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ame\River Game\Summary\"/>
    </mc:Choice>
  </mc:AlternateContent>
  <xr:revisionPtr revIDLastSave="0" documentId="13_ncr:1_{33E60A69-A361-4B1E-AE9E-1F966F82CC37}" xr6:coauthVersionLast="47" xr6:coauthVersionMax="47" xr10:uidLastSave="{00000000-0000-0000-0000-000000000000}"/>
  <bookViews>
    <workbookView xWindow="1020" yWindow="30" windowWidth="19470" windowHeight="11490" xr2:uid="{00000000-000D-0000-FFFF-FFFF00000000}"/>
  </bookViews>
  <sheets>
    <sheet name="Cover" sheetId="19" r:id="rId1"/>
    <sheet name="Model Fit" sheetId="24" r:id="rId2"/>
    <sheet name="Model Fit - Holdout" sheetId="30" state="hidden" r:id="rId3"/>
    <sheet name="Model Holdout &amp; PREDICTION" sheetId="1" r:id="rId4"/>
    <sheet name="Model PREDICTION" sheetId="37" state="hidden" r:id="rId5"/>
    <sheet name="Contribution" sheetId="16" r:id="rId6"/>
    <sheet name="Media Summary" sheetId="15" state="hidden" r:id="rId7"/>
    <sheet name="Adoption Rate" sheetId="31" r:id="rId8"/>
    <sheet name="MediaSummary Bi-Month -Rollback" sheetId="27" r:id="rId9"/>
    <sheet name="Media- ROI vs Spend" sheetId="34" r:id="rId10"/>
    <sheet name="Response Curves- Post iOS S3" sheetId="29" r:id="rId11"/>
    <sheet name="Google S1&amp;S2 Response Curve" sheetId="33" state="hidden" r:id="rId12"/>
    <sheet name="Model Decomp" sheetId="2" state="hidden" r:id="rId13"/>
    <sheet name="Mapping" sheetId="3" state="hidden" r:id="rId14"/>
    <sheet name="Google Execution" sheetId="35" state="hidden" r:id="rId15"/>
    <sheet name="Competition &amp; Other Factors" sheetId="18" r:id="rId16"/>
    <sheet name="Next Steps" sheetId="36" r:id="rId17"/>
    <sheet name="Oct vs Sep" sheetId="25" state="hidden" r:id="rId18"/>
    <sheet name="Transformation" sheetId="26" state="hidden" r:id="rId19"/>
  </sheets>
  <definedNames>
    <definedName name="_xlnm._FilterDatabase" localSheetId="5" hidden="1">Contribution!$B$2:$E$34</definedName>
    <definedName name="_xlnm._FilterDatabase" localSheetId="13" hidden="1">Mapping!#REF!</definedName>
    <definedName name="_xlnm._FilterDatabase" localSheetId="12" hidden="1">'Model Decomp'!$A$1:$K$14456</definedName>
    <definedName name="_xlnm._FilterDatabase" localSheetId="1" hidden="1">'Model Fit'!$A$1:$E$215</definedName>
    <definedName name="_xlnm._FilterDatabase" localSheetId="2" hidden="1">'Model Fit - Holdout'!$A$1:$E$215</definedName>
    <definedName name="_xlnm._FilterDatabase" localSheetId="3" hidden="1">'Model Holdout &amp; PREDICTION'!$A$1:$E$215</definedName>
    <definedName name="_xlnm._FilterDatabase" localSheetId="4" hidden="1">'Model PREDICTION'!$A$1:$B$1</definedName>
    <definedName name="_xlnm._FilterDatabase" localSheetId="18" hidden="1">Transformation!$B$3:$G$24</definedName>
  </definedNames>
  <calcPr calcId="181029"/>
  <pivotCaches>
    <pivotCache cacheId="0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5" i="34" l="1"/>
  <c r="L15" i="34" s="1" a="1"/>
  <c r="L15" i="34" s="1"/>
  <c r="J16" i="34"/>
  <c r="K16" i="34" s="1" a="1"/>
  <c r="K16" i="34" s="1"/>
  <c r="J17" i="34"/>
  <c r="K17" i="34" s="1" a="1"/>
  <c r="K17" i="34" s="1"/>
  <c r="J14" i="34"/>
  <c r="K14" i="34" s="1" a="1"/>
  <c r="K14" i="34" s="1"/>
  <c r="J11" i="34"/>
  <c r="K11" i="34" s="1" a="1"/>
  <c r="K11" i="34" s="1"/>
  <c r="J12" i="34"/>
  <c r="K12" i="34" s="1" a="1"/>
  <c r="K12" i="34" s="1"/>
  <c r="J13" i="34"/>
  <c r="M13" i="34" s="1" a="1"/>
  <c r="M13" i="34" s="1"/>
  <c r="J10" i="34"/>
  <c r="M10" i="34" s="1" a="1"/>
  <c r="M10" i="34" s="1"/>
  <c r="D246" i="30"/>
  <c r="E246" i="30" s="1"/>
  <c r="D245" i="30"/>
  <c r="E245" i="30" s="1"/>
  <c r="D244" i="30"/>
  <c r="E244" i="30" s="1"/>
  <c r="D243" i="30"/>
  <c r="E243" i="30" s="1"/>
  <c r="D242" i="30"/>
  <c r="E242" i="30" s="1"/>
  <c r="D241" i="30"/>
  <c r="E241" i="30" s="1"/>
  <c r="D240" i="30"/>
  <c r="E240" i="30" s="1"/>
  <c r="D239" i="30"/>
  <c r="E239" i="30" s="1"/>
  <c r="D238" i="30"/>
  <c r="E238" i="30" s="1"/>
  <c r="D237" i="30"/>
  <c r="E237" i="30" s="1"/>
  <c r="D236" i="30"/>
  <c r="E236" i="30" s="1"/>
  <c r="D235" i="30"/>
  <c r="E235" i="30" s="1"/>
  <c r="D234" i="30"/>
  <c r="E234" i="30" s="1"/>
  <c r="D233" i="30"/>
  <c r="E233" i="30" s="1"/>
  <c r="D232" i="30"/>
  <c r="E232" i="30" s="1"/>
  <c r="D231" i="30"/>
  <c r="E231" i="30" s="1"/>
  <c r="D230" i="30"/>
  <c r="E230" i="30" s="1"/>
  <c r="D229" i="30"/>
  <c r="E229" i="30" s="1"/>
  <c r="D228" i="30"/>
  <c r="E228" i="30" s="1"/>
  <c r="D227" i="30"/>
  <c r="E227" i="30" s="1"/>
  <c r="D226" i="30"/>
  <c r="E226" i="30" s="1"/>
  <c r="D225" i="30"/>
  <c r="E225" i="30" s="1"/>
  <c r="D224" i="30"/>
  <c r="E224" i="30" s="1"/>
  <c r="D223" i="30"/>
  <c r="E223" i="30" s="1"/>
  <c r="D222" i="30"/>
  <c r="E222" i="30" s="1"/>
  <c r="D221" i="30"/>
  <c r="E221" i="30" s="1"/>
  <c r="D220" i="30"/>
  <c r="E220" i="30" s="1"/>
  <c r="D219" i="30"/>
  <c r="E219" i="30" s="1"/>
  <c r="D218" i="30"/>
  <c r="E218" i="30" s="1"/>
  <c r="D217" i="30"/>
  <c r="E217" i="30" s="1"/>
  <c r="D216" i="30"/>
  <c r="E216" i="30" s="1"/>
  <c r="D215" i="30"/>
  <c r="E215" i="30" s="1"/>
  <c r="D214" i="30"/>
  <c r="E214" i="30" s="1"/>
  <c r="D213" i="30"/>
  <c r="E213" i="30" s="1"/>
  <c r="D212" i="30"/>
  <c r="E212" i="30" s="1"/>
  <c r="D211" i="30"/>
  <c r="E211" i="30" s="1"/>
  <c r="D210" i="30"/>
  <c r="E210" i="30" s="1"/>
  <c r="D209" i="30"/>
  <c r="E209" i="30" s="1"/>
  <c r="D208" i="30"/>
  <c r="E208" i="30" s="1"/>
  <c r="D207" i="30"/>
  <c r="E207" i="30" s="1"/>
  <c r="D206" i="30"/>
  <c r="E206" i="30" s="1"/>
  <c r="D205" i="30"/>
  <c r="E205" i="30" s="1"/>
  <c r="D204" i="30"/>
  <c r="E204" i="30" s="1"/>
  <c r="D203" i="30"/>
  <c r="E203" i="30" s="1"/>
  <c r="D202" i="30"/>
  <c r="E202" i="30" s="1"/>
  <c r="D201" i="30"/>
  <c r="E201" i="30" s="1"/>
  <c r="D200" i="30"/>
  <c r="E200" i="30" s="1"/>
  <c r="D199" i="30"/>
  <c r="E199" i="30" s="1"/>
  <c r="D198" i="30"/>
  <c r="E198" i="30" s="1"/>
  <c r="D197" i="30"/>
  <c r="E197" i="30" s="1"/>
  <c r="D196" i="30"/>
  <c r="E196" i="30" s="1"/>
  <c r="D195" i="30"/>
  <c r="E195" i="30" s="1"/>
  <c r="D194" i="30"/>
  <c r="E194" i="30" s="1"/>
  <c r="D193" i="30"/>
  <c r="E193" i="30" s="1"/>
  <c r="D192" i="30"/>
  <c r="E192" i="30" s="1"/>
  <c r="D191" i="30"/>
  <c r="E191" i="30" s="1"/>
  <c r="D190" i="30"/>
  <c r="E190" i="30" s="1"/>
  <c r="D189" i="30"/>
  <c r="E189" i="30" s="1"/>
  <c r="D188" i="30"/>
  <c r="E188" i="30" s="1"/>
  <c r="D187" i="30"/>
  <c r="E187" i="30" s="1"/>
  <c r="D186" i="30"/>
  <c r="E186" i="30" s="1"/>
  <c r="D185" i="30"/>
  <c r="E185" i="30" s="1"/>
  <c r="D184" i="30"/>
  <c r="E184" i="30" s="1"/>
  <c r="D183" i="30"/>
  <c r="E183" i="30" s="1"/>
  <c r="D182" i="30"/>
  <c r="E182" i="30" s="1"/>
  <c r="D181" i="30"/>
  <c r="E181" i="30" s="1"/>
  <c r="D180" i="30"/>
  <c r="E180" i="30" s="1"/>
  <c r="D179" i="30"/>
  <c r="E179" i="30" s="1"/>
  <c r="D178" i="30"/>
  <c r="E178" i="30" s="1"/>
  <c r="D177" i="30"/>
  <c r="E177" i="30" s="1"/>
  <c r="D176" i="30"/>
  <c r="E176" i="30" s="1"/>
  <c r="D175" i="30"/>
  <c r="E175" i="30" s="1"/>
  <c r="D174" i="30"/>
  <c r="E174" i="30" s="1"/>
  <c r="D173" i="30"/>
  <c r="E173" i="30" s="1"/>
  <c r="D172" i="30"/>
  <c r="E172" i="30" s="1"/>
  <c r="D171" i="30"/>
  <c r="E171" i="30" s="1"/>
  <c r="D170" i="30"/>
  <c r="E170" i="30" s="1"/>
  <c r="D169" i="30"/>
  <c r="E169" i="30" s="1"/>
  <c r="D168" i="30"/>
  <c r="E168" i="30" s="1"/>
  <c r="D167" i="30"/>
  <c r="E167" i="30" s="1"/>
  <c r="D166" i="30"/>
  <c r="E166" i="30" s="1"/>
  <c r="D165" i="30"/>
  <c r="E165" i="30" s="1"/>
  <c r="D164" i="30"/>
  <c r="E164" i="30" s="1"/>
  <c r="D163" i="30"/>
  <c r="E163" i="30" s="1"/>
  <c r="D162" i="30"/>
  <c r="E162" i="30" s="1"/>
  <c r="D161" i="30"/>
  <c r="E161" i="30" s="1"/>
  <c r="D160" i="30"/>
  <c r="E160" i="30" s="1"/>
  <c r="D159" i="30"/>
  <c r="E159" i="30" s="1"/>
  <c r="D158" i="30"/>
  <c r="E158" i="30" s="1"/>
  <c r="D157" i="30"/>
  <c r="E157" i="30" s="1"/>
  <c r="D156" i="30"/>
  <c r="E156" i="30" s="1"/>
  <c r="D155" i="30"/>
  <c r="E155" i="30" s="1"/>
  <c r="D154" i="30"/>
  <c r="E154" i="30" s="1"/>
  <c r="D153" i="30"/>
  <c r="E153" i="30" s="1"/>
  <c r="D152" i="30"/>
  <c r="E152" i="30" s="1"/>
  <c r="D151" i="30"/>
  <c r="E151" i="30" s="1"/>
  <c r="D150" i="30"/>
  <c r="E150" i="30" s="1"/>
  <c r="D149" i="30"/>
  <c r="E149" i="30" s="1"/>
  <c r="D148" i="30"/>
  <c r="E148" i="30" s="1"/>
  <c r="D147" i="30"/>
  <c r="E147" i="30" s="1"/>
  <c r="D146" i="30"/>
  <c r="E146" i="30" s="1"/>
  <c r="D145" i="30"/>
  <c r="E145" i="30" s="1"/>
  <c r="D144" i="30"/>
  <c r="E144" i="30" s="1"/>
  <c r="D143" i="30"/>
  <c r="E143" i="30" s="1"/>
  <c r="D142" i="30"/>
  <c r="E142" i="30" s="1"/>
  <c r="D141" i="30"/>
  <c r="E141" i="30" s="1"/>
  <c r="D140" i="30"/>
  <c r="E140" i="30" s="1"/>
  <c r="D139" i="30"/>
  <c r="E139" i="30" s="1"/>
  <c r="D138" i="30"/>
  <c r="E138" i="30" s="1"/>
  <c r="D137" i="30"/>
  <c r="E137" i="30" s="1"/>
  <c r="D136" i="30"/>
  <c r="E136" i="30" s="1"/>
  <c r="D135" i="30"/>
  <c r="E135" i="30" s="1"/>
  <c r="D134" i="30"/>
  <c r="E134" i="30" s="1"/>
  <c r="D133" i="30"/>
  <c r="E133" i="30" s="1"/>
  <c r="D132" i="30"/>
  <c r="E132" i="30" s="1"/>
  <c r="D131" i="30"/>
  <c r="E131" i="30" s="1"/>
  <c r="D130" i="30"/>
  <c r="E130" i="30" s="1"/>
  <c r="D129" i="30"/>
  <c r="E129" i="30" s="1"/>
  <c r="D128" i="30"/>
  <c r="E128" i="30" s="1"/>
  <c r="D127" i="30"/>
  <c r="E127" i="30" s="1"/>
  <c r="D126" i="30"/>
  <c r="E126" i="30" s="1"/>
  <c r="D125" i="30"/>
  <c r="E125" i="30" s="1"/>
  <c r="D124" i="30"/>
  <c r="E124" i="30" s="1"/>
  <c r="D123" i="30"/>
  <c r="E123" i="30" s="1"/>
  <c r="D122" i="30"/>
  <c r="E122" i="30" s="1"/>
  <c r="D121" i="30"/>
  <c r="E121" i="30" s="1"/>
  <c r="D120" i="30"/>
  <c r="E120" i="30" s="1"/>
  <c r="D119" i="30"/>
  <c r="E119" i="30" s="1"/>
  <c r="D118" i="30"/>
  <c r="E118" i="30" s="1"/>
  <c r="D117" i="30"/>
  <c r="E117" i="30" s="1"/>
  <c r="D116" i="30"/>
  <c r="E116" i="30" s="1"/>
  <c r="D115" i="30"/>
  <c r="E115" i="30" s="1"/>
  <c r="D114" i="30"/>
  <c r="E114" i="30" s="1"/>
  <c r="D113" i="30"/>
  <c r="E113" i="30" s="1"/>
  <c r="D112" i="30"/>
  <c r="E112" i="30" s="1"/>
  <c r="D111" i="30"/>
  <c r="E111" i="30" s="1"/>
  <c r="D110" i="30"/>
  <c r="E110" i="30" s="1"/>
  <c r="D109" i="30"/>
  <c r="E109" i="30" s="1"/>
  <c r="D108" i="30"/>
  <c r="E108" i="30" s="1"/>
  <c r="D107" i="30"/>
  <c r="E107" i="30" s="1"/>
  <c r="D106" i="30"/>
  <c r="E106" i="30" s="1"/>
  <c r="D105" i="30"/>
  <c r="E105" i="30" s="1"/>
  <c r="D104" i="30"/>
  <c r="E104" i="30" s="1"/>
  <c r="D103" i="30"/>
  <c r="E103" i="30" s="1"/>
  <c r="D102" i="30"/>
  <c r="E102" i="30" s="1"/>
  <c r="D101" i="30"/>
  <c r="E101" i="30" s="1"/>
  <c r="D100" i="30"/>
  <c r="E100" i="30" s="1"/>
  <c r="D99" i="30"/>
  <c r="E99" i="30" s="1"/>
  <c r="D98" i="30"/>
  <c r="E98" i="30" s="1"/>
  <c r="D97" i="30"/>
  <c r="E97" i="30" s="1"/>
  <c r="D96" i="30"/>
  <c r="E96" i="30" s="1"/>
  <c r="D95" i="30"/>
  <c r="E95" i="30" s="1"/>
  <c r="D94" i="30"/>
  <c r="E94" i="30" s="1"/>
  <c r="D93" i="30"/>
  <c r="E93" i="30" s="1"/>
  <c r="D92" i="30"/>
  <c r="E92" i="30" s="1"/>
  <c r="D91" i="30"/>
  <c r="E91" i="30" s="1"/>
  <c r="D90" i="30"/>
  <c r="E90" i="30" s="1"/>
  <c r="D89" i="30"/>
  <c r="E89" i="30" s="1"/>
  <c r="D88" i="30"/>
  <c r="E88" i="30" s="1"/>
  <c r="D87" i="30"/>
  <c r="E87" i="30" s="1"/>
  <c r="D86" i="30"/>
  <c r="E86" i="30" s="1"/>
  <c r="D85" i="30"/>
  <c r="E85" i="30" s="1"/>
  <c r="D84" i="30"/>
  <c r="E84" i="30" s="1"/>
  <c r="D83" i="30"/>
  <c r="E83" i="30" s="1"/>
  <c r="D82" i="30"/>
  <c r="E82" i="30" s="1"/>
  <c r="D81" i="30"/>
  <c r="E81" i="30" s="1"/>
  <c r="D80" i="30"/>
  <c r="E80" i="30" s="1"/>
  <c r="D79" i="30"/>
  <c r="E79" i="30" s="1"/>
  <c r="D78" i="30"/>
  <c r="E78" i="30" s="1"/>
  <c r="D77" i="30"/>
  <c r="E77" i="30" s="1"/>
  <c r="D76" i="30"/>
  <c r="E76" i="30" s="1"/>
  <c r="D75" i="30"/>
  <c r="E75" i="30" s="1"/>
  <c r="D74" i="30"/>
  <c r="E74" i="30" s="1"/>
  <c r="D73" i="30"/>
  <c r="E73" i="30" s="1"/>
  <c r="D72" i="30"/>
  <c r="E72" i="30" s="1"/>
  <c r="D71" i="30"/>
  <c r="E71" i="30" s="1"/>
  <c r="D70" i="30"/>
  <c r="E70" i="30" s="1"/>
  <c r="D69" i="30"/>
  <c r="E69" i="30" s="1"/>
  <c r="D68" i="30"/>
  <c r="E68" i="30" s="1"/>
  <c r="D67" i="30"/>
  <c r="E67" i="30" s="1"/>
  <c r="D66" i="30"/>
  <c r="E66" i="30" s="1"/>
  <c r="D65" i="30"/>
  <c r="E65" i="30" s="1"/>
  <c r="D64" i="30"/>
  <c r="E64" i="30" s="1"/>
  <c r="D63" i="30"/>
  <c r="E63" i="30" s="1"/>
  <c r="D62" i="30"/>
  <c r="E62" i="30" s="1"/>
  <c r="D61" i="30"/>
  <c r="E61" i="30" s="1"/>
  <c r="D60" i="30"/>
  <c r="E60" i="30" s="1"/>
  <c r="D59" i="30"/>
  <c r="E59" i="30" s="1"/>
  <c r="D58" i="30"/>
  <c r="E58" i="30" s="1"/>
  <c r="D57" i="30"/>
  <c r="E57" i="30" s="1"/>
  <c r="D56" i="30"/>
  <c r="E56" i="30" s="1"/>
  <c r="D55" i="30"/>
  <c r="E55" i="30" s="1"/>
  <c r="D54" i="30"/>
  <c r="E54" i="30" s="1"/>
  <c r="D53" i="30"/>
  <c r="E53" i="30" s="1"/>
  <c r="D52" i="30"/>
  <c r="E52" i="30" s="1"/>
  <c r="D51" i="30"/>
  <c r="E51" i="30" s="1"/>
  <c r="D50" i="30"/>
  <c r="E50" i="30" s="1"/>
  <c r="D49" i="30"/>
  <c r="E49" i="30" s="1"/>
  <c r="D48" i="30"/>
  <c r="E48" i="30" s="1"/>
  <c r="D47" i="30"/>
  <c r="E47" i="30" s="1"/>
  <c r="D46" i="30"/>
  <c r="E46" i="30" s="1"/>
  <c r="D45" i="30"/>
  <c r="E45" i="30" s="1"/>
  <c r="D44" i="30"/>
  <c r="E44" i="30" s="1"/>
  <c r="D43" i="30"/>
  <c r="E43" i="30" s="1"/>
  <c r="D42" i="30"/>
  <c r="E42" i="30" s="1"/>
  <c r="D41" i="30"/>
  <c r="E41" i="30" s="1"/>
  <c r="D40" i="30"/>
  <c r="E40" i="30" s="1"/>
  <c r="D39" i="30"/>
  <c r="E39" i="30" s="1"/>
  <c r="D38" i="30"/>
  <c r="E38" i="30" s="1"/>
  <c r="D37" i="30"/>
  <c r="E37" i="30" s="1"/>
  <c r="D36" i="30"/>
  <c r="E36" i="30" s="1"/>
  <c r="D35" i="30"/>
  <c r="E35" i="30" s="1"/>
  <c r="D34" i="30"/>
  <c r="E34" i="30" s="1"/>
  <c r="D33" i="30"/>
  <c r="E33" i="30" s="1"/>
  <c r="D32" i="30"/>
  <c r="E32" i="30" s="1"/>
  <c r="D31" i="30"/>
  <c r="E31" i="30" s="1"/>
  <c r="D30" i="30"/>
  <c r="E30" i="30" s="1"/>
  <c r="D29" i="30"/>
  <c r="E29" i="30" s="1"/>
  <c r="D28" i="30"/>
  <c r="E28" i="30" s="1"/>
  <c r="D27" i="30"/>
  <c r="E27" i="30" s="1"/>
  <c r="D26" i="30"/>
  <c r="E26" i="30" s="1"/>
  <c r="D25" i="30"/>
  <c r="E25" i="30" s="1"/>
  <c r="D24" i="30"/>
  <c r="E24" i="30" s="1"/>
  <c r="D23" i="30"/>
  <c r="E23" i="30" s="1"/>
  <c r="D22" i="30"/>
  <c r="E22" i="30" s="1"/>
  <c r="D21" i="30"/>
  <c r="E21" i="30" s="1"/>
  <c r="D20" i="30"/>
  <c r="E20" i="30" s="1"/>
  <c r="D19" i="30"/>
  <c r="E19" i="30" s="1"/>
  <c r="D18" i="30"/>
  <c r="E18" i="30" s="1"/>
  <c r="D17" i="30"/>
  <c r="E17" i="30" s="1"/>
  <c r="D16" i="30"/>
  <c r="E16" i="30" s="1"/>
  <c r="D15" i="30"/>
  <c r="E15" i="30" s="1"/>
  <c r="D14" i="30"/>
  <c r="E14" i="30" s="1"/>
  <c r="D13" i="30"/>
  <c r="E13" i="30" s="1"/>
  <c r="D12" i="30"/>
  <c r="E12" i="30" s="1"/>
  <c r="D11" i="30"/>
  <c r="E11" i="30" s="1"/>
  <c r="D10" i="30"/>
  <c r="E10" i="30" s="1"/>
  <c r="D9" i="30"/>
  <c r="E9" i="30" s="1"/>
  <c r="D8" i="30"/>
  <c r="E8" i="30" s="1"/>
  <c r="D7" i="30"/>
  <c r="E7" i="30" s="1"/>
  <c r="D6" i="30"/>
  <c r="E6" i="30" s="1"/>
  <c r="D5" i="30"/>
  <c r="E5" i="30" s="1"/>
  <c r="D4" i="30"/>
  <c r="E4" i="30" s="1"/>
  <c r="D3" i="30"/>
  <c r="E3" i="30" s="1"/>
  <c r="D2" i="30"/>
  <c r="E2" i="30" s="1"/>
  <c r="M17" i="34" l="1" a="1"/>
  <c r="M17" i="34" s="1"/>
  <c r="M16" i="34" a="1"/>
  <c r="M16" i="34" s="1"/>
  <c r="M15" i="34" a="1"/>
  <c r="M15" i="34" s="1"/>
  <c r="K15" i="34" a="1"/>
  <c r="K15" i="34" s="1"/>
  <c r="L17" i="34" a="1"/>
  <c r="L17" i="34" s="1"/>
  <c r="M14" i="34" a="1"/>
  <c r="M14" i="34" s="1"/>
  <c r="L16" i="34" a="1"/>
  <c r="L16" i="34" s="1"/>
  <c r="L14" i="34" a="1"/>
  <c r="L14" i="34" s="1"/>
  <c r="M12" i="34" a="1"/>
  <c r="M12" i="34" s="1"/>
  <c r="L12" i="34" a="1"/>
  <c r="L12" i="34" s="1"/>
  <c r="M11" i="34" a="1"/>
  <c r="M11" i="34" s="1"/>
  <c r="L11" i="34" a="1"/>
  <c r="L11" i="34" s="1"/>
  <c r="K10" i="34" a="1"/>
  <c r="K10" i="34" s="1"/>
  <c r="L10" i="34" a="1"/>
  <c r="L10" i="34" s="1"/>
  <c r="L13" i="34" a="1"/>
  <c r="L13" i="34" s="1"/>
  <c r="K13" i="34" a="1"/>
  <c r="K13" i="34" s="1"/>
  <c r="J1" i="30"/>
  <c r="R24" i="1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D20" i="15" l="1"/>
  <c r="D19" i="15"/>
  <c r="D18" i="15"/>
  <c r="D17" i="15"/>
  <c r="D16" i="15"/>
  <c r="D14" i="15"/>
  <c r="D13" i="15"/>
  <c r="D12" i="15"/>
  <c r="D10" i="15"/>
  <c r="F10" i="15" s="1"/>
  <c r="D9" i="15"/>
  <c r="F9" i="15" s="1"/>
  <c r="D8" i="15"/>
  <c r="F8" i="15" s="1"/>
  <c r="D7" i="15"/>
  <c r="F7" i="15" s="1"/>
  <c r="D6" i="15"/>
  <c r="F6" i="15" s="1"/>
  <c r="T25" i="1"/>
  <c r="T24" i="1"/>
  <c r="D9" i="18" l="1"/>
  <c r="E9" i="18" s="1"/>
  <c r="D10" i="18"/>
  <c r="E10" i="18" s="1"/>
  <c r="D11" i="18"/>
  <c r="E11" i="18" s="1"/>
  <c r="E8" i="16"/>
  <c r="E24" i="16" l="1"/>
  <c r="E34" i="16"/>
  <c r="E33" i="16"/>
  <c r="E32" i="16"/>
  <c r="E30" i="16"/>
  <c r="E29" i="16"/>
  <c r="E28" i="16"/>
  <c r="E27" i="16"/>
  <c r="E26" i="16"/>
  <c r="E23" i="16"/>
  <c r="E22" i="16"/>
  <c r="E20" i="16"/>
  <c r="E19" i="16"/>
  <c r="E18" i="16"/>
  <c r="E17" i="16"/>
  <c r="E16" i="16"/>
  <c r="E12" i="16"/>
  <c r="E11" i="16"/>
  <c r="E10" i="16"/>
  <c r="E7" i="16"/>
  <c r="E6" i="16"/>
  <c r="AC8" i="2"/>
  <c r="AD8" i="2"/>
  <c r="AE8" i="2"/>
  <c r="AF8" i="2"/>
  <c r="AG8" i="2"/>
  <c r="AC9" i="2"/>
  <c r="AD9" i="2"/>
  <c r="AE9" i="2"/>
  <c r="AF9" i="2"/>
  <c r="AG9" i="2"/>
  <c r="AC17" i="2"/>
  <c r="AD17" i="2"/>
  <c r="AE17" i="2"/>
  <c r="AF17" i="2"/>
  <c r="AG17" i="2"/>
  <c r="AC18" i="2"/>
  <c r="AD18" i="2"/>
  <c r="AE18" i="2"/>
  <c r="AF18" i="2"/>
  <c r="AG18" i="2"/>
  <c r="AC19" i="2"/>
  <c r="AD19" i="2"/>
  <c r="AE19" i="2"/>
  <c r="AF19" i="2"/>
  <c r="AG19" i="2"/>
  <c r="AC20" i="2"/>
  <c r="AD20" i="2"/>
  <c r="AE20" i="2"/>
  <c r="AF20" i="2"/>
  <c r="AG20" i="2"/>
  <c r="AC21" i="2"/>
  <c r="AD21" i="2"/>
  <c r="AE21" i="2"/>
  <c r="AF21" i="2"/>
  <c r="AG21" i="2"/>
  <c r="AC22" i="2"/>
  <c r="AD22" i="2"/>
  <c r="AE22" i="2"/>
  <c r="AF22" i="2"/>
  <c r="AG22" i="2"/>
  <c r="AC23" i="2"/>
  <c r="AD23" i="2"/>
  <c r="AE23" i="2"/>
  <c r="AF23" i="2"/>
  <c r="AG23" i="2"/>
  <c r="AC24" i="2"/>
  <c r="AD24" i="2"/>
  <c r="AE24" i="2"/>
  <c r="AF24" i="2"/>
  <c r="AG24" i="2"/>
  <c r="AD7" i="2"/>
  <c r="AE7" i="2"/>
  <c r="AF7" i="2"/>
  <c r="AG7" i="2"/>
  <c r="AC7" i="2"/>
  <c r="AG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F19" i="27" l="1"/>
  <c r="E19" i="27"/>
  <c r="R19" i="27" s="1"/>
  <c r="D19" i="27"/>
  <c r="C19" i="27"/>
  <c r="P19" i="27" s="1"/>
  <c r="D18" i="27"/>
  <c r="Q18" i="27" s="1"/>
  <c r="C18" i="27"/>
  <c r="D17" i="27"/>
  <c r="Q17" i="27" s="1"/>
  <c r="C17" i="27"/>
  <c r="F15" i="27"/>
  <c r="K15" i="27" s="1"/>
  <c r="E15" i="27"/>
  <c r="V15" i="27" s="1"/>
  <c r="D15" i="27"/>
  <c r="U15" i="27" s="1"/>
  <c r="C15" i="27"/>
  <c r="F14" i="27"/>
  <c r="E14" i="27"/>
  <c r="V14" i="27" s="1"/>
  <c r="D14" i="27"/>
  <c r="I14" i="27" s="1"/>
  <c r="C14" i="27"/>
  <c r="F13" i="27"/>
  <c r="S13" i="27" s="1"/>
  <c r="E13" i="27"/>
  <c r="J13" i="27" s="1"/>
  <c r="D13" i="27"/>
  <c r="U13" i="27" s="1"/>
  <c r="C13" i="27"/>
  <c r="F12" i="27"/>
  <c r="E12" i="27"/>
  <c r="R12" i="27" s="1"/>
  <c r="D12" i="27"/>
  <c r="I12" i="27" s="1"/>
  <c r="C12" i="27"/>
  <c r="F11" i="27"/>
  <c r="S11" i="27" s="1"/>
  <c r="E11" i="27"/>
  <c r="J11" i="27" s="1"/>
  <c r="D11" i="27"/>
  <c r="I11" i="27" s="1"/>
  <c r="C11" i="27"/>
  <c r="J2" i="2"/>
  <c r="K2" i="2"/>
  <c r="V18" i="27"/>
  <c r="V17" i="27"/>
  <c r="AB19" i="27"/>
  <c r="Y19" i="27"/>
  <c r="Y18" i="27"/>
  <c r="O16" i="27"/>
  <c r="AB15" i="27"/>
  <c r="Y15" i="27"/>
  <c r="Z13" i="27"/>
  <c r="Y13" i="27"/>
  <c r="Y12" i="27"/>
  <c r="Z11" i="27"/>
  <c r="L10" i="27"/>
  <c r="AD16" i="27"/>
  <c r="Y17" i="27"/>
  <c r="Z15" i="27"/>
  <c r="Z14" i="27"/>
  <c r="Y14" i="27"/>
  <c r="AB13" i="27"/>
  <c r="AA12" i="27"/>
  <c r="AE16" i="27"/>
  <c r="N16" i="27"/>
  <c r="M16" i="27"/>
  <c r="N10" i="27"/>
  <c r="M10" i="27"/>
  <c r="AE10" i="27"/>
  <c r="AD10" i="27"/>
  <c r="AA19" i="27"/>
  <c r="AA18" i="27"/>
  <c r="AA17" i="27"/>
  <c r="AA15" i="27"/>
  <c r="AA14" i="27"/>
  <c r="AA13" i="27"/>
  <c r="Z12" i="27"/>
  <c r="AA11" i="27"/>
  <c r="AB18" i="27"/>
  <c r="L16" i="27"/>
  <c r="AB14" i="27"/>
  <c r="AB11" i="27"/>
  <c r="O10" i="27"/>
  <c r="J25" i="25"/>
  <c r="J24" i="25"/>
  <c r="J23" i="25"/>
  <c r="J12" i="25"/>
  <c r="J11" i="25"/>
  <c r="AA16" i="27" l="1"/>
  <c r="Q13" i="27"/>
  <c r="R14" i="27"/>
  <c r="E10" i="27"/>
  <c r="J15" i="27"/>
  <c r="R11" i="27"/>
  <c r="V12" i="27"/>
  <c r="J19" i="27"/>
  <c r="V11" i="27"/>
  <c r="J18" i="27"/>
  <c r="R18" i="27"/>
  <c r="J12" i="27"/>
  <c r="V13" i="27"/>
  <c r="V19" i="27"/>
  <c r="J14" i="27"/>
  <c r="J17" i="27"/>
  <c r="R13" i="27"/>
  <c r="I17" i="27"/>
  <c r="Q11" i="27"/>
  <c r="U12" i="27"/>
  <c r="U14" i="27"/>
  <c r="U19" i="27"/>
  <c r="D16" i="27"/>
  <c r="I16" i="27" s="1"/>
  <c r="Q19" i="27"/>
  <c r="U17" i="27"/>
  <c r="E16" i="27"/>
  <c r="V16" i="27" s="1"/>
  <c r="I18" i="27"/>
  <c r="I19" i="27"/>
  <c r="R15" i="27"/>
  <c r="R17" i="27"/>
  <c r="U18" i="27"/>
  <c r="Q15" i="27"/>
  <c r="I13" i="27"/>
  <c r="I15" i="27"/>
  <c r="D10" i="27"/>
  <c r="I10" i="27" s="1"/>
  <c r="U11" i="27"/>
  <c r="AB17" i="27"/>
  <c r="P17" i="27"/>
  <c r="S12" i="27"/>
  <c r="S14" i="27"/>
  <c r="Q12" i="27"/>
  <c r="Q14" i="27"/>
  <c r="Y11" i="27"/>
  <c r="Z17" i="27"/>
  <c r="AA10" i="27"/>
  <c r="Z16" i="27"/>
  <c r="Z18" i="27"/>
  <c r="Z19" i="27"/>
  <c r="Z10" i="27"/>
  <c r="W19" i="27"/>
  <c r="W17" i="27"/>
  <c r="W18" i="27"/>
  <c r="T11" i="27"/>
  <c r="T14" i="27"/>
  <c r="T13" i="27"/>
  <c r="T12" i="27"/>
  <c r="P11" i="27"/>
  <c r="AC10" i="27"/>
  <c r="Y10" i="27" s="1"/>
  <c r="AC16" i="27"/>
  <c r="Y16" i="27" s="1"/>
  <c r="H12" i="27"/>
  <c r="H13" i="27"/>
  <c r="H14" i="27"/>
  <c r="AF16" i="27"/>
  <c r="AB16" i="27" s="1"/>
  <c r="H11" i="27"/>
  <c r="P12" i="27"/>
  <c r="P13" i="27"/>
  <c r="P14" i="27"/>
  <c r="AB12" i="27"/>
  <c r="H18" i="27"/>
  <c r="T18" i="27"/>
  <c r="T19" i="27"/>
  <c r="H19" i="27"/>
  <c r="T15" i="27"/>
  <c r="H15" i="27"/>
  <c r="W15" i="27"/>
  <c r="P15" i="27"/>
  <c r="T17" i="27"/>
  <c r="H17" i="27"/>
  <c r="C16" i="27"/>
  <c r="AF10" i="27"/>
  <c r="AB10" i="27" s="1"/>
  <c r="C10" i="27"/>
  <c r="W11" i="27"/>
  <c r="K11" i="27"/>
  <c r="F10" i="27"/>
  <c r="W12" i="27"/>
  <c r="K12" i="27"/>
  <c r="W13" i="27"/>
  <c r="K13" i="27"/>
  <c r="W14" i="27"/>
  <c r="K14" i="27"/>
  <c r="S15" i="27"/>
  <c r="P18" i="27"/>
  <c r="S17" i="27"/>
  <c r="S18" i="27"/>
  <c r="S19" i="27"/>
  <c r="F16" i="27"/>
  <c r="K17" i="27"/>
  <c r="K18" i="27"/>
  <c r="K19" i="27"/>
  <c r="G8" i="16"/>
  <c r="I10" i="18" s="1"/>
  <c r="G34" i="16"/>
  <c r="R16" i="27" l="1"/>
  <c r="AH17" i="27"/>
  <c r="R9" i="27"/>
  <c r="R10" i="27"/>
  <c r="Q16" i="27"/>
  <c r="V10" i="27"/>
  <c r="J10" i="27"/>
  <c r="U16" i="27"/>
  <c r="J16" i="27"/>
  <c r="Q10" i="27"/>
  <c r="U10" i="27"/>
  <c r="AA9" i="27"/>
  <c r="AI15" i="27"/>
  <c r="AI12" i="27"/>
  <c r="AI11" i="27"/>
  <c r="AI14" i="27"/>
  <c r="AI16" i="27"/>
  <c r="Z9" i="27"/>
  <c r="AH11" i="27"/>
  <c r="AH15" i="27"/>
  <c r="AI10" i="27"/>
  <c r="AI19" i="27"/>
  <c r="AH12" i="27"/>
  <c r="AI18" i="27"/>
  <c r="AI13" i="27"/>
  <c r="AH16" i="27"/>
  <c r="AI17" i="27"/>
  <c r="AH14" i="27"/>
  <c r="AH19" i="27"/>
  <c r="AH10" i="27"/>
  <c r="AH18" i="27"/>
  <c r="AH13" i="27"/>
  <c r="S10" i="27"/>
  <c r="K10" i="27"/>
  <c r="W10" i="27"/>
  <c r="P16" i="27"/>
  <c r="T16" i="27"/>
  <c r="H16" i="27"/>
  <c r="S16" i="27"/>
  <c r="W16" i="27"/>
  <c r="K16" i="27"/>
  <c r="P10" i="27"/>
  <c r="H10" i="27"/>
  <c r="T10" i="27"/>
  <c r="G33" i="16"/>
  <c r="G11" i="16"/>
  <c r="G30" i="16"/>
  <c r="G28" i="16"/>
  <c r="G20" i="16"/>
  <c r="G19" i="16"/>
  <c r="G18" i="16"/>
  <c r="G10" i="16"/>
  <c r="G7" i="16"/>
  <c r="I9" i="18" s="1"/>
  <c r="G6" i="16"/>
  <c r="I8" i="18" s="1"/>
  <c r="V9" i="27" l="1"/>
  <c r="U9" i="27"/>
  <c r="Q9" i="27"/>
  <c r="Y9" i="27"/>
  <c r="AJ12" i="27"/>
  <c r="AJ11" i="27"/>
  <c r="AJ15" i="27"/>
  <c r="AJ18" i="27"/>
  <c r="AJ16" i="27"/>
  <c r="AJ13" i="27"/>
  <c r="AJ17" i="27"/>
  <c r="AJ14" i="27"/>
  <c r="AJ19" i="27"/>
  <c r="AJ10" i="27"/>
  <c r="W9" i="27"/>
  <c r="S9" i="27"/>
  <c r="AG13" i="27"/>
  <c r="AG12" i="27"/>
  <c r="AG10" i="27"/>
  <c r="AG11" i="27"/>
  <c r="AG16" i="27"/>
  <c r="AG14" i="27"/>
  <c r="AG15" i="27"/>
  <c r="AG19" i="27"/>
  <c r="AG18" i="27"/>
  <c r="AG17" i="27"/>
  <c r="T9" i="27"/>
  <c r="P9" i="27"/>
  <c r="AB9" i="27"/>
  <c r="I7" i="18"/>
  <c r="G5" i="16"/>
  <c r="E21" i="16"/>
  <c r="E9" i="16"/>
  <c r="E25" i="16"/>
  <c r="E31" i="16"/>
  <c r="E15" i="16"/>
  <c r="E8" i="18"/>
  <c r="E13" i="16" l="1"/>
  <c r="J1" i="24"/>
  <c r="D246" i="24"/>
  <c r="E246" i="24" s="1"/>
  <c r="D245" i="24"/>
  <c r="E245" i="24" s="1"/>
  <c r="D244" i="24"/>
  <c r="E244" i="24" s="1"/>
  <c r="D243" i="24"/>
  <c r="E243" i="24" s="1"/>
  <c r="D242" i="24"/>
  <c r="E242" i="24" s="1"/>
  <c r="D241" i="24"/>
  <c r="E241" i="24" s="1"/>
  <c r="D240" i="24"/>
  <c r="E240" i="24" s="1"/>
  <c r="D239" i="24"/>
  <c r="E239" i="24" s="1"/>
  <c r="D238" i="24"/>
  <c r="E238" i="24" s="1"/>
  <c r="D237" i="24"/>
  <c r="E237" i="24" s="1"/>
  <c r="D236" i="24"/>
  <c r="E236" i="24" s="1"/>
  <c r="D235" i="24"/>
  <c r="E235" i="24" s="1"/>
  <c r="D234" i="24"/>
  <c r="E234" i="24" s="1"/>
  <c r="D233" i="24"/>
  <c r="E233" i="24" s="1"/>
  <c r="D232" i="24"/>
  <c r="E232" i="24" s="1"/>
  <c r="D231" i="24"/>
  <c r="E231" i="24" s="1"/>
  <c r="D230" i="24"/>
  <c r="E230" i="24" s="1"/>
  <c r="D229" i="24"/>
  <c r="E229" i="24" s="1"/>
  <c r="D228" i="24"/>
  <c r="E228" i="24" s="1"/>
  <c r="D227" i="24"/>
  <c r="E227" i="24" s="1"/>
  <c r="D226" i="24"/>
  <c r="E226" i="24" s="1"/>
  <c r="D225" i="24"/>
  <c r="E225" i="24" s="1"/>
  <c r="D224" i="24"/>
  <c r="E224" i="24" s="1"/>
  <c r="D223" i="24"/>
  <c r="E223" i="24" s="1"/>
  <c r="D222" i="24"/>
  <c r="E222" i="24" s="1"/>
  <c r="D221" i="24"/>
  <c r="E221" i="24" s="1"/>
  <c r="D220" i="24"/>
  <c r="E220" i="24" s="1"/>
  <c r="D219" i="24"/>
  <c r="E219" i="24" s="1"/>
  <c r="D218" i="24"/>
  <c r="E218" i="24" s="1"/>
  <c r="D217" i="24"/>
  <c r="E217" i="24" s="1"/>
  <c r="D216" i="24"/>
  <c r="E216" i="24" s="1"/>
  <c r="D215" i="24"/>
  <c r="E215" i="24" s="1"/>
  <c r="D214" i="24"/>
  <c r="E214" i="24" s="1"/>
  <c r="D213" i="24"/>
  <c r="E213" i="24" s="1"/>
  <c r="D212" i="24"/>
  <c r="E212" i="24" s="1"/>
  <c r="D211" i="24"/>
  <c r="E211" i="24" s="1"/>
  <c r="D210" i="24"/>
  <c r="E210" i="24" s="1"/>
  <c r="D209" i="24"/>
  <c r="E209" i="24" s="1"/>
  <c r="D208" i="24"/>
  <c r="E208" i="24" s="1"/>
  <c r="D207" i="24"/>
  <c r="E207" i="24" s="1"/>
  <c r="D206" i="24"/>
  <c r="E206" i="24" s="1"/>
  <c r="D205" i="24"/>
  <c r="E205" i="24" s="1"/>
  <c r="D204" i="24"/>
  <c r="E204" i="24" s="1"/>
  <c r="D203" i="24"/>
  <c r="E203" i="24" s="1"/>
  <c r="D202" i="24"/>
  <c r="E202" i="24" s="1"/>
  <c r="D201" i="24"/>
  <c r="E201" i="24" s="1"/>
  <c r="D200" i="24"/>
  <c r="E200" i="24" s="1"/>
  <c r="D199" i="24"/>
  <c r="E199" i="24" s="1"/>
  <c r="D198" i="24"/>
  <c r="E198" i="24" s="1"/>
  <c r="D197" i="24"/>
  <c r="E197" i="24" s="1"/>
  <c r="D196" i="24"/>
  <c r="E196" i="24" s="1"/>
  <c r="D195" i="24"/>
  <c r="E195" i="24" s="1"/>
  <c r="D194" i="24"/>
  <c r="E194" i="24" s="1"/>
  <c r="D193" i="24"/>
  <c r="E193" i="24" s="1"/>
  <c r="D192" i="24"/>
  <c r="E192" i="24" s="1"/>
  <c r="D191" i="24"/>
  <c r="E191" i="24" s="1"/>
  <c r="D190" i="24"/>
  <c r="E190" i="24" s="1"/>
  <c r="D189" i="24"/>
  <c r="E189" i="24" s="1"/>
  <c r="D188" i="24"/>
  <c r="E188" i="24" s="1"/>
  <c r="D187" i="24"/>
  <c r="E187" i="24" s="1"/>
  <c r="D186" i="24"/>
  <c r="E186" i="24" s="1"/>
  <c r="D185" i="24"/>
  <c r="E185" i="24" s="1"/>
  <c r="D184" i="24"/>
  <c r="E184" i="24" s="1"/>
  <c r="D183" i="24"/>
  <c r="E183" i="24" s="1"/>
  <c r="D182" i="24"/>
  <c r="E182" i="24" s="1"/>
  <c r="D181" i="24"/>
  <c r="E181" i="24" s="1"/>
  <c r="D180" i="24"/>
  <c r="E180" i="24" s="1"/>
  <c r="D179" i="24"/>
  <c r="E179" i="24" s="1"/>
  <c r="D178" i="24"/>
  <c r="E178" i="24" s="1"/>
  <c r="D177" i="24"/>
  <c r="E177" i="24" s="1"/>
  <c r="D176" i="24"/>
  <c r="E176" i="24" s="1"/>
  <c r="D175" i="24"/>
  <c r="E175" i="24" s="1"/>
  <c r="D174" i="24"/>
  <c r="E174" i="24" s="1"/>
  <c r="D173" i="24"/>
  <c r="E173" i="24" s="1"/>
  <c r="D172" i="24"/>
  <c r="E172" i="24" s="1"/>
  <c r="D171" i="24"/>
  <c r="E171" i="24" s="1"/>
  <c r="D170" i="24"/>
  <c r="E170" i="24" s="1"/>
  <c r="D169" i="24"/>
  <c r="E169" i="24" s="1"/>
  <c r="D168" i="24"/>
  <c r="E168" i="24" s="1"/>
  <c r="D167" i="24"/>
  <c r="E167" i="24" s="1"/>
  <c r="D166" i="24"/>
  <c r="E166" i="24" s="1"/>
  <c r="D165" i="24"/>
  <c r="E165" i="24" s="1"/>
  <c r="D164" i="24"/>
  <c r="E164" i="24" s="1"/>
  <c r="D163" i="24"/>
  <c r="E163" i="24" s="1"/>
  <c r="D162" i="24"/>
  <c r="E162" i="24" s="1"/>
  <c r="D161" i="24"/>
  <c r="E161" i="24" s="1"/>
  <c r="D160" i="24"/>
  <c r="E160" i="24" s="1"/>
  <c r="D159" i="24"/>
  <c r="E159" i="24" s="1"/>
  <c r="D158" i="24"/>
  <c r="E158" i="24" s="1"/>
  <c r="D157" i="24"/>
  <c r="E157" i="24" s="1"/>
  <c r="D156" i="24"/>
  <c r="E156" i="24" s="1"/>
  <c r="D155" i="24"/>
  <c r="E155" i="24" s="1"/>
  <c r="D154" i="24"/>
  <c r="E154" i="24" s="1"/>
  <c r="D153" i="24"/>
  <c r="E153" i="24" s="1"/>
  <c r="D152" i="24"/>
  <c r="E152" i="24" s="1"/>
  <c r="D151" i="24"/>
  <c r="E151" i="24" s="1"/>
  <c r="D150" i="24"/>
  <c r="E150" i="24" s="1"/>
  <c r="D149" i="24"/>
  <c r="E149" i="24" s="1"/>
  <c r="D148" i="24"/>
  <c r="E148" i="24" s="1"/>
  <c r="D147" i="24"/>
  <c r="E147" i="24" s="1"/>
  <c r="D146" i="24"/>
  <c r="E146" i="24" s="1"/>
  <c r="D145" i="24"/>
  <c r="E145" i="24" s="1"/>
  <c r="D144" i="24"/>
  <c r="E144" i="24" s="1"/>
  <c r="D143" i="24"/>
  <c r="E143" i="24" s="1"/>
  <c r="D142" i="24"/>
  <c r="E142" i="24" s="1"/>
  <c r="D141" i="24"/>
  <c r="E141" i="24" s="1"/>
  <c r="D140" i="24"/>
  <c r="E140" i="24" s="1"/>
  <c r="D139" i="24"/>
  <c r="E139" i="24" s="1"/>
  <c r="D138" i="24"/>
  <c r="E138" i="24" s="1"/>
  <c r="D137" i="24"/>
  <c r="E137" i="24" s="1"/>
  <c r="D136" i="24"/>
  <c r="E136" i="24" s="1"/>
  <c r="D135" i="24"/>
  <c r="E135" i="24" s="1"/>
  <c r="D134" i="24"/>
  <c r="E134" i="24" s="1"/>
  <c r="D133" i="24"/>
  <c r="E133" i="24" s="1"/>
  <c r="D132" i="24"/>
  <c r="E132" i="24" s="1"/>
  <c r="D131" i="24"/>
  <c r="E131" i="24" s="1"/>
  <c r="D130" i="24"/>
  <c r="E130" i="24" s="1"/>
  <c r="D129" i="24"/>
  <c r="E129" i="24" s="1"/>
  <c r="D128" i="24"/>
  <c r="E128" i="24" s="1"/>
  <c r="D127" i="24"/>
  <c r="E127" i="24" s="1"/>
  <c r="D126" i="24"/>
  <c r="E126" i="24" s="1"/>
  <c r="D125" i="24"/>
  <c r="E125" i="24" s="1"/>
  <c r="D124" i="24"/>
  <c r="E124" i="24" s="1"/>
  <c r="D123" i="24"/>
  <c r="E123" i="24" s="1"/>
  <c r="D122" i="24"/>
  <c r="E122" i="24" s="1"/>
  <c r="D121" i="24"/>
  <c r="E121" i="24" s="1"/>
  <c r="D120" i="24"/>
  <c r="E120" i="24" s="1"/>
  <c r="D119" i="24"/>
  <c r="E119" i="24" s="1"/>
  <c r="D118" i="24"/>
  <c r="E118" i="24" s="1"/>
  <c r="D117" i="24"/>
  <c r="E117" i="24" s="1"/>
  <c r="D116" i="24"/>
  <c r="E116" i="24" s="1"/>
  <c r="D115" i="24"/>
  <c r="E115" i="24" s="1"/>
  <c r="D114" i="24"/>
  <c r="E114" i="24" s="1"/>
  <c r="D113" i="24"/>
  <c r="E113" i="24" s="1"/>
  <c r="D112" i="24"/>
  <c r="E112" i="24" s="1"/>
  <c r="D111" i="24"/>
  <c r="E111" i="24" s="1"/>
  <c r="D110" i="24"/>
  <c r="E110" i="24" s="1"/>
  <c r="D109" i="24"/>
  <c r="E109" i="24" s="1"/>
  <c r="D108" i="24"/>
  <c r="E108" i="24" s="1"/>
  <c r="D107" i="24"/>
  <c r="E107" i="24" s="1"/>
  <c r="D106" i="24"/>
  <c r="E106" i="24" s="1"/>
  <c r="D105" i="24"/>
  <c r="E105" i="24" s="1"/>
  <c r="D104" i="24"/>
  <c r="E104" i="24" s="1"/>
  <c r="D103" i="24"/>
  <c r="E103" i="24" s="1"/>
  <c r="D102" i="24"/>
  <c r="E102" i="24" s="1"/>
  <c r="D101" i="24"/>
  <c r="E101" i="24" s="1"/>
  <c r="D100" i="24"/>
  <c r="E100" i="24" s="1"/>
  <c r="D99" i="24"/>
  <c r="E99" i="24" s="1"/>
  <c r="D98" i="24"/>
  <c r="E98" i="24" s="1"/>
  <c r="D97" i="24"/>
  <c r="E97" i="24" s="1"/>
  <c r="D96" i="24"/>
  <c r="E96" i="24" s="1"/>
  <c r="D95" i="24"/>
  <c r="E95" i="24" s="1"/>
  <c r="D94" i="24"/>
  <c r="E94" i="24" s="1"/>
  <c r="D93" i="24"/>
  <c r="E93" i="24" s="1"/>
  <c r="D92" i="24"/>
  <c r="E92" i="24" s="1"/>
  <c r="D91" i="24"/>
  <c r="E91" i="24" s="1"/>
  <c r="D90" i="24"/>
  <c r="E90" i="24" s="1"/>
  <c r="D89" i="24"/>
  <c r="E89" i="24" s="1"/>
  <c r="D88" i="24"/>
  <c r="E88" i="24" s="1"/>
  <c r="D87" i="24"/>
  <c r="E87" i="24" s="1"/>
  <c r="D86" i="24"/>
  <c r="E86" i="24" s="1"/>
  <c r="D85" i="24"/>
  <c r="E85" i="24" s="1"/>
  <c r="D84" i="24"/>
  <c r="E84" i="24" s="1"/>
  <c r="D83" i="24"/>
  <c r="E83" i="24" s="1"/>
  <c r="D82" i="24"/>
  <c r="E82" i="24" s="1"/>
  <c r="D81" i="24"/>
  <c r="E81" i="24" s="1"/>
  <c r="D80" i="24"/>
  <c r="E80" i="24" s="1"/>
  <c r="D79" i="24"/>
  <c r="E79" i="24" s="1"/>
  <c r="D78" i="24"/>
  <c r="E78" i="24" s="1"/>
  <c r="D77" i="24"/>
  <c r="E77" i="24" s="1"/>
  <c r="D76" i="24"/>
  <c r="E76" i="24" s="1"/>
  <c r="D75" i="24"/>
  <c r="E75" i="24" s="1"/>
  <c r="D74" i="24"/>
  <c r="E74" i="24" s="1"/>
  <c r="D73" i="24"/>
  <c r="E73" i="24" s="1"/>
  <c r="D72" i="24"/>
  <c r="E72" i="24" s="1"/>
  <c r="D71" i="24"/>
  <c r="E71" i="24" s="1"/>
  <c r="D70" i="24"/>
  <c r="E70" i="24" s="1"/>
  <c r="D69" i="24"/>
  <c r="E69" i="24" s="1"/>
  <c r="D68" i="24"/>
  <c r="E68" i="24" s="1"/>
  <c r="D67" i="24"/>
  <c r="E67" i="24" s="1"/>
  <c r="D66" i="24"/>
  <c r="E66" i="24" s="1"/>
  <c r="D65" i="24"/>
  <c r="E65" i="24" s="1"/>
  <c r="D64" i="24"/>
  <c r="E64" i="24" s="1"/>
  <c r="D63" i="24"/>
  <c r="E63" i="24" s="1"/>
  <c r="D62" i="24"/>
  <c r="E62" i="24" s="1"/>
  <c r="D61" i="24"/>
  <c r="E61" i="24" s="1"/>
  <c r="D60" i="24"/>
  <c r="E60" i="24" s="1"/>
  <c r="D59" i="24"/>
  <c r="E59" i="24" s="1"/>
  <c r="D58" i="24"/>
  <c r="E58" i="24" s="1"/>
  <c r="D57" i="24"/>
  <c r="E57" i="24" s="1"/>
  <c r="D56" i="24"/>
  <c r="E56" i="24" s="1"/>
  <c r="D55" i="24"/>
  <c r="E55" i="24" s="1"/>
  <c r="D54" i="24"/>
  <c r="E54" i="24" s="1"/>
  <c r="D53" i="24"/>
  <c r="E53" i="24" s="1"/>
  <c r="D52" i="24"/>
  <c r="E52" i="24" s="1"/>
  <c r="D51" i="24"/>
  <c r="E51" i="24" s="1"/>
  <c r="D50" i="24"/>
  <c r="E50" i="24" s="1"/>
  <c r="D49" i="24"/>
  <c r="E49" i="24" s="1"/>
  <c r="D48" i="24"/>
  <c r="E48" i="24" s="1"/>
  <c r="D47" i="24"/>
  <c r="E47" i="24" s="1"/>
  <c r="D46" i="24"/>
  <c r="E46" i="24" s="1"/>
  <c r="D45" i="24"/>
  <c r="E45" i="24" s="1"/>
  <c r="D44" i="24"/>
  <c r="E44" i="24" s="1"/>
  <c r="D43" i="24"/>
  <c r="E43" i="24" s="1"/>
  <c r="D42" i="24"/>
  <c r="E42" i="24" s="1"/>
  <c r="D41" i="24"/>
  <c r="E41" i="24" s="1"/>
  <c r="D40" i="24"/>
  <c r="E40" i="24" s="1"/>
  <c r="D39" i="24"/>
  <c r="E39" i="24" s="1"/>
  <c r="D38" i="24"/>
  <c r="E38" i="24" s="1"/>
  <c r="D37" i="24"/>
  <c r="E37" i="24" s="1"/>
  <c r="D36" i="24"/>
  <c r="E36" i="24" s="1"/>
  <c r="D35" i="24"/>
  <c r="E35" i="24" s="1"/>
  <c r="D34" i="24"/>
  <c r="E34" i="24" s="1"/>
  <c r="D33" i="24"/>
  <c r="E33" i="24" s="1"/>
  <c r="D32" i="24"/>
  <c r="E32" i="24" s="1"/>
  <c r="D31" i="24"/>
  <c r="E31" i="24" s="1"/>
  <c r="D30" i="24"/>
  <c r="E30" i="24" s="1"/>
  <c r="D29" i="24"/>
  <c r="E29" i="24" s="1"/>
  <c r="D28" i="24"/>
  <c r="E28" i="24" s="1"/>
  <c r="D27" i="24"/>
  <c r="E27" i="24" s="1"/>
  <c r="D26" i="24"/>
  <c r="E26" i="24" s="1"/>
  <c r="D25" i="24"/>
  <c r="E25" i="24" s="1"/>
  <c r="D24" i="24"/>
  <c r="E24" i="24" s="1"/>
  <c r="D23" i="24"/>
  <c r="E23" i="24" s="1"/>
  <c r="D22" i="24"/>
  <c r="E22" i="24" s="1"/>
  <c r="D21" i="24"/>
  <c r="E21" i="24" s="1"/>
  <c r="D20" i="24"/>
  <c r="E20" i="24" s="1"/>
  <c r="D19" i="24"/>
  <c r="E19" i="24" s="1"/>
  <c r="D18" i="24"/>
  <c r="E18" i="24" s="1"/>
  <c r="D17" i="24"/>
  <c r="E17" i="24" s="1"/>
  <c r="D16" i="24"/>
  <c r="E16" i="24" s="1"/>
  <c r="D15" i="24"/>
  <c r="E15" i="24" s="1"/>
  <c r="D14" i="24"/>
  <c r="E14" i="24" s="1"/>
  <c r="D13" i="24"/>
  <c r="E13" i="24" s="1"/>
  <c r="D12" i="24"/>
  <c r="E12" i="24" s="1"/>
  <c r="D11" i="24"/>
  <c r="E11" i="24" s="1"/>
  <c r="D10" i="24"/>
  <c r="E10" i="24" s="1"/>
  <c r="D9" i="24"/>
  <c r="E9" i="24" s="1"/>
  <c r="D8" i="24"/>
  <c r="E8" i="24" s="1"/>
  <c r="D7" i="24"/>
  <c r="E7" i="24" s="1"/>
  <c r="D6" i="24"/>
  <c r="E6" i="24" s="1"/>
  <c r="D5" i="24"/>
  <c r="E5" i="24" s="1"/>
  <c r="D4" i="24"/>
  <c r="E4" i="24" s="1"/>
  <c r="D3" i="24"/>
  <c r="E3" i="24" s="1"/>
  <c r="D2" i="24"/>
  <c r="E2" i="24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I14" i="15"/>
  <c r="I20" i="15"/>
  <c r="I13" i="15"/>
  <c r="I16" i="15"/>
  <c r="K11" i="15"/>
  <c r="K15" i="15"/>
  <c r="K5" i="15"/>
  <c r="K4" i="15" l="1"/>
  <c r="L15" i="15" s="1"/>
  <c r="H16" i="15"/>
  <c r="H12" i="15"/>
  <c r="G17" i="15"/>
  <c r="F13" i="15"/>
  <c r="F18" i="15"/>
  <c r="F14" i="15"/>
  <c r="H20" i="15"/>
  <c r="M15" i="15"/>
  <c r="M11" i="15"/>
  <c r="I17" i="15"/>
  <c r="I19" i="15"/>
  <c r="I12" i="15"/>
  <c r="I18" i="15"/>
  <c r="J2" i="24"/>
  <c r="M5" i="15"/>
  <c r="M4" i="15" s="1"/>
  <c r="L20" i="15" l="1"/>
  <c r="L16" i="15"/>
  <c r="L12" i="15"/>
  <c r="L8" i="15"/>
  <c r="L11" i="15"/>
  <c r="L7" i="15"/>
  <c r="L19" i="15"/>
  <c r="L18" i="15"/>
  <c r="L14" i="15"/>
  <c r="L10" i="15"/>
  <c r="L6" i="15"/>
  <c r="L17" i="15"/>
  <c r="L13" i="15"/>
  <c r="L9" i="15"/>
  <c r="L5" i="15"/>
  <c r="H13" i="15"/>
  <c r="G14" i="15"/>
  <c r="H14" i="15"/>
  <c r="G13" i="15"/>
  <c r="D11" i="15"/>
  <c r="F11" i="15" s="1"/>
  <c r="G12" i="15"/>
  <c r="F12" i="15"/>
  <c r="F16" i="15"/>
  <c r="G16" i="15"/>
  <c r="G18" i="15"/>
  <c r="D15" i="15"/>
  <c r="F17" i="15"/>
  <c r="H18" i="15"/>
  <c r="H17" i="15"/>
  <c r="F19" i="15"/>
  <c r="G19" i="15"/>
  <c r="D5" i="15"/>
  <c r="H19" i="15"/>
  <c r="F20" i="15"/>
  <c r="G20" i="15"/>
  <c r="I11" i="15"/>
  <c r="D4" i="15" l="1"/>
  <c r="F8" i="18"/>
  <c r="H11" i="15"/>
  <c r="G11" i="15"/>
  <c r="D8" i="18"/>
  <c r="I8" i="15" l="1"/>
  <c r="I9" i="15"/>
  <c r="G26" i="16"/>
  <c r="G27" i="16"/>
  <c r="G23" i="16"/>
  <c r="G24" i="16"/>
  <c r="G29" i="16"/>
  <c r="G17" i="16"/>
  <c r="G22" i="16"/>
  <c r="G16" i="16"/>
  <c r="G12" i="16"/>
  <c r="G32" i="16"/>
  <c r="G31" i="16" s="1"/>
  <c r="I5" i="15"/>
  <c r="I6" i="15"/>
  <c r="I15" i="15"/>
  <c r="I10" i="15" l="1"/>
  <c r="I4" i="15"/>
  <c r="G21" i="16"/>
  <c r="G25" i="16"/>
  <c r="H8" i="15"/>
  <c r="G9" i="15"/>
  <c r="H9" i="15"/>
  <c r="G8" i="15"/>
  <c r="G9" i="16"/>
  <c r="I7" i="15"/>
  <c r="F5" i="15"/>
  <c r="F4" i="15" s="1"/>
  <c r="H5" i="15"/>
  <c r="G5" i="15"/>
  <c r="H6" i="15"/>
  <c r="G6" i="15"/>
  <c r="H10" i="15"/>
  <c r="G10" i="15"/>
  <c r="F15" i="15"/>
  <c r="H15" i="15"/>
  <c r="G15" i="15"/>
  <c r="G15" i="16" l="1"/>
  <c r="G14" i="16" s="1"/>
  <c r="G7" i="15"/>
  <c r="H7" i="15"/>
  <c r="G13" i="16" l="1"/>
  <c r="G4" i="16" s="1"/>
  <c r="G4" i="15"/>
  <c r="H4" i="15"/>
  <c r="D3" i="1" l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" i="1"/>
  <c r="E2" i="1" s="1"/>
</calcChain>
</file>

<file path=xl/sharedStrings.xml><?xml version="1.0" encoding="utf-8"?>
<sst xmlns="http://schemas.openxmlformats.org/spreadsheetml/2006/main" count="30036" uniqueCount="322">
  <si>
    <t>Date</t>
  </si>
  <si>
    <t>Actual</t>
  </si>
  <si>
    <t>Model</t>
  </si>
  <si>
    <t>Error</t>
  </si>
  <si>
    <t>MAPE</t>
  </si>
  <si>
    <t>RSQ</t>
  </si>
  <si>
    <t>Default</t>
  </si>
  <si>
    <t>Main</t>
  </si>
  <si>
    <t>Macro</t>
  </si>
  <si>
    <t>Micro</t>
  </si>
  <si>
    <t>Title</t>
  </si>
  <si>
    <t>Dimension</t>
  </si>
  <si>
    <t>Decomp</t>
  </si>
  <si>
    <t>Media</t>
  </si>
  <si>
    <t>Incremental</t>
  </si>
  <si>
    <t>Base</t>
  </si>
  <si>
    <t>Variable</t>
  </si>
  <si>
    <t>Total</t>
  </si>
  <si>
    <t>ROI</t>
  </si>
  <si>
    <t>Total Media</t>
  </si>
  <si>
    <t>Row Labels</t>
  </si>
  <si>
    <t>Grand Total</t>
  </si>
  <si>
    <t>Sum of Decomp</t>
  </si>
  <si>
    <t>Column Labels</t>
  </si>
  <si>
    <t>Unity</t>
  </si>
  <si>
    <t>Apple Search</t>
  </si>
  <si>
    <t>Competition Triviastar</t>
  </si>
  <si>
    <t>Competition 1Cluecross</t>
  </si>
  <si>
    <t>CPM (000 USD)</t>
  </si>
  <si>
    <t>Effectiveness (000)</t>
  </si>
  <si>
    <t>Event</t>
  </si>
  <si>
    <t>Competition</t>
  </si>
  <si>
    <t>FB_Europe_Bolt_MMM_April2021</t>
  </si>
  <si>
    <t>Total Event</t>
  </si>
  <si>
    <t>Total Competition</t>
  </si>
  <si>
    <t xml:space="preserve">Pre iOS 14.5 </t>
  </si>
  <si>
    <t>Pre</t>
  </si>
  <si>
    <t>Post</t>
  </si>
  <si>
    <t>57 DAYS</t>
  </si>
  <si>
    <t xml:space="preserve">1 Mar  to 26 Apr </t>
  </si>
  <si>
    <t>KPI</t>
  </si>
  <si>
    <t>Revenue (USD)</t>
  </si>
  <si>
    <t>Incremental Revenue</t>
  </si>
  <si>
    <t>% Incremental Revenue</t>
  </si>
  <si>
    <t>Support (Impressions)</t>
  </si>
  <si>
    <t>Spends (USD)</t>
  </si>
  <si>
    <t>Bucket</t>
  </si>
  <si>
    <t>Incremental Revenue %</t>
  </si>
  <si>
    <t>Period</t>
  </si>
  <si>
    <t>Group</t>
  </si>
  <si>
    <t>Base Trend</t>
  </si>
  <si>
    <t>Support Share</t>
  </si>
  <si>
    <t>Revenue Lost %</t>
  </si>
  <si>
    <t>Downloads</t>
  </si>
  <si>
    <t>Total Incremental</t>
  </si>
  <si>
    <t>Acceptable Range</t>
  </si>
  <si>
    <t>Effectiveness</t>
  </si>
  <si>
    <t>Key Points</t>
  </si>
  <si>
    <t>Rollback Incremental Revenue %</t>
  </si>
  <si>
    <t>Facebook AEO AAA</t>
  </si>
  <si>
    <t>Facebook AEO BAU</t>
  </si>
  <si>
    <t>Facebook VO AAA</t>
  </si>
  <si>
    <t>Facebook VO BAU</t>
  </si>
  <si>
    <t>Applovin Rewarded</t>
  </si>
  <si>
    <t>Applovin Video</t>
  </si>
  <si>
    <t>Reddit</t>
  </si>
  <si>
    <t>Bytedance Global</t>
  </si>
  <si>
    <t>Google Display</t>
  </si>
  <si>
    <t>Google Youtube</t>
  </si>
  <si>
    <t>Facebook VO Dynamic</t>
  </si>
  <si>
    <t xml:space="preserve">Total Facebook </t>
  </si>
  <si>
    <t xml:space="preserve">Total Applovin </t>
  </si>
  <si>
    <t>Total Google</t>
  </si>
  <si>
    <t>INTERCEPT</t>
  </si>
  <si>
    <t>Top War</t>
  </si>
  <si>
    <t>Bug Fix</t>
  </si>
  <si>
    <t>Monday Effect</t>
  </si>
  <si>
    <t>Tuesday Effect</t>
  </si>
  <si>
    <t>Internal Event</t>
  </si>
  <si>
    <t>New Content</t>
  </si>
  <si>
    <t>Lords Mobile</t>
  </si>
  <si>
    <t>Rise of Kingdom</t>
  </si>
  <si>
    <t>State of Survival</t>
  </si>
  <si>
    <t>West Game</t>
  </si>
  <si>
    <t>Weekday Effect</t>
  </si>
  <si>
    <t>Weekday Impact</t>
  </si>
  <si>
    <t>Monday, Tuesday Impact</t>
  </si>
  <si>
    <t>Event After Effect</t>
  </si>
  <si>
    <t>Other Factor</t>
  </si>
  <si>
    <t>&lt; 20%</t>
  </si>
  <si>
    <t>Within Facebook, All the campaigns except AEO BAU have crossed break even point. VO Dynamic has the highest ROI (2.01)</t>
  </si>
  <si>
    <t>Apple Search despite having the highest effectiveness (98.8) is only the 3rd highest ROI (1.17) owing to its very high CPM (84.1)</t>
  </si>
  <si>
    <t>Google (0.35) has the lowest ROI followed by Bytedance Global (0.55)</t>
  </si>
  <si>
    <t>Google could have lowest ROI (0.35) because iOS users would probably prefer Safari over Google</t>
  </si>
  <si>
    <t>Rewarded has the highest ROI (1.67) in Applovin</t>
  </si>
  <si>
    <t>AEO AAA (21.2) &amp; AEO BAU (16,2) despite having low effectiveness have high ROI owing to the low CPMs (17.5 &amp; 18.5 respectively)</t>
  </si>
  <si>
    <t>Time period analyzed is Mar 2021 - Oct 2021 (8 months)</t>
  </si>
  <si>
    <t>Total Weekday Effect</t>
  </si>
  <si>
    <t>Google YouTube</t>
  </si>
  <si>
    <t>Rise of Kingdom downloads increased by 343% post iOS 14.5 (57  vs 57 days)</t>
  </si>
  <si>
    <t>Applovin (19.7) despite having lower Effectiveness than AppleSearch (98.8) &amp; Total Facebook (33.4), has the higest ROI owing to it's low CPM (15.5)</t>
  </si>
  <si>
    <t>Total Applovin (1.27) has the highest ROI followed by Total Facebook (1.21) &amp; Apple Search (1.17) but has comparatively very low spend share than Facebook</t>
  </si>
  <si>
    <t>Metric</t>
  </si>
  <si>
    <t>Oct vs Sep 21</t>
  </si>
  <si>
    <t>Social Media</t>
  </si>
  <si>
    <t>Other Digital</t>
  </si>
  <si>
    <t>Others</t>
  </si>
  <si>
    <t>Sep</t>
  </si>
  <si>
    <t>Oct</t>
  </si>
  <si>
    <t>DOF</t>
  </si>
  <si>
    <t>Decay</t>
  </si>
  <si>
    <t>Half Life</t>
  </si>
  <si>
    <t>Gamma Transformation</t>
  </si>
  <si>
    <t>&gt; 80%</t>
  </si>
  <si>
    <t>Post iOS S1</t>
  </si>
  <si>
    <t>Post iOS S2</t>
  </si>
  <si>
    <t>Post iOS S3</t>
  </si>
  <si>
    <t>Top_War</t>
  </si>
  <si>
    <t>FB_AEO_AAA_POST_ATT_S2_g2314</t>
  </si>
  <si>
    <t>FB_AEO_AAA_POST_ATT_S3_g249</t>
  </si>
  <si>
    <t>FB_AEO_AAA_PRE_ATT_g136</t>
  </si>
  <si>
    <t>FB_AEO_BAU_POST_ATT_S1_g912</t>
  </si>
  <si>
    <t>FB_AEO_BAU_POST_ATT_S3_g1717</t>
  </si>
  <si>
    <t>FB_AEO_BAU_PRE_ATT_g15721</t>
  </si>
  <si>
    <t>FB_VO_AAA_POST_ATT_S1_g913</t>
  </si>
  <si>
    <t>FB_VO_AAA_POST_ATT_S2_g424</t>
  </si>
  <si>
    <t>FB_VO_AAA_POST_ATT_S3_g1717</t>
  </si>
  <si>
    <t>FB_VO_BAU_POST_ATT_S1_g9312</t>
  </si>
  <si>
    <t>FB_VO_BAU_POST_ATT_S3_g1715</t>
  </si>
  <si>
    <t>FB_VO_DYNAMICADS_POST_ATT_S1_g1720</t>
  </si>
  <si>
    <t>GOOGLE_DISPLAY_POST_ATT_S1_g912</t>
  </si>
  <si>
    <t>GOOGLE_YOUTUBE_PRE_ATT_g1715</t>
  </si>
  <si>
    <t>UNITYADS_TOTAL_POST_ATT_S1_g913</t>
  </si>
  <si>
    <t>S1</t>
  </si>
  <si>
    <t>S2</t>
  </si>
  <si>
    <t>S3</t>
  </si>
  <si>
    <t>Comp_SOS_a2</t>
  </si>
  <si>
    <t>FB_VO_DYNAMICADS_PER_ATT_g2720</t>
  </si>
  <si>
    <t>GOOGLE_DISPLAY_PER_ATT_g1714</t>
  </si>
  <si>
    <t>Split</t>
  </si>
  <si>
    <t>Per</t>
  </si>
  <si>
    <t>Applovin_rewarded_Post_ATT_g1718</t>
  </si>
  <si>
    <t>Applovin_video_Post_ATT_g1718</t>
  </si>
  <si>
    <t>Bug_Fix_1</t>
  </si>
  <si>
    <t>Bug_Fix_2</t>
  </si>
  <si>
    <t>Bug_Fix_3</t>
  </si>
  <si>
    <t>Bug_Fix_Neg</t>
  </si>
  <si>
    <t>Bytedance_Post_ATT_g337</t>
  </si>
  <si>
    <t>Event_Dip</t>
  </si>
  <si>
    <t>Large_Event_Dip1</t>
  </si>
  <si>
    <t>Large_Event1</t>
  </si>
  <si>
    <t>Medium_Event</t>
  </si>
  <si>
    <t>Medium_Event_Dip</t>
  </si>
  <si>
    <t>Monday_Effect</t>
  </si>
  <si>
    <t>New_Content</t>
  </si>
  <si>
    <t>Other_Event</t>
  </si>
  <si>
    <t>Peak</t>
  </si>
  <si>
    <t>Reddit_Post_ATT_g224</t>
  </si>
  <si>
    <t>Small_Event</t>
  </si>
  <si>
    <t>Small_Event_Dip</t>
  </si>
  <si>
    <t>Special_Event</t>
  </si>
  <si>
    <t>Special_Event_Peak</t>
  </si>
  <si>
    <t>Tuesday_Effect</t>
  </si>
  <si>
    <t>Apple_Search_Post_ATT_g327</t>
  </si>
  <si>
    <t>FB_VO_BAU_PER_ATT_g1512</t>
  </si>
  <si>
    <t>Comp_ROK_a3</t>
  </si>
  <si>
    <t>FB_AEO_AAA_POST_ATT_S1_g223</t>
  </si>
  <si>
    <t>FB_AEO_BAU_POST_ATT_S2_g2711</t>
  </si>
  <si>
    <t>FB_VO_BAU_POST_ATT_S2_g8421</t>
  </si>
  <si>
    <t>GOOGLE_DISPLAY_POST_ATT_9AUG_SEP_g6213</t>
  </si>
  <si>
    <t>GOOGLE_DISPLAY_POST_ATT_OCT_g5718</t>
  </si>
  <si>
    <t>GOOGLE_YOUTUBE_POST_ATT_9AUG_SEP_g9321</t>
  </si>
  <si>
    <t>GOOGLE_YOUTUBE_POST_ATT_JUL_g1718</t>
  </si>
  <si>
    <t>GOOGLE_YOUTUBE_POST_ATT_OCT_g1715</t>
  </si>
  <si>
    <t>GOOGLE_YOUTUBE_POST_ATT_S1_g2721</t>
  </si>
  <si>
    <t>UNITYADS_TOTAL_PER_ATT_g224</t>
  </si>
  <si>
    <t>UNITYADS_TOTAL_POST_ATT_S2_g1321</t>
  </si>
  <si>
    <t>UNITYADS_TOTAL_POST_ATT_S3_g924</t>
  </si>
  <si>
    <t>GOOGLE_DISPLAY_POST_ATT_JUL_g1724</t>
  </si>
  <si>
    <t>(blank)</t>
  </si>
  <si>
    <t>Comp_Lords_Mobile</t>
  </si>
  <si>
    <t>Comp_ROK</t>
  </si>
  <si>
    <t>Comp_West_Game</t>
  </si>
  <si>
    <t>FB_VO_AAA_PER_ATT_g912</t>
  </si>
  <si>
    <t>GOOGLE_DISPLAY_POST_ATT_JUL_g827</t>
  </si>
  <si>
    <t>27 Apr  to 30 Jun</t>
  </si>
  <si>
    <t>1 Sep  to 31 Oct</t>
  </si>
  <si>
    <t>61 DAYS</t>
  </si>
  <si>
    <t>1 Jul  to 31 Aug</t>
  </si>
  <si>
    <t>62 Days</t>
  </si>
  <si>
    <t>64 Days</t>
  </si>
  <si>
    <t>Mar</t>
  </si>
  <si>
    <t>Apr</t>
  </si>
  <si>
    <t>May</t>
  </si>
  <si>
    <t>Jun</t>
  </si>
  <si>
    <t>Jul</t>
  </si>
  <si>
    <t>Aug</t>
  </si>
  <si>
    <t>Media Spend</t>
  </si>
  <si>
    <t>Nov vs Oct</t>
  </si>
  <si>
    <t xml:space="preserve">Lords Mobile &amp; West Games hav the highest negative correlation (-18% &amp; -11% respectively) with the KPI </t>
  </si>
  <si>
    <t>Apple_Search_Post_ATT_g327_Scurve</t>
  </si>
  <si>
    <t>Applovin_video_Post_ATT_g1718_Scurve</t>
  </si>
  <si>
    <t>FB_AEO_AAA_POST_ATT_S1_g223_Scurve</t>
  </si>
  <si>
    <t>FB_AEO_AAA_POST_ATT_S2_g2314_Scurve</t>
  </si>
  <si>
    <t>FB_AEO_AAA_PRE_ATT_g136_Scurve</t>
  </si>
  <si>
    <t>FB_AEO_BAU_POST_ATT_S1_g912_Scurve</t>
  </si>
  <si>
    <t>FB_AEO_BAU_POST_ATT_S2_g2711_Scurve</t>
  </si>
  <si>
    <t>FB_AEO_BAU_PRE_ATT_g15721_Scurve</t>
  </si>
  <si>
    <t>FB_VO_AAA_PER_ATT_g912_Scurve</t>
  </si>
  <si>
    <t>FB_VO_AAA_POST_ATT_S1_g913_Scurve</t>
  </si>
  <si>
    <t>FB_VO_AAA_POST_ATT_S2_g424_Scurve</t>
  </si>
  <si>
    <t>FB_VO_BAU_PER_ATT_g1512_Scurve</t>
  </si>
  <si>
    <t>FB_VO_BAU_POST_ATT_S1_g9312_Scurve</t>
  </si>
  <si>
    <t>FB_VO_BAU_POST_ATT_S2_g8421_Scurve</t>
  </si>
  <si>
    <t>FB_VO_DYNAMICADS_PER_ATT_g2720_Scurve</t>
  </si>
  <si>
    <t>FB_VO_DYNAMICADS_POST_ATT_S1_g1720_Scurve</t>
  </si>
  <si>
    <t>GOOGLE_DISPLAY_PER_ATT_g1724_Scurve</t>
  </si>
  <si>
    <t>GOOGLE_DISPLAY_POST_ATT_9AUG_SEP_g6213_Scurve</t>
  </si>
  <si>
    <t>GOOGLE_DISPLAY_POST_ATT_OCT_g5718_Scurve</t>
  </si>
  <si>
    <t>GOOGLE_YOUTUBE_PER_ATT_g1716_Scurve</t>
  </si>
  <si>
    <t>GOOGLE_YOUTUBE_POST_ATT_9AUG_SEP_g9321_Scurve</t>
  </si>
  <si>
    <t>GOOGLE_YOUTUBE_POST_ATT_OCT_g1715_Scurve</t>
  </si>
  <si>
    <t>UNITYADS_TOTAL_PER_ATT_g1728_Scurve</t>
  </si>
  <si>
    <t>GOOGLE_DISPLAY_PER_ATT_g1724</t>
  </si>
  <si>
    <t>GOOGLE_YOUTUBE_PER_ATT_g1716</t>
  </si>
  <si>
    <t>UNITYADS_TOTAL_PER_ATT_g1728</t>
  </si>
  <si>
    <t>Bug_Fix_3_2</t>
  </si>
  <si>
    <t>Applovin_rewarded_Post_ATT_g1718_SC</t>
  </si>
  <si>
    <t>Bytedance_Post_ATT_g337_SC</t>
  </si>
  <si>
    <t>GOOGLE_DISPLAY_POST_ATT_JUL_g827_SC</t>
  </si>
  <si>
    <t>GOOGLE_DISPLAY_POST_ATT_S1_g912_SC</t>
  </si>
  <si>
    <t>GOOGLE_YOUTUBE_POST_ATT_JUL_g1718_SC</t>
  </si>
  <si>
    <t>GOOGLE_YOUTUBE_POST_ATT_S1_g2721_SC</t>
  </si>
  <si>
    <t>Reddit_Post_ATT_g224_SC</t>
  </si>
  <si>
    <t>UNITYADS_TOTAL_POST_ATT_S1_g913_SC</t>
  </si>
  <si>
    <t>UNITYADS_TOTAL_POST_ATT_S2_g1321_SC</t>
  </si>
  <si>
    <t>Spend Share</t>
  </si>
  <si>
    <t>CPM (USD)</t>
  </si>
  <si>
    <t>Marginal Peak</t>
  </si>
  <si>
    <t>Post iOS (May - OCT 2021)</t>
  </si>
  <si>
    <t>Actual Sales</t>
  </si>
  <si>
    <t>Predicted Nov</t>
  </si>
  <si>
    <t>Optimal ROI</t>
  </si>
  <si>
    <t>FB_AEO_AAA_POST_ATT_S3_g249_SC</t>
  </si>
  <si>
    <t>FB_AEO_BAU_POST_ATT_S3_g1717_SC</t>
  </si>
  <si>
    <t>FB_VO_AAA_POST_ATT_S3_g1717_SC</t>
  </si>
  <si>
    <t>FB_VO_BAU_POST_ATT_S3_g1715_SC</t>
  </si>
  <si>
    <t>UNITYADS_TOTAL_POST_ATT_S3_g924_SC</t>
  </si>
  <si>
    <t>Holdout MAPE</t>
  </si>
  <si>
    <t>*Optimal % are based on individual tactical spend levels</t>
  </si>
  <si>
    <t>Avg Optimal Spend</t>
  </si>
  <si>
    <t>Month</t>
  </si>
  <si>
    <t>Adoption Rate</t>
  </si>
  <si>
    <t>Nov</t>
  </si>
  <si>
    <t>Dec</t>
  </si>
  <si>
    <t>iOS ATT Adoption Rate (2021)</t>
  </si>
  <si>
    <t>Post ATT S1</t>
  </si>
  <si>
    <t>Prediction</t>
  </si>
  <si>
    <t>Pre iOS (till 26th April)</t>
  </si>
  <si>
    <t>Event Large Dip, Event Medium Dip, Event Small Dip</t>
  </si>
  <si>
    <t>Post ATT S2</t>
  </si>
  <si>
    <t>Post ATT S3</t>
  </si>
  <si>
    <t>Spend</t>
  </si>
  <si>
    <t>Base Sales (69.3%) refers to the sales generated through organic/ external factors</t>
  </si>
  <si>
    <t>Incremental sales (30.7%) refers to revenue generated through paid marketing campaigns/events (additional sales)</t>
  </si>
  <si>
    <t>Media has the lion's share of total incremental contribution(26.1%)</t>
  </si>
  <si>
    <t>Facebook (14.4%) has the highest sales contribution in media followed by Google (6.6%) &amp; Unity (2.4%)</t>
  </si>
  <si>
    <t>Avg Current Spend</t>
  </si>
  <si>
    <t>Reddit (0.1%) has the lowest sales contribution in media followed by Bytedance Global (0.3%)</t>
  </si>
  <si>
    <t>Within Facebook, VO &amp; AEO campaigns contribute to 11.0% &amp; 3.4% respectively</t>
  </si>
  <si>
    <t>Internal Event has been the most productive event with a contribution of 3.0%</t>
  </si>
  <si>
    <t>Var</t>
  </si>
  <si>
    <t>FB AEO AAA Pre</t>
  </si>
  <si>
    <t>Split1</t>
  </si>
  <si>
    <t>FB AEO AAA Split1</t>
  </si>
  <si>
    <t>Split2</t>
  </si>
  <si>
    <t>FB AEO AAA Split2</t>
  </si>
  <si>
    <t>Split3</t>
  </si>
  <si>
    <t>FB AEO AAA Split3</t>
  </si>
  <si>
    <t>FB AEO BAU Pre</t>
  </si>
  <si>
    <t>FB AEO BAU Split1</t>
  </si>
  <si>
    <t>FB AEO BAU Split2</t>
  </si>
  <si>
    <t>FB AEO BAU Split3</t>
  </si>
  <si>
    <t>FB VO AAA Pre</t>
  </si>
  <si>
    <t>FB VO AAA Split1</t>
  </si>
  <si>
    <t>FB VO AAA Split2</t>
  </si>
  <si>
    <t>FB VO AAA Split3</t>
  </si>
  <si>
    <t>FB VO BAU Pre</t>
  </si>
  <si>
    <t>FB VO BAU Split1</t>
  </si>
  <si>
    <t>FB VO BAU Split2</t>
  </si>
  <si>
    <t>FB VO BAU Split3</t>
  </si>
  <si>
    <t>FB VO Dynamic Pre</t>
  </si>
  <si>
    <t>FB VO Dynamic Split1</t>
  </si>
  <si>
    <t>Google Display Pre</t>
  </si>
  <si>
    <t>Google Display Split1</t>
  </si>
  <si>
    <t>Google Display Split2</t>
  </si>
  <si>
    <t>Google Display Split3</t>
  </si>
  <si>
    <t>Google Youtube Pre</t>
  </si>
  <si>
    <t>Google Youtube Split1</t>
  </si>
  <si>
    <t>Google Youtube Split2</t>
  </si>
  <si>
    <t>Google Youtube Split3</t>
  </si>
  <si>
    <t>Unity Pre</t>
  </si>
  <si>
    <t>Unity Split1</t>
  </si>
  <si>
    <t>Unity Split2</t>
  </si>
  <si>
    <t>Unity Split3</t>
  </si>
  <si>
    <t xml:space="preserve"> *Optimal spend change to achieve better ROI</t>
  </si>
  <si>
    <t>Note</t>
  </si>
  <si>
    <t>FB AEO AAA</t>
  </si>
  <si>
    <t>FB AEO BAU</t>
  </si>
  <si>
    <t>FB VO AAA</t>
  </si>
  <si>
    <t>FB VO BAU</t>
  </si>
  <si>
    <t>FB VO Dynamic</t>
  </si>
  <si>
    <t>The Low ROI in S1 &amp; S2 of Google Display (0.42, 0.25) &amp; Google Youtube (0.64 &amp; 0.38) are due to the oversaturation of media spend during those time periods. 
The Saturation curves are suggesting a cut down on spends to 45% &amp; 58% of the current spend (S1&amp; S2) for Display &amp; Youtube respectively.</t>
  </si>
  <si>
    <t>**Post iOS S3 (Sep - OCT 2021)</t>
  </si>
  <si>
    <t>**Response curves for major tactics built on S3 time period only to ensure we are capturing latest impact</t>
  </si>
  <si>
    <t>Media 1</t>
  </si>
  <si>
    <t>Media 2</t>
  </si>
  <si>
    <t>Next Steps</t>
  </si>
  <si>
    <t>Final Presentation</t>
  </si>
  <si>
    <t>Optimization of media spend</t>
  </si>
  <si>
    <t>Building of response curves</t>
  </si>
  <si>
    <t>S.No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</si>
</sst>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00000000000000%"/>
    <numFmt numFmtId="168" formatCode="mm/dd/yyyy"/>
    <numFmt numFmtId="169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000000"/>
      <name val="Segoe UI"/>
      <family val="2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theme="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12121"/>
      <name val="Roboto"/>
    </font>
    <font>
      <sz val="11"/>
      <color theme="0" tint="-0.499984740745262"/>
      <name val="Calibri"/>
      <family val="2"/>
      <scheme val="minor"/>
    </font>
    <font>
      <i/>
      <sz val="9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</fills>
  <borders count="6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rgb="FFE1DFDD"/>
      </left>
      <right style="medium">
        <color rgb="FFE1DFDD"/>
      </right>
      <top style="medium">
        <color rgb="FFE1DFDD"/>
      </top>
      <bottom style="medium">
        <color rgb="FFE1DFDD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5" fillId="0" borderId="0"/>
    <xf numFmtId="9" fontId="6" fillId="0" borderId="0" applyFont="0" applyFill="0" applyBorder="0" applyAlignment="0" applyProtection="0"/>
  </cellStyleXfs>
  <cellXfs count="498">
    <xf numFmtId="0" fontId="0" fillId="0" borderId="0" xfId="0"/>
    <xf numFmtId="0" fontId="5" fillId="0" borderId="1" xfId="0" applyFont="1" applyBorder="1"/>
    <xf numFmtId="14" fontId="5" fillId="0" borderId="1" xfId="0" applyNumberFormat="1" applyFont="1" applyBorder="1"/>
    <xf numFmtId="0" fontId="5" fillId="0" borderId="2" xfId="0" applyFont="1" applyFill="1" applyBorder="1"/>
    <xf numFmtId="164" fontId="0" fillId="0" borderId="1" xfId="2" applyNumberFormat="1" applyFont="1" applyBorder="1"/>
    <xf numFmtId="0" fontId="6" fillId="0" borderId="0" xfId="3"/>
    <xf numFmtId="0" fontId="5" fillId="0" borderId="1" xfId="3" applyFont="1" applyBorder="1"/>
    <xf numFmtId="0" fontId="7" fillId="2" borderId="1" xfId="3" applyFont="1" applyFill="1" applyBorder="1"/>
    <xf numFmtId="0" fontId="3" fillId="2" borderId="0" xfId="0" applyFont="1" applyFill="1"/>
    <xf numFmtId="0" fontId="7" fillId="0" borderId="1" xfId="3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166" fontId="5" fillId="0" borderId="1" xfId="1" applyNumberFormat="1" applyFont="1" applyBorder="1"/>
    <xf numFmtId="166" fontId="5" fillId="2" borderId="1" xfId="1" applyNumberFormat="1" applyFont="1" applyFill="1" applyBorder="1"/>
    <xf numFmtId="0" fontId="8" fillId="5" borderId="24" xfId="0" applyFont="1" applyFill="1" applyBorder="1" applyAlignment="1">
      <alignment vertical="center" wrapText="1"/>
    </xf>
    <xf numFmtId="0" fontId="0" fillId="0" borderId="0" xfId="0" applyFill="1"/>
    <xf numFmtId="164" fontId="0" fillId="0" borderId="1" xfId="2" applyNumberFormat="1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3"/>
    <xf numFmtId="166" fontId="0" fillId="0" borderId="0" xfId="1" applyNumberFormat="1" applyFont="1" applyFill="1" applyBorder="1"/>
    <xf numFmtId="0" fontId="0" fillId="0" borderId="0" xfId="0" applyFill="1" applyBorder="1"/>
    <xf numFmtId="166" fontId="3" fillId="0" borderId="0" xfId="1" applyNumberFormat="1" applyFont="1" applyFill="1" applyBorder="1"/>
    <xf numFmtId="0" fontId="3" fillId="0" borderId="0" xfId="0" applyFont="1"/>
    <xf numFmtId="2" fontId="5" fillId="6" borderId="1" xfId="0" applyNumberFormat="1" applyFont="1" applyFill="1" applyBorder="1"/>
    <xf numFmtId="0" fontId="0" fillId="0" borderId="0" xfId="0" applyAlignment="1">
      <alignment horizontal="center" vertical="center"/>
    </xf>
    <xf numFmtId="166" fontId="2" fillId="4" borderId="5" xfId="1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6" fontId="2" fillId="4" borderId="22" xfId="1" applyNumberFormat="1" applyFont="1" applyFill="1" applyBorder="1" applyAlignment="1">
      <alignment horizontal="center" vertical="center"/>
    </xf>
    <xf numFmtId="164" fontId="3" fillId="0" borderId="0" xfId="2" applyNumberFormat="1" applyFont="1" applyFill="1" applyBorder="1"/>
    <xf numFmtId="165" fontId="3" fillId="0" borderId="0" xfId="1" applyNumberFormat="1" applyFont="1" applyFill="1" applyBorder="1"/>
    <xf numFmtId="0" fontId="4" fillId="0" borderId="0" xfId="0" applyFont="1" applyFill="1" applyBorder="1"/>
    <xf numFmtId="166" fontId="3" fillId="0" borderId="0" xfId="1" applyNumberFormat="1" applyFont="1" applyBorder="1"/>
    <xf numFmtId="0" fontId="3" fillId="0" borderId="1" xfId="0" applyFont="1" applyFill="1" applyBorder="1"/>
    <xf numFmtId="0" fontId="3" fillId="3" borderId="1" xfId="0" applyFont="1" applyFill="1" applyBorder="1"/>
    <xf numFmtId="166" fontId="3" fillId="3" borderId="1" xfId="1" applyNumberFormat="1" applyFont="1" applyFill="1" applyBorder="1"/>
    <xf numFmtId="15" fontId="0" fillId="0" borderId="0" xfId="0" applyNumberFormat="1" applyFill="1" applyBorder="1" applyAlignment="1">
      <alignment horizontal="center" vertical="center"/>
    </xf>
    <xf numFmtId="166" fontId="0" fillId="0" borderId="29" xfId="1" applyNumberFormat="1" applyFont="1" applyBorder="1" applyAlignment="1">
      <alignment horizontal="center" vertical="center"/>
    </xf>
    <xf numFmtId="0" fontId="0" fillId="0" borderId="0" xfId="0" applyBorder="1"/>
    <xf numFmtId="0" fontId="2" fillId="4" borderId="1" xfId="0" applyFont="1" applyFill="1" applyBorder="1" applyAlignment="1">
      <alignment horizontal="center" vertical="center"/>
    </xf>
    <xf numFmtId="164" fontId="10" fillId="0" borderId="0" xfId="2" applyNumberFormat="1" applyFont="1" applyFill="1" applyBorder="1"/>
    <xf numFmtId="166" fontId="10" fillId="0" borderId="0" xfId="1" applyNumberFormat="1" applyFont="1" applyFill="1" applyBorder="1"/>
    <xf numFmtId="0" fontId="10" fillId="0" borderId="0" xfId="0" applyFont="1"/>
    <xf numFmtId="165" fontId="10" fillId="0" borderId="0" xfId="1" applyNumberFormat="1" applyFont="1" applyFill="1" applyBorder="1"/>
    <xf numFmtId="0" fontId="0" fillId="0" borderId="1" xfId="0" applyFont="1" applyFill="1" applyBorder="1"/>
    <xf numFmtId="166" fontId="10" fillId="0" borderId="0" xfId="1" applyNumberFormat="1" applyFont="1" applyFill="1" applyBorder="1" applyAlignment="1">
      <alignment horizontal="right"/>
    </xf>
    <xf numFmtId="166" fontId="3" fillId="0" borderId="35" xfId="1" applyNumberFormat="1" applyFont="1" applyFill="1" applyBorder="1"/>
    <xf numFmtId="166" fontId="0" fillId="0" borderId="37" xfId="1" applyNumberFormat="1" applyFont="1" applyBorder="1"/>
    <xf numFmtId="166" fontId="10" fillId="0" borderId="36" xfId="1" applyNumberFormat="1" applyFont="1" applyBorder="1" applyAlignment="1">
      <alignment horizontal="right"/>
    </xf>
    <xf numFmtId="166" fontId="10" fillId="0" borderId="34" xfId="1" applyNumberFormat="1" applyFont="1" applyBorder="1" applyAlignment="1">
      <alignment horizontal="right"/>
    </xf>
    <xf numFmtId="166" fontId="11" fillId="0" borderId="0" xfId="1" applyNumberFormat="1" applyFont="1" applyBorder="1" applyAlignment="1">
      <alignment horizontal="right"/>
    </xf>
    <xf numFmtId="166" fontId="0" fillId="0" borderId="1" xfId="1" applyNumberFormat="1" applyFont="1" applyBorder="1" applyAlignment="1">
      <alignment horizontal="center" vertical="center"/>
    </xf>
    <xf numFmtId="166" fontId="3" fillId="3" borderId="1" xfId="1" applyNumberFormat="1" applyFont="1" applyFill="1" applyBorder="1" applyAlignment="1">
      <alignment horizontal="center" vertical="center"/>
    </xf>
    <xf numFmtId="164" fontId="3" fillId="3" borderId="1" xfId="2" applyNumberFormat="1" applyFont="1" applyFill="1" applyBorder="1" applyAlignment="1">
      <alignment horizontal="center" vertical="center"/>
    </xf>
    <xf numFmtId="166" fontId="2" fillId="4" borderId="30" xfId="1" applyNumberFormat="1" applyFont="1" applyFill="1" applyBorder="1" applyAlignment="1">
      <alignment horizontal="center" vertical="center"/>
    </xf>
    <xf numFmtId="166" fontId="2" fillId="4" borderId="20" xfId="1" applyNumberFormat="1" applyFont="1" applyFill="1" applyBorder="1" applyAlignment="1">
      <alignment horizontal="center" vertical="center"/>
    </xf>
    <xf numFmtId="166" fontId="2" fillId="4" borderId="21" xfId="1" applyNumberFormat="1" applyFont="1" applyFill="1" applyBorder="1" applyAlignment="1">
      <alignment horizontal="left" vertical="center"/>
    </xf>
    <xf numFmtId="0" fontId="0" fillId="0" borderId="1" xfId="0" applyBorder="1" applyAlignment="1">
      <alignment horizontal="right"/>
    </xf>
    <xf numFmtId="166" fontId="2" fillId="0" borderId="33" xfId="1" applyNumberFormat="1" applyFont="1" applyFill="1" applyBorder="1" applyAlignment="1">
      <alignment horizontal="center" vertical="center"/>
    </xf>
    <xf numFmtId="0" fontId="0" fillId="0" borderId="38" xfId="0" applyBorder="1"/>
    <xf numFmtId="166" fontId="10" fillId="0" borderId="23" xfId="1" applyNumberFormat="1" applyFont="1" applyFill="1" applyBorder="1"/>
    <xf numFmtId="0" fontId="0" fillId="0" borderId="1" xfId="0" applyBorder="1"/>
    <xf numFmtId="166" fontId="3" fillId="0" borderId="36" xfId="1" applyNumberFormat="1" applyFont="1" applyFill="1" applyBorder="1"/>
    <xf numFmtId="166" fontId="3" fillId="0" borderId="1" xfId="1" applyNumberFormat="1" applyFont="1" applyFill="1" applyBorder="1"/>
    <xf numFmtId="166" fontId="12" fillId="0" borderId="0" xfId="1" applyNumberFormat="1" applyFont="1" applyFill="1" applyBorder="1"/>
    <xf numFmtId="164" fontId="14" fillId="0" borderId="36" xfId="2" applyNumberFormat="1" applyFont="1" applyFill="1" applyBorder="1" applyAlignment="1">
      <alignment horizontal="center" vertical="center"/>
    </xf>
    <xf numFmtId="17" fontId="2" fillId="4" borderId="15" xfId="0" applyNumberFormat="1" applyFont="1" applyFill="1" applyBorder="1" applyAlignment="1">
      <alignment horizontal="center" vertical="center"/>
    </xf>
    <xf numFmtId="166" fontId="3" fillId="0" borderId="15" xfId="1" applyNumberFormat="1" applyFont="1" applyBorder="1"/>
    <xf numFmtId="17" fontId="2" fillId="4" borderId="9" xfId="0" applyNumberFormat="1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64" fontId="3" fillId="0" borderId="9" xfId="2" applyNumberFormat="1" applyFont="1" applyBorder="1"/>
    <xf numFmtId="164" fontId="3" fillId="0" borderId="10" xfId="2" applyNumberFormat="1" applyFont="1" applyBorder="1"/>
    <xf numFmtId="164" fontId="3" fillId="3" borderId="9" xfId="2" applyNumberFormat="1" applyFont="1" applyFill="1" applyBorder="1"/>
    <xf numFmtId="166" fontId="3" fillId="0" borderId="9" xfId="1" applyNumberFormat="1" applyFont="1" applyBorder="1"/>
    <xf numFmtId="166" fontId="3" fillId="0" borderId="10" xfId="1" applyNumberFormat="1" applyFont="1" applyBorder="1"/>
    <xf numFmtId="166" fontId="3" fillId="3" borderId="15" xfId="1" applyNumberFormat="1" applyFont="1" applyFill="1" applyBorder="1"/>
    <xf numFmtId="166" fontId="3" fillId="0" borderId="39" xfId="1" applyNumberFormat="1" applyFont="1" applyBorder="1"/>
    <xf numFmtId="166" fontId="3" fillId="3" borderId="39" xfId="1" applyNumberFormat="1" applyFont="1" applyFill="1" applyBorder="1"/>
    <xf numFmtId="166" fontId="3" fillId="3" borderId="9" xfId="1" applyNumberFormat="1" applyFont="1" applyFill="1" applyBorder="1"/>
    <xf numFmtId="166" fontId="3" fillId="3" borderId="10" xfId="1" applyNumberFormat="1" applyFont="1" applyFill="1" applyBorder="1"/>
    <xf numFmtId="0" fontId="2" fillId="0" borderId="33" xfId="0" applyFont="1" applyFill="1" applyBorder="1" applyAlignment="1">
      <alignment horizontal="center" vertical="center"/>
    </xf>
    <xf numFmtId="166" fontId="0" fillId="0" borderId="0" xfId="0" applyNumberFormat="1"/>
    <xf numFmtId="9" fontId="0" fillId="0" borderId="0" xfId="2" applyFont="1"/>
    <xf numFmtId="9" fontId="10" fillId="0" borderId="10" xfId="2" applyFont="1" applyBorder="1"/>
    <xf numFmtId="0" fontId="10" fillId="0" borderId="1" xfId="0" applyFont="1" applyFill="1" applyBorder="1" applyAlignment="1">
      <alignment horizontal="right"/>
    </xf>
    <xf numFmtId="166" fontId="15" fillId="0" borderId="0" xfId="1" applyNumberFormat="1" applyFont="1" applyFill="1" applyBorder="1"/>
    <xf numFmtId="164" fontId="15" fillId="0" borderId="0" xfId="2" applyNumberFormat="1" applyFont="1" applyFill="1" applyBorder="1"/>
    <xf numFmtId="165" fontId="15" fillId="0" borderId="0" xfId="1" applyNumberFormat="1" applyFont="1" applyFill="1" applyBorder="1"/>
    <xf numFmtId="0" fontId="15" fillId="0" borderId="0" xfId="0" applyFont="1"/>
    <xf numFmtId="165" fontId="3" fillId="3" borderId="9" xfId="1" applyNumberFormat="1" applyFont="1" applyFill="1" applyBorder="1"/>
    <xf numFmtId="165" fontId="3" fillId="3" borderId="10" xfId="1" applyNumberFormat="1" applyFont="1" applyFill="1" applyBorder="1"/>
    <xf numFmtId="9" fontId="3" fillId="8" borderId="10" xfId="2" applyFont="1" applyFill="1" applyBorder="1"/>
    <xf numFmtId="0" fontId="2" fillId="4" borderId="1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0" borderId="17" xfId="0" applyFont="1" applyFill="1" applyBorder="1"/>
    <xf numFmtId="166" fontId="10" fillId="0" borderId="10" xfId="1" applyNumberFormat="1" applyFont="1" applyBorder="1"/>
    <xf numFmtId="0" fontId="10" fillId="0" borderId="36" xfId="0" applyFont="1" applyBorder="1" applyAlignment="1">
      <alignment horizontal="right"/>
    </xf>
    <xf numFmtId="166" fontId="3" fillId="0" borderId="36" xfId="1" applyNumberFormat="1" applyFont="1" applyBorder="1"/>
    <xf numFmtId="166" fontId="3" fillId="0" borderId="34" xfId="1" applyNumberFormat="1" applyFont="1" applyBorder="1"/>
    <xf numFmtId="9" fontId="3" fillId="0" borderId="0" xfId="2" applyNumberFormat="1" applyFont="1" applyFill="1" applyBorder="1"/>
    <xf numFmtId="166" fontId="2" fillId="4" borderId="42" xfId="1" applyNumberFormat="1" applyFont="1" applyFill="1" applyBorder="1" applyAlignment="1">
      <alignment horizontal="center" vertical="center"/>
    </xf>
    <xf numFmtId="166" fontId="0" fillId="0" borderId="35" xfId="1" applyNumberFormat="1" applyFont="1" applyBorder="1"/>
    <xf numFmtId="166" fontId="2" fillId="4" borderId="35" xfId="1" applyNumberFormat="1" applyFont="1" applyFill="1" applyBorder="1" applyAlignment="1">
      <alignment horizontal="center" vertical="center"/>
    </xf>
    <xf numFmtId="164" fontId="0" fillId="0" borderId="35" xfId="2" applyNumberFormat="1" applyFont="1" applyBorder="1" applyAlignment="1">
      <alignment horizontal="center" vertical="center"/>
    </xf>
    <xf numFmtId="164" fontId="3" fillId="0" borderId="36" xfId="2" applyNumberFormat="1" applyFont="1" applyBorder="1" applyAlignment="1">
      <alignment horizontal="center" vertical="center"/>
    </xf>
    <xf numFmtId="164" fontId="3" fillId="0" borderId="35" xfId="2" applyNumberFormat="1" applyFont="1" applyFill="1" applyBorder="1" applyAlignment="1">
      <alignment horizontal="center" vertical="center"/>
    </xf>
    <xf numFmtId="164" fontId="10" fillId="0" borderId="36" xfId="2" applyNumberFormat="1" applyFont="1" applyBorder="1" applyAlignment="1">
      <alignment horizontal="right"/>
    </xf>
    <xf numFmtId="164" fontId="10" fillId="0" borderId="36" xfId="2" applyNumberFormat="1" applyFont="1" applyBorder="1" applyAlignment="1">
      <alignment horizontal="right" vertical="center"/>
    </xf>
    <xf numFmtId="164" fontId="10" fillId="0" borderId="34" xfId="2" applyNumberFormat="1" applyFont="1" applyBorder="1" applyAlignment="1">
      <alignment horizontal="right" vertical="center"/>
    </xf>
    <xf numFmtId="164" fontId="3" fillId="0" borderId="36" xfId="2" applyNumberFormat="1" applyFont="1" applyFill="1" applyBorder="1" applyAlignment="1">
      <alignment horizontal="center" vertical="center"/>
    </xf>
    <xf numFmtId="166" fontId="1" fillId="0" borderId="23" xfId="1" applyNumberFormat="1" applyFont="1" applyFill="1" applyBorder="1"/>
    <xf numFmtId="166" fontId="10" fillId="0" borderId="0" xfId="1" applyNumberFormat="1" applyFont="1" applyBorder="1" applyAlignment="1">
      <alignment horizontal="right"/>
    </xf>
    <xf numFmtId="0" fontId="10" fillId="0" borderId="0" xfId="0" applyFont="1" applyBorder="1" applyAlignment="1">
      <alignment horizontal="right"/>
    </xf>
    <xf numFmtId="166" fontId="3" fillId="0" borderId="35" xfId="1" applyNumberFormat="1" applyFont="1" applyBorder="1" applyAlignment="1">
      <alignment horizontal="left" vertical="center"/>
    </xf>
    <xf numFmtId="166" fontId="3" fillId="0" borderId="32" xfId="1" applyNumberFormat="1" applyFont="1" applyFill="1" applyBorder="1"/>
    <xf numFmtId="164" fontId="14" fillId="0" borderId="35" xfId="2" applyNumberFormat="1" applyFont="1" applyFill="1" applyBorder="1" applyAlignment="1">
      <alignment horizontal="center" vertical="center"/>
    </xf>
    <xf numFmtId="164" fontId="13" fillId="0" borderId="36" xfId="2" applyNumberFormat="1" applyFont="1" applyFill="1" applyBorder="1" applyAlignment="1">
      <alignment horizontal="right" vertical="center"/>
    </xf>
    <xf numFmtId="164" fontId="13" fillId="0" borderId="34" xfId="2" applyNumberFormat="1" applyFont="1" applyFill="1" applyBorder="1" applyAlignment="1">
      <alignment horizontal="right" vertical="center"/>
    </xf>
    <xf numFmtId="43" fontId="0" fillId="0" borderId="0" xfId="1" applyFont="1" applyBorder="1"/>
    <xf numFmtId="166" fontId="3" fillId="0" borderId="35" xfId="1" applyNumberFormat="1" applyFont="1" applyBorder="1"/>
    <xf numFmtId="0" fontId="3" fillId="0" borderId="19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18" xfId="0" applyFont="1" applyBorder="1" applyAlignment="1">
      <alignment horizontal="center" vertical="center"/>
    </xf>
    <xf numFmtId="164" fontId="10" fillId="0" borderId="9" xfId="2" applyNumberFormat="1" applyFont="1" applyFill="1" applyBorder="1"/>
    <xf numFmtId="165" fontId="10" fillId="0" borderId="10" xfId="1" applyNumberFormat="1" applyFont="1" applyFill="1" applyBorder="1"/>
    <xf numFmtId="9" fontId="10" fillId="0" borderId="10" xfId="2" applyFont="1" applyFill="1" applyBorder="1"/>
    <xf numFmtId="164" fontId="0" fillId="0" borderId="0" xfId="2" applyNumberFormat="1" applyFont="1" applyBorder="1"/>
    <xf numFmtId="0" fontId="15" fillId="0" borderId="36" xfId="0" applyFont="1" applyBorder="1" applyAlignment="1">
      <alignment horizontal="right"/>
    </xf>
    <xf numFmtId="0" fontId="2" fillId="4" borderId="1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164" fontId="1" fillId="0" borderId="1" xfId="2" applyNumberFormat="1" applyFont="1" applyBorder="1" applyAlignment="1">
      <alignment horizontal="center" vertical="center"/>
    </xf>
    <xf numFmtId="0" fontId="9" fillId="0" borderId="1" xfId="0" applyFont="1" applyBorder="1"/>
    <xf numFmtId="0" fontId="0" fillId="0" borderId="33" xfId="0" applyBorder="1"/>
    <xf numFmtId="0" fontId="9" fillId="0" borderId="39" xfId="0" applyFont="1" applyBorder="1"/>
    <xf numFmtId="0" fontId="9" fillId="0" borderId="39" xfId="0" applyFont="1" applyBorder="1" applyAlignment="1">
      <alignment horizontal="left"/>
    </xf>
    <xf numFmtId="164" fontId="0" fillId="0" borderId="0" xfId="0" applyNumberFormat="1"/>
    <xf numFmtId="164" fontId="3" fillId="0" borderId="3" xfId="2" applyNumberFormat="1" applyFont="1" applyFill="1" applyBorder="1" applyAlignment="1">
      <alignment horizontal="center" vertical="center"/>
    </xf>
    <xf numFmtId="164" fontId="3" fillId="0" borderId="35" xfId="1" applyNumberFormat="1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2" fillId="9" borderId="30" xfId="3" applyFont="1" applyFill="1" applyBorder="1" applyAlignment="1">
      <alignment horizontal="center" vertical="center"/>
    </xf>
    <xf numFmtId="0" fontId="2" fillId="9" borderId="20" xfId="3" applyFont="1" applyFill="1" applyBorder="1" applyAlignment="1">
      <alignment horizontal="center" vertical="center"/>
    </xf>
    <xf numFmtId="0" fontId="2" fillId="9" borderId="21" xfId="3" applyFont="1" applyFill="1" applyBorder="1" applyAlignment="1">
      <alignment horizontal="center" vertical="center"/>
    </xf>
    <xf numFmtId="0" fontId="6" fillId="0" borderId="8" xfId="3" applyBorder="1" applyAlignment="1">
      <alignment horizontal="left" vertical="center"/>
    </xf>
    <xf numFmtId="164" fontId="17" fillId="0" borderId="5" xfId="5" applyNumberFormat="1" applyFont="1" applyBorder="1" applyAlignment="1">
      <alignment horizontal="center" vertical="center"/>
    </xf>
    <xf numFmtId="0" fontId="6" fillId="0" borderId="11" xfId="3" applyBorder="1" applyAlignment="1">
      <alignment horizontal="left" vertical="center"/>
    </xf>
    <xf numFmtId="164" fontId="17" fillId="0" borderId="7" xfId="5" applyNumberFormat="1" applyFont="1" applyBorder="1" applyAlignment="1">
      <alignment horizontal="center" vertical="center"/>
    </xf>
    <xf numFmtId="0" fontId="6" fillId="0" borderId="18" xfId="3" applyBorder="1" applyAlignment="1">
      <alignment horizontal="center" vertical="center"/>
    </xf>
    <xf numFmtId="0" fontId="6" fillId="0" borderId="46" xfId="3" applyBorder="1" applyAlignment="1">
      <alignment horizontal="left" vertical="center"/>
    </xf>
    <xf numFmtId="164" fontId="17" fillId="0" borderId="19" xfId="5" applyNumberFormat="1" applyFont="1" applyBorder="1" applyAlignment="1">
      <alignment horizontal="center" vertical="center"/>
    </xf>
    <xf numFmtId="0" fontId="6" fillId="0" borderId="49" xfId="3" applyBorder="1" applyAlignment="1">
      <alignment horizontal="left" vertical="center"/>
    </xf>
    <xf numFmtId="164" fontId="17" fillId="0" borderId="50" xfId="5" applyNumberFormat="1" applyFont="1" applyBorder="1" applyAlignment="1">
      <alignment horizontal="center" vertical="center"/>
    </xf>
    <xf numFmtId="0" fontId="6" fillId="0" borderId="1" xfId="3" applyBorder="1" applyAlignment="1">
      <alignment horizontal="left" vertical="center"/>
    </xf>
    <xf numFmtId="164" fontId="17" fillId="0" borderId="10" xfId="5" applyNumberFormat="1" applyFont="1" applyBorder="1" applyAlignment="1">
      <alignment horizontal="center" vertical="center"/>
    </xf>
    <xf numFmtId="0" fontId="6" fillId="0" borderId="17" xfId="3" applyBorder="1" applyAlignment="1">
      <alignment horizontal="left" vertical="center"/>
    </xf>
    <xf numFmtId="164" fontId="17" fillId="0" borderId="26" xfId="5" applyNumberFormat="1" applyFont="1" applyBorder="1" applyAlignment="1">
      <alignment horizontal="center" vertical="center"/>
    </xf>
    <xf numFmtId="167" fontId="6" fillId="0" borderId="0" xfId="3" applyNumberFormat="1"/>
    <xf numFmtId="0" fontId="2" fillId="9" borderId="1" xfId="3" applyFont="1" applyFill="1" applyBorder="1" applyAlignment="1">
      <alignment horizontal="center" vertical="center"/>
    </xf>
    <xf numFmtId="0" fontId="6" fillId="0" borderId="1" xfId="3" applyBorder="1"/>
    <xf numFmtId="166" fontId="6" fillId="0" borderId="1" xfId="1" applyNumberFormat="1" applyFont="1" applyBorder="1"/>
    <xf numFmtId="164" fontId="6" fillId="0" borderId="1" xfId="2" applyNumberFormat="1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17" fontId="2" fillId="4" borderId="40" xfId="0" applyNumberFormat="1" applyFont="1" applyFill="1" applyBorder="1" applyAlignment="1">
      <alignment horizontal="center" vertical="center"/>
    </xf>
    <xf numFmtId="166" fontId="3" fillId="0" borderId="40" xfId="1" applyNumberFormat="1" applyFont="1" applyBorder="1"/>
    <xf numFmtId="14" fontId="0" fillId="0" borderId="0" xfId="0" applyNumberFormat="1"/>
    <xf numFmtId="17" fontId="2" fillId="7" borderId="1" xfId="0" applyNumberFormat="1" applyFont="1" applyFill="1" applyBorder="1" applyAlignment="1">
      <alignment horizontal="center" vertical="center"/>
    </xf>
    <xf numFmtId="164" fontId="3" fillId="0" borderId="1" xfId="2" applyNumberFormat="1" applyFont="1" applyBorder="1"/>
    <xf numFmtId="166" fontId="3" fillId="0" borderId="1" xfId="1" applyNumberFormat="1" applyFont="1" applyBorder="1"/>
    <xf numFmtId="164" fontId="3" fillId="3" borderId="1" xfId="2" applyNumberFormat="1" applyFont="1" applyFill="1" applyBorder="1"/>
    <xf numFmtId="43" fontId="3" fillId="3" borderId="1" xfId="1" applyNumberFormat="1" applyFont="1" applyFill="1" applyBorder="1"/>
    <xf numFmtId="165" fontId="3" fillId="3" borderId="1" xfId="1" applyNumberFormat="1" applyFont="1" applyFill="1" applyBorder="1"/>
    <xf numFmtId="165" fontId="13" fillId="0" borderId="1" xfId="1" applyNumberFormat="1" applyFont="1" applyFill="1" applyBorder="1"/>
    <xf numFmtId="0" fontId="0" fillId="0" borderId="1" xfId="0" applyBorder="1"/>
    <xf numFmtId="0" fontId="2" fillId="4" borderId="15" xfId="0" applyFont="1" applyFill="1" applyBorder="1" applyAlignment="1">
      <alignment horizontal="center" vertical="center"/>
    </xf>
    <xf numFmtId="17" fontId="2" fillId="4" borderId="1" xfId="0" applyNumberFormat="1" applyFont="1" applyFill="1" applyBorder="1" applyAlignment="1">
      <alignment horizontal="center" vertical="center"/>
    </xf>
    <xf numFmtId="0" fontId="5" fillId="0" borderId="1" xfId="3" applyFont="1" applyFill="1" applyBorder="1"/>
    <xf numFmtId="9" fontId="6" fillId="0" borderId="0" xfId="2" applyFont="1"/>
    <xf numFmtId="0" fontId="2" fillId="4" borderId="1" xfId="0" applyFont="1" applyFill="1" applyBorder="1" applyAlignment="1">
      <alignment horizontal="center" vertical="center"/>
    </xf>
    <xf numFmtId="166" fontId="10" fillId="0" borderId="1" xfId="1" applyNumberFormat="1" applyFont="1" applyBorder="1"/>
    <xf numFmtId="0" fontId="5" fillId="0" borderId="2" xfId="3" applyFont="1" applyFill="1" applyBorder="1"/>
    <xf numFmtId="166" fontId="0" fillId="0" borderId="26" xfId="1" applyNumberFormat="1" applyFont="1" applyBorder="1"/>
    <xf numFmtId="43" fontId="3" fillId="0" borderId="1" xfId="1" applyFont="1" applyBorder="1"/>
    <xf numFmtId="165" fontId="3" fillId="0" borderId="10" xfId="1" applyNumberFormat="1" applyFont="1" applyBorder="1"/>
    <xf numFmtId="166" fontId="10" fillId="0" borderId="10" xfId="1" applyNumberFormat="1" applyFont="1" applyFill="1" applyBorder="1"/>
    <xf numFmtId="166" fontId="3" fillId="0" borderId="15" xfId="1" applyNumberFormat="1" applyFont="1" applyFill="1" applyBorder="1"/>
    <xf numFmtId="0" fontId="3" fillId="0" borderId="28" xfId="0" applyFont="1" applyFill="1" applyBorder="1"/>
    <xf numFmtId="0" fontId="3" fillId="3" borderId="28" xfId="0" applyFont="1" applyFill="1" applyBorder="1"/>
    <xf numFmtId="0" fontId="2" fillId="0" borderId="51" xfId="0" applyFont="1" applyFill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166" fontId="3" fillId="0" borderId="39" xfId="1" applyNumberFormat="1" applyFont="1" applyFill="1" applyBorder="1"/>
    <xf numFmtId="164" fontId="3" fillId="0" borderId="39" xfId="2" applyNumberFormat="1" applyFont="1" applyFill="1" applyBorder="1"/>
    <xf numFmtId="17" fontId="2" fillId="7" borderId="15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0" fillId="0" borderId="28" xfId="0" applyFont="1" applyFill="1" applyBorder="1" applyAlignment="1">
      <alignment horizontal="right"/>
    </xf>
    <xf numFmtId="9" fontId="3" fillId="8" borderId="1" xfId="2" applyFont="1" applyFill="1" applyBorder="1"/>
    <xf numFmtId="9" fontId="10" fillId="0" borderId="1" xfId="2" applyFont="1" applyBorder="1"/>
    <xf numFmtId="9" fontId="10" fillId="0" borderId="1" xfId="2" applyFont="1" applyFill="1" applyBorder="1"/>
    <xf numFmtId="164" fontId="0" fillId="0" borderId="0" xfId="2" applyNumberFormat="1" applyFont="1"/>
    <xf numFmtId="0" fontId="3" fillId="0" borderId="21" xfId="0" applyFont="1" applyBorder="1" applyAlignment="1">
      <alignment horizontal="left" vertical="center" wrapText="1"/>
    </xf>
    <xf numFmtId="0" fontId="2" fillId="4" borderId="39" xfId="0" applyFont="1" applyFill="1" applyBorder="1" applyAlignment="1">
      <alignment horizontal="center" vertical="center"/>
    </xf>
    <xf numFmtId="168" fontId="0" fillId="0" borderId="0" xfId="0" applyNumberFormat="1"/>
    <xf numFmtId="166" fontId="0" fillId="0" borderId="1" xfId="1" applyNumberFormat="1" applyFont="1" applyFill="1" applyBorder="1" applyAlignment="1">
      <alignment horizontal="center" vertical="center"/>
    </xf>
    <xf numFmtId="0" fontId="2" fillId="4" borderId="53" xfId="0" applyFont="1" applyFill="1" applyBorder="1" applyAlignment="1">
      <alignment horizontal="center" vertical="center"/>
    </xf>
    <xf numFmtId="9" fontId="0" fillId="0" borderId="1" xfId="2" applyFont="1" applyFill="1" applyBorder="1" applyAlignment="1">
      <alignment horizontal="center" vertical="center"/>
    </xf>
    <xf numFmtId="17" fontId="2" fillId="4" borderId="47" xfId="0" applyNumberFormat="1" applyFont="1" applyFill="1" applyBorder="1" applyAlignment="1">
      <alignment horizontal="center" vertical="center"/>
    </xf>
    <xf numFmtId="166" fontId="3" fillId="2" borderId="35" xfId="1" applyNumberFormat="1" applyFont="1" applyFill="1" applyBorder="1"/>
    <xf numFmtId="166" fontId="3" fillId="2" borderId="34" xfId="1" applyNumberFormat="1" applyFont="1" applyFill="1" applyBorder="1"/>
    <xf numFmtId="166" fontId="3" fillId="2" borderId="36" xfId="1" applyNumberFormat="1" applyFont="1" applyFill="1" applyBorder="1"/>
    <xf numFmtId="0" fontId="2" fillId="4" borderId="4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51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165" fontId="3" fillId="0" borderId="28" xfId="1" applyNumberFormat="1" applyFont="1" applyBorder="1"/>
    <xf numFmtId="165" fontId="3" fillId="3" borderId="28" xfId="1" applyNumberFormat="1" applyFont="1" applyFill="1" applyBorder="1"/>
    <xf numFmtId="165" fontId="10" fillId="0" borderId="28" xfId="1" applyNumberFormat="1" applyFont="1" applyFill="1" applyBorder="1"/>
    <xf numFmtId="166" fontId="10" fillId="0" borderId="9" xfId="1" applyNumberFormat="1" applyFont="1" applyFill="1" applyBorder="1"/>
    <xf numFmtId="164" fontId="10" fillId="0" borderId="39" xfId="2" applyNumberFormat="1" applyFont="1" applyFill="1" applyBorder="1"/>
    <xf numFmtId="166" fontId="3" fillId="0" borderId="10" xfId="1" applyNumberFormat="1" applyFont="1" applyFill="1" applyBorder="1"/>
    <xf numFmtId="164" fontId="3" fillId="0" borderId="9" xfId="2" applyNumberFormat="1" applyFont="1" applyFill="1" applyBorder="1"/>
    <xf numFmtId="165" fontId="3" fillId="0" borderId="10" xfId="1" applyNumberFormat="1" applyFont="1" applyFill="1" applyBorder="1"/>
    <xf numFmtId="165" fontId="3" fillId="0" borderId="28" xfId="1" applyNumberFormat="1" applyFont="1" applyFill="1" applyBorder="1"/>
    <xf numFmtId="166" fontId="3" fillId="0" borderId="9" xfId="1" applyNumberFormat="1" applyFont="1" applyFill="1" applyBorder="1"/>
    <xf numFmtId="166" fontId="15" fillId="0" borderId="10" xfId="1" applyNumberFormat="1" applyFont="1" applyFill="1" applyBorder="1"/>
    <xf numFmtId="164" fontId="15" fillId="0" borderId="9" xfId="2" applyNumberFormat="1" applyFont="1" applyFill="1" applyBorder="1"/>
    <xf numFmtId="165" fontId="15" fillId="0" borderId="10" xfId="1" applyNumberFormat="1" applyFont="1" applyFill="1" applyBorder="1"/>
    <xf numFmtId="165" fontId="15" fillId="0" borderId="28" xfId="1" applyNumberFormat="1" applyFont="1" applyFill="1" applyBorder="1"/>
    <xf numFmtId="166" fontId="15" fillId="0" borderId="9" xfId="1" applyNumberFormat="1" applyFont="1" applyFill="1" applyBorder="1"/>
    <xf numFmtId="164" fontId="15" fillId="0" borderId="39" xfId="2" applyNumberFormat="1" applyFont="1" applyFill="1" applyBorder="1"/>
    <xf numFmtId="0" fontId="0" fillId="10" borderId="11" xfId="0" applyFont="1" applyFill="1" applyBorder="1"/>
    <xf numFmtId="166" fontId="1" fillId="10" borderId="7" xfId="1" applyNumberFormat="1" applyFont="1" applyFill="1" applyBorder="1"/>
    <xf numFmtId="164" fontId="1" fillId="10" borderId="23" xfId="2" applyNumberFormat="1" applyFont="1" applyFill="1" applyBorder="1"/>
    <xf numFmtId="164" fontId="1" fillId="10" borderId="6" xfId="2" applyNumberFormat="1" applyFont="1" applyFill="1" applyBorder="1"/>
    <xf numFmtId="165" fontId="1" fillId="10" borderId="7" xfId="1" applyNumberFormat="1" applyFont="1" applyFill="1" applyBorder="1"/>
    <xf numFmtId="165" fontId="1" fillId="10" borderId="56" xfId="1" applyNumberFormat="1" applyFont="1" applyFill="1" applyBorder="1"/>
    <xf numFmtId="166" fontId="1" fillId="10" borderId="6" xfId="1" applyNumberFormat="1" applyFont="1" applyFill="1" applyBorder="1"/>
    <xf numFmtId="164" fontId="1" fillId="10" borderId="55" xfId="2" applyNumberFormat="1" applyFont="1" applyFill="1" applyBorder="1"/>
    <xf numFmtId="9" fontId="3" fillId="8" borderId="11" xfId="2" applyNumberFormat="1" applyFont="1" applyFill="1" applyBorder="1"/>
    <xf numFmtId="9" fontId="3" fillId="8" borderId="11" xfId="2" applyFont="1" applyFill="1" applyBorder="1"/>
    <xf numFmtId="15" fontId="20" fillId="0" borderId="1" xfId="0" applyNumberFormat="1" applyFont="1" applyBorder="1" applyAlignment="1">
      <alignment horizontal="center" vertical="center"/>
    </xf>
    <xf numFmtId="43" fontId="3" fillId="0" borderId="0" xfId="1" applyNumberFormat="1" applyFont="1" applyFill="1" applyBorder="1"/>
    <xf numFmtId="43" fontId="10" fillId="0" borderId="0" xfId="1" applyNumberFormat="1" applyFont="1" applyFill="1" applyBorder="1"/>
    <xf numFmtId="43" fontId="15" fillId="0" borderId="0" xfId="1" applyNumberFormat="1" applyFont="1" applyFill="1" applyBorder="1"/>
    <xf numFmtId="43" fontId="0" fillId="0" borderId="0" xfId="0" applyNumberFormat="1"/>
    <xf numFmtId="9" fontId="3" fillId="0" borderId="10" xfId="2" applyFont="1" applyBorder="1"/>
    <xf numFmtId="9" fontId="0" fillId="0" borderId="1" xfId="2" applyFont="1" applyBorder="1"/>
    <xf numFmtId="165" fontId="0" fillId="0" borderId="1" xfId="1" applyNumberFormat="1" applyFont="1" applyBorder="1"/>
    <xf numFmtId="0" fontId="2" fillId="11" borderId="4" xfId="0" applyFont="1" applyFill="1" applyBorder="1" applyAlignment="1">
      <alignment horizontal="center" vertical="center"/>
    </xf>
    <xf numFmtId="0" fontId="2" fillId="11" borderId="8" xfId="0" applyFont="1" applyFill="1" applyBorder="1" applyAlignment="1">
      <alignment horizontal="center" vertical="center"/>
    </xf>
    <xf numFmtId="9" fontId="2" fillId="11" borderId="8" xfId="2" applyFont="1" applyFill="1" applyBorder="1" applyAlignment="1">
      <alignment horizontal="center" vertical="center"/>
    </xf>
    <xf numFmtId="9" fontId="2" fillId="11" borderId="5" xfId="2" applyFont="1" applyFill="1" applyBorder="1" applyAlignment="1">
      <alignment horizontal="center" vertical="center"/>
    </xf>
    <xf numFmtId="165" fontId="0" fillId="0" borderId="11" xfId="1" applyNumberFormat="1" applyFont="1" applyBorder="1"/>
    <xf numFmtId="9" fontId="0" fillId="0" borderId="11" xfId="2" applyFont="1" applyBorder="1"/>
    <xf numFmtId="0" fontId="2" fillId="4" borderId="1" xfId="0" applyFont="1" applyFill="1" applyBorder="1" applyAlignment="1">
      <alignment horizontal="center" vertical="center"/>
    </xf>
    <xf numFmtId="17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4" fontId="21" fillId="0" borderId="0" xfId="0" applyNumberFormat="1" applyFont="1"/>
    <xf numFmtId="43" fontId="0" fillId="0" borderId="1" xfId="1" applyNumberFormat="1" applyFont="1" applyBorder="1"/>
    <xf numFmtId="9" fontId="3" fillId="10" borderId="7" xfId="2" applyNumberFormat="1" applyFont="1" applyFill="1" applyBorder="1"/>
    <xf numFmtId="0" fontId="3" fillId="0" borderId="36" xfId="0" applyFont="1" applyFill="1" applyBorder="1"/>
    <xf numFmtId="0" fontId="2" fillId="11" borderId="1" xfId="0" applyFont="1" applyFill="1" applyBorder="1" applyAlignment="1">
      <alignment horizontal="center" vertical="center"/>
    </xf>
    <xf numFmtId="0" fontId="3" fillId="0" borderId="9" xfId="0" applyFont="1" applyFill="1" applyBorder="1"/>
    <xf numFmtId="0" fontId="3" fillId="0" borderId="6" xfId="0" applyFont="1" applyFill="1" applyBorder="1"/>
    <xf numFmtId="166" fontId="0" fillId="0" borderId="10" xfId="1" applyNumberFormat="1" applyFont="1" applyBorder="1"/>
    <xf numFmtId="166" fontId="0" fillId="0" borderId="0" xfId="1" applyNumberFormat="1" applyFont="1"/>
    <xf numFmtId="166" fontId="0" fillId="0" borderId="7" xfId="1" applyNumberFormat="1" applyFont="1" applyBorder="1"/>
    <xf numFmtId="0" fontId="2" fillId="11" borderId="9" xfId="0" applyFont="1" applyFill="1" applyBorder="1"/>
    <xf numFmtId="0" fontId="2" fillId="11" borderId="10" xfId="0" applyFont="1" applyFill="1" applyBorder="1" applyAlignment="1">
      <alignment horizontal="center" vertical="center"/>
    </xf>
    <xf numFmtId="0" fontId="0" fillId="0" borderId="16" xfId="0" applyBorder="1"/>
    <xf numFmtId="164" fontId="0" fillId="0" borderId="17" xfId="2" applyNumberFormat="1" applyFont="1" applyBorder="1" applyAlignment="1">
      <alignment horizontal="center" vertical="center"/>
    </xf>
    <xf numFmtId="164" fontId="0" fillId="0" borderId="26" xfId="2" applyNumberFormat="1" applyFont="1" applyBorder="1" applyAlignment="1">
      <alignment horizontal="center" vertical="center"/>
    </xf>
    <xf numFmtId="0" fontId="0" fillId="0" borderId="18" xfId="0" applyBorder="1"/>
    <xf numFmtId="0" fontId="0" fillId="0" borderId="19" xfId="0" applyBorder="1"/>
    <xf numFmtId="165" fontId="14" fillId="0" borderId="1" xfId="1" applyNumberFormat="1" applyFont="1" applyFill="1" applyBorder="1"/>
    <xf numFmtId="165" fontId="16" fillId="0" borderId="1" xfId="1" applyNumberFormat="1" applyFont="1" applyFill="1" applyBorder="1"/>
    <xf numFmtId="165" fontId="19" fillId="10" borderId="11" xfId="1" applyNumberFormat="1" applyFont="1" applyFill="1" applyBorder="1"/>
    <xf numFmtId="164" fontId="22" fillId="0" borderId="17" xfId="2" applyNumberFormat="1" applyFont="1" applyBorder="1" applyAlignment="1">
      <alignment horizontal="center" vertical="center"/>
    </xf>
    <xf numFmtId="0" fontId="22" fillId="0" borderId="46" xfId="0" applyFont="1" applyBorder="1"/>
    <xf numFmtId="17" fontId="2" fillId="4" borderId="12" xfId="0" applyNumberFormat="1" applyFont="1" applyFill="1" applyBorder="1" applyAlignment="1">
      <alignment horizontal="center" vertical="center"/>
    </xf>
    <xf numFmtId="0" fontId="10" fillId="0" borderId="56" xfId="0" applyFont="1" applyFill="1" applyBorder="1" applyAlignment="1">
      <alignment horizontal="right"/>
    </xf>
    <xf numFmtId="166" fontId="10" fillId="0" borderId="11" xfId="1" applyNumberFormat="1" applyFont="1" applyBorder="1"/>
    <xf numFmtId="166" fontId="10" fillId="0" borderId="7" xfId="1" applyNumberFormat="1" applyFont="1" applyBorder="1"/>
    <xf numFmtId="9" fontId="2" fillId="11" borderId="51" xfId="2" applyFont="1" applyFill="1" applyBorder="1" applyAlignment="1">
      <alignment horizontal="center" vertical="center"/>
    </xf>
    <xf numFmtId="43" fontId="0" fillId="0" borderId="0" xfId="1" applyFont="1"/>
    <xf numFmtId="9" fontId="2" fillId="11" borderId="8" xfId="2" applyFont="1" applyFill="1" applyBorder="1" applyAlignment="1">
      <alignment horizontal="center" vertical="center" wrapText="1"/>
    </xf>
    <xf numFmtId="9" fontId="19" fillId="0" borderId="1" xfId="2" applyFont="1" applyBorder="1" applyAlignment="1">
      <alignment horizontal="center"/>
    </xf>
    <xf numFmtId="9" fontId="19" fillId="0" borderId="11" xfId="2" applyFont="1" applyBorder="1" applyAlignment="1">
      <alignment horizontal="center"/>
    </xf>
    <xf numFmtId="17" fontId="2" fillId="4" borderId="60" xfId="0" applyNumberFormat="1" applyFont="1" applyFill="1" applyBorder="1" applyAlignment="1">
      <alignment horizontal="center" vertical="center"/>
    </xf>
    <xf numFmtId="17" fontId="2" fillId="4" borderId="61" xfId="0" applyNumberFormat="1" applyFont="1" applyFill="1" applyBorder="1" applyAlignment="1">
      <alignment horizontal="center" vertical="center"/>
    </xf>
    <xf numFmtId="0" fontId="0" fillId="0" borderId="64" xfId="0" applyBorder="1"/>
    <xf numFmtId="17" fontId="2" fillId="4" borderId="3" xfId="0" applyNumberFormat="1" applyFont="1" applyFill="1" applyBorder="1" applyAlignment="1">
      <alignment horizontal="center" vertical="center"/>
    </xf>
    <xf numFmtId="0" fontId="0" fillId="0" borderId="1" xfId="0" applyBorder="1"/>
    <xf numFmtId="0" fontId="2" fillId="0" borderId="0" xfId="0" applyFont="1" applyFill="1" applyBorder="1" applyAlignment="1">
      <alignment horizontal="center" vertical="center"/>
    </xf>
    <xf numFmtId="17" fontId="2" fillId="13" borderId="3" xfId="0" applyNumberFormat="1" applyFont="1" applyFill="1" applyBorder="1" applyAlignment="1">
      <alignment horizontal="center" vertical="center"/>
    </xf>
    <xf numFmtId="168" fontId="0" fillId="0" borderId="1" xfId="0" applyNumberFormat="1" applyBorder="1"/>
    <xf numFmtId="166" fontId="0" fillId="0" borderId="0" xfId="1" applyNumberFormat="1" applyFont="1" applyFill="1" applyBorder="1" applyAlignment="1">
      <alignment horizontal="center" vertical="center"/>
    </xf>
    <xf numFmtId="9" fontId="0" fillId="0" borderId="0" xfId="2" applyFont="1" applyFill="1" applyBorder="1" applyAlignment="1">
      <alignment horizontal="center" vertical="center"/>
    </xf>
    <xf numFmtId="0" fontId="4" fillId="12" borderId="1" xfId="0" applyFont="1" applyFill="1" applyBorder="1"/>
    <xf numFmtId="17" fontId="2" fillId="4" borderId="1" xfId="0" applyNumberFormat="1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166" fontId="23" fillId="14" borderId="9" xfId="1" applyNumberFormat="1" applyFont="1" applyFill="1" applyBorder="1"/>
    <xf numFmtId="0" fontId="3" fillId="14" borderId="28" xfId="0" applyFont="1" applyFill="1" applyBorder="1"/>
    <xf numFmtId="166" fontId="3" fillId="14" borderId="15" xfId="1" applyNumberFormat="1" applyFont="1" applyFill="1" applyBorder="1"/>
    <xf numFmtId="166" fontId="3" fillId="14" borderId="1" xfId="1" applyNumberFormat="1" applyFont="1" applyFill="1" applyBorder="1"/>
    <xf numFmtId="164" fontId="3" fillId="14" borderId="39" xfId="2" applyNumberFormat="1" applyFont="1" applyFill="1" applyBorder="1"/>
    <xf numFmtId="164" fontId="3" fillId="14" borderId="9" xfId="2" applyNumberFormat="1" applyFont="1" applyFill="1" applyBorder="1"/>
    <xf numFmtId="164" fontId="3" fillId="14" borderId="1" xfId="2" applyNumberFormat="1" applyFont="1" applyFill="1" applyBorder="1"/>
    <xf numFmtId="166" fontId="3" fillId="14" borderId="9" xfId="1" applyNumberFormat="1" applyFont="1" applyFill="1" applyBorder="1"/>
    <xf numFmtId="166" fontId="3" fillId="14" borderId="10" xfId="1" applyNumberFormat="1" applyFont="1" applyFill="1" applyBorder="1"/>
    <xf numFmtId="165" fontId="3" fillId="14" borderId="1" xfId="1" applyNumberFormat="1" applyFont="1" applyFill="1" applyBorder="1"/>
    <xf numFmtId="165" fontId="14" fillId="14" borderId="9" xfId="1" applyNumberFormat="1" applyFont="1" applyFill="1" applyBorder="1"/>
    <xf numFmtId="165" fontId="14" fillId="14" borderId="1" xfId="1" applyNumberFormat="1" applyFont="1" applyFill="1" applyBorder="1"/>
    <xf numFmtId="165" fontId="14" fillId="14" borderId="10" xfId="1" applyNumberFormat="1" applyFont="1" applyFill="1" applyBorder="1"/>
    <xf numFmtId="165" fontId="14" fillId="14" borderId="0" xfId="1" applyNumberFormat="1" applyFont="1" applyFill="1" applyBorder="1"/>
    <xf numFmtId="165" fontId="3" fillId="14" borderId="9" xfId="1" applyNumberFormat="1" applyFont="1" applyFill="1" applyBorder="1"/>
    <xf numFmtId="165" fontId="3" fillId="14" borderId="10" xfId="1" applyNumberFormat="1" applyFont="1" applyFill="1" applyBorder="1"/>
    <xf numFmtId="0" fontId="10" fillId="14" borderId="28" xfId="0" applyFont="1" applyFill="1" applyBorder="1" applyAlignment="1">
      <alignment horizontal="right"/>
    </xf>
    <xf numFmtId="166" fontId="10" fillId="14" borderId="15" xfId="1" applyNumberFormat="1" applyFont="1" applyFill="1" applyBorder="1"/>
    <xf numFmtId="166" fontId="10" fillId="14" borderId="1" xfId="1" applyNumberFormat="1" applyFont="1" applyFill="1" applyBorder="1"/>
    <xf numFmtId="166" fontId="10" fillId="14" borderId="39" xfId="1" applyNumberFormat="1" applyFont="1" applyFill="1" applyBorder="1"/>
    <xf numFmtId="164" fontId="10" fillId="14" borderId="9" xfId="2" applyNumberFormat="1" applyFont="1" applyFill="1" applyBorder="1"/>
    <xf numFmtId="164" fontId="10" fillId="14" borderId="1" xfId="2" applyNumberFormat="1" applyFont="1" applyFill="1" applyBorder="1"/>
    <xf numFmtId="166" fontId="10" fillId="14" borderId="9" xfId="1" applyNumberFormat="1" applyFont="1" applyFill="1" applyBorder="1"/>
    <xf numFmtId="166" fontId="10" fillId="14" borderId="10" xfId="1" applyNumberFormat="1" applyFont="1" applyFill="1" applyBorder="1"/>
    <xf numFmtId="165" fontId="10" fillId="14" borderId="1" xfId="1" applyNumberFormat="1" applyFont="1" applyFill="1" applyBorder="1"/>
    <xf numFmtId="165" fontId="13" fillId="14" borderId="9" xfId="1" applyNumberFormat="1" applyFont="1" applyFill="1" applyBorder="1"/>
    <xf numFmtId="165" fontId="13" fillId="14" borderId="1" xfId="1" applyNumberFormat="1" applyFont="1" applyFill="1" applyBorder="1"/>
    <xf numFmtId="165" fontId="13" fillId="14" borderId="10" xfId="1" applyNumberFormat="1" applyFont="1" applyFill="1" applyBorder="1"/>
    <xf numFmtId="165" fontId="13" fillId="14" borderId="0" xfId="1" applyNumberFormat="1" applyFont="1" applyFill="1" applyBorder="1"/>
    <xf numFmtId="165" fontId="10" fillId="14" borderId="9" xfId="1" applyNumberFormat="1" applyFont="1" applyFill="1" applyBorder="1"/>
    <xf numFmtId="165" fontId="10" fillId="14" borderId="10" xfId="1" applyNumberFormat="1" applyFont="1" applyFill="1" applyBorder="1"/>
    <xf numFmtId="166" fontId="10" fillId="14" borderId="65" xfId="1" applyNumberFormat="1" applyFont="1" applyFill="1" applyBorder="1"/>
    <xf numFmtId="166" fontId="12" fillId="14" borderId="15" xfId="1" applyNumberFormat="1" applyFont="1" applyFill="1" applyBorder="1"/>
    <xf numFmtId="166" fontId="12" fillId="14" borderId="1" xfId="1" applyNumberFormat="1" applyFont="1" applyFill="1" applyBorder="1"/>
    <xf numFmtId="166" fontId="12" fillId="14" borderId="39" xfId="1" applyNumberFormat="1" applyFont="1" applyFill="1" applyBorder="1"/>
    <xf numFmtId="165" fontId="23" fillId="14" borderId="9" xfId="1" applyNumberFormat="1" applyFont="1" applyFill="1" applyBorder="1"/>
    <xf numFmtId="166" fontId="3" fillId="14" borderId="39" xfId="1" applyNumberFormat="1" applyFont="1" applyFill="1" applyBorder="1"/>
    <xf numFmtId="166" fontId="3" fillId="14" borderId="54" xfId="1" applyNumberFormat="1" applyFont="1" applyFill="1" applyBorder="1"/>
    <xf numFmtId="166" fontId="3" fillId="14" borderId="11" xfId="1" applyNumberFormat="1" applyFont="1" applyFill="1" applyBorder="1"/>
    <xf numFmtId="166" fontId="3" fillId="14" borderId="55" xfId="1" applyNumberFormat="1" applyFont="1" applyFill="1" applyBorder="1"/>
    <xf numFmtId="164" fontId="3" fillId="14" borderId="6" xfId="2" applyNumberFormat="1" applyFont="1" applyFill="1" applyBorder="1"/>
    <xf numFmtId="164" fontId="3" fillId="14" borderId="11" xfId="2" applyNumberFormat="1" applyFont="1" applyFill="1" applyBorder="1"/>
    <xf numFmtId="164" fontId="10" fillId="14" borderId="39" xfId="2" applyNumberFormat="1" applyFont="1" applyFill="1" applyBorder="1"/>
    <xf numFmtId="166" fontId="3" fillId="14" borderId="0" xfId="1" applyNumberFormat="1" applyFont="1" applyFill="1" applyBorder="1"/>
    <xf numFmtId="164" fontId="3" fillId="14" borderId="0" xfId="2" applyNumberFormat="1" applyFont="1" applyFill="1" applyBorder="1"/>
    <xf numFmtId="9" fontId="3" fillId="8" borderId="0" xfId="2" applyFont="1" applyFill="1" applyBorder="1"/>
    <xf numFmtId="9" fontId="3" fillId="8" borderId="0" xfId="2" applyNumberFormat="1" applyFont="1" applyFill="1" applyBorder="1"/>
    <xf numFmtId="9" fontId="3" fillId="10" borderId="0" xfId="2" applyNumberFormat="1" applyFont="1" applyFill="1" applyBorder="1"/>
    <xf numFmtId="166" fontId="3" fillId="14" borderId="16" xfId="1" applyNumberFormat="1" applyFont="1" applyFill="1" applyBorder="1"/>
    <xf numFmtId="166" fontId="3" fillId="14" borderId="17" xfId="1" applyNumberFormat="1" applyFont="1" applyFill="1" applyBorder="1"/>
    <xf numFmtId="166" fontId="24" fillId="14" borderId="26" xfId="1" applyNumberFormat="1" applyFont="1" applyFill="1" applyBorder="1"/>
    <xf numFmtId="165" fontId="3" fillId="14" borderId="17" xfId="1" applyNumberFormat="1" applyFont="1" applyFill="1" applyBorder="1"/>
    <xf numFmtId="165" fontId="14" fillId="14" borderId="16" xfId="1" applyNumberFormat="1" applyFont="1" applyFill="1" applyBorder="1"/>
    <xf numFmtId="165" fontId="14" fillId="14" borderId="17" xfId="1" applyNumberFormat="1" applyFont="1" applyFill="1" applyBorder="1"/>
    <xf numFmtId="165" fontId="24" fillId="14" borderId="26" xfId="1" applyNumberFormat="1" applyFont="1" applyFill="1" applyBorder="1"/>
    <xf numFmtId="165" fontId="3" fillId="14" borderId="16" xfId="1" applyNumberFormat="1" applyFont="1" applyFill="1" applyBorder="1"/>
    <xf numFmtId="0" fontId="25" fillId="0" borderId="0" xfId="0" applyFont="1" applyFill="1" applyBorder="1"/>
    <xf numFmtId="164" fontId="3" fillId="0" borderId="39" xfId="2" applyNumberFormat="1" applyFont="1" applyBorder="1"/>
    <xf numFmtId="164" fontId="3" fillId="3" borderId="39" xfId="2" applyNumberFormat="1" applyFont="1" applyFill="1" applyBorder="1"/>
    <xf numFmtId="164" fontId="3" fillId="14" borderId="55" xfId="2" applyNumberFormat="1" applyFont="1" applyFill="1" applyBorder="1"/>
    <xf numFmtId="17" fontId="2" fillId="7" borderId="9" xfId="0" applyNumberFormat="1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43" fontId="3" fillId="3" borderId="9" xfId="1" applyNumberFormat="1" applyFont="1" applyFill="1" applyBorder="1"/>
    <xf numFmtId="43" fontId="3" fillId="3" borderId="10" xfId="1" applyNumberFormat="1" applyFont="1" applyFill="1" applyBorder="1"/>
    <xf numFmtId="9" fontId="3" fillId="8" borderId="15" xfId="2" applyFont="1" applyFill="1" applyBorder="1"/>
    <xf numFmtId="9" fontId="10" fillId="0" borderId="15" xfId="2" applyFont="1" applyBorder="1"/>
    <xf numFmtId="9" fontId="10" fillId="0" borderId="15" xfId="2" applyFont="1" applyFill="1" applyBorder="1"/>
    <xf numFmtId="9" fontId="10" fillId="10" borderId="15" xfId="2" applyFont="1" applyFill="1" applyBorder="1"/>
    <xf numFmtId="9" fontId="3" fillId="8" borderId="54" xfId="2" applyFont="1" applyFill="1" applyBorder="1"/>
    <xf numFmtId="166" fontId="23" fillId="14" borderId="15" xfId="1" applyNumberFormat="1" applyFont="1" applyFill="1" applyBorder="1"/>
    <xf numFmtId="166" fontId="3" fillId="14" borderId="66" xfId="1" applyNumberFormat="1" applyFont="1" applyFill="1" applyBorder="1"/>
    <xf numFmtId="0" fontId="10" fillId="14" borderId="9" xfId="0" applyFont="1" applyFill="1" applyBorder="1" applyAlignment="1">
      <alignment horizontal="right"/>
    </xf>
    <xf numFmtId="0" fontId="3" fillId="14" borderId="9" xfId="0" applyFont="1" applyFill="1" applyBorder="1"/>
    <xf numFmtId="0" fontId="22" fillId="14" borderId="6" xfId="0" applyFont="1" applyFill="1" applyBorder="1"/>
    <xf numFmtId="0" fontId="0" fillId="0" borderId="23" xfId="0" applyBorder="1"/>
    <xf numFmtId="0" fontId="0" fillId="0" borderId="23" xfId="0" applyFill="1" applyBorder="1"/>
    <xf numFmtId="17" fontId="2" fillId="7" borderId="40" xfId="0" applyNumberFormat="1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0" borderId="39" xfId="0" applyBorder="1" applyAlignment="1">
      <alignment horizontal="left"/>
    </xf>
    <xf numFmtId="0" fontId="0" fillId="0" borderId="4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" xfId="0" applyBorder="1"/>
    <xf numFmtId="0" fontId="9" fillId="0" borderId="1" xfId="0" applyFont="1" applyBorder="1"/>
    <xf numFmtId="166" fontId="3" fillId="0" borderId="12" xfId="1" applyNumberFormat="1" applyFont="1" applyBorder="1" applyAlignment="1">
      <alignment horizontal="center" vertical="center"/>
    </xf>
    <xf numFmtId="166" fontId="3" fillId="0" borderId="14" xfId="1" applyNumberFormat="1" applyFont="1" applyBorder="1" applyAlignment="1">
      <alignment horizontal="center" vertical="center"/>
    </xf>
    <xf numFmtId="166" fontId="3" fillId="0" borderId="41" xfId="1" applyNumberFormat="1" applyFont="1" applyBorder="1" applyAlignment="1">
      <alignment horizontal="center" vertical="center"/>
    </xf>
    <xf numFmtId="166" fontId="3" fillId="0" borderId="18" xfId="1" applyNumberFormat="1" applyFont="1" applyBorder="1" applyAlignment="1">
      <alignment horizontal="center" vertical="center"/>
    </xf>
    <xf numFmtId="166" fontId="3" fillId="0" borderId="19" xfId="1" applyNumberFormat="1" applyFont="1" applyBorder="1" applyAlignment="1">
      <alignment horizontal="center" vertical="center"/>
    </xf>
    <xf numFmtId="166" fontId="3" fillId="0" borderId="43" xfId="1" applyNumberFormat="1" applyFont="1" applyBorder="1" applyAlignment="1">
      <alignment horizontal="center" vertical="center"/>
    </xf>
    <xf numFmtId="166" fontId="3" fillId="0" borderId="38" xfId="1" applyNumberFormat="1" applyFont="1" applyBorder="1" applyAlignment="1">
      <alignment horizontal="center" vertical="center"/>
    </xf>
    <xf numFmtId="166" fontId="3" fillId="0" borderId="44" xfId="1" applyNumberFormat="1" applyFont="1" applyBorder="1" applyAlignment="1">
      <alignment horizontal="center" vertical="center"/>
    </xf>
    <xf numFmtId="166" fontId="0" fillId="0" borderId="43" xfId="1" applyNumberFormat="1" applyFont="1" applyBorder="1" applyAlignment="1">
      <alignment horizontal="center" vertical="center"/>
    </xf>
    <xf numFmtId="166" fontId="0" fillId="0" borderId="38" xfId="1" applyNumberFormat="1" applyFont="1" applyBorder="1" applyAlignment="1">
      <alignment horizontal="center" vertical="center"/>
    </xf>
    <xf numFmtId="166" fontId="0" fillId="0" borderId="44" xfId="1" applyNumberFormat="1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9" fillId="0" borderId="39" xfId="0" applyFont="1" applyBorder="1" applyAlignment="1">
      <alignment horizontal="left"/>
    </xf>
    <xf numFmtId="0" fontId="9" fillId="0" borderId="40" xfId="0" applyFont="1" applyBorder="1" applyAlignment="1">
      <alignment horizontal="left"/>
    </xf>
    <xf numFmtId="0" fontId="9" fillId="0" borderId="15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2" fillId="4" borderId="0" xfId="0" applyFont="1" applyFill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11" borderId="8" xfId="0" applyFont="1" applyFill="1" applyBorder="1" applyAlignment="1">
      <alignment horizontal="center"/>
    </xf>
    <xf numFmtId="0" fontId="2" fillId="11" borderId="5" xfId="0" applyFont="1" applyFill="1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2" fillId="4" borderId="27" xfId="0" applyFont="1" applyFill="1" applyBorder="1" applyAlignment="1">
      <alignment horizontal="center" vertical="center"/>
    </xf>
    <xf numFmtId="0" fontId="2" fillId="4" borderId="59" xfId="0" applyFont="1" applyFill="1" applyBorder="1" applyAlignment="1">
      <alignment horizontal="center" vertical="center"/>
    </xf>
    <xf numFmtId="0" fontId="2" fillId="7" borderId="52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17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7" fontId="2" fillId="4" borderId="22" xfId="0" applyNumberFormat="1" applyFont="1" applyFill="1" applyBorder="1" applyAlignment="1">
      <alignment horizontal="center" vertical="center"/>
    </xf>
    <xf numFmtId="17" fontId="2" fillId="4" borderId="28" xfId="0" applyNumberFormat="1" applyFont="1" applyFill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51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3" fontId="25" fillId="0" borderId="6" xfId="0" applyNumberFormat="1" applyFont="1" applyBorder="1" applyAlignment="1">
      <alignment horizontal="center"/>
    </xf>
    <xf numFmtId="3" fontId="25" fillId="0" borderId="11" xfId="0" applyNumberFormat="1" applyFont="1" applyBorder="1" applyAlignment="1">
      <alignment horizontal="center"/>
    </xf>
    <xf numFmtId="3" fontId="25" fillId="0" borderId="7" xfId="0" applyNumberFormat="1" applyFont="1" applyBorder="1" applyAlignment="1">
      <alignment horizontal="center"/>
    </xf>
    <xf numFmtId="169" fontId="3" fillId="14" borderId="14" xfId="1" applyNumberFormat="1" applyFont="1" applyFill="1" applyBorder="1" applyAlignment="1">
      <alignment horizontal="center" vertical="center"/>
    </xf>
    <xf numFmtId="169" fontId="3" fillId="14" borderId="40" xfId="1" applyNumberFormat="1" applyFont="1" applyFill="1" applyBorder="1" applyAlignment="1">
      <alignment horizontal="center" vertical="center"/>
    </xf>
    <xf numFmtId="169" fontId="3" fillId="14" borderId="65" xfId="1" applyNumberFormat="1" applyFont="1" applyFill="1" applyBorder="1" applyAlignment="1">
      <alignment horizontal="center" vertical="center"/>
    </xf>
    <xf numFmtId="169" fontId="1" fillId="14" borderId="14" xfId="1" applyNumberFormat="1" applyFont="1" applyFill="1" applyBorder="1" applyAlignment="1">
      <alignment horizontal="center" vertical="center"/>
    </xf>
    <xf numFmtId="169" fontId="1" fillId="14" borderId="40" xfId="1" applyNumberFormat="1" applyFont="1" applyFill="1" applyBorder="1" applyAlignment="1">
      <alignment horizontal="center" vertical="center"/>
    </xf>
    <xf numFmtId="169" fontId="1" fillId="14" borderId="65" xfId="1" applyNumberFormat="1" applyFont="1" applyFill="1" applyBorder="1" applyAlignment="1">
      <alignment horizontal="center" vertical="center"/>
    </xf>
    <xf numFmtId="169" fontId="25" fillId="14" borderId="13" xfId="1" applyNumberFormat="1" applyFont="1" applyFill="1" applyBorder="1" applyAlignment="1">
      <alignment horizontal="center" vertical="center"/>
    </xf>
    <xf numFmtId="169" fontId="25" fillId="14" borderId="67" xfId="1" applyNumberFormat="1" applyFont="1" applyFill="1" applyBorder="1" applyAlignment="1">
      <alignment horizontal="center" vertical="center"/>
    </xf>
    <xf numFmtId="169" fontId="25" fillId="14" borderId="68" xfId="1" applyNumberFormat="1" applyFont="1" applyFill="1" applyBorder="1" applyAlignment="1">
      <alignment horizontal="center" vertical="center"/>
    </xf>
    <xf numFmtId="3" fontId="14" fillId="14" borderId="9" xfId="1" applyNumberFormat="1" applyFont="1" applyFill="1" applyBorder="1" applyAlignment="1">
      <alignment horizontal="center"/>
    </xf>
    <xf numFmtId="3" fontId="14" fillId="14" borderId="1" xfId="1" applyNumberFormat="1" applyFont="1" applyFill="1" applyBorder="1" applyAlignment="1">
      <alignment horizontal="center"/>
    </xf>
    <xf numFmtId="3" fontId="14" fillId="14" borderId="10" xfId="1" applyNumberFormat="1" applyFont="1" applyFill="1" applyBorder="1" applyAlignment="1">
      <alignment horizontal="center"/>
    </xf>
    <xf numFmtId="3" fontId="19" fillId="14" borderId="9" xfId="1" applyNumberFormat="1" applyFont="1" applyFill="1" applyBorder="1" applyAlignment="1">
      <alignment horizontal="center"/>
    </xf>
    <xf numFmtId="3" fontId="19" fillId="14" borderId="1" xfId="1" applyNumberFormat="1" applyFont="1" applyFill="1" applyBorder="1" applyAlignment="1">
      <alignment horizontal="center"/>
    </xf>
    <xf numFmtId="3" fontId="19" fillId="14" borderId="10" xfId="1" applyNumberFormat="1" applyFont="1" applyFill="1" applyBorder="1" applyAlignment="1">
      <alignment horizontal="center"/>
    </xf>
    <xf numFmtId="169" fontId="14" fillId="14" borderId="14" xfId="1" applyNumberFormat="1" applyFont="1" applyFill="1" applyBorder="1" applyAlignment="1">
      <alignment horizontal="center" vertical="center"/>
    </xf>
    <xf numFmtId="169" fontId="14" fillId="14" borderId="40" xfId="1" applyNumberFormat="1" applyFont="1" applyFill="1" applyBorder="1" applyAlignment="1">
      <alignment horizontal="center" vertical="center"/>
    </xf>
    <xf numFmtId="169" fontId="14" fillId="14" borderId="65" xfId="1" applyNumberFormat="1" applyFont="1" applyFill="1" applyBorder="1" applyAlignment="1">
      <alignment horizontal="center" vertical="center"/>
    </xf>
    <xf numFmtId="169" fontId="19" fillId="14" borderId="14" xfId="1" applyNumberFormat="1" applyFont="1" applyFill="1" applyBorder="1" applyAlignment="1">
      <alignment horizontal="center" vertical="center"/>
    </xf>
    <xf numFmtId="169" fontId="19" fillId="14" borderId="40" xfId="1" applyNumberFormat="1" applyFont="1" applyFill="1" applyBorder="1" applyAlignment="1">
      <alignment horizontal="center" vertical="center"/>
    </xf>
    <xf numFmtId="169" fontId="19" fillId="14" borderId="65" xfId="1" applyNumberFormat="1" applyFont="1" applyFill="1" applyBorder="1" applyAlignment="1">
      <alignment horizontal="center" vertical="center"/>
    </xf>
    <xf numFmtId="3" fontId="25" fillId="14" borderId="54" xfId="1" applyNumberFormat="1" applyFont="1" applyFill="1" applyBorder="1" applyAlignment="1">
      <alignment horizontal="center"/>
    </xf>
    <xf numFmtId="3" fontId="25" fillId="14" borderId="11" xfId="1" applyNumberFormat="1" applyFont="1" applyFill="1" applyBorder="1" applyAlignment="1">
      <alignment horizontal="center"/>
    </xf>
    <xf numFmtId="3" fontId="25" fillId="14" borderId="7" xfId="1" applyNumberFormat="1" applyFont="1" applyFill="1" applyBorder="1" applyAlignment="1">
      <alignment horizontal="center"/>
    </xf>
    <xf numFmtId="3" fontId="14" fillId="14" borderId="15" xfId="1" applyNumberFormat="1" applyFont="1" applyFill="1" applyBorder="1" applyAlignment="1">
      <alignment horizontal="center"/>
    </xf>
    <xf numFmtId="3" fontId="19" fillId="14" borderId="15" xfId="1" applyNumberFormat="1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7" borderId="39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0" fillId="0" borderId="62" xfId="0" applyBorder="1" applyAlignment="1">
      <alignment horizontal="left" vertical="top" wrapText="1"/>
    </xf>
    <xf numFmtId="0" fontId="0" fillId="0" borderId="63" xfId="0" applyBorder="1" applyAlignment="1">
      <alignment horizontal="left" vertical="top" wrapText="1"/>
    </xf>
    <xf numFmtId="0" fontId="0" fillId="0" borderId="64" xfId="0" applyBorder="1" applyAlignment="1">
      <alignment horizontal="left" vertical="top" wrapText="1"/>
    </xf>
    <xf numFmtId="0" fontId="0" fillId="0" borderId="45" xfId="0" applyBorder="1" applyAlignment="1">
      <alignment horizontal="center"/>
    </xf>
    <xf numFmtId="0" fontId="2" fillId="4" borderId="39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2" fillId="4" borderId="53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6" fillId="0" borderId="18" xfId="3" applyBorder="1" applyAlignment="1">
      <alignment horizontal="center" vertical="center"/>
    </xf>
    <xf numFmtId="0" fontId="6" fillId="0" borderId="46" xfId="3" applyBorder="1" applyAlignment="1">
      <alignment horizontal="center" vertical="center"/>
    </xf>
    <xf numFmtId="164" fontId="0" fillId="0" borderId="12" xfId="5" applyNumberFormat="1" applyFont="1" applyBorder="1" applyAlignment="1">
      <alignment horizontal="center" vertical="center"/>
    </xf>
    <xf numFmtId="164" fontId="0" fillId="0" borderId="14" xfId="5" applyNumberFormat="1" applyFont="1" applyBorder="1" applyAlignment="1">
      <alignment horizontal="center" vertical="center"/>
    </xf>
    <xf numFmtId="164" fontId="0" fillId="0" borderId="13" xfId="5" applyNumberFormat="1" applyFont="1" applyBorder="1" applyAlignment="1">
      <alignment horizontal="center" vertical="center"/>
    </xf>
    <xf numFmtId="0" fontId="6" fillId="0" borderId="4" xfId="3" applyBorder="1" applyAlignment="1">
      <alignment horizontal="center" vertical="center"/>
    </xf>
    <xf numFmtId="0" fontId="6" fillId="0" borderId="6" xfId="3" applyBorder="1" applyAlignment="1">
      <alignment horizontal="center" vertical="center"/>
    </xf>
    <xf numFmtId="0" fontId="6" fillId="0" borderId="47" xfId="3" applyBorder="1" applyAlignment="1">
      <alignment horizontal="center" vertical="center"/>
    </xf>
    <xf numFmtId="0" fontId="6" fillId="0" borderId="14" xfId="3" applyBorder="1" applyAlignment="1">
      <alignment horizontal="center" vertical="center"/>
    </xf>
    <xf numFmtId="0" fontId="6" fillId="0" borderId="41" xfId="3" applyBorder="1" applyAlignment="1">
      <alignment horizontal="center" vertical="center"/>
    </xf>
    <xf numFmtId="0" fontId="6" fillId="0" borderId="48" xfId="3" applyBorder="1" applyAlignment="1">
      <alignment horizontal="center" vertical="center"/>
    </xf>
    <xf numFmtId="0" fontId="6" fillId="0" borderId="9" xfId="3" applyBorder="1" applyAlignment="1">
      <alignment horizontal="center" vertical="center"/>
    </xf>
    <xf numFmtId="0" fontId="6" fillId="0" borderId="16" xfId="3" applyBorder="1" applyAlignment="1">
      <alignment horizontal="center" vertical="center"/>
    </xf>
    <xf numFmtId="0" fontId="2" fillId="9" borderId="39" xfId="3" applyFont="1" applyFill="1" applyBorder="1" applyAlignment="1">
      <alignment horizontal="center" vertical="center"/>
    </xf>
    <xf numFmtId="0" fontId="2" fillId="9" borderId="40" xfId="3" applyFont="1" applyFill="1" applyBorder="1" applyAlignment="1">
      <alignment horizontal="center" vertical="center"/>
    </xf>
    <xf numFmtId="0" fontId="2" fillId="9" borderId="15" xfId="3" applyFont="1" applyFill="1" applyBorder="1" applyAlignment="1">
      <alignment horizontal="center" vertical="center"/>
    </xf>
  </cellXfs>
  <cellStyles count="6">
    <cellStyle name="Comma" xfId="1" builtinId="3"/>
    <cellStyle name="Normal" xfId="0" builtinId="0"/>
    <cellStyle name="Normal 2" xfId="3" xr:uid="{C718B0DD-C7C3-4B37-A44D-42465D15E83C}"/>
    <cellStyle name="Normal 3" xfId="4" xr:uid="{0CC249FB-DEE9-4103-AC75-A40D57F6FDC3}"/>
    <cellStyle name="Percent" xfId="2" builtinId="5"/>
    <cellStyle name="Percent 2" xfId="5" xr:uid="{51B2C932-9ECE-4A83-92AB-DA1C7F69E7BF}"/>
  </cellStyles>
  <dxfs count="2"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River Game-</a:t>
            </a:r>
            <a:r>
              <a:rPr lang="en-US" baseline="0"/>
              <a:t> TopWar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'Model Fit'!$D$1</c:f>
              <c:strCache>
                <c:ptCount val="1"/>
                <c:pt idx="0">
                  <c:v>Error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'Model Fit'!$A$2:$A$246</c:f>
              <c:numCache>
                <c:formatCode>m/d/yyyy</c:formatCode>
                <c:ptCount val="24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  <c:pt idx="214">
                  <c:v>44470</c:v>
                </c:pt>
                <c:pt idx="215">
                  <c:v>44471</c:v>
                </c:pt>
                <c:pt idx="216">
                  <c:v>44472</c:v>
                </c:pt>
                <c:pt idx="217">
                  <c:v>44473</c:v>
                </c:pt>
                <c:pt idx="218">
                  <c:v>44474</c:v>
                </c:pt>
                <c:pt idx="219">
                  <c:v>44475</c:v>
                </c:pt>
                <c:pt idx="220">
                  <c:v>44476</c:v>
                </c:pt>
                <c:pt idx="221">
                  <c:v>44477</c:v>
                </c:pt>
                <c:pt idx="222">
                  <c:v>44478</c:v>
                </c:pt>
                <c:pt idx="223">
                  <c:v>44479</c:v>
                </c:pt>
                <c:pt idx="224">
                  <c:v>44480</c:v>
                </c:pt>
                <c:pt idx="225">
                  <c:v>44481</c:v>
                </c:pt>
                <c:pt idx="226">
                  <c:v>44482</c:v>
                </c:pt>
                <c:pt idx="227">
                  <c:v>44483</c:v>
                </c:pt>
                <c:pt idx="228">
                  <c:v>44484</c:v>
                </c:pt>
                <c:pt idx="229">
                  <c:v>44485</c:v>
                </c:pt>
                <c:pt idx="230">
                  <c:v>44486</c:v>
                </c:pt>
                <c:pt idx="231">
                  <c:v>44487</c:v>
                </c:pt>
                <c:pt idx="232">
                  <c:v>44488</c:v>
                </c:pt>
                <c:pt idx="233">
                  <c:v>44489</c:v>
                </c:pt>
                <c:pt idx="234">
                  <c:v>44490</c:v>
                </c:pt>
                <c:pt idx="235">
                  <c:v>44491</c:v>
                </c:pt>
                <c:pt idx="236">
                  <c:v>44492</c:v>
                </c:pt>
                <c:pt idx="237">
                  <c:v>44493</c:v>
                </c:pt>
                <c:pt idx="238">
                  <c:v>44494</c:v>
                </c:pt>
                <c:pt idx="239">
                  <c:v>44495</c:v>
                </c:pt>
                <c:pt idx="240">
                  <c:v>44496</c:v>
                </c:pt>
                <c:pt idx="241">
                  <c:v>44497</c:v>
                </c:pt>
                <c:pt idx="242">
                  <c:v>44498</c:v>
                </c:pt>
                <c:pt idx="243">
                  <c:v>44499</c:v>
                </c:pt>
                <c:pt idx="244">
                  <c:v>44500</c:v>
                </c:pt>
              </c:numCache>
            </c:numRef>
          </c:cat>
          <c:val>
            <c:numRef>
              <c:f>'Model Fit'!$D$2:$D$246</c:f>
              <c:numCache>
                <c:formatCode>_(* #,##0_);_(* \(#,##0\);_(* "-"??_);_(@_)</c:formatCode>
                <c:ptCount val="245"/>
                <c:pt idx="0">
                  <c:v>40513.670949907042</c:v>
                </c:pt>
                <c:pt idx="1">
                  <c:v>11191.090549155022</c:v>
                </c:pt>
                <c:pt idx="2">
                  <c:v>-18248.925141012005</c:v>
                </c:pt>
                <c:pt idx="3">
                  <c:v>-12390.574285690964</c:v>
                </c:pt>
                <c:pt idx="4">
                  <c:v>15528.685753208003</c:v>
                </c:pt>
                <c:pt idx="5">
                  <c:v>24427.265860150976</c:v>
                </c:pt>
                <c:pt idx="6">
                  <c:v>16305.595584787021</c:v>
                </c:pt>
                <c:pt idx="7">
                  <c:v>17752.05758372799</c:v>
                </c:pt>
                <c:pt idx="8">
                  <c:v>13087.440141260973</c:v>
                </c:pt>
                <c:pt idx="9">
                  <c:v>-14166.672186281008</c:v>
                </c:pt>
                <c:pt idx="10">
                  <c:v>-21826.470626411028</c:v>
                </c:pt>
                <c:pt idx="11">
                  <c:v>-27690.530142584001</c:v>
                </c:pt>
                <c:pt idx="12">
                  <c:v>-14263.167532625026</c:v>
                </c:pt>
                <c:pt idx="13">
                  <c:v>9617.8737542880117</c:v>
                </c:pt>
                <c:pt idx="14">
                  <c:v>-9067.7252064689528</c:v>
                </c:pt>
                <c:pt idx="15">
                  <c:v>9762.7022316750372</c:v>
                </c:pt>
                <c:pt idx="16">
                  <c:v>-30554.383164121944</c:v>
                </c:pt>
                <c:pt idx="17">
                  <c:v>34220.495307315956</c:v>
                </c:pt>
                <c:pt idx="18">
                  <c:v>-18935.547490982979</c:v>
                </c:pt>
                <c:pt idx="19">
                  <c:v>-19463.178859423031</c:v>
                </c:pt>
                <c:pt idx="20">
                  <c:v>-16240.629514114989</c:v>
                </c:pt>
                <c:pt idx="21">
                  <c:v>-58380.283862818033</c:v>
                </c:pt>
                <c:pt idx="22">
                  <c:v>-35210.388038275996</c:v>
                </c:pt>
                <c:pt idx="23">
                  <c:v>-36357.760823033983</c:v>
                </c:pt>
                <c:pt idx="24">
                  <c:v>-62609.154823184013</c:v>
                </c:pt>
                <c:pt idx="25">
                  <c:v>31942.883830901992</c:v>
                </c:pt>
                <c:pt idx="26">
                  <c:v>-4460.590209686954</c:v>
                </c:pt>
                <c:pt idx="27">
                  <c:v>-48147.870781125035</c:v>
                </c:pt>
                <c:pt idx="28">
                  <c:v>-35906.042921392946</c:v>
                </c:pt>
                <c:pt idx="29">
                  <c:v>-1516.9566438930342</c:v>
                </c:pt>
                <c:pt idx="30">
                  <c:v>6319.7106214929954</c:v>
                </c:pt>
                <c:pt idx="31">
                  <c:v>-26584.565176680975</c:v>
                </c:pt>
                <c:pt idx="32">
                  <c:v>25036.815247812949</c:v>
                </c:pt>
                <c:pt idx="33">
                  <c:v>14244.410766349989</c:v>
                </c:pt>
                <c:pt idx="34">
                  <c:v>-3060.6962643350125</c:v>
                </c:pt>
                <c:pt idx="35">
                  <c:v>4771.777884366049</c:v>
                </c:pt>
                <c:pt idx="36">
                  <c:v>14730.11578360002</c:v>
                </c:pt>
                <c:pt idx="37">
                  <c:v>17714.842399156012</c:v>
                </c:pt>
                <c:pt idx="38">
                  <c:v>-23247.127253886021</c:v>
                </c:pt>
                <c:pt idx="39">
                  <c:v>-2569.992961426964</c:v>
                </c:pt>
                <c:pt idx="40">
                  <c:v>22864.272366082994</c:v>
                </c:pt>
                <c:pt idx="41">
                  <c:v>-5886.1716749219922</c:v>
                </c:pt>
                <c:pt idx="42">
                  <c:v>-12775.447819349996</c:v>
                </c:pt>
                <c:pt idx="43">
                  <c:v>10887.26133406398</c:v>
                </c:pt>
                <c:pt idx="44">
                  <c:v>-18869.518368792953</c:v>
                </c:pt>
                <c:pt idx="45">
                  <c:v>-19684.440736441989</c:v>
                </c:pt>
                <c:pt idx="46">
                  <c:v>-14442.05384781101</c:v>
                </c:pt>
                <c:pt idx="47">
                  <c:v>40188.067537190975</c:v>
                </c:pt>
                <c:pt idx="48">
                  <c:v>-5296.224065011018</c:v>
                </c:pt>
                <c:pt idx="49">
                  <c:v>-3853.6402826620033</c:v>
                </c:pt>
                <c:pt idx="50">
                  <c:v>-9836.1546615050174</c:v>
                </c:pt>
                <c:pt idx="51">
                  <c:v>36826.978256550967</c:v>
                </c:pt>
                <c:pt idx="52">
                  <c:v>69446.354342533974</c:v>
                </c:pt>
                <c:pt idx="53">
                  <c:v>32450.393841940968</c:v>
                </c:pt>
                <c:pt idx="54">
                  <c:v>25666.457896423992</c:v>
                </c:pt>
                <c:pt idx="55">
                  <c:v>46837.550209108042</c:v>
                </c:pt>
                <c:pt idx="56">
                  <c:v>18243.813120300038</c:v>
                </c:pt>
                <c:pt idx="57">
                  <c:v>9205.2404597040149</c:v>
                </c:pt>
                <c:pt idx="58">
                  <c:v>-2500.3700107340119</c:v>
                </c:pt>
                <c:pt idx="59">
                  <c:v>-26766.881681014958</c:v>
                </c:pt>
                <c:pt idx="60">
                  <c:v>22178.839840453002</c:v>
                </c:pt>
                <c:pt idx="61">
                  <c:v>30515.343425789033</c:v>
                </c:pt>
                <c:pt idx="62">
                  <c:v>2442.1641235699644</c:v>
                </c:pt>
                <c:pt idx="63">
                  <c:v>-7262.8815934550366</c:v>
                </c:pt>
                <c:pt idx="64">
                  <c:v>-12024.836447661975</c:v>
                </c:pt>
                <c:pt idx="65">
                  <c:v>21101.358713527967</c:v>
                </c:pt>
                <c:pt idx="66">
                  <c:v>-14730.829728980956</c:v>
                </c:pt>
                <c:pt idx="67">
                  <c:v>-23666.350816272025</c:v>
                </c:pt>
                <c:pt idx="68">
                  <c:v>-28419.288350960996</c:v>
                </c:pt>
                <c:pt idx="69">
                  <c:v>-33983.941487683973</c:v>
                </c:pt>
                <c:pt idx="70">
                  <c:v>2533.0448331090156</c:v>
                </c:pt>
                <c:pt idx="71">
                  <c:v>-34032.25393274604</c:v>
                </c:pt>
                <c:pt idx="72">
                  <c:v>-15409.427158135979</c:v>
                </c:pt>
                <c:pt idx="73">
                  <c:v>-15541.571163291053</c:v>
                </c:pt>
                <c:pt idx="74">
                  <c:v>41190.842728481977</c:v>
                </c:pt>
                <c:pt idx="75">
                  <c:v>12043.676074979012</c:v>
                </c:pt>
                <c:pt idx="76">
                  <c:v>34528.359769597999</c:v>
                </c:pt>
                <c:pt idx="77">
                  <c:v>23302.837501060974</c:v>
                </c:pt>
                <c:pt idx="78">
                  <c:v>40931.249745283014</c:v>
                </c:pt>
                <c:pt idx="79">
                  <c:v>9724.7214033950004</c:v>
                </c:pt>
                <c:pt idx="80">
                  <c:v>15414.277923206973</c:v>
                </c:pt>
                <c:pt idx="81">
                  <c:v>15128.300693289028</c:v>
                </c:pt>
                <c:pt idx="82">
                  <c:v>75733.52777131804</c:v>
                </c:pt>
                <c:pt idx="83">
                  <c:v>3067.4490747730015</c:v>
                </c:pt>
                <c:pt idx="84">
                  <c:v>27143.691934889008</c:v>
                </c:pt>
                <c:pt idx="85">
                  <c:v>6561.2561162610073</c:v>
                </c:pt>
                <c:pt idx="86">
                  <c:v>-8406.7457784920116</c:v>
                </c:pt>
                <c:pt idx="87">
                  <c:v>18505.288441397017</c:v>
                </c:pt>
                <c:pt idx="88">
                  <c:v>-35041.249087057018</c:v>
                </c:pt>
                <c:pt idx="89">
                  <c:v>24858.306384825031</c:v>
                </c:pt>
                <c:pt idx="90">
                  <c:v>-18576.266267239</c:v>
                </c:pt>
                <c:pt idx="91">
                  <c:v>-4035.5793375800131</c:v>
                </c:pt>
                <c:pt idx="92">
                  <c:v>-10385.937273190997</c:v>
                </c:pt>
                <c:pt idx="93">
                  <c:v>-34661.405325104948</c:v>
                </c:pt>
                <c:pt idx="94">
                  <c:v>-27703.345961805957</c:v>
                </c:pt>
                <c:pt idx="95">
                  <c:v>6754.4222577749752</c:v>
                </c:pt>
                <c:pt idx="96">
                  <c:v>1484.8577104919823</c:v>
                </c:pt>
                <c:pt idx="97">
                  <c:v>-21982.454657469003</c:v>
                </c:pt>
                <c:pt idx="98">
                  <c:v>-46456.681075229979</c:v>
                </c:pt>
                <c:pt idx="99">
                  <c:v>-35104.489907920972</c:v>
                </c:pt>
                <c:pt idx="100">
                  <c:v>6562.0532556849648</c:v>
                </c:pt>
                <c:pt idx="101">
                  <c:v>-2848.8116834009998</c:v>
                </c:pt>
                <c:pt idx="102">
                  <c:v>25949.614294508996</c:v>
                </c:pt>
                <c:pt idx="103">
                  <c:v>15594.456070973014</c:v>
                </c:pt>
                <c:pt idx="104">
                  <c:v>23775.808825930988</c:v>
                </c:pt>
                <c:pt idx="105">
                  <c:v>34112.680546980991</c:v>
                </c:pt>
                <c:pt idx="106">
                  <c:v>-5951.1845372769749</c:v>
                </c:pt>
                <c:pt idx="107">
                  <c:v>-64069.335652771988</c:v>
                </c:pt>
                <c:pt idx="108">
                  <c:v>-26581.260337081971</c:v>
                </c:pt>
                <c:pt idx="109">
                  <c:v>-36835.337448981998</c:v>
                </c:pt>
                <c:pt idx="110">
                  <c:v>-21346.458877687983</c:v>
                </c:pt>
                <c:pt idx="111">
                  <c:v>-42550.132895502029</c:v>
                </c:pt>
                <c:pt idx="112">
                  <c:v>-29744.698756180005</c:v>
                </c:pt>
                <c:pt idx="113">
                  <c:v>-40831.503305319988</c:v>
                </c:pt>
                <c:pt idx="114">
                  <c:v>6038.6764799630037</c:v>
                </c:pt>
                <c:pt idx="115">
                  <c:v>21015.038948116009</c:v>
                </c:pt>
                <c:pt idx="116">
                  <c:v>18887.455672126962</c:v>
                </c:pt>
                <c:pt idx="117">
                  <c:v>-19492.865353541973</c:v>
                </c:pt>
                <c:pt idx="118">
                  <c:v>-15039.04453665996</c:v>
                </c:pt>
                <c:pt idx="119">
                  <c:v>-4966.7250505550182</c:v>
                </c:pt>
                <c:pt idx="120">
                  <c:v>-10567.101297500019</c:v>
                </c:pt>
                <c:pt idx="121">
                  <c:v>-2088.744762361981</c:v>
                </c:pt>
                <c:pt idx="122">
                  <c:v>-14874.974146783003</c:v>
                </c:pt>
                <c:pt idx="123">
                  <c:v>14544.423494711984</c:v>
                </c:pt>
                <c:pt idx="124">
                  <c:v>28001.040231873048</c:v>
                </c:pt>
                <c:pt idx="125">
                  <c:v>-11545.046114442986</c:v>
                </c:pt>
                <c:pt idx="126">
                  <c:v>46403.839395201969</c:v>
                </c:pt>
                <c:pt idx="127">
                  <c:v>-10989.716823824012</c:v>
                </c:pt>
                <c:pt idx="128">
                  <c:v>8449.7843715749914</c:v>
                </c:pt>
                <c:pt idx="129">
                  <c:v>-1587.4230467470479</c:v>
                </c:pt>
                <c:pt idx="130">
                  <c:v>2131.7695235250285</c:v>
                </c:pt>
                <c:pt idx="131">
                  <c:v>-2742.6020110030076</c:v>
                </c:pt>
                <c:pt idx="132">
                  <c:v>-10804.542694506003</c:v>
                </c:pt>
                <c:pt idx="133">
                  <c:v>2319.695192418003</c:v>
                </c:pt>
                <c:pt idx="134">
                  <c:v>-14158.28404015</c:v>
                </c:pt>
                <c:pt idx="135">
                  <c:v>6766.7878623349825</c:v>
                </c:pt>
                <c:pt idx="136">
                  <c:v>3325.3945252940175</c:v>
                </c:pt>
                <c:pt idx="137">
                  <c:v>15253.280536127975</c:v>
                </c:pt>
                <c:pt idx="138">
                  <c:v>-9252.8779398309998</c:v>
                </c:pt>
                <c:pt idx="139">
                  <c:v>-15067.93717156304</c:v>
                </c:pt>
                <c:pt idx="140">
                  <c:v>-1063.3728041659924</c:v>
                </c:pt>
                <c:pt idx="141">
                  <c:v>5799.8954921330442</c:v>
                </c:pt>
                <c:pt idx="142">
                  <c:v>13399.893498827005</c:v>
                </c:pt>
                <c:pt idx="143">
                  <c:v>-2344.1641890379833</c:v>
                </c:pt>
                <c:pt idx="144">
                  <c:v>16643.857057543995</c:v>
                </c:pt>
                <c:pt idx="145">
                  <c:v>19205.797866303008</c:v>
                </c:pt>
                <c:pt idx="146">
                  <c:v>-29540.614288976009</c:v>
                </c:pt>
                <c:pt idx="147">
                  <c:v>-383.57323888200335</c:v>
                </c:pt>
                <c:pt idx="148">
                  <c:v>11971.342363176984</c:v>
                </c:pt>
                <c:pt idx="149">
                  <c:v>-28408.910997494997</c:v>
                </c:pt>
                <c:pt idx="150">
                  <c:v>-51316.353634686966</c:v>
                </c:pt>
                <c:pt idx="151">
                  <c:v>-29273.945865426969</c:v>
                </c:pt>
                <c:pt idx="152">
                  <c:v>11327.764551679022</c:v>
                </c:pt>
                <c:pt idx="153">
                  <c:v>-14565.051842187007</c:v>
                </c:pt>
                <c:pt idx="154">
                  <c:v>-24464.28383730998</c:v>
                </c:pt>
                <c:pt idx="155">
                  <c:v>5737.8215196299716</c:v>
                </c:pt>
                <c:pt idx="156">
                  <c:v>-20451.659008333983</c:v>
                </c:pt>
                <c:pt idx="157">
                  <c:v>-52378.966602103959</c:v>
                </c:pt>
                <c:pt idx="158">
                  <c:v>-35914.493282277021</c:v>
                </c:pt>
                <c:pt idx="159">
                  <c:v>-10337.686292088998</c:v>
                </c:pt>
                <c:pt idx="160">
                  <c:v>10203.628520618018</c:v>
                </c:pt>
                <c:pt idx="161">
                  <c:v>3193.4366933919955</c:v>
                </c:pt>
                <c:pt idx="162">
                  <c:v>13101.395517311001</c:v>
                </c:pt>
                <c:pt idx="163">
                  <c:v>-40668.167519688024</c:v>
                </c:pt>
                <c:pt idx="164">
                  <c:v>28587.94055461901</c:v>
                </c:pt>
                <c:pt idx="165">
                  <c:v>-48275.231162874959</c:v>
                </c:pt>
                <c:pt idx="166">
                  <c:v>-4251.5144636449986</c:v>
                </c:pt>
                <c:pt idx="167">
                  <c:v>-34177.247379501991</c:v>
                </c:pt>
                <c:pt idx="168">
                  <c:v>-12261.368915173982</c:v>
                </c:pt>
                <c:pt idx="169">
                  <c:v>-39832.613829420006</c:v>
                </c:pt>
                <c:pt idx="170">
                  <c:v>-56702.864947304013</c:v>
                </c:pt>
                <c:pt idx="171">
                  <c:v>-61428.472957552003</c:v>
                </c:pt>
                <c:pt idx="172">
                  <c:v>-56040.429336939997</c:v>
                </c:pt>
                <c:pt idx="173">
                  <c:v>-58979.17153348698</c:v>
                </c:pt>
                <c:pt idx="174">
                  <c:v>-5708.8649242360261</c:v>
                </c:pt>
                <c:pt idx="175">
                  <c:v>-7179.3941370139946</c:v>
                </c:pt>
                <c:pt idx="176">
                  <c:v>10000.444086232979</c:v>
                </c:pt>
                <c:pt idx="177">
                  <c:v>10040.669135072036</c:v>
                </c:pt>
                <c:pt idx="178">
                  <c:v>25490.112658175989</c:v>
                </c:pt>
                <c:pt idx="179">
                  <c:v>34210.849768187036</c:v>
                </c:pt>
                <c:pt idx="180">
                  <c:v>38840.609932599997</c:v>
                </c:pt>
                <c:pt idx="181">
                  <c:v>5681.7458201369736</c:v>
                </c:pt>
                <c:pt idx="182">
                  <c:v>-4534.1358553980244</c:v>
                </c:pt>
                <c:pt idx="183">
                  <c:v>18162.648160920013</c:v>
                </c:pt>
                <c:pt idx="184">
                  <c:v>5858.3233629009919</c:v>
                </c:pt>
                <c:pt idx="185">
                  <c:v>23362.833080488024</c:v>
                </c:pt>
                <c:pt idx="186">
                  <c:v>10801.087970030028</c:v>
                </c:pt>
                <c:pt idx="187">
                  <c:v>20192.405470992031</c:v>
                </c:pt>
                <c:pt idx="188">
                  <c:v>-4684.3826933450182</c:v>
                </c:pt>
                <c:pt idx="189">
                  <c:v>36391.547295094992</c:v>
                </c:pt>
                <c:pt idx="190">
                  <c:v>14939.362931769021</c:v>
                </c:pt>
                <c:pt idx="191">
                  <c:v>11825.871902668034</c:v>
                </c:pt>
                <c:pt idx="192">
                  <c:v>21589.058047338011</c:v>
                </c:pt>
                <c:pt idx="193">
                  <c:v>31895.310804503009</c:v>
                </c:pt>
                <c:pt idx="194">
                  <c:v>20327.251591788983</c:v>
                </c:pt>
                <c:pt idx="195">
                  <c:v>-19757.944128586998</c:v>
                </c:pt>
                <c:pt idx="196">
                  <c:v>24820.791363146011</c:v>
                </c:pt>
                <c:pt idx="197">
                  <c:v>-5313.2623231569887</c:v>
                </c:pt>
                <c:pt idx="198">
                  <c:v>39060.911853617989</c:v>
                </c:pt>
                <c:pt idx="199">
                  <c:v>34770.252847558004</c:v>
                </c:pt>
                <c:pt idx="200">
                  <c:v>13455.35749282199</c:v>
                </c:pt>
                <c:pt idx="201">
                  <c:v>51661.935163182032</c:v>
                </c:pt>
                <c:pt idx="202">
                  <c:v>17137.440844975004</c:v>
                </c:pt>
                <c:pt idx="203">
                  <c:v>-11369.747572704975</c:v>
                </c:pt>
                <c:pt idx="204">
                  <c:v>-16296.206283745007</c:v>
                </c:pt>
                <c:pt idx="205">
                  <c:v>17954.423606752011</c:v>
                </c:pt>
                <c:pt idx="206">
                  <c:v>64184.76847256202</c:v>
                </c:pt>
                <c:pt idx="207">
                  <c:v>18547.30260182597</c:v>
                </c:pt>
                <c:pt idx="208">
                  <c:v>25837.611698208028</c:v>
                </c:pt>
                <c:pt idx="209">
                  <c:v>1990.0065544210374</c:v>
                </c:pt>
                <c:pt idx="210">
                  <c:v>9490.745309185033</c:v>
                </c:pt>
                <c:pt idx="211">
                  <c:v>39723.704108403996</c:v>
                </c:pt>
                <c:pt idx="212">
                  <c:v>43283.179917219968</c:v>
                </c:pt>
                <c:pt idx="213">
                  <c:v>55818.631703388994</c:v>
                </c:pt>
                <c:pt idx="214">
                  <c:v>18380.10675459</c:v>
                </c:pt>
                <c:pt idx="215">
                  <c:v>-6289.2630704689655</c:v>
                </c:pt>
                <c:pt idx="216">
                  <c:v>-3464.5530893590185</c:v>
                </c:pt>
                <c:pt idx="217">
                  <c:v>-3646.0580191769986</c:v>
                </c:pt>
                <c:pt idx="218">
                  <c:v>24206.303316992999</c:v>
                </c:pt>
                <c:pt idx="219">
                  <c:v>29261.086650040001</c:v>
                </c:pt>
                <c:pt idx="220">
                  <c:v>23396.639440936997</c:v>
                </c:pt>
                <c:pt idx="221">
                  <c:v>17146.724368840019</c:v>
                </c:pt>
                <c:pt idx="222">
                  <c:v>36109.498780740978</c:v>
                </c:pt>
                <c:pt idx="223">
                  <c:v>-10964.344806384004</c:v>
                </c:pt>
                <c:pt idx="224">
                  <c:v>3932.3052098980115</c:v>
                </c:pt>
                <c:pt idx="225">
                  <c:v>35939.07399472699</c:v>
                </c:pt>
                <c:pt idx="226">
                  <c:v>24351.249305701</c:v>
                </c:pt>
                <c:pt idx="227">
                  <c:v>33357.13457199902</c:v>
                </c:pt>
                <c:pt idx="228">
                  <c:v>41769.394185058947</c:v>
                </c:pt>
                <c:pt idx="229">
                  <c:v>27369.15530617896</c:v>
                </c:pt>
                <c:pt idx="230">
                  <c:v>-9324.6648664860404</c:v>
                </c:pt>
                <c:pt idx="231">
                  <c:v>-2422.7609401200316</c:v>
                </c:pt>
                <c:pt idx="232">
                  <c:v>-17522.531802440993</c:v>
                </c:pt>
                <c:pt idx="233">
                  <c:v>-35185.430021984968</c:v>
                </c:pt>
                <c:pt idx="234">
                  <c:v>-25105.374974973034</c:v>
                </c:pt>
                <c:pt idx="235">
                  <c:v>-25382.66270020901</c:v>
                </c:pt>
                <c:pt idx="236">
                  <c:v>-28498.672591021983</c:v>
                </c:pt>
                <c:pt idx="237">
                  <c:v>-19010.003349644016</c:v>
                </c:pt>
                <c:pt idx="238">
                  <c:v>-9724.2326499660267</c:v>
                </c:pt>
                <c:pt idx="239">
                  <c:v>-9497.1279245899641</c:v>
                </c:pt>
                <c:pt idx="240">
                  <c:v>-21119.628866676008</c:v>
                </c:pt>
                <c:pt idx="241">
                  <c:v>-43090.201135611045</c:v>
                </c:pt>
                <c:pt idx="242">
                  <c:v>5327.8921052410151</c:v>
                </c:pt>
                <c:pt idx="243">
                  <c:v>-17560.803832586971</c:v>
                </c:pt>
                <c:pt idx="244">
                  <c:v>-13241.281110111973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3-4226-9DD4-D33EAD4A9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9061352"/>
        <c:axId val="539062008"/>
      </c:barChart>
      <c:lineChart>
        <c:grouping val="standard"/>
        <c:varyColors val="0"/>
        <c:ser>
          <c:idx val="0"/>
          <c:order val="0"/>
          <c:tx>
            <c:strRef>
              <c:f>'Model Fit'!$B$1</c:f>
              <c:strCache>
                <c:ptCount val="1"/>
                <c:pt idx="0">
                  <c:v>Actual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Fit'!$A$2:$A$246</c:f>
              <c:numCache>
                <c:formatCode>m/d/yyyy</c:formatCode>
                <c:ptCount val="24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  <c:pt idx="214">
                  <c:v>44470</c:v>
                </c:pt>
                <c:pt idx="215">
                  <c:v>44471</c:v>
                </c:pt>
                <c:pt idx="216">
                  <c:v>44472</c:v>
                </c:pt>
                <c:pt idx="217">
                  <c:v>44473</c:v>
                </c:pt>
                <c:pt idx="218">
                  <c:v>44474</c:v>
                </c:pt>
                <c:pt idx="219">
                  <c:v>44475</c:v>
                </c:pt>
                <c:pt idx="220">
                  <c:v>44476</c:v>
                </c:pt>
                <c:pt idx="221">
                  <c:v>44477</c:v>
                </c:pt>
                <c:pt idx="222">
                  <c:v>44478</c:v>
                </c:pt>
                <c:pt idx="223">
                  <c:v>44479</c:v>
                </c:pt>
                <c:pt idx="224">
                  <c:v>44480</c:v>
                </c:pt>
                <c:pt idx="225">
                  <c:v>44481</c:v>
                </c:pt>
                <c:pt idx="226">
                  <c:v>44482</c:v>
                </c:pt>
                <c:pt idx="227">
                  <c:v>44483</c:v>
                </c:pt>
                <c:pt idx="228">
                  <c:v>44484</c:v>
                </c:pt>
                <c:pt idx="229">
                  <c:v>44485</c:v>
                </c:pt>
                <c:pt idx="230">
                  <c:v>44486</c:v>
                </c:pt>
                <c:pt idx="231">
                  <c:v>44487</c:v>
                </c:pt>
                <c:pt idx="232">
                  <c:v>44488</c:v>
                </c:pt>
                <c:pt idx="233">
                  <c:v>44489</c:v>
                </c:pt>
                <c:pt idx="234">
                  <c:v>44490</c:v>
                </c:pt>
                <c:pt idx="235">
                  <c:v>44491</c:v>
                </c:pt>
                <c:pt idx="236">
                  <c:v>44492</c:v>
                </c:pt>
                <c:pt idx="237">
                  <c:v>44493</c:v>
                </c:pt>
                <c:pt idx="238">
                  <c:v>44494</c:v>
                </c:pt>
                <c:pt idx="239">
                  <c:v>44495</c:v>
                </c:pt>
                <c:pt idx="240">
                  <c:v>44496</c:v>
                </c:pt>
                <c:pt idx="241">
                  <c:v>44497</c:v>
                </c:pt>
                <c:pt idx="242">
                  <c:v>44498</c:v>
                </c:pt>
                <c:pt idx="243">
                  <c:v>44499</c:v>
                </c:pt>
                <c:pt idx="244">
                  <c:v>44500</c:v>
                </c:pt>
              </c:numCache>
            </c:numRef>
          </c:cat>
          <c:val>
            <c:numRef>
              <c:f>'Model Fit'!$B$2:$B$246</c:f>
              <c:numCache>
                <c:formatCode>_(* #,##0_);_(* \(#,##0\);_(* "-"??_);_(@_)</c:formatCode>
                <c:ptCount val="245"/>
                <c:pt idx="0">
                  <c:v>342922.78</c:v>
                </c:pt>
                <c:pt idx="1">
                  <c:v>312525.03000000003</c:v>
                </c:pt>
                <c:pt idx="2">
                  <c:v>314662.39</c:v>
                </c:pt>
                <c:pt idx="3">
                  <c:v>280088.03000000003</c:v>
                </c:pt>
                <c:pt idx="4">
                  <c:v>294033.65999999997</c:v>
                </c:pt>
                <c:pt idx="5">
                  <c:v>339312.13</c:v>
                </c:pt>
                <c:pt idx="6">
                  <c:v>381449.84</c:v>
                </c:pt>
                <c:pt idx="7">
                  <c:v>301985.3</c:v>
                </c:pt>
                <c:pt idx="8">
                  <c:v>294360.67</c:v>
                </c:pt>
                <c:pt idx="9">
                  <c:v>345111.07</c:v>
                </c:pt>
                <c:pt idx="10">
                  <c:v>328186.81</c:v>
                </c:pt>
                <c:pt idx="11">
                  <c:v>349978.38</c:v>
                </c:pt>
                <c:pt idx="12">
                  <c:v>385252.16</c:v>
                </c:pt>
                <c:pt idx="13">
                  <c:v>366647.68</c:v>
                </c:pt>
                <c:pt idx="14">
                  <c:v>340055.65</c:v>
                </c:pt>
                <c:pt idx="15">
                  <c:v>383919.52</c:v>
                </c:pt>
                <c:pt idx="16">
                  <c:v>518540.58</c:v>
                </c:pt>
                <c:pt idx="17">
                  <c:v>440199.16</c:v>
                </c:pt>
                <c:pt idx="18">
                  <c:v>472016.71</c:v>
                </c:pt>
                <c:pt idx="19">
                  <c:v>458592.67</c:v>
                </c:pt>
                <c:pt idx="20">
                  <c:v>384941.4</c:v>
                </c:pt>
                <c:pt idx="21">
                  <c:v>320677.61</c:v>
                </c:pt>
                <c:pt idx="22">
                  <c:v>343414.89</c:v>
                </c:pt>
                <c:pt idx="23">
                  <c:v>478368.25</c:v>
                </c:pt>
                <c:pt idx="24">
                  <c:v>446390.14</c:v>
                </c:pt>
                <c:pt idx="25">
                  <c:v>434889.25</c:v>
                </c:pt>
                <c:pt idx="26">
                  <c:v>383465.59</c:v>
                </c:pt>
                <c:pt idx="27">
                  <c:v>333380.92</c:v>
                </c:pt>
                <c:pt idx="28">
                  <c:v>282646.03000000003</c:v>
                </c:pt>
                <c:pt idx="29">
                  <c:v>308434.74</c:v>
                </c:pt>
                <c:pt idx="30">
                  <c:v>420492.69</c:v>
                </c:pt>
                <c:pt idx="31">
                  <c:v>330331.08</c:v>
                </c:pt>
                <c:pt idx="32">
                  <c:v>377811.47</c:v>
                </c:pt>
                <c:pt idx="33">
                  <c:v>402421.63</c:v>
                </c:pt>
                <c:pt idx="34">
                  <c:v>380241.69</c:v>
                </c:pt>
                <c:pt idx="35">
                  <c:v>316529.40000000002</c:v>
                </c:pt>
                <c:pt idx="36">
                  <c:v>320562.81</c:v>
                </c:pt>
                <c:pt idx="37">
                  <c:v>355413.43</c:v>
                </c:pt>
                <c:pt idx="38">
                  <c:v>315228.15999999997</c:v>
                </c:pt>
                <c:pt idx="39">
                  <c:v>382168.03</c:v>
                </c:pt>
                <c:pt idx="40">
                  <c:v>359123.64</c:v>
                </c:pt>
                <c:pt idx="41">
                  <c:v>325413.15000000002</c:v>
                </c:pt>
                <c:pt idx="42">
                  <c:v>244581.95</c:v>
                </c:pt>
                <c:pt idx="43">
                  <c:v>269472.42</c:v>
                </c:pt>
                <c:pt idx="44">
                  <c:v>330348.40000000002</c:v>
                </c:pt>
                <c:pt idx="45">
                  <c:v>426556.15</c:v>
                </c:pt>
                <c:pt idx="46">
                  <c:v>425071.32</c:v>
                </c:pt>
                <c:pt idx="47">
                  <c:v>375544.43</c:v>
                </c:pt>
                <c:pt idx="48">
                  <c:v>327124.24</c:v>
                </c:pt>
                <c:pt idx="49">
                  <c:v>281404.7</c:v>
                </c:pt>
                <c:pt idx="50">
                  <c:v>296747.5</c:v>
                </c:pt>
                <c:pt idx="51">
                  <c:v>427439.92</c:v>
                </c:pt>
                <c:pt idx="52">
                  <c:v>401865.35</c:v>
                </c:pt>
                <c:pt idx="53">
                  <c:v>418216.85</c:v>
                </c:pt>
                <c:pt idx="54">
                  <c:v>412750.77</c:v>
                </c:pt>
                <c:pt idx="55">
                  <c:v>372783.08</c:v>
                </c:pt>
                <c:pt idx="56">
                  <c:v>275017.59000000003</c:v>
                </c:pt>
                <c:pt idx="57">
                  <c:v>291539.33</c:v>
                </c:pt>
                <c:pt idx="58">
                  <c:v>390750.86</c:v>
                </c:pt>
                <c:pt idx="59">
                  <c:v>324488.03000000003</c:v>
                </c:pt>
                <c:pt idx="60">
                  <c:v>511909.23</c:v>
                </c:pt>
                <c:pt idx="61">
                  <c:v>372307.89</c:v>
                </c:pt>
                <c:pt idx="62">
                  <c:v>344457.11</c:v>
                </c:pt>
                <c:pt idx="63">
                  <c:v>287424.11</c:v>
                </c:pt>
                <c:pt idx="64">
                  <c:v>277303.44</c:v>
                </c:pt>
                <c:pt idx="65">
                  <c:v>361098.35</c:v>
                </c:pt>
                <c:pt idx="66">
                  <c:v>329561.83</c:v>
                </c:pt>
                <c:pt idx="67">
                  <c:v>346763.43</c:v>
                </c:pt>
                <c:pt idx="68">
                  <c:v>353217.51</c:v>
                </c:pt>
                <c:pt idx="69">
                  <c:v>294761.28000000003</c:v>
                </c:pt>
                <c:pt idx="70">
                  <c:v>246976.07</c:v>
                </c:pt>
                <c:pt idx="71">
                  <c:v>258032.08</c:v>
                </c:pt>
                <c:pt idx="72">
                  <c:v>276833.27</c:v>
                </c:pt>
                <c:pt idx="73">
                  <c:v>283179.90999999997</c:v>
                </c:pt>
                <c:pt idx="74">
                  <c:v>449737.54</c:v>
                </c:pt>
                <c:pt idx="75">
                  <c:v>416000.31</c:v>
                </c:pt>
                <c:pt idx="76">
                  <c:v>350848.92</c:v>
                </c:pt>
                <c:pt idx="77">
                  <c:v>325145.5</c:v>
                </c:pt>
                <c:pt idx="78">
                  <c:v>299364.44</c:v>
                </c:pt>
                <c:pt idx="79">
                  <c:v>408942.79</c:v>
                </c:pt>
                <c:pt idx="80">
                  <c:v>411205.29</c:v>
                </c:pt>
                <c:pt idx="81">
                  <c:v>438849.77</c:v>
                </c:pt>
                <c:pt idx="82">
                  <c:v>412219.89</c:v>
                </c:pt>
                <c:pt idx="83">
                  <c:v>317887.68</c:v>
                </c:pt>
                <c:pt idx="84">
                  <c:v>327847.42</c:v>
                </c:pt>
                <c:pt idx="85">
                  <c:v>333620.28999999998</c:v>
                </c:pt>
                <c:pt idx="86">
                  <c:v>404969.68</c:v>
                </c:pt>
                <c:pt idx="87">
                  <c:v>373157.74</c:v>
                </c:pt>
                <c:pt idx="88">
                  <c:v>381039.63</c:v>
                </c:pt>
                <c:pt idx="89">
                  <c:v>377727.84</c:v>
                </c:pt>
                <c:pt idx="90">
                  <c:v>311934.84999999998</c:v>
                </c:pt>
                <c:pt idx="91">
                  <c:v>302737.62</c:v>
                </c:pt>
                <c:pt idx="92">
                  <c:v>276525.52</c:v>
                </c:pt>
                <c:pt idx="93">
                  <c:v>309615.40000000002</c:v>
                </c:pt>
                <c:pt idx="94">
                  <c:v>308322.53000000003</c:v>
                </c:pt>
                <c:pt idx="95">
                  <c:v>328808.94</c:v>
                </c:pt>
                <c:pt idx="96">
                  <c:v>345610.68</c:v>
                </c:pt>
                <c:pt idx="97">
                  <c:v>289209.01</c:v>
                </c:pt>
                <c:pt idx="98">
                  <c:v>236434.92</c:v>
                </c:pt>
                <c:pt idx="99">
                  <c:v>255419.29</c:v>
                </c:pt>
                <c:pt idx="100">
                  <c:v>295289.05</c:v>
                </c:pt>
                <c:pt idx="101">
                  <c:v>292081.42</c:v>
                </c:pt>
                <c:pt idx="102">
                  <c:v>392919.82</c:v>
                </c:pt>
                <c:pt idx="103">
                  <c:v>324763.15000000002</c:v>
                </c:pt>
                <c:pt idx="104">
                  <c:v>346051.35</c:v>
                </c:pt>
                <c:pt idx="105">
                  <c:v>335264.7</c:v>
                </c:pt>
                <c:pt idx="106">
                  <c:v>267930.2</c:v>
                </c:pt>
                <c:pt idx="107">
                  <c:v>305562.42</c:v>
                </c:pt>
                <c:pt idx="108">
                  <c:v>338213.96</c:v>
                </c:pt>
                <c:pt idx="109">
                  <c:v>352029.37</c:v>
                </c:pt>
                <c:pt idx="110">
                  <c:v>354902.3</c:v>
                </c:pt>
                <c:pt idx="111">
                  <c:v>311775.5</c:v>
                </c:pt>
                <c:pt idx="112">
                  <c:v>266335.51</c:v>
                </c:pt>
                <c:pt idx="113">
                  <c:v>281302.05</c:v>
                </c:pt>
                <c:pt idx="114">
                  <c:v>366966.05</c:v>
                </c:pt>
                <c:pt idx="115">
                  <c:v>489215.83</c:v>
                </c:pt>
                <c:pt idx="116">
                  <c:v>381105.22</c:v>
                </c:pt>
                <c:pt idx="117">
                  <c:v>333851.40000000002</c:v>
                </c:pt>
                <c:pt idx="118">
                  <c:v>304137.28000000003</c:v>
                </c:pt>
                <c:pt idx="119">
                  <c:v>287555.98</c:v>
                </c:pt>
                <c:pt idx="120">
                  <c:v>305686.09999999998</c:v>
                </c:pt>
                <c:pt idx="121">
                  <c:v>357420.18</c:v>
                </c:pt>
                <c:pt idx="122">
                  <c:v>268138.15999999997</c:v>
                </c:pt>
                <c:pt idx="123">
                  <c:v>309974.96999999997</c:v>
                </c:pt>
                <c:pt idx="124">
                  <c:v>323359.84000000003</c:v>
                </c:pt>
                <c:pt idx="125">
                  <c:v>290339.07</c:v>
                </c:pt>
                <c:pt idx="126">
                  <c:v>294023.53999999998</c:v>
                </c:pt>
                <c:pt idx="127">
                  <c:v>260098.52</c:v>
                </c:pt>
                <c:pt idx="128">
                  <c:v>286691.52</c:v>
                </c:pt>
                <c:pt idx="129">
                  <c:v>279060.78999999998</c:v>
                </c:pt>
                <c:pt idx="130">
                  <c:v>317266.58</c:v>
                </c:pt>
                <c:pt idx="131">
                  <c:v>301572.84999999998</c:v>
                </c:pt>
                <c:pt idx="132">
                  <c:v>324853.83</c:v>
                </c:pt>
                <c:pt idx="133">
                  <c:v>319044.2</c:v>
                </c:pt>
                <c:pt idx="134">
                  <c:v>278590.87</c:v>
                </c:pt>
                <c:pt idx="135">
                  <c:v>361715.41</c:v>
                </c:pt>
                <c:pt idx="136">
                  <c:v>388602.96</c:v>
                </c:pt>
                <c:pt idx="137">
                  <c:v>403660.18</c:v>
                </c:pt>
                <c:pt idx="138">
                  <c:v>356474.84</c:v>
                </c:pt>
                <c:pt idx="139">
                  <c:v>349815.47</c:v>
                </c:pt>
                <c:pt idx="140">
                  <c:v>333812.32</c:v>
                </c:pt>
                <c:pt idx="141">
                  <c:v>302604.08</c:v>
                </c:pt>
                <c:pt idx="142">
                  <c:v>403962.02</c:v>
                </c:pt>
                <c:pt idx="143">
                  <c:v>345915.99</c:v>
                </c:pt>
                <c:pt idx="144">
                  <c:v>421093.23</c:v>
                </c:pt>
                <c:pt idx="145">
                  <c:v>363269.71</c:v>
                </c:pt>
                <c:pt idx="146">
                  <c:v>309500.39</c:v>
                </c:pt>
                <c:pt idx="147">
                  <c:v>287998.98</c:v>
                </c:pt>
                <c:pt idx="148">
                  <c:v>299049.31</c:v>
                </c:pt>
                <c:pt idx="149">
                  <c:v>320809.62</c:v>
                </c:pt>
                <c:pt idx="150">
                  <c:v>274230.89</c:v>
                </c:pt>
                <c:pt idx="151">
                  <c:v>318871.57</c:v>
                </c:pt>
                <c:pt idx="152">
                  <c:v>381152.53</c:v>
                </c:pt>
                <c:pt idx="153">
                  <c:v>327708.77</c:v>
                </c:pt>
                <c:pt idx="154">
                  <c:v>245618.19</c:v>
                </c:pt>
                <c:pt idx="155">
                  <c:v>329723.09999999998</c:v>
                </c:pt>
                <c:pt idx="156">
                  <c:v>361183.68</c:v>
                </c:pt>
                <c:pt idx="157">
                  <c:v>305795.58</c:v>
                </c:pt>
                <c:pt idx="158">
                  <c:v>310189.86</c:v>
                </c:pt>
                <c:pt idx="159">
                  <c:v>305716.03000000003</c:v>
                </c:pt>
                <c:pt idx="160">
                  <c:v>273614.27</c:v>
                </c:pt>
                <c:pt idx="161">
                  <c:v>564809.74</c:v>
                </c:pt>
                <c:pt idx="162">
                  <c:v>439022.98</c:v>
                </c:pt>
                <c:pt idx="163">
                  <c:v>421380.25</c:v>
                </c:pt>
                <c:pt idx="164">
                  <c:v>374353.37</c:v>
                </c:pt>
                <c:pt idx="165">
                  <c:v>411746.83</c:v>
                </c:pt>
                <c:pt idx="166">
                  <c:v>389874.29</c:v>
                </c:pt>
                <c:pt idx="167">
                  <c:v>297636</c:v>
                </c:pt>
                <c:pt idx="168">
                  <c:v>341308.08</c:v>
                </c:pt>
                <c:pt idx="169">
                  <c:v>323857.18</c:v>
                </c:pt>
                <c:pt idx="170">
                  <c:v>357241.92</c:v>
                </c:pt>
                <c:pt idx="171">
                  <c:v>327706.36</c:v>
                </c:pt>
                <c:pt idx="172">
                  <c:v>381977.67</c:v>
                </c:pt>
                <c:pt idx="173">
                  <c:v>365293.99</c:v>
                </c:pt>
                <c:pt idx="174">
                  <c:v>356473.85</c:v>
                </c:pt>
                <c:pt idx="175">
                  <c:v>328227.98</c:v>
                </c:pt>
                <c:pt idx="176">
                  <c:v>307149.37</c:v>
                </c:pt>
                <c:pt idx="177">
                  <c:v>356141.83</c:v>
                </c:pt>
                <c:pt idx="178">
                  <c:v>366746.55</c:v>
                </c:pt>
                <c:pt idx="179">
                  <c:v>369979.15</c:v>
                </c:pt>
                <c:pt idx="180">
                  <c:v>473642.63</c:v>
                </c:pt>
                <c:pt idx="181">
                  <c:v>347307.5</c:v>
                </c:pt>
                <c:pt idx="182">
                  <c:v>319662.75</c:v>
                </c:pt>
                <c:pt idx="183">
                  <c:v>355132.12</c:v>
                </c:pt>
                <c:pt idx="184">
                  <c:v>348671.17</c:v>
                </c:pt>
                <c:pt idx="185">
                  <c:v>358358.58</c:v>
                </c:pt>
                <c:pt idx="186">
                  <c:v>332384.32</c:v>
                </c:pt>
                <c:pt idx="187">
                  <c:v>445589.58</c:v>
                </c:pt>
                <c:pt idx="188">
                  <c:v>290359.67</c:v>
                </c:pt>
                <c:pt idx="189">
                  <c:v>253958.63</c:v>
                </c:pt>
                <c:pt idx="190">
                  <c:v>233483.17</c:v>
                </c:pt>
                <c:pt idx="191">
                  <c:v>281217.63</c:v>
                </c:pt>
                <c:pt idx="192">
                  <c:v>257054.88</c:v>
                </c:pt>
                <c:pt idx="193">
                  <c:v>261465.01</c:v>
                </c:pt>
                <c:pt idx="194">
                  <c:v>268610.18</c:v>
                </c:pt>
                <c:pt idx="195">
                  <c:v>216534.64</c:v>
                </c:pt>
                <c:pt idx="196">
                  <c:v>244959.76</c:v>
                </c:pt>
                <c:pt idx="197">
                  <c:v>263801.44</c:v>
                </c:pt>
                <c:pt idx="198">
                  <c:v>368199.44</c:v>
                </c:pt>
                <c:pt idx="199">
                  <c:v>366557.84</c:v>
                </c:pt>
                <c:pt idx="200">
                  <c:v>347444.06</c:v>
                </c:pt>
                <c:pt idx="201">
                  <c:v>367993.84</c:v>
                </c:pt>
                <c:pt idx="202">
                  <c:v>409596.01</c:v>
                </c:pt>
                <c:pt idx="203">
                  <c:v>304635.82</c:v>
                </c:pt>
                <c:pt idx="204">
                  <c:v>302150.40999999997</c:v>
                </c:pt>
                <c:pt idx="205">
                  <c:v>434549.4</c:v>
                </c:pt>
                <c:pt idx="206">
                  <c:v>410912.07</c:v>
                </c:pt>
                <c:pt idx="207">
                  <c:v>351067.72</c:v>
                </c:pt>
                <c:pt idx="208">
                  <c:v>384824.08</c:v>
                </c:pt>
                <c:pt idx="209">
                  <c:v>284894.89</c:v>
                </c:pt>
                <c:pt idx="210">
                  <c:v>266362.02</c:v>
                </c:pt>
                <c:pt idx="211">
                  <c:v>289665.63</c:v>
                </c:pt>
                <c:pt idx="212">
                  <c:v>348197.22</c:v>
                </c:pt>
                <c:pt idx="213">
                  <c:v>410084.26</c:v>
                </c:pt>
                <c:pt idx="214" formatCode="General">
                  <c:v>312725.71000000002</c:v>
                </c:pt>
                <c:pt idx="215" formatCode="General">
                  <c:v>280624.01</c:v>
                </c:pt>
                <c:pt idx="216" formatCode="General">
                  <c:v>232636.87</c:v>
                </c:pt>
                <c:pt idx="217" formatCode="General">
                  <c:v>209348.92</c:v>
                </c:pt>
                <c:pt idx="218" formatCode="General">
                  <c:v>233895.75</c:v>
                </c:pt>
                <c:pt idx="219" formatCode="General">
                  <c:v>283257.62</c:v>
                </c:pt>
                <c:pt idx="220" formatCode="General">
                  <c:v>251599.73</c:v>
                </c:pt>
                <c:pt idx="221" formatCode="General">
                  <c:v>244435.45</c:v>
                </c:pt>
                <c:pt idx="222" formatCode="General">
                  <c:v>289836.67</c:v>
                </c:pt>
                <c:pt idx="223" formatCode="General">
                  <c:v>227285.41</c:v>
                </c:pt>
                <c:pt idx="224" formatCode="General">
                  <c:v>229486.57</c:v>
                </c:pt>
                <c:pt idx="225" formatCode="General">
                  <c:v>262415.42</c:v>
                </c:pt>
                <c:pt idx="226" formatCode="General">
                  <c:v>395570.24</c:v>
                </c:pt>
                <c:pt idx="227" formatCode="General">
                  <c:v>344039.13</c:v>
                </c:pt>
                <c:pt idx="228" formatCode="General">
                  <c:v>376649.97</c:v>
                </c:pt>
                <c:pt idx="229" formatCode="General">
                  <c:v>341815.97</c:v>
                </c:pt>
                <c:pt idx="230" formatCode="General">
                  <c:v>337032.3</c:v>
                </c:pt>
                <c:pt idx="231" formatCode="General">
                  <c:v>293981.55</c:v>
                </c:pt>
                <c:pt idx="232" formatCode="General">
                  <c:v>306450.48</c:v>
                </c:pt>
                <c:pt idx="233" formatCode="General">
                  <c:v>337849.51</c:v>
                </c:pt>
                <c:pt idx="234" formatCode="General">
                  <c:v>299617.90999999997</c:v>
                </c:pt>
                <c:pt idx="235" formatCode="General">
                  <c:v>333629.28999999998</c:v>
                </c:pt>
                <c:pt idx="236" formatCode="General">
                  <c:v>434539.46</c:v>
                </c:pt>
                <c:pt idx="237" formatCode="General">
                  <c:v>446274.17</c:v>
                </c:pt>
                <c:pt idx="238" formatCode="General">
                  <c:v>330682.71999999997</c:v>
                </c:pt>
                <c:pt idx="239" formatCode="General">
                  <c:v>296008.02</c:v>
                </c:pt>
                <c:pt idx="240" formatCode="General">
                  <c:v>386431.27</c:v>
                </c:pt>
                <c:pt idx="241" formatCode="General">
                  <c:v>318677.17</c:v>
                </c:pt>
                <c:pt idx="242" formatCode="General">
                  <c:v>353560.34</c:v>
                </c:pt>
                <c:pt idx="243" formatCode="General">
                  <c:v>353466.44</c:v>
                </c:pt>
                <c:pt idx="244" formatCode="General">
                  <c:v>313831.71000000002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3-4226-9DD4-D33EAD4A9088}"/>
            </c:ext>
          </c:extLst>
        </c:ser>
        <c:ser>
          <c:idx val="1"/>
          <c:order val="1"/>
          <c:tx>
            <c:strRef>
              <c:f>'Model Fit'!$C$1</c:f>
              <c:strCache>
                <c:ptCount val="1"/>
                <c:pt idx="0">
                  <c:v>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Fit'!$A$2:$A$246</c:f>
              <c:numCache>
                <c:formatCode>m/d/yyyy</c:formatCode>
                <c:ptCount val="24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  <c:pt idx="214">
                  <c:v>44470</c:v>
                </c:pt>
                <c:pt idx="215">
                  <c:v>44471</c:v>
                </c:pt>
                <c:pt idx="216">
                  <c:v>44472</c:v>
                </c:pt>
                <c:pt idx="217">
                  <c:v>44473</c:v>
                </c:pt>
                <c:pt idx="218">
                  <c:v>44474</c:v>
                </c:pt>
                <c:pt idx="219">
                  <c:v>44475</c:v>
                </c:pt>
                <c:pt idx="220">
                  <c:v>44476</c:v>
                </c:pt>
                <c:pt idx="221">
                  <c:v>44477</c:v>
                </c:pt>
                <c:pt idx="222">
                  <c:v>44478</c:v>
                </c:pt>
                <c:pt idx="223">
                  <c:v>44479</c:v>
                </c:pt>
                <c:pt idx="224">
                  <c:v>44480</c:v>
                </c:pt>
                <c:pt idx="225">
                  <c:v>44481</c:v>
                </c:pt>
                <c:pt idx="226">
                  <c:v>44482</c:v>
                </c:pt>
                <c:pt idx="227">
                  <c:v>44483</c:v>
                </c:pt>
                <c:pt idx="228">
                  <c:v>44484</c:v>
                </c:pt>
                <c:pt idx="229">
                  <c:v>44485</c:v>
                </c:pt>
                <c:pt idx="230">
                  <c:v>44486</c:v>
                </c:pt>
                <c:pt idx="231">
                  <c:v>44487</c:v>
                </c:pt>
                <c:pt idx="232">
                  <c:v>44488</c:v>
                </c:pt>
                <c:pt idx="233">
                  <c:v>44489</c:v>
                </c:pt>
                <c:pt idx="234">
                  <c:v>44490</c:v>
                </c:pt>
                <c:pt idx="235">
                  <c:v>44491</c:v>
                </c:pt>
                <c:pt idx="236">
                  <c:v>44492</c:v>
                </c:pt>
                <c:pt idx="237">
                  <c:v>44493</c:v>
                </c:pt>
                <c:pt idx="238">
                  <c:v>44494</c:v>
                </c:pt>
                <c:pt idx="239">
                  <c:v>44495</c:v>
                </c:pt>
                <c:pt idx="240">
                  <c:v>44496</c:v>
                </c:pt>
                <c:pt idx="241">
                  <c:v>44497</c:v>
                </c:pt>
                <c:pt idx="242">
                  <c:v>44498</c:v>
                </c:pt>
                <c:pt idx="243">
                  <c:v>44499</c:v>
                </c:pt>
                <c:pt idx="244">
                  <c:v>44500</c:v>
                </c:pt>
              </c:numCache>
            </c:numRef>
          </c:cat>
          <c:val>
            <c:numRef>
              <c:f>'Model Fit'!$C$2:$C$246</c:f>
              <c:numCache>
                <c:formatCode>General</c:formatCode>
                <c:ptCount val="245"/>
                <c:pt idx="0">
                  <c:v>302409.10905009299</c:v>
                </c:pt>
                <c:pt idx="1">
                  <c:v>301333.93945084501</c:v>
                </c:pt>
                <c:pt idx="2">
                  <c:v>332911.31514101202</c:v>
                </c:pt>
                <c:pt idx="3">
                  <c:v>292478.60428569099</c:v>
                </c:pt>
                <c:pt idx="4">
                  <c:v>278504.97424679197</c:v>
                </c:pt>
                <c:pt idx="5">
                  <c:v>314884.86413984903</c:v>
                </c:pt>
                <c:pt idx="6">
                  <c:v>365144.244415213</c:v>
                </c:pt>
                <c:pt idx="7">
                  <c:v>284233.242416272</c:v>
                </c:pt>
                <c:pt idx="8">
                  <c:v>281273.22985873901</c:v>
                </c:pt>
                <c:pt idx="9">
                  <c:v>359277.74218628102</c:v>
                </c:pt>
                <c:pt idx="10">
                  <c:v>350013.28062641103</c:v>
                </c:pt>
                <c:pt idx="11">
                  <c:v>377668.91014258401</c:v>
                </c:pt>
                <c:pt idx="12">
                  <c:v>399515.327532625</c:v>
                </c:pt>
                <c:pt idx="13">
                  <c:v>357029.80624571198</c:v>
                </c:pt>
                <c:pt idx="14">
                  <c:v>349123.37520646898</c:v>
                </c:pt>
                <c:pt idx="15">
                  <c:v>374156.81776832498</c:v>
                </c:pt>
                <c:pt idx="16">
                  <c:v>549094.96316412196</c:v>
                </c:pt>
                <c:pt idx="17">
                  <c:v>405978.66469268402</c:v>
                </c:pt>
                <c:pt idx="18">
                  <c:v>490952.257490983</c:v>
                </c:pt>
                <c:pt idx="19">
                  <c:v>478055.84885942301</c:v>
                </c:pt>
                <c:pt idx="20">
                  <c:v>401182.02951411501</c:v>
                </c:pt>
                <c:pt idx="21">
                  <c:v>379057.89386281802</c:v>
                </c:pt>
                <c:pt idx="22">
                  <c:v>378625.27803827601</c:v>
                </c:pt>
                <c:pt idx="23">
                  <c:v>514726.01082303398</c:v>
                </c:pt>
                <c:pt idx="24">
                  <c:v>508999.29482318403</c:v>
                </c:pt>
                <c:pt idx="25">
                  <c:v>402946.36616909801</c:v>
                </c:pt>
                <c:pt idx="26">
                  <c:v>387926.18020968698</c:v>
                </c:pt>
                <c:pt idx="27">
                  <c:v>381528.79078112502</c:v>
                </c:pt>
                <c:pt idx="28">
                  <c:v>318552.07292139297</c:v>
                </c:pt>
                <c:pt idx="29">
                  <c:v>309951.69664389302</c:v>
                </c:pt>
                <c:pt idx="30">
                  <c:v>414172.97937850701</c:v>
                </c:pt>
                <c:pt idx="31">
                  <c:v>356915.64517668099</c:v>
                </c:pt>
                <c:pt idx="32">
                  <c:v>352774.65475218702</c:v>
                </c:pt>
                <c:pt idx="33">
                  <c:v>388177.21923365002</c:v>
                </c:pt>
                <c:pt idx="34">
                  <c:v>383302.38626433501</c:v>
                </c:pt>
                <c:pt idx="35">
                  <c:v>311757.62211563397</c:v>
                </c:pt>
                <c:pt idx="36">
                  <c:v>305832.69421639998</c:v>
                </c:pt>
                <c:pt idx="37">
                  <c:v>337698.58760084398</c:v>
                </c:pt>
                <c:pt idx="38">
                  <c:v>338475.287253886</c:v>
                </c:pt>
                <c:pt idx="39">
                  <c:v>384738.02296142699</c:v>
                </c:pt>
                <c:pt idx="40">
                  <c:v>336259.36763391702</c:v>
                </c:pt>
                <c:pt idx="41">
                  <c:v>331299.32167492202</c:v>
                </c:pt>
                <c:pt idx="42">
                  <c:v>257357.39781935001</c:v>
                </c:pt>
                <c:pt idx="43">
                  <c:v>258585.158665936</c:v>
                </c:pt>
                <c:pt idx="44">
                  <c:v>349217.91836879298</c:v>
                </c:pt>
                <c:pt idx="45">
                  <c:v>446240.59073644201</c:v>
                </c:pt>
                <c:pt idx="46">
                  <c:v>439513.37384781102</c:v>
                </c:pt>
                <c:pt idx="47">
                  <c:v>335356.36246280902</c:v>
                </c:pt>
                <c:pt idx="48">
                  <c:v>332420.46406501101</c:v>
                </c:pt>
                <c:pt idx="49">
                  <c:v>285258.34028266201</c:v>
                </c:pt>
                <c:pt idx="50">
                  <c:v>306583.65466150502</c:v>
                </c:pt>
                <c:pt idx="51">
                  <c:v>390612.94174344902</c:v>
                </c:pt>
                <c:pt idx="52">
                  <c:v>332418.995657466</c:v>
                </c:pt>
                <c:pt idx="53">
                  <c:v>385766.45615805901</c:v>
                </c:pt>
                <c:pt idx="54">
                  <c:v>387084.31210357603</c:v>
                </c:pt>
                <c:pt idx="55">
                  <c:v>325945.52979089197</c:v>
                </c:pt>
                <c:pt idx="56">
                  <c:v>256773.77687969999</c:v>
                </c:pt>
                <c:pt idx="57">
                  <c:v>282334.089540296</c:v>
                </c:pt>
                <c:pt idx="58">
                  <c:v>393251.230010734</c:v>
                </c:pt>
                <c:pt idx="59">
                  <c:v>351254.91168101499</c:v>
                </c:pt>
                <c:pt idx="60">
                  <c:v>489730.39015954698</c:v>
                </c:pt>
                <c:pt idx="61">
                  <c:v>341792.54657421098</c:v>
                </c:pt>
                <c:pt idx="62">
                  <c:v>342014.94587643002</c:v>
                </c:pt>
                <c:pt idx="63">
                  <c:v>294686.99159345502</c:v>
                </c:pt>
                <c:pt idx="64">
                  <c:v>289328.27644766198</c:v>
                </c:pt>
                <c:pt idx="65">
                  <c:v>339996.99128647201</c:v>
                </c:pt>
                <c:pt idx="66">
                  <c:v>344292.65972898097</c:v>
                </c:pt>
                <c:pt idx="67">
                  <c:v>370429.78081627202</c:v>
                </c:pt>
                <c:pt idx="68">
                  <c:v>381636.79835096101</c:v>
                </c:pt>
                <c:pt idx="69">
                  <c:v>328745.221487684</c:v>
                </c:pt>
                <c:pt idx="70">
                  <c:v>244443.02516689099</c:v>
                </c:pt>
                <c:pt idx="71">
                  <c:v>292064.33393274603</c:v>
                </c:pt>
                <c:pt idx="72">
                  <c:v>292242.697158136</c:v>
                </c:pt>
                <c:pt idx="73">
                  <c:v>298721.48116329103</c:v>
                </c:pt>
                <c:pt idx="74">
                  <c:v>408546.697271518</c:v>
                </c:pt>
                <c:pt idx="75">
                  <c:v>403956.63392502099</c:v>
                </c:pt>
                <c:pt idx="76">
                  <c:v>316320.56023040198</c:v>
                </c:pt>
                <c:pt idx="77">
                  <c:v>301842.66249893903</c:v>
                </c:pt>
                <c:pt idx="78">
                  <c:v>258433.19025471699</c:v>
                </c:pt>
                <c:pt idx="79">
                  <c:v>399218.06859660498</c:v>
                </c:pt>
                <c:pt idx="80">
                  <c:v>395791.01207679301</c:v>
                </c:pt>
                <c:pt idx="81">
                  <c:v>423721.46930671099</c:v>
                </c:pt>
                <c:pt idx="82">
                  <c:v>336486.36222868197</c:v>
                </c:pt>
                <c:pt idx="83">
                  <c:v>314820.23092522699</c:v>
                </c:pt>
                <c:pt idx="84">
                  <c:v>300703.72806511098</c:v>
                </c:pt>
                <c:pt idx="85">
                  <c:v>327059.03388373897</c:v>
                </c:pt>
                <c:pt idx="86">
                  <c:v>413376.425778492</c:v>
                </c:pt>
                <c:pt idx="87">
                  <c:v>354652.45155860297</c:v>
                </c:pt>
                <c:pt idx="88">
                  <c:v>416080.87908705702</c:v>
                </c:pt>
                <c:pt idx="89">
                  <c:v>352869.53361517499</c:v>
                </c:pt>
                <c:pt idx="90">
                  <c:v>330511.11626723898</c:v>
                </c:pt>
                <c:pt idx="91">
                  <c:v>306773.19933758001</c:v>
                </c:pt>
                <c:pt idx="92">
                  <c:v>286911.45727319102</c:v>
                </c:pt>
                <c:pt idx="93">
                  <c:v>344276.80532510497</c:v>
                </c:pt>
                <c:pt idx="94">
                  <c:v>336025.87596180598</c:v>
                </c:pt>
                <c:pt idx="95">
                  <c:v>322054.51774222503</c:v>
                </c:pt>
                <c:pt idx="96">
                  <c:v>344125.82228950801</c:v>
                </c:pt>
                <c:pt idx="97">
                  <c:v>311191.46465746901</c:v>
                </c:pt>
                <c:pt idx="98">
                  <c:v>282891.60107522999</c:v>
                </c:pt>
                <c:pt idx="99">
                  <c:v>290523.77990792098</c:v>
                </c:pt>
                <c:pt idx="100">
                  <c:v>288726.99674431502</c:v>
                </c:pt>
                <c:pt idx="101">
                  <c:v>294930.23168340098</c:v>
                </c:pt>
                <c:pt idx="102">
                  <c:v>366970.20570549101</c:v>
                </c:pt>
                <c:pt idx="103">
                  <c:v>309168.69392902701</c:v>
                </c:pt>
                <c:pt idx="104">
                  <c:v>322275.54117406899</c:v>
                </c:pt>
                <c:pt idx="105">
                  <c:v>301152.01945301902</c:v>
                </c:pt>
                <c:pt idx="106">
                  <c:v>273881.38453727699</c:v>
                </c:pt>
                <c:pt idx="107">
                  <c:v>369631.75565277197</c:v>
                </c:pt>
                <c:pt idx="108">
                  <c:v>364795.22033708199</c:v>
                </c:pt>
                <c:pt idx="109">
                  <c:v>388864.70744898199</c:v>
                </c:pt>
                <c:pt idx="110">
                  <c:v>376248.75887768797</c:v>
                </c:pt>
                <c:pt idx="111">
                  <c:v>354325.63289550203</c:v>
                </c:pt>
                <c:pt idx="112">
                  <c:v>296080.20875618001</c:v>
                </c:pt>
                <c:pt idx="113">
                  <c:v>322133.55330531998</c:v>
                </c:pt>
                <c:pt idx="114">
                  <c:v>360927.37352003698</c:v>
                </c:pt>
                <c:pt idx="115">
                  <c:v>468200.79105188401</c:v>
                </c:pt>
                <c:pt idx="116">
                  <c:v>362217.76432787301</c:v>
                </c:pt>
                <c:pt idx="117">
                  <c:v>353344.265353542</c:v>
                </c:pt>
                <c:pt idx="118">
                  <c:v>319176.32453665999</c:v>
                </c:pt>
                <c:pt idx="119">
                  <c:v>292522.705050555</c:v>
                </c:pt>
                <c:pt idx="120">
                  <c:v>316253.2012975</c:v>
                </c:pt>
                <c:pt idx="121">
                  <c:v>359508.92476236197</c:v>
                </c:pt>
                <c:pt idx="122">
                  <c:v>283013.13414678298</c:v>
                </c:pt>
                <c:pt idx="123">
                  <c:v>295430.54650528799</c:v>
                </c:pt>
                <c:pt idx="124">
                  <c:v>295358.79976812698</c:v>
                </c:pt>
                <c:pt idx="125">
                  <c:v>301884.11611444299</c:v>
                </c:pt>
                <c:pt idx="126">
                  <c:v>247619.70060479801</c:v>
                </c:pt>
                <c:pt idx="127">
                  <c:v>271088.236823824</c:v>
                </c:pt>
                <c:pt idx="128">
                  <c:v>278241.73562842503</c:v>
                </c:pt>
                <c:pt idx="129">
                  <c:v>280648.21304674703</c:v>
                </c:pt>
                <c:pt idx="130">
                  <c:v>315134.81047647499</c:v>
                </c:pt>
                <c:pt idx="131">
                  <c:v>304315.45201100298</c:v>
                </c:pt>
                <c:pt idx="132">
                  <c:v>335658.37269450602</c:v>
                </c:pt>
                <c:pt idx="133">
                  <c:v>316724.50480758201</c:v>
                </c:pt>
                <c:pt idx="134">
                  <c:v>292749.15404015</c:v>
                </c:pt>
                <c:pt idx="135">
                  <c:v>354948.62213766499</c:v>
                </c:pt>
                <c:pt idx="136">
                  <c:v>385277.565474706</c:v>
                </c:pt>
                <c:pt idx="137">
                  <c:v>388406.89946387202</c:v>
                </c:pt>
                <c:pt idx="138">
                  <c:v>365727.71793983103</c:v>
                </c:pt>
                <c:pt idx="139">
                  <c:v>364883.40717156301</c:v>
                </c:pt>
                <c:pt idx="140">
                  <c:v>334875.692804166</c:v>
                </c:pt>
                <c:pt idx="141">
                  <c:v>296804.18450786697</c:v>
                </c:pt>
                <c:pt idx="142">
                  <c:v>390562.12650117301</c:v>
                </c:pt>
                <c:pt idx="143">
                  <c:v>348260.15418903797</c:v>
                </c:pt>
                <c:pt idx="144">
                  <c:v>404449.37294245599</c:v>
                </c:pt>
                <c:pt idx="145">
                  <c:v>344063.91213369701</c:v>
                </c:pt>
                <c:pt idx="146">
                  <c:v>339041.00428897602</c:v>
                </c:pt>
                <c:pt idx="147">
                  <c:v>288382.55323888198</c:v>
                </c:pt>
                <c:pt idx="148">
                  <c:v>287077.96763682301</c:v>
                </c:pt>
                <c:pt idx="149">
                  <c:v>349218.53099749499</c:v>
                </c:pt>
                <c:pt idx="150">
                  <c:v>325547.24363468698</c:v>
                </c:pt>
                <c:pt idx="151">
                  <c:v>348145.51586542698</c:v>
                </c:pt>
                <c:pt idx="152">
                  <c:v>369824.76544832101</c:v>
                </c:pt>
                <c:pt idx="153">
                  <c:v>342273.82184218703</c:v>
                </c:pt>
                <c:pt idx="154">
                  <c:v>270082.47383730998</c:v>
                </c:pt>
                <c:pt idx="155">
                  <c:v>323985.27848037001</c:v>
                </c:pt>
                <c:pt idx="156">
                  <c:v>381635.33900833398</c:v>
                </c:pt>
                <c:pt idx="157">
                  <c:v>358174.54660210398</c:v>
                </c:pt>
                <c:pt idx="158">
                  <c:v>346104.35328227701</c:v>
                </c:pt>
                <c:pt idx="159">
                  <c:v>316053.71629208903</c:v>
                </c:pt>
                <c:pt idx="160">
                  <c:v>263410.641479382</c:v>
                </c:pt>
                <c:pt idx="161">
                  <c:v>561616.303306608</c:v>
                </c:pt>
                <c:pt idx="162">
                  <c:v>425921.58448268898</c:v>
                </c:pt>
                <c:pt idx="163">
                  <c:v>462048.41751968802</c:v>
                </c:pt>
                <c:pt idx="164">
                  <c:v>345765.42944538099</c:v>
                </c:pt>
                <c:pt idx="165">
                  <c:v>460022.06116287498</c:v>
                </c:pt>
                <c:pt idx="166">
                  <c:v>394125.80446364498</c:v>
                </c:pt>
                <c:pt idx="167">
                  <c:v>331813.24737950199</c:v>
                </c:pt>
                <c:pt idx="168">
                  <c:v>353569.448915174</c:v>
                </c:pt>
                <c:pt idx="169">
                  <c:v>363689.79382942</c:v>
                </c:pt>
                <c:pt idx="170">
                  <c:v>413944.784947304</c:v>
                </c:pt>
                <c:pt idx="171">
                  <c:v>389134.83295755199</c:v>
                </c:pt>
                <c:pt idx="172">
                  <c:v>438018.09933693998</c:v>
                </c:pt>
                <c:pt idx="173">
                  <c:v>424273.16153348697</c:v>
                </c:pt>
                <c:pt idx="174">
                  <c:v>362182.714924236</c:v>
                </c:pt>
                <c:pt idx="175">
                  <c:v>335407.37413701398</c:v>
                </c:pt>
                <c:pt idx="176">
                  <c:v>297148.92591376702</c:v>
                </c:pt>
                <c:pt idx="177">
                  <c:v>346101.16086492798</c:v>
                </c:pt>
                <c:pt idx="178">
                  <c:v>341256.437341824</c:v>
                </c:pt>
                <c:pt idx="179">
                  <c:v>335768.30023181299</c:v>
                </c:pt>
                <c:pt idx="180">
                  <c:v>434802.02006740001</c:v>
                </c:pt>
                <c:pt idx="181">
                  <c:v>341625.75417986303</c:v>
                </c:pt>
                <c:pt idx="182">
                  <c:v>324196.88585539802</c:v>
                </c:pt>
                <c:pt idx="183">
                  <c:v>336969.47183907998</c:v>
                </c:pt>
                <c:pt idx="184">
                  <c:v>342812.84663709899</c:v>
                </c:pt>
                <c:pt idx="185">
                  <c:v>334995.74691951199</c:v>
                </c:pt>
                <c:pt idx="186">
                  <c:v>321583.23202996998</c:v>
                </c:pt>
                <c:pt idx="187">
                  <c:v>425397.17452900799</c:v>
                </c:pt>
                <c:pt idx="188">
                  <c:v>295044.052693345</c:v>
                </c:pt>
                <c:pt idx="189">
                  <c:v>217567.08270490501</c:v>
                </c:pt>
                <c:pt idx="190">
                  <c:v>218543.80706823099</c:v>
                </c:pt>
                <c:pt idx="191">
                  <c:v>269391.75809733197</c:v>
                </c:pt>
                <c:pt idx="192">
                  <c:v>235465.82195266199</c:v>
                </c:pt>
                <c:pt idx="193">
                  <c:v>229569.699195497</c:v>
                </c:pt>
                <c:pt idx="194">
                  <c:v>248282.92840821101</c:v>
                </c:pt>
                <c:pt idx="195">
                  <c:v>236292.58412858701</c:v>
                </c:pt>
                <c:pt idx="196">
                  <c:v>220138.968636854</c:v>
                </c:pt>
                <c:pt idx="197">
                  <c:v>269114.70232315699</c:v>
                </c:pt>
                <c:pt idx="198">
                  <c:v>329138.52814638201</c:v>
                </c:pt>
                <c:pt idx="199">
                  <c:v>331787.58715244202</c:v>
                </c:pt>
                <c:pt idx="200">
                  <c:v>333988.70250717801</c:v>
                </c:pt>
                <c:pt idx="201">
                  <c:v>316331.90483681799</c:v>
                </c:pt>
                <c:pt idx="202">
                  <c:v>392458.569155025</c:v>
                </c:pt>
                <c:pt idx="203">
                  <c:v>316005.56757270498</c:v>
                </c:pt>
                <c:pt idx="204">
                  <c:v>318446.61628374498</c:v>
                </c:pt>
                <c:pt idx="205">
                  <c:v>416594.97639324801</c:v>
                </c:pt>
                <c:pt idx="206">
                  <c:v>346727.30152743799</c:v>
                </c:pt>
                <c:pt idx="207">
                  <c:v>332520.417398174</c:v>
                </c:pt>
                <c:pt idx="208">
                  <c:v>358986.46830179199</c:v>
                </c:pt>
                <c:pt idx="209">
                  <c:v>282904.88344557898</c:v>
                </c:pt>
                <c:pt idx="210">
                  <c:v>256871.27469081499</c:v>
                </c:pt>
                <c:pt idx="211">
                  <c:v>249941.92589159601</c:v>
                </c:pt>
                <c:pt idx="212">
                  <c:v>304914.04008278</c:v>
                </c:pt>
                <c:pt idx="213">
                  <c:v>354265.62829661102</c:v>
                </c:pt>
                <c:pt idx="214">
                  <c:v>294345.60324541002</c:v>
                </c:pt>
                <c:pt idx="215">
                  <c:v>286913.27307046897</c:v>
                </c:pt>
                <c:pt idx="216">
                  <c:v>236101.42308935901</c:v>
                </c:pt>
                <c:pt idx="217">
                  <c:v>212994.97801917701</c:v>
                </c:pt>
                <c:pt idx="218">
                  <c:v>209689.446683007</c:v>
                </c:pt>
                <c:pt idx="219">
                  <c:v>253996.53334995999</c:v>
                </c:pt>
                <c:pt idx="220">
                  <c:v>228203.09055906301</c:v>
                </c:pt>
                <c:pt idx="221">
                  <c:v>227288.72563115999</c:v>
                </c:pt>
                <c:pt idx="222">
                  <c:v>253727.17121925901</c:v>
                </c:pt>
                <c:pt idx="223">
                  <c:v>238249.75480638401</c:v>
                </c:pt>
                <c:pt idx="224">
                  <c:v>225554.264790102</c:v>
                </c:pt>
                <c:pt idx="225">
                  <c:v>226476.34600527299</c:v>
                </c:pt>
                <c:pt idx="226">
                  <c:v>371218.99069429899</c:v>
                </c:pt>
                <c:pt idx="227">
                  <c:v>310681.99542800098</c:v>
                </c:pt>
                <c:pt idx="228">
                  <c:v>334880.57581494102</c:v>
                </c:pt>
                <c:pt idx="229">
                  <c:v>314446.81469382101</c:v>
                </c:pt>
                <c:pt idx="230">
                  <c:v>346356.96486648603</c:v>
                </c:pt>
                <c:pt idx="231">
                  <c:v>296404.31094012002</c:v>
                </c:pt>
                <c:pt idx="232">
                  <c:v>323973.01180244097</c:v>
                </c:pt>
                <c:pt idx="233">
                  <c:v>373034.94002198498</c:v>
                </c:pt>
                <c:pt idx="234">
                  <c:v>324723.28497497301</c:v>
                </c:pt>
                <c:pt idx="235">
                  <c:v>359011.95270020899</c:v>
                </c:pt>
                <c:pt idx="236">
                  <c:v>463038.132591022</c:v>
                </c:pt>
                <c:pt idx="237">
                  <c:v>465284.173349644</c:v>
                </c:pt>
                <c:pt idx="238">
                  <c:v>340406.952649966</c:v>
                </c:pt>
                <c:pt idx="239">
                  <c:v>305505.14792458998</c:v>
                </c:pt>
                <c:pt idx="240">
                  <c:v>407550.89886667603</c:v>
                </c:pt>
                <c:pt idx="241">
                  <c:v>361767.37113561103</c:v>
                </c:pt>
                <c:pt idx="242">
                  <c:v>348232.44789475901</c:v>
                </c:pt>
                <c:pt idx="243">
                  <c:v>371027.24383258697</c:v>
                </c:pt>
                <c:pt idx="244">
                  <c:v>327072.99111011199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3-4226-9DD4-D33EAD4A9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061352"/>
        <c:axId val="539062008"/>
      </c:lineChart>
      <c:dateAx>
        <c:axId val="539061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2008"/>
        <c:crosses val="autoZero"/>
        <c:auto val="0"/>
        <c:lblOffset val="100"/>
        <c:baseTimeUnit val="days"/>
        <c:majorUnit val="1"/>
        <c:majorTimeUnit val="days"/>
      </c:dateAx>
      <c:valAx>
        <c:axId val="539062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River Game-</a:t>
            </a:r>
            <a:r>
              <a:rPr lang="en-US" baseline="0"/>
              <a:t> TopWar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'Model Fit - Holdout'!$D$1</c:f>
              <c:strCache>
                <c:ptCount val="1"/>
                <c:pt idx="0">
                  <c:v>Error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'Model Fit - Holdout'!$A$2:$A$246</c:f>
              <c:numCache>
                <c:formatCode>m/d/yyyy</c:formatCode>
                <c:ptCount val="24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  <c:pt idx="214">
                  <c:v>44470</c:v>
                </c:pt>
                <c:pt idx="215">
                  <c:v>44471</c:v>
                </c:pt>
                <c:pt idx="216">
                  <c:v>44472</c:v>
                </c:pt>
                <c:pt idx="217">
                  <c:v>44473</c:v>
                </c:pt>
                <c:pt idx="218">
                  <c:v>44474</c:v>
                </c:pt>
                <c:pt idx="219">
                  <c:v>44475</c:v>
                </c:pt>
                <c:pt idx="220">
                  <c:v>44476</c:v>
                </c:pt>
                <c:pt idx="221">
                  <c:v>44477</c:v>
                </c:pt>
                <c:pt idx="222">
                  <c:v>44478</c:v>
                </c:pt>
                <c:pt idx="223">
                  <c:v>44479</c:v>
                </c:pt>
                <c:pt idx="224">
                  <c:v>44480</c:v>
                </c:pt>
                <c:pt idx="225">
                  <c:v>44481</c:v>
                </c:pt>
                <c:pt idx="226">
                  <c:v>44482</c:v>
                </c:pt>
                <c:pt idx="227">
                  <c:v>44483</c:v>
                </c:pt>
                <c:pt idx="228">
                  <c:v>44484</c:v>
                </c:pt>
                <c:pt idx="229">
                  <c:v>44485</c:v>
                </c:pt>
                <c:pt idx="230">
                  <c:v>44486</c:v>
                </c:pt>
                <c:pt idx="231">
                  <c:v>44487</c:v>
                </c:pt>
                <c:pt idx="232">
                  <c:v>44488</c:v>
                </c:pt>
                <c:pt idx="233">
                  <c:v>44489</c:v>
                </c:pt>
                <c:pt idx="234">
                  <c:v>44490</c:v>
                </c:pt>
                <c:pt idx="235">
                  <c:v>44491</c:v>
                </c:pt>
                <c:pt idx="236">
                  <c:v>44492</c:v>
                </c:pt>
                <c:pt idx="237">
                  <c:v>44493</c:v>
                </c:pt>
                <c:pt idx="238">
                  <c:v>44494</c:v>
                </c:pt>
                <c:pt idx="239">
                  <c:v>44495</c:v>
                </c:pt>
                <c:pt idx="240">
                  <c:v>44496</c:v>
                </c:pt>
                <c:pt idx="241">
                  <c:v>44497</c:v>
                </c:pt>
                <c:pt idx="242">
                  <c:v>44498</c:v>
                </c:pt>
                <c:pt idx="243">
                  <c:v>44499</c:v>
                </c:pt>
                <c:pt idx="244">
                  <c:v>44500</c:v>
                </c:pt>
              </c:numCache>
            </c:numRef>
          </c:cat>
          <c:val>
            <c:numRef>
              <c:f>'Model Fit - Holdout'!$D$2:$D$246</c:f>
              <c:numCache>
                <c:formatCode>_(* #,##0_);_(* \(#,##0\);_(* "-"??_);_(@_)</c:formatCode>
                <c:ptCount val="245"/>
                <c:pt idx="0">
                  <c:v>40416.91922932805</c:v>
                </c:pt>
                <c:pt idx="1">
                  <c:v>11091.427486707049</c:v>
                </c:pt>
                <c:pt idx="2">
                  <c:v>-18263.083055200987</c:v>
                </c:pt>
                <c:pt idx="3">
                  <c:v>-12514.215805171989</c:v>
                </c:pt>
                <c:pt idx="4">
                  <c:v>15367.206469122961</c:v>
                </c:pt>
                <c:pt idx="5">
                  <c:v>24364.295961691998</c:v>
                </c:pt>
                <c:pt idx="6">
                  <c:v>16378.717925406003</c:v>
                </c:pt>
                <c:pt idx="7">
                  <c:v>17606.089291559998</c:v>
                </c:pt>
                <c:pt idx="8">
                  <c:v>12933.456733616011</c:v>
                </c:pt>
                <c:pt idx="9">
                  <c:v>-14109.435147459968</c:v>
                </c:pt>
                <c:pt idx="10">
                  <c:v>-21794.319876172987</c:v>
                </c:pt>
                <c:pt idx="11">
                  <c:v>-27583.493539727002</c:v>
                </c:pt>
                <c:pt idx="12">
                  <c:v>-14096.97524893505</c:v>
                </c:pt>
                <c:pt idx="13">
                  <c:v>9669.0238371259766</c:v>
                </c:pt>
                <c:pt idx="14">
                  <c:v>-9037.984140163986</c:v>
                </c:pt>
                <c:pt idx="15">
                  <c:v>9860.2287985450239</c:v>
                </c:pt>
                <c:pt idx="16">
                  <c:v>-29983.159472922969</c:v>
                </c:pt>
                <c:pt idx="17">
                  <c:v>34404.189001113991</c:v>
                </c:pt>
                <c:pt idx="18">
                  <c:v>-18521.762489988992</c:v>
                </c:pt>
                <c:pt idx="19">
                  <c:v>-19084.314725283009</c:v>
                </c:pt>
                <c:pt idx="20">
                  <c:v>-16069.924138475966</c:v>
                </c:pt>
                <c:pt idx="21">
                  <c:v>-58269.486172906996</c:v>
                </c:pt>
                <c:pt idx="22">
                  <c:v>-35100.761784539965</c:v>
                </c:pt>
                <c:pt idx="23">
                  <c:v>-35879.601305194024</c:v>
                </c:pt>
                <c:pt idx="24">
                  <c:v>-62146.502094299009</c:v>
                </c:pt>
                <c:pt idx="25">
                  <c:v>32118.366673446028</c:v>
                </c:pt>
                <c:pt idx="26">
                  <c:v>-4325.7789935619803</c:v>
                </c:pt>
                <c:pt idx="27">
                  <c:v>-48030.382401988027</c:v>
                </c:pt>
                <c:pt idx="28">
                  <c:v>-35959.082759999961</c:v>
                </c:pt>
                <c:pt idx="29">
                  <c:v>-1593.284562418994</c:v>
                </c:pt>
                <c:pt idx="30">
                  <c:v>6525.5928625279921</c:v>
                </c:pt>
                <c:pt idx="31">
                  <c:v>-26533.724218933959</c:v>
                </c:pt>
                <c:pt idx="32">
                  <c:v>25076.443240819965</c:v>
                </c:pt>
                <c:pt idx="33">
                  <c:v>14379.901745390031</c:v>
                </c:pt>
                <c:pt idx="34">
                  <c:v>-2938.4053472590167</c:v>
                </c:pt>
                <c:pt idx="35">
                  <c:v>4700.3400468510226</c:v>
                </c:pt>
                <c:pt idx="36">
                  <c:v>14642.634439384972</c:v>
                </c:pt>
                <c:pt idx="37">
                  <c:v>17713.647450776014</c:v>
                </c:pt>
                <c:pt idx="38">
                  <c:v>-23246.219056658039</c:v>
                </c:pt>
                <c:pt idx="39">
                  <c:v>-2443.8146304679685</c:v>
                </c:pt>
                <c:pt idx="40">
                  <c:v>22859.180301051005</c:v>
                </c:pt>
                <c:pt idx="41">
                  <c:v>-5904.6945414639777</c:v>
                </c:pt>
                <c:pt idx="42">
                  <c:v>-12994.190464250976</c:v>
                </c:pt>
                <c:pt idx="43">
                  <c:v>10671.843217275979</c:v>
                </c:pt>
                <c:pt idx="44">
                  <c:v>-18839.521298720967</c:v>
                </c:pt>
                <c:pt idx="45">
                  <c:v>-19391.725888087996</c:v>
                </c:pt>
                <c:pt idx="46">
                  <c:v>-14167.554942513001</c:v>
                </c:pt>
                <c:pt idx="47">
                  <c:v>40180.530316748016</c:v>
                </c:pt>
                <c:pt idx="48">
                  <c:v>-5311.7111046609934</c:v>
                </c:pt>
                <c:pt idx="49">
                  <c:v>-3996.8328170879977</c:v>
                </c:pt>
                <c:pt idx="50">
                  <c:v>-9921.6025566830067</c:v>
                </c:pt>
                <c:pt idx="51">
                  <c:v>36969.064679631963</c:v>
                </c:pt>
                <c:pt idx="52">
                  <c:v>69430.863326733001</c:v>
                </c:pt>
                <c:pt idx="53">
                  <c:v>32579.356962040998</c:v>
                </c:pt>
                <c:pt idx="54">
                  <c:v>25798.989503947028</c:v>
                </c:pt>
                <c:pt idx="55">
                  <c:v>46804.53035670903</c:v>
                </c:pt>
                <c:pt idx="56">
                  <c:v>18023.490147905017</c:v>
                </c:pt>
                <c:pt idx="57">
                  <c:v>9054.1296455659904</c:v>
                </c:pt>
                <c:pt idx="58">
                  <c:v>-2351.1396365010296</c:v>
                </c:pt>
                <c:pt idx="59">
                  <c:v>-26731.368844943994</c:v>
                </c:pt>
                <c:pt idx="60">
                  <c:v>22589.31627178198</c:v>
                </c:pt>
                <c:pt idx="61">
                  <c:v>30525.234090490034</c:v>
                </c:pt>
                <c:pt idx="62">
                  <c:v>2452.6570006110123</c:v>
                </c:pt>
                <c:pt idx="63">
                  <c:v>-7380.5432466540369</c:v>
                </c:pt>
                <c:pt idx="64">
                  <c:v>-12157.008417914971</c:v>
                </c:pt>
                <c:pt idx="65">
                  <c:v>21106.387377579988</c:v>
                </c:pt>
                <c:pt idx="66">
                  <c:v>-14714.169263392978</c:v>
                </c:pt>
                <c:pt idx="67">
                  <c:v>-23578.916311840992</c:v>
                </c:pt>
                <c:pt idx="68">
                  <c:v>-28301.507509163988</c:v>
                </c:pt>
                <c:pt idx="69">
                  <c:v>-34009.380341080949</c:v>
                </c:pt>
                <c:pt idx="70">
                  <c:v>2279.332678419014</c:v>
                </c:pt>
                <c:pt idx="71">
                  <c:v>-34157.017212576029</c:v>
                </c:pt>
                <c:pt idx="72">
                  <c:v>-15533.707466416003</c:v>
                </c:pt>
                <c:pt idx="73">
                  <c:v>-15648.308234530035</c:v>
                </c:pt>
                <c:pt idx="74">
                  <c:v>41381.490135234955</c:v>
                </c:pt>
                <c:pt idx="75">
                  <c:v>12221.894518323999</c:v>
                </c:pt>
                <c:pt idx="76">
                  <c:v>34469.277445847983</c:v>
                </c:pt>
                <c:pt idx="77">
                  <c:v>23204.551957760006</c:v>
                </c:pt>
                <c:pt idx="78">
                  <c:v>40715.420128766011</c:v>
                </c:pt>
                <c:pt idx="79">
                  <c:v>9890.1087699930067</c:v>
                </c:pt>
                <c:pt idx="80">
                  <c:v>15570.385513718007</c:v>
                </c:pt>
                <c:pt idx="81">
                  <c:v>15360.038314295001</c:v>
                </c:pt>
                <c:pt idx="82">
                  <c:v>75729.050361750007</c:v>
                </c:pt>
                <c:pt idx="83">
                  <c:v>3004.3041626379709</c:v>
                </c:pt>
                <c:pt idx="84">
                  <c:v>27042.322387439955</c:v>
                </c:pt>
                <c:pt idx="85">
                  <c:v>6531.2514077879605</c:v>
                </c:pt>
                <c:pt idx="86">
                  <c:v>-8203.0204435390187</c:v>
                </c:pt>
                <c:pt idx="87">
                  <c:v>18550.001128455973</c:v>
                </c:pt>
                <c:pt idx="88">
                  <c:v>-34830.200639399001</c:v>
                </c:pt>
                <c:pt idx="89">
                  <c:v>24898.191290608025</c:v>
                </c:pt>
                <c:pt idx="90">
                  <c:v>-18596.923434646043</c:v>
                </c:pt>
                <c:pt idx="91">
                  <c:v>-4120.5139841019991</c:v>
                </c:pt>
                <c:pt idx="92">
                  <c:v>-10524.653501075984</c:v>
                </c:pt>
                <c:pt idx="93">
                  <c:v>-34644.787790036993</c:v>
                </c:pt>
                <c:pt idx="94">
                  <c:v>-27709.070275072998</c:v>
                </c:pt>
                <c:pt idx="95">
                  <c:v>6710.8663315310259</c:v>
                </c:pt>
                <c:pt idx="96">
                  <c:v>1501.0664140289882</c:v>
                </c:pt>
                <c:pt idx="97">
                  <c:v>-22055.425534900976</c:v>
                </c:pt>
                <c:pt idx="98">
                  <c:v>-46606.282260864013</c:v>
                </c:pt>
                <c:pt idx="99">
                  <c:v>-35233.424696541013</c:v>
                </c:pt>
                <c:pt idx="100">
                  <c:v>6428.2531415770063</c:v>
                </c:pt>
                <c:pt idx="101">
                  <c:v>-2965.8146916209953</c:v>
                </c:pt>
                <c:pt idx="102">
                  <c:v>26027.680969084031</c:v>
                </c:pt>
                <c:pt idx="103">
                  <c:v>15516.007939423027</c:v>
                </c:pt>
                <c:pt idx="104">
                  <c:v>23732.851386447961</c:v>
                </c:pt>
                <c:pt idx="105">
                  <c:v>34012.524881964026</c:v>
                </c:pt>
                <c:pt idx="106">
                  <c:v>-6125.1835673819878</c:v>
                </c:pt>
                <c:pt idx="107">
                  <c:v>-63984.062039119017</c:v>
                </c:pt>
                <c:pt idx="108">
                  <c:v>-26509.083083092002</c:v>
                </c:pt>
                <c:pt idx="109">
                  <c:v>-36697.984890868014</c:v>
                </c:pt>
                <c:pt idx="110">
                  <c:v>-21243.267757294991</c:v>
                </c:pt>
                <c:pt idx="111">
                  <c:v>-42506.305167298007</c:v>
                </c:pt>
                <c:pt idx="112">
                  <c:v>-29858.587859018007</c:v>
                </c:pt>
                <c:pt idx="113">
                  <c:v>-40874.84521924</c:v>
                </c:pt>
                <c:pt idx="114">
                  <c:v>6100.3803868719842</c:v>
                </c:pt>
                <c:pt idx="115">
                  <c:v>21367.217578458018</c:v>
                </c:pt>
                <c:pt idx="116">
                  <c:v>18952.653696418973</c:v>
                </c:pt>
                <c:pt idx="117">
                  <c:v>-19451.694970204961</c:v>
                </c:pt>
                <c:pt idx="118">
                  <c:v>-15090.394028118986</c:v>
                </c:pt>
                <c:pt idx="119">
                  <c:v>-5090.247154081997</c:v>
                </c:pt>
                <c:pt idx="120">
                  <c:v>-10626.366015620006</c:v>
                </c:pt>
                <c:pt idx="121">
                  <c:v>-2030.8817278710194</c:v>
                </c:pt>
                <c:pt idx="122">
                  <c:v>-15024.246245433053</c:v>
                </c:pt>
                <c:pt idx="123">
                  <c:v>14428.775237864</c:v>
                </c:pt>
                <c:pt idx="124">
                  <c:v>27885.197699368</c:v>
                </c:pt>
                <c:pt idx="125">
                  <c:v>-11643.219409735</c:v>
                </c:pt>
                <c:pt idx="126">
                  <c:v>46158.729035255965</c:v>
                </c:pt>
                <c:pt idx="127">
                  <c:v>-11171.279133147997</c:v>
                </c:pt>
                <c:pt idx="128">
                  <c:v>8287.5922905390034</c:v>
                </c:pt>
                <c:pt idx="129">
                  <c:v>-1743.0988735370338</c:v>
                </c:pt>
                <c:pt idx="130">
                  <c:v>2069.4764292060281</c:v>
                </c:pt>
                <c:pt idx="131">
                  <c:v>-2834.1917403160478</c:v>
                </c:pt>
                <c:pt idx="132">
                  <c:v>-10811.262132309959</c:v>
                </c:pt>
                <c:pt idx="133">
                  <c:v>2261.7066689030034</c:v>
                </c:pt>
                <c:pt idx="134">
                  <c:v>-14281.192965601978</c:v>
                </c:pt>
                <c:pt idx="135">
                  <c:v>6812.3025194349466</c:v>
                </c:pt>
                <c:pt idx="136">
                  <c:v>3453.033828279993</c:v>
                </c:pt>
                <c:pt idx="137">
                  <c:v>15389.393442788976</c:v>
                </c:pt>
                <c:pt idx="138">
                  <c:v>-9178.1756708889734</c:v>
                </c:pt>
                <c:pt idx="139">
                  <c:v>-14995.521125456027</c:v>
                </c:pt>
                <c:pt idx="140">
                  <c:v>-1072.2115808509989</c:v>
                </c:pt>
                <c:pt idx="141">
                  <c:v>5687.9667692389921</c:v>
                </c:pt>
                <c:pt idx="142">
                  <c:v>13541.842324507015</c:v>
                </c:pt>
                <c:pt idx="143">
                  <c:v>-2316.7605507000117</c:v>
                </c:pt>
                <c:pt idx="144">
                  <c:v>16823.40973851399</c:v>
                </c:pt>
                <c:pt idx="145">
                  <c:v>19221.838929657009</c:v>
                </c:pt>
                <c:pt idx="146">
                  <c:v>-29538.174244407972</c:v>
                </c:pt>
                <c:pt idx="147">
                  <c:v>-518.30603635503212</c:v>
                </c:pt>
                <c:pt idx="148">
                  <c:v>11833.077011687972</c:v>
                </c:pt>
                <c:pt idx="149">
                  <c:v>-28378.912268549029</c:v>
                </c:pt>
                <c:pt idx="150">
                  <c:v>-51350.451965460961</c:v>
                </c:pt>
                <c:pt idx="151">
                  <c:v>-29246.852644488972</c:v>
                </c:pt>
                <c:pt idx="152">
                  <c:v>11413.560796830046</c:v>
                </c:pt>
                <c:pt idx="153">
                  <c:v>-14553.85798137699</c:v>
                </c:pt>
                <c:pt idx="154">
                  <c:v>-24648.569549430977</c:v>
                </c:pt>
                <c:pt idx="155">
                  <c:v>5699.4937030549627</c:v>
                </c:pt>
                <c:pt idx="156">
                  <c:v>-20333.882118140988</c:v>
                </c:pt>
                <c:pt idx="157">
                  <c:v>-52324.716793853964</c:v>
                </c:pt>
                <c:pt idx="158">
                  <c:v>-35892.927116881008</c:v>
                </c:pt>
                <c:pt idx="159">
                  <c:v>-10397.491175266972</c:v>
                </c:pt>
                <c:pt idx="160">
                  <c:v>10001.27683555102</c:v>
                </c:pt>
                <c:pt idx="161">
                  <c:v>3798.565641817986</c:v>
                </c:pt>
                <c:pt idx="162">
                  <c:v>13339.090605338977</c:v>
                </c:pt>
                <c:pt idx="163">
                  <c:v>-40332.648272830003</c:v>
                </c:pt>
                <c:pt idx="164">
                  <c:v>28608.588982797984</c:v>
                </c:pt>
                <c:pt idx="165">
                  <c:v>-47945.198879291012</c:v>
                </c:pt>
                <c:pt idx="166">
                  <c:v>-4099.9159186370089</c:v>
                </c:pt>
                <c:pt idx="167">
                  <c:v>-34194.378639155009</c:v>
                </c:pt>
                <c:pt idx="168">
                  <c:v>-12219.588780284976</c:v>
                </c:pt>
                <c:pt idx="169">
                  <c:v>-39763.42984688998</c:v>
                </c:pt>
                <c:pt idx="170">
                  <c:v>-56497.600610647001</c:v>
                </c:pt>
                <c:pt idx="171">
                  <c:v>-61290.388954182039</c:v>
                </c:pt>
                <c:pt idx="172">
                  <c:v>-55769.97933266504</c:v>
                </c:pt>
                <c:pt idx="173">
                  <c:v>-58745.94004148501</c:v>
                </c:pt>
                <c:pt idx="174">
                  <c:v>-5643.7618066419964</c:v>
                </c:pt>
                <c:pt idx="175">
                  <c:v>-7186.7932281580288</c:v>
                </c:pt>
                <c:pt idx="176">
                  <c:v>9889.4488533569966</c:v>
                </c:pt>
                <c:pt idx="177">
                  <c:v>10062.226656047045</c:v>
                </c:pt>
                <c:pt idx="178">
                  <c:v>25498.551647479006</c:v>
                </c:pt>
                <c:pt idx="179">
                  <c:v>34204.427991927019</c:v>
                </c:pt>
                <c:pt idx="180">
                  <c:v>39102.351444520988</c:v>
                </c:pt>
                <c:pt idx="181">
                  <c:v>5691.1848447599914</c:v>
                </c:pt>
                <c:pt idx="182">
                  <c:v>-4571.8906819900149</c:v>
                </c:pt>
                <c:pt idx="183">
                  <c:v>18159.47891448898</c:v>
                </c:pt>
                <c:pt idx="184">
                  <c:v>5870.9767938620062</c:v>
                </c:pt>
                <c:pt idx="185">
                  <c:v>23354.319386071991</c:v>
                </c:pt>
                <c:pt idx="186">
                  <c:v>10756.255897373019</c:v>
                </c:pt>
                <c:pt idx="187">
                  <c:v>20428.680562903988</c:v>
                </c:pt>
                <c:pt idx="188">
                  <c:v>-4801.077497285034</c:v>
                </c:pt>
                <c:pt idx="189">
                  <c:v>36065.060522673011</c:v>
                </c:pt>
                <c:pt idx="190">
                  <c:v>14615.52093142402</c:v>
                </c:pt>
                <c:pt idx="191">
                  <c:v>11639.715871990018</c:v>
                </c:pt>
                <c:pt idx="192">
                  <c:v>21311.037441580003</c:v>
                </c:pt>
                <c:pt idx="193">
                  <c:v>31601.324690545007</c:v>
                </c:pt>
                <c:pt idx="194">
                  <c:v>20083.937118626985</c:v>
                </c:pt>
                <c:pt idx="195">
                  <c:v>-20033.726029547979</c:v>
                </c:pt>
                <c:pt idx="196">
                  <c:v>24501.268737778009</c:v>
                </c:pt>
                <c:pt idx="197">
                  <c:v>-5500.1685648499988</c:v>
                </c:pt>
                <c:pt idx="198">
                  <c:v>39036.537995124992</c:v>
                </c:pt>
                <c:pt idx="199">
                  <c:v>34753.052105199022</c:v>
                </c:pt>
                <c:pt idx="200">
                  <c:v>13444.116925766983</c:v>
                </c:pt>
                <c:pt idx="201">
                  <c:v>51602.883558332047</c:v>
                </c:pt>
                <c:pt idx="202">
                  <c:v>17284.524853890995</c:v>
                </c:pt>
                <c:pt idx="203">
                  <c:v>-11429.682832879014</c:v>
                </c:pt>
                <c:pt idx="204">
                  <c:v>-16349.531677602034</c:v>
                </c:pt>
                <c:pt idx="205">
                  <c:v>18166.864125963009</c:v>
                </c:pt>
                <c:pt idx="206">
                  <c:v>64208.021455843002</c:v>
                </c:pt>
                <c:pt idx="207">
                  <c:v>18532.086215591</c:v>
                </c:pt>
                <c:pt idx="208">
                  <c:v>25894.060026246996</c:v>
                </c:pt>
                <c:pt idx="209">
                  <c:v>1840.4413347610389</c:v>
                </c:pt>
                <c:pt idx="210">
                  <c:v>9270.6863411490049</c:v>
                </c:pt>
                <c:pt idx="211">
                  <c:v>39484.881864969997</c:v>
                </c:pt>
                <c:pt idx="212">
                  <c:v>43193.211043367977</c:v>
                </c:pt>
                <c:pt idx="213">
                  <c:v>55862.296951272001</c:v>
                </c:pt>
                <c:pt idx="214">
                  <c:v>18261.520690775011</c:v>
                </c:pt>
                <c:pt idx="215">
                  <c:v>-6427.9743815410184</c:v>
                </c:pt>
                <c:pt idx="216">
                  <c:v>-3740.8526157610177</c:v>
                </c:pt>
                <c:pt idx="217">
                  <c:v>-3984.9251265849744</c:v>
                </c:pt>
                <c:pt idx="218">
                  <c:v>23858.485499122005</c:v>
                </c:pt>
                <c:pt idx="219">
                  <c:v>29033.243463739986</c:v>
                </c:pt>
                <c:pt idx="220">
                  <c:v>23098.95282712701</c:v>
                </c:pt>
                <c:pt idx="221">
                  <c:v>16846.561839695001</c:v>
                </c:pt>
                <c:pt idx="222">
                  <c:v>35880.926216257998</c:v>
                </c:pt>
                <c:pt idx="223">
                  <c:v>-11234.827084899996</c:v>
                </c:pt>
                <c:pt idx="224">
                  <c:v>3627.4461115130107</c:v>
                </c:pt>
                <c:pt idx="225">
                  <c:v>35636.711705821974</c:v>
                </c:pt>
                <c:pt idx="226">
                  <c:v>24440.820830899</c:v>
                </c:pt>
                <c:pt idx="227">
                  <c:v>33282.784154911002</c:v>
                </c:pt>
                <c:pt idx="228">
                  <c:v>41760.568630579975</c:v>
                </c:pt>
                <c:pt idx="229">
                  <c:v>27304.999258396972</c:v>
                </c:pt>
                <c:pt idx="230">
                  <c:v>-9302.4146799989976</c:v>
                </c:pt>
                <c:pt idx="231">
                  <c:v>-2535.7724397790153</c:v>
                </c:pt>
                <c:pt idx="232">
                  <c:v>-17560.892834700004</c:v>
                </c:pt>
                <c:pt idx="233">
                  <c:v>-35090.941273202014</c:v>
                </c:pt>
                <c:pt idx="234">
                  <c:v>-25141.704419190006</c:v>
                </c:pt>
                <c:pt idx="235">
                  <c:v>-25326.145365572011</c:v>
                </c:pt>
                <c:pt idx="236">
                  <c:v>-28160.473395876004</c:v>
                </c:pt>
                <c:pt idx="237">
                  <c:v>-18665.722330284014</c:v>
                </c:pt>
                <c:pt idx="238">
                  <c:v>-9718.0938934380538</c:v>
                </c:pt>
                <c:pt idx="239">
                  <c:v>-9585.4961979310028</c:v>
                </c:pt>
                <c:pt idx="240">
                  <c:v>-20931.677880648</c:v>
                </c:pt>
                <c:pt idx="241">
                  <c:v>-43026.222685012035</c:v>
                </c:pt>
                <c:pt idx="242">
                  <c:v>5355.2207205360173</c:v>
                </c:pt>
                <c:pt idx="243">
                  <c:v>-17471.751519119018</c:v>
                </c:pt>
                <c:pt idx="244">
                  <c:v>-13271.248025237001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B-49FA-9516-9F40A82D3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9061352"/>
        <c:axId val="539062008"/>
      </c:barChart>
      <c:lineChart>
        <c:grouping val="standard"/>
        <c:varyColors val="0"/>
        <c:ser>
          <c:idx val="0"/>
          <c:order val="0"/>
          <c:tx>
            <c:strRef>
              <c:f>'Model Fit - Holdout'!$B$1</c:f>
              <c:strCache>
                <c:ptCount val="1"/>
                <c:pt idx="0">
                  <c:v>Actual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Fit - Holdout'!$A$2:$A$246</c:f>
              <c:numCache>
                <c:formatCode>m/d/yyyy</c:formatCode>
                <c:ptCount val="24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  <c:pt idx="214">
                  <c:v>44470</c:v>
                </c:pt>
                <c:pt idx="215">
                  <c:v>44471</c:v>
                </c:pt>
                <c:pt idx="216">
                  <c:v>44472</c:v>
                </c:pt>
                <c:pt idx="217">
                  <c:v>44473</c:v>
                </c:pt>
                <c:pt idx="218">
                  <c:v>44474</c:v>
                </c:pt>
                <c:pt idx="219">
                  <c:v>44475</c:v>
                </c:pt>
                <c:pt idx="220">
                  <c:v>44476</c:v>
                </c:pt>
                <c:pt idx="221">
                  <c:v>44477</c:v>
                </c:pt>
                <c:pt idx="222">
                  <c:v>44478</c:v>
                </c:pt>
                <c:pt idx="223">
                  <c:v>44479</c:v>
                </c:pt>
                <c:pt idx="224">
                  <c:v>44480</c:v>
                </c:pt>
                <c:pt idx="225">
                  <c:v>44481</c:v>
                </c:pt>
                <c:pt idx="226">
                  <c:v>44482</c:v>
                </c:pt>
                <c:pt idx="227">
                  <c:v>44483</c:v>
                </c:pt>
                <c:pt idx="228">
                  <c:v>44484</c:v>
                </c:pt>
                <c:pt idx="229">
                  <c:v>44485</c:v>
                </c:pt>
                <c:pt idx="230">
                  <c:v>44486</c:v>
                </c:pt>
                <c:pt idx="231">
                  <c:v>44487</c:v>
                </c:pt>
                <c:pt idx="232">
                  <c:v>44488</c:v>
                </c:pt>
                <c:pt idx="233">
                  <c:v>44489</c:v>
                </c:pt>
                <c:pt idx="234">
                  <c:v>44490</c:v>
                </c:pt>
                <c:pt idx="235">
                  <c:v>44491</c:v>
                </c:pt>
                <c:pt idx="236">
                  <c:v>44492</c:v>
                </c:pt>
                <c:pt idx="237">
                  <c:v>44493</c:v>
                </c:pt>
                <c:pt idx="238">
                  <c:v>44494</c:v>
                </c:pt>
                <c:pt idx="239">
                  <c:v>44495</c:v>
                </c:pt>
                <c:pt idx="240">
                  <c:v>44496</c:v>
                </c:pt>
                <c:pt idx="241">
                  <c:v>44497</c:v>
                </c:pt>
                <c:pt idx="242">
                  <c:v>44498</c:v>
                </c:pt>
                <c:pt idx="243">
                  <c:v>44499</c:v>
                </c:pt>
                <c:pt idx="244">
                  <c:v>44500</c:v>
                </c:pt>
              </c:numCache>
            </c:numRef>
          </c:cat>
          <c:val>
            <c:numRef>
              <c:f>'Model Fit - Holdout'!$B$2:$B$246</c:f>
              <c:numCache>
                <c:formatCode>_(* #,##0_);_(* \(#,##0\);_(* "-"??_);_(@_)</c:formatCode>
                <c:ptCount val="245"/>
                <c:pt idx="0">
                  <c:v>342922.78</c:v>
                </c:pt>
                <c:pt idx="1">
                  <c:v>312525.03000000003</c:v>
                </c:pt>
                <c:pt idx="2">
                  <c:v>314662.39</c:v>
                </c:pt>
                <c:pt idx="3">
                  <c:v>280088.03000000003</c:v>
                </c:pt>
                <c:pt idx="4">
                  <c:v>294033.65999999997</c:v>
                </c:pt>
                <c:pt idx="5">
                  <c:v>339312.13</c:v>
                </c:pt>
                <c:pt idx="6">
                  <c:v>381449.84</c:v>
                </c:pt>
                <c:pt idx="7">
                  <c:v>301985.3</c:v>
                </c:pt>
                <c:pt idx="8">
                  <c:v>294360.67</c:v>
                </c:pt>
                <c:pt idx="9">
                  <c:v>345111.07</c:v>
                </c:pt>
                <c:pt idx="10">
                  <c:v>328186.81</c:v>
                </c:pt>
                <c:pt idx="11">
                  <c:v>349978.38</c:v>
                </c:pt>
                <c:pt idx="12">
                  <c:v>385252.16</c:v>
                </c:pt>
                <c:pt idx="13">
                  <c:v>366647.68</c:v>
                </c:pt>
                <c:pt idx="14">
                  <c:v>340055.65</c:v>
                </c:pt>
                <c:pt idx="15">
                  <c:v>383919.52</c:v>
                </c:pt>
                <c:pt idx="16">
                  <c:v>518540.58</c:v>
                </c:pt>
                <c:pt idx="17">
                  <c:v>440199.16</c:v>
                </c:pt>
                <c:pt idx="18">
                  <c:v>472016.71</c:v>
                </c:pt>
                <c:pt idx="19">
                  <c:v>458592.67</c:v>
                </c:pt>
                <c:pt idx="20">
                  <c:v>384941.4</c:v>
                </c:pt>
                <c:pt idx="21">
                  <c:v>320677.61</c:v>
                </c:pt>
                <c:pt idx="22">
                  <c:v>343414.89</c:v>
                </c:pt>
                <c:pt idx="23">
                  <c:v>478368.25</c:v>
                </c:pt>
                <c:pt idx="24">
                  <c:v>446390.14</c:v>
                </c:pt>
                <c:pt idx="25">
                  <c:v>434889.25</c:v>
                </c:pt>
                <c:pt idx="26">
                  <c:v>383465.59</c:v>
                </c:pt>
                <c:pt idx="27">
                  <c:v>333380.92</c:v>
                </c:pt>
                <c:pt idx="28">
                  <c:v>282646.03000000003</c:v>
                </c:pt>
                <c:pt idx="29">
                  <c:v>308434.74</c:v>
                </c:pt>
                <c:pt idx="30">
                  <c:v>420492.69</c:v>
                </c:pt>
                <c:pt idx="31">
                  <c:v>330331.08</c:v>
                </c:pt>
                <c:pt idx="32">
                  <c:v>377811.47</c:v>
                </c:pt>
                <c:pt idx="33">
                  <c:v>402421.63</c:v>
                </c:pt>
                <c:pt idx="34">
                  <c:v>380241.69</c:v>
                </c:pt>
                <c:pt idx="35">
                  <c:v>316529.40000000002</c:v>
                </c:pt>
                <c:pt idx="36">
                  <c:v>320562.81</c:v>
                </c:pt>
                <c:pt idx="37">
                  <c:v>355413.43</c:v>
                </c:pt>
                <c:pt idx="38">
                  <c:v>315228.15999999997</c:v>
                </c:pt>
                <c:pt idx="39">
                  <c:v>382168.03</c:v>
                </c:pt>
                <c:pt idx="40">
                  <c:v>359123.64</c:v>
                </c:pt>
                <c:pt idx="41">
                  <c:v>325413.15000000002</c:v>
                </c:pt>
                <c:pt idx="42">
                  <c:v>244581.95</c:v>
                </c:pt>
                <c:pt idx="43">
                  <c:v>269472.42</c:v>
                </c:pt>
                <c:pt idx="44">
                  <c:v>330348.40000000002</c:v>
                </c:pt>
                <c:pt idx="45">
                  <c:v>426556.15</c:v>
                </c:pt>
                <c:pt idx="46">
                  <c:v>425071.32</c:v>
                </c:pt>
                <c:pt idx="47">
                  <c:v>375544.43</c:v>
                </c:pt>
                <c:pt idx="48">
                  <c:v>327124.24</c:v>
                </c:pt>
                <c:pt idx="49">
                  <c:v>281404.7</c:v>
                </c:pt>
                <c:pt idx="50">
                  <c:v>296747.5</c:v>
                </c:pt>
                <c:pt idx="51">
                  <c:v>427439.92</c:v>
                </c:pt>
                <c:pt idx="52">
                  <c:v>401865.35</c:v>
                </c:pt>
                <c:pt idx="53">
                  <c:v>418216.85</c:v>
                </c:pt>
                <c:pt idx="54">
                  <c:v>412750.77</c:v>
                </c:pt>
                <c:pt idx="55">
                  <c:v>372783.08</c:v>
                </c:pt>
                <c:pt idx="56">
                  <c:v>275017.59000000003</c:v>
                </c:pt>
                <c:pt idx="57">
                  <c:v>291539.33</c:v>
                </c:pt>
                <c:pt idx="58">
                  <c:v>390750.86</c:v>
                </c:pt>
                <c:pt idx="59">
                  <c:v>324488.03000000003</c:v>
                </c:pt>
                <c:pt idx="60">
                  <c:v>511909.23</c:v>
                </c:pt>
                <c:pt idx="61">
                  <c:v>372307.89</c:v>
                </c:pt>
                <c:pt idx="62">
                  <c:v>344457.11</c:v>
                </c:pt>
                <c:pt idx="63">
                  <c:v>287424.11</c:v>
                </c:pt>
                <c:pt idx="64">
                  <c:v>277303.44</c:v>
                </c:pt>
                <c:pt idx="65">
                  <c:v>361098.35</c:v>
                </c:pt>
                <c:pt idx="66">
                  <c:v>329561.83</c:v>
                </c:pt>
                <c:pt idx="67">
                  <c:v>346763.43</c:v>
                </c:pt>
                <c:pt idx="68">
                  <c:v>353217.51</c:v>
                </c:pt>
                <c:pt idx="69">
                  <c:v>294761.28000000003</c:v>
                </c:pt>
                <c:pt idx="70">
                  <c:v>246976.07</c:v>
                </c:pt>
                <c:pt idx="71">
                  <c:v>258032.08</c:v>
                </c:pt>
                <c:pt idx="72">
                  <c:v>276833.27</c:v>
                </c:pt>
                <c:pt idx="73">
                  <c:v>283179.90999999997</c:v>
                </c:pt>
                <c:pt idx="74">
                  <c:v>449737.54</c:v>
                </c:pt>
                <c:pt idx="75">
                  <c:v>416000.31</c:v>
                </c:pt>
                <c:pt idx="76">
                  <c:v>350848.92</c:v>
                </c:pt>
                <c:pt idx="77">
                  <c:v>325145.5</c:v>
                </c:pt>
                <c:pt idx="78">
                  <c:v>299364.44</c:v>
                </c:pt>
                <c:pt idx="79">
                  <c:v>408942.79</c:v>
                </c:pt>
                <c:pt idx="80">
                  <c:v>411205.29</c:v>
                </c:pt>
                <c:pt idx="81">
                  <c:v>438849.77</c:v>
                </c:pt>
                <c:pt idx="82">
                  <c:v>412219.89</c:v>
                </c:pt>
                <c:pt idx="83">
                  <c:v>317887.68</c:v>
                </c:pt>
                <c:pt idx="84">
                  <c:v>327847.42</c:v>
                </c:pt>
                <c:pt idx="85">
                  <c:v>333620.28999999998</c:v>
                </c:pt>
                <c:pt idx="86">
                  <c:v>404969.68</c:v>
                </c:pt>
                <c:pt idx="87">
                  <c:v>373157.74</c:v>
                </c:pt>
                <c:pt idx="88">
                  <c:v>381039.63</c:v>
                </c:pt>
                <c:pt idx="89">
                  <c:v>377727.84</c:v>
                </c:pt>
                <c:pt idx="90">
                  <c:v>311934.84999999998</c:v>
                </c:pt>
                <c:pt idx="91">
                  <c:v>302737.62</c:v>
                </c:pt>
                <c:pt idx="92">
                  <c:v>276525.52</c:v>
                </c:pt>
                <c:pt idx="93">
                  <c:v>309615.40000000002</c:v>
                </c:pt>
                <c:pt idx="94">
                  <c:v>308322.53000000003</c:v>
                </c:pt>
                <c:pt idx="95">
                  <c:v>328808.94</c:v>
                </c:pt>
                <c:pt idx="96">
                  <c:v>345610.68</c:v>
                </c:pt>
                <c:pt idx="97">
                  <c:v>289209.01</c:v>
                </c:pt>
                <c:pt idx="98">
                  <c:v>236434.92</c:v>
                </c:pt>
                <c:pt idx="99">
                  <c:v>255419.29</c:v>
                </c:pt>
                <c:pt idx="100">
                  <c:v>295289.05</c:v>
                </c:pt>
                <c:pt idx="101">
                  <c:v>292081.42</c:v>
                </c:pt>
                <c:pt idx="102">
                  <c:v>392919.82</c:v>
                </c:pt>
                <c:pt idx="103">
                  <c:v>324763.15000000002</c:v>
                </c:pt>
                <c:pt idx="104">
                  <c:v>346051.35</c:v>
                </c:pt>
                <c:pt idx="105">
                  <c:v>335264.7</c:v>
                </c:pt>
                <c:pt idx="106">
                  <c:v>267930.2</c:v>
                </c:pt>
                <c:pt idx="107">
                  <c:v>305562.42</c:v>
                </c:pt>
                <c:pt idx="108">
                  <c:v>338213.96</c:v>
                </c:pt>
                <c:pt idx="109">
                  <c:v>352029.37</c:v>
                </c:pt>
                <c:pt idx="110">
                  <c:v>354902.3</c:v>
                </c:pt>
                <c:pt idx="111">
                  <c:v>311775.5</c:v>
                </c:pt>
                <c:pt idx="112">
                  <c:v>266335.51</c:v>
                </c:pt>
                <c:pt idx="113">
                  <c:v>281302.05</c:v>
                </c:pt>
                <c:pt idx="114">
                  <c:v>366966.05</c:v>
                </c:pt>
                <c:pt idx="115">
                  <c:v>489215.83</c:v>
                </c:pt>
                <c:pt idx="116">
                  <c:v>381105.22</c:v>
                </c:pt>
                <c:pt idx="117">
                  <c:v>333851.40000000002</c:v>
                </c:pt>
                <c:pt idx="118">
                  <c:v>304137.28000000003</c:v>
                </c:pt>
                <c:pt idx="119">
                  <c:v>287555.98</c:v>
                </c:pt>
                <c:pt idx="120">
                  <c:v>305686.09999999998</c:v>
                </c:pt>
                <c:pt idx="121">
                  <c:v>357420.18</c:v>
                </c:pt>
                <c:pt idx="122">
                  <c:v>268138.15999999997</c:v>
                </c:pt>
                <c:pt idx="123">
                  <c:v>309974.96999999997</c:v>
                </c:pt>
                <c:pt idx="124">
                  <c:v>323359.84000000003</c:v>
                </c:pt>
                <c:pt idx="125">
                  <c:v>290339.07</c:v>
                </c:pt>
                <c:pt idx="126">
                  <c:v>294023.53999999998</c:v>
                </c:pt>
                <c:pt idx="127">
                  <c:v>260098.52</c:v>
                </c:pt>
                <c:pt idx="128">
                  <c:v>286691.52</c:v>
                </c:pt>
                <c:pt idx="129">
                  <c:v>279060.78999999998</c:v>
                </c:pt>
                <c:pt idx="130">
                  <c:v>317266.58</c:v>
                </c:pt>
                <c:pt idx="131">
                  <c:v>301572.84999999998</c:v>
                </c:pt>
                <c:pt idx="132">
                  <c:v>324853.83</c:v>
                </c:pt>
                <c:pt idx="133">
                  <c:v>319044.2</c:v>
                </c:pt>
                <c:pt idx="134">
                  <c:v>278590.87</c:v>
                </c:pt>
                <c:pt idx="135">
                  <c:v>361715.41</c:v>
                </c:pt>
                <c:pt idx="136">
                  <c:v>388602.96</c:v>
                </c:pt>
                <c:pt idx="137">
                  <c:v>403660.18</c:v>
                </c:pt>
                <c:pt idx="138">
                  <c:v>356474.84</c:v>
                </c:pt>
                <c:pt idx="139">
                  <c:v>349815.47</c:v>
                </c:pt>
                <c:pt idx="140">
                  <c:v>333812.32</c:v>
                </c:pt>
                <c:pt idx="141">
                  <c:v>302604.08</c:v>
                </c:pt>
                <c:pt idx="142">
                  <c:v>403962.02</c:v>
                </c:pt>
                <c:pt idx="143">
                  <c:v>345915.99</c:v>
                </c:pt>
                <c:pt idx="144">
                  <c:v>421093.23</c:v>
                </c:pt>
                <c:pt idx="145">
                  <c:v>363269.71</c:v>
                </c:pt>
                <c:pt idx="146">
                  <c:v>309500.39</c:v>
                </c:pt>
                <c:pt idx="147">
                  <c:v>287998.98</c:v>
                </c:pt>
                <c:pt idx="148">
                  <c:v>299049.31</c:v>
                </c:pt>
                <c:pt idx="149">
                  <c:v>320809.62</c:v>
                </c:pt>
                <c:pt idx="150">
                  <c:v>274230.89</c:v>
                </c:pt>
                <c:pt idx="151">
                  <c:v>318871.57</c:v>
                </c:pt>
                <c:pt idx="152">
                  <c:v>381152.53</c:v>
                </c:pt>
                <c:pt idx="153">
                  <c:v>327708.77</c:v>
                </c:pt>
                <c:pt idx="154">
                  <c:v>245618.19</c:v>
                </c:pt>
                <c:pt idx="155">
                  <c:v>329723.09999999998</c:v>
                </c:pt>
                <c:pt idx="156">
                  <c:v>361183.68</c:v>
                </c:pt>
                <c:pt idx="157">
                  <c:v>305795.58</c:v>
                </c:pt>
                <c:pt idx="158">
                  <c:v>310189.86</c:v>
                </c:pt>
                <c:pt idx="159">
                  <c:v>305716.03000000003</c:v>
                </c:pt>
                <c:pt idx="160">
                  <c:v>273614.27</c:v>
                </c:pt>
                <c:pt idx="161">
                  <c:v>564809.74</c:v>
                </c:pt>
                <c:pt idx="162">
                  <c:v>439022.98</c:v>
                </c:pt>
                <c:pt idx="163">
                  <c:v>421380.25</c:v>
                </c:pt>
                <c:pt idx="164">
                  <c:v>374353.37</c:v>
                </c:pt>
                <c:pt idx="165">
                  <c:v>411746.83</c:v>
                </c:pt>
                <c:pt idx="166">
                  <c:v>389874.29</c:v>
                </c:pt>
                <c:pt idx="167">
                  <c:v>297636</c:v>
                </c:pt>
                <c:pt idx="168">
                  <c:v>341308.08</c:v>
                </c:pt>
                <c:pt idx="169">
                  <c:v>323857.18</c:v>
                </c:pt>
                <c:pt idx="170">
                  <c:v>357241.92</c:v>
                </c:pt>
                <c:pt idx="171">
                  <c:v>327706.36</c:v>
                </c:pt>
                <c:pt idx="172">
                  <c:v>381977.67</c:v>
                </c:pt>
                <c:pt idx="173">
                  <c:v>365293.99</c:v>
                </c:pt>
                <c:pt idx="174">
                  <c:v>356473.85</c:v>
                </c:pt>
                <c:pt idx="175">
                  <c:v>328227.98</c:v>
                </c:pt>
                <c:pt idx="176">
                  <c:v>307149.37</c:v>
                </c:pt>
                <c:pt idx="177">
                  <c:v>356141.83</c:v>
                </c:pt>
                <c:pt idx="178">
                  <c:v>366746.55</c:v>
                </c:pt>
                <c:pt idx="179">
                  <c:v>369979.15</c:v>
                </c:pt>
                <c:pt idx="180">
                  <c:v>473642.63</c:v>
                </c:pt>
                <c:pt idx="181">
                  <c:v>347307.5</c:v>
                </c:pt>
                <c:pt idx="182">
                  <c:v>319662.75</c:v>
                </c:pt>
                <c:pt idx="183">
                  <c:v>355132.12</c:v>
                </c:pt>
                <c:pt idx="184">
                  <c:v>348671.17</c:v>
                </c:pt>
                <c:pt idx="185">
                  <c:v>358358.58</c:v>
                </c:pt>
                <c:pt idx="186">
                  <c:v>332384.32</c:v>
                </c:pt>
                <c:pt idx="187">
                  <c:v>445589.58</c:v>
                </c:pt>
                <c:pt idx="188">
                  <c:v>290359.67</c:v>
                </c:pt>
                <c:pt idx="189">
                  <c:v>253958.63</c:v>
                </c:pt>
                <c:pt idx="190">
                  <c:v>233483.17</c:v>
                </c:pt>
                <c:pt idx="191">
                  <c:v>281217.63</c:v>
                </c:pt>
                <c:pt idx="192">
                  <c:v>257054.88</c:v>
                </c:pt>
                <c:pt idx="193">
                  <c:v>261465.01</c:v>
                </c:pt>
                <c:pt idx="194">
                  <c:v>268610.18</c:v>
                </c:pt>
                <c:pt idx="195">
                  <c:v>216534.64</c:v>
                </c:pt>
                <c:pt idx="196">
                  <c:v>244959.76</c:v>
                </c:pt>
                <c:pt idx="197">
                  <c:v>263801.44</c:v>
                </c:pt>
                <c:pt idx="198">
                  <c:v>368199.44</c:v>
                </c:pt>
                <c:pt idx="199">
                  <c:v>366557.84</c:v>
                </c:pt>
                <c:pt idx="200">
                  <c:v>347444.06</c:v>
                </c:pt>
                <c:pt idx="201">
                  <c:v>367993.84</c:v>
                </c:pt>
                <c:pt idx="202">
                  <c:v>409596.01</c:v>
                </c:pt>
                <c:pt idx="203">
                  <c:v>304635.82</c:v>
                </c:pt>
                <c:pt idx="204">
                  <c:v>302150.40999999997</c:v>
                </c:pt>
                <c:pt idx="205">
                  <c:v>434549.4</c:v>
                </c:pt>
                <c:pt idx="206">
                  <c:v>410912.07</c:v>
                </c:pt>
                <c:pt idx="207">
                  <c:v>351067.72</c:v>
                </c:pt>
                <c:pt idx="208">
                  <c:v>384824.08</c:v>
                </c:pt>
                <c:pt idx="209">
                  <c:v>284894.89</c:v>
                </c:pt>
                <c:pt idx="210">
                  <c:v>266362.02</c:v>
                </c:pt>
                <c:pt idx="211">
                  <c:v>289665.63</c:v>
                </c:pt>
                <c:pt idx="212">
                  <c:v>348197.22</c:v>
                </c:pt>
                <c:pt idx="213">
                  <c:v>410084.26</c:v>
                </c:pt>
                <c:pt idx="214" formatCode="General">
                  <c:v>312725.71000000002</c:v>
                </c:pt>
                <c:pt idx="215" formatCode="General">
                  <c:v>280624.01</c:v>
                </c:pt>
                <c:pt idx="216" formatCode="General">
                  <c:v>232636.87</c:v>
                </c:pt>
                <c:pt idx="217" formatCode="General">
                  <c:v>209348.92</c:v>
                </c:pt>
                <c:pt idx="218" formatCode="General">
                  <c:v>233895.75</c:v>
                </c:pt>
                <c:pt idx="219" formatCode="General">
                  <c:v>283257.62</c:v>
                </c:pt>
                <c:pt idx="220" formatCode="General">
                  <c:v>251599.73</c:v>
                </c:pt>
                <c:pt idx="221" formatCode="General">
                  <c:v>244435.45</c:v>
                </c:pt>
                <c:pt idx="222" formatCode="General">
                  <c:v>289836.67</c:v>
                </c:pt>
                <c:pt idx="223" formatCode="General">
                  <c:v>227285.41</c:v>
                </c:pt>
                <c:pt idx="224" formatCode="General">
                  <c:v>229486.57</c:v>
                </c:pt>
                <c:pt idx="225" formatCode="General">
                  <c:v>262415.42</c:v>
                </c:pt>
                <c:pt idx="226" formatCode="General">
                  <c:v>395570.24</c:v>
                </c:pt>
                <c:pt idx="227" formatCode="General">
                  <c:v>344039.13</c:v>
                </c:pt>
                <c:pt idx="228" formatCode="General">
                  <c:v>376649.97</c:v>
                </c:pt>
                <c:pt idx="229" formatCode="General">
                  <c:v>341815.97</c:v>
                </c:pt>
                <c:pt idx="230" formatCode="General">
                  <c:v>337032.3</c:v>
                </c:pt>
                <c:pt idx="231" formatCode="General">
                  <c:v>293981.55</c:v>
                </c:pt>
                <c:pt idx="232" formatCode="General">
                  <c:v>306450.48</c:v>
                </c:pt>
                <c:pt idx="233" formatCode="General">
                  <c:v>337849.51</c:v>
                </c:pt>
                <c:pt idx="234" formatCode="General">
                  <c:v>299617.90999999997</c:v>
                </c:pt>
                <c:pt idx="235" formatCode="General">
                  <c:v>333629.28999999998</c:v>
                </c:pt>
                <c:pt idx="236" formatCode="General">
                  <c:v>434539.46</c:v>
                </c:pt>
                <c:pt idx="237" formatCode="General">
                  <c:v>446274.17</c:v>
                </c:pt>
                <c:pt idx="238" formatCode="General">
                  <c:v>330682.71999999997</c:v>
                </c:pt>
                <c:pt idx="239" formatCode="General">
                  <c:v>296008.02</c:v>
                </c:pt>
                <c:pt idx="240" formatCode="General">
                  <c:v>386431.27</c:v>
                </c:pt>
                <c:pt idx="241" formatCode="General">
                  <c:v>318677.17</c:v>
                </c:pt>
                <c:pt idx="242" formatCode="General">
                  <c:v>353560.34</c:v>
                </c:pt>
                <c:pt idx="243" formatCode="General">
                  <c:v>353466.44</c:v>
                </c:pt>
                <c:pt idx="244" formatCode="General">
                  <c:v>313831.71000000002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7B-49FA-9516-9F40A82D33D3}"/>
            </c:ext>
          </c:extLst>
        </c:ser>
        <c:ser>
          <c:idx val="1"/>
          <c:order val="1"/>
          <c:tx>
            <c:strRef>
              <c:f>'Model Fit - Holdout'!$C$1</c:f>
              <c:strCache>
                <c:ptCount val="1"/>
                <c:pt idx="0">
                  <c:v>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Fit - Holdout'!$A$2:$A$246</c:f>
              <c:numCache>
                <c:formatCode>m/d/yyyy</c:formatCode>
                <c:ptCount val="24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  <c:pt idx="214">
                  <c:v>44470</c:v>
                </c:pt>
                <c:pt idx="215">
                  <c:v>44471</c:v>
                </c:pt>
                <c:pt idx="216">
                  <c:v>44472</c:v>
                </c:pt>
                <c:pt idx="217">
                  <c:v>44473</c:v>
                </c:pt>
                <c:pt idx="218">
                  <c:v>44474</c:v>
                </c:pt>
                <c:pt idx="219">
                  <c:v>44475</c:v>
                </c:pt>
                <c:pt idx="220">
                  <c:v>44476</c:v>
                </c:pt>
                <c:pt idx="221">
                  <c:v>44477</c:v>
                </c:pt>
                <c:pt idx="222">
                  <c:v>44478</c:v>
                </c:pt>
                <c:pt idx="223">
                  <c:v>44479</c:v>
                </c:pt>
                <c:pt idx="224">
                  <c:v>44480</c:v>
                </c:pt>
                <c:pt idx="225">
                  <c:v>44481</c:v>
                </c:pt>
                <c:pt idx="226">
                  <c:v>44482</c:v>
                </c:pt>
                <c:pt idx="227">
                  <c:v>44483</c:v>
                </c:pt>
                <c:pt idx="228">
                  <c:v>44484</c:v>
                </c:pt>
                <c:pt idx="229">
                  <c:v>44485</c:v>
                </c:pt>
                <c:pt idx="230">
                  <c:v>44486</c:v>
                </c:pt>
                <c:pt idx="231">
                  <c:v>44487</c:v>
                </c:pt>
                <c:pt idx="232">
                  <c:v>44488</c:v>
                </c:pt>
                <c:pt idx="233">
                  <c:v>44489</c:v>
                </c:pt>
                <c:pt idx="234">
                  <c:v>44490</c:v>
                </c:pt>
                <c:pt idx="235">
                  <c:v>44491</c:v>
                </c:pt>
                <c:pt idx="236">
                  <c:v>44492</c:v>
                </c:pt>
                <c:pt idx="237">
                  <c:v>44493</c:v>
                </c:pt>
                <c:pt idx="238">
                  <c:v>44494</c:v>
                </c:pt>
                <c:pt idx="239">
                  <c:v>44495</c:v>
                </c:pt>
                <c:pt idx="240">
                  <c:v>44496</c:v>
                </c:pt>
                <c:pt idx="241">
                  <c:v>44497</c:v>
                </c:pt>
                <c:pt idx="242">
                  <c:v>44498</c:v>
                </c:pt>
                <c:pt idx="243">
                  <c:v>44499</c:v>
                </c:pt>
                <c:pt idx="244">
                  <c:v>44500</c:v>
                </c:pt>
              </c:numCache>
            </c:numRef>
          </c:cat>
          <c:val>
            <c:numRef>
              <c:f>'Model Fit - Holdout'!$C$2:$C$246</c:f>
              <c:numCache>
                <c:formatCode>General</c:formatCode>
                <c:ptCount val="245"/>
                <c:pt idx="0">
                  <c:v>302505.86077067198</c:v>
                </c:pt>
                <c:pt idx="1">
                  <c:v>301433.60251329298</c:v>
                </c:pt>
                <c:pt idx="2">
                  <c:v>332925.473055201</c:v>
                </c:pt>
                <c:pt idx="3">
                  <c:v>292602.24580517202</c:v>
                </c:pt>
                <c:pt idx="4">
                  <c:v>278666.45353087701</c:v>
                </c:pt>
                <c:pt idx="5">
                  <c:v>314947.83403830801</c:v>
                </c:pt>
                <c:pt idx="6">
                  <c:v>365071.12207459402</c:v>
                </c:pt>
                <c:pt idx="7">
                  <c:v>284379.21070843999</c:v>
                </c:pt>
                <c:pt idx="8">
                  <c:v>281427.21326638397</c:v>
                </c:pt>
                <c:pt idx="9">
                  <c:v>359220.50514745997</c:v>
                </c:pt>
                <c:pt idx="10">
                  <c:v>349981.12987617298</c:v>
                </c:pt>
                <c:pt idx="11">
                  <c:v>377561.87353972701</c:v>
                </c:pt>
                <c:pt idx="12">
                  <c:v>399349.13524893502</c:v>
                </c:pt>
                <c:pt idx="13">
                  <c:v>356978.65616287402</c:v>
                </c:pt>
                <c:pt idx="14">
                  <c:v>349093.63414016401</c:v>
                </c:pt>
                <c:pt idx="15">
                  <c:v>374059.29120145499</c:v>
                </c:pt>
                <c:pt idx="16">
                  <c:v>548523.73947292299</c:v>
                </c:pt>
                <c:pt idx="17">
                  <c:v>405794.97099888598</c:v>
                </c:pt>
                <c:pt idx="18">
                  <c:v>490538.47248998901</c:v>
                </c:pt>
                <c:pt idx="19">
                  <c:v>477676.98472528299</c:v>
                </c:pt>
                <c:pt idx="20">
                  <c:v>401011.32413847599</c:v>
                </c:pt>
                <c:pt idx="21">
                  <c:v>378947.09617290698</c:v>
                </c:pt>
                <c:pt idx="22">
                  <c:v>378515.65178453998</c:v>
                </c:pt>
                <c:pt idx="23">
                  <c:v>514247.85130519402</c:v>
                </c:pt>
                <c:pt idx="24">
                  <c:v>508536.64209429902</c:v>
                </c:pt>
                <c:pt idx="25">
                  <c:v>402770.88332655397</c:v>
                </c:pt>
                <c:pt idx="26">
                  <c:v>387791.36899356201</c:v>
                </c:pt>
                <c:pt idx="27">
                  <c:v>381411.30240198801</c:v>
                </c:pt>
                <c:pt idx="28">
                  <c:v>318605.11275999999</c:v>
                </c:pt>
                <c:pt idx="29">
                  <c:v>310028.02456241898</c:v>
                </c:pt>
                <c:pt idx="30">
                  <c:v>413967.09713747201</c:v>
                </c:pt>
                <c:pt idx="31">
                  <c:v>356864.80421893398</c:v>
                </c:pt>
                <c:pt idx="32">
                  <c:v>352735.02675918001</c:v>
                </c:pt>
                <c:pt idx="33">
                  <c:v>388041.72825460997</c:v>
                </c:pt>
                <c:pt idx="34">
                  <c:v>383180.09534725902</c:v>
                </c:pt>
                <c:pt idx="35">
                  <c:v>311829.059953149</c:v>
                </c:pt>
                <c:pt idx="36">
                  <c:v>305920.17556061503</c:v>
                </c:pt>
                <c:pt idx="37">
                  <c:v>337699.78254922398</c:v>
                </c:pt>
                <c:pt idx="38">
                  <c:v>338474.37905665801</c:v>
                </c:pt>
                <c:pt idx="39">
                  <c:v>384611.844630468</c:v>
                </c:pt>
                <c:pt idx="40">
                  <c:v>336264.45969894901</c:v>
                </c:pt>
                <c:pt idx="41">
                  <c:v>331317.844541464</c:v>
                </c:pt>
                <c:pt idx="42">
                  <c:v>257576.14046425099</c:v>
                </c:pt>
                <c:pt idx="43">
                  <c:v>258800.57678272401</c:v>
                </c:pt>
                <c:pt idx="44">
                  <c:v>349187.92129872099</c:v>
                </c:pt>
                <c:pt idx="45">
                  <c:v>445947.87588808802</c:v>
                </c:pt>
                <c:pt idx="46">
                  <c:v>439238.87494251301</c:v>
                </c:pt>
                <c:pt idx="47">
                  <c:v>335363.89968325198</c:v>
                </c:pt>
                <c:pt idx="48">
                  <c:v>332435.95110466098</c:v>
                </c:pt>
                <c:pt idx="49">
                  <c:v>285401.53281708801</c:v>
                </c:pt>
                <c:pt idx="50">
                  <c:v>306669.10255668301</c:v>
                </c:pt>
                <c:pt idx="51">
                  <c:v>390470.85532036802</c:v>
                </c:pt>
                <c:pt idx="52">
                  <c:v>332434.48667326698</c:v>
                </c:pt>
                <c:pt idx="53">
                  <c:v>385637.49303795898</c:v>
                </c:pt>
                <c:pt idx="54">
                  <c:v>386951.78049605299</c:v>
                </c:pt>
                <c:pt idx="55">
                  <c:v>325978.54964329099</c:v>
                </c:pt>
                <c:pt idx="56">
                  <c:v>256994.09985209501</c:v>
                </c:pt>
                <c:pt idx="57">
                  <c:v>282485.20035443403</c:v>
                </c:pt>
                <c:pt idx="58">
                  <c:v>393101.99963650102</c:v>
                </c:pt>
                <c:pt idx="59">
                  <c:v>351219.39884494402</c:v>
                </c:pt>
                <c:pt idx="60">
                  <c:v>489319.913728218</c:v>
                </c:pt>
                <c:pt idx="61">
                  <c:v>341782.65590950998</c:v>
                </c:pt>
                <c:pt idx="62">
                  <c:v>342004.45299938897</c:v>
                </c:pt>
                <c:pt idx="63">
                  <c:v>294804.65324665402</c:v>
                </c:pt>
                <c:pt idx="64">
                  <c:v>289460.44841791497</c:v>
                </c:pt>
                <c:pt idx="65">
                  <c:v>339991.96262241999</c:v>
                </c:pt>
                <c:pt idx="66">
                  <c:v>344275.99926339299</c:v>
                </c:pt>
                <c:pt idx="67">
                  <c:v>370342.34631184099</c:v>
                </c:pt>
                <c:pt idx="68">
                  <c:v>381519.017509164</c:v>
                </c:pt>
                <c:pt idx="69">
                  <c:v>328770.66034108098</c:v>
                </c:pt>
                <c:pt idx="70">
                  <c:v>244696.73732158099</c:v>
                </c:pt>
                <c:pt idx="71">
                  <c:v>292189.09721257602</c:v>
                </c:pt>
                <c:pt idx="72">
                  <c:v>292366.97746641602</c:v>
                </c:pt>
                <c:pt idx="73">
                  <c:v>298828.21823453001</c:v>
                </c:pt>
                <c:pt idx="74">
                  <c:v>408356.04986476502</c:v>
                </c:pt>
                <c:pt idx="75">
                  <c:v>403778.415481676</c:v>
                </c:pt>
                <c:pt idx="76">
                  <c:v>316379.642554152</c:v>
                </c:pt>
                <c:pt idx="77">
                  <c:v>301940.94804223999</c:v>
                </c:pt>
                <c:pt idx="78">
                  <c:v>258649.01987123399</c:v>
                </c:pt>
                <c:pt idx="79">
                  <c:v>399052.68123000697</c:v>
                </c:pt>
                <c:pt idx="80">
                  <c:v>395634.90448628197</c:v>
                </c:pt>
                <c:pt idx="81">
                  <c:v>423489.73168570502</c:v>
                </c:pt>
                <c:pt idx="82">
                  <c:v>336490.83963825001</c:v>
                </c:pt>
                <c:pt idx="83">
                  <c:v>314883.37583736202</c:v>
                </c:pt>
                <c:pt idx="84">
                  <c:v>300805.09761256003</c:v>
                </c:pt>
                <c:pt idx="85">
                  <c:v>327089.03859221202</c:v>
                </c:pt>
                <c:pt idx="86">
                  <c:v>413172.70044353901</c:v>
                </c:pt>
                <c:pt idx="87">
                  <c:v>354607.73887154402</c:v>
                </c:pt>
                <c:pt idx="88">
                  <c:v>415869.83063939901</c:v>
                </c:pt>
                <c:pt idx="89">
                  <c:v>352829.648709392</c:v>
                </c:pt>
                <c:pt idx="90">
                  <c:v>330531.77343464602</c:v>
                </c:pt>
                <c:pt idx="91">
                  <c:v>306858.13398410199</c:v>
                </c:pt>
                <c:pt idx="92">
                  <c:v>287050.173501076</c:v>
                </c:pt>
                <c:pt idx="93">
                  <c:v>344260.18779003702</c:v>
                </c:pt>
                <c:pt idx="94">
                  <c:v>336031.60027507303</c:v>
                </c:pt>
                <c:pt idx="95">
                  <c:v>322098.07366846898</c:v>
                </c:pt>
                <c:pt idx="96">
                  <c:v>344109.613585971</c:v>
                </c:pt>
                <c:pt idx="97">
                  <c:v>311264.43553490099</c:v>
                </c:pt>
                <c:pt idx="98">
                  <c:v>283041.20226086403</c:v>
                </c:pt>
                <c:pt idx="99">
                  <c:v>290652.71469654102</c:v>
                </c:pt>
                <c:pt idx="100">
                  <c:v>288860.79685842298</c:v>
                </c:pt>
                <c:pt idx="101">
                  <c:v>295047.23469162098</c:v>
                </c:pt>
                <c:pt idx="102">
                  <c:v>366892.13903091598</c:v>
                </c:pt>
                <c:pt idx="103">
                  <c:v>309247.142060577</c:v>
                </c:pt>
                <c:pt idx="104">
                  <c:v>322318.49861355202</c:v>
                </c:pt>
                <c:pt idx="105">
                  <c:v>301252.17511803599</c:v>
                </c:pt>
                <c:pt idx="106">
                  <c:v>274055.383567382</c:v>
                </c:pt>
                <c:pt idx="107">
                  <c:v>369546.482039119</c:v>
                </c:pt>
                <c:pt idx="108">
                  <c:v>364723.04308309202</c:v>
                </c:pt>
                <c:pt idx="109">
                  <c:v>388727.35489086801</c:v>
                </c:pt>
                <c:pt idx="110">
                  <c:v>376145.56775729498</c:v>
                </c:pt>
                <c:pt idx="111">
                  <c:v>354281.80516729801</c:v>
                </c:pt>
                <c:pt idx="112">
                  <c:v>296194.09785901802</c:v>
                </c:pt>
                <c:pt idx="113">
                  <c:v>322176.89521923999</c:v>
                </c:pt>
                <c:pt idx="114">
                  <c:v>360865.669613128</c:v>
                </c:pt>
                <c:pt idx="115">
                  <c:v>467848.612421542</c:v>
                </c:pt>
                <c:pt idx="116">
                  <c:v>362152.566303581</c:v>
                </c:pt>
                <c:pt idx="117">
                  <c:v>353303.09497020498</c:v>
                </c:pt>
                <c:pt idx="118">
                  <c:v>319227.67402811901</c:v>
                </c:pt>
                <c:pt idx="119">
                  <c:v>292646.22715408198</c:v>
                </c:pt>
                <c:pt idx="120">
                  <c:v>316312.46601561998</c:v>
                </c:pt>
                <c:pt idx="121">
                  <c:v>359451.06172787101</c:v>
                </c:pt>
                <c:pt idx="122">
                  <c:v>283162.40624543303</c:v>
                </c:pt>
                <c:pt idx="123">
                  <c:v>295546.19476213597</c:v>
                </c:pt>
                <c:pt idx="124">
                  <c:v>295474.64230063203</c:v>
                </c:pt>
                <c:pt idx="125">
                  <c:v>301982.28940973501</c:v>
                </c:pt>
                <c:pt idx="126">
                  <c:v>247864.81096474401</c:v>
                </c:pt>
                <c:pt idx="127">
                  <c:v>271269.79913314799</c:v>
                </c:pt>
                <c:pt idx="128">
                  <c:v>278403.92770946102</c:v>
                </c:pt>
                <c:pt idx="129">
                  <c:v>280803.88887353701</c:v>
                </c:pt>
                <c:pt idx="130">
                  <c:v>315197.10357079399</c:v>
                </c:pt>
                <c:pt idx="131">
                  <c:v>304407.04174031602</c:v>
                </c:pt>
                <c:pt idx="132">
                  <c:v>335665.09213230998</c:v>
                </c:pt>
                <c:pt idx="133">
                  <c:v>316782.49333109701</c:v>
                </c:pt>
                <c:pt idx="134">
                  <c:v>292872.06296560197</c:v>
                </c:pt>
                <c:pt idx="135">
                  <c:v>354903.10748056503</c:v>
                </c:pt>
                <c:pt idx="136">
                  <c:v>385149.92617172003</c:v>
                </c:pt>
                <c:pt idx="137">
                  <c:v>388270.78655721102</c:v>
                </c:pt>
                <c:pt idx="138">
                  <c:v>365653.015670889</c:v>
                </c:pt>
                <c:pt idx="139">
                  <c:v>364810.991125456</c:v>
                </c:pt>
                <c:pt idx="140">
                  <c:v>334884.53158085101</c:v>
                </c:pt>
                <c:pt idx="141">
                  <c:v>296916.11323076102</c:v>
                </c:pt>
                <c:pt idx="142">
                  <c:v>390420.177675493</c:v>
                </c:pt>
                <c:pt idx="143">
                  <c:v>348232.7505507</c:v>
                </c:pt>
                <c:pt idx="144">
                  <c:v>404269.82026148599</c:v>
                </c:pt>
                <c:pt idx="145">
                  <c:v>344047.87107034301</c:v>
                </c:pt>
                <c:pt idx="146">
                  <c:v>339038.56424440799</c:v>
                </c:pt>
                <c:pt idx="147">
                  <c:v>288517.28603635501</c:v>
                </c:pt>
                <c:pt idx="148">
                  <c:v>287216.23298831203</c:v>
                </c:pt>
                <c:pt idx="149">
                  <c:v>349188.53226854902</c:v>
                </c:pt>
                <c:pt idx="150">
                  <c:v>325581.34196546098</c:v>
                </c:pt>
                <c:pt idx="151">
                  <c:v>348118.42264448898</c:v>
                </c:pt>
                <c:pt idx="152">
                  <c:v>369738.96920316998</c:v>
                </c:pt>
                <c:pt idx="153">
                  <c:v>342262.62798137701</c:v>
                </c:pt>
                <c:pt idx="154">
                  <c:v>270266.75954943098</c:v>
                </c:pt>
                <c:pt idx="155">
                  <c:v>324023.60629694501</c:v>
                </c:pt>
                <c:pt idx="156">
                  <c:v>381517.56211814098</c:v>
                </c:pt>
                <c:pt idx="157">
                  <c:v>358120.29679385398</c:v>
                </c:pt>
                <c:pt idx="158">
                  <c:v>346082.78711688099</c:v>
                </c:pt>
                <c:pt idx="159">
                  <c:v>316113.521175267</c:v>
                </c:pt>
                <c:pt idx="160">
                  <c:v>263612.993164449</c:v>
                </c:pt>
                <c:pt idx="161">
                  <c:v>561011.174358182</c:v>
                </c:pt>
                <c:pt idx="162">
                  <c:v>425683.889394661</c:v>
                </c:pt>
                <c:pt idx="163">
                  <c:v>461712.89827283</c:v>
                </c:pt>
                <c:pt idx="164">
                  <c:v>345744.78101720201</c:v>
                </c:pt>
                <c:pt idx="165">
                  <c:v>459692.02887929103</c:v>
                </c:pt>
                <c:pt idx="166">
                  <c:v>393974.20591863699</c:v>
                </c:pt>
                <c:pt idx="167">
                  <c:v>331830.37863915501</c:v>
                </c:pt>
                <c:pt idx="168">
                  <c:v>353527.66878028499</c:v>
                </c:pt>
                <c:pt idx="169">
                  <c:v>363620.60984688997</c:v>
                </c:pt>
                <c:pt idx="170">
                  <c:v>413739.52061064699</c:v>
                </c:pt>
                <c:pt idx="171">
                  <c:v>388996.74895418203</c:v>
                </c:pt>
                <c:pt idx="172">
                  <c:v>437747.64933266502</c:v>
                </c:pt>
                <c:pt idx="173">
                  <c:v>424039.930041485</c:v>
                </c:pt>
                <c:pt idx="174">
                  <c:v>362117.61180664197</c:v>
                </c:pt>
                <c:pt idx="175">
                  <c:v>335414.77322815801</c:v>
                </c:pt>
                <c:pt idx="176">
                  <c:v>297259.921146643</c:v>
                </c:pt>
                <c:pt idx="177">
                  <c:v>346079.60334395297</c:v>
                </c:pt>
                <c:pt idx="178">
                  <c:v>341247.99835252098</c:v>
                </c:pt>
                <c:pt idx="179">
                  <c:v>335774.722008073</c:v>
                </c:pt>
                <c:pt idx="180">
                  <c:v>434540.27855547902</c:v>
                </c:pt>
                <c:pt idx="181">
                  <c:v>341616.31515524001</c:v>
                </c:pt>
                <c:pt idx="182">
                  <c:v>324234.64068199001</c:v>
                </c:pt>
                <c:pt idx="183">
                  <c:v>336972.64108551102</c:v>
                </c:pt>
                <c:pt idx="184">
                  <c:v>342800.19320613798</c:v>
                </c:pt>
                <c:pt idx="185">
                  <c:v>335004.26061392803</c:v>
                </c:pt>
                <c:pt idx="186">
                  <c:v>321628.06410262699</c:v>
                </c:pt>
                <c:pt idx="187">
                  <c:v>425160.89943709603</c:v>
                </c:pt>
                <c:pt idx="188">
                  <c:v>295160.74749728502</c:v>
                </c:pt>
                <c:pt idx="189">
                  <c:v>217893.56947732699</c:v>
                </c:pt>
                <c:pt idx="190">
                  <c:v>218867.64906857599</c:v>
                </c:pt>
                <c:pt idx="191">
                  <c:v>269577.91412800999</c:v>
                </c:pt>
                <c:pt idx="192">
                  <c:v>235743.84255842</c:v>
                </c:pt>
                <c:pt idx="193">
                  <c:v>229863.685309455</c:v>
                </c:pt>
                <c:pt idx="194">
                  <c:v>248526.24288137301</c:v>
                </c:pt>
                <c:pt idx="195">
                  <c:v>236568.36602954799</c:v>
                </c:pt>
                <c:pt idx="196">
                  <c:v>220458.491262222</c:v>
                </c:pt>
                <c:pt idx="197">
                  <c:v>269301.60856485</c:v>
                </c:pt>
                <c:pt idx="198">
                  <c:v>329162.90200487501</c:v>
                </c:pt>
                <c:pt idx="199">
                  <c:v>331804.787894801</c:v>
                </c:pt>
                <c:pt idx="200">
                  <c:v>333999.94307423302</c:v>
                </c:pt>
                <c:pt idx="201">
                  <c:v>316390.95644166798</c:v>
                </c:pt>
                <c:pt idx="202">
                  <c:v>392311.48514610901</c:v>
                </c:pt>
                <c:pt idx="203">
                  <c:v>316065.50283287902</c:v>
                </c:pt>
                <c:pt idx="204">
                  <c:v>318499.94167760201</c:v>
                </c:pt>
                <c:pt idx="205">
                  <c:v>416382.53587403701</c:v>
                </c:pt>
                <c:pt idx="206">
                  <c:v>346704.04854415701</c:v>
                </c:pt>
                <c:pt idx="207">
                  <c:v>332535.63378440897</c:v>
                </c:pt>
                <c:pt idx="208">
                  <c:v>358930.01997375302</c:v>
                </c:pt>
                <c:pt idx="209">
                  <c:v>283054.44866523898</c:v>
                </c:pt>
                <c:pt idx="210">
                  <c:v>257091.33365885101</c:v>
                </c:pt>
                <c:pt idx="211">
                  <c:v>250180.74813503001</c:v>
                </c:pt>
                <c:pt idx="212">
                  <c:v>305004.00895663199</c:v>
                </c:pt>
                <c:pt idx="213">
                  <c:v>354221.96304872801</c:v>
                </c:pt>
                <c:pt idx="214">
                  <c:v>294464.18930922501</c:v>
                </c:pt>
                <c:pt idx="215">
                  <c:v>287051.98438154103</c:v>
                </c:pt>
                <c:pt idx="216">
                  <c:v>236377.72261576101</c:v>
                </c:pt>
                <c:pt idx="217">
                  <c:v>213333.84512658499</c:v>
                </c:pt>
                <c:pt idx="218">
                  <c:v>210037.26450087799</c:v>
                </c:pt>
                <c:pt idx="219">
                  <c:v>254224.37653626001</c:v>
                </c:pt>
                <c:pt idx="220">
                  <c:v>228500.777172873</c:v>
                </c:pt>
                <c:pt idx="221">
                  <c:v>227588.88816030501</c:v>
                </c:pt>
                <c:pt idx="222">
                  <c:v>253955.74378374199</c:v>
                </c:pt>
                <c:pt idx="223">
                  <c:v>238520.2370849</c:v>
                </c:pt>
                <c:pt idx="224">
                  <c:v>225859.123888487</c:v>
                </c:pt>
                <c:pt idx="225">
                  <c:v>226778.70829417801</c:v>
                </c:pt>
                <c:pt idx="226">
                  <c:v>371129.41916910099</c:v>
                </c:pt>
                <c:pt idx="227">
                  <c:v>310756.345845089</c:v>
                </c:pt>
                <c:pt idx="228">
                  <c:v>334889.40136942</c:v>
                </c:pt>
                <c:pt idx="229">
                  <c:v>314510.970741603</c:v>
                </c:pt>
                <c:pt idx="230">
                  <c:v>346334.71467999899</c:v>
                </c:pt>
                <c:pt idx="231">
                  <c:v>296517.322439779</c:v>
                </c:pt>
                <c:pt idx="232">
                  <c:v>324011.37283469999</c:v>
                </c:pt>
                <c:pt idx="233">
                  <c:v>372940.45127320202</c:v>
                </c:pt>
                <c:pt idx="234">
                  <c:v>324759.61441918998</c:v>
                </c:pt>
                <c:pt idx="235">
                  <c:v>358955.43536557199</c:v>
                </c:pt>
                <c:pt idx="236">
                  <c:v>462699.93339587603</c:v>
                </c:pt>
                <c:pt idx="237">
                  <c:v>464939.892330284</c:v>
                </c:pt>
                <c:pt idx="238">
                  <c:v>340400.81389343803</c:v>
                </c:pt>
                <c:pt idx="239">
                  <c:v>305593.51619793102</c:v>
                </c:pt>
                <c:pt idx="240">
                  <c:v>407362.94788064802</c:v>
                </c:pt>
                <c:pt idx="241">
                  <c:v>361703.39268501202</c:v>
                </c:pt>
                <c:pt idx="242">
                  <c:v>348205.11927946401</c:v>
                </c:pt>
                <c:pt idx="243">
                  <c:v>370938.19151911902</c:v>
                </c:pt>
                <c:pt idx="244">
                  <c:v>327102.95802523702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7B-49FA-9516-9F40A82D3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061352"/>
        <c:axId val="539062008"/>
      </c:lineChart>
      <c:dateAx>
        <c:axId val="539061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2008"/>
        <c:crosses val="autoZero"/>
        <c:auto val="0"/>
        <c:lblOffset val="100"/>
        <c:baseTimeUnit val="days"/>
        <c:majorUnit val="1"/>
        <c:majorTimeUnit val="days"/>
      </c:dateAx>
      <c:valAx>
        <c:axId val="539062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River Game-</a:t>
            </a:r>
            <a:r>
              <a:rPr lang="en-US" baseline="0"/>
              <a:t> TopWar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2"/>
          <c:tx>
            <c:strRef>
              <c:f>'Model Holdout &amp; PREDICTION'!$D$1</c:f>
              <c:strCache>
                <c:ptCount val="1"/>
                <c:pt idx="0">
                  <c:v>Error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'Model Holdout &amp; PREDICTION'!$A$2:$A$276</c:f>
              <c:numCache>
                <c:formatCode>m/d/yyyy</c:formatCode>
                <c:ptCount val="27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  <c:pt idx="214">
                  <c:v>44470</c:v>
                </c:pt>
                <c:pt idx="215">
                  <c:v>44471</c:v>
                </c:pt>
                <c:pt idx="216">
                  <c:v>44472</c:v>
                </c:pt>
                <c:pt idx="217">
                  <c:v>44473</c:v>
                </c:pt>
                <c:pt idx="218">
                  <c:v>44474</c:v>
                </c:pt>
                <c:pt idx="219">
                  <c:v>44475</c:v>
                </c:pt>
                <c:pt idx="220">
                  <c:v>44476</c:v>
                </c:pt>
                <c:pt idx="221">
                  <c:v>44477</c:v>
                </c:pt>
                <c:pt idx="222">
                  <c:v>44478</c:v>
                </c:pt>
                <c:pt idx="223">
                  <c:v>44479</c:v>
                </c:pt>
                <c:pt idx="224">
                  <c:v>44480</c:v>
                </c:pt>
                <c:pt idx="225">
                  <c:v>44481</c:v>
                </c:pt>
                <c:pt idx="226">
                  <c:v>44482</c:v>
                </c:pt>
                <c:pt idx="227">
                  <c:v>44483</c:v>
                </c:pt>
                <c:pt idx="228">
                  <c:v>44484</c:v>
                </c:pt>
                <c:pt idx="229">
                  <c:v>44485</c:v>
                </c:pt>
                <c:pt idx="230">
                  <c:v>44486</c:v>
                </c:pt>
                <c:pt idx="231">
                  <c:v>44487</c:v>
                </c:pt>
                <c:pt idx="232">
                  <c:v>44488</c:v>
                </c:pt>
                <c:pt idx="233">
                  <c:v>44489</c:v>
                </c:pt>
                <c:pt idx="234">
                  <c:v>44490</c:v>
                </c:pt>
                <c:pt idx="235">
                  <c:v>44491</c:v>
                </c:pt>
                <c:pt idx="236">
                  <c:v>44492</c:v>
                </c:pt>
                <c:pt idx="237">
                  <c:v>44493</c:v>
                </c:pt>
                <c:pt idx="238">
                  <c:v>44494</c:v>
                </c:pt>
                <c:pt idx="239">
                  <c:v>44495</c:v>
                </c:pt>
                <c:pt idx="240">
                  <c:v>44496</c:v>
                </c:pt>
                <c:pt idx="241">
                  <c:v>44497</c:v>
                </c:pt>
                <c:pt idx="242">
                  <c:v>44498</c:v>
                </c:pt>
                <c:pt idx="243">
                  <c:v>44499</c:v>
                </c:pt>
                <c:pt idx="244">
                  <c:v>44500</c:v>
                </c:pt>
                <c:pt idx="245" formatCode="mm/dd/yyyy">
                  <c:v>44501</c:v>
                </c:pt>
                <c:pt idx="246" formatCode="mm/dd/yyyy">
                  <c:v>44502</c:v>
                </c:pt>
                <c:pt idx="247" formatCode="mm/dd/yyyy">
                  <c:v>44503</c:v>
                </c:pt>
                <c:pt idx="248" formatCode="mm/dd/yyyy">
                  <c:v>44504</c:v>
                </c:pt>
                <c:pt idx="249" formatCode="mm/dd/yyyy">
                  <c:v>44505</c:v>
                </c:pt>
                <c:pt idx="250" formatCode="mm/dd/yyyy">
                  <c:v>44506</c:v>
                </c:pt>
                <c:pt idx="251" formatCode="mm/dd/yyyy">
                  <c:v>44507</c:v>
                </c:pt>
                <c:pt idx="252" formatCode="mm/dd/yyyy">
                  <c:v>44508</c:v>
                </c:pt>
                <c:pt idx="253" formatCode="mm/dd/yyyy">
                  <c:v>44509</c:v>
                </c:pt>
                <c:pt idx="254" formatCode="mm/dd/yyyy">
                  <c:v>44510</c:v>
                </c:pt>
                <c:pt idx="255" formatCode="mm/dd/yyyy">
                  <c:v>44511</c:v>
                </c:pt>
                <c:pt idx="256" formatCode="mm/dd/yyyy">
                  <c:v>44512</c:v>
                </c:pt>
                <c:pt idx="257" formatCode="mm/dd/yyyy">
                  <c:v>44513</c:v>
                </c:pt>
                <c:pt idx="258" formatCode="mm/dd/yyyy">
                  <c:v>44514</c:v>
                </c:pt>
                <c:pt idx="259" formatCode="mm/dd/yyyy">
                  <c:v>44515</c:v>
                </c:pt>
                <c:pt idx="260" formatCode="mm/dd/yyyy">
                  <c:v>44516</c:v>
                </c:pt>
                <c:pt idx="261" formatCode="mm/dd/yyyy">
                  <c:v>44517</c:v>
                </c:pt>
                <c:pt idx="262" formatCode="mm/dd/yyyy">
                  <c:v>44518</c:v>
                </c:pt>
                <c:pt idx="263" formatCode="mm/dd/yyyy">
                  <c:v>44519</c:v>
                </c:pt>
                <c:pt idx="264" formatCode="mm/dd/yyyy">
                  <c:v>44520</c:v>
                </c:pt>
                <c:pt idx="265" formatCode="mm/dd/yyyy">
                  <c:v>44521</c:v>
                </c:pt>
                <c:pt idx="266" formatCode="mm/dd/yyyy">
                  <c:v>44522</c:v>
                </c:pt>
                <c:pt idx="267" formatCode="mm/dd/yyyy">
                  <c:v>44523</c:v>
                </c:pt>
                <c:pt idx="268" formatCode="mm/dd/yyyy">
                  <c:v>44524</c:v>
                </c:pt>
                <c:pt idx="269" formatCode="mm/dd/yyyy">
                  <c:v>44525</c:v>
                </c:pt>
                <c:pt idx="270" formatCode="mm/dd/yyyy">
                  <c:v>44526</c:v>
                </c:pt>
                <c:pt idx="271" formatCode="mm/dd/yyyy">
                  <c:v>44527</c:v>
                </c:pt>
                <c:pt idx="272" formatCode="mm/dd/yyyy">
                  <c:v>44528</c:v>
                </c:pt>
                <c:pt idx="273" formatCode="mm/dd/yyyy">
                  <c:v>44529</c:v>
                </c:pt>
                <c:pt idx="274" formatCode="mm/dd/yyyy">
                  <c:v>44530</c:v>
                </c:pt>
              </c:numCache>
            </c:numRef>
          </c:cat>
          <c:val>
            <c:numRef>
              <c:f>'Model Holdout &amp; PREDICTION'!$D$2:$D$276</c:f>
              <c:numCache>
                <c:formatCode>_(* #,##0_);_(* \(#,##0\);_(* "-"??_);_(@_)</c:formatCode>
                <c:ptCount val="275"/>
                <c:pt idx="0">
                  <c:v>43339.801367795037</c:v>
                </c:pt>
                <c:pt idx="1">
                  <c:v>14007.173090118042</c:v>
                </c:pt>
                <c:pt idx="2">
                  <c:v>-15137.739776475995</c:v>
                </c:pt>
                <c:pt idx="3">
                  <c:v>-9657.2482865189668</c:v>
                </c:pt>
                <c:pt idx="4">
                  <c:v>18131.422759788984</c:v>
                </c:pt>
                <c:pt idx="5">
                  <c:v>27369.987048257026</c:v>
                </c:pt>
                <c:pt idx="6">
                  <c:v>19718.010175405012</c:v>
                </c:pt>
                <c:pt idx="7">
                  <c:v>20408.327478146006</c:v>
                </c:pt>
                <c:pt idx="8">
                  <c:v>15716.047570244002</c:v>
                </c:pt>
                <c:pt idx="9">
                  <c:v>-10809.08233440097</c:v>
                </c:pt>
                <c:pt idx="10">
                  <c:v>-18555.460761166003</c:v>
                </c:pt>
                <c:pt idx="11">
                  <c:v>-24161.067692868004</c:v>
                </c:pt>
                <c:pt idx="12">
                  <c:v>-10529.541838945006</c:v>
                </c:pt>
                <c:pt idx="13">
                  <c:v>12954.455772908987</c:v>
                </c:pt>
                <c:pt idx="14">
                  <c:v>-5805.0318525359617</c:v>
                </c:pt>
                <c:pt idx="15">
                  <c:v>13259.342815937009</c:v>
                </c:pt>
                <c:pt idx="16">
                  <c:v>-25422.877758806979</c:v>
                </c:pt>
                <c:pt idx="17">
                  <c:v>38014.523393655953</c:v>
                </c:pt>
                <c:pt idx="18">
                  <c:v>-14347.408221685968</c:v>
                </c:pt>
                <c:pt idx="19">
                  <c:v>-14995.561530850013</c:v>
                </c:pt>
                <c:pt idx="20">
                  <c:v>-12491.42784396396</c:v>
                </c:pt>
                <c:pt idx="21">
                  <c:v>-54837.840821499005</c:v>
                </c:pt>
                <c:pt idx="22">
                  <c:v>-31671.987959632999</c:v>
                </c:pt>
                <c:pt idx="23">
                  <c:v>-31547.446607850026</c:v>
                </c:pt>
                <c:pt idx="24">
                  <c:v>-57852.358990209003</c:v>
                </c:pt>
                <c:pt idx="25">
                  <c:v>35708.573911419022</c:v>
                </c:pt>
                <c:pt idx="26">
                  <c:v>-835.26959276094567</c:v>
                </c:pt>
                <c:pt idx="27">
                  <c:v>-44582.336249731015</c:v>
                </c:pt>
                <c:pt idx="28">
                  <c:v>-32929.050244842947</c:v>
                </c:pt>
                <c:pt idx="29">
                  <c:v>1379.6621805619798</c:v>
                </c:pt>
                <c:pt idx="30">
                  <c:v>10190.317756858014</c:v>
                </c:pt>
                <c:pt idx="31">
                  <c:v>-23249.05003752996</c:v>
                </c:pt>
                <c:pt idx="32">
                  <c:v>28333.63122530299</c:v>
                </c:pt>
                <c:pt idx="33">
                  <c:v>17872.077440324007</c:v>
                </c:pt>
                <c:pt idx="34">
                  <c:v>521.41320476599503</c:v>
                </c:pt>
                <c:pt idx="35">
                  <c:v>7685.2737828090321</c:v>
                </c:pt>
                <c:pt idx="36">
                  <c:v>17588.240932754998</c:v>
                </c:pt>
                <c:pt idx="37">
                  <c:v>20870.76668164297</c:v>
                </c:pt>
                <c:pt idx="38">
                  <c:v>-20083.944411887031</c:v>
                </c:pt>
                <c:pt idx="39">
                  <c:v>1025.5330894410145</c:v>
                </c:pt>
                <c:pt idx="40">
                  <c:v>26006.746579756029</c:v>
                </c:pt>
                <c:pt idx="41">
                  <c:v>-2790.0510145619628</c:v>
                </c:pt>
                <c:pt idx="42">
                  <c:v>-10370.343116880977</c:v>
                </c:pt>
                <c:pt idx="43">
                  <c:v>13303.83993784897</c:v>
                </c:pt>
                <c:pt idx="44">
                  <c:v>-15605.941472337989</c:v>
                </c:pt>
                <c:pt idx="45">
                  <c:v>-15514.149335042981</c:v>
                </c:pt>
                <c:pt idx="46">
                  <c:v>-10334.630897486</c:v>
                </c:pt>
                <c:pt idx="47">
                  <c:v>43322.102817295992</c:v>
                </c:pt>
                <c:pt idx="48">
                  <c:v>-2189.6258941640262</c:v>
                </c:pt>
                <c:pt idx="49">
                  <c:v>-1187.7904510829831</c:v>
                </c:pt>
                <c:pt idx="50">
                  <c:v>-6971.011495720013</c:v>
                </c:pt>
                <c:pt idx="51">
                  <c:v>40477.407702110009</c:v>
                </c:pt>
                <c:pt idx="52">
                  <c:v>72552.938790543005</c:v>
                </c:pt>
                <c:pt idx="53">
                  <c:v>36055.530999923998</c:v>
                </c:pt>
                <c:pt idx="54">
                  <c:v>29283.910929367004</c:v>
                </c:pt>
                <c:pt idx="55">
                  <c:v>49883.637607765035</c:v>
                </c:pt>
                <c:pt idx="56">
                  <c:v>20643.463658721012</c:v>
                </c:pt>
                <c:pt idx="57">
                  <c:v>11843.762033882027</c:v>
                </c:pt>
                <c:pt idx="58">
                  <c:v>1174.7152619810076</c:v>
                </c:pt>
                <c:pt idx="59">
                  <c:v>-23484.26829197898</c:v>
                </c:pt>
                <c:pt idx="60">
                  <c:v>26755.560285618994</c:v>
                </c:pt>
                <c:pt idx="61">
                  <c:v>33709.527342783986</c:v>
                </c:pt>
                <c:pt idx="62">
                  <c:v>5638.4264483049628</c:v>
                </c:pt>
                <c:pt idx="63">
                  <c:v>-4508.9173583360389</c:v>
                </c:pt>
                <c:pt idx="64">
                  <c:v>-9320.9514840369811</c:v>
                </c:pt>
                <c:pt idx="65">
                  <c:v>24278.762469926965</c:v>
                </c:pt>
                <c:pt idx="66">
                  <c:v>-11513.281284848985</c:v>
                </c:pt>
                <c:pt idx="67">
                  <c:v>-20204.540837912995</c:v>
                </c:pt>
                <c:pt idx="68">
                  <c:v>-24852.744446933968</c:v>
                </c:pt>
                <c:pt idx="69">
                  <c:v>-30911.689884218969</c:v>
                </c:pt>
                <c:pt idx="70">
                  <c:v>4817.4597141109989</c:v>
                </c:pt>
                <c:pt idx="71">
                  <c:v>-31302.799450702994</c:v>
                </c:pt>
                <c:pt idx="72">
                  <c:v>-12678.305802571005</c:v>
                </c:pt>
                <c:pt idx="73">
                  <c:v>-12749.903058306023</c:v>
                </c:pt>
                <c:pt idx="74">
                  <c:v>45008.870075321989</c:v>
                </c:pt>
                <c:pt idx="75">
                  <c:v>15818.807499521994</c:v>
                </c:pt>
                <c:pt idx="76">
                  <c:v>37484.498094526993</c:v>
                </c:pt>
                <c:pt idx="77">
                  <c:v>26123.674256224011</c:v>
                </c:pt>
                <c:pt idx="78">
                  <c:v>43346.408145321999</c:v>
                </c:pt>
                <c:pt idx="79">
                  <c:v>13455.569097020954</c:v>
                </c:pt>
                <c:pt idx="80">
                  <c:v>19113.09844442195</c:v>
                </c:pt>
                <c:pt idx="81">
                  <c:v>19088.142170556006</c:v>
                </c:pt>
                <c:pt idx="82">
                  <c:v>78878.123337523022</c:v>
                </c:pt>
                <c:pt idx="83">
                  <c:v>6009.5662404189934</c:v>
                </c:pt>
                <c:pt idx="84">
                  <c:v>29953.88490601501</c:v>
                </c:pt>
                <c:pt idx="85">
                  <c:v>9617.7496425539721</c:v>
                </c:pt>
                <c:pt idx="86">
                  <c:v>-4543.5827454740065</c:v>
                </c:pt>
                <c:pt idx="87">
                  <c:v>21819.653158374014</c:v>
                </c:pt>
                <c:pt idx="88">
                  <c:v>-31152.811888908967</c:v>
                </c:pt>
                <c:pt idx="89">
                  <c:v>28156.009042090038</c:v>
                </c:pt>
                <c:pt idx="90">
                  <c:v>-15487.511692130996</c:v>
                </c:pt>
                <c:pt idx="91">
                  <c:v>-1168.6648032800294</c:v>
                </c:pt>
                <c:pt idx="92">
                  <c:v>-7704.6384221509797</c:v>
                </c:pt>
                <c:pt idx="93">
                  <c:v>-31444.00504652696</c:v>
                </c:pt>
                <c:pt idx="94">
                  <c:v>-24563.053818370972</c:v>
                </c:pt>
                <c:pt idx="95">
                  <c:v>9764.1466396509786</c:v>
                </c:pt>
                <c:pt idx="96">
                  <c:v>4700.8469940419891</c:v>
                </c:pt>
                <c:pt idx="97">
                  <c:v>-19074.249720064981</c:v>
                </c:pt>
                <c:pt idx="98">
                  <c:v>-43812.949339519982</c:v>
                </c:pt>
                <c:pt idx="99">
                  <c:v>-32389.432500765979</c:v>
                </c:pt>
                <c:pt idx="100">
                  <c:v>9260.319027266989</c:v>
                </c:pt>
                <c:pt idx="101">
                  <c:v>-92.574275298044086</c:v>
                </c:pt>
                <c:pt idx="102">
                  <c:v>29379.093201611016</c:v>
                </c:pt>
                <c:pt idx="103">
                  <c:v>18483.75743135903</c:v>
                </c:pt>
                <c:pt idx="104">
                  <c:v>26787.598757504951</c:v>
                </c:pt>
                <c:pt idx="105">
                  <c:v>36927.062975004024</c:v>
                </c:pt>
                <c:pt idx="106">
                  <c:v>-3391.6567698579747</c:v>
                </c:pt>
                <c:pt idx="107">
                  <c:v>-60614.983529090998</c:v>
                </c:pt>
                <c:pt idx="108">
                  <c:v>-23172.107511847978</c:v>
                </c:pt>
                <c:pt idx="109">
                  <c:v>-33201.245930982986</c:v>
                </c:pt>
                <c:pt idx="110">
                  <c:v>-17830.26829236903</c:v>
                </c:pt>
                <c:pt idx="111">
                  <c:v>-39238.822425691993</c:v>
                </c:pt>
                <c:pt idx="112">
                  <c:v>-26977.714366296015</c:v>
                </c:pt>
                <c:pt idx="113">
                  <c:v>-37821.040305451024</c:v>
                </c:pt>
                <c:pt idx="114">
                  <c:v>9411.6827764909831</c:v>
                </c:pt>
                <c:pt idx="115">
                  <c:v>25390.556939049042</c:v>
                </c:pt>
                <c:pt idx="116">
                  <c:v>22272.521171249973</c:v>
                </c:pt>
                <c:pt idx="117">
                  <c:v>-16190.726144051005</c:v>
                </c:pt>
                <c:pt idx="118">
                  <c:v>-12056.217986638949</c:v>
                </c:pt>
                <c:pt idx="119">
                  <c:v>-2232.9869126300327</c:v>
                </c:pt>
                <c:pt idx="120">
                  <c:v>-7611.5924679250456</c:v>
                </c:pt>
                <c:pt idx="121">
                  <c:v>1271.0055803589639</c:v>
                </c:pt>
                <c:pt idx="122">
                  <c:v>-12230.106637381017</c:v>
                </c:pt>
                <c:pt idx="123">
                  <c:v>17305.336538880947</c:v>
                </c:pt>
                <c:pt idx="124">
                  <c:v>30761.282774955034</c:v>
                </c:pt>
                <c:pt idx="125">
                  <c:v>-8723.8219591649831</c:v>
                </c:pt>
                <c:pt idx="126">
                  <c:v>48717.94154029098</c:v>
                </c:pt>
                <c:pt idx="127">
                  <c:v>-8456.2921051510202</c:v>
                </c:pt>
                <c:pt idx="128">
                  <c:v>11050.061311167025</c:v>
                </c:pt>
                <c:pt idx="129">
                  <c:v>1035.3433577059768</c:v>
                </c:pt>
                <c:pt idx="130">
                  <c:v>5076.8265570930089</c:v>
                </c:pt>
                <c:pt idx="131">
                  <c:v>101.34392125799786</c:v>
                </c:pt>
                <c:pt idx="132">
                  <c:v>-7667.6850116460118</c:v>
                </c:pt>
                <c:pt idx="133">
                  <c:v>5279.6085360959987</c:v>
                </c:pt>
                <c:pt idx="134">
                  <c:v>-11422.429648586025</c:v>
                </c:pt>
                <c:pt idx="135">
                  <c:v>10083.92040824797</c:v>
                </c:pt>
                <c:pt idx="136">
                  <c:v>6925.9628102169954</c:v>
                </c:pt>
                <c:pt idx="137">
                  <c:v>18883.093660939019</c:v>
                </c:pt>
                <c:pt idx="138">
                  <c:v>-5835.010562816984</c:v>
                </c:pt>
                <c:pt idx="139">
                  <c:v>-11657.960206156014</c:v>
                </c:pt>
                <c:pt idx="140">
                  <c:v>2066.1704315450042</c:v>
                </c:pt>
                <c:pt idx="141">
                  <c:v>8573.6457162220031</c:v>
                </c:pt>
                <c:pt idx="142">
                  <c:v>17049.848056238028</c:v>
                </c:pt>
                <c:pt idx="143">
                  <c:v>910.46202967496356</c:v>
                </c:pt>
                <c:pt idx="144">
                  <c:v>20423.593319320993</c:v>
                </c:pt>
                <c:pt idx="145">
                  <c:v>22421.208575433993</c:v>
                </c:pt>
                <c:pt idx="146">
                  <c:v>-26372.144601862004</c:v>
                </c:pt>
                <c:pt idx="147">
                  <c:v>2311.4735745439539</c:v>
                </c:pt>
                <c:pt idx="148">
                  <c:v>14654.197318148974</c:v>
                </c:pt>
                <c:pt idx="149">
                  <c:v>-25145.328375787009</c:v>
                </c:pt>
                <c:pt idx="150">
                  <c:v>-48273.988374640991</c:v>
                </c:pt>
                <c:pt idx="151">
                  <c:v>-26020.390986312006</c:v>
                </c:pt>
                <c:pt idx="152">
                  <c:v>14783.920426760043</c:v>
                </c:pt>
                <c:pt idx="153">
                  <c:v>-11366.370221143006</c:v>
                </c:pt>
                <c:pt idx="154">
                  <c:v>-21940.258363845991</c:v>
                </c:pt>
                <c:pt idx="155">
                  <c:v>8765.58960947796</c:v>
                </c:pt>
                <c:pt idx="156">
                  <c:v>-16885.12874242902</c:v>
                </c:pt>
                <c:pt idx="157">
                  <c:v>-49031.686540848983</c:v>
                </c:pt>
                <c:pt idx="158">
                  <c:v>-32680.013859197032</c:v>
                </c:pt>
                <c:pt idx="159">
                  <c:v>-7384.0417272629566</c:v>
                </c:pt>
                <c:pt idx="160">
                  <c:v>12665.303132929024</c:v>
                </c:pt>
                <c:pt idx="161">
                  <c:v>8441.9588789249538</c:v>
                </c:pt>
                <c:pt idx="162">
                  <c:v>17081.797924243961</c:v>
                </c:pt>
                <c:pt idx="163">
                  <c:v>-36350.145845701976</c:v>
                </c:pt>
                <c:pt idx="164">
                  <c:v>31819.252602986991</c:v>
                </c:pt>
                <c:pt idx="165">
                  <c:v>-43976.146574994957</c:v>
                </c:pt>
                <c:pt idx="166">
                  <c:v>-568.25595345103648</c:v>
                </c:pt>
                <c:pt idx="167">
                  <c:v>-31076.323884099023</c:v>
                </c:pt>
                <c:pt idx="168">
                  <c:v>-8957.1252779579954</c:v>
                </c:pt>
                <c:pt idx="169">
                  <c:v>-36433.791643656034</c:v>
                </c:pt>
                <c:pt idx="170">
                  <c:v>-52834.39037740702</c:v>
                </c:pt>
                <c:pt idx="171">
                  <c:v>-57791.857011904009</c:v>
                </c:pt>
                <c:pt idx="172">
                  <c:v>-51946.980306882993</c:v>
                </c:pt>
                <c:pt idx="173">
                  <c:v>-55014.174278379011</c:v>
                </c:pt>
                <c:pt idx="174">
                  <c:v>-2324.126975384017</c:v>
                </c:pt>
                <c:pt idx="175">
                  <c:v>-4044.8821330270148</c:v>
                </c:pt>
                <c:pt idx="176">
                  <c:v>12777.416052472021</c:v>
                </c:pt>
                <c:pt idx="177">
                  <c:v>13275.11872377299</c:v>
                </c:pt>
                <c:pt idx="178">
                  <c:v>28679.286426456005</c:v>
                </c:pt>
                <c:pt idx="179">
                  <c:v>37348.734766520036</c:v>
                </c:pt>
                <c:pt idx="180">
                  <c:v>42904.003454478981</c:v>
                </c:pt>
                <c:pt idx="181">
                  <c:v>8874.3709975139936</c:v>
                </c:pt>
                <c:pt idx="182">
                  <c:v>-1504.390212555998</c:v>
                </c:pt>
                <c:pt idx="183">
                  <c:v>21311.758573814994</c:v>
                </c:pt>
                <c:pt idx="184">
                  <c:v>9062.0423797219992</c:v>
                </c:pt>
                <c:pt idx="185">
                  <c:v>26493.498268472031</c:v>
                </c:pt>
                <c:pt idx="186">
                  <c:v>13806.408004130004</c:v>
                </c:pt>
                <c:pt idx="187">
                  <c:v>24167.907063507009</c:v>
                </c:pt>
                <c:pt idx="188">
                  <c:v>-1927.0815837570117</c:v>
                </c:pt>
                <c:pt idx="189">
                  <c:v>38424.796069561009</c:v>
                </c:pt>
                <c:pt idx="190">
                  <c:v>16981.739574247011</c:v>
                </c:pt>
                <c:pt idx="191">
                  <c:v>14343.442369638011</c:v>
                </c:pt>
                <c:pt idx="192">
                  <c:v>23789.577482363005</c:v>
                </c:pt>
                <c:pt idx="193">
                  <c:v>34040.728685464012</c:v>
                </c:pt>
                <c:pt idx="194">
                  <c:v>22647.551857943996</c:v>
                </c:pt>
                <c:pt idx="195">
                  <c:v>-17549.69828035598</c:v>
                </c:pt>
                <c:pt idx="196">
                  <c:v>26878.075409189012</c:v>
                </c:pt>
                <c:pt idx="197">
                  <c:v>-2798.281049858022</c:v>
                </c:pt>
                <c:pt idx="198">
                  <c:v>42136.839060358994</c:v>
                </c:pt>
                <c:pt idx="199">
                  <c:v>37870.936538186041</c:v>
                </c:pt>
                <c:pt idx="200">
                  <c:v>16576.611460176005</c:v>
                </c:pt>
                <c:pt idx="201">
                  <c:v>54618.179507858003</c:v>
                </c:pt>
                <c:pt idx="202">
                  <c:v>20805.118394549005</c:v>
                </c:pt>
                <c:pt idx="203">
                  <c:v>-8416.5529763369705</c:v>
                </c:pt>
                <c:pt idx="204">
                  <c:v>-13320.199140376004</c:v>
                </c:pt>
                <c:pt idx="205">
                  <c:v>21847.665243627038</c:v>
                </c:pt>
                <c:pt idx="206">
                  <c:v>67425.069588612008</c:v>
                </c:pt>
                <c:pt idx="207">
                  <c:v>21654.834875339991</c:v>
                </c:pt>
                <c:pt idx="208">
                  <c:v>29192.479482663039</c:v>
                </c:pt>
                <c:pt idx="209">
                  <c:v>4633.8624190340051</c:v>
                </c:pt>
                <c:pt idx="210">
                  <c:v>11891.307002468006</c:v>
                </c:pt>
                <c:pt idx="211">
                  <c:v>42059.508349508018</c:v>
                </c:pt>
                <c:pt idx="212">
                  <c:v>46132.71988718299</c:v>
                </c:pt>
                <c:pt idx="213">
                  <c:v>59129.381406948029</c:v>
                </c:pt>
                <c:pt idx="214">
                  <c:v>21130.880583184015</c:v>
                </c:pt>
                <c:pt idx="215">
                  <c:v>-3607.94725009799</c:v>
                </c:pt>
                <c:pt idx="216">
                  <c:v>-1258.0937151850085</c:v>
                </c:pt>
                <c:pt idx="217">
                  <c:v>-1655.5373363569961</c:v>
                </c:pt>
                <c:pt idx="218">
                  <c:v>26165.932527377008</c:v>
                </c:pt>
                <c:pt idx="219">
                  <c:v>31634.78277048099</c:v>
                </c:pt>
                <c:pt idx="220">
                  <c:v>25529.285834132024</c:v>
                </c:pt>
                <c:pt idx="221">
                  <c:v>19270.82566713402</c:v>
                </c:pt>
                <c:pt idx="222">
                  <c:v>38480.677607594989</c:v>
                </c:pt>
                <c:pt idx="223">
                  <c:v>-8737.8084390519944</c:v>
                </c:pt>
                <c:pt idx="224">
                  <c:v>6040.1972988960042</c:v>
                </c:pt>
                <c:pt idx="225">
                  <c:v>38055.583290322975</c:v>
                </c:pt>
                <c:pt idx="226">
                  <c:v>27820.434756477014</c:v>
                </c:pt>
                <c:pt idx="227">
                  <c:v>36260.578321848006</c:v>
                </c:pt>
                <c:pt idx="228">
                  <c:v>44898.983054398966</c:v>
                </c:pt>
                <c:pt idx="229">
                  <c:v>30307.782752307947</c:v>
                </c:pt>
                <c:pt idx="230">
                  <c:v>-6087.8246901730308</c:v>
                </c:pt>
                <c:pt idx="231">
                  <c:v>347.25231038097991</c:v>
                </c:pt>
                <c:pt idx="232">
                  <c:v>-14494.878349456994</c:v>
                </c:pt>
                <c:pt idx="233">
                  <c:v>-31699.273820399016</c:v>
                </c:pt>
                <c:pt idx="234">
                  <c:v>-22070.709928186028</c:v>
                </c:pt>
                <c:pt idx="235">
                  <c:v>-22027.556754166028</c:v>
                </c:pt>
                <c:pt idx="236">
                  <c:v>-24171.401645818958</c:v>
                </c:pt>
                <c:pt idx="237">
                  <c:v>-14661.742282391002</c:v>
                </c:pt>
                <c:pt idx="238">
                  <c:v>-6542.9976456160075</c:v>
                </c:pt>
                <c:pt idx="239">
                  <c:v>-6642.0638225759612</c:v>
                </c:pt>
                <c:pt idx="240">
                  <c:v>-17310.907642164966</c:v>
                </c:pt>
                <c:pt idx="241">
                  <c:v>-39709.344735560997</c:v>
                </c:pt>
                <c:pt idx="242">
                  <c:v>8582.2593978870427</c:v>
                </c:pt>
                <c:pt idx="243">
                  <c:v>-14093.410330605984</c:v>
                </c:pt>
                <c:pt idx="244">
                  <c:v>-10184.657148124999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9A-4220-8CD3-0C8259390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9061352"/>
        <c:axId val="539062008"/>
      </c:barChart>
      <c:lineChart>
        <c:grouping val="standard"/>
        <c:varyColors val="0"/>
        <c:ser>
          <c:idx val="0"/>
          <c:order val="0"/>
          <c:tx>
            <c:strRef>
              <c:f>'Model Holdout &amp; PREDICTION'!$B$1</c:f>
              <c:strCache>
                <c:ptCount val="1"/>
                <c:pt idx="0">
                  <c:v>Actual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Holdout &amp; PREDICTION'!$A$2:$A$276</c:f>
              <c:numCache>
                <c:formatCode>m/d/yyyy</c:formatCode>
                <c:ptCount val="27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  <c:pt idx="214">
                  <c:v>44470</c:v>
                </c:pt>
                <c:pt idx="215">
                  <c:v>44471</c:v>
                </c:pt>
                <c:pt idx="216">
                  <c:v>44472</c:v>
                </c:pt>
                <c:pt idx="217">
                  <c:v>44473</c:v>
                </c:pt>
                <c:pt idx="218">
                  <c:v>44474</c:v>
                </c:pt>
                <c:pt idx="219">
                  <c:v>44475</c:v>
                </c:pt>
                <c:pt idx="220">
                  <c:v>44476</c:v>
                </c:pt>
                <c:pt idx="221">
                  <c:v>44477</c:v>
                </c:pt>
                <c:pt idx="222">
                  <c:v>44478</c:v>
                </c:pt>
                <c:pt idx="223">
                  <c:v>44479</c:v>
                </c:pt>
                <c:pt idx="224">
                  <c:v>44480</c:v>
                </c:pt>
                <c:pt idx="225">
                  <c:v>44481</c:v>
                </c:pt>
                <c:pt idx="226">
                  <c:v>44482</c:v>
                </c:pt>
                <c:pt idx="227">
                  <c:v>44483</c:v>
                </c:pt>
                <c:pt idx="228">
                  <c:v>44484</c:v>
                </c:pt>
                <c:pt idx="229">
                  <c:v>44485</c:v>
                </c:pt>
                <c:pt idx="230">
                  <c:v>44486</c:v>
                </c:pt>
                <c:pt idx="231">
                  <c:v>44487</c:v>
                </c:pt>
                <c:pt idx="232">
                  <c:v>44488</c:v>
                </c:pt>
                <c:pt idx="233">
                  <c:v>44489</c:v>
                </c:pt>
                <c:pt idx="234">
                  <c:v>44490</c:v>
                </c:pt>
                <c:pt idx="235">
                  <c:v>44491</c:v>
                </c:pt>
                <c:pt idx="236">
                  <c:v>44492</c:v>
                </c:pt>
                <c:pt idx="237">
                  <c:v>44493</c:v>
                </c:pt>
                <c:pt idx="238">
                  <c:v>44494</c:v>
                </c:pt>
                <c:pt idx="239">
                  <c:v>44495</c:v>
                </c:pt>
                <c:pt idx="240">
                  <c:v>44496</c:v>
                </c:pt>
                <c:pt idx="241">
                  <c:v>44497</c:v>
                </c:pt>
                <c:pt idx="242">
                  <c:v>44498</c:v>
                </c:pt>
                <c:pt idx="243">
                  <c:v>44499</c:v>
                </c:pt>
                <c:pt idx="244">
                  <c:v>44500</c:v>
                </c:pt>
                <c:pt idx="245" formatCode="mm/dd/yyyy">
                  <c:v>44501</c:v>
                </c:pt>
                <c:pt idx="246" formatCode="mm/dd/yyyy">
                  <c:v>44502</c:v>
                </c:pt>
                <c:pt idx="247" formatCode="mm/dd/yyyy">
                  <c:v>44503</c:v>
                </c:pt>
                <c:pt idx="248" formatCode="mm/dd/yyyy">
                  <c:v>44504</c:v>
                </c:pt>
                <c:pt idx="249" formatCode="mm/dd/yyyy">
                  <c:v>44505</c:v>
                </c:pt>
                <c:pt idx="250" formatCode="mm/dd/yyyy">
                  <c:v>44506</c:v>
                </c:pt>
                <c:pt idx="251" formatCode="mm/dd/yyyy">
                  <c:v>44507</c:v>
                </c:pt>
                <c:pt idx="252" formatCode="mm/dd/yyyy">
                  <c:v>44508</c:v>
                </c:pt>
                <c:pt idx="253" formatCode="mm/dd/yyyy">
                  <c:v>44509</c:v>
                </c:pt>
                <c:pt idx="254" formatCode="mm/dd/yyyy">
                  <c:v>44510</c:v>
                </c:pt>
                <c:pt idx="255" formatCode="mm/dd/yyyy">
                  <c:v>44511</c:v>
                </c:pt>
                <c:pt idx="256" formatCode="mm/dd/yyyy">
                  <c:v>44512</c:v>
                </c:pt>
                <c:pt idx="257" formatCode="mm/dd/yyyy">
                  <c:v>44513</c:v>
                </c:pt>
                <c:pt idx="258" formatCode="mm/dd/yyyy">
                  <c:v>44514</c:v>
                </c:pt>
                <c:pt idx="259" formatCode="mm/dd/yyyy">
                  <c:v>44515</c:v>
                </c:pt>
                <c:pt idx="260" formatCode="mm/dd/yyyy">
                  <c:v>44516</c:v>
                </c:pt>
                <c:pt idx="261" formatCode="mm/dd/yyyy">
                  <c:v>44517</c:v>
                </c:pt>
                <c:pt idx="262" formatCode="mm/dd/yyyy">
                  <c:v>44518</c:v>
                </c:pt>
                <c:pt idx="263" formatCode="mm/dd/yyyy">
                  <c:v>44519</c:v>
                </c:pt>
                <c:pt idx="264" formatCode="mm/dd/yyyy">
                  <c:v>44520</c:v>
                </c:pt>
                <c:pt idx="265" formatCode="mm/dd/yyyy">
                  <c:v>44521</c:v>
                </c:pt>
                <c:pt idx="266" formatCode="mm/dd/yyyy">
                  <c:v>44522</c:v>
                </c:pt>
                <c:pt idx="267" formatCode="mm/dd/yyyy">
                  <c:v>44523</c:v>
                </c:pt>
                <c:pt idx="268" formatCode="mm/dd/yyyy">
                  <c:v>44524</c:v>
                </c:pt>
                <c:pt idx="269" formatCode="mm/dd/yyyy">
                  <c:v>44525</c:v>
                </c:pt>
                <c:pt idx="270" formatCode="mm/dd/yyyy">
                  <c:v>44526</c:v>
                </c:pt>
                <c:pt idx="271" formatCode="mm/dd/yyyy">
                  <c:v>44527</c:v>
                </c:pt>
                <c:pt idx="272" formatCode="mm/dd/yyyy">
                  <c:v>44528</c:v>
                </c:pt>
                <c:pt idx="273" formatCode="mm/dd/yyyy">
                  <c:v>44529</c:v>
                </c:pt>
                <c:pt idx="274" formatCode="mm/dd/yyyy">
                  <c:v>44530</c:v>
                </c:pt>
              </c:numCache>
            </c:numRef>
          </c:cat>
          <c:val>
            <c:numRef>
              <c:f>'Model Holdout &amp; PREDICTION'!$B$2:$B$276</c:f>
              <c:numCache>
                <c:formatCode>_(* #,##0_);_(* \(#,##0\);_(* "-"??_);_(@_)</c:formatCode>
                <c:ptCount val="275"/>
                <c:pt idx="0">
                  <c:v>342922.78</c:v>
                </c:pt>
                <c:pt idx="1">
                  <c:v>312525.03000000003</c:v>
                </c:pt>
                <c:pt idx="2">
                  <c:v>314662.39</c:v>
                </c:pt>
                <c:pt idx="3">
                  <c:v>280088.03000000003</c:v>
                </c:pt>
                <c:pt idx="4">
                  <c:v>294033.65999999997</c:v>
                </c:pt>
                <c:pt idx="5">
                  <c:v>339312.13</c:v>
                </c:pt>
                <c:pt idx="6">
                  <c:v>381449.84</c:v>
                </c:pt>
                <c:pt idx="7">
                  <c:v>301985.3</c:v>
                </c:pt>
                <c:pt idx="8">
                  <c:v>294360.67</c:v>
                </c:pt>
                <c:pt idx="9">
                  <c:v>345111.07</c:v>
                </c:pt>
                <c:pt idx="10">
                  <c:v>328186.81</c:v>
                </c:pt>
                <c:pt idx="11">
                  <c:v>349978.38</c:v>
                </c:pt>
                <c:pt idx="12">
                  <c:v>385252.16</c:v>
                </c:pt>
                <c:pt idx="13">
                  <c:v>366647.68</c:v>
                </c:pt>
                <c:pt idx="14">
                  <c:v>340055.65</c:v>
                </c:pt>
                <c:pt idx="15">
                  <c:v>383919.52</c:v>
                </c:pt>
                <c:pt idx="16">
                  <c:v>518540.58</c:v>
                </c:pt>
                <c:pt idx="17">
                  <c:v>440199.16</c:v>
                </c:pt>
                <c:pt idx="18">
                  <c:v>472016.71</c:v>
                </c:pt>
                <c:pt idx="19">
                  <c:v>458592.67</c:v>
                </c:pt>
                <c:pt idx="20">
                  <c:v>384941.4</c:v>
                </c:pt>
                <c:pt idx="21">
                  <c:v>320677.61</c:v>
                </c:pt>
                <c:pt idx="22">
                  <c:v>343414.89</c:v>
                </c:pt>
                <c:pt idx="23">
                  <c:v>478368.25</c:v>
                </c:pt>
                <c:pt idx="24">
                  <c:v>446390.14</c:v>
                </c:pt>
                <c:pt idx="25">
                  <c:v>434889.25</c:v>
                </c:pt>
                <c:pt idx="26">
                  <c:v>383465.59</c:v>
                </c:pt>
                <c:pt idx="27">
                  <c:v>333380.92</c:v>
                </c:pt>
                <c:pt idx="28">
                  <c:v>282646.03000000003</c:v>
                </c:pt>
                <c:pt idx="29">
                  <c:v>308434.74</c:v>
                </c:pt>
                <c:pt idx="30">
                  <c:v>420492.69</c:v>
                </c:pt>
                <c:pt idx="31">
                  <c:v>330331.08</c:v>
                </c:pt>
                <c:pt idx="32">
                  <c:v>377811.47</c:v>
                </c:pt>
                <c:pt idx="33">
                  <c:v>402421.63</c:v>
                </c:pt>
                <c:pt idx="34">
                  <c:v>380241.69</c:v>
                </c:pt>
                <c:pt idx="35">
                  <c:v>316529.40000000002</c:v>
                </c:pt>
                <c:pt idx="36">
                  <c:v>320562.81</c:v>
                </c:pt>
                <c:pt idx="37">
                  <c:v>355413.43</c:v>
                </c:pt>
                <c:pt idx="38">
                  <c:v>315228.15999999997</c:v>
                </c:pt>
                <c:pt idx="39">
                  <c:v>382168.03</c:v>
                </c:pt>
                <c:pt idx="40">
                  <c:v>359123.64</c:v>
                </c:pt>
                <c:pt idx="41">
                  <c:v>325413.15000000002</c:v>
                </c:pt>
                <c:pt idx="42">
                  <c:v>244581.95</c:v>
                </c:pt>
                <c:pt idx="43">
                  <c:v>269472.42</c:v>
                </c:pt>
                <c:pt idx="44">
                  <c:v>330348.40000000002</c:v>
                </c:pt>
                <c:pt idx="45">
                  <c:v>426556.15</c:v>
                </c:pt>
                <c:pt idx="46">
                  <c:v>425071.32</c:v>
                </c:pt>
                <c:pt idx="47">
                  <c:v>375544.43</c:v>
                </c:pt>
                <c:pt idx="48">
                  <c:v>327124.24</c:v>
                </c:pt>
                <c:pt idx="49">
                  <c:v>281404.7</c:v>
                </c:pt>
                <c:pt idx="50">
                  <c:v>296747.5</c:v>
                </c:pt>
                <c:pt idx="51">
                  <c:v>427439.92</c:v>
                </c:pt>
                <c:pt idx="52">
                  <c:v>401865.35</c:v>
                </c:pt>
                <c:pt idx="53">
                  <c:v>418216.85</c:v>
                </c:pt>
                <c:pt idx="54">
                  <c:v>412750.77</c:v>
                </c:pt>
                <c:pt idx="55">
                  <c:v>372783.08</c:v>
                </c:pt>
                <c:pt idx="56">
                  <c:v>275017.59000000003</c:v>
                </c:pt>
                <c:pt idx="57">
                  <c:v>291539.33</c:v>
                </c:pt>
                <c:pt idx="58">
                  <c:v>390750.86</c:v>
                </c:pt>
                <c:pt idx="59">
                  <c:v>324488.03000000003</c:v>
                </c:pt>
                <c:pt idx="60">
                  <c:v>511909.23</c:v>
                </c:pt>
                <c:pt idx="61">
                  <c:v>372307.89</c:v>
                </c:pt>
                <c:pt idx="62">
                  <c:v>344457.11</c:v>
                </c:pt>
                <c:pt idx="63">
                  <c:v>287424.11</c:v>
                </c:pt>
                <c:pt idx="64">
                  <c:v>277303.44</c:v>
                </c:pt>
                <c:pt idx="65">
                  <c:v>361098.35</c:v>
                </c:pt>
                <c:pt idx="66">
                  <c:v>329561.83</c:v>
                </c:pt>
                <c:pt idx="67">
                  <c:v>346763.43</c:v>
                </c:pt>
                <c:pt idx="68">
                  <c:v>353217.51</c:v>
                </c:pt>
                <c:pt idx="69">
                  <c:v>294761.28000000003</c:v>
                </c:pt>
                <c:pt idx="70">
                  <c:v>246976.07</c:v>
                </c:pt>
                <c:pt idx="71">
                  <c:v>258032.08</c:v>
                </c:pt>
                <c:pt idx="72">
                  <c:v>276833.27</c:v>
                </c:pt>
                <c:pt idx="73">
                  <c:v>283179.90999999997</c:v>
                </c:pt>
                <c:pt idx="74">
                  <c:v>449737.54</c:v>
                </c:pt>
                <c:pt idx="75">
                  <c:v>416000.31</c:v>
                </c:pt>
                <c:pt idx="76">
                  <c:v>350848.92</c:v>
                </c:pt>
                <c:pt idx="77">
                  <c:v>325145.5</c:v>
                </c:pt>
                <c:pt idx="78">
                  <c:v>299364.44</c:v>
                </c:pt>
                <c:pt idx="79">
                  <c:v>408942.79</c:v>
                </c:pt>
                <c:pt idx="80">
                  <c:v>411205.29</c:v>
                </c:pt>
                <c:pt idx="81">
                  <c:v>438849.77</c:v>
                </c:pt>
                <c:pt idx="82">
                  <c:v>412219.89</c:v>
                </c:pt>
                <c:pt idx="83">
                  <c:v>317887.68</c:v>
                </c:pt>
                <c:pt idx="84">
                  <c:v>327847.42</c:v>
                </c:pt>
                <c:pt idx="85">
                  <c:v>333620.28999999998</c:v>
                </c:pt>
                <c:pt idx="86">
                  <c:v>404969.68</c:v>
                </c:pt>
                <c:pt idx="87">
                  <c:v>373157.74</c:v>
                </c:pt>
                <c:pt idx="88">
                  <c:v>381039.63</c:v>
                </c:pt>
                <c:pt idx="89">
                  <c:v>377727.84</c:v>
                </c:pt>
                <c:pt idx="90">
                  <c:v>311934.84999999998</c:v>
                </c:pt>
                <c:pt idx="91">
                  <c:v>302737.62</c:v>
                </c:pt>
                <c:pt idx="92">
                  <c:v>276525.52</c:v>
                </c:pt>
                <c:pt idx="93">
                  <c:v>309615.40000000002</c:v>
                </c:pt>
                <c:pt idx="94">
                  <c:v>308322.53000000003</c:v>
                </c:pt>
                <c:pt idx="95">
                  <c:v>328808.94</c:v>
                </c:pt>
                <c:pt idx="96">
                  <c:v>345610.68</c:v>
                </c:pt>
                <c:pt idx="97">
                  <c:v>289209.01</c:v>
                </c:pt>
                <c:pt idx="98">
                  <c:v>236434.92</c:v>
                </c:pt>
                <c:pt idx="99">
                  <c:v>255419.29</c:v>
                </c:pt>
                <c:pt idx="100">
                  <c:v>295289.05</c:v>
                </c:pt>
                <c:pt idx="101">
                  <c:v>292081.42</c:v>
                </c:pt>
                <c:pt idx="102">
                  <c:v>392919.82</c:v>
                </c:pt>
                <c:pt idx="103">
                  <c:v>324763.15000000002</c:v>
                </c:pt>
                <c:pt idx="104">
                  <c:v>346051.35</c:v>
                </c:pt>
                <c:pt idx="105">
                  <c:v>335264.7</c:v>
                </c:pt>
                <c:pt idx="106">
                  <c:v>267930.2</c:v>
                </c:pt>
                <c:pt idx="107">
                  <c:v>305562.42</c:v>
                </c:pt>
                <c:pt idx="108">
                  <c:v>338213.96</c:v>
                </c:pt>
                <c:pt idx="109">
                  <c:v>352029.37</c:v>
                </c:pt>
                <c:pt idx="110">
                  <c:v>354902.3</c:v>
                </c:pt>
                <c:pt idx="111">
                  <c:v>311775.5</c:v>
                </c:pt>
                <c:pt idx="112">
                  <c:v>266335.51</c:v>
                </c:pt>
                <c:pt idx="113">
                  <c:v>281302.05</c:v>
                </c:pt>
                <c:pt idx="114">
                  <c:v>366966.05</c:v>
                </c:pt>
                <c:pt idx="115">
                  <c:v>489215.83</c:v>
                </c:pt>
                <c:pt idx="116">
                  <c:v>381105.22</c:v>
                </c:pt>
                <c:pt idx="117">
                  <c:v>333851.40000000002</c:v>
                </c:pt>
                <c:pt idx="118">
                  <c:v>304137.28000000003</c:v>
                </c:pt>
                <c:pt idx="119">
                  <c:v>287555.98</c:v>
                </c:pt>
                <c:pt idx="120">
                  <c:v>305686.09999999998</c:v>
                </c:pt>
                <c:pt idx="121">
                  <c:v>357420.18</c:v>
                </c:pt>
                <c:pt idx="122">
                  <c:v>268138.15999999997</c:v>
                </c:pt>
                <c:pt idx="123">
                  <c:v>309974.96999999997</c:v>
                </c:pt>
                <c:pt idx="124">
                  <c:v>323359.84000000003</c:v>
                </c:pt>
                <c:pt idx="125">
                  <c:v>290339.07</c:v>
                </c:pt>
                <c:pt idx="126">
                  <c:v>294023.53999999998</c:v>
                </c:pt>
                <c:pt idx="127">
                  <c:v>260098.52</c:v>
                </c:pt>
                <c:pt idx="128">
                  <c:v>286691.52</c:v>
                </c:pt>
                <c:pt idx="129">
                  <c:v>279060.78999999998</c:v>
                </c:pt>
                <c:pt idx="130">
                  <c:v>317266.58</c:v>
                </c:pt>
                <c:pt idx="131">
                  <c:v>301572.84999999998</c:v>
                </c:pt>
                <c:pt idx="132">
                  <c:v>324853.83</c:v>
                </c:pt>
                <c:pt idx="133">
                  <c:v>319044.2</c:v>
                </c:pt>
                <c:pt idx="134">
                  <c:v>278590.87</c:v>
                </c:pt>
                <c:pt idx="135">
                  <c:v>361715.41</c:v>
                </c:pt>
                <c:pt idx="136">
                  <c:v>388602.96</c:v>
                </c:pt>
                <c:pt idx="137">
                  <c:v>403660.18</c:v>
                </c:pt>
                <c:pt idx="138">
                  <c:v>356474.84</c:v>
                </c:pt>
                <c:pt idx="139">
                  <c:v>349815.47</c:v>
                </c:pt>
                <c:pt idx="140">
                  <c:v>333812.32</c:v>
                </c:pt>
                <c:pt idx="141">
                  <c:v>302604.08</c:v>
                </c:pt>
                <c:pt idx="142">
                  <c:v>403962.02</c:v>
                </c:pt>
                <c:pt idx="143">
                  <c:v>345915.99</c:v>
                </c:pt>
                <c:pt idx="144">
                  <c:v>421093.23</c:v>
                </c:pt>
                <c:pt idx="145">
                  <c:v>363269.71</c:v>
                </c:pt>
                <c:pt idx="146">
                  <c:v>309500.39</c:v>
                </c:pt>
                <c:pt idx="147">
                  <c:v>287998.98</c:v>
                </c:pt>
                <c:pt idx="148">
                  <c:v>299049.31</c:v>
                </c:pt>
                <c:pt idx="149">
                  <c:v>320809.62</c:v>
                </c:pt>
                <c:pt idx="150">
                  <c:v>274230.89</c:v>
                </c:pt>
                <c:pt idx="151">
                  <c:v>318871.57</c:v>
                </c:pt>
                <c:pt idx="152">
                  <c:v>381152.53</c:v>
                </c:pt>
                <c:pt idx="153">
                  <c:v>327708.77</c:v>
                </c:pt>
                <c:pt idx="154">
                  <c:v>245618.19</c:v>
                </c:pt>
                <c:pt idx="155">
                  <c:v>329723.09999999998</c:v>
                </c:pt>
                <c:pt idx="156">
                  <c:v>361183.68</c:v>
                </c:pt>
                <c:pt idx="157">
                  <c:v>305795.58</c:v>
                </c:pt>
                <c:pt idx="158">
                  <c:v>310189.86</c:v>
                </c:pt>
                <c:pt idx="159">
                  <c:v>305716.03000000003</c:v>
                </c:pt>
                <c:pt idx="160">
                  <c:v>273614.27</c:v>
                </c:pt>
                <c:pt idx="161">
                  <c:v>564809.74</c:v>
                </c:pt>
                <c:pt idx="162">
                  <c:v>439022.98</c:v>
                </c:pt>
                <c:pt idx="163">
                  <c:v>421380.25</c:v>
                </c:pt>
                <c:pt idx="164">
                  <c:v>374353.37</c:v>
                </c:pt>
                <c:pt idx="165">
                  <c:v>411746.83</c:v>
                </c:pt>
                <c:pt idx="166">
                  <c:v>389874.29</c:v>
                </c:pt>
                <c:pt idx="167">
                  <c:v>297636</c:v>
                </c:pt>
                <c:pt idx="168">
                  <c:v>341308.08</c:v>
                </c:pt>
                <c:pt idx="169">
                  <c:v>323857.18</c:v>
                </c:pt>
                <c:pt idx="170">
                  <c:v>357241.92</c:v>
                </c:pt>
                <c:pt idx="171">
                  <c:v>327706.36</c:v>
                </c:pt>
                <c:pt idx="172">
                  <c:v>381977.67</c:v>
                </c:pt>
                <c:pt idx="173">
                  <c:v>365293.99</c:v>
                </c:pt>
                <c:pt idx="174">
                  <c:v>356473.85</c:v>
                </c:pt>
                <c:pt idx="175">
                  <c:v>328227.98</c:v>
                </c:pt>
                <c:pt idx="176">
                  <c:v>307149.37</c:v>
                </c:pt>
                <c:pt idx="177">
                  <c:v>356141.83</c:v>
                </c:pt>
                <c:pt idx="178">
                  <c:v>366746.55</c:v>
                </c:pt>
                <c:pt idx="179">
                  <c:v>369979.15</c:v>
                </c:pt>
                <c:pt idx="180">
                  <c:v>473642.63</c:v>
                </c:pt>
                <c:pt idx="181">
                  <c:v>347307.5</c:v>
                </c:pt>
                <c:pt idx="182">
                  <c:v>319662.75</c:v>
                </c:pt>
                <c:pt idx="183">
                  <c:v>355132.12</c:v>
                </c:pt>
                <c:pt idx="184">
                  <c:v>348671.17</c:v>
                </c:pt>
                <c:pt idx="185">
                  <c:v>358358.58</c:v>
                </c:pt>
                <c:pt idx="186">
                  <c:v>332384.32</c:v>
                </c:pt>
                <c:pt idx="187">
                  <c:v>445589.58</c:v>
                </c:pt>
                <c:pt idx="188">
                  <c:v>290359.67</c:v>
                </c:pt>
                <c:pt idx="189">
                  <c:v>253958.63</c:v>
                </c:pt>
                <c:pt idx="190">
                  <c:v>233483.17</c:v>
                </c:pt>
                <c:pt idx="191">
                  <c:v>281217.63</c:v>
                </c:pt>
                <c:pt idx="192">
                  <c:v>257054.88</c:v>
                </c:pt>
                <c:pt idx="193">
                  <c:v>261465.01</c:v>
                </c:pt>
                <c:pt idx="194">
                  <c:v>268610.18</c:v>
                </c:pt>
                <c:pt idx="195">
                  <c:v>216534.64</c:v>
                </c:pt>
                <c:pt idx="196">
                  <c:v>244959.76</c:v>
                </c:pt>
                <c:pt idx="197">
                  <c:v>263801.44</c:v>
                </c:pt>
                <c:pt idx="198">
                  <c:v>368199.44</c:v>
                </c:pt>
                <c:pt idx="199">
                  <c:v>366557.84</c:v>
                </c:pt>
                <c:pt idx="200">
                  <c:v>347444.06</c:v>
                </c:pt>
                <c:pt idx="201">
                  <c:v>367993.84</c:v>
                </c:pt>
                <c:pt idx="202">
                  <c:v>409596.01</c:v>
                </c:pt>
                <c:pt idx="203">
                  <c:v>304635.82</c:v>
                </c:pt>
                <c:pt idx="204">
                  <c:v>302150.40999999997</c:v>
                </c:pt>
                <c:pt idx="205">
                  <c:v>434549.4</c:v>
                </c:pt>
                <c:pt idx="206">
                  <c:v>410912.07</c:v>
                </c:pt>
                <c:pt idx="207">
                  <c:v>351067.72</c:v>
                </c:pt>
                <c:pt idx="208">
                  <c:v>384824.08</c:v>
                </c:pt>
                <c:pt idx="209">
                  <c:v>284894.89</c:v>
                </c:pt>
                <c:pt idx="210">
                  <c:v>266362.02</c:v>
                </c:pt>
                <c:pt idx="211">
                  <c:v>289665.63</c:v>
                </c:pt>
                <c:pt idx="212">
                  <c:v>348197.22</c:v>
                </c:pt>
                <c:pt idx="213">
                  <c:v>410084.26</c:v>
                </c:pt>
                <c:pt idx="214" formatCode="General">
                  <c:v>312725.71000000002</c:v>
                </c:pt>
                <c:pt idx="215" formatCode="General">
                  <c:v>280624.01</c:v>
                </c:pt>
                <c:pt idx="216" formatCode="General">
                  <c:v>232636.87</c:v>
                </c:pt>
                <c:pt idx="217" formatCode="General">
                  <c:v>209348.92</c:v>
                </c:pt>
                <c:pt idx="218" formatCode="General">
                  <c:v>233895.75</c:v>
                </c:pt>
                <c:pt idx="219" formatCode="General">
                  <c:v>283257.62</c:v>
                </c:pt>
                <c:pt idx="220" formatCode="General">
                  <c:v>251599.73</c:v>
                </c:pt>
                <c:pt idx="221" formatCode="General">
                  <c:v>244435.45</c:v>
                </c:pt>
                <c:pt idx="222" formatCode="General">
                  <c:v>289836.67</c:v>
                </c:pt>
                <c:pt idx="223" formatCode="General">
                  <c:v>227285.41</c:v>
                </c:pt>
                <c:pt idx="224" formatCode="General">
                  <c:v>229486.57</c:v>
                </c:pt>
                <c:pt idx="225" formatCode="General">
                  <c:v>262415.42</c:v>
                </c:pt>
                <c:pt idx="226" formatCode="General">
                  <c:v>395570.24</c:v>
                </c:pt>
                <c:pt idx="227" formatCode="General">
                  <c:v>344039.13</c:v>
                </c:pt>
                <c:pt idx="228" formatCode="General">
                  <c:v>376649.97</c:v>
                </c:pt>
                <c:pt idx="229" formatCode="General">
                  <c:v>341815.97</c:v>
                </c:pt>
                <c:pt idx="230" formatCode="General">
                  <c:v>337032.3</c:v>
                </c:pt>
                <c:pt idx="231" formatCode="General">
                  <c:v>293981.55</c:v>
                </c:pt>
                <c:pt idx="232" formatCode="General">
                  <c:v>306450.48</c:v>
                </c:pt>
                <c:pt idx="233" formatCode="General">
                  <c:v>337849.51</c:v>
                </c:pt>
                <c:pt idx="234" formatCode="General">
                  <c:v>299617.90999999997</c:v>
                </c:pt>
                <c:pt idx="235" formatCode="General">
                  <c:v>333629.28999999998</c:v>
                </c:pt>
                <c:pt idx="236" formatCode="General">
                  <c:v>434539.46</c:v>
                </c:pt>
                <c:pt idx="237" formatCode="General">
                  <c:v>446274.17</c:v>
                </c:pt>
                <c:pt idx="238" formatCode="General">
                  <c:v>330682.71999999997</c:v>
                </c:pt>
                <c:pt idx="239" formatCode="General">
                  <c:v>296008.02</c:v>
                </c:pt>
                <c:pt idx="240" formatCode="General">
                  <c:v>386431.27</c:v>
                </c:pt>
                <c:pt idx="241" formatCode="General">
                  <c:v>318677.17</c:v>
                </c:pt>
                <c:pt idx="242" formatCode="General">
                  <c:v>353560.34</c:v>
                </c:pt>
                <c:pt idx="243" formatCode="General">
                  <c:v>353466.44</c:v>
                </c:pt>
                <c:pt idx="244" formatCode="General">
                  <c:v>313831.71000000002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1-4057-8A40-40EA6E09F1D6}"/>
            </c:ext>
          </c:extLst>
        </c:ser>
        <c:ser>
          <c:idx val="1"/>
          <c:order val="1"/>
          <c:tx>
            <c:strRef>
              <c:f>'Model Holdout &amp; PREDICTION'!$C$1</c:f>
              <c:strCache>
                <c:ptCount val="1"/>
                <c:pt idx="0">
                  <c:v>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Holdout &amp; PREDICTION'!$A$2:$A$276</c:f>
              <c:numCache>
                <c:formatCode>m/d/yyyy</c:formatCode>
                <c:ptCount val="27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  <c:pt idx="214">
                  <c:v>44470</c:v>
                </c:pt>
                <c:pt idx="215">
                  <c:v>44471</c:v>
                </c:pt>
                <c:pt idx="216">
                  <c:v>44472</c:v>
                </c:pt>
                <c:pt idx="217">
                  <c:v>44473</c:v>
                </c:pt>
                <c:pt idx="218">
                  <c:v>44474</c:v>
                </c:pt>
                <c:pt idx="219">
                  <c:v>44475</c:v>
                </c:pt>
                <c:pt idx="220">
                  <c:v>44476</c:v>
                </c:pt>
                <c:pt idx="221">
                  <c:v>44477</c:v>
                </c:pt>
                <c:pt idx="222">
                  <c:v>44478</c:v>
                </c:pt>
                <c:pt idx="223">
                  <c:v>44479</c:v>
                </c:pt>
                <c:pt idx="224">
                  <c:v>44480</c:v>
                </c:pt>
                <c:pt idx="225">
                  <c:v>44481</c:v>
                </c:pt>
                <c:pt idx="226">
                  <c:v>44482</c:v>
                </c:pt>
                <c:pt idx="227">
                  <c:v>44483</c:v>
                </c:pt>
                <c:pt idx="228">
                  <c:v>44484</c:v>
                </c:pt>
                <c:pt idx="229">
                  <c:v>44485</c:v>
                </c:pt>
                <c:pt idx="230">
                  <c:v>44486</c:v>
                </c:pt>
                <c:pt idx="231">
                  <c:v>44487</c:v>
                </c:pt>
                <c:pt idx="232">
                  <c:v>44488</c:v>
                </c:pt>
                <c:pt idx="233">
                  <c:v>44489</c:v>
                </c:pt>
                <c:pt idx="234">
                  <c:v>44490</c:v>
                </c:pt>
                <c:pt idx="235">
                  <c:v>44491</c:v>
                </c:pt>
                <c:pt idx="236">
                  <c:v>44492</c:v>
                </c:pt>
                <c:pt idx="237">
                  <c:v>44493</c:v>
                </c:pt>
                <c:pt idx="238">
                  <c:v>44494</c:v>
                </c:pt>
                <c:pt idx="239">
                  <c:v>44495</c:v>
                </c:pt>
                <c:pt idx="240">
                  <c:v>44496</c:v>
                </c:pt>
                <c:pt idx="241">
                  <c:v>44497</c:v>
                </c:pt>
                <c:pt idx="242">
                  <c:v>44498</c:v>
                </c:pt>
                <c:pt idx="243">
                  <c:v>44499</c:v>
                </c:pt>
                <c:pt idx="244">
                  <c:v>44500</c:v>
                </c:pt>
                <c:pt idx="245" formatCode="mm/dd/yyyy">
                  <c:v>44501</c:v>
                </c:pt>
                <c:pt idx="246" formatCode="mm/dd/yyyy">
                  <c:v>44502</c:v>
                </c:pt>
                <c:pt idx="247" formatCode="mm/dd/yyyy">
                  <c:v>44503</c:v>
                </c:pt>
                <c:pt idx="248" formatCode="mm/dd/yyyy">
                  <c:v>44504</c:v>
                </c:pt>
                <c:pt idx="249" formatCode="mm/dd/yyyy">
                  <c:v>44505</c:v>
                </c:pt>
                <c:pt idx="250" formatCode="mm/dd/yyyy">
                  <c:v>44506</c:v>
                </c:pt>
                <c:pt idx="251" formatCode="mm/dd/yyyy">
                  <c:v>44507</c:v>
                </c:pt>
                <c:pt idx="252" formatCode="mm/dd/yyyy">
                  <c:v>44508</c:v>
                </c:pt>
                <c:pt idx="253" formatCode="mm/dd/yyyy">
                  <c:v>44509</c:v>
                </c:pt>
                <c:pt idx="254" formatCode="mm/dd/yyyy">
                  <c:v>44510</c:v>
                </c:pt>
                <c:pt idx="255" formatCode="mm/dd/yyyy">
                  <c:v>44511</c:v>
                </c:pt>
                <c:pt idx="256" formatCode="mm/dd/yyyy">
                  <c:v>44512</c:v>
                </c:pt>
                <c:pt idx="257" formatCode="mm/dd/yyyy">
                  <c:v>44513</c:v>
                </c:pt>
                <c:pt idx="258" formatCode="mm/dd/yyyy">
                  <c:v>44514</c:v>
                </c:pt>
                <c:pt idx="259" formatCode="mm/dd/yyyy">
                  <c:v>44515</c:v>
                </c:pt>
                <c:pt idx="260" formatCode="mm/dd/yyyy">
                  <c:v>44516</c:v>
                </c:pt>
                <c:pt idx="261" formatCode="mm/dd/yyyy">
                  <c:v>44517</c:v>
                </c:pt>
                <c:pt idx="262" formatCode="mm/dd/yyyy">
                  <c:v>44518</c:v>
                </c:pt>
                <c:pt idx="263" formatCode="mm/dd/yyyy">
                  <c:v>44519</c:v>
                </c:pt>
                <c:pt idx="264" formatCode="mm/dd/yyyy">
                  <c:v>44520</c:v>
                </c:pt>
                <c:pt idx="265" formatCode="mm/dd/yyyy">
                  <c:v>44521</c:v>
                </c:pt>
                <c:pt idx="266" formatCode="mm/dd/yyyy">
                  <c:v>44522</c:v>
                </c:pt>
                <c:pt idx="267" formatCode="mm/dd/yyyy">
                  <c:v>44523</c:v>
                </c:pt>
                <c:pt idx="268" formatCode="mm/dd/yyyy">
                  <c:v>44524</c:v>
                </c:pt>
                <c:pt idx="269" formatCode="mm/dd/yyyy">
                  <c:v>44525</c:v>
                </c:pt>
                <c:pt idx="270" formatCode="mm/dd/yyyy">
                  <c:v>44526</c:v>
                </c:pt>
                <c:pt idx="271" formatCode="mm/dd/yyyy">
                  <c:v>44527</c:v>
                </c:pt>
                <c:pt idx="272" formatCode="mm/dd/yyyy">
                  <c:v>44528</c:v>
                </c:pt>
                <c:pt idx="273" formatCode="mm/dd/yyyy">
                  <c:v>44529</c:v>
                </c:pt>
                <c:pt idx="274" formatCode="mm/dd/yyyy">
                  <c:v>44530</c:v>
                </c:pt>
              </c:numCache>
            </c:numRef>
          </c:cat>
          <c:val>
            <c:numRef>
              <c:f>'Model Holdout &amp; PREDICTION'!$C$2:$C$276</c:f>
              <c:numCache>
                <c:formatCode>General</c:formatCode>
                <c:ptCount val="275"/>
                <c:pt idx="0">
                  <c:v>299582.97863220499</c:v>
                </c:pt>
                <c:pt idx="1">
                  <c:v>298517.85690988199</c:v>
                </c:pt>
                <c:pt idx="2">
                  <c:v>329800.12977647601</c:v>
                </c:pt>
                <c:pt idx="3">
                  <c:v>289745.27828651899</c:v>
                </c:pt>
                <c:pt idx="4">
                  <c:v>275902.23724021099</c:v>
                </c:pt>
                <c:pt idx="5">
                  <c:v>311942.14295174298</c:v>
                </c:pt>
                <c:pt idx="6">
                  <c:v>361731.82982459501</c:v>
                </c:pt>
                <c:pt idx="7">
                  <c:v>281576.97252185398</c:v>
                </c:pt>
                <c:pt idx="8">
                  <c:v>278644.62242975598</c:v>
                </c:pt>
                <c:pt idx="9">
                  <c:v>355920.15233440098</c:v>
                </c:pt>
                <c:pt idx="10">
                  <c:v>346742.270761166</c:v>
                </c:pt>
                <c:pt idx="11">
                  <c:v>374139.44769286801</c:v>
                </c:pt>
                <c:pt idx="12">
                  <c:v>395781.70183894498</c:v>
                </c:pt>
                <c:pt idx="13">
                  <c:v>353693.22422709101</c:v>
                </c:pt>
                <c:pt idx="14">
                  <c:v>345860.68185253598</c:v>
                </c:pt>
                <c:pt idx="15">
                  <c:v>370660.17718406301</c:v>
                </c:pt>
                <c:pt idx="16">
                  <c:v>543963.457758807</c:v>
                </c:pt>
                <c:pt idx="17">
                  <c:v>402184.63660634402</c:v>
                </c:pt>
                <c:pt idx="18">
                  <c:v>486364.11822168599</c:v>
                </c:pt>
                <c:pt idx="19">
                  <c:v>473588.23153085</c:v>
                </c:pt>
                <c:pt idx="20">
                  <c:v>397432.82784396398</c:v>
                </c:pt>
                <c:pt idx="21">
                  <c:v>375515.45082149899</c:v>
                </c:pt>
                <c:pt idx="22">
                  <c:v>375086.87795963301</c:v>
                </c:pt>
                <c:pt idx="23">
                  <c:v>509915.69660785003</c:v>
                </c:pt>
                <c:pt idx="24">
                  <c:v>504242.49899020902</c:v>
                </c:pt>
                <c:pt idx="25">
                  <c:v>399180.67608858098</c:v>
                </c:pt>
                <c:pt idx="26">
                  <c:v>384300.85959276097</c:v>
                </c:pt>
                <c:pt idx="27">
                  <c:v>377963.256249731</c:v>
                </c:pt>
                <c:pt idx="28">
                  <c:v>315575.08024484297</c:v>
                </c:pt>
                <c:pt idx="29">
                  <c:v>307055.07781943801</c:v>
                </c:pt>
                <c:pt idx="30">
                  <c:v>410302.37224314199</c:v>
                </c:pt>
                <c:pt idx="31">
                  <c:v>353580.13003752998</c:v>
                </c:pt>
                <c:pt idx="32">
                  <c:v>349477.83877469698</c:v>
                </c:pt>
                <c:pt idx="33">
                  <c:v>384549.552559676</c:v>
                </c:pt>
                <c:pt idx="34">
                  <c:v>379720.27679523401</c:v>
                </c:pt>
                <c:pt idx="35">
                  <c:v>308844.12621719099</c:v>
                </c:pt>
                <c:pt idx="36">
                  <c:v>302974.569067245</c:v>
                </c:pt>
                <c:pt idx="37">
                  <c:v>334542.66331835702</c:v>
                </c:pt>
                <c:pt idx="38">
                  <c:v>335312.104411887</c:v>
                </c:pt>
                <c:pt idx="39">
                  <c:v>381142.49691055901</c:v>
                </c:pt>
                <c:pt idx="40">
                  <c:v>333116.89342024399</c:v>
                </c:pt>
                <c:pt idx="41">
                  <c:v>328203.20101456199</c:v>
                </c:pt>
                <c:pt idx="42">
                  <c:v>254952.29311688099</c:v>
                </c:pt>
                <c:pt idx="43">
                  <c:v>256168.58006215101</c:v>
                </c:pt>
                <c:pt idx="44">
                  <c:v>345954.34147233801</c:v>
                </c:pt>
                <c:pt idx="45">
                  <c:v>442070.299335043</c:v>
                </c:pt>
                <c:pt idx="46">
                  <c:v>435405.95089748601</c:v>
                </c:pt>
                <c:pt idx="47">
                  <c:v>332222.327182704</c:v>
                </c:pt>
                <c:pt idx="48">
                  <c:v>329313.86589416402</c:v>
                </c:pt>
                <c:pt idx="49">
                  <c:v>282592.49045108299</c:v>
                </c:pt>
                <c:pt idx="50">
                  <c:v>303718.51149572001</c:v>
                </c:pt>
                <c:pt idx="51">
                  <c:v>386962.51229788997</c:v>
                </c:pt>
                <c:pt idx="52">
                  <c:v>329312.41120945697</c:v>
                </c:pt>
                <c:pt idx="53">
                  <c:v>382161.31900007598</c:v>
                </c:pt>
                <c:pt idx="54">
                  <c:v>383466.85907063301</c:v>
                </c:pt>
                <c:pt idx="55">
                  <c:v>322899.44239223498</c:v>
                </c:pt>
                <c:pt idx="56">
                  <c:v>254374.12634127901</c:v>
                </c:pt>
                <c:pt idx="57">
                  <c:v>279695.56796611799</c:v>
                </c:pt>
                <c:pt idx="58">
                  <c:v>389576.14473801898</c:v>
                </c:pt>
                <c:pt idx="59">
                  <c:v>347972.29829197901</c:v>
                </c:pt>
                <c:pt idx="60">
                  <c:v>485153.66971438099</c:v>
                </c:pt>
                <c:pt idx="61">
                  <c:v>338598.36265721603</c:v>
                </c:pt>
                <c:pt idx="62">
                  <c:v>338818.68355169502</c:v>
                </c:pt>
                <c:pt idx="63">
                  <c:v>291933.02735833602</c:v>
                </c:pt>
                <c:pt idx="64">
                  <c:v>286624.39148403698</c:v>
                </c:pt>
                <c:pt idx="65">
                  <c:v>336819.58753007301</c:v>
                </c:pt>
                <c:pt idx="66">
                  <c:v>341075.111284849</c:v>
                </c:pt>
                <c:pt idx="67">
                  <c:v>366967.97083791299</c:v>
                </c:pt>
                <c:pt idx="68">
                  <c:v>378070.25444693398</c:v>
                </c:pt>
                <c:pt idx="69">
                  <c:v>325672.969884219</c:v>
                </c:pt>
                <c:pt idx="70">
                  <c:v>242158.61028588901</c:v>
                </c:pt>
                <c:pt idx="71">
                  <c:v>289334.87945070298</c:v>
                </c:pt>
                <c:pt idx="72">
                  <c:v>289511.57580257102</c:v>
                </c:pt>
                <c:pt idx="73">
                  <c:v>295929.813058306</c:v>
                </c:pt>
                <c:pt idx="74">
                  <c:v>404728.66992467799</c:v>
                </c:pt>
                <c:pt idx="75">
                  <c:v>400181.502500478</c:v>
                </c:pt>
                <c:pt idx="76">
                  <c:v>313364.42190547299</c:v>
                </c:pt>
                <c:pt idx="77">
                  <c:v>299021.82574377599</c:v>
                </c:pt>
                <c:pt idx="78">
                  <c:v>256018.031854678</c:v>
                </c:pt>
                <c:pt idx="79">
                  <c:v>395487.22090297902</c:v>
                </c:pt>
                <c:pt idx="80">
                  <c:v>392092.19155557803</c:v>
                </c:pt>
                <c:pt idx="81">
                  <c:v>419761.62782944401</c:v>
                </c:pt>
                <c:pt idx="82">
                  <c:v>333341.76666247699</c:v>
                </c:pt>
                <c:pt idx="83">
                  <c:v>311878.113759581</c:v>
                </c:pt>
                <c:pt idx="84">
                  <c:v>297893.53509398497</c:v>
                </c:pt>
                <c:pt idx="85">
                  <c:v>324002.54035744601</c:v>
                </c:pt>
                <c:pt idx="86">
                  <c:v>409513.262745474</c:v>
                </c:pt>
                <c:pt idx="87">
                  <c:v>351338.08684162598</c:v>
                </c:pt>
                <c:pt idx="88">
                  <c:v>412192.44188890897</c:v>
                </c:pt>
                <c:pt idx="89">
                  <c:v>349571.83095790999</c:v>
                </c:pt>
                <c:pt idx="90">
                  <c:v>327422.36169213097</c:v>
                </c:pt>
                <c:pt idx="91">
                  <c:v>303906.28480328002</c:v>
                </c:pt>
                <c:pt idx="92">
                  <c:v>284230.158422151</c:v>
                </c:pt>
                <c:pt idx="93">
                  <c:v>341059.40504652698</c:v>
                </c:pt>
                <c:pt idx="94">
                  <c:v>332885.583818371</c:v>
                </c:pt>
                <c:pt idx="95">
                  <c:v>319044.79336034902</c:v>
                </c:pt>
                <c:pt idx="96">
                  <c:v>340909.833005958</c:v>
                </c:pt>
                <c:pt idx="97">
                  <c:v>308283.25972006499</c:v>
                </c:pt>
                <c:pt idx="98">
                  <c:v>280247.86933952</c:v>
                </c:pt>
                <c:pt idx="99">
                  <c:v>287808.72250076599</c:v>
                </c:pt>
                <c:pt idx="100">
                  <c:v>286028.730972733</c:v>
                </c:pt>
                <c:pt idx="101">
                  <c:v>292173.99427529803</c:v>
                </c:pt>
                <c:pt idx="102">
                  <c:v>363540.72679838899</c:v>
                </c:pt>
                <c:pt idx="103">
                  <c:v>306279.39256864099</c:v>
                </c:pt>
                <c:pt idx="104">
                  <c:v>319263.75124249503</c:v>
                </c:pt>
                <c:pt idx="105">
                  <c:v>298337.63702499599</c:v>
                </c:pt>
                <c:pt idx="106">
                  <c:v>271321.85676985799</c:v>
                </c:pt>
                <c:pt idx="107">
                  <c:v>366177.40352909098</c:v>
                </c:pt>
                <c:pt idx="108">
                  <c:v>361386.067511848</c:v>
                </c:pt>
                <c:pt idx="109">
                  <c:v>385230.61593098298</c:v>
                </c:pt>
                <c:pt idx="110">
                  <c:v>372732.56829236902</c:v>
                </c:pt>
                <c:pt idx="111">
                  <c:v>351014.32242569199</c:v>
                </c:pt>
                <c:pt idx="112">
                  <c:v>293313.22436629602</c:v>
                </c:pt>
                <c:pt idx="113">
                  <c:v>319123.09030545101</c:v>
                </c:pt>
                <c:pt idx="114">
                  <c:v>357554.36722350901</c:v>
                </c:pt>
                <c:pt idx="115">
                  <c:v>463825.27306095097</c:v>
                </c:pt>
                <c:pt idx="116">
                  <c:v>358832.69882875</c:v>
                </c:pt>
                <c:pt idx="117">
                  <c:v>350042.12614405103</c:v>
                </c:pt>
                <c:pt idx="118">
                  <c:v>316193.49798663898</c:v>
                </c:pt>
                <c:pt idx="119">
                  <c:v>289788.96691263001</c:v>
                </c:pt>
                <c:pt idx="120">
                  <c:v>313297.69246792502</c:v>
                </c:pt>
                <c:pt idx="121">
                  <c:v>356149.17441964103</c:v>
                </c:pt>
                <c:pt idx="122">
                  <c:v>280368.26663738099</c:v>
                </c:pt>
                <c:pt idx="123">
                  <c:v>292669.63346111903</c:v>
                </c:pt>
                <c:pt idx="124">
                  <c:v>292598.55722504499</c:v>
                </c:pt>
                <c:pt idx="125">
                  <c:v>299062.89195916499</c:v>
                </c:pt>
                <c:pt idx="126">
                  <c:v>245305.598459709</c:v>
                </c:pt>
                <c:pt idx="127">
                  <c:v>268554.81210515101</c:v>
                </c:pt>
                <c:pt idx="128">
                  <c:v>275641.45868883299</c:v>
                </c:pt>
                <c:pt idx="129">
                  <c:v>278025.446642294</c:v>
                </c:pt>
                <c:pt idx="130">
                  <c:v>312189.75344290701</c:v>
                </c:pt>
                <c:pt idx="131">
                  <c:v>301471.50607874198</c:v>
                </c:pt>
                <c:pt idx="132">
                  <c:v>332521.51501164603</c:v>
                </c:pt>
                <c:pt idx="133">
                  <c:v>313764.59146390401</c:v>
                </c:pt>
                <c:pt idx="134">
                  <c:v>290013.29964858602</c:v>
                </c:pt>
                <c:pt idx="135">
                  <c:v>351631.489591752</c:v>
                </c:pt>
                <c:pt idx="136">
                  <c:v>381676.99718978303</c:v>
                </c:pt>
                <c:pt idx="137">
                  <c:v>384777.08633906097</c:v>
                </c:pt>
                <c:pt idx="138">
                  <c:v>362309.85056281701</c:v>
                </c:pt>
                <c:pt idx="139">
                  <c:v>361473.43020615599</c:v>
                </c:pt>
                <c:pt idx="140">
                  <c:v>331746.149568455</c:v>
                </c:pt>
                <c:pt idx="141">
                  <c:v>294030.43428377801</c:v>
                </c:pt>
                <c:pt idx="142">
                  <c:v>386912.17194376199</c:v>
                </c:pt>
                <c:pt idx="143">
                  <c:v>345005.52797032503</c:v>
                </c:pt>
                <c:pt idx="144">
                  <c:v>400669.63668067899</c:v>
                </c:pt>
                <c:pt idx="145">
                  <c:v>340848.50142456603</c:v>
                </c:pt>
                <c:pt idx="146">
                  <c:v>335872.53460186202</c:v>
                </c:pt>
                <c:pt idx="147">
                  <c:v>285687.50642545603</c:v>
                </c:pt>
                <c:pt idx="148">
                  <c:v>284395.11268185102</c:v>
                </c:pt>
                <c:pt idx="149">
                  <c:v>345954.948375787</c:v>
                </c:pt>
                <c:pt idx="150">
                  <c:v>322504.878374641</c:v>
                </c:pt>
                <c:pt idx="151">
                  <c:v>344891.96098631201</c:v>
                </c:pt>
                <c:pt idx="152">
                  <c:v>366368.60957323998</c:v>
                </c:pt>
                <c:pt idx="153">
                  <c:v>339075.14022114302</c:v>
                </c:pt>
                <c:pt idx="154">
                  <c:v>267558.44836384599</c:v>
                </c:pt>
                <c:pt idx="155">
                  <c:v>320957.51039052202</c:v>
                </c:pt>
                <c:pt idx="156">
                  <c:v>378068.80874242901</c:v>
                </c:pt>
                <c:pt idx="157">
                  <c:v>354827.266540849</c:v>
                </c:pt>
                <c:pt idx="158">
                  <c:v>342869.87385919702</c:v>
                </c:pt>
                <c:pt idx="159">
                  <c:v>313100.07172726298</c:v>
                </c:pt>
                <c:pt idx="160">
                  <c:v>260948.96686707099</c:v>
                </c:pt>
                <c:pt idx="161">
                  <c:v>556367.78112107504</c:v>
                </c:pt>
                <c:pt idx="162">
                  <c:v>421941.18207575602</c:v>
                </c:pt>
                <c:pt idx="163">
                  <c:v>457730.39584570198</c:v>
                </c:pt>
                <c:pt idx="164">
                  <c:v>342534.117397013</c:v>
                </c:pt>
                <c:pt idx="165">
                  <c:v>455722.97657499497</c:v>
                </c:pt>
                <c:pt idx="166">
                  <c:v>390442.54595345102</c:v>
                </c:pt>
                <c:pt idx="167">
                  <c:v>328712.32388409902</c:v>
                </c:pt>
                <c:pt idx="168">
                  <c:v>350265.20527795801</c:v>
                </c:pt>
                <c:pt idx="169">
                  <c:v>360290.97164365603</c:v>
                </c:pt>
                <c:pt idx="170">
                  <c:v>410076.310377407</c:v>
                </c:pt>
                <c:pt idx="171">
                  <c:v>385498.21701190399</c:v>
                </c:pt>
                <c:pt idx="172">
                  <c:v>433924.65030688298</c:v>
                </c:pt>
                <c:pt idx="173">
                  <c:v>420308.164278379</c:v>
                </c:pt>
                <c:pt idx="174">
                  <c:v>358797.97697538399</c:v>
                </c:pt>
                <c:pt idx="175">
                  <c:v>332272.862133027</c:v>
                </c:pt>
                <c:pt idx="176">
                  <c:v>294371.95394752797</c:v>
                </c:pt>
                <c:pt idx="177">
                  <c:v>342866.71127622703</c:v>
                </c:pt>
                <c:pt idx="178">
                  <c:v>338067.26357354398</c:v>
                </c:pt>
                <c:pt idx="179">
                  <c:v>332630.41523347999</c:v>
                </c:pt>
                <c:pt idx="180">
                  <c:v>430738.62654552102</c:v>
                </c:pt>
                <c:pt idx="181">
                  <c:v>338433.12900248601</c:v>
                </c:pt>
                <c:pt idx="182">
                  <c:v>321167.140212556</c:v>
                </c:pt>
                <c:pt idx="183">
                  <c:v>333820.361426185</c:v>
                </c:pt>
                <c:pt idx="184">
                  <c:v>339609.12762027798</c:v>
                </c:pt>
                <c:pt idx="185">
                  <c:v>331865.08173152799</c:v>
                </c:pt>
                <c:pt idx="186">
                  <c:v>318577.91199587</c:v>
                </c:pt>
                <c:pt idx="187">
                  <c:v>421421.67293649301</c:v>
                </c:pt>
                <c:pt idx="188">
                  <c:v>292286.751583757</c:v>
                </c:pt>
                <c:pt idx="189">
                  <c:v>215533.833930439</c:v>
                </c:pt>
                <c:pt idx="190">
                  <c:v>216501.430425753</c:v>
                </c:pt>
                <c:pt idx="191">
                  <c:v>266874.18763036199</c:v>
                </c:pt>
                <c:pt idx="192">
                  <c:v>233265.302517637</c:v>
                </c:pt>
                <c:pt idx="193">
                  <c:v>227424.281314536</c:v>
                </c:pt>
                <c:pt idx="194">
                  <c:v>245962.628142056</c:v>
                </c:pt>
                <c:pt idx="195">
                  <c:v>234084.33828035599</c:v>
                </c:pt>
                <c:pt idx="196">
                  <c:v>218081.684590811</c:v>
                </c:pt>
                <c:pt idx="197">
                  <c:v>266599.72104985802</c:v>
                </c:pt>
                <c:pt idx="198">
                  <c:v>326062.60093964101</c:v>
                </c:pt>
                <c:pt idx="199">
                  <c:v>328686.90346181398</c:v>
                </c:pt>
                <c:pt idx="200">
                  <c:v>330867.44853982399</c:v>
                </c:pt>
                <c:pt idx="201">
                  <c:v>313375.66049214202</c:v>
                </c:pt>
                <c:pt idx="202">
                  <c:v>388790.891605451</c:v>
                </c:pt>
                <c:pt idx="203">
                  <c:v>313052.37297633698</c:v>
                </c:pt>
                <c:pt idx="204">
                  <c:v>315470.60914037598</c:v>
                </c:pt>
                <c:pt idx="205">
                  <c:v>412701.73475637299</c:v>
                </c:pt>
                <c:pt idx="206">
                  <c:v>343487.000411388</c:v>
                </c:pt>
                <c:pt idx="207">
                  <c:v>329412.88512465998</c:v>
                </c:pt>
                <c:pt idx="208">
                  <c:v>355631.60051733698</c:v>
                </c:pt>
                <c:pt idx="209">
                  <c:v>280261.02758096601</c:v>
                </c:pt>
                <c:pt idx="210">
                  <c:v>254470.71299753201</c:v>
                </c:pt>
                <c:pt idx="211">
                  <c:v>247606.12165049199</c:v>
                </c:pt>
                <c:pt idx="212">
                  <c:v>302064.50011281698</c:v>
                </c:pt>
                <c:pt idx="213">
                  <c:v>350954.87859305198</c:v>
                </c:pt>
                <c:pt idx="214">
                  <c:v>291594.82941681601</c:v>
                </c:pt>
                <c:pt idx="215">
                  <c:v>284231.957250098</c:v>
                </c:pt>
                <c:pt idx="216">
                  <c:v>233894.963715185</c:v>
                </c:pt>
                <c:pt idx="217">
                  <c:v>211004.45733635701</c:v>
                </c:pt>
                <c:pt idx="218">
                  <c:v>207729.81747262299</c:v>
                </c:pt>
                <c:pt idx="219">
                  <c:v>251622.83722951901</c:v>
                </c:pt>
                <c:pt idx="220">
                  <c:v>226070.44416586799</c:v>
                </c:pt>
                <c:pt idx="221">
                  <c:v>225164.62433286599</c:v>
                </c:pt>
                <c:pt idx="222">
                  <c:v>251355.99239240499</c:v>
                </c:pt>
                <c:pt idx="223">
                  <c:v>236023.218439052</c:v>
                </c:pt>
                <c:pt idx="224">
                  <c:v>223446.372701104</c:v>
                </c:pt>
                <c:pt idx="225">
                  <c:v>224359.83670967701</c:v>
                </c:pt>
                <c:pt idx="226">
                  <c:v>367749.80524352298</c:v>
                </c:pt>
                <c:pt idx="227">
                  <c:v>307778.551678152</c:v>
                </c:pt>
                <c:pt idx="228">
                  <c:v>331750.98694560101</c:v>
                </c:pt>
                <c:pt idx="229">
                  <c:v>311508.18724769203</c:v>
                </c:pt>
                <c:pt idx="230">
                  <c:v>343120.12469017302</c:v>
                </c:pt>
                <c:pt idx="231">
                  <c:v>293634.29768961901</c:v>
                </c:pt>
                <c:pt idx="232">
                  <c:v>320945.35834945698</c:v>
                </c:pt>
                <c:pt idx="233">
                  <c:v>369548.78382039902</c:v>
                </c:pt>
                <c:pt idx="234">
                  <c:v>321688.619928186</c:v>
                </c:pt>
                <c:pt idx="235">
                  <c:v>355656.84675416601</c:v>
                </c:pt>
                <c:pt idx="236">
                  <c:v>458710.86164581898</c:v>
                </c:pt>
                <c:pt idx="237">
                  <c:v>460935.91228239099</c:v>
                </c:pt>
                <c:pt idx="238">
                  <c:v>337225.71764561598</c:v>
                </c:pt>
                <c:pt idx="239">
                  <c:v>302650.08382257598</c:v>
                </c:pt>
                <c:pt idx="240">
                  <c:v>403742.17764216498</c:v>
                </c:pt>
                <c:pt idx="241">
                  <c:v>358386.51473556098</c:v>
                </c:pt>
                <c:pt idx="242">
                  <c:v>344978.08060211298</c:v>
                </c:pt>
                <c:pt idx="243">
                  <c:v>367559.85033060599</c:v>
                </c:pt>
                <c:pt idx="244">
                  <c:v>324016.36714812502</c:v>
                </c:pt>
                <c:pt idx="245">
                  <c:v>298602.32644116803</c:v>
                </c:pt>
                <c:pt idx="246">
                  <c:v>343339.51536763099</c:v>
                </c:pt>
                <c:pt idx="247">
                  <c:v>353745.835532556</c:v>
                </c:pt>
                <c:pt idx="248">
                  <c:v>325457.37180514197</c:v>
                </c:pt>
                <c:pt idx="249">
                  <c:v>318467.33560190501</c:v>
                </c:pt>
                <c:pt idx="250">
                  <c:v>314877.11422315199</c:v>
                </c:pt>
                <c:pt idx="251">
                  <c:v>343813.06744760199</c:v>
                </c:pt>
                <c:pt idx="252">
                  <c:v>332994.51188669802</c:v>
                </c:pt>
                <c:pt idx="253">
                  <c:v>335481.83469907602</c:v>
                </c:pt>
                <c:pt idx="254">
                  <c:v>369661.63266928401</c:v>
                </c:pt>
                <c:pt idx="255">
                  <c:v>345481.18068036798</c:v>
                </c:pt>
                <c:pt idx="256">
                  <c:v>347963.40803431597</c:v>
                </c:pt>
                <c:pt idx="257">
                  <c:v>389234.41927520803</c:v>
                </c:pt>
                <c:pt idx="258">
                  <c:v>334779.15592794999</c:v>
                </c:pt>
                <c:pt idx="259">
                  <c:v>312996.89831270499</c:v>
                </c:pt>
                <c:pt idx="260">
                  <c:v>316464.91774246498</c:v>
                </c:pt>
                <c:pt idx="261">
                  <c:v>338903.23689493502</c:v>
                </c:pt>
                <c:pt idx="262">
                  <c:v>332788.212982803</c:v>
                </c:pt>
                <c:pt idx="263">
                  <c:v>324048.55190998199</c:v>
                </c:pt>
                <c:pt idx="264">
                  <c:v>314362.58362517197</c:v>
                </c:pt>
                <c:pt idx="265">
                  <c:v>267772.63886739302</c:v>
                </c:pt>
                <c:pt idx="266">
                  <c:v>309834.06806800998</c:v>
                </c:pt>
                <c:pt idx="267">
                  <c:v>310833.14178383601</c:v>
                </c:pt>
                <c:pt idx="268">
                  <c:v>344199.05955264601</c:v>
                </c:pt>
                <c:pt idx="269">
                  <c:v>343324.12984093803</c:v>
                </c:pt>
                <c:pt idx="270">
                  <c:v>412244.26097911102</c:v>
                </c:pt>
                <c:pt idx="271">
                  <c:v>366783.92245145398</c:v>
                </c:pt>
                <c:pt idx="272">
                  <c:v>374353.96388571901</c:v>
                </c:pt>
                <c:pt idx="273">
                  <c:v>356591.75736783701</c:v>
                </c:pt>
                <c:pt idx="274">
                  <c:v>338635.87231312902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1-4057-8A40-40EA6E09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061352"/>
        <c:axId val="539062008"/>
      </c:lineChart>
      <c:dateAx>
        <c:axId val="539061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2008"/>
        <c:crosses val="autoZero"/>
        <c:auto val="0"/>
        <c:lblOffset val="100"/>
        <c:baseTimeUnit val="days"/>
        <c:majorUnit val="1"/>
        <c:majorTimeUnit val="days"/>
      </c:dateAx>
      <c:valAx>
        <c:axId val="539062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216405739564995"/>
          <c:y val="3.7834755868843647E-2"/>
          <c:w val="0.4289220610165434"/>
          <c:h val="0.951012760355846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1F6-43D3-8601-4DC8F03D9EE6}"/>
              </c:ext>
            </c:extLst>
          </c:dPt>
          <c:cat>
            <c:multiLvlStrRef>
              <c:f>Contribution!#REF!</c:f>
            </c:multiLvlStrRef>
          </c:cat>
          <c:val>
            <c:numRef>
              <c:f>Contribution!#REF!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543-47C6-9F46-2924E518D6C5}"/>
            </c:ext>
          </c:extLst>
        </c:ser>
        <c:ser>
          <c:idx val="2"/>
          <c:order val="1"/>
          <c:dPt>
            <c:idx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543-47C6-9F46-2924E518D6C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543-47C6-9F46-2924E518D6C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9543-47C6-9F46-2924E518D6C5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9543-47C6-9F46-2924E518D6C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9543-47C6-9F46-2924E518D6C5}"/>
              </c:ext>
            </c:extLst>
          </c:dPt>
          <c:dLbls>
            <c:dLbl>
              <c:idx val="0"/>
              <c:layout>
                <c:manualLayout>
                  <c:x val="2.4358160587069473E-2"/>
                  <c:y val="-5.223050348105158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43-47C6-9F46-2924E518D6C5}"/>
                </c:ext>
              </c:extLst>
            </c:dLbl>
            <c:dLbl>
              <c:idx val="3"/>
              <c:layout>
                <c:manualLayout>
                  <c:x val="-8.2807059831806421E-3"/>
                  <c:y val="2.37809305017273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543-47C6-9F46-2924E518D6C5}"/>
                </c:ext>
              </c:extLst>
            </c:dLbl>
            <c:dLbl>
              <c:idx val="4"/>
              <c:layout>
                <c:manualLayout>
                  <c:x val="-1.1236809684503723E-2"/>
                  <c:y val="-3.01776476158742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43-47C6-9F46-2924E518D6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Base</c:v>
              </c:pt>
              <c:pt idx="1">
                <c:v>TV</c:v>
              </c:pt>
              <c:pt idx="2">
                <c:v>Digital</c:v>
              </c:pt>
              <c:pt idx="3">
                <c:v>Trade</c:v>
              </c:pt>
              <c:pt idx="4">
                <c:v>Consumer Promo</c:v>
              </c:pt>
            </c:strLit>
          </c:cat>
          <c:val>
            <c:numLit>
              <c:formatCode>0.0%</c:formatCode>
              <c:ptCount val="5"/>
              <c:pt idx="0">
                <c:v>0.76916585915789359</c:v>
              </c:pt>
              <c:pt idx="1">
                <c:v>1.6855937325622575E-2</c:v>
              </c:pt>
              <c:pt idx="2">
                <c:v>1.9323159595739946E-2</c:v>
              </c:pt>
              <c:pt idx="3">
                <c:v>0.19339840487218318</c:v>
              </c:pt>
              <c:pt idx="4">
                <c:v>1.256639048560735E-3</c:v>
              </c:pt>
            </c:numLit>
          </c:val>
          <c:extLst>
            <c:ext xmlns:c16="http://schemas.microsoft.com/office/drawing/2014/chart" uri="{C3380CC4-5D6E-409C-BE32-E72D297353CC}">
              <c16:uniqueId val="{0000000D-9543-47C6-9F46-2924E518D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0547423230575107E-2"/>
          <c:y val="8.2925504433922867E-2"/>
          <c:w val="0.34883867074308117"/>
          <c:h val="0.88336889672109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iOS 14.5 -</a:t>
            </a:r>
            <a:r>
              <a:rPr lang="en-US" baseline="0"/>
              <a:t> </a:t>
            </a:r>
            <a:r>
              <a:rPr lang="en-US"/>
              <a:t>Adoption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'Adoption Rate'!$B$18</c:f>
              <c:strCache>
                <c:ptCount val="1"/>
                <c:pt idx="0">
                  <c:v>Adoption Rate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'Adoption Rate'!$C$17:$L$17</c:f>
              <c:strCache>
                <c:ptCount val="9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</c:strCache>
            </c:strRef>
          </c:cat>
          <c:val>
            <c:numRef>
              <c:f>'Adoption Rate'!$C$18:$L$18</c:f>
              <c:numCache>
                <c:formatCode>0.0%</c:formatCode>
                <c:ptCount val="9"/>
                <c:pt idx="0">
                  <c:v>0</c:v>
                </c:pt>
                <c:pt idx="1">
                  <c:v>1.2E-2</c:v>
                </c:pt>
                <c:pt idx="2">
                  <c:v>0.14499999999999999</c:v>
                </c:pt>
                <c:pt idx="3">
                  <c:v>0.56399999999999995</c:v>
                </c:pt>
                <c:pt idx="4">
                  <c:v>0.78700000000000003</c:v>
                </c:pt>
                <c:pt idx="5">
                  <c:v>0.82399999999999995</c:v>
                </c:pt>
                <c:pt idx="6">
                  <c:v>0.85699999999999998</c:v>
                </c:pt>
                <c:pt idx="7">
                  <c:v>0.877</c:v>
                </c:pt>
                <c:pt idx="8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4-435B-8CAB-294238AA8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629136"/>
        <c:axId val="672629792"/>
      </c:lineChart>
      <c:catAx>
        <c:axId val="67262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29792"/>
        <c:crosses val="autoZero"/>
        <c:auto val="1"/>
        <c:lblAlgn val="ctr"/>
        <c:lblOffset val="100"/>
        <c:noMultiLvlLbl val="0"/>
      </c:catAx>
      <c:valAx>
        <c:axId val="6726297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2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Media - Spend</a:t>
            </a:r>
            <a:r>
              <a:rPr lang="en-US" baseline="0"/>
              <a:t> vs ROI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Media 1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9.0090090090090089E-3"/>
                  <c:y val="-7.760143248800358E-2"/>
                </c:manualLayout>
              </c:layout>
              <c:tx>
                <c:rich>
                  <a:bodyPr/>
                  <a:lstStyle/>
                  <a:p>
                    <a:fld id="{068B4664-260D-473E-BF9D-FEB91DA785F4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C14EA8A-C47C-4192-9BE4-B43547A7574C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2CC0772A-4609-47DB-B8D0-8E2F61C21C3E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B0E4-458A-BB47-47CC7BF7EC57}"/>
                </c:ext>
              </c:extLst>
            </c:dLbl>
            <c:dLbl>
              <c:idx val="1"/>
              <c:layout>
                <c:manualLayout>
                  <c:x val="0"/>
                  <c:y val="-2.1164027042182794E-2"/>
                </c:manualLayout>
              </c:layout>
              <c:tx>
                <c:rich>
                  <a:bodyPr/>
                  <a:lstStyle/>
                  <a:p>
                    <a:fld id="{6F9795A6-9D76-4D19-91E6-F20C2724B5FD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F233E50-534D-46EB-9960-F85A3DC06817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1A0452F7-8AA4-45D8-8AD2-E471096F596F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0E4-458A-BB47-47CC7BF7EC57}"/>
                </c:ext>
              </c:extLst>
            </c:dLbl>
            <c:dLbl>
              <c:idx val="2"/>
              <c:layout>
                <c:manualLayout>
                  <c:x val="-6.5025730051459889E-3"/>
                  <c:y val="-4.2328054084365588E-2"/>
                </c:manualLayout>
              </c:layout>
              <c:tx>
                <c:rich>
                  <a:bodyPr/>
                  <a:lstStyle/>
                  <a:p>
                    <a:fld id="{FC6D9FA2-F441-4F8C-AA18-5253E0707723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DA594E1F-4470-4FC5-B7A9-07A91498C91A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A5E8EAEF-3818-40AE-A32B-0AB446D72DE6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B0E4-458A-BB47-47CC7BF7EC57}"/>
                </c:ext>
              </c:extLst>
            </c:dLbl>
            <c:dLbl>
              <c:idx val="3"/>
              <c:layout>
                <c:manualLayout>
                  <c:x val="-2.0997375328083989E-2"/>
                  <c:y val="-6.7019418966912186E-2"/>
                </c:manualLayout>
              </c:layout>
              <c:tx>
                <c:rich>
                  <a:bodyPr/>
                  <a:lstStyle/>
                  <a:p>
                    <a:fld id="{688669ED-3512-4E11-B9A0-B8EB75865E4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01C56A8-1BCD-48AA-B113-3AC9FE55CBCB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D7C9410F-8F44-4FA1-BE64-C74CA27F350D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B0E4-458A-BB47-47CC7BF7EC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'Media- ROI vs Spend'!$L$10:$L$13</c:f>
              <c:numCache>
                <c:formatCode>_(* #,##0_);_(* \(#,##0\);_(* "-"??_);_(@_)</c:formatCode>
                <c:ptCount val="4"/>
                <c:pt idx="0">
                  <c:v>1008082.1037231899</c:v>
                </c:pt>
                <c:pt idx="1">
                  <c:v>900280.06361699011</c:v>
                </c:pt>
                <c:pt idx="2">
                  <c:v>433991.93962955003</c:v>
                </c:pt>
                <c:pt idx="3">
                  <c:v>276548.99784592004</c:v>
                </c:pt>
              </c:numCache>
            </c:numRef>
          </c:xVal>
          <c:yVal>
            <c:numRef>
              <c:f>'Media- ROI vs Spend'!$M$10:$M$13</c:f>
              <c:numCache>
                <c:formatCode>_(* #,##0.00_);_(* \(#,##0.00\);_(* "-"??_);_(@_)</c:formatCode>
                <c:ptCount val="4"/>
                <c:pt idx="0">
                  <c:v>1.7151982073702834</c:v>
                </c:pt>
                <c:pt idx="1">
                  <c:v>1.1614191425520974</c:v>
                </c:pt>
                <c:pt idx="2">
                  <c:v>0.98776490816566831</c:v>
                </c:pt>
                <c:pt idx="3">
                  <c:v>1.8986422077299565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'Media- ROI vs Spend'!$I$10:$I$13</c15:f>
                <c15:dlblRangeCache>
                  <c:ptCount val="4"/>
                  <c:pt idx="0">
                    <c:v>Pre</c:v>
                  </c:pt>
                  <c:pt idx="1">
                    <c:v>Split1</c:v>
                  </c:pt>
                  <c:pt idx="2">
                    <c:v>Split2</c:v>
                  </c:pt>
                  <c:pt idx="3">
                    <c:v>Split3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0E4-458A-BB47-47CC7BF7EC57}"/>
            </c:ext>
          </c:extLst>
        </c:ser>
        <c:ser>
          <c:idx val="1"/>
          <c:order val="1"/>
          <c:tx>
            <c:v>Media 2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9.0090313513960362E-3"/>
                  <c:y val="-8.8183446009095043E-2"/>
                </c:manualLayout>
              </c:layout>
              <c:tx>
                <c:rich>
                  <a:bodyPr/>
                  <a:lstStyle/>
                  <a:p>
                    <a:fld id="{CBBE7471-08CA-4617-8003-E7BE028B4F43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546F94C-C189-4B51-8E3B-23589D7EDA73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FBD0893B-DAD2-4420-A62F-23689E4ACCFD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BDF-40C1-B02E-64AE6FFB12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2D7D208-A250-4F45-A1F6-20D1629F620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0AF5052-37E8-4667-B419-9C1FF1D45BE8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C2D542C6-24AC-469B-8B09-1DA143914677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BDF-40C1-B02E-64AE6FFB12F9}"/>
                </c:ext>
              </c:extLst>
            </c:dLbl>
            <c:dLbl>
              <c:idx val="2"/>
              <c:layout>
                <c:manualLayout>
                  <c:x val="0"/>
                  <c:y val="-7.760143248800358E-2"/>
                </c:manualLayout>
              </c:layout>
              <c:tx>
                <c:rich>
                  <a:bodyPr/>
                  <a:lstStyle/>
                  <a:p>
                    <a:fld id="{EF1CCF67-2C40-4795-818B-C4F549493F55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9FEF37E-CFD6-42D9-AD73-A38B08903CB2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3AC716A0-A30D-468F-A04C-E2807A441578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BDF-40C1-B02E-64AE6FFB12F9}"/>
                </c:ext>
              </c:extLst>
            </c:dLbl>
            <c:dLbl>
              <c:idx val="3"/>
              <c:layout>
                <c:manualLayout>
                  <c:x val="-9.9233265133197145E-3"/>
                  <c:y val="-3.880071624400179E-2"/>
                </c:manualLayout>
              </c:layout>
              <c:tx>
                <c:rich>
                  <a:bodyPr/>
                  <a:lstStyle/>
                  <a:p>
                    <a:fld id="{50C506B6-09C2-4FC2-9B18-27DB48364392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DC463E71-20EB-4CF5-A77A-9CDEA6EE316C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8DA8DB0F-1A91-486D-A1AC-048ACE77D14D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BDF-40C1-B02E-64AE6FFB12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'Media- ROI vs Spend'!$L$14:$L$17</c:f>
              <c:numCache>
                <c:formatCode>_(* #,##0_);_(* \(#,##0\);_(* "-"??_);_(@_)</c:formatCode>
                <c:ptCount val="4"/>
                <c:pt idx="0">
                  <c:v>738004.2699999999</c:v>
                </c:pt>
                <c:pt idx="1">
                  <c:v>1190040.29</c:v>
                </c:pt>
                <c:pt idx="2">
                  <c:v>3189677.4699999993</c:v>
                </c:pt>
                <c:pt idx="3">
                  <c:v>365039.87</c:v>
                </c:pt>
              </c:numCache>
            </c:numRef>
          </c:xVal>
          <c:yVal>
            <c:numRef>
              <c:f>'Media- ROI vs Spend'!$M$14:$M$17</c:f>
              <c:numCache>
                <c:formatCode>_(* #,##0.00_);_(* \(#,##0.00\);_(* "-"??_);_(@_)</c:formatCode>
                <c:ptCount val="4"/>
                <c:pt idx="0">
                  <c:v>0.6440403060473634</c:v>
                </c:pt>
                <c:pt idx="1">
                  <c:v>0.63939805332779043</c:v>
                </c:pt>
                <c:pt idx="2">
                  <c:v>0.37514830271438759</c:v>
                </c:pt>
                <c:pt idx="3">
                  <c:v>1.734399644767582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'Media- ROI vs Spend'!$I$14:$I$17</c15:f>
                <c15:dlblRangeCache>
                  <c:ptCount val="4"/>
                  <c:pt idx="0">
                    <c:v>Pre</c:v>
                  </c:pt>
                  <c:pt idx="1">
                    <c:v>Split1</c:v>
                  </c:pt>
                  <c:pt idx="2">
                    <c:v>Split2</c:v>
                  </c:pt>
                  <c:pt idx="3">
                    <c:v>Split3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8BDF-40C1-B02E-64AE6FFB1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060912"/>
        <c:axId val="475061240"/>
      </c:scatterChart>
      <c:valAx>
        <c:axId val="475060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 SPEND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61240"/>
        <c:crosses val="autoZero"/>
        <c:crossBetween val="midCat"/>
      </c:valAx>
      <c:valAx>
        <c:axId val="475061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6091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291354</xdr:colOff>
      <xdr:row>24</xdr:row>
      <xdr:rowOff>77373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D48439-FB79-402E-868C-08B29FF44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" y="0"/>
          <a:ext cx="8729383" cy="48959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2</xdr:row>
      <xdr:rowOff>161925</xdr:rowOff>
    </xdr:from>
    <xdr:to>
      <xdr:col>20</xdr:col>
      <xdr:colOff>600075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3B3B4-F031-46C7-A59B-626B46623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2</xdr:row>
      <xdr:rowOff>161925</xdr:rowOff>
    </xdr:from>
    <xdr:to>
      <xdr:col>20</xdr:col>
      <xdr:colOff>600075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41A47-CDF1-41AA-9BB3-1A7E1096F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521181</xdr:colOff>
      <xdr:row>7</xdr:row>
      <xdr:rowOff>77595</xdr:rowOff>
    </xdr:from>
    <xdr:to>
      <xdr:col>19</xdr:col>
      <xdr:colOff>549756</xdr:colOff>
      <xdr:row>16</xdr:row>
      <xdr:rowOff>144056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000A50F-7A3D-4ED6-B97B-0E52EE9A9405}"/>
            </a:ext>
          </a:extLst>
        </xdr:cNvPr>
        <xdr:cNvCxnSpPr/>
      </xdr:nvCxnSpPr>
      <xdr:spPr>
        <a:xfrm flipV="1">
          <a:off x="14230760" y="1426078"/>
          <a:ext cx="28575" cy="1800225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436797</xdr:colOff>
      <xdr:row>7</xdr:row>
      <xdr:rowOff>77595</xdr:rowOff>
    </xdr:from>
    <xdr:to>
      <xdr:col>20</xdr:col>
      <xdr:colOff>455847</xdr:colOff>
      <xdr:row>16</xdr:row>
      <xdr:rowOff>144056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2D6A5A54-E52A-418E-8DA6-2DBE8FE036EE}"/>
            </a:ext>
          </a:extLst>
        </xdr:cNvPr>
        <xdr:cNvCxnSpPr/>
      </xdr:nvCxnSpPr>
      <xdr:spPr>
        <a:xfrm flipV="1">
          <a:off x="14756404" y="1426078"/>
          <a:ext cx="19050" cy="1800225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571500</xdr:colOff>
      <xdr:row>8</xdr:row>
      <xdr:rowOff>26886</xdr:rowOff>
    </xdr:from>
    <xdr:to>
      <xdr:col>20</xdr:col>
      <xdr:colOff>447694</xdr:colOff>
      <xdr:row>8</xdr:row>
      <xdr:rowOff>33130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CBAD6F6-E946-4024-A838-FCA601C32C20}"/>
            </a:ext>
          </a:extLst>
        </xdr:cNvPr>
        <xdr:cNvCxnSpPr/>
      </xdr:nvCxnSpPr>
      <xdr:spPr>
        <a:xfrm flipV="1">
          <a:off x="14312348" y="1550886"/>
          <a:ext cx="489107" cy="6244"/>
        </a:xfrm>
        <a:prstGeom prst="straightConnector1">
          <a:avLst/>
        </a:prstGeom>
        <a:ln w="12700">
          <a:solidFill>
            <a:schemeClr val="bg2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537485</xdr:colOff>
      <xdr:row>5</xdr:row>
      <xdr:rowOff>36294</xdr:rowOff>
    </xdr:from>
    <xdr:to>
      <xdr:col>22</xdr:col>
      <xdr:colOff>369722</xdr:colOff>
      <xdr:row>7</xdr:row>
      <xdr:rowOff>51062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82B8315-48C2-4D48-8A8C-EBBE654080D7}"/>
            </a:ext>
          </a:extLst>
        </xdr:cNvPr>
        <xdr:cNvSpPr txBox="1"/>
      </xdr:nvSpPr>
      <xdr:spPr>
        <a:xfrm>
          <a:off x="12976014" y="988794"/>
          <a:ext cx="2857826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7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Holdout Period</a:t>
          </a:r>
        </a:p>
        <a:p>
          <a:pPr algn="ctr"/>
          <a:r>
            <a:rPr lang="en-US" sz="7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(16th - 30th Oct</a:t>
          </a:r>
          <a:r>
            <a:rPr lang="en-US" sz="700" b="1" baseline="0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 2021)</a:t>
          </a:r>
          <a:endParaRPr lang="en-US" sz="700" b="1">
            <a:solidFill>
              <a:schemeClr val="bg2"/>
            </a:solidFill>
            <a:latin typeface="+mn-lt"/>
            <a:cs typeface="Aharoni" panose="02010803020104030203" pitchFamily="2" charset="-79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785</xdr:colOff>
      <xdr:row>3</xdr:row>
      <xdr:rowOff>10475</xdr:rowOff>
    </xdr:from>
    <xdr:to>
      <xdr:col>20</xdr:col>
      <xdr:colOff>600075</xdr:colOff>
      <xdr:row>21</xdr:row>
      <xdr:rowOff>162874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236468-75C2-4138-A287-CB4FC2C31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144722</xdr:colOff>
      <xdr:row>7</xdr:row>
      <xdr:rowOff>142875</xdr:rowOff>
    </xdr:from>
    <xdr:to>
      <xdr:col>19</xdr:col>
      <xdr:colOff>173297</xdr:colOff>
      <xdr:row>17</xdr:row>
      <xdr:rowOff>38100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12976EBE-664C-425C-8F12-727F2E62496E}"/>
            </a:ext>
          </a:extLst>
        </xdr:cNvPr>
        <xdr:cNvCxnSpPr/>
      </xdr:nvCxnSpPr>
      <xdr:spPr>
        <a:xfrm flipV="1">
          <a:off x="14320163" y="1476375"/>
          <a:ext cx="28575" cy="1800225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423582</xdr:colOff>
      <xdr:row>7</xdr:row>
      <xdr:rowOff>142875</xdr:rowOff>
    </xdr:from>
    <xdr:to>
      <xdr:col>20</xdr:col>
      <xdr:colOff>442632</xdr:colOff>
      <xdr:row>17</xdr:row>
      <xdr:rowOff>38100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7BE8B23F-D97D-4D38-AB90-7CB607FF9A84}"/>
            </a:ext>
          </a:extLst>
        </xdr:cNvPr>
        <xdr:cNvCxnSpPr/>
      </xdr:nvCxnSpPr>
      <xdr:spPr>
        <a:xfrm flipV="1">
          <a:off x="15327406" y="1476375"/>
          <a:ext cx="19050" cy="1800225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182429</xdr:colOff>
      <xdr:row>8</xdr:row>
      <xdr:rowOff>94307</xdr:rowOff>
    </xdr:from>
    <xdr:to>
      <xdr:col>20</xdr:col>
      <xdr:colOff>434479</xdr:colOff>
      <xdr:row>8</xdr:row>
      <xdr:rowOff>102577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F5D4305-5E20-447E-B3B4-634980AC778C}"/>
            </a:ext>
          </a:extLst>
        </xdr:cNvPr>
        <xdr:cNvCxnSpPr/>
      </xdr:nvCxnSpPr>
      <xdr:spPr>
        <a:xfrm flipV="1">
          <a:off x="14357870" y="1618307"/>
          <a:ext cx="980433" cy="8270"/>
        </a:xfrm>
        <a:prstGeom prst="straightConnector1">
          <a:avLst/>
        </a:prstGeom>
        <a:ln w="12700">
          <a:solidFill>
            <a:schemeClr val="bg2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783663</xdr:colOff>
      <xdr:row>6</xdr:row>
      <xdr:rowOff>63140</xdr:rowOff>
    </xdr:from>
    <xdr:to>
      <xdr:col>22</xdr:col>
      <xdr:colOff>203423</xdr:colOff>
      <xdr:row>8</xdr:row>
      <xdr:rowOff>82189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93A56FE-012F-4EDD-8457-7ECC6357BB25}"/>
            </a:ext>
          </a:extLst>
        </xdr:cNvPr>
        <xdr:cNvSpPr txBox="1"/>
      </xdr:nvSpPr>
      <xdr:spPr>
        <a:xfrm>
          <a:off x="13435104" y="1206140"/>
          <a:ext cx="2882378" cy="400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Prediction Period</a:t>
          </a:r>
        </a:p>
        <a:p>
          <a:pPr algn="ctr"/>
          <a:r>
            <a:rPr lang="en-US" sz="8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(Nov</a:t>
          </a:r>
          <a:r>
            <a:rPr lang="en-US" sz="800" b="1" baseline="0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 2021)</a:t>
          </a:r>
          <a:endParaRPr lang="en-US" sz="800" b="1">
            <a:solidFill>
              <a:schemeClr val="bg2"/>
            </a:solidFill>
            <a:latin typeface="+mn-lt"/>
            <a:cs typeface="Aharoni" panose="02010803020104030203" pitchFamily="2" charset="-79"/>
          </a:endParaRPr>
        </a:p>
      </xdr:txBody>
    </xdr:sp>
    <xdr:clientData/>
  </xdr:twoCellAnchor>
  <xdr:twoCellAnchor>
    <xdr:from>
      <xdr:col>18</xdr:col>
      <xdr:colOff>230226</xdr:colOff>
      <xdr:row>7</xdr:row>
      <xdr:rowOff>153358</xdr:rowOff>
    </xdr:from>
    <xdr:to>
      <xdr:col>18</xdr:col>
      <xdr:colOff>258801</xdr:colOff>
      <xdr:row>17</xdr:row>
      <xdr:rowOff>29319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A94EBC5-9ABD-4819-A822-B9634EA251C1}"/>
            </a:ext>
          </a:extLst>
        </xdr:cNvPr>
        <xdr:cNvCxnSpPr/>
      </xdr:nvCxnSpPr>
      <xdr:spPr>
        <a:xfrm flipV="1">
          <a:off x="13856579" y="1486858"/>
          <a:ext cx="28575" cy="1780961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145841</xdr:colOff>
      <xdr:row>7</xdr:row>
      <xdr:rowOff>153358</xdr:rowOff>
    </xdr:from>
    <xdr:to>
      <xdr:col>19</xdr:col>
      <xdr:colOff>164891</xdr:colOff>
      <xdr:row>17</xdr:row>
      <xdr:rowOff>29319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6740DDA9-B599-4101-B02D-5623CF675F9F}"/>
            </a:ext>
          </a:extLst>
        </xdr:cNvPr>
        <xdr:cNvCxnSpPr/>
      </xdr:nvCxnSpPr>
      <xdr:spPr>
        <a:xfrm flipV="1">
          <a:off x="14377312" y="1486858"/>
          <a:ext cx="19050" cy="1780961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280545</xdr:colOff>
      <xdr:row>8</xdr:row>
      <xdr:rowOff>102649</xdr:rowOff>
    </xdr:from>
    <xdr:to>
      <xdr:col>19</xdr:col>
      <xdr:colOff>156738</xdr:colOff>
      <xdr:row>8</xdr:row>
      <xdr:rowOff>108893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228D977-3E70-4691-8460-B531BE98A778}"/>
            </a:ext>
          </a:extLst>
        </xdr:cNvPr>
        <xdr:cNvCxnSpPr/>
      </xdr:nvCxnSpPr>
      <xdr:spPr>
        <a:xfrm flipV="1">
          <a:off x="13906898" y="1626649"/>
          <a:ext cx="481311" cy="6244"/>
        </a:xfrm>
        <a:prstGeom prst="straightConnector1">
          <a:avLst/>
        </a:prstGeom>
        <a:ln w="12700">
          <a:solidFill>
            <a:schemeClr val="bg2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683559</xdr:colOff>
      <xdr:row>5</xdr:row>
      <xdr:rowOff>112057</xdr:rowOff>
    </xdr:from>
    <xdr:to>
      <xdr:col>20</xdr:col>
      <xdr:colOff>560620</xdr:colOff>
      <xdr:row>7</xdr:row>
      <xdr:rowOff>126825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932A81E-D344-49A7-A2EA-D82099CB5452}"/>
            </a:ext>
          </a:extLst>
        </xdr:cNvPr>
        <xdr:cNvSpPr txBox="1"/>
      </xdr:nvSpPr>
      <xdr:spPr>
        <a:xfrm>
          <a:off x="12662647" y="1064557"/>
          <a:ext cx="2857826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7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Holdout Period</a:t>
          </a:r>
        </a:p>
        <a:p>
          <a:pPr algn="ctr"/>
          <a:r>
            <a:rPr lang="en-US" sz="7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(16th - 30th Oct</a:t>
          </a:r>
          <a:r>
            <a:rPr lang="en-US" sz="700" b="1" baseline="0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 2021)</a:t>
          </a:r>
          <a:endParaRPr lang="en-US" sz="700" b="1">
            <a:solidFill>
              <a:schemeClr val="bg2"/>
            </a:solidFill>
            <a:latin typeface="+mn-lt"/>
            <a:cs typeface="Aharoni" panose="02010803020104030203" pitchFamily="2" charset="-79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593912</xdr:colOff>
      <xdr:row>1</xdr:row>
      <xdr:rowOff>0</xdr:rowOff>
    </xdr:from>
    <xdr:to>
      <xdr:col>6</xdr:col>
      <xdr:colOff>506393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309E1-C7A3-433A-BA35-1B45DED8B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590549</xdr:colOff>
      <xdr:row>0</xdr:row>
      <xdr:rowOff>0</xdr:rowOff>
    </xdr:from>
    <xdr:to>
      <xdr:col>11</xdr:col>
      <xdr:colOff>590549</xdr:colOff>
      <xdr:row>13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4A711D-785E-4731-97BC-463F60D8E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628650</xdr:colOff>
      <xdr:row>3</xdr:row>
      <xdr:rowOff>38100</xdr:rowOff>
    </xdr:from>
    <xdr:to>
      <xdr:col>2</xdr:col>
      <xdr:colOff>657225</xdr:colOff>
      <xdr:row>12</xdr:row>
      <xdr:rowOff>104561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F3573159-077A-4574-B0D9-0C2714171991}"/>
            </a:ext>
          </a:extLst>
        </xdr:cNvPr>
        <xdr:cNvCxnSpPr/>
      </xdr:nvCxnSpPr>
      <xdr:spPr>
        <a:xfrm flipV="1">
          <a:off x="2162175" y="609600"/>
          <a:ext cx="28575" cy="1780961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3</xdr:row>
      <xdr:rowOff>9525</xdr:rowOff>
    </xdr:from>
    <xdr:to>
      <xdr:col>4</xdr:col>
      <xdr:colOff>504825</xdr:colOff>
      <xdr:row>12</xdr:row>
      <xdr:rowOff>75986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1490DE6-E116-4CFE-A4A3-66034B01C465}"/>
            </a:ext>
          </a:extLst>
        </xdr:cNvPr>
        <xdr:cNvCxnSpPr/>
      </xdr:nvCxnSpPr>
      <xdr:spPr>
        <a:xfrm flipV="1">
          <a:off x="3476625" y="581025"/>
          <a:ext cx="28575" cy="1780961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3</xdr:row>
      <xdr:rowOff>57150</xdr:rowOff>
    </xdr:from>
    <xdr:to>
      <xdr:col>7</xdr:col>
      <xdr:colOff>47625</xdr:colOff>
      <xdr:row>12</xdr:row>
      <xdr:rowOff>123611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6D3A32B3-9E69-45DD-8453-2490208BFDFE}"/>
            </a:ext>
          </a:extLst>
        </xdr:cNvPr>
        <xdr:cNvCxnSpPr/>
      </xdr:nvCxnSpPr>
      <xdr:spPr>
        <a:xfrm flipV="1">
          <a:off x="4848225" y="628650"/>
          <a:ext cx="28575" cy="1780961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3</xdr:row>
      <xdr:rowOff>47625</xdr:rowOff>
    </xdr:from>
    <xdr:to>
      <xdr:col>9</xdr:col>
      <xdr:colOff>161925</xdr:colOff>
      <xdr:row>12</xdr:row>
      <xdr:rowOff>114086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238B8657-9CCB-4414-82FF-08AD2FDF6287}"/>
            </a:ext>
          </a:extLst>
        </xdr:cNvPr>
        <xdr:cNvCxnSpPr/>
      </xdr:nvCxnSpPr>
      <xdr:spPr>
        <a:xfrm flipV="1">
          <a:off x="6181725" y="619125"/>
          <a:ext cx="28575" cy="1780961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657225</xdr:colOff>
      <xdr:row>1</xdr:row>
      <xdr:rowOff>171450</xdr:rowOff>
    </xdr:from>
    <xdr:to>
      <xdr:col>2</xdr:col>
      <xdr:colOff>504825</xdr:colOff>
      <xdr:row>3</xdr:row>
      <xdr:rowOff>186218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AB021CC-78DB-4485-9092-BA00C88EBF1A}"/>
            </a:ext>
          </a:extLst>
        </xdr:cNvPr>
        <xdr:cNvSpPr txBox="1"/>
      </xdr:nvSpPr>
      <xdr:spPr>
        <a:xfrm>
          <a:off x="1266825" y="361950"/>
          <a:ext cx="771525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Pre iOS</a:t>
          </a:r>
        </a:p>
      </xdr:txBody>
    </xdr:sp>
    <xdr:clientData/>
  </xdr:twoCellAnchor>
  <xdr:twoCellAnchor>
    <xdr:from>
      <xdr:col>3</xdr:col>
      <xdr:colOff>200025</xdr:colOff>
      <xdr:row>1</xdr:row>
      <xdr:rowOff>161925</xdr:rowOff>
    </xdr:from>
    <xdr:to>
      <xdr:col>4</xdr:col>
      <xdr:colOff>238125</xdr:colOff>
      <xdr:row>3</xdr:row>
      <xdr:rowOff>176693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94CA604-45BD-4B11-9A97-66F2BA4F758F}"/>
            </a:ext>
          </a:extLst>
        </xdr:cNvPr>
        <xdr:cNvSpPr txBox="1"/>
      </xdr:nvSpPr>
      <xdr:spPr>
        <a:xfrm>
          <a:off x="2466975" y="352425"/>
          <a:ext cx="771525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Post iOS S1</a:t>
          </a:r>
        </a:p>
      </xdr:txBody>
    </xdr:sp>
    <xdr:clientData/>
  </xdr:twoCellAnchor>
  <xdr:twoCellAnchor>
    <xdr:from>
      <xdr:col>5</xdr:col>
      <xdr:colOff>247650</xdr:colOff>
      <xdr:row>1</xdr:row>
      <xdr:rowOff>171450</xdr:rowOff>
    </xdr:from>
    <xdr:to>
      <xdr:col>6</xdr:col>
      <xdr:colOff>409575</xdr:colOff>
      <xdr:row>3</xdr:row>
      <xdr:rowOff>186218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1DC477B-6804-4DFB-BF17-7CCAB33C38EB}"/>
            </a:ext>
          </a:extLst>
        </xdr:cNvPr>
        <xdr:cNvSpPr txBox="1"/>
      </xdr:nvSpPr>
      <xdr:spPr>
        <a:xfrm>
          <a:off x="3857625" y="361950"/>
          <a:ext cx="771525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Post iOS S2</a:t>
          </a:r>
        </a:p>
      </xdr:txBody>
    </xdr:sp>
    <xdr:clientData/>
  </xdr:twoCellAnchor>
  <xdr:twoCellAnchor>
    <xdr:from>
      <xdr:col>7</xdr:col>
      <xdr:colOff>381000</xdr:colOff>
      <xdr:row>1</xdr:row>
      <xdr:rowOff>180975</xdr:rowOff>
    </xdr:from>
    <xdr:to>
      <xdr:col>8</xdr:col>
      <xdr:colOff>542925</xdr:colOff>
      <xdr:row>4</xdr:row>
      <xdr:rowOff>5243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44BF5CC-AC35-42A7-8922-56E05032E36F}"/>
            </a:ext>
          </a:extLst>
        </xdr:cNvPr>
        <xdr:cNvSpPr txBox="1"/>
      </xdr:nvSpPr>
      <xdr:spPr>
        <a:xfrm>
          <a:off x="5210175" y="371475"/>
          <a:ext cx="771525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Post iOS S3</a:t>
          </a:r>
        </a:p>
      </xdr:txBody>
    </xdr:sp>
    <xdr:clientData/>
  </xdr:twoCellAnchor>
  <xdr:twoCellAnchor>
    <xdr:from>
      <xdr:col>9</xdr:col>
      <xdr:colOff>381000</xdr:colOff>
      <xdr:row>1</xdr:row>
      <xdr:rowOff>180975</xdr:rowOff>
    </xdr:from>
    <xdr:to>
      <xdr:col>10</xdr:col>
      <xdr:colOff>542925</xdr:colOff>
      <xdr:row>4</xdr:row>
      <xdr:rowOff>5243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64D3DAB-687B-4E85-99B9-F37781D689AD}"/>
            </a:ext>
          </a:extLst>
        </xdr:cNvPr>
        <xdr:cNvSpPr txBox="1"/>
      </xdr:nvSpPr>
      <xdr:spPr>
        <a:xfrm>
          <a:off x="6429375" y="371475"/>
          <a:ext cx="771525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1">
                  <a:lumMod val="65000"/>
                </a:schemeClr>
              </a:solidFill>
              <a:latin typeface="+mn-lt"/>
              <a:cs typeface="Aharoni" panose="02010803020104030203" pitchFamily="2" charset="-79"/>
            </a:rPr>
            <a:t>Prediction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9524</xdr:colOff>
      <xdr:row>3</xdr:row>
      <xdr:rowOff>0</xdr:rowOff>
    </xdr:from>
    <xdr:to>
      <xdr:col>29</xdr:col>
      <xdr:colOff>600074</xdr:colOff>
      <xdr:row>21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F1E784-B748-49E1-BC13-3856843DA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323022</xdr:colOff>
      <xdr:row>3</xdr:row>
      <xdr:rowOff>33130</xdr:rowOff>
    </xdr:from>
    <xdr:to>
      <xdr:col>5</xdr:col>
      <xdr:colOff>496957</xdr:colOff>
      <xdr:row>3</xdr:row>
      <xdr:rowOff>182217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20685E7C-D236-474D-A1D6-993FA3AE0DC9}"/>
            </a:ext>
          </a:extLst>
        </xdr:cNvPr>
        <xdr:cNvSpPr/>
      </xdr:nvSpPr>
      <xdr:spPr>
        <a:xfrm>
          <a:off x="3959087" y="861391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334617</xdr:colOff>
      <xdr:row>4</xdr:row>
      <xdr:rowOff>44726</xdr:rowOff>
    </xdr:from>
    <xdr:to>
      <xdr:col>5</xdr:col>
      <xdr:colOff>508552</xdr:colOff>
      <xdr:row>5</xdr:row>
      <xdr:rowOff>3313</xdr:rowOff>
    </xdr:to>
    <xdr:sp macro="" textlink="">
      <xdr:nvSpPr>
        <xdr:cNvPr id="9" name="Arrow: Up 8">
          <a:extLst>
            <a:ext uri="{FF2B5EF4-FFF2-40B4-BE49-F238E27FC236}">
              <a16:creationId xmlns:a16="http://schemas.microsoft.com/office/drawing/2014/main" id="{BFE0D31B-F5D3-4F88-BD04-11D9ABB46060}"/>
            </a:ext>
          </a:extLst>
        </xdr:cNvPr>
        <xdr:cNvSpPr/>
      </xdr:nvSpPr>
      <xdr:spPr>
        <a:xfrm>
          <a:off x="3970682" y="1063487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334617</xdr:colOff>
      <xdr:row>5</xdr:row>
      <xdr:rowOff>44725</xdr:rowOff>
    </xdr:from>
    <xdr:to>
      <xdr:col>5</xdr:col>
      <xdr:colOff>508552</xdr:colOff>
      <xdr:row>6</xdr:row>
      <xdr:rowOff>3312</xdr:rowOff>
    </xdr:to>
    <xdr:sp macro="" textlink="">
      <xdr:nvSpPr>
        <xdr:cNvPr id="11" name="Arrow: Up 10">
          <a:extLst>
            <a:ext uri="{FF2B5EF4-FFF2-40B4-BE49-F238E27FC236}">
              <a16:creationId xmlns:a16="http://schemas.microsoft.com/office/drawing/2014/main" id="{5E5DF5B0-E522-43B6-9A28-29937DB73B2C}"/>
            </a:ext>
          </a:extLst>
        </xdr:cNvPr>
        <xdr:cNvSpPr/>
      </xdr:nvSpPr>
      <xdr:spPr>
        <a:xfrm>
          <a:off x="3970682" y="1253986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337929</xdr:colOff>
      <xdr:row>6</xdr:row>
      <xdr:rowOff>31472</xdr:rowOff>
    </xdr:from>
    <xdr:to>
      <xdr:col>5</xdr:col>
      <xdr:colOff>511864</xdr:colOff>
      <xdr:row>6</xdr:row>
      <xdr:rowOff>180559</xdr:rowOff>
    </xdr:to>
    <xdr:sp macro="" textlink="">
      <xdr:nvSpPr>
        <xdr:cNvPr id="13" name="Arrow: Up 12">
          <a:extLst>
            <a:ext uri="{FF2B5EF4-FFF2-40B4-BE49-F238E27FC236}">
              <a16:creationId xmlns:a16="http://schemas.microsoft.com/office/drawing/2014/main" id="{3C26A0E2-9B5A-4E98-A9BC-5252A235F1D2}"/>
            </a:ext>
          </a:extLst>
        </xdr:cNvPr>
        <xdr:cNvSpPr/>
      </xdr:nvSpPr>
      <xdr:spPr>
        <a:xfrm>
          <a:off x="3973994" y="1431233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337930</xdr:colOff>
      <xdr:row>7</xdr:row>
      <xdr:rowOff>31473</xdr:rowOff>
    </xdr:from>
    <xdr:to>
      <xdr:col>5</xdr:col>
      <xdr:colOff>511865</xdr:colOff>
      <xdr:row>7</xdr:row>
      <xdr:rowOff>180560</xdr:rowOff>
    </xdr:to>
    <xdr:sp macro="" textlink="">
      <xdr:nvSpPr>
        <xdr:cNvPr id="14" name="Arrow: Up 13">
          <a:extLst>
            <a:ext uri="{FF2B5EF4-FFF2-40B4-BE49-F238E27FC236}">
              <a16:creationId xmlns:a16="http://schemas.microsoft.com/office/drawing/2014/main" id="{91F89C52-042F-49F5-90F1-60040C36224A}"/>
            </a:ext>
          </a:extLst>
        </xdr:cNvPr>
        <xdr:cNvSpPr/>
      </xdr:nvSpPr>
      <xdr:spPr>
        <a:xfrm>
          <a:off x="3973995" y="1621734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341242</xdr:colOff>
      <xdr:row>8</xdr:row>
      <xdr:rowOff>43069</xdr:rowOff>
    </xdr:from>
    <xdr:to>
      <xdr:col>5</xdr:col>
      <xdr:colOff>515177</xdr:colOff>
      <xdr:row>9</xdr:row>
      <xdr:rowOff>1656</xdr:rowOff>
    </xdr:to>
    <xdr:sp macro="" textlink="">
      <xdr:nvSpPr>
        <xdr:cNvPr id="15" name="Arrow: Up 14">
          <a:extLst>
            <a:ext uri="{FF2B5EF4-FFF2-40B4-BE49-F238E27FC236}">
              <a16:creationId xmlns:a16="http://schemas.microsoft.com/office/drawing/2014/main" id="{DF7FBCA5-696D-4350-AFDF-33796F6A52DB}"/>
            </a:ext>
          </a:extLst>
        </xdr:cNvPr>
        <xdr:cNvSpPr/>
      </xdr:nvSpPr>
      <xdr:spPr>
        <a:xfrm>
          <a:off x="3977307" y="1823830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344555</xdr:colOff>
      <xdr:row>9</xdr:row>
      <xdr:rowOff>29816</xdr:rowOff>
    </xdr:from>
    <xdr:to>
      <xdr:col>5</xdr:col>
      <xdr:colOff>518490</xdr:colOff>
      <xdr:row>9</xdr:row>
      <xdr:rowOff>178903</xdr:rowOff>
    </xdr:to>
    <xdr:sp macro="" textlink="">
      <xdr:nvSpPr>
        <xdr:cNvPr id="16" name="Arrow: Up 15">
          <a:extLst>
            <a:ext uri="{FF2B5EF4-FFF2-40B4-BE49-F238E27FC236}">
              <a16:creationId xmlns:a16="http://schemas.microsoft.com/office/drawing/2014/main" id="{8EA62025-4E2C-4B69-A737-0DEAEC07D8C2}"/>
            </a:ext>
          </a:extLst>
        </xdr:cNvPr>
        <xdr:cNvSpPr/>
      </xdr:nvSpPr>
      <xdr:spPr>
        <a:xfrm>
          <a:off x="3980620" y="2001077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349527</xdr:colOff>
      <xdr:row>11</xdr:row>
      <xdr:rowOff>34785</xdr:rowOff>
    </xdr:from>
    <xdr:to>
      <xdr:col>5</xdr:col>
      <xdr:colOff>523462</xdr:colOff>
      <xdr:row>11</xdr:row>
      <xdr:rowOff>183872</xdr:rowOff>
    </xdr:to>
    <xdr:sp macro="" textlink="">
      <xdr:nvSpPr>
        <xdr:cNvPr id="17" name="Arrow: Up 16">
          <a:extLst>
            <a:ext uri="{FF2B5EF4-FFF2-40B4-BE49-F238E27FC236}">
              <a16:creationId xmlns:a16="http://schemas.microsoft.com/office/drawing/2014/main" id="{CD59E9F0-21D4-4F98-8363-06642C4B3CB0}"/>
            </a:ext>
          </a:extLst>
        </xdr:cNvPr>
        <xdr:cNvSpPr/>
      </xdr:nvSpPr>
      <xdr:spPr>
        <a:xfrm>
          <a:off x="3985592" y="2387046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344556</xdr:colOff>
      <xdr:row>12</xdr:row>
      <xdr:rowOff>38098</xdr:rowOff>
    </xdr:from>
    <xdr:to>
      <xdr:col>5</xdr:col>
      <xdr:colOff>518491</xdr:colOff>
      <xdr:row>12</xdr:row>
      <xdr:rowOff>187185</xdr:rowOff>
    </xdr:to>
    <xdr:sp macro="" textlink="">
      <xdr:nvSpPr>
        <xdr:cNvPr id="18" name="Arrow: Up 17">
          <a:extLst>
            <a:ext uri="{FF2B5EF4-FFF2-40B4-BE49-F238E27FC236}">
              <a16:creationId xmlns:a16="http://schemas.microsoft.com/office/drawing/2014/main" id="{D23E7ABC-349A-4042-A6F6-D227435E3B82}"/>
            </a:ext>
          </a:extLst>
        </xdr:cNvPr>
        <xdr:cNvSpPr/>
      </xdr:nvSpPr>
      <xdr:spPr>
        <a:xfrm>
          <a:off x="3980621" y="2580859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356152</xdr:colOff>
      <xdr:row>13</xdr:row>
      <xdr:rowOff>41411</xdr:rowOff>
    </xdr:from>
    <xdr:to>
      <xdr:col>5</xdr:col>
      <xdr:colOff>530087</xdr:colOff>
      <xdr:row>13</xdr:row>
      <xdr:rowOff>190498</xdr:rowOff>
    </xdr:to>
    <xdr:sp macro="" textlink="">
      <xdr:nvSpPr>
        <xdr:cNvPr id="19" name="Arrow: Up 18">
          <a:extLst>
            <a:ext uri="{FF2B5EF4-FFF2-40B4-BE49-F238E27FC236}">
              <a16:creationId xmlns:a16="http://schemas.microsoft.com/office/drawing/2014/main" id="{A2C60EE4-A59B-4C5C-96E3-2CC0A5863618}"/>
            </a:ext>
          </a:extLst>
        </xdr:cNvPr>
        <xdr:cNvSpPr/>
      </xdr:nvSpPr>
      <xdr:spPr>
        <a:xfrm>
          <a:off x="3992217" y="2774672"/>
          <a:ext cx="173935" cy="149087"/>
        </a:xfrm>
        <a:prstGeom prst="up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359464</xdr:colOff>
      <xdr:row>14</xdr:row>
      <xdr:rowOff>53006</xdr:rowOff>
    </xdr:from>
    <xdr:to>
      <xdr:col>5</xdr:col>
      <xdr:colOff>533399</xdr:colOff>
      <xdr:row>15</xdr:row>
      <xdr:rowOff>11593</xdr:rowOff>
    </xdr:to>
    <xdr:sp macro="" textlink="">
      <xdr:nvSpPr>
        <xdr:cNvPr id="20" name="Arrow: Up 19">
          <a:extLst>
            <a:ext uri="{FF2B5EF4-FFF2-40B4-BE49-F238E27FC236}">
              <a16:creationId xmlns:a16="http://schemas.microsoft.com/office/drawing/2014/main" id="{7CEBF661-9C97-4EEC-AAFE-47AFD9BD1FC0}"/>
            </a:ext>
          </a:extLst>
        </xdr:cNvPr>
        <xdr:cNvSpPr/>
      </xdr:nvSpPr>
      <xdr:spPr>
        <a:xfrm rot="10800000">
          <a:off x="3995529" y="2976767"/>
          <a:ext cx="173935" cy="149087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362778</xdr:colOff>
      <xdr:row>15</xdr:row>
      <xdr:rowOff>56319</xdr:rowOff>
    </xdr:from>
    <xdr:to>
      <xdr:col>5</xdr:col>
      <xdr:colOff>536713</xdr:colOff>
      <xdr:row>16</xdr:row>
      <xdr:rowOff>6624</xdr:rowOff>
    </xdr:to>
    <xdr:sp macro="" textlink="">
      <xdr:nvSpPr>
        <xdr:cNvPr id="21" name="Arrow: Up 20">
          <a:extLst>
            <a:ext uri="{FF2B5EF4-FFF2-40B4-BE49-F238E27FC236}">
              <a16:creationId xmlns:a16="http://schemas.microsoft.com/office/drawing/2014/main" id="{1B5EF788-B1EA-436B-B2C4-EF7972400AE9}"/>
            </a:ext>
          </a:extLst>
        </xdr:cNvPr>
        <xdr:cNvSpPr/>
      </xdr:nvSpPr>
      <xdr:spPr>
        <a:xfrm rot="10800000">
          <a:off x="3998843" y="3170580"/>
          <a:ext cx="173935" cy="149087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396737</xdr:colOff>
      <xdr:row>15</xdr:row>
      <xdr:rowOff>123599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592AB7-BE78-48DB-8AF7-470089190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30712" cy="2981099"/>
        </a:xfrm>
        <a:prstGeom prst="rect">
          <a:avLst/>
        </a:prstGeom>
      </xdr:spPr>
    </xdr:pic>
    <xdr:clientData/>
  </xdr:twoCellAnchor>
  <xdr:twoCellAnchor editAs="oneCell">
    <xdr:from>
      <xdr:col>8</xdr:col>
      <xdr:colOff>183450</xdr:colOff>
      <xdr:row>0</xdr:row>
      <xdr:rowOff>0</xdr:rowOff>
    </xdr:from>
    <xdr:to>
      <xdr:col>17</xdr:col>
      <xdr:colOff>238116</xdr:colOff>
      <xdr:row>15</xdr:row>
      <xdr:rowOff>110745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202E3A-0324-48D1-B2F2-FE2CA192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2700" y="0"/>
          <a:ext cx="5541066" cy="2968245"/>
        </a:xfrm>
        <a:prstGeom prst="rect">
          <a:avLst/>
        </a:prstGeom>
      </xdr:spPr>
    </xdr:pic>
    <xdr:clientData/>
  </xdr:twoCellAnchor>
  <xdr:twoCellAnchor>
    <xdr:from>
      <xdr:col>2</xdr:col>
      <xdr:colOff>359466</xdr:colOff>
      <xdr:row>1</xdr:row>
      <xdr:rowOff>165652</xdr:rowOff>
    </xdr:from>
    <xdr:to>
      <xdr:col>2</xdr:col>
      <xdr:colOff>379760</xdr:colOff>
      <xdr:row>7</xdr:row>
      <xdr:rowOff>82826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BD353FD-71E6-476A-B331-8E4BC8CDB85F}"/>
            </a:ext>
          </a:extLst>
        </xdr:cNvPr>
        <xdr:cNvCxnSpPr/>
      </xdr:nvCxnSpPr>
      <xdr:spPr>
        <a:xfrm flipV="1">
          <a:off x="1921566" y="356152"/>
          <a:ext cx="20294" cy="1060174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156542</xdr:colOff>
      <xdr:row>1</xdr:row>
      <xdr:rowOff>160683</xdr:rowOff>
    </xdr:from>
    <xdr:to>
      <xdr:col>1</xdr:col>
      <xdr:colOff>176836</xdr:colOff>
      <xdr:row>7</xdr:row>
      <xdr:rowOff>77857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FB355F83-FD0B-4096-9DE1-A3C45C34F564}"/>
            </a:ext>
          </a:extLst>
        </xdr:cNvPr>
        <xdr:cNvCxnSpPr/>
      </xdr:nvCxnSpPr>
      <xdr:spPr>
        <a:xfrm flipV="1">
          <a:off x="1004267" y="351183"/>
          <a:ext cx="20294" cy="1060174"/>
        </a:xfrm>
        <a:prstGeom prst="line">
          <a:avLst/>
        </a:prstGeom>
        <a:ln w="952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148250</xdr:colOff>
      <xdr:row>1</xdr:row>
      <xdr:rowOff>155713</xdr:rowOff>
    </xdr:from>
    <xdr:to>
      <xdr:col>10</xdr:col>
      <xdr:colOff>168544</xdr:colOff>
      <xdr:row>7</xdr:row>
      <xdr:rowOff>72887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47D26A9-7317-422A-9AA7-92FB48664BA4}"/>
            </a:ext>
          </a:extLst>
        </xdr:cNvPr>
        <xdr:cNvCxnSpPr/>
      </xdr:nvCxnSpPr>
      <xdr:spPr>
        <a:xfrm flipV="1">
          <a:off x="6796700" y="346213"/>
          <a:ext cx="20294" cy="1060174"/>
        </a:xfrm>
        <a:prstGeom prst="line">
          <a:avLst/>
        </a:prstGeom>
        <a:ln w="952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254267</xdr:colOff>
      <xdr:row>1</xdr:row>
      <xdr:rowOff>150743</xdr:rowOff>
    </xdr:from>
    <xdr:to>
      <xdr:col>11</xdr:col>
      <xdr:colOff>274561</xdr:colOff>
      <xdr:row>7</xdr:row>
      <xdr:rowOff>67917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836FAF-F458-4688-879D-39F6AFEC3D2F}"/>
            </a:ext>
          </a:extLst>
        </xdr:cNvPr>
        <xdr:cNvCxnSpPr/>
      </xdr:nvCxnSpPr>
      <xdr:spPr>
        <a:xfrm flipV="1">
          <a:off x="7512317" y="341243"/>
          <a:ext cx="20294" cy="1060174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</xdr:row>
      <xdr:rowOff>28575</xdr:rowOff>
    </xdr:from>
    <xdr:to>
      <xdr:col>4</xdr:col>
      <xdr:colOff>66675</xdr:colOff>
      <xdr:row>4</xdr:row>
      <xdr:rowOff>43343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967DF5F-4630-4B59-BA8F-CA470FE619D2}"/>
            </a:ext>
          </a:extLst>
        </xdr:cNvPr>
        <xdr:cNvSpPr txBox="1"/>
      </xdr:nvSpPr>
      <xdr:spPr>
        <a:xfrm>
          <a:off x="1914525" y="409575"/>
          <a:ext cx="1143000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  <a:latin typeface="+mn-lt"/>
              <a:cs typeface="Aharoni" panose="02010803020104030203" pitchFamily="2" charset="-79"/>
            </a:rPr>
            <a:t>Current Spend</a:t>
          </a:r>
          <a:r>
            <a:rPr lang="en-US" sz="800" b="1" baseline="0">
              <a:solidFill>
                <a:sysClr val="windowText" lastClr="000000"/>
              </a:solidFill>
              <a:latin typeface="+mn-lt"/>
              <a:cs typeface="Aharoni" panose="02010803020104030203" pitchFamily="2" charset="-79"/>
            </a:rPr>
            <a:t> (S1+S2)</a:t>
          </a:r>
          <a:endParaRPr lang="en-US" sz="800" b="1">
            <a:solidFill>
              <a:sysClr val="windowText" lastClr="000000"/>
            </a:solidFill>
            <a:latin typeface="+mn-lt"/>
            <a:cs typeface="Aharoni" panose="02010803020104030203" pitchFamily="2" charset="-79"/>
          </a:endParaRPr>
        </a:p>
        <a:p>
          <a:pPr algn="ctr"/>
          <a:r>
            <a:rPr lang="en-US" sz="800" b="1">
              <a:solidFill>
                <a:sysClr val="windowText" lastClr="000000"/>
              </a:solidFill>
              <a:latin typeface="+mn-lt"/>
              <a:cs typeface="Aharoni" panose="02010803020104030203" pitchFamily="2" charset="-79"/>
            </a:rPr>
            <a:t>100%</a:t>
          </a:r>
        </a:p>
      </xdr:txBody>
    </xdr:sp>
    <xdr:clientData/>
  </xdr:twoCellAnchor>
  <xdr:twoCellAnchor>
    <xdr:from>
      <xdr:col>11</xdr:col>
      <xdr:colOff>295275</xdr:colOff>
      <xdr:row>2</xdr:row>
      <xdr:rowOff>28575</xdr:rowOff>
    </xdr:from>
    <xdr:to>
      <xdr:col>13</xdr:col>
      <xdr:colOff>219075</xdr:colOff>
      <xdr:row>4</xdr:row>
      <xdr:rowOff>43343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B8EF698-1FF5-4BAA-9607-94FFB60A41F5}"/>
            </a:ext>
          </a:extLst>
        </xdr:cNvPr>
        <xdr:cNvSpPr txBox="1"/>
      </xdr:nvSpPr>
      <xdr:spPr>
        <a:xfrm>
          <a:off x="7867650" y="409575"/>
          <a:ext cx="1143000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  <a:latin typeface="+mn-lt"/>
              <a:cs typeface="Aharoni" panose="02010803020104030203" pitchFamily="2" charset="-79"/>
            </a:rPr>
            <a:t>Current Spend (S1+S2)</a:t>
          </a:r>
        </a:p>
        <a:p>
          <a:pPr algn="ctr"/>
          <a:r>
            <a:rPr lang="en-US" sz="800" b="1">
              <a:solidFill>
                <a:sysClr val="windowText" lastClr="000000"/>
              </a:solidFill>
              <a:latin typeface="+mn-lt"/>
              <a:cs typeface="Aharoni" panose="02010803020104030203" pitchFamily="2" charset="-79"/>
            </a:rPr>
            <a:t>100%</a:t>
          </a:r>
        </a:p>
      </xdr:txBody>
    </xdr:sp>
    <xdr:clientData/>
  </xdr:twoCellAnchor>
  <xdr:twoCellAnchor>
    <xdr:from>
      <xdr:col>8</xdr:col>
      <xdr:colOff>409575</xdr:colOff>
      <xdr:row>2</xdr:row>
      <xdr:rowOff>66675</xdr:rowOff>
    </xdr:from>
    <xdr:to>
      <xdr:col>10</xdr:col>
      <xdr:colOff>333375</xdr:colOff>
      <xdr:row>4</xdr:row>
      <xdr:rowOff>81443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7C7A9EC-FC23-4882-9DB8-35BAF26207EC}"/>
            </a:ext>
          </a:extLst>
        </xdr:cNvPr>
        <xdr:cNvSpPr txBox="1"/>
      </xdr:nvSpPr>
      <xdr:spPr>
        <a:xfrm>
          <a:off x="6153150" y="447675"/>
          <a:ext cx="1143000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  <a:latin typeface="+mn-lt"/>
              <a:cs typeface="Aharoni" panose="02010803020104030203" pitchFamily="2" charset="-79"/>
            </a:rPr>
            <a:t>Optimal Spend %</a:t>
          </a:r>
        </a:p>
        <a:p>
          <a:pPr algn="ctr"/>
          <a:r>
            <a:rPr lang="en-US" sz="800" b="1">
              <a:solidFill>
                <a:sysClr val="windowText" lastClr="000000"/>
              </a:solidFill>
              <a:latin typeface="+mn-lt"/>
              <a:cs typeface="Aharoni" panose="02010803020104030203" pitchFamily="2" charset="-79"/>
            </a:rPr>
            <a:t>58%</a:t>
          </a:r>
        </a:p>
      </xdr:txBody>
    </xdr:sp>
    <xdr:clientData/>
  </xdr:twoCellAnchor>
  <xdr:twoCellAnchor>
    <xdr:from>
      <xdr:col>0</xdr:col>
      <xdr:colOff>76200</xdr:colOff>
      <xdr:row>2</xdr:row>
      <xdr:rowOff>66675</xdr:rowOff>
    </xdr:from>
    <xdr:to>
      <xdr:col>1</xdr:col>
      <xdr:colOff>371475</xdr:colOff>
      <xdr:row>4</xdr:row>
      <xdr:rowOff>81443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38C4A8D-8714-4F56-80E6-619DAC3DF02B}"/>
            </a:ext>
          </a:extLst>
        </xdr:cNvPr>
        <xdr:cNvSpPr txBox="1"/>
      </xdr:nvSpPr>
      <xdr:spPr>
        <a:xfrm>
          <a:off x="76200" y="447675"/>
          <a:ext cx="1143000" cy="39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  <a:latin typeface="+mn-lt"/>
              <a:cs typeface="Aharoni" panose="02010803020104030203" pitchFamily="2" charset="-79"/>
            </a:rPr>
            <a:t>Optimal Spend %</a:t>
          </a:r>
        </a:p>
        <a:p>
          <a:pPr algn="ctr"/>
          <a:r>
            <a:rPr lang="en-US" sz="800" b="1">
              <a:solidFill>
                <a:sysClr val="windowText" lastClr="000000"/>
              </a:solidFill>
              <a:latin typeface="+mn-lt"/>
              <a:cs typeface="Aharoni" panose="02010803020104030203" pitchFamily="2" charset="-79"/>
            </a:rPr>
            <a:t>45%</a:t>
          </a:r>
        </a:p>
      </xdr:txBody>
    </xdr:sp>
    <xdr:clientData/>
  </xdr:twoCellAnchor>
  <xdr:twoCellAnchor>
    <xdr:from>
      <xdr:col>1</xdr:col>
      <xdr:colOff>390526</xdr:colOff>
      <xdr:row>2</xdr:row>
      <xdr:rowOff>92350</xdr:rowOff>
    </xdr:from>
    <xdr:to>
      <xdr:col>2</xdr:col>
      <xdr:colOff>151987</xdr:colOff>
      <xdr:row>3</xdr:row>
      <xdr:rowOff>95249</xdr:rowOff>
    </xdr:to>
    <xdr:sp macro="" textlink="">
      <xdr:nvSpPr>
        <xdr:cNvPr id="12" name="Arrow: Up 11">
          <a:extLst>
            <a:ext uri="{FF2B5EF4-FFF2-40B4-BE49-F238E27FC236}">
              <a16:creationId xmlns:a16="http://schemas.microsoft.com/office/drawing/2014/main" id="{4996D599-36C7-4BFA-8673-3615593E6C1C}"/>
            </a:ext>
          </a:extLst>
        </xdr:cNvPr>
        <xdr:cNvSpPr/>
      </xdr:nvSpPr>
      <xdr:spPr>
        <a:xfrm rot="16200000">
          <a:off x="1379469" y="332132"/>
          <a:ext cx="193399" cy="475836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285752</xdr:colOff>
      <xdr:row>2</xdr:row>
      <xdr:rowOff>101876</xdr:rowOff>
    </xdr:from>
    <xdr:to>
      <xdr:col>11</xdr:col>
      <xdr:colOff>151988</xdr:colOff>
      <xdr:row>3</xdr:row>
      <xdr:rowOff>104775</xdr:rowOff>
    </xdr:to>
    <xdr:sp macro="" textlink="">
      <xdr:nvSpPr>
        <xdr:cNvPr id="13" name="Arrow: Up 12">
          <a:extLst>
            <a:ext uri="{FF2B5EF4-FFF2-40B4-BE49-F238E27FC236}">
              <a16:creationId xmlns:a16="http://schemas.microsoft.com/office/drawing/2014/main" id="{7F55670B-AA68-4410-AC47-8A010B73AA23}"/>
            </a:ext>
          </a:extLst>
        </xdr:cNvPr>
        <xdr:cNvSpPr/>
      </xdr:nvSpPr>
      <xdr:spPr>
        <a:xfrm rot="16200000">
          <a:off x="7389745" y="341658"/>
          <a:ext cx="193399" cy="475836"/>
        </a:xfrm>
        <a:prstGeom prst="up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14</xdr:col>
      <xdr:colOff>217984</xdr:colOff>
      <xdr:row>20</xdr:row>
      <xdr:rowOff>113813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F02AC3-F65D-4E48-98CD-DF07CC433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8723809" cy="38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107016</xdr:rowOff>
    </xdr:from>
    <xdr:to>
      <xdr:col>10</xdr:col>
      <xdr:colOff>257736</xdr:colOff>
      <xdr:row>22</xdr:row>
      <xdr:rowOff>86576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D1321E-8A26-41A6-98AB-825C97BA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9516"/>
          <a:ext cx="6051177" cy="321806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psabareesan" refreshedDate="44609.848515393518" createdVersion="7" refreshedVersion="7" minRefreshableVersion="3" recordCount="14701" xr:uid="{C4C9E556-7653-40FE-BE0D-E2C63DCE05D9}">
  <cacheSource type="worksheet">
    <worksheetSource ref="E1:K1048576" sheet="Model Decomp"/>
  </cacheSource>
  <cacheFields count="7">
    <cacheField name="Title" numFmtId="0">
      <sharedItems containsBlank="1"/>
    </cacheField>
    <cacheField name="Dimension" numFmtId="0">
      <sharedItems containsBlank="1"/>
    </cacheField>
    <cacheField name="Date" numFmtId="0">
      <sharedItems containsNonDate="0" containsDate="1" containsString="0" containsBlank="1" minDate="2021-03-01T00:00:00" maxDate="2021-11-01T00:00:00"/>
    </cacheField>
    <cacheField name="Decomp" numFmtId="0">
      <sharedItems containsString="0" containsBlank="1" containsNumber="1" minValue="-73159.814141127703" maxValue="282876.95580592903"/>
    </cacheField>
    <cacheField name="Period" numFmtId="0">
      <sharedItems containsBlank="1" containsMixedTypes="1" containsNumber="1" containsInteger="1" minValue="0" maxValue="0" count="6">
        <n v="0"/>
        <s v="S1"/>
        <s v="S2"/>
        <s v="S3"/>
        <s v="Pre"/>
        <m/>
      </sharedItems>
    </cacheField>
    <cacheField name="Variable" numFmtId="0">
      <sharedItems containsBlank="1" containsMixedTypes="1" containsNumber="1" containsInteger="1" minValue="0" maxValue="0" count="24">
        <s v="Apple Search"/>
        <s v="Applovin Rewarded"/>
        <s v="Applovin Video"/>
        <s v="Bug Fix"/>
        <s v="Event After Effect"/>
        <s v="Bytedance Global"/>
        <s v="Lords Mobile"/>
        <s v="Rise of Kingdom"/>
        <s v="West Game"/>
        <s v="Facebook AEO AAA"/>
        <s v="Facebook AEO BAU"/>
        <s v="Facebook VO AAA"/>
        <s v="Facebook VO BAU"/>
        <s v="Facebook VO Dynamic"/>
        <s v="Google Display"/>
        <s v="Google Youtube"/>
        <n v="0"/>
        <s v="Internal Event"/>
        <s v="Monday Effect"/>
        <s v="New Content"/>
        <s v="Reddit"/>
        <s v="Tuesday Effect"/>
        <s v="Unity"/>
        <m/>
      </sharedItems>
    </cacheField>
    <cacheField name="Date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1">
  <r>
    <s v="Apple_Search_Post_ATT_g327_Scurve"/>
    <s v="Top_War"/>
    <d v="2021-03-01T00:00:00"/>
    <n v="0"/>
    <x v="0"/>
    <x v="0"/>
    <s v="Per"/>
  </r>
  <r>
    <s v="Applovin_rewarded_Post_ATT_g1718_SC"/>
    <s v="Top_War"/>
    <d v="2021-03-01T00:00:00"/>
    <n v="0"/>
    <x v="0"/>
    <x v="1"/>
    <s v="Per"/>
  </r>
  <r>
    <s v="Applovin_video_Post_ATT_g1718_Scurve"/>
    <s v="Top_War"/>
    <d v="2021-03-01T00:00:00"/>
    <n v="0"/>
    <x v="0"/>
    <x v="2"/>
    <s v="Per"/>
  </r>
  <r>
    <s v="Bug_Fix_1"/>
    <s v="Top_War"/>
    <d v="2021-03-01T00:00:00"/>
    <n v="0"/>
    <x v="0"/>
    <x v="3"/>
    <s v="Per"/>
  </r>
  <r>
    <s v="Bug_Fix_2"/>
    <s v="Top_War"/>
    <d v="2021-03-01T00:00:00"/>
    <n v="0"/>
    <x v="0"/>
    <x v="3"/>
    <s v="Per"/>
  </r>
  <r>
    <s v="Bug_Fix_3_2"/>
    <s v="Top_War"/>
    <d v="2021-03-01T00:00:00"/>
    <n v="19409.160505334701"/>
    <x v="0"/>
    <x v="3"/>
    <s v="Per"/>
  </r>
  <r>
    <s v="Bug_Fix_Neg"/>
    <s v="Top_War"/>
    <d v="2021-03-01T00:00:00"/>
    <n v="0"/>
    <x v="0"/>
    <x v="4"/>
    <s v="Per"/>
  </r>
  <r>
    <s v="Bytedance_Post_ATT_g337_SC"/>
    <s v="Top_War"/>
    <d v="2021-03-01T00:00:00"/>
    <n v="0"/>
    <x v="0"/>
    <x v="5"/>
    <s v="Per"/>
  </r>
  <r>
    <s v="Comp_Lords_Mobile"/>
    <s v="Top_War"/>
    <d v="2021-03-01T00:00:00"/>
    <n v="-11903.781114260601"/>
    <x v="0"/>
    <x v="6"/>
    <s v="Per"/>
  </r>
  <r>
    <s v="Comp_ROK"/>
    <s v="Top_War"/>
    <d v="2021-03-01T00:00:00"/>
    <n v="-2363.9500657509702"/>
    <x v="0"/>
    <x v="7"/>
    <s v="Per"/>
  </r>
  <r>
    <s v="Comp_West_Game"/>
    <s v="Top_War"/>
    <d v="2021-03-01T00:00:00"/>
    <n v="-12212.9975633751"/>
    <x v="0"/>
    <x v="8"/>
    <s v="Per"/>
  </r>
  <r>
    <s v="Event_Dip"/>
    <s v="Top_War"/>
    <d v="2021-03-01T00:00:00"/>
    <n v="0"/>
    <x v="0"/>
    <x v="4"/>
    <s v="Per"/>
  </r>
  <r>
    <s v="FB_AEO_AAA_POST_ATT_S1_g223_Scurve"/>
    <s v="Top_War"/>
    <d v="2021-03-01T00:00:00"/>
    <n v="0"/>
    <x v="1"/>
    <x v="9"/>
    <s v="Per"/>
  </r>
  <r>
    <s v="FB_AEO_AAA_POST_ATT_S2_g2314_Scurve"/>
    <s v="Top_War"/>
    <d v="2021-03-01T00:00:00"/>
    <n v="0"/>
    <x v="2"/>
    <x v="9"/>
    <s v="Per"/>
  </r>
  <r>
    <s v="FB_AEO_AAA_POST_ATT_S3_g249_SC"/>
    <s v="Top_War"/>
    <d v="2021-03-01T00:00:00"/>
    <n v="0"/>
    <x v="3"/>
    <x v="9"/>
    <s v="Per"/>
  </r>
  <r>
    <s v="FB_AEO_AAA_PRE_ATT_g136_Scurve"/>
    <s v="Top_War"/>
    <d v="2021-03-01T00:00:00"/>
    <n v="0"/>
    <x v="4"/>
    <x v="9"/>
    <s v="Per"/>
  </r>
  <r>
    <s v="FB_AEO_BAU_POST_ATT_S1_g912_Scurve"/>
    <s v="Top_War"/>
    <d v="2021-03-01T00:00:00"/>
    <n v="0"/>
    <x v="1"/>
    <x v="10"/>
    <s v="Per"/>
  </r>
  <r>
    <s v="FB_AEO_BAU_POST_ATT_S2_g2711_Scurve"/>
    <s v="Top_War"/>
    <d v="2021-03-01T00:00:00"/>
    <n v="0"/>
    <x v="2"/>
    <x v="10"/>
    <s v="Per"/>
  </r>
  <r>
    <s v="FB_AEO_BAU_POST_ATT_S3_g1717_SC"/>
    <s v="Top_War"/>
    <d v="2021-03-01T00:00:00"/>
    <n v="0"/>
    <x v="3"/>
    <x v="10"/>
    <s v="Per"/>
  </r>
  <r>
    <s v="FB_AEO_BAU_PRE_ATT_g15721_Scurve"/>
    <s v="Top_War"/>
    <d v="2021-03-01T00:00:00"/>
    <n v="0"/>
    <x v="4"/>
    <x v="10"/>
    <s v="Per"/>
  </r>
  <r>
    <s v="FB_VO_AAA_PER_ATT_g912_Scurve"/>
    <s v="Top_War"/>
    <d v="2021-03-01T00:00:00"/>
    <n v="53191.099740482401"/>
    <x v="4"/>
    <x v="11"/>
    <s v="Per"/>
  </r>
  <r>
    <s v="FB_VO_AAA_POST_ATT_S1_g913_Scurve"/>
    <s v="Top_War"/>
    <d v="2021-03-01T00:00:00"/>
    <n v="0"/>
    <x v="1"/>
    <x v="11"/>
    <s v="Per"/>
  </r>
  <r>
    <s v="FB_VO_AAA_POST_ATT_S2_g424_Scurve"/>
    <s v="Top_War"/>
    <d v="2021-03-01T00:00:00"/>
    <n v="0"/>
    <x v="2"/>
    <x v="11"/>
    <s v="Per"/>
  </r>
  <r>
    <s v="FB_VO_AAA_POST_ATT_S3_g1717_SC"/>
    <s v="Top_War"/>
    <d v="2021-03-01T00:00:00"/>
    <n v="0"/>
    <x v="3"/>
    <x v="11"/>
    <s v="Per"/>
  </r>
  <r>
    <s v="FB_VO_BAU_PER_ATT_g1512_Scurve"/>
    <s v="Top_War"/>
    <d v="2021-03-01T00:00:00"/>
    <n v="4.9344373538029896E-4"/>
    <x v="4"/>
    <x v="12"/>
    <s v="Per"/>
  </r>
  <r>
    <s v="FB_VO_BAU_POST_ATT_S1_g9312_Scurve"/>
    <s v="Top_War"/>
    <d v="2021-03-01T00:00:00"/>
    <n v="0"/>
    <x v="1"/>
    <x v="12"/>
    <s v="Per"/>
  </r>
  <r>
    <s v="FB_VO_BAU_POST_ATT_S2_g8421_Scurve"/>
    <s v="Top_War"/>
    <d v="2021-03-01T00:00:00"/>
    <n v="0"/>
    <x v="2"/>
    <x v="12"/>
    <s v="Per"/>
  </r>
  <r>
    <s v="FB_VO_BAU_POST_ATT_S3_g1715_SC"/>
    <s v="Top_War"/>
    <d v="2021-03-01T00:00:00"/>
    <n v="0"/>
    <x v="3"/>
    <x v="12"/>
    <s v="Per"/>
  </r>
  <r>
    <s v="FB_VO_DYNAMICADS_PER_ATT_g2720_Scurve"/>
    <s v="Top_War"/>
    <d v="2021-03-01T00:00:00"/>
    <n v="4.7741155536307603E-9"/>
    <x v="4"/>
    <x v="13"/>
    <s v="Per"/>
  </r>
  <r>
    <s v="FB_VO_DYNAMICADS_POST_ATT_S1_g1720_Scurve"/>
    <s v="Top_War"/>
    <d v="2021-03-01T00:00:00"/>
    <n v="0"/>
    <x v="1"/>
    <x v="13"/>
    <s v="Per"/>
  </r>
  <r>
    <s v="GOOGLE_DISPLAY_PER_ATT_g1724_Scurve"/>
    <s v="Top_War"/>
    <d v="2021-03-01T00:00:00"/>
    <n v="5.5239390609673097E-12"/>
    <x v="4"/>
    <x v="14"/>
    <s v="Per"/>
  </r>
  <r>
    <s v="GOOGLE_DISPLAY_POST_ATT_9AUG_SEP_g6213_Scurve"/>
    <s v="Top_War"/>
    <d v="2021-03-01T00:00:00"/>
    <n v="0"/>
    <x v="0"/>
    <x v="14"/>
    <s v="Per"/>
  </r>
  <r>
    <s v="GOOGLE_DISPLAY_POST_ATT_JUL_g827_SC"/>
    <s v="Top_War"/>
    <d v="2021-03-01T00:00:00"/>
    <n v="0"/>
    <x v="0"/>
    <x v="14"/>
    <s v="Per"/>
  </r>
  <r>
    <s v="GOOGLE_DISPLAY_POST_ATT_OCT_g5718_Scurve"/>
    <s v="Top_War"/>
    <d v="2021-03-01T00:00:00"/>
    <n v="0"/>
    <x v="0"/>
    <x v="14"/>
    <s v="Per"/>
  </r>
  <r>
    <s v="GOOGLE_DISPLAY_POST_ATT_S1_g912_SC"/>
    <s v="Top_War"/>
    <d v="2021-03-01T00:00:00"/>
    <n v="0"/>
    <x v="1"/>
    <x v="14"/>
    <s v="Per"/>
  </r>
  <r>
    <s v="GOOGLE_YOUTUBE_PER_ATT_g1716_Scurve"/>
    <s v="Top_War"/>
    <d v="2021-03-01T00:00:00"/>
    <n v="6.5775272276366104E-10"/>
    <x v="4"/>
    <x v="15"/>
    <s v="Per"/>
  </r>
  <r>
    <s v="GOOGLE_YOUTUBE_POST_ATT_9AUG_SEP_g9321_Scurve"/>
    <s v="Top_War"/>
    <d v="2021-03-01T00:00:00"/>
    <n v="0"/>
    <x v="0"/>
    <x v="15"/>
    <s v="Per"/>
  </r>
  <r>
    <s v="GOOGLE_YOUTUBE_POST_ATT_JUL_g1718_SC"/>
    <s v="Top_War"/>
    <d v="2021-03-01T00:00:00"/>
    <n v="0"/>
    <x v="0"/>
    <x v="15"/>
    <s v="Per"/>
  </r>
  <r>
    <s v="GOOGLE_YOUTUBE_POST_ATT_OCT_g1715_Scurve"/>
    <s v="Top_War"/>
    <d v="2021-03-01T00:00:00"/>
    <n v="0"/>
    <x v="0"/>
    <x v="15"/>
    <s v="Per"/>
  </r>
  <r>
    <s v="GOOGLE_YOUTUBE_POST_ATT_S1_g2721_SC"/>
    <s v="Top_War"/>
    <d v="2021-03-01T00:00:00"/>
    <n v="0"/>
    <x v="1"/>
    <x v="15"/>
    <s v="Per"/>
  </r>
  <r>
    <s v="INTERCEPT"/>
    <s v="Top_War"/>
    <d v="2021-03-01T00:00:00"/>
    <n v="282876.95580592903"/>
    <x v="0"/>
    <x v="16"/>
    <s v="Per"/>
  </r>
  <r>
    <s v="Large_Event_Dip1"/>
    <s v="Top_War"/>
    <d v="2021-03-01T00:00:00"/>
    <n v="0"/>
    <x v="0"/>
    <x v="4"/>
    <s v="Per"/>
  </r>
  <r>
    <s v="Large_Event1"/>
    <s v="Top_War"/>
    <d v="2021-03-01T00:00:00"/>
    <n v="0"/>
    <x v="0"/>
    <x v="17"/>
    <s v="Per"/>
  </r>
  <r>
    <s v="Medium_Event"/>
    <s v="Top_War"/>
    <d v="2021-03-01T00:00:00"/>
    <n v="0"/>
    <x v="0"/>
    <x v="17"/>
    <s v="Per"/>
  </r>
  <r>
    <s v="Medium_Event_Dip"/>
    <s v="Top_War"/>
    <d v="2021-03-01T00:00:00"/>
    <n v="0"/>
    <x v="0"/>
    <x v="17"/>
    <s v="Per"/>
  </r>
  <r>
    <s v="Monday_Effect"/>
    <s v="Top_War"/>
    <d v="2021-03-01T00:00:00"/>
    <n v="-26587.378751716002"/>
    <x v="0"/>
    <x v="18"/>
    <s v="Per"/>
  </r>
  <r>
    <s v="New_Content"/>
    <s v="Top_War"/>
    <d v="2021-03-01T00:00:00"/>
    <n v="0"/>
    <x v="0"/>
    <x v="19"/>
    <s v="Per"/>
  </r>
  <r>
    <s v="Other_Event"/>
    <s v="Top_War"/>
    <d v="2021-03-01T00:00:00"/>
    <n v="0"/>
    <x v="0"/>
    <x v="17"/>
    <s v="Per"/>
  </r>
  <r>
    <s v="Peak"/>
    <s v="Top_War"/>
    <d v="2021-03-01T00:00:00"/>
    <n v="0"/>
    <x v="0"/>
    <x v="17"/>
    <s v="Per"/>
  </r>
  <r>
    <s v="Reddit_Post_ATT_g224_SC"/>
    <s v="Top_War"/>
    <d v="2021-03-01T00:00:00"/>
    <n v="0"/>
    <x v="2"/>
    <x v="20"/>
    <s v="Per"/>
  </r>
  <r>
    <s v="Small_Event"/>
    <s v="Top_War"/>
    <d v="2021-03-01T00:00:00"/>
    <n v="0"/>
    <x v="0"/>
    <x v="17"/>
    <s v="Per"/>
  </r>
  <r>
    <s v="Small_Event_Dip"/>
    <s v="Top_War"/>
    <d v="2021-03-01T00:00:00"/>
    <n v="0"/>
    <x v="0"/>
    <x v="4"/>
    <s v="Per"/>
  </r>
  <r>
    <s v="Special_Event"/>
    <s v="Top_War"/>
    <d v="2021-03-01T00:00:00"/>
    <n v="0"/>
    <x v="0"/>
    <x v="4"/>
    <s v="Per"/>
  </r>
  <r>
    <s v="Special_Event_Peak"/>
    <s v="Top_War"/>
    <d v="2021-03-01T00:00:00"/>
    <n v="0"/>
    <x v="0"/>
    <x v="17"/>
    <s v="Per"/>
  </r>
  <r>
    <s v="Tuesday_Effect"/>
    <s v="Top_War"/>
    <d v="2021-03-01T00:00:00"/>
    <n v="0"/>
    <x v="0"/>
    <x v="21"/>
    <s v="Per"/>
  </r>
  <r>
    <s v="UNITYADS_TOTAL_PER_ATT_g1728_Scurve"/>
    <s v="Top_War"/>
    <d v="2021-03-01T00:00:00"/>
    <n v="1.6249469606793699E-12"/>
    <x v="4"/>
    <x v="22"/>
    <s v="Per"/>
  </r>
  <r>
    <s v="UNITYADS_TOTAL_POST_ATT_S1_g913_SC"/>
    <s v="Top_War"/>
    <d v="2021-03-01T00:00:00"/>
    <n v="0"/>
    <x v="1"/>
    <x v="22"/>
    <s v="Per"/>
  </r>
  <r>
    <s v="UNITYADS_TOTAL_POST_ATT_S2_g1321_SC"/>
    <s v="Top_War"/>
    <d v="2021-03-01T00:00:00"/>
    <n v="0"/>
    <x v="2"/>
    <x v="22"/>
    <s v="Per"/>
  </r>
  <r>
    <s v="UNITYADS_TOTAL_POST_ATT_S3_g924_SC"/>
    <s v="Top_War"/>
    <d v="2021-03-01T00:00:00"/>
    <n v="0"/>
    <x v="3"/>
    <x v="22"/>
    <s v="Per"/>
  </r>
  <r>
    <s v="Apple_Search_Post_ATT_g327_Scurve"/>
    <s v="Top_War"/>
    <d v="2021-03-02T00:00:00"/>
    <n v="0"/>
    <x v="0"/>
    <x v="0"/>
    <s v="Per"/>
  </r>
  <r>
    <s v="Applovin_rewarded_Post_ATT_g1718_SC"/>
    <s v="Top_War"/>
    <d v="2021-03-02T00:00:00"/>
    <n v="0"/>
    <x v="0"/>
    <x v="1"/>
    <s v="Per"/>
  </r>
  <r>
    <s v="Applovin_video_Post_ATT_g1718_Scurve"/>
    <s v="Top_War"/>
    <d v="2021-03-02T00:00:00"/>
    <n v="0"/>
    <x v="0"/>
    <x v="2"/>
    <s v="Per"/>
  </r>
  <r>
    <s v="Bug_Fix_1"/>
    <s v="Top_War"/>
    <d v="2021-03-02T00:00:00"/>
    <n v="0"/>
    <x v="0"/>
    <x v="3"/>
    <s v="Per"/>
  </r>
  <r>
    <s v="Bug_Fix_2"/>
    <s v="Top_War"/>
    <d v="2021-03-02T00:00:00"/>
    <n v="0"/>
    <x v="0"/>
    <x v="3"/>
    <s v="Per"/>
  </r>
  <r>
    <s v="Bug_Fix_3_2"/>
    <s v="Top_War"/>
    <d v="2021-03-02T00:00:00"/>
    <n v="0"/>
    <x v="0"/>
    <x v="3"/>
    <s v="Per"/>
  </r>
  <r>
    <s v="Bug_Fix_Neg"/>
    <s v="Top_War"/>
    <d v="2021-03-02T00:00:00"/>
    <n v="0"/>
    <x v="0"/>
    <x v="4"/>
    <s v="Per"/>
  </r>
  <r>
    <s v="Bytedance_Post_ATT_g337_SC"/>
    <s v="Top_War"/>
    <d v="2021-03-02T00:00:00"/>
    <n v="0"/>
    <x v="0"/>
    <x v="5"/>
    <s v="Per"/>
  </r>
  <r>
    <s v="Comp_Lords_Mobile"/>
    <s v="Top_War"/>
    <d v="2021-03-02T00:00:00"/>
    <n v="-12969.479482008899"/>
    <x v="0"/>
    <x v="6"/>
    <s v="Per"/>
  </r>
  <r>
    <s v="Comp_ROK"/>
    <s v="Top_War"/>
    <d v="2021-03-02T00:00:00"/>
    <n v="-2631.8575634326899"/>
    <x v="0"/>
    <x v="7"/>
    <s v="Per"/>
  </r>
  <r>
    <s v="Comp_West_Game"/>
    <s v="Top_War"/>
    <d v="2021-03-02T00:00:00"/>
    <n v="-12827.4880068154"/>
    <x v="0"/>
    <x v="8"/>
    <s v="Per"/>
  </r>
  <r>
    <s v="Event_Dip"/>
    <s v="Top_War"/>
    <d v="2021-03-02T00:00:00"/>
    <n v="0"/>
    <x v="0"/>
    <x v="4"/>
    <s v="Per"/>
  </r>
  <r>
    <s v="FB_AEO_AAA_POST_ATT_S1_g223_Scurve"/>
    <s v="Top_War"/>
    <d v="2021-03-02T00:00:00"/>
    <n v="0"/>
    <x v="1"/>
    <x v="9"/>
    <s v="Per"/>
  </r>
  <r>
    <s v="FB_AEO_AAA_POST_ATT_S2_g2314_Scurve"/>
    <s v="Top_War"/>
    <d v="2021-03-02T00:00:00"/>
    <n v="0"/>
    <x v="2"/>
    <x v="9"/>
    <s v="Per"/>
  </r>
  <r>
    <s v="FB_AEO_AAA_POST_ATT_S3_g249_SC"/>
    <s v="Top_War"/>
    <d v="2021-03-02T00:00:00"/>
    <n v="0"/>
    <x v="3"/>
    <x v="9"/>
    <s v="Per"/>
  </r>
  <r>
    <s v="FB_AEO_AAA_PRE_ATT_g136_Scurve"/>
    <s v="Top_War"/>
    <d v="2021-03-02T00:00:00"/>
    <n v="0"/>
    <x v="4"/>
    <x v="9"/>
    <s v="Per"/>
  </r>
  <r>
    <s v="FB_AEO_BAU_POST_ATT_S1_g912_Scurve"/>
    <s v="Top_War"/>
    <d v="2021-03-02T00:00:00"/>
    <n v="0"/>
    <x v="1"/>
    <x v="10"/>
    <s v="Per"/>
  </r>
  <r>
    <s v="FB_AEO_BAU_POST_ATT_S2_g2711_Scurve"/>
    <s v="Top_War"/>
    <d v="2021-03-02T00:00:00"/>
    <n v="0"/>
    <x v="2"/>
    <x v="10"/>
    <s v="Per"/>
  </r>
  <r>
    <s v="FB_AEO_BAU_POST_ATT_S3_g1717_SC"/>
    <s v="Top_War"/>
    <d v="2021-03-02T00:00:00"/>
    <n v="0"/>
    <x v="3"/>
    <x v="10"/>
    <s v="Per"/>
  </r>
  <r>
    <s v="FB_AEO_BAU_PRE_ATT_g15721_Scurve"/>
    <s v="Top_War"/>
    <d v="2021-03-02T00:00:00"/>
    <n v="0"/>
    <x v="4"/>
    <x v="10"/>
    <s v="Per"/>
  </r>
  <r>
    <s v="FB_VO_AAA_PER_ATT_g912_Scurve"/>
    <s v="Top_War"/>
    <d v="2021-03-02T00:00:00"/>
    <n v="77280.438938460793"/>
    <x v="4"/>
    <x v="11"/>
    <s v="Per"/>
  </r>
  <r>
    <s v="FB_VO_AAA_POST_ATT_S1_g913_Scurve"/>
    <s v="Top_War"/>
    <d v="2021-03-02T00:00:00"/>
    <n v="0"/>
    <x v="1"/>
    <x v="11"/>
    <s v="Per"/>
  </r>
  <r>
    <s v="FB_VO_AAA_POST_ATT_S2_g424_Scurve"/>
    <s v="Top_War"/>
    <d v="2021-03-02T00:00:00"/>
    <n v="0"/>
    <x v="2"/>
    <x v="11"/>
    <s v="Per"/>
  </r>
  <r>
    <s v="FB_VO_AAA_POST_ATT_S3_g1717_SC"/>
    <s v="Top_War"/>
    <d v="2021-03-02T00:00:00"/>
    <n v="0"/>
    <x v="3"/>
    <x v="11"/>
    <s v="Per"/>
  </r>
  <r>
    <s v="FB_VO_BAU_PER_ATT_g1512_Scurve"/>
    <s v="Top_War"/>
    <d v="2021-03-02T00:00:00"/>
    <n v="0.11729429830601"/>
    <x v="4"/>
    <x v="12"/>
    <s v="Per"/>
  </r>
  <r>
    <s v="FB_VO_BAU_POST_ATT_S1_g9312_Scurve"/>
    <s v="Top_War"/>
    <d v="2021-03-02T00:00:00"/>
    <n v="0"/>
    <x v="1"/>
    <x v="12"/>
    <s v="Per"/>
  </r>
  <r>
    <s v="FB_VO_BAU_POST_ATT_S2_g8421_Scurve"/>
    <s v="Top_War"/>
    <d v="2021-03-02T00:00:00"/>
    <n v="0"/>
    <x v="2"/>
    <x v="12"/>
    <s v="Per"/>
  </r>
  <r>
    <s v="FB_VO_BAU_POST_ATT_S3_g1715_SC"/>
    <s v="Top_War"/>
    <d v="2021-03-02T00:00:00"/>
    <n v="0"/>
    <x v="3"/>
    <x v="12"/>
    <s v="Per"/>
  </r>
  <r>
    <s v="FB_VO_DYNAMICADS_PER_ATT_g2720_Scurve"/>
    <s v="Top_War"/>
    <d v="2021-03-02T00:00:00"/>
    <n v="1.35432603401854E-5"/>
    <x v="4"/>
    <x v="13"/>
    <s v="Per"/>
  </r>
  <r>
    <s v="FB_VO_DYNAMICADS_POST_ATT_S1_g1720_Scurve"/>
    <s v="Top_War"/>
    <d v="2021-03-02T00:00:00"/>
    <n v="0"/>
    <x v="1"/>
    <x v="13"/>
    <s v="Per"/>
  </r>
  <r>
    <s v="GOOGLE_DISPLAY_PER_ATT_g1724_Scurve"/>
    <s v="Top_War"/>
    <d v="2021-03-02T00:00:00"/>
    <n v="1.9136221149585199E-8"/>
    <x v="4"/>
    <x v="14"/>
    <s v="Per"/>
  </r>
  <r>
    <s v="GOOGLE_DISPLAY_POST_ATT_9AUG_SEP_g6213_Scurve"/>
    <s v="Top_War"/>
    <d v="2021-03-02T00:00:00"/>
    <n v="0"/>
    <x v="0"/>
    <x v="14"/>
    <s v="Per"/>
  </r>
  <r>
    <s v="GOOGLE_DISPLAY_POST_ATT_JUL_g827_SC"/>
    <s v="Top_War"/>
    <d v="2021-03-02T00:00:00"/>
    <n v="0"/>
    <x v="0"/>
    <x v="14"/>
    <s v="Per"/>
  </r>
  <r>
    <s v="GOOGLE_DISPLAY_POST_ATT_OCT_g5718_Scurve"/>
    <s v="Top_War"/>
    <d v="2021-03-02T00:00:00"/>
    <n v="0"/>
    <x v="0"/>
    <x v="14"/>
    <s v="Per"/>
  </r>
  <r>
    <s v="GOOGLE_DISPLAY_POST_ATT_S1_g912_SC"/>
    <s v="Top_War"/>
    <d v="2021-03-02T00:00:00"/>
    <n v="0"/>
    <x v="1"/>
    <x v="14"/>
    <s v="Per"/>
  </r>
  <r>
    <s v="GOOGLE_YOUTUBE_PER_ATT_g1716_Scurve"/>
    <s v="Top_War"/>
    <d v="2021-03-02T00:00:00"/>
    <n v="2.2970232897206102E-6"/>
    <x v="4"/>
    <x v="15"/>
    <s v="Per"/>
  </r>
  <r>
    <s v="GOOGLE_YOUTUBE_POST_ATT_9AUG_SEP_g9321_Scurve"/>
    <s v="Top_War"/>
    <d v="2021-03-02T00:00:00"/>
    <n v="0"/>
    <x v="0"/>
    <x v="15"/>
    <s v="Per"/>
  </r>
  <r>
    <s v="GOOGLE_YOUTUBE_POST_ATT_JUL_g1718_SC"/>
    <s v="Top_War"/>
    <d v="2021-03-02T00:00:00"/>
    <n v="0"/>
    <x v="0"/>
    <x v="15"/>
    <s v="Per"/>
  </r>
  <r>
    <s v="GOOGLE_YOUTUBE_POST_ATT_OCT_g1715_Scurve"/>
    <s v="Top_War"/>
    <d v="2021-03-02T00:00:00"/>
    <n v="0"/>
    <x v="0"/>
    <x v="15"/>
    <s v="Per"/>
  </r>
  <r>
    <s v="GOOGLE_YOUTUBE_POST_ATT_S1_g2721_SC"/>
    <s v="Top_War"/>
    <d v="2021-03-02T00:00:00"/>
    <n v="0"/>
    <x v="1"/>
    <x v="15"/>
    <s v="Per"/>
  </r>
  <r>
    <s v="INTERCEPT"/>
    <s v="Top_War"/>
    <d v="2021-03-02T00:00:00"/>
    <n v="282876.95580592903"/>
    <x v="0"/>
    <x v="16"/>
    <s v="Per"/>
  </r>
  <r>
    <s v="Large_Event_Dip1"/>
    <s v="Top_War"/>
    <d v="2021-03-02T00:00:00"/>
    <n v="0"/>
    <x v="0"/>
    <x v="4"/>
    <s v="Per"/>
  </r>
  <r>
    <s v="Large_Event1"/>
    <s v="Top_War"/>
    <d v="2021-03-02T00:00:00"/>
    <n v="0"/>
    <x v="0"/>
    <x v="17"/>
    <s v="Per"/>
  </r>
  <r>
    <s v="Medium_Event"/>
    <s v="Top_War"/>
    <d v="2021-03-02T00:00:00"/>
    <n v="0"/>
    <x v="0"/>
    <x v="17"/>
    <s v="Per"/>
  </r>
  <r>
    <s v="Medium_Event_Dip"/>
    <s v="Top_War"/>
    <d v="2021-03-02T00:00:00"/>
    <n v="0"/>
    <x v="0"/>
    <x v="17"/>
    <s v="Per"/>
  </r>
  <r>
    <s v="Monday_Effect"/>
    <s v="Top_War"/>
    <d v="2021-03-02T00:00:00"/>
    <n v="0"/>
    <x v="0"/>
    <x v="18"/>
    <s v="Per"/>
  </r>
  <r>
    <s v="New_Content"/>
    <s v="Top_War"/>
    <d v="2021-03-02T00:00:00"/>
    <n v="0"/>
    <x v="0"/>
    <x v="19"/>
    <s v="Per"/>
  </r>
  <r>
    <s v="Other_Event"/>
    <s v="Top_War"/>
    <d v="2021-03-02T00:00:00"/>
    <n v="0"/>
    <x v="0"/>
    <x v="17"/>
    <s v="Per"/>
  </r>
  <r>
    <s v="Peak"/>
    <s v="Top_War"/>
    <d v="2021-03-02T00:00:00"/>
    <n v="0"/>
    <x v="0"/>
    <x v="17"/>
    <s v="Per"/>
  </r>
  <r>
    <s v="Reddit_Post_ATT_g224_SC"/>
    <s v="Top_War"/>
    <d v="2021-03-02T00:00:00"/>
    <n v="0"/>
    <x v="2"/>
    <x v="20"/>
    <s v="Per"/>
  </r>
  <r>
    <s v="Small_Event"/>
    <s v="Top_War"/>
    <d v="2021-03-02T00:00:00"/>
    <n v="0"/>
    <x v="0"/>
    <x v="17"/>
    <s v="Per"/>
  </r>
  <r>
    <s v="Small_Event_Dip"/>
    <s v="Top_War"/>
    <d v="2021-03-02T00:00:00"/>
    <n v="0"/>
    <x v="0"/>
    <x v="4"/>
    <s v="Per"/>
  </r>
  <r>
    <s v="Special_Event"/>
    <s v="Top_War"/>
    <d v="2021-03-02T00:00:00"/>
    <n v="0"/>
    <x v="0"/>
    <x v="4"/>
    <s v="Per"/>
  </r>
  <r>
    <s v="Special_Event_Peak"/>
    <s v="Top_War"/>
    <d v="2021-03-02T00:00:00"/>
    <n v="0"/>
    <x v="0"/>
    <x v="17"/>
    <s v="Per"/>
  </r>
  <r>
    <s v="Tuesday_Effect"/>
    <s v="Top_War"/>
    <d v="2021-03-02T00:00:00"/>
    <n v="-30394.747551451699"/>
    <x v="0"/>
    <x v="21"/>
    <s v="Per"/>
  </r>
  <r>
    <s v="UNITYADS_TOTAL_PER_ATT_g1728_Scurve"/>
    <s v="Top_War"/>
    <d v="2021-03-02T00:00:00"/>
    <n v="5.5847453586863799E-9"/>
    <x v="4"/>
    <x v="22"/>
    <s v="Per"/>
  </r>
  <r>
    <s v="UNITYADS_TOTAL_POST_ATT_S1_g913_SC"/>
    <s v="Top_War"/>
    <d v="2021-03-02T00:00:00"/>
    <n v="0"/>
    <x v="1"/>
    <x v="22"/>
    <s v="Per"/>
  </r>
  <r>
    <s v="UNITYADS_TOTAL_POST_ATT_S2_g1321_SC"/>
    <s v="Top_War"/>
    <d v="2021-03-02T00:00:00"/>
    <n v="0"/>
    <x v="2"/>
    <x v="22"/>
    <s v="Per"/>
  </r>
  <r>
    <s v="UNITYADS_TOTAL_POST_ATT_S3_g924_SC"/>
    <s v="Top_War"/>
    <d v="2021-03-02T00:00:00"/>
    <n v="0"/>
    <x v="3"/>
    <x v="22"/>
    <s v="Per"/>
  </r>
  <r>
    <s v="Apple_Search_Post_ATT_g327_Scurve"/>
    <s v="Top_War"/>
    <d v="2021-03-03T00:00:00"/>
    <n v="0"/>
    <x v="0"/>
    <x v="0"/>
    <s v="Per"/>
  </r>
  <r>
    <s v="Applovin_rewarded_Post_ATT_g1718_SC"/>
    <s v="Top_War"/>
    <d v="2021-03-03T00:00:00"/>
    <n v="0"/>
    <x v="0"/>
    <x v="1"/>
    <s v="Per"/>
  </r>
  <r>
    <s v="Applovin_video_Post_ATT_g1718_Scurve"/>
    <s v="Top_War"/>
    <d v="2021-03-03T00:00:00"/>
    <n v="0"/>
    <x v="0"/>
    <x v="2"/>
    <s v="Per"/>
  </r>
  <r>
    <s v="Bug_Fix_1"/>
    <s v="Top_War"/>
    <d v="2021-03-03T00:00:00"/>
    <n v="0"/>
    <x v="0"/>
    <x v="3"/>
    <s v="Per"/>
  </r>
  <r>
    <s v="Bug_Fix_2"/>
    <s v="Top_War"/>
    <d v="2021-03-03T00:00:00"/>
    <n v="0"/>
    <x v="0"/>
    <x v="3"/>
    <s v="Per"/>
  </r>
  <r>
    <s v="Bug_Fix_3_2"/>
    <s v="Top_War"/>
    <d v="2021-03-03T00:00:00"/>
    <n v="0"/>
    <x v="0"/>
    <x v="3"/>
    <s v="Per"/>
  </r>
  <r>
    <s v="Bug_Fix_Neg"/>
    <s v="Top_War"/>
    <d v="2021-03-03T00:00:00"/>
    <n v="0"/>
    <x v="0"/>
    <x v="4"/>
    <s v="Per"/>
  </r>
  <r>
    <s v="Bytedance_Post_ATT_g337_SC"/>
    <s v="Top_War"/>
    <d v="2021-03-03T00:00:00"/>
    <n v="0"/>
    <x v="0"/>
    <x v="5"/>
    <s v="Per"/>
  </r>
  <r>
    <s v="Comp_Lords_Mobile"/>
    <s v="Top_War"/>
    <d v="2021-03-03T00:00:00"/>
    <n v="-12084.880183289701"/>
    <x v="0"/>
    <x v="6"/>
    <s v="Per"/>
  </r>
  <r>
    <s v="Comp_ROK"/>
    <s v="Top_War"/>
    <d v="2021-03-03T00:00:00"/>
    <n v="-2253.0917908481902"/>
    <x v="0"/>
    <x v="7"/>
    <s v="Per"/>
  </r>
  <r>
    <s v="Comp_West_Game"/>
    <s v="Top_War"/>
    <d v="2021-03-03T00:00:00"/>
    <n v="-10989.9252384508"/>
    <x v="0"/>
    <x v="8"/>
    <s v="Per"/>
  </r>
  <r>
    <s v="Event_Dip"/>
    <s v="Top_War"/>
    <d v="2021-03-03T00:00:00"/>
    <n v="0"/>
    <x v="0"/>
    <x v="4"/>
    <s v="Per"/>
  </r>
  <r>
    <s v="FB_AEO_AAA_POST_ATT_S1_g223_Scurve"/>
    <s v="Top_War"/>
    <d v="2021-03-03T00:00:00"/>
    <n v="0"/>
    <x v="1"/>
    <x v="9"/>
    <s v="Per"/>
  </r>
  <r>
    <s v="FB_AEO_AAA_POST_ATT_S2_g2314_Scurve"/>
    <s v="Top_War"/>
    <d v="2021-03-03T00:00:00"/>
    <n v="0"/>
    <x v="2"/>
    <x v="9"/>
    <s v="Per"/>
  </r>
  <r>
    <s v="FB_AEO_AAA_POST_ATT_S3_g249_SC"/>
    <s v="Top_War"/>
    <d v="2021-03-03T00:00:00"/>
    <n v="0"/>
    <x v="3"/>
    <x v="9"/>
    <s v="Per"/>
  </r>
  <r>
    <s v="FB_AEO_AAA_PRE_ATT_g136_Scurve"/>
    <s v="Top_War"/>
    <d v="2021-03-03T00:00:00"/>
    <n v="0"/>
    <x v="4"/>
    <x v="9"/>
    <s v="Per"/>
  </r>
  <r>
    <s v="FB_AEO_BAU_POST_ATT_S1_g912_Scurve"/>
    <s v="Top_War"/>
    <d v="2021-03-03T00:00:00"/>
    <n v="0"/>
    <x v="1"/>
    <x v="10"/>
    <s v="Per"/>
  </r>
  <r>
    <s v="FB_AEO_BAU_POST_ATT_S2_g2711_Scurve"/>
    <s v="Top_War"/>
    <d v="2021-03-03T00:00:00"/>
    <n v="0"/>
    <x v="2"/>
    <x v="10"/>
    <s v="Per"/>
  </r>
  <r>
    <s v="FB_AEO_BAU_POST_ATT_S3_g1717_SC"/>
    <s v="Top_War"/>
    <d v="2021-03-03T00:00:00"/>
    <n v="0"/>
    <x v="3"/>
    <x v="10"/>
    <s v="Per"/>
  </r>
  <r>
    <s v="FB_AEO_BAU_PRE_ATT_g15721_Scurve"/>
    <s v="Top_War"/>
    <d v="2021-03-03T00:00:00"/>
    <n v="0"/>
    <x v="4"/>
    <x v="10"/>
    <s v="Per"/>
  </r>
  <r>
    <s v="FB_VO_AAA_PER_ATT_g912_Scurve"/>
    <s v="Top_War"/>
    <d v="2021-03-03T00:00:00"/>
    <n v="75359.043478806998"/>
    <x v="4"/>
    <x v="11"/>
    <s v="Per"/>
  </r>
  <r>
    <s v="FB_VO_AAA_POST_ATT_S1_g913_Scurve"/>
    <s v="Top_War"/>
    <d v="2021-03-03T00:00:00"/>
    <n v="0"/>
    <x v="1"/>
    <x v="11"/>
    <s v="Per"/>
  </r>
  <r>
    <s v="FB_VO_AAA_POST_ATT_S2_g424_Scurve"/>
    <s v="Top_War"/>
    <d v="2021-03-03T00:00:00"/>
    <n v="0"/>
    <x v="2"/>
    <x v="11"/>
    <s v="Per"/>
  </r>
  <r>
    <s v="FB_VO_AAA_POST_ATT_S3_g1717_SC"/>
    <s v="Top_War"/>
    <d v="2021-03-03T00:00:00"/>
    <n v="0"/>
    <x v="3"/>
    <x v="11"/>
    <s v="Per"/>
  </r>
  <r>
    <s v="FB_VO_BAU_PER_ATT_g1512_Scurve"/>
    <s v="Top_War"/>
    <d v="2021-03-03T00:00:00"/>
    <n v="3.21141051327912"/>
    <x v="4"/>
    <x v="12"/>
    <s v="Per"/>
  </r>
  <r>
    <s v="FB_VO_BAU_POST_ATT_S1_g9312_Scurve"/>
    <s v="Top_War"/>
    <d v="2021-03-03T00:00:00"/>
    <n v="0"/>
    <x v="1"/>
    <x v="12"/>
    <s v="Per"/>
  </r>
  <r>
    <s v="FB_VO_BAU_POST_ATT_S2_g8421_Scurve"/>
    <s v="Top_War"/>
    <d v="2021-03-03T00:00:00"/>
    <n v="0"/>
    <x v="2"/>
    <x v="12"/>
    <s v="Per"/>
  </r>
  <r>
    <s v="FB_VO_BAU_POST_ATT_S3_g1715_SC"/>
    <s v="Top_War"/>
    <d v="2021-03-03T00:00:00"/>
    <n v="0"/>
    <x v="3"/>
    <x v="12"/>
    <s v="Per"/>
  </r>
  <r>
    <s v="FB_VO_DYNAMICADS_PER_ATT_g2720_Scurve"/>
    <s v="Top_War"/>
    <d v="2021-03-03T00:00:00"/>
    <n v="1.3630036085804001E-3"/>
    <x v="4"/>
    <x v="13"/>
    <s v="Per"/>
  </r>
  <r>
    <s v="FB_VO_DYNAMICADS_POST_ATT_S1_g1720_Scurve"/>
    <s v="Top_War"/>
    <d v="2021-03-03T00:00:00"/>
    <n v="0"/>
    <x v="1"/>
    <x v="13"/>
    <s v="Per"/>
  </r>
  <r>
    <s v="GOOGLE_DISPLAY_PER_ATT_g1724_Scurve"/>
    <s v="Top_War"/>
    <d v="2021-03-03T00:00:00"/>
    <n v="2.3535458554248298E-6"/>
    <x v="4"/>
    <x v="14"/>
    <s v="Per"/>
  </r>
  <r>
    <s v="GOOGLE_DISPLAY_POST_ATT_9AUG_SEP_g6213_Scurve"/>
    <s v="Top_War"/>
    <d v="2021-03-03T00:00:00"/>
    <n v="0"/>
    <x v="0"/>
    <x v="14"/>
    <s v="Per"/>
  </r>
  <r>
    <s v="GOOGLE_DISPLAY_POST_ATT_JUL_g827_SC"/>
    <s v="Top_War"/>
    <d v="2021-03-03T00:00:00"/>
    <n v="0"/>
    <x v="0"/>
    <x v="14"/>
    <s v="Per"/>
  </r>
  <r>
    <s v="GOOGLE_DISPLAY_POST_ATT_OCT_g5718_Scurve"/>
    <s v="Top_War"/>
    <d v="2021-03-03T00:00:00"/>
    <n v="0"/>
    <x v="0"/>
    <x v="14"/>
    <s v="Per"/>
  </r>
  <r>
    <s v="GOOGLE_DISPLAY_POST_ATT_S1_g912_SC"/>
    <s v="Top_War"/>
    <d v="2021-03-03T00:00:00"/>
    <n v="0"/>
    <x v="1"/>
    <x v="14"/>
    <s v="Per"/>
  </r>
  <r>
    <s v="GOOGLE_YOUTUBE_PER_ATT_g1716_Scurve"/>
    <s v="Top_War"/>
    <d v="2021-03-03T00:00:00"/>
    <n v="2.9233097365374301E-4"/>
    <x v="4"/>
    <x v="15"/>
    <s v="Per"/>
  </r>
  <r>
    <s v="GOOGLE_YOUTUBE_POST_ATT_9AUG_SEP_g9321_Scurve"/>
    <s v="Top_War"/>
    <d v="2021-03-03T00:00:00"/>
    <n v="0"/>
    <x v="0"/>
    <x v="15"/>
    <s v="Per"/>
  </r>
  <r>
    <s v="GOOGLE_YOUTUBE_POST_ATT_JUL_g1718_SC"/>
    <s v="Top_War"/>
    <d v="2021-03-03T00:00:00"/>
    <n v="0"/>
    <x v="0"/>
    <x v="15"/>
    <s v="Per"/>
  </r>
  <r>
    <s v="GOOGLE_YOUTUBE_POST_ATT_OCT_g1715_Scurve"/>
    <s v="Top_War"/>
    <d v="2021-03-03T00:00:00"/>
    <n v="0"/>
    <x v="0"/>
    <x v="15"/>
    <s v="Per"/>
  </r>
  <r>
    <s v="GOOGLE_YOUTUBE_POST_ATT_S1_g2721_SC"/>
    <s v="Top_War"/>
    <d v="2021-03-03T00:00:00"/>
    <n v="0"/>
    <x v="1"/>
    <x v="15"/>
    <s v="Per"/>
  </r>
  <r>
    <s v="INTERCEPT"/>
    <s v="Top_War"/>
    <d v="2021-03-03T00:00:00"/>
    <n v="282876.95580592903"/>
    <x v="0"/>
    <x v="16"/>
    <s v="Per"/>
  </r>
  <r>
    <s v="Large_Event_Dip1"/>
    <s v="Top_War"/>
    <d v="2021-03-03T00:00:00"/>
    <n v="0"/>
    <x v="0"/>
    <x v="4"/>
    <s v="Per"/>
  </r>
  <r>
    <s v="Large_Event1"/>
    <s v="Top_War"/>
    <d v="2021-03-03T00:00:00"/>
    <n v="0"/>
    <x v="0"/>
    <x v="17"/>
    <s v="Per"/>
  </r>
  <r>
    <s v="Medium_Event"/>
    <s v="Top_War"/>
    <d v="2021-03-03T00:00:00"/>
    <n v="0"/>
    <x v="0"/>
    <x v="17"/>
    <s v="Per"/>
  </r>
  <r>
    <s v="Medium_Event_Dip"/>
    <s v="Top_War"/>
    <d v="2021-03-03T00:00:00"/>
    <n v="0"/>
    <x v="0"/>
    <x v="17"/>
    <s v="Per"/>
  </r>
  <r>
    <s v="Monday_Effect"/>
    <s v="Top_War"/>
    <d v="2021-03-03T00:00:00"/>
    <n v="0"/>
    <x v="0"/>
    <x v="18"/>
    <s v="Per"/>
  </r>
  <r>
    <s v="New_Content"/>
    <s v="Top_War"/>
    <d v="2021-03-03T00:00:00"/>
    <n v="0"/>
    <x v="0"/>
    <x v="19"/>
    <s v="Per"/>
  </r>
  <r>
    <s v="Other_Event"/>
    <s v="Top_War"/>
    <d v="2021-03-03T00:00:00"/>
    <n v="0"/>
    <x v="0"/>
    <x v="17"/>
    <s v="Per"/>
  </r>
  <r>
    <s v="Peak"/>
    <s v="Top_War"/>
    <d v="2021-03-03T00:00:00"/>
    <n v="0"/>
    <x v="0"/>
    <x v="17"/>
    <s v="Per"/>
  </r>
  <r>
    <s v="Reddit_Post_ATT_g224_SC"/>
    <s v="Top_War"/>
    <d v="2021-03-03T00:00:00"/>
    <n v="0"/>
    <x v="2"/>
    <x v="20"/>
    <s v="Per"/>
  </r>
  <r>
    <s v="Small_Event"/>
    <s v="Top_War"/>
    <d v="2021-03-03T00:00:00"/>
    <n v="0"/>
    <x v="0"/>
    <x v="17"/>
    <s v="Per"/>
  </r>
  <r>
    <s v="Small_Event_Dip"/>
    <s v="Top_War"/>
    <d v="2021-03-03T00:00:00"/>
    <n v="0"/>
    <x v="0"/>
    <x v="4"/>
    <s v="Per"/>
  </r>
  <r>
    <s v="Special_Event"/>
    <s v="Top_War"/>
    <d v="2021-03-03T00:00:00"/>
    <n v="0"/>
    <x v="0"/>
    <x v="4"/>
    <s v="Per"/>
  </r>
  <r>
    <s v="Special_Event_Peak"/>
    <s v="Top_War"/>
    <d v="2021-03-03T00:00:00"/>
    <n v="0"/>
    <x v="0"/>
    <x v="17"/>
    <s v="Per"/>
  </r>
  <r>
    <s v="Tuesday_Effect"/>
    <s v="Top_War"/>
    <d v="2021-03-03T00:00:00"/>
    <n v="0"/>
    <x v="0"/>
    <x v="21"/>
    <s v="Per"/>
  </r>
  <r>
    <s v="UNITYADS_TOTAL_PER_ATT_g1728_Scurve"/>
    <s v="Top_War"/>
    <d v="2021-03-03T00:00:00"/>
    <n v="6.6299832167020105E-7"/>
    <x v="4"/>
    <x v="22"/>
    <s v="Per"/>
  </r>
  <r>
    <s v="UNITYADS_TOTAL_POST_ATT_S1_g913_SC"/>
    <s v="Top_War"/>
    <d v="2021-03-03T00:00:00"/>
    <n v="0"/>
    <x v="1"/>
    <x v="22"/>
    <s v="Per"/>
  </r>
  <r>
    <s v="UNITYADS_TOTAL_POST_ATT_S2_g1321_SC"/>
    <s v="Top_War"/>
    <d v="2021-03-03T00:00:00"/>
    <n v="0"/>
    <x v="2"/>
    <x v="22"/>
    <s v="Per"/>
  </r>
  <r>
    <s v="UNITYADS_TOTAL_POST_ATT_S3_g924_SC"/>
    <s v="Top_War"/>
    <d v="2021-03-03T00:00:00"/>
    <n v="0"/>
    <x v="3"/>
    <x v="22"/>
    <s v="Per"/>
  </r>
  <r>
    <s v="Apple_Search_Post_ATT_g327_Scurve"/>
    <s v="Top_War"/>
    <d v="2021-03-04T00:00:00"/>
    <n v="0"/>
    <x v="0"/>
    <x v="0"/>
    <s v="Per"/>
  </r>
  <r>
    <s v="Applovin_rewarded_Post_ATT_g1718_SC"/>
    <s v="Top_War"/>
    <d v="2021-03-04T00:00:00"/>
    <n v="0"/>
    <x v="0"/>
    <x v="1"/>
    <s v="Per"/>
  </r>
  <r>
    <s v="Applovin_video_Post_ATT_g1718_Scurve"/>
    <s v="Top_War"/>
    <d v="2021-03-04T00:00:00"/>
    <n v="0"/>
    <x v="0"/>
    <x v="2"/>
    <s v="Per"/>
  </r>
  <r>
    <s v="Bug_Fix_1"/>
    <s v="Top_War"/>
    <d v="2021-03-04T00:00:00"/>
    <n v="0"/>
    <x v="0"/>
    <x v="3"/>
    <s v="Per"/>
  </r>
  <r>
    <s v="Bug_Fix_2"/>
    <s v="Top_War"/>
    <d v="2021-03-04T00:00:00"/>
    <n v="0"/>
    <x v="0"/>
    <x v="3"/>
    <s v="Per"/>
  </r>
  <r>
    <s v="Bug_Fix_3_2"/>
    <s v="Top_War"/>
    <d v="2021-03-04T00:00:00"/>
    <n v="0"/>
    <x v="0"/>
    <x v="3"/>
    <s v="Per"/>
  </r>
  <r>
    <s v="Bug_Fix_Neg"/>
    <s v="Top_War"/>
    <d v="2021-03-04T00:00:00"/>
    <n v="-25455.428566692601"/>
    <x v="0"/>
    <x v="4"/>
    <s v="Per"/>
  </r>
  <r>
    <s v="Bytedance_Post_ATT_g337_SC"/>
    <s v="Top_War"/>
    <d v="2021-03-04T00:00:00"/>
    <n v="0"/>
    <x v="0"/>
    <x v="5"/>
    <s v="Per"/>
  </r>
  <r>
    <s v="Comp_Lords_Mobile"/>
    <s v="Top_War"/>
    <d v="2021-03-04T00:00:00"/>
    <n v="-11813.2315797461"/>
    <x v="0"/>
    <x v="6"/>
    <s v="Per"/>
  </r>
  <r>
    <s v="Comp_ROK"/>
    <s v="Top_War"/>
    <d v="2021-03-04T00:00:00"/>
    <n v="-1912.30524207298"/>
    <x v="0"/>
    <x v="7"/>
    <s v="Per"/>
  </r>
  <r>
    <s v="Comp_West_Game"/>
    <s v="Top_War"/>
    <d v="2021-03-04T00:00:00"/>
    <n v="-11261.719088434"/>
    <x v="0"/>
    <x v="8"/>
    <s v="Per"/>
  </r>
  <r>
    <s v="Event_Dip"/>
    <s v="Top_War"/>
    <d v="2021-03-04T00:00:00"/>
    <n v="0"/>
    <x v="0"/>
    <x v="4"/>
    <s v="Per"/>
  </r>
  <r>
    <s v="FB_AEO_AAA_POST_ATT_S1_g223_Scurve"/>
    <s v="Top_War"/>
    <d v="2021-03-04T00:00:00"/>
    <n v="0"/>
    <x v="1"/>
    <x v="9"/>
    <s v="Per"/>
  </r>
  <r>
    <s v="FB_AEO_AAA_POST_ATT_S2_g2314_Scurve"/>
    <s v="Top_War"/>
    <d v="2021-03-04T00:00:00"/>
    <n v="0"/>
    <x v="2"/>
    <x v="9"/>
    <s v="Per"/>
  </r>
  <r>
    <s v="FB_AEO_AAA_POST_ATT_S3_g249_SC"/>
    <s v="Top_War"/>
    <d v="2021-03-04T00:00:00"/>
    <n v="0"/>
    <x v="3"/>
    <x v="9"/>
    <s v="Per"/>
  </r>
  <r>
    <s v="FB_AEO_AAA_PRE_ATT_g136_Scurve"/>
    <s v="Top_War"/>
    <d v="2021-03-04T00:00:00"/>
    <n v="0"/>
    <x v="4"/>
    <x v="9"/>
    <s v="Per"/>
  </r>
  <r>
    <s v="FB_AEO_BAU_POST_ATT_S1_g912_Scurve"/>
    <s v="Top_War"/>
    <d v="2021-03-04T00:00:00"/>
    <n v="0"/>
    <x v="1"/>
    <x v="10"/>
    <s v="Per"/>
  </r>
  <r>
    <s v="FB_AEO_BAU_POST_ATT_S2_g2711_Scurve"/>
    <s v="Top_War"/>
    <d v="2021-03-04T00:00:00"/>
    <n v="0"/>
    <x v="2"/>
    <x v="10"/>
    <s v="Per"/>
  </r>
  <r>
    <s v="FB_AEO_BAU_POST_ATT_S3_g1717_SC"/>
    <s v="Top_War"/>
    <d v="2021-03-04T00:00:00"/>
    <n v="0"/>
    <x v="3"/>
    <x v="10"/>
    <s v="Per"/>
  </r>
  <r>
    <s v="FB_AEO_BAU_PRE_ATT_g15721_Scurve"/>
    <s v="Top_War"/>
    <d v="2021-03-04T00:00:00"/>
    <n v="0"/>
    <x v="4"/>
    <x v="10"/>
    <s v="Per"/>
  </r>
  <r>
    <s v="FB_VO_AAA_PER_ATT_g912_Scurve"/>
    <s v="Top_War"/>
    <d v="2021-03-04T00:00:00"/>
    <n v="60010.143133036603"/>
    <x v="4"/>
    <x v="11"/>
    <s v="Per"/>
  </r>
  <r>
    <s v="FB_VO_AAA_POST_ATT_S1_g913_Scurve"/>
    <s v="Top_War"/>
    <d v="2021-03-04T00:00:00"/>
    <n v="0"/>
    <x v="1"/>
    <x v="11"/>
    <s v="Per"/>
  </r>
  <r>
    <s v="FB_VO_AAA_POST_ATT_S2_g424_Scurve"/>
    <s v="Top_War"/>
    <d v="2021-03-04T00:00:00"/>
    <n v="0"/>
    <x v="2"/>
    <x v="11"/>
    <s v="Per"/>
  </r>
  <r>
    <s v="FB_VO_AAA_POST_ATT_S3_g1717_SC"/>
    <s v="Top_War"/>
    <d v="2021-03-04T00:00:00"/>
    <n v="0"/>
    <x v="3"/>
    <x v="11"/>
    <s v="Per"/>
  </r>
  <r>
    <s v="FB_VO_BAU_PER_ATT_g1512_Scurve"/>
    <s v="Top_War"/>
    <d v="2021-03-04T00:00:00"/>
    <n v="34.145551596519503"/>
    <x v="4"/>
    <x v="12"/>
    <s v="Per"/>
  </r>
  <r>
    <s v="FB_VO_BAU_POST_ATT_S1_g9312_Scurve"/>
    <s v="Top_War"/>
    <d v="2021-03-04T00:00:00"/>
    <n v="0"/>
    <x v="1"/>
    <x v="12"/>
    <s v="Per"/>
  </r>
  <r>
    <s v="FB_VO_BAU_POST_ATT_S2_g8421_Scurve"/>
    <s v="Top_War"/>
    <d v="2021-03-04T00:00:00"/>
    <n v="0"/>
    <x v="2"/>
    <x v="12"/>
    <s v="Per"/>
  </r>
  <r>
    <s v="FB_VO_BAU_POST_ATT_S3_g1715_SC"/>
    <s v="Top_War"/>
    <d v="2021-03-04T00:00:00"/>
    <n v="0"/>
    <x v="3"/>
    <x v="12"/>
    <s v="Per"/>
  </r>
  <r>
    <s v="FB_VO_DYNAMICADS_PER_ATT_g2720_Scurve"/>
    <s v="Top_War"/>
    <d v="2021-03-04T00:00:00"/>
    <n v="3.4630095701990098E-2"/>
    <x v="4"/>
    <x v="13"/>
    <s v="Per"/>
  </r>
  <r>
    <s v="FB_VO_DYNAMICADS_POST_ATT_S1_g1720_Scurve"/>
    <s v="Top_War"/>
    <d v="2021-03-04T00:00:00"/>
    <n v="0"/>
    <x v="1"/>
    <x v="13"/>
    <s v="Per"/>
  </r>
  <r>
    <s v="GOOGLE_DISPLAY_PER_ATT_g1724_Scurve"/>
    <s v="Top_War"/>
    <d v="2021-03-04T00:00:00"/>
    <n v="7.3904807702776301E-5"/>
    <x v="4"/>
    <x v="14"/>
    <s v="Per"/>
  </r>
  <r>
    <s v="GOOGLE_DISPLAY_POST_ATT_9AUG_SEP_g6213_Scurve"/>
    <s v="Top_War"/>
    <d v="2021-03-04T00:00:00"/>
    <n v="0"/>
    <x v="0"/>
    <x v="14"/>
    <s v="Per"/>
  </r>
  <r>
    <s v="GOOGLE_DISPLAY_POST_ATT_JUL_g827_SC"/>
    <s v="Top_War"/>
    <d v="2021-03-04T00:00:00"/>
    <n v="0"/>
    <x v="0"/>
    <x v="14"/>
    <s v="Per"/>
  </r>
  <r>
    <s v="GOOGLE_DISPLAY_POST_ATT_OCT_g5718_Scurve"/>
    <s v="Top_War"/>
    <d v="2021-03-04T00:00:00"/>
    <n v="0"/>
    <x v="0"/>
    <x v="14"/>
    <s v="Per"/>
  </r>
  <r>
    <s v="GOOGLE_DISPLAY_POST_ATT_S1_g912_SC"/>
    <s v="Top_War"/>
    <d v="2021-03-04T00:00:00"/>
    <n v="0"/>
    <x v="1"/>
    <x v="14"/>
    <s v="Per"/>
  </r>
  <r>
    <s v="GOOGLE_YOUTUBE_PER_ATT_g1716_Scurve"/>
    <s v="Top_War"/>
    <d v="2021-03-04T00:00:00"/>
    <n v="9.5482855361779806E-3"/>
    <x v="4"/>
    <x v="15"/>
    <s v="Per"/>
  </r>
  <r>
    <s v="GOOGLE_YOUTUBE_POST_ATT_9AUG_SEP_g9321_Scurve"/>
    <s v="Top_War"/>
    <d v="2021-03-04T00:00:00"/>
    <n v="0"/>
    <x v="0"/>
    <x v="15"/>
    <s v="Per"/>
  </r>
  <r>
    <s v="GOOGLE_YOUTUBE_POST_ATT_JUL_g1718_SC"/>
    <s v="Top_War"/>
    <d v="2021-03-04T00:00:00"/>
    <n v="0"/>
    <x v="0"/>
    <x v="15"/>
    <s v="Per"/>
  </r>
  <r>
    <s v="GOOGLE_YOUTUBE_POST_ATT_OCT_g1715_Scurve"/>
    <s v="Top_War"/>
    <d v="2021-03-04T00:00:00"/>
    <n v="0"/>
    <x v="0"/>
    <x v="15"/>
    <s v="Per"/>
  </r>
  <r>
    <s v="GOOGLE_YOUTUBE_POST_ATT_S1_g2721_SC"/>
    <s v="Top_War"/>
    <d v="2021-03-04T00:00:00"/>
    <n v="0"/>
    <x v="1"/>
    <x v="15"/>
    <s v="Per"/>
  </r>
  <r>
    <s v="INTERCEPT"/>
    <s v="Top_War"/>
    <d v="2021-03-04T00:00:00"/>
    <n v="282876.95580592903"/>
    <x v="0"/>
    <x v="16"/>
    <s v="Per"/>
  </r>
  <r>
    <s v="Large_Event_Dip1"/>
    <s v="Top_War"/>
    <d v="2021-03-04T00:00:00"/>
    <n v="0"/>
    <x v="0"/>
    <x v="4"/>
    <s v="Per"/>
  </r>
  <r>
    <s v="Large_Event1"/>
    <s v="Top_War"/>
    <d v="2021-03-04T00:00:00"/>
    <n v="0"/>
    <x v="0"/>
    <x v="17"/>
    <s v="Per"/>
  </r>
  <r>
    <s v="Medium_Event"/>
    <s v="Top_War"/>
    <d v="2021-03-04T00:00:00"/>
    <n v="0"/>
    <x v="0"/>
    <x v="17"/>
    <s v="Per"/>
  </r>
  <r>
    <s v="Medium_Event_Dip"/>
    <s v="Top_War"/>
    <d v="2021-03-04T00:00:00"/>
    <n v="0"/>
    <x v="0"/>
    <x v="17"/>
    <s v="Per"/>
  </r>
  <r>
    <s v="Monday_Effect"/>
    <s v="Top_War"/>
    <d v="2021-03-04T00:00:00"/>
    <n v="0"/>
    <x v="0"/>
    <x v="18"/>
    <s v="Per"/>
  </r>
  <r>
    <s v="New_Content"/>
    <s v="Top_War"/>
    <d v="2021-03-04T00:00:00"/>
    <n v="0"/>
    <x v="0"/>
    <x v="19"/>
    <s v="Per"/>
  </r>
  <r>
    <s v="Other_Event"/>
    <s v="Top_War"/>
    <d v="2021-03-04T00:00:00"/>
    <n v="0"/>
    <x v="0"/>
    <x v="17"/>
    <s v="Per"/>
  </r>
  <r>
    <s v="Peak"/>
    <s v="Top_War"/>
    <d v="2021-03-04T00:00:00"/>
    <n v="0"/>
    <x v="0"/>
    <x v="17"/>
    <s v="Per"/>
  </r>
  <r>
    <s v="Reddit_Post_ATT_g224_SC"/>
    <s v="Top_War"/>
    <d v="2021-03-04T00:00:00"/>
    <n v="0"/>
    <x v="2"/>
    <x v="20"/>
    <s v="Per"/>
  </r>
  <r>
    <s v="Small_Event"/>
    <s v="Top_War"/>
    <d v="2021-03-04T00:00:00"/>
    <n v="0"/>
    <x v="0"/>
    <x v="17"/>
    <s v="Per"/>
  </r>
  <r>
    <s v="Small_Event_Dip"/>
    <s v="Top_War"/>
    <d v="2021-03-04T00:00:00"/>
    <n v="0"/>
    <x v="0"/>
    <x v="4"/>
    <s v="Per"/>
  </r>
  <r>
    <s v="Special_Event"/>
    <s v="Top_War"/>
    <d v="2021-03-04T00:00:00"/>
    <n v="0"/>
    <x v="0"/>
    <x v="4"/>
    <s v="Per"/>
  </r>
  <r>
    <s v="Special_Event_Peak"/>
    <s v="Top_War"/>
    <d v="2021-03-04T00:00:00"/>
    <n v="0"/>
    <x v="0"/>
    <x v="17"/>
    <s v="Per"/>
  </r>
  <r>
    <s v="Tuesday_Effect"/>
    <s v="Top_War"/>
    <d v="2021-03-04T00:00:00"/>
    <n v="0"/>
    <x v="0"/>
    <x v="21"/>
    <s v="Per"/>
  </r>
  <r>
    <s v="UNITYADS_TOTAL_PER_ATT_g1728_Scurve"/>
    <s v="Top_War"/>
    <d v="2021-03-04T00:00:00"/>
    <n v="1.9788010862117701E-5"/>
    <x v="4"/>
    <x v="22"/>
    <s v="Per"/>
  </r>
  <r>
    <s v="UNITYADS_TOTAL_POST_ATT_S1_g913_SC"/>
    <s v="Top_War"/>
    <d v="2021-03-04T00:00:00"/>
    <n v="0"/>
    <x v="1"/>
    <x v="22"/>
    <s v="Per"/>
  </r>
  <r>
    <s v="UNITYADS_TOTAL_POST_ATT_S2_g1321_SC"/>
    <s v="Top_War"/>
    <d v="2021-03-04T00:00:00"/>
    <n v="0"/>
    <x v="2"/>
    <x v="22"/>
    <s v="Per"/>
  </r>
  <r>
    <s v="UNITYADS_TOTAL_POST_ATT_S3_g924_SC"/>
    <s v="Top_War"/>
    <d v="2021-03-04T00:00:00"/>
    <n v="0"/>
    <x v="3"/>
    <x v="22"/>
    <s v="Per"/>
  </r>
  <r>
    <s v="Apple_Search_Post_ATT_g327_Scurve"/>
    <s v="Top_War"/>
    <d v="2021-03-05T00:00:00"/>
    <n v="0"/>
    <x v="0"/>
    <x v="0"/>
    <s v="Per"/>
  </r>
  <r>
    <s v="Applovin_rewarded_Post_ATT_g1718_SC"/>
    <s v="Top_War"/>
    <d v="2021-03-05T00:00:00"/>
    <n v="0"/>
    <x v="0"/>
    <x v="1"/>
    <s v="Per"/>
  </r>
  <r>
    <s v="Applovin_video_Post_ATT_g1718_Scurve"/>
    <s v="Top_War"/>
    <d v="2021-03-05T00:00:00"/>
    <n v="0"/>
    <x v="0"/>
    <x v="2"/>
    <s v="Per"/>
  </r>
  <r>
    <s v="Bug_Fix_1"/>
    <s v="Top_War"/>
    <d v="2021-03-05T00:00:00"/>
    <n v="0"/>
    <x v="0"/>
    <x v="3"/>
    <s v="Per"/>
  </r>
  <r>
    <s v="Bug_Fix_2"/>
    <s v="Top_War"/>
    <d v="2021-03-05T00:00:00"/>
    <n v="0"/>
    <x v="0"/>
    <x v="3"/>
    <s v="Per"/>
  </r>
  <r>
    <s v="Bug_Fix_3_2"/>
    <s v="Top_War"/>
    <d v="2021-03-05T00:00:00"/>
    <n v="0"/>
    <x v="0"/>
    <x v="3"/>
    <s v="Per"/>
  </r>
  <r>
    <s v="Bug_Fix_Neg"/>
    <s v="Top_War"/>
    <d v="2021-03-05T00:00:00"/>
    <n v="-25455.428566692601"/>
    <x v="0"/>
    <x v="4"/>
    <s v="Per"/>
  </r>
  <r>
    <s v="Bytedance_Post_ATT_g337_SC"/>
    <s v="Top_War"/>
    <d v="2021-03-05T00:00:00"/>
    <n v="0"/>
    <x v="0"/>
    <x v="5"/>
    <s v="Per"/>
  </r>
  <r>
    <s v="Comp_Lords_Mobile"/>
    <s v="Top_War"/>
    <d v="2021-03-05T00:00:00"/>
    <n v="-14675.989940168"/>
    <x v="0"/>
    <x v="6"/>
    <s v="Per"/>
  </r>
  <r>
    <s v="Comp_ROK"/>
    <s v="Top_War"/>
    <d v="2021-03-05T00:00:00"/>
    <n v="-3247.7368684481398"/>
    <x v="0"/>
    <x v="7"/>
    <s v="Per"/>
  </r>
  <r>
    <s v="Comp_West_Game"/>
    <s v="Top_War"/>
    <d v="2021-03-05T00:00:00"/>
    <n v="-15734.500489244299"/>
    <x v="0"/>
    <x v="8"/>
    <s v="Per"/>
  </r>
  <r>
    <s v="Event_Dip"/>
    <s v="Top_War"/>
    <d v="2021-03-05T00:00:00"/>
    <n v="0"/>
    <x v="0"/>
    <x v="4"/>
    <s v="Per"/>
  </r>
  <r>
    <s v="FB_AEO_AAA_POST_ATT_S1_g223_Scurve"/>
    <s v="Top_War"/>
    <d v="2021-03-05T00:00:00"/>
    <n v="0"/>
    <x v="1"/>
    <x v="9"/>
    <s v="Per"/>
  </r>
  <r>
    <s v="FB_AEO_AAA_POST_ATT_S2_g2314_Scurve"/>
    <s v="Top_War"/>
    <d v="2021-03-05T00:00:00"/>
    <n v="0"/>
    <x v="2"/>
    <x v="9"/>
    <s v="Per"/>
  </r>
  <r>
    <s v="FB_AEO_AAA_POST_ATT_S3_g249_SC"/>
    <s v="Top_War"/>
    <d v="2021-03-05T00:00:00"/>
    <n v="0"/>
    <x v="3"/>
    <x v="9"/>
    <s v="Per"/>
  </r>
  <r>
    <s v="FB_AEO_AAA_PRE_ATT_g136_Scurve"/>
    <s v="Top_War"/>
    <d v="2021-03-05T00:00:00"/>
    <n v="0"/>
    <x v="4"/>
    <x v="9"/>
    <s v="Per"/>
  </r>
  <r>
    <s v="FB_AEO_BAU_POST_ATT_S1_g912_Scurve"/>
    <s v="Top_War"/>
    <d v="2021-03-05T00:00:00"/>
    <n v="0"/>
    <x v="1"/>
    <x v="10"/>
    <s v="Per"/>
  </r>
  <r>
    <s v="FB_AEO_BAU_POST_ATT_S2_g2711_Scurve"/>
    <s v="Top_War"/>
    <d v="2021-03-05T00:00:00"/>
    <n v="0"/>
    <x v="2"/>
    <x v="10"/>
    <s v="Per"/>
  </r>
  <r>
    <s v="FB_AEO_BAU_POST_ATT_S3_g1717_SC"/>
    <s v="Top_War"/>
    <d v="2021-03-05T00:00:00"/>
    <n v="0"/>
    <x v="3"/>
    <x v="10"/>
    <s v="Per"/>
  </r>
  <r>
    <s v="FB_AEO_BAU_PRE_ATT_g15721_Scurve"/>
    <s v="Top_War"/>
    <d v="2021-03-05T00:00:00"/>
    <n v="0"/>
    <x v="4"/>
    <x v="10"/>
    <s v="Per"/>
  </r>
  <r>
    <s v="FB_VO_AAA_PER_ATT_g912_Scurve"/>
    <s v="Top_War"/>
    <d v="2021-03-05T00:00:00"/>
    <n v="54532.874912108797"/>
    <x v="4"/>
    <x v="11"/>
    <s v="Per"/>
  </r>
  <r>
    <s v="FB_VO_AAA_POST_ATT_S1_g913_Scurve"/>
    <s v="Top_War"/>
    <d v="2021-03-05T00:00:00"/>
    <n v="0"/>
    <x v="1"/>
    <x v="11"/>
    <s v="Per"/>
  </r>
  <r>
    <s v="FB_VO_AAA_POST_ATT_S2_g424_Scurve"/>
    <s v="Top_War"/>
    <d v="2021-03-05T00:00:00"/>
    <n v="0"/>
    <x v="2"/>
    <x v="11"/>
    <s v="Per"/>
  </r>
  <r>
    <s v="FB_VO_AAA_POST_ATT_S3_g1717_SC"/>
    <s v="Top_War"/>
    <d v="2021-03-05T00:00:00"/>
    <n v="0"/>
    <x v="3"/>
    <x v="11"/>
    <s v="Per"/>
  </r>
  <r>
    <s v="FB_VO_BAU_PER_ATT_g1512_Scurve"/>
    <s v="Top_War"/>
    <d v="2021-03-05T00:00:00"/>
    <n v="208.25041792640999"/>
    <x v="4"/>
    <x v="12"/>
    <s v="Per"/>
  </r>
  <r>
    <s v="FB_VO_BAU_POST_ATT_S1_g9312_Scurve"/>
    <s v="Top_War"/>
    <d v="2021-03-05T00:00:00"/>
    <n v="0"/>
    <x v="1"/>
    <x v="12"/>
    <s v="Per"/>
  </r>
  <r>
    <s v="FB_VO_BAU_POST_ATT_S2_g8421_Scurve"/>
    <s v="Top_War"/>
    <d v="2021-03-05T00:00:00"/>
    <n v="0"/>
    <x v="2"/>
    <x v="12"/>
    <s v="Per"/>
  </r>
  <r>
    <s v="FB_VO_BAU_POST_ATT_S3_g1715_SC"/>
    <s v="Top_War"/>
    <d v="2021-03-05T00:00:00"/>
    <n v="0"/>
    <x v="3"/>
    <x v="12"/>
    <s v="Per"/>
  </r>
  <r>
    <s v="FB_VO_DYNAMICADS_PER_ATT_g2720_Scurve"/>
    <s v="Top_War"/>
    <d v="2021-03-05T00:00:00"/>
    <n v="0.40318538742028298"/>
    <x v="4"/>
    <x v="13"/>
    <s v="Per"/>
  </r>
  <r>
    <s v="FB_VO_DYNAMICADS_POST_ATT_S1_g1720_Scurve"/>
    <s v="Top_War"/>
    <d v="2021-03-05T00:00:00"/>
    <n v="0"/>
    <x v="1"/>
    <x v="13"/>
    <s v="Per"/>
  </r>
  <r>
    <s v="GOOGLE_DISPLAY_PER_ATT_g1724_Scurve"/>
    <s v="Top_War"/>
    <d v="2021-03-05T00:00:00"/>
    <n v="1.0817728735936401E-3"/>
    <x v="4"/>
    <x v="14"/>
    <s v="Per"/>
  </r>
  <r>
    <s v="GOOGLE_DISPLAY_POST_ATT_9AUG_SEP_g6213_Scurve"/>
    <s v="Top_War"/>
    <d v="2021-03-05T00:00:00"/>
    <n v="0"/>
    <x v="0"/>
    <x v="14"/>
    <s v="Per"/>
  </r>
  <r>
    <s v="GOOGLE_DISPLAY_POST_ATT_JUL_g827_SC"/>
    <s v="Top_War"/>
    <d v="2021-03-05T00:00:00"/>
    <n v="0"/>
    <x v="0"/>
    <x v="14"/>
    <s v="Per"/>
  </r>
  <r>
    <s v="GOOGLE_DISPLAY_POST_ATT_OCT_g5718_Scurve"/>
    <s v="Top_War"/>
    <d v="2021-03-05T00:00:00"/>
    <n v="0"/>
    <x v="0"/>
    <x v="14"/>
    <s v="Per"/>
  </r>
  <r>
    <s v="GOOGLE_DISPLAY_POST_ATT_S1_g912_SC"/>
    <s v="Top_War"/>
    <d v="2021-03-05T00:00:00"/>
    <n v="0"/>
    <x v="1"/>
    <x v="14"/>
    <s v="Per"/>
  </r>
  <r>
    <s v="GOOGLE_YOUTUBE_PER_ATT_g1716_Scurve"/>
    <s v="Top_War"/>
    <d v="2021-03-05T00:00:00"/>
    <n v="0.14443531965171899"/>
    <x v="4"/>
    <x v="15"/>
    <s v="Per"/>
  </r>
  <r>
    <s v="GOOGLE_YOUTUBE_POST_ATT_9AUG_SEP_g9321_Scurve"/>
    <s v="Top_War"/>
    <d v="2021-03-05T00:00:00"/>
    <n v="0"/>
    <x v="0"/>
    <x v="15"/>
    <s v="Per"/>
  </r>
  <r>
    <s v="GOOGLE_YOUTUBE_POST_ATT_JUL_g1718_SC"/>
    <s v="Top_War"/>
    <d v="2021-03-05T00:00:00"/>
    <n v="0"/>
    <x v="0"/>
    <x v="15"/>
    <s v="Per"/>
  </r>
  <r>
    <s v="GOOGLE_YOUTUBE_POST_ATT_OCT_g1715_Scurve"/>
    <s v="Top_War"/>
    <d v="2021-03-05T00:00:00"/>
    <n v="0"/>
    <x v="0"/>
    <x v="15"/>
    <s v="Per"/>
  </r>
  <r>
    <s v="GOOGLE_YOUTUBE_POST_ATT_S1_g2721_SC"/>
    <s v="Top_War"/>
    <d v="2021-03-05T00:00:00"/>
    <n v="0"/>
    <x v="1"/>
    <x v="15"/>
    <s v="Per"/>
  </r>
  <r>
    <s v="INTERCEPT"/>
    <s v="Top_War"/>
    <d v="2021-03-05T00:00:00"/>
    <n v="282876.95580592903"/>
    <x v="0"/>
    <x v="16"/>
    <s v="Per"/>
  </r>
  <r>
    <s v="Large_Event_Dip1"/>
    <s v="Top_War"/>
    <d v="2021-03-05T00:00:00"/>
    <n v="0"/>
    <x v="0"/>
    <x v="4"/>
    <s v="Per"/>
  </r>
  <r>
    <s v="Large_Event1"/>
    <s v="Top_War"/>
    <d v="2021-03-05T00:00:00"/>
    <n v="0"/>
    <x v="0"/>
    <x v="17"/>
    <s v="Per"/>
  </r>
  <r>
    <s v="Medium_Event"/>
    <s v="Top_War"/>
    <d v="2021-03-05T00:00:00"/>
    <n v="0"/>
    <x v="0"/>
    <x v="17"/>
    <s v="Per"/>
  </r>
  <r>
    <s v="Medium_Event_Dip"/>
    <s v="Top_War"/>
    <d v="2021-03-05T00:00:00"/>
    <n v="0"/>
    <x v="0"/>
    <x v="17"/>
    <s v="Per"/>
  </r>
  <r>
    <s v="Monday_Effect"/>
    <s v="Top_War"/>
    <d v="2021-03-05T00:00:00"/>
    <n v="0"/>
    <x v="0"/>
    <x v="18"/>
    <s v="Per"/>
  </r>
  <r>
    <s v="New_Content"/>
    <s v="Top_War"/>
    <d v="2021-03-05T00:00:00"/>
    <n v="0"/>
    <x v="0"/>
    <x v="19"/>
    <s v="Per"/>
  </r>
  <r>
    <s v="Other_Event"/>
    <s v="Top_War"/>
    <d v="2021-03-05T00:00:00"/>
    <n v="0"/>
    <x v="0"/>
    <x v="17"/>
    <s v="Per"/>
  </r>
  <r>
    <s v="Peak"/>
    <s v="Top_War"/>
    <d v="2021-03-05T00:00:00"/>
    <n v="0"/>
    <x v="0"/>
    <x v="17"/>
    <s v="Per"/>
  </r>
  <r>
    <s v="Reddit_Post_ATT_g224_SC"/>
    <s v="Top_War"/>
    <d v="2021-03-05T00:00:00"/>
    <n v="0"/>
    <x v="2"/>
    <x v="20"/>
    <s v="Per"/>
  </r>
  <r>
    <s v="Small_Event"/>
    <s v="Top_War"/>
    <d v="2021-03-05T00:00:00"/>
    <n v="0"/>
    <x v="0"/>
    <x v="17"/>
    <s v="Per"/>
  </r>
  <r>
    <s v="Small_Event_Dip"/>
    <s v="Top_War"/>
    <d v="2021-03-05T00:00:00"/>
    <n v="0"/>
    <x v="0"/>
    <x v="4"/>
    <s v="Per"/>
  </r>
  <r>
    <s v="Special_Event"/>
    <s v="Top_War"/>
    <d v="2021-03-05T00:00:00"/>
    <n v="0"/>
    <x v="0"/>
    <x v="4"/>
    <s v="Per"/>
  </r>
  <r>
    <s v="Special_Event_Peak"/>
    <s v="Top_War"/>
    <d v="2021-03-05T00:00:00"/>
    <n v="0"/>
    <x v="0"/>
    <x v="17"/>
    <s v="Per"/>
  </r>
  <r>
    <s v="Tuesday_Effect"/>
    <s v="Top_War"/>
    <d v="2021-03-05T00:00:00"/>
    <n v="0"/>
    <x v="0"/>
    <x v="21"/>
    <s v="Per"/>
  </r>
  <r>
    <s v="UNITYADS_TOTAL_PER_ATT_g1728_Scurve"/>
    <s v="Top_War"/>
    <d v="2021-03-05T00:00:00"/>
    <n v="2.7290016975417699E-4"/>
    <x v="4"/>
    <x v="22"/>
    <s v="Per"/>
  </r>
  <r>
    <s v="UNITYADS_TOTAL_POST_ATT_S1_g913_SC"/>
    <s v="Top_War"/>
    <d v="2021-03-05T00:00:00"/>
    <n v="0"/>
    <x v="1"/>
    <x v="22"/>
    <s v="Per"/>
  </r>
  <r>
    <s v="UNITYADS_TOTAL_POST_ATT_S2_g1321_SC"/>
    <s v="Top_War"/>
    <d v="2021-03-05T00:00:00"/>
    <n v="0"/>
    <x v="2"/>
    <x v="22"/>
    <s v="Per"/>
  </r>
  <r>
    <s v="UNITYADS_TOTAL_POST_ATT_S3_g924_SC"/>
    <s v="Top_War"/>
    <d v="2021-03-05T00:00:00"/>
    <n v="0"/>
    <x v="3"/>
    <x v="22"/>
    <s v="Per"/>
  </r>
  <r>
    <s v="Apple_Search_Post_ATT_g327_Scurve"/>
    <s v="Top_War"/>
    <d v="2021-03-06T00:00:00"/>
    <n v="0"/>
    <x v="0"/>
    <x v="0"/>
    <s v="Per"/>
  </r>
  <r>
    <s v="Applovin_rewarded_Post_ATT_g1718_SC"/>
    <s v="Top_War"/>
    <d v="2021-03-06T00:00:00"/>
    <n v="0"/>
    <x v="0"/>
    <x v="1"/>
    <s v="Per"/>
  </r>
  <r>
    <s v="Applovin_video_Post_ATT_g1718_Scurve"/>
    <s v="Top_War"/>
    <d v="2021-03-06T00:00:00"/>
    <n v="0"/>
    <x v="0"/>
    <x v="2"/>
    <s v="Per"/>
  </r>
  <r>
    <s v="Bug_Fix_1"/>
    <s v="Top_War"/>
    <d v="2021-03-06T00:00:00"/>
    <n v="0"/>
    <x v="0"/>
    <x v="3"/>
    <s v="Per"/>
  </r>
  <r>
    <s v="Bug_Fix_2"/>
    <s v="Top_War"/>
    <d v="2021-03-06T00:00:00"/>
    <n v="0"/>
    <x v="0"/>
    <x v="3"/>
    <s v="Per"/>
  </r>
  <r>
    <s v="Bug_Fix_3_2"/>
    <s v="Top_War"/>
    <d v="2021-03-06T00:00:00"/>
    <n v="0"/>
    <x v="0"/>
    <x v="3"/>
    <s v="Per"/>
  </r>
  <r>
    <s v="Bug_Fix_Neg"/>
    <s v="Top_War"/>
    <d v="2021-03-06T00:00:00"/>
    <n v="0"/>
    <x v="0"/>
    <x v="4"/>
    <s v="Per"/>
  </r>
  <r>
    <s v="Bytedance_Post_ATT_g337_SC"/>
    <s v="Top_War"/>
    <d v="2021-03-06T00:00:00"/>
    <n v="0"/>
    <x v="0"/>
    <x v="5"/>
    <s v="Per"/>
  </r>
  <r>
    <s v="Comp_Lords_Mobile"/>
    <s v="Top_War"/>
    <d v="2021-03-06T00:00:00"/>
    <n v="-14125.7273842718"/>
    <x v="0"/>
    <x v="6"/>
    <s v="Per"/>
  </r>
  <r>
    <s v="Comp_ROK"/>
    <s v="Top_War"/>
    <d v="2021-03-06T00:00:00"/>
    <n v="-3720.9374678016802"/>
    <x v="0"/>
    <x v="7"/>
    <s v="Per"/>
  </r>
  <r>
    <s v="Comp_West_Game"/>
    <s v="Top_War"/>
    <d v="2021-03-06T00:00:00"/>
    <n v="-16396.2594283338"/>
    <x v="0"/>
    <x v="8"/>
    <s v="Per"/>
  </r>
  <r>
    <s v="Event_Dip"/>
    <s v="Top_War"/>
    <d v="2021-03-06T00:00:00"/>
    <n v="0"/>
    <x v="0"/>
    <x v="4"/>
    <s v="Per"/>
  </r>
  <r>
    <s v="FB_AEO_AAA_POST_ATT_S1_g223_Scurve"/>
    <s v="Top_War"/>
    <d v="2021-03-06T00:00:00"/>
    <n v="0"/>
    <x v="1"/>
    <x v="9"/>
    <s v="Per"/>
  </r>
  <r>
    <s v="FB_AEO_AAA_POST_ATT_S2_g2314_Scurve"/>
    <s v="Top_War"/>
    <d v="2021-03-06T00:00:00"/>
    <n v="0"/>
    <x v="2"/>
    <x v="9"/>
    <s v="Per"/>
  </r>
  <r>
    <s v="FB_AEO_AAA_POST_ATT_S3_g249_SC"/>
    <s v="Top_War"/>
    <d v="2021-03-06T00:00:00"/>
    <n v="0"/>
    <x v="3"/>
    <x v="9"/>
    <s v="Per"/>
  </r>
  <r>
    <s v="FB_AEO_AAA_PRE_ATT_g136_Scurve"/>
    <s v="Top_War"/>
    <d v="2021-03-06T00:00:00"/>
    <n v="0"/>
    <x v="4"/>
    <x v="9"/>
    <s v="Per"/>
  </r>
  <r>
    <s v="FB_AEO_BAU_POST_ATT_S1_g912_Scurve"/>
    <s v="Top_War"/>
    <d v="2021-03-06T00:00:00"/>
    <n v="0"/>
    <x v="1"/>
    <x v="10"/>
    <s v="Per"/>
  </r>
  <r>
    <s v="FB_AEO_BAU_POST_ATT_S2_g2711_Scurve"/>
    <s v="Top_War"/>
    <d v="2021-03-06T00:00:00"/>
    <n v="0"/>
    <x v="2"/>
    <x v="10"/>
    <s v="Per"/>
  </r>
  <r>
    <s v="FB_AEO_BAU_POST_ATT_S3_g1717_SC"/>
    <s v="Top_War"/>
    <d v="2021-03-06T00:00:00"/>
    <n v="0"/>
    <x v="3"/>
    <x v="10"/>
    <s v="Per"/>
  </r>
  <r>
    <s v="FB_AEO_BAU_PRE_ATT_g15721_Scurve"/>
    <s v="Top_War"/>
    <d v="2021-03-06T00:00:00"/>
    <n v="0"/>
    <x v="4"/>
    <x v="10"/>
    <s v="Per"/>
  </r>
  <r>
    <s v="FB_VO_AAA_PER_ATT_g912_Scurve"/>
    <s v="Top_War"/>
    <d v="2021-03-06T00:00:00"/>
    <n v="65372.488574974501"/>
    <x v="4"/>
    <x v="11"/>
    <s v="Per"/>
  </r>
  <r>
    <s v="FB_VO_AAA_POST_ATT_S1_g913_Scurve"/>
    <s v="Top_War"/>
    <d v="2021-03-06T00:00:00"/>
    <n v="0"/>
    <x v="1"/>
    <x v="11"/>
    <s v="Per"/>
  </r>
  <r>
    <s v="FB_VO_AAA_POST_ATT_S2_g424_Scurve"/>
    <s v="Top_War"/>
    <d v="2021-03-06T00:00:00"/>
    <n v="0"/>
    <x v="2"/>
    <x v="11"/>
    <s v="Per"/>
  </r>
  <r>
    <s v="FB_VO_AAA_POST_ATT_S3_g1717_SC"/>
    <s v="Top_War"/>
    <d v="2021-03-06T00:00:00"/>
    <n v="0"/>
    <x v="3"/>
    <x v="11"/>
    <s v="Per"/>
  </r>
  <r>
    <s v="FB_VO_BAU_PER_ATT_g1512_Scurve"/>
    <s v="Top_War"/>
    <d v="2021-03-06T00:00:00"/>
    <n v="874.186780864242"/>
    <x v="4"/>
    <x v="12"/>
    <s v="Per"/>
  </r>
  <r>
    <s v="FB_VO_BAU_POST_ATT_S1_g9312_Scurve"/>
    <s v="Top_War"/>
    <d v="2021-03-06T00:00:00"/>
    <n v="0"/>
    <x v="1"/>
    <x v="12"/>
    <s v="Per"/>
  </r>
  <r>
    <s v="FB_VO_BAU_POST_ATT_S2_g8421_Scurve"/>
    <s v="Top_War"/>
    <d v="2021-03-06T00:00:00"/>
    <n v="0"/>
    <x v="2"/>
    <x v="12"/>
    <s v="Per"/>
  </r>
  <r>
    <s v="FB_VO_BAU_POST_ATT_S3_g1715_SC"/>
    <s v="Top_War"/>
    <d v="2021-03-06T00:00:00"/>
    <n v="0"/>
    <x v="3"/>
    <x v="12"/>
    <s v="Per"/>
  </r>
  <r>
    <s v="FB_VO_DYNAMICADS_PER_ATT_g2720_Scurve"/>
    <s v="Top_War"/>
    <d v="2021-03-06T00:00:00"/>
    <n v="2.8239246393916702"/>
    <x v="4"/>
    <x v="13"/>
    <s v="Per"/>
  </r>
  <r>
    <s v="FB_VO_DYNAMICADS_POST_ATT_S1_g1720_Scurve"/>
    <s v="Top_War"/>
    <d v="2021-03-06T00:00:00"/>
    <n v="0"/>
    <x v="1"/>
    <x v="13"/>
    <s v="Per"/>
  </r>
  <r>
    <s v="GOOGLE_DISPLAY_PER_ATT_g1724_Scurve"/>
    <s v="Top_War"/>
    <d v="2021-03-06T00:00:00"/>
    <n v="9.6786356577349807E-3"/>
    <x v="4"/>
    <x v="14"/>
    <s v="Per"/>
  </r>
  <r>
    <s v="GOOGLE_DISPLAY_POST_ATT_9AUG_SEP_g6213_Scurve"/>
    <s v="Top_War"/>
    <d v="2021-03-06T00:00:00"/>
    <n v="0"/>
    <x v="0"/>
    <x v="14"/>
    <s v="Per"/>
  </r>
  <r>
    <s v="GOOGLE_DISPLAY_POST_ATT_JUL_g827_SC"/>
    <s v="Top_War"/>
    <d v="2021-03-06T00:00:00"/>
    <n v="0"/>
    <x v="0"/>
    <x v="14"/>
    <s v="Per"/>
  </r>
  <r>
    <s v="GOOGLE_DISPLAY_POST_ATT_OCT_g5718_Scurve"/>
    <s v="Top_War"/>
    <d v="2021-03-06T00:00:00"/>
    <n v="0"/>
    <x v="0"/>
    <x v="14"/>
    <s v="Per"/>
  </r>
  <r>
    <s v="GOOGLE_DISPLAY_POST_ATT_S1_g912_SC"/>
    <s v="Top_War"/>
    <d v="2021-03-06T00:00:00"/>
    <n v="0"/>
    <x v="1"/>
    <x v="14"/>
    <s v="Per"/>
  </r>
  <r>
    <s v="GOOGLE_YOUTUBE_PER_ATT_g1716_Scurve"/>
    <s v="Top_War"/>
    <d v="2021-03-06T00:00:00"/>
    <n v="1.3213617180138499"/>
    <x v="4"/>
    <x v="15"/>
    <s v="Per"/>
  </r>
  <r>
    <s v="GOOGLE_YOUTUBE_POST_ATT_9AUG_SEP_g9321_Scurve"/>
    <s v="Top_War"/>
    <d v="2021-03-06T00:00:00"/>
    <n v="0"/>
    <x v="0"/>
    <x v="15"/>
    <s v="Per"/>
  </r>
  <r>
    <s v="GOOGLE_YOUTUBE_POST_ATT_JUL_g1718_SC"/>
    <s v="Top_War"/>
    <d v="2021-03-06T00:00:00"/>
    <n v="0"/>
    <x v="0"/>
    <x v="15"/>
    <s v="Per"/>
  </r>
  <r>
    <s v="GOOGLE_YOUTUBE_POST_ATT_OCT_g1715_Scurve"/>
    <s v="Top_War"/>
    <d v="2021-03-06T00:00:00"/>
    <n v="0"/>
    <x v="0"/>
    <x v="15"/>
    <s v="Per"/>
  </r>
  <r>
    <s v="GOOGLE_YOUTUBE_POST_ATT_S1_g2721_SC"/>
    <s v="Top_War"/>
    <d v="2021-03-06T00:00:00"/>
    <n v="0"/>
    <x v="1"/>
    <x v="15"/>
    <s v="Per"/>
  </r>
  <r>
    <s v="INTERCEPT"/>
    <s v="Top_War"/>
    <d v="2021-03-06T00:00:00"/>
    <n v="282876.95580592903"/>
    <x v="0"/>
    <x v="16"/>
    <s v="Per"/>
  </r>
  <r>
    <s v="Large_Event_Dip1"/>
    <s v="Top_War"/>
    <d v="2021-03-06T00:00:00"/>
    <n v="0"/>
    <x v="0"/>
    <x v="4"/>
    <s v="Per"/>
  </r>
  <r>
    <s v="Large_Event1"/>
    <s v="Top_War"/>
    <d v="2021-03-06T00:00:00"/>
    <n v="0"/>
    <x v="0"/>
    <x v="17"/>
    <s v="Per"/>
  </r>
  <r>
    <s v="Medium_Event"/>
    <s v="Top_War"/>
    <d v="2021-03-06T00:00:00"/>
    <n v="0"/>
    <x v="0"/>
    <x v="17"/>
    <s v="Per"/>
  </r>
  <r>
    <s v="Medium_Event_Dip"/>
    <s v="Top_War"/>
    <d v="2021-03-06T00:00:00"/>
    <n v="0"/>
    <x v="0"/>
    <x v="17"/>
    <s v="Per"/>
  </r>
  <r>
    <s v="Monday_Effect"/>
    <s v="Top_War"/>
    <d v="2021-03-06T00:00:00"/>
    <n v="0"/>
    <x v="0"/>
    <x v="18"/>
    <s v="Per"/>
  </r>
  <r>
    <s v="New_Content"/>
    <s v="Top_War"/>
    <d v="2021-03-06T00:00:00"/>
    <n v="0"/>
    <x v="0"/>
    <x v="19"/>
    <s v="Per"/>
  </r>
  <r>
    <s v="Other_Event"/>
    <s v="Top_War"/>
    <d v="2021-03-06T00:00:00"/>
    <n v="0"/>
    <x v="0"/>
    <x v="17"/>
    <s v="Per"/>
  </r>
  <r>
    <s v="Peak"/>
    <s v="Top_War"/>
    <d v="2021-03-06T00:00:00"/>
    <n v="0"/>
    <x v="0"/>
    <x v="17"/>
    <s v="Per"/>
  </r>
  <r>
    <s v="Reddit_Post_ATT_g224_SC"/>
    <s v="Top_War"/>
    <d v="2021-03-06T00:00:00"/>
    <n v="0"/>
    <x v="2"/>
    <x v="20"/>
    <s v="Per"/>
  </r>
  <r>
    <s v="Small_Event"/>
    <s v="Top_War"/>
    <d v="2021-03-06T00:00:00"/>
    <n v="0"/>
    <x v="0"/>
    <x v="17"/>
    <s v="Per"/>
  </r>
  <r>
    <s v="Small_Event_Dip"/>
    <s v="Top_War"/>
    <d v="2021-03-06T00:00:00"/>
    <n v="0"/>
    <x v="0"/>
    <x v="4"/>
    <s v="Per"/>
  </r>
  <r>
    <s v="Special_Event"/>
    <s v="Top_War"/>
    <d v="2021-03-06T00:00:00"/>
    <n v="0"/>
    <x v="0"/>
    <x v="4"/>
    <s v="Per"/>
  </r>
  <r>
    <s v="Special_Event_Peak"/>
    <s v="Top_War"/>
    <d v="2021-03-06T00:00:00"/>
    <n v="0"/>
    <x v="0"/>
    <x v="17"/>
    <s v="Per"/>
  </r>
  <r>
    <s v="Tuesday_Effect"/>
    <s v="Top_War"/>
    <d v="2021-03-06T00:00:00"/>
    <n v="0"/>
    <x v="0"/>
    <x v="21"/>
    <s v="Per"/>
  </r>
  <r>
    <s v="UNITYADS_TOTAL_PER_ATT_g1728_Scurve"/>
    <s v="Top_War"/>
    <d v="2021-03-06T00:00:00"/>
    <n v="2.2934955128899098E-3"/>
    <x v="4"/>
    <x v="22"/>
    <s v="Per"/>
  </r>
  <r>
    <s v="UNITYADS_TOTAL_POST_ATT_S1_g913_SC"/>
    <s v="Top_War"/>
    <d v="2021-03-06T00:00:00"/>
    <n v="0"/>
    <x v="1"/>
    <x v="22"/>
    <s v="Per"/>
  </r>
  <r>
    <s v="UNITYADS_TOTAL_POST_ATT_S2_g1321_SC"/>
    <s v="Top_War"/>
    <d v="2021-03-06T00:00:00"/>
    <n v="0"/>
    <x v="2"/>
    <x v="22"/>
    <s v="Per"/>
  </r>
  <r>
    <s v="UNITYADS_TOTAL_POST_ATT_S3_g924_SC"/>
    <s v="Top_War"/>
    <d v="2021-03-06T00:00:00"/>
    <n v="0"/>
    <x v="3"/>
    <x v="22"/>
    <s v="Per"/>
  </r>
  <r>
    <s v="Apple_Search_Post_ATT_g327_Scurve"/>
    <s v="Top_War"/>
    <d v="2021-03-07T00:00:00"/>
    <n v="0"/>
    <x v="0"/>
    <x v="0"/>
    <s v="Per"/>
  </r>
  <r>
    <s v="Applovin_rewarded_Post_ATT_g1718_SC"/>
    <s v="Top_War"/>
    <d v="2021-03-07T00:00:00"/>
    <n v="0"/>
    <x v="0"/>
    <x v="1"/>
    <s v="Per"/>
  </r>
  <r>
    <s v="Applovin_video_Post_ATT_g1718_Scurve"/>
    <s v="Top_War"/>
    <d v="2021-03-07T00:00:00"/>
    <n v="0"/>
    <x v="0"/>
    <x v="2"/>
    <s v="Per"/>
  </r>
  <r>
    <s v="Bug_Fix_1"/>
    <s v="Top_War"/>
    <d v="2021-03-07T00:00:00"/>
    <n v="0"/>
    <x v="0"/>
    <x v="3"/>
    <s v="Per"/>
  </r>
  <r>
    <s v="Bug_Fix_2"/>
    <s v="Top_War"/>
    <d v="2021-03-07T00:00:00"/>
    <n v="42888.901479897198"/>
    <x v="0"/>
    <x v="3"/>
    <s v="Per"/>
  </r>
  <r>
    <s v="Bug_Fix_3_2"/>
    <s v="Top_War"/>
    <d v="2021-03-07T00:00:00"/>
    <n v="0"/>
    <x v="0"/>
    <x v="3"/>
    <s v="Per"/>
  </r>
  <r>
    <s v="Bug_Fix_Neg"/>
    <s v="Top_War"/>
    <d v="2021-03-07T00:00:00"/>
    <n v="0"/>
    <x v="0"/>
    <x v="4"/>
    <s v="Per"/>
  </r>
  <r>
    <s v="Bytedance_Post_ATT_g337_SC"/>
    <s v="Top_War"/>
    <d v="2021-03-07T00:00:00"/>
    <n v="0"/>
    <x v="0"/>
    <x v="5"/>
    <s v="Per"/>
  </r>
  <r>
    <s v="Comp_Lords_Mobile"/>
    <s v="Top_War"/>
    <d v="2021-03-07T00:00:00"/>
    <n v="-13728.702502169501"/>
    <x v="0"/>
    <x v="6"/>
    <s v="Per"/>
  </r>
  <r>
    <s v="Comp_ROK"/>
    <s v="Top_War"/>
    <d v="2021-03-07T00:00:00"/>
    <n v="-4625.2535806660399"/>
    <x v="0"/>
    <x v="7"/>
    <s v="Per"/>
  </r>
  <r>
    <s v="Comp_West_Game"/>
    <s v="Top_War"/>
    <d v="2021-03-07T00:00:00"/>
    <n v="-15740.4090512005"/>
    <x v="0"/>
    <x v="8"/>
    <s v="Per"/>
  </r>
  <r>
    <s v="Event_Dip"/>
    <s v="Top_War"/>
    <d v="2021-03-07T00:00:00"/>
    <n v="0"/>
    <x v="0"/>
    <x v="4"/>
    <s v="Per"/>
  </r>
  <r>
    <s v="FB_AEO_AAA_POST_ATT_S1_g223_Scurve"/>
    <s v="Top_War"/>
    <d v="2021-03-07T00:00:00"/>
    <n v="0"/>
    <x v="1"/>
    <x v="9"/>
    <s v="Per"/>
  </r>
  <r>
    <s v="FB_AEO_AAA_POST_ATT_S2_g2314_Scurve"/>
    <s v="Top_War"/>
    <d v="2021-03-07T00:00:00"/>
    <n v="0"/>
    <x v="2"/>
    <x v="9"/>
    <s v="Per"/>
  </r>
  <r>
    <s v="FB_AEO_AAA_POST_ATT_S3_g249_SC"/>
    <s v="Top_War"/>
    <d v="2021-03-07T00:00:00"/>
    <n v="0"/>
    <x v="3"/>
    <x v="9"/>
    <s v="Per"/>
  </r>
  <r>
    <s v="FB_AEO_AAA_PRE_ATT_g136_Scurve"/>
    <s v="Top_War"/>
    <d v="2021-03-07T00:00:00"/>
    <n v="0"/>
    <x v="4"/>
    <x v="9"/>
    <s v="Per"/>
  </r>
  <r>
    <s v="FB_AEO_BAU_POST_ATT_S1_g912_Scurve"/>
    <s v="Top_War"/>
    <d v="2021-03-07T00:00:00"/>
    <n v="0"/>
    <x v="1"/>
    <x v="10"/>
    <s v="Per"/>
  </r>
  <r>
    <s v="FB_AEO_BAU_POST_ATT_S2_g2711_Scurve"/>
    <s v="Top_War"/>
    <d v="2021-03-07T00:00:00"/>
    <n v="0"/>
    <x v="2"/>
    <x v="10"/>
    <s v="Per"/>
  </r>
  <r>
    <s v="FB_AEO_BAU_POST_ATT_S3_g1717_SC"/>
    <s v="Top_War"/>
    <d v="2021-03-07T00:00:00"/>
    <n v="0"/>
    <x v="3"/>
    <x v="10"/>
    <s v="Per"/>
  </r>
  <r>
    <s v="FB_AEO_BAU_PRE_ATT_g15721_Scurve"/>
    <s v="Top_War"/>
    <d v="2021-03-07T00:00:00"/>
    <n v="0"/>
    <x v="4"/>
    <x v="10"/>
    <s v="Per"/>
  </r>
  <r>
    <s v="FB_VO_AAA_PER_ATT_g912_Scurve"/>
    <s v="Top_War"/>
    <d v="2021-03-07T00:00:00"/>
    <n v="70657.652135049895"/>
    <x v="4"/>
    <x v="11"/>
    <s v="Per"/>
  </r>
  <r>
    <s v="FB_VO_AAA_POST_ATT_S1_g913_Scurve"/>
    <s v="Top_War"/>
    <d v="2021-03-07T00:00:00"/>
    <n v="0"/>
    <x v="1"/>
    <x v="11"/>
    <s v="Per"/>
  </r>
  <r>
    <s v="FB_VO_AAA_POST_ATT_S2_g424_Scurve"/>
    <s v="Top_War"/>
    <d v="2021-03-07T00:00:00"/>
    <n v="0"/>
    <x v="2"/>
    <x v="11"/>
    <s v="Per"/>
  </r>
  <r>
    <s v="FB_VO_AAA_POST_ATT_S3_g1717_SC"/>
    <s v="Top_War"/>
    <d v="2021-03-07T00:00:00"/>
    <n v="0"/>
    <x v="3"/>
    <x v="11"/>
    <s v="Per"/>
  </r>
  <r>
    <s v="FB_VO_BAU_PER_ATT_g1512_Scurve"/>
    <s v="Top_War"/>
    <d v="2021-03-07T00:00:00"/>
    <n v="2792.77209052631"/>
    <x v="4"/>
    <x v="12"/>
    <s v="Per"/>
  </r>
  <r>
    <s v="FB_VO_BAU_POST_ATT_S1_g9312_Scurve"/>
    <s v="Top_War"/>
    <d v="2021-03-07T00:00:00"/>
    <n v="0"/>
    <x v="1"/>
    <x v="12"/>
    <s v="Per"/>
  </r>
  <r>
    <s v="FB_VO_BAU_POST_ATT_S2_g8421_Scurve"/>
    <s v="Top_War"/>
    <d v="2021-03-07T00:00:00"/>
    <n v="0"/>
    <x v="2"/>
    <x v="12"/>
    <s v="Per"/>
  </r>
  <r>
    <s v="FB_VO_BAU_POST_ATT_S3_g1715_SC"/>
    <s v="Top_War"/>
    <d v="2021-03-07T00:00:00"/>
    <n v="0"/>
    <x v="3"/>
    <x v="12"/>
    <s v="Per"/>
  </r>
  <r>
    <s v="FB_VO_DYNAMICADS_PER_ATT_g2720_Scurve"/>
    <s v="Top_War"/>
    <d v="2021-03-07T00:00:00"/>
    <n v="13.8046217412001"/>
    <x v="4"/>
    <x v="13"/>
    <s v="Per"/>
  </r>
  <r>
    <s v="FB_VO_DYNAMICADS_POST_ATT_S1_g1720_Scurve"/>
    <s v="Top_War"/>
    <d v="2021-03-07T00:00:00"/>
    <n v="0"/>
    <x v="1"/>
    <x v="13"/>
    <s v="Per"/>
  </r>
  <r>
    <s v="GOOGLE_DISPLAY_PER_ATT_g1724_Scurve"/>
    <s v="Top_War"/>
    <d v="2021-03-07T00:00:00"/>
    <n v="6.1208695289499897E-2"/>
    <x v="4"/>
    <x v="14"/>
    <s v="Per"/>
  </r>
  <r>
    <s v="GOOGLE_DISPLAY_POST_ATT_9AUG_SEP_g6213_Scurve"/>
    <s v="Top_War"/>
    <d v="2021-03-07T00:00:00"/>
    <n v="0"/>
    <x v="0"/>
    <x v="14"/>
    <s v="Per"/>
  </r>
  <r>
    <s v="GOOGLE_DISPLAY_POST_ATT_JUL_g827_SC"/>
    <s v="Top_War"/>
    <d v="2021-03-07T00:00:00"/>
    <n v="0"/>
    <x v="0"/>
    <x v="14"/>
    <s v="Per"/>
  </r>
  <r>
    <s v="GOOGLE_DISPLAY_POST_ATT_OCT_g5718_Scurve"/>
    <s v="Top_War"/>
    <d v="2021-03-07T00:00:00"/>
    <n v="0"/>
    <x v="0"/>
    <x v="14"/>
    <s v="Per"/>
  </r>
  <r>
    <s v="GOOGLE_DISPLAY_POST_ATT_S1_g912_SC"/>
    <s v="Top_War"/>
    <d v="2021-03-07T00:00:00"/>
    <n v="0"/>
    <x v="1"/>
    <x v="14"/>
    <s v="Per"/>
  </r>
  <r>
    <s v="GOOGLE_YOUTUBE_PER_ATT_g1716_Scurve"/>
    <s v="Top_War"/>
    <d v="2021-03-07T00:00:00"/>
    <n v="8.4485367303668308"/>
    <x v="4"/>
    <x v="15"/>
    <s v="Per"/>
  </r>
  <r>
    <s v="GOOGLE_YOUTUBE_POST_ATT_9AUG_SEP_g9321_Scurve"/>
    <s v="Top_War"/>
    <d v="2021-03-07T00:00:00"/>
    <n v="0"/>
    <x v="0"/>
    <x v="15"/>
    <s v="Per"/>
  </r>
  <r>
    <s v="GOOGLE_YOUTUBE_POST_ATT_JUL_g1718_SC"/>
    <s v="Top_War"/>
    <d v="2021-03-07T00:00:00"/>
    <n v="0"/>
    <x v="0"/>
    <x v="15"/>
    <s v="Per"/>
  </r>
  <r>
    <s v="GOOGLE_YOUTUBE_POST_ATT_OCT_g1715_Scurve"/>
    <s v="Top_War"/>
    <d v="2021-03-07T00:00:00"/>
    <n v="0"/>
    <x v="0"/>
    <x v="15"/>
    <s v="Per"/>
  </r>
  <r>
    <s v="GOOGLE_YOUTUBE_POST_ATT_S1_g2721_SC"/>
    <s v="Top_War"/>
    <d v="2021-03-07T00:00:00"/>
    <n v="0"/>
    <x v="1"/>
    <x v="15"/>
    <s v="Per"/>
  </r>
  <r>
    <s v="INTERCEPT"/>
    <s v="Top_War"/>
    <d v="2021-03-07T00:00:00"/>
    <n v="282876.95580592903"/>
    <x v="0"/>
    <x v="16"/>
    <s v="Per"/>
  </r>
  <r>
    <s v="Large_Event_Dip1"/>
    <s v="Top_War"/>
    <d v="2021-03-07T00:00:00"/>
    <n v="0"/>
    <x v="0"/>
    <x v="4"/>
    <s v="Per"/>
  </r>
  <r>
    <s v="Large_Event1"/>
    <s v="Top_War"/>
    <d v="2021-03-07T00:00:00"/>
    <n v="0"/>
    <x v="0"/>
    <x v="17"/>
    <s v="Per"/>
  </r>
  <r>
    <s v="Medium_Event"/>
    <s v="Top_War"/>
    <d v="2021-03-07T00:00:00"/>
    <n v="0"/>
    <x v="0"/>
    <x v="17"/>
    <s v="Per"/>
  </r>
  <r>
    <s v="Medium_Event_Dip"/>
    <s v="Top_War"/>
    <d v="2021-03-07T00:00:00"/>
    <n v="0"/>
    <x v="0"/>
    <x v="17"/>
    <s v="Per"/>
  </r>
  <r>
    <s v="Monday_Effect"/>
    <s v="Top_War"/>
    <d v="2021-03-07T00:00:00"/>
    <n v="0"/>
    <x v="0"/>
    <x v="18"/>
    <s v="Per"/>
  </r>
  <r>
    <s v="New_Content"/>
    <s v="Top_War"/>
    <d v="2021-03-07T00:00:00"/>
    <n v="0"/>
    <x v="0"/>
    <x v="19"/>
    <s v="Per"/>
  </r>
  <r>
    <s v="Other_Event"/>
    <s v="Top_War"/>
    <d v="2021-03-07T00:00:00"/>
    <n v="0"/>
    <x v="0"/>
    <x v="17"/>
    <s v="Per"/>
  </r>
  <r>
    <s v="Peak"/>
    <s v="Top_War"/>
    <d v="2021-03-07T00:00:00"/>
    <n v="0"/>
    <x v="0"/>
    <x v="17"/>
    <s v="Per"/>
  </r>
  <r>
    <s v="Reddit_Post_ATT_g224_SC"/>
    <s v="Top_War"/>
    <d v="2021-03-07T00:00:00"/>
    <n v="0"/>
    <x v="2"/>
    <x v="20"/>
    <s v="Per"/>
  </r>
  <r>
    <s v="Small_Event"/>
    <s v="Top_War"/>
    <d v="2021-03-07T00:00:00"/>
    <n v="0"/>
    <x v="0"/>
    <x v="17"/>
    <s v="Per"/>
  </r>
  <r>
    <s v="Small_Event_Dip"/>
    <s v="Top_War"/>
    <d v="2021-03-07T00:00:00"/>
    <n v="0"/>
    <x v="0"/>
    <x v="4"/>
    <s v="Per"/>
  </r>
  <r>
    <s v="Special_Event"/>
    <s v="Top_War"/>
    <d v="2021-03-07T00:00:00"/>
    <n v="0"/>
    <x v="0"/>
    <x v="4"/>
    <s v="Per"/>
  </r>
  <r>
    <s v="Special_Event_Peak"/>
    <s v="Top_War"/>
    <d v="2021-03-07T00:00:00"/>
    <n v="0"/>
    <x v="0"/>
    <x v="17"/>
    <s v="Per"/>
  </r>
  <r>
    <s v="Tuesday_Effect"/>
    <s v="Top_War"/>
    <d v="2021-03-07T00:00:00"/>
    <n v="0"/>
    <x v="0"/>
    <x v="21"/>
    <s v="Per"/>
  </r>
  <r>
    <s v="UNITYADS_TOTAL_PER_ATT_g1728_Scurve"/>
    <s v="Top_War"/>
    <d v="2021-03-07T00:00:00"/>
    <n v="1.36706796815545E-2"/>
    <x v="4"/>
    <x v="22"/>
    <s v="Per"/>
  </r>
  <r>
    <s v="UNITYADS_TOTAL_POST_ATT_S1_g913_SC"/>
    <s v="Top_War"/>
    <d v="2021-03-07T00:00:00"/>
    <n v="0"/>
    <x v="1"/>
    <x v="22"/>
    <s v="Per"/>
  </r>
  <r>
    <s v="UNITYADS_TOTAL_POST_ATT_S2_g1321_SC"/>
    <s v="Top_War"/>
    <d v="2021-03-07T00:00:00"/>
    <n v="0"/>
    <x v="2"/>
    <x v="22"/>
    <s v="Per"/>
  </r>
  <r>
    <s v="UNITYADS_TOTAL_POST_ATT_S3_g924_SC"/>
    <s v="Top_War"/>
    <d v="2021-03-07T00:00:00"/>
    <n v="0"/>
    <x v="3"/>
    <x v="22"/>
    <s v="Per"/>
  </r>
  <r>
    <s v="Apple_Search_Post_ATT_g327_Scurve"/>
    <s v="Top_War"/>
    <d v="2021-03-08T00:00:00"/>
    <n v="0"/>
    <x v="0"/>
    <x v="0"/>
    <s v="Per"/>
  </r>
  <r>
    <s v="Applovin_rewarded_Post_ATT_g1718_SC"/>
    <s v="Top_War"/>
    <d v="2021-03-08T00:00:00"/>
    <n v="0"/>
    <x v="0"/>
    <x v="1"/>
    <s v="Per"/>
  </r>
  <r>
    <s v="Applovin_video_Post_ATT_g1718_Scurve"/>
    <s v="Top_War"/>
    <d v="2021-03-08T00:00:00"/>
    <n v="0"/>
    <x v="0"/>
    <x v="2"/>
    <s v="Per"/>
  </r>
  <r>
    <s v="Bug_Fix_1"/>
    <s v="Top_War"/>
    <d v="2021-03-08T00:00:00"/>
    <n v="0"/>
    <x v="0"/>
    <x v="3"/>
    <s v="Per"/>
  </r>
  <r>
    <s v="Bug_Fix_2"/>
    <s v="Top_War"/>
    <d v="2021-03-08T00:00:00"/>
    <n v="0"/>
    <x v="0"/>
    <x v="3"/>
    <s v="Per"/>
  </r>
  <r>
    <s v="Bug_Fix_3_2"/>
    <s v="Top_War"/>
    <d v="2021-03-08T00:00:00"/>
    <n v="0"/>
    <x v="0"/>
    <x v="3"/>
    <s v="Per"/>
  </r>
  <r>
    <s v="Bug_Fix_Neg"/>
    <s v="Top_War"/>
    <d v="2021-03-08T00:00:00"/>
    <n v="-25455.428566692601"/>
    <x v="0"/>
    <x v="4"/>
    <s v="Per"/>
  </r>
  <r>
    <s v="Bytedance_Post_ATT_g337_SC"/>
    <s v="Top_War"/>
    <d v="2021-03-08T00:00:00"/>
    <n v="0"/>
    <x v="0"/>
    <x v="5"/>
    <s v="Per"/>
  </r>
  <r>
    <s v="Comp_Lords_Mobile"/>
    <s v="Top_War"/>
    <d v="2021-03-08T00:00:00"/>
    <n v="-10120.651819204601"/>
    <x v="0"/>
    <x v="6"/>
    <s v="Per"/>
  </r>
  <r>
    <s v="Comp_ROK"/>
    <s v="Top_War"/>
    <d v="2021-03-08T00:00:00"/>
    <n v="-3916.99237989827"/>
    <x v="0"/>
    <x v="7"/>
    <s v="Per"/>
  </r>
  <r>
    <s v="Comp_West_Game"/>
    <s v="Top_War"/>
    <d v="2021-03-08T00:00:00"/>
    <n v="-9660.4987983156007"/>
    <x v="0"/>
    <x v="8"/>
    <s v="Per"/>
  </r>
  <r>
    <s v="Event_Dip"/>
    <s v="Top_War"/>
    <d v="2021-03-08T00:00:00"/>
    <n v="0"/>
    <x v="0"/>
    <x v="4"/>
    <s v="Per"/>
  </r>
  <r>
    <s v="FB_AEO_AAA_POST_ATT_S1_g223_Scurve"/>
    <s v="Top_War"/>
    <d v="2021-03-08T00:00:00"/>
    <n v="0"/>
    <x v="1"/>
    <x v="9"/>
    <s v="Per"/>
  </r>
  <r>
    <s v="FB_AEO_AAA_POST_ATT_S2_g2314_Scurve"/>
    <s v="Top_War"/>
    <d v="2021-03-08T00:00:00"/>
    <n v="0"/>
    <x v="2"/>
    <x v="9"/>
    <s v="Per"/>
  </r>
  <r>
    <s v="FB_AEO_AAA_POST_ATT_S3_g249_SC"/>
    <s v="Top_War"/>
    <d v="2021-03-08T00:00:00"/>
    <n v="0"/>
    <x v="3"/>
    <x v="9"/>
    <s v="Per"/>
  </r>
  <r>
    <s v="FB_AEO_AAA_PRE_ATT_g136_Scurve"/>
    <s v="Top_War"/>
    <d v="2021-03-08T00:00:00"/>
    <n v="0"/>
    <x v="4"/>
    <x v="9"/>
    <s v="Per"/>
  </r>
  <r>
    <s v="FB_AEO_BAU_POST_ATT_S1_g912_Scurve"/>
    <s v="Top_War"/>
    <d v="2021-03-08T00:00:00"/>
    <n v="0"/>
    <x v="1"/>
    <x v="10"/>
    <s v="Per"/>
  </r>
  <r>
    <s v="FB_AEO_BAU_POST_ATT_S2_g2711_Scurve"/>
    <s v="Top_War"/>
    <d v="2021-03-08T00:00:00"/>
    <n v="0"/>
    <x v="2"/>
    <x v="10"/>
    <s v="Per"/>
  </r>
  <r>
    <s v="FB_AEO_BAU_POST_ATT_S3_g1717_SC"/>
    <s v="Top_War"/>
    <d v="2021-03-08T00:00:00"/>
    <n v="0"/>
    <x v="3"/>
    <x v="10"/>
    <s v="Per"/>
  </r>
  <r>
    <s v="FB_AEO_BAU_PRE_ATT_g15721_Scurve"/>
    <s v="Top_War"/>
    <d v="2021-03-08T00:00:00"/>
    <n v="0"/>
    <x v="4"/>
    <x v="10"/>
    <s v="Per"/>
  </r>
  <r>
    <s v="FB_VO_AAA_PER_ATT_g912_Scurve"/>
    <s v="Top_War"/>
    <d v="2021-03-08T00:00:00"/>
    <n v="69798.414313134796"/>
    <x v="4"/>
    <x v="11"/>
    <s v="Per"/>
  </r>
  <r>
    <s v="FB_VO_AAA_POST_ATT_S1_g913_Scurve"/>
    <s v="Top_War"/>
    <d v="2021-03-08T00:00:00"/>
    <n v="0"/>
    <x v="1"/>
    <x v="11"/>
    <s v="Per"/>
  </r>
  <r>
    <s v="FB_VO_AAA_POST_ATT_S2_g424_Scurve"/>
    <s v="Top_War"/>
    <d v="2021-03-08T00:00:00"/>
    <n v="0"/>
    <x v="2"/>
    <x v="11"/>
    <s v="Per"/>
  </r>
  <r>
    <s v="FB_VO_AAA_POST_ATT_S3_g1717_SC"/>
    <s v="Top_War"/>
    <d v="2021-03-08T00:00:00"/>
    <n v="0"/>
    <x v="3"/>
    <x v="11"/>
    <s v="Per"/>
  </r>
  <r>
    <s v="FB_VO_BAU_PER_ATT_g1512_Scurve"/>
    <s v="Top_War"/>
    <d v="2021-03-08T00:00:00"/>
    <n v="7205.7457760428897"/>
    <x v="4"/>
    <x v="12"/>
    <s v="Per"/>
  </r>
  <r>
    <s v="FB_VO_BAU_POST_ATT_S1_g9312_Scurve"/>
    <s v="Top_War"/>
    <d v="2021-03-08T00:00:00"/>
    <n v="0"/>
    <x v="1"/>
    <x v="12"/>
    <s v="Per"/>
  </r>
  <r>
    <s v="FB_VO_BAU_POST_ATT_S2_g8421_Scurve"/>
    <s v="Top_War"/>
    <d v="2021-03-08T00:00:00"/>
    <n v="0"/>
    <x v="2"/>
    <x v="12"/>
    <s v="Per"/>
  </r>
  <r>
    <s v="FB_VO_BAU_POST_ATT_S3_g1715_SC"/>
    <s v="Top_War"/>
    <d v="2021-03-08T00:00:00"/>
    <n v="0"/>
    <x v="3"/>
    <x v="12"/>
    <s v="Per"/>
  </r>
  <r>
    <s v="FB_VO_DYNAMICADS_PER_ATT_g2720_Scurve"/>
    <s v="Top_War"/>
    <d v="2021-03-08T00:00:00"/>
    <n v="51.524196321764002"/>
    <x v="4"/>
    <x v="13"/>
    <s v="Per"/>
  </r>
  <r>
    <s v="FB_VO_DYNAMICADS_POST_ATT_S1_g1720_Scurve"/>
    <s v="Top_War"/>
    <d v="2021-03-08T00:00:00"/>
    <n v="0"/>
    <x v="1"/>
    <x v="13"/>
    <s v="Per"/>
  </r>
  <r>
    <s v="GOOGLE_DISPLAY_PER_ATT_g1724_Scurve"/>
    <s v="Top_War"/>
    <d v="2021-03-08T00:00:00"/>
    <n v="0.29857376048367701"/>
    <x v="4"/>
    <x v="14"/>
    <s v="Per"/>
  </r>
  <r>
    <s v="GOOGLE_DISPLAY_POST_ATT_9AUG_SEP_g6213_Scurve"/>
    <s v="Top_War"/>
    <d v="2021-03-08T00:00:00"/>
    <n v="0"/>
    <x v="0"/>
    <x v="14"/>
    <s v="Per"/>
  </r>
  <r>
    <s v="GOOGLE_DISPLAY_POST_ATT_JUL_g827_SC"/>
    <s v="Top_War"/>
    <d v="2021-03-08T00:00:00"/>
    <n v="0"/>
    <x v="0"/>
    <x v="14"/>
    <s v="Per"/>
  </r>
  <r>
    <s v="GOOGLE_DISPLAY_POST_ATT_OCT_g5718_Scurve"/>
    <s v="Top_War"/>
    <d v="2021-03-08T00:00:00"/>
    <n v="0"/>
    <x v="0"/>
    <x v="14"/>
    <s v="Per"/>
  </r>
  <r>
    <s v="GOOGLE_DISPLAY_POST_ATT_S1_g912_SC"/>
    <s v="Top_War"/>
    <d v="2021-03-08T00:00:00"/>
    <n v="0"/>
    <x v="1"/>
    <x v="14"/>
    <s v="Per"/>
  </r>
  <r>
    <s v="GOOGLE_YOUTUBE_PER_ATT_g1716_Scurve"/>
    <s v="Top_War"/>
    <d v="2021-03-08T00:00:00"/>
    <n v="41.190623826240099"/>
    <x v="4"/>
    <x v="15"/>
    <s v="Per"/>
  </r>
  <r>
    <s v="GOOGLE_YOUTUBE_POST_ATT_9AUG_SEP_g9321_Scurve"/>
    <s v="Top_War"/>
    <d v="2021-03-08T00:00:00"/>
    <n v="0"/>
    <x v="0"/>
    <x v="15"/>
    <s v="Per"/>
  </r>
  <r>
    <s v="GOOGLE_YOUTUBE_POST_ATT_JUL_g1718_SC"/>
    <s v="Top_War"/>
    <d v="2021-03-08T00:00:00"/>
    <n v="0"/>
    <x v="0"/>
    <x v="15"/>
    <s v="Per"/>
  </r>
  <r>
    <s v="GOOGLE_YOUTUBE_POST_ATT_OCT_g1715_Scurve"/>
    <s v="Top_War"/>
    <d v="2021-03-08T00:00:00"/>
    <n v="0"/>
    <x v="0"/>
    <x v="15"/>
    <s v="Per"/>
  </r>
  <r>
    <s v="GOOGLE_YOUTUBE_POST_ATT_S1_g2721_SC"/>
    <s v="Top_War"/>
    <d v="2021-03-08T00:00:00"/>
    <n v="0"/>
    <x v="1"/>
    <x v="15"/>
    <s v="Per"/>
  </r>
  <r>
    <s v="INTERCEPT"/>
    <s v="Top_War"/>
    <d v="2021-03-08T00:00:00"/>
    <n v="282876.95580592903"/>
    <x v="0"/>
    <x v="16"/>
    <s v="Per"/>
  </r>
  <r>
    <s v="Large_Event_Dip1"/>
    <s v="Top_War"/>
    <d v="2021-03-08T00:00:00"/>
    <n v="0"/>
    <x v="0"/>
    <x v="4"/>
    <s v="Per"/>
  </r>
  <r>
    <s v="Large_Event1"/>
    <s v="Top_War"/>
    <d v="2021-03-08T00:00:00"/>
    <n v="0"/>
    <x v="0"/>
    <x v="17"/>
    <s v="Per"/>
  </r>
  <r>
    <s v="Medium_Event"/>
    <s v="Top_War"/>
    <d v="2021-03-08T00:00:00"/>
    <n v="0"/>
    <x v="0"/>
    <x v="17"/>
    <s v="Per"/>
  </r>
  <r>
    <s v="Medium_Event_Dip"/>
    <s v="Top_War"/>
    <d v="2021-03-08T00:00:00"/>
    <n v="0"/>
    <x v="0"/>
    <x v="17"/>
    <s v="Per"/>
  </r>
  <r>
    <s v="Monday_Effect"/>
    <s v="Top_War"/>
    <d v="2021-03-08T00:00:00"/>
    <n v="-26587.378751716002"/>
    <x v="0"/>
    <x v="18"/>
    <s v="Per"/>
  </r>
  <r>
    <s v="New_Content"/>
    <s v="Top_War"/>
    <d v="2021-03-08T00:00:00"/>
    <n v="0"/>
    <x v="0"/>
    <x v="19"/>
    <s v="Per"/>
  </r>
  <r>
    <s v="Other_Event"/>
    <s v="Top_War"/>
    <d v="2021-03-08T00:00:00"/>
    <n v="0"/>
    <x v="0"/>
    <x v="17"/>
    <s v="Per"/>
  </r>
  <r>
    <s v="Peak"/>
    <s v="Top_War"/>
    <d v="2021-03-08T00:00:00"/>
    <n v="0"/>
    <x v="0"/>
    <x v="17"/>
    <s v="Per"/>
  </r>
  <r>
    <s v="Reddit_Post_ATT_g224_SC"/>
    <s v="Top_War"/>
    <d v="2021-03-08T00:00:00"/>
    <n v="0"/>
    <x v="2"/>
    <x v="20"/>
    <s v="Per"/>
  </r>
  <r>
    <s v="Small_Event"/>
    <s v="Top_War"/>
    <d v="2021-03-08T00:00:00"/>
    <n v="0"/>
    <x v="0"/>
    <x v="17"/>
    <s v="Per"/>
  </r>
  <r>
    <s v="Small_Event_Dip"/>
    <s v="Top_War"/>
    <d v="2021-03-08T00:00:00"/>
    <n v="0"/>
    <x v="0"/>
    <x v="4"/>
    <s v="Per"/>
  </r>
  <r>
    <s v="Special_Event"/>
    <s v="Top_War"/>
    <d v="2021-03-08T00:00:00"/>
    <n v="0"/>
    <x v="0"/>
    <x v="4"/>
    <s v="Per"/>
  </r>
  <r>
    <s v="Special_Event_Peak"/>
    <s v="Top_War"/>
    <d v="2021-03-08T00:00:00"/>
    <n v="0"/>
    <x v="0"/>
    <x v="17"/>
    <s v="Per"/>
  </r>
  <r>
    <s v="Tuesday_Effect"/>
    <s v="Top_War"/>
    <d v="2021-03-08T00:00:00"/>
    <n v="0"/>
    <x v="0"/>
    <x v="21"/>
    <s v="Per"/>
  </r>
  <r>
    <s v="UNITYADS_TOTAL_PER_ATT_g1728_Scurve"/>
    <s v="Top_War"/>
    <d v="2021-03-08T00:00:00"/>
    <n v="6.3443083671022901E-2"/>
    <x v="4"/>
    <x v="22"/>
    <s v="Per"/>
  </r>
  <r>
    <s v="UNITYADS_TOTAL_POST_ATT_S1_g913_SC"/>
    <s v="Top_War"/>
    <d v="2021-03-08T00:00:00"/>
    <n v="0"/>
    <x v="1"/>
    <x v="22"/>
    <s v="Per"/>
  </r>
  <r>
    <s v="UNITYADS_TOTAL_POST_ATT_S2_g1321_SC"/>
    <s v="Top_War"/>
    <d v="2021-03-08T00:00:00"/>
    <n v="0"/>
    <x v="2"/>
    <x v="22"/>
    <s v="Per"/>
  </r>
  <r>
    <s v="UNITYADS_TOTAL_POST_ATT_S3_g924_SC"/>
    <s v="Top_War"/>
    <d v="2021-03-08T00:00:00"/>
    <n v="0"/>
    <x v="3"/>
    <x v="22"/>
    <s v="Per"/>
  </r>
  <r>
    <s v="Apple_Search_Post_ATT_g327_Scurve"/>
    <s v="Top_War"/>
    <d v="2021-03-09T00:00:00"/>
    <n v="0"/>
    <x v="0"/>
    <x v="0"/>
    <s v="Per"/>
  </r>
  <r>
    <s v="Applovin_rewarded_Post_ATT_g1718_SC"/>
    <s v="Top_War"/>
    <d v="2021-03-09T00:00:00"/>
    <n v="0"/>
    <x v="0"/>
    <x v="1"/>
    <s v="Per"/>
  </r>
  <r>
    <s v="Applovin_video_Post_ATT_g1718_Scurve"/>
    <s v="Top_War"/>
    <d v="2021-03-09T00:00:00"/>
    <n v="0"/>
    <x v="0"/>
    <x v="2"/>
    <s v="Per"/>
  </r>
  <r>
    <s v="Bug_Fix_1"/>
    <s v="Top_War"/>
    <d v="2021-03-09T00:00:00"/>
    <n v="0"/>
    <x v="0"/>
    <x v="3"/>
    <s v="Per"/>
  </r>
  <r>
    <s v="Bug_Fix_2"/>
    <s v="Top_War"/>
    <d v="2021-03-09T00:00:00"/>
    <n v="0"/>
    <x v="0"/>
    <x v="3"/>
    <s v="Per"/>
  </r>
  <r>
    <s v="Bug_Fix_3_2"/>
    <s v="Top_War"/>
    <d v="2021-03-09T00:00:00"/>
    <n v="0"/>
    <x v="0"/>
    <x v="3"/>
    <s v="Per"/>
  </r>
  <r>
    <s v="Bug_Fix_Neg"/>
    <s v="Top_War"/>
    <d v="2021-03-09T00:00:00"/>
    <n v="-25455.428566692601"/>
    <x v="0"/>
    <x v="4"/>
    <s v="Per"/>
  </r>
  <r>
    <s v="Bytedance_Post_ATT_g337_SC"/>
    <s v="Top_War"/>
    <d v="2021-03-09T00:00:00"/>
    <n v="0"/>
    <x v="0"/>
    <x v="5"/>
    <s v="Per"/>
  </r>
  <r>
    <s v="Comp_Lords_Mobile"/>
    <s v="Top_War"/>
    <d v="2021-03-09T00:00:00"/>
    <n v="-15755.619005533999"/>
    <x v="0"/>
    <x v="6"/>
    <s v="Per"/>
  </r>
  <r>
    <s v="Comp_ROK"/>
    <s v="Top_War"/>
    <d v="2021-03-09T00:00:00"/>
    <n v="-3550.5441934140799"/>
    <x v="0"/>
    <x v="7"/>
    <s v="Per"/>
  </r>
  <r>
    <s v="Comp_West_Game"/>
    <s v="Top_War"/>
    <d v="2021-03-09T00:00:00"/>
    <n v="-9335.5278907270003"/>
    <x v="0"/>
    <x v="8"/>
    <s v="Per"/>
  </r>
  <r>
    <s v="Event_Dip"/>
    <s v="Top_War"/>
    <d v="2021-03-09T00:00:00"/>
    <n v="0"/>
    <x v="0"/>
    <x v="4"/>
    <s v="Per"/>
  </r>
  <r>
    <s v="FB_AEO_AAA_POST_ATT_S1_g223_Scurve"/>
    <s v="Top_War"/>
    <d v="2021-03-09T00:00:00"/>
    <n v="0"/>
    <x v="1"/>
    <x v="9"/>
    <s v="Per"/>
  </r>
  <r>
    <s v="FB_AEO_AAA_POST_ATT_S2_g2314_Scurve"/>
    <s v="Top_War"/>
    <d v="2021-03-09T00:00:00"/>
    <n v="0"/>
    <x v="2"/>
    <x v="9"/>
    <s v="Per"/>
  </r>
  <r>
    <s v="FB_AEO_AAA_POST_ATT_S3_g249_SC"/>
    <s v="Top_War"/>
    <d v="2021-03-09T00:00:00"/>
    <n v="0"/>
    <x v="3"/>
    <x v="9"/>
    <s v="Per"/>
  </r>
  <r>
    <s v="FB_AEO_AAA_PRE_ATT_g136_Scurve"/>
    <s v="Top_War"/>
    <d v="2021-03-09T00:00:00"/>
    <n v="0"/>
    <x v="4"/>
    <x v="9"/>
    <s v="Per"/>
  </r>
  <r>
    <s v="FB_AEO_BAU_POST_ATT_S1_g912_Scurve"/>
    <s v="Top_War"/>
    <d v="2021-03-09T00:00:00"/>
    <n v="0"/>
    <x v="1"/>
    <x v="10"/>
    <s v="Per"/>
  </r>
  <r>
    <s v="FB_AEO_BAU_POST_ATT_S2_g2711_Scurve"/>
    <s v="Top_War"/>
    <d v="2021-03-09T00:00:00"/>
    <n v="0"/>
    <x v="2"/>
    <x v="10"/>
    <s v="Per"/>
  </r>
  <r>
    <s v="FB_AEO_BAU_POST_ATT_S3_g1717_SC"/>
    <s v="Top_War"/>
    <d v="2021-03-09T00:00:00"/>
    <n v="0"/>
    <x v="3"/>
    <x v="10"/>
    <s v="Per"/>
  </r>
  <r>
    <s v="FB_AEO_BAU_PRE_ATT_g15721_Scurve"/>
    <s v="Top_War"/>
    <d v="2021-03-09T00:00:00"/>
    <n v="0"/>
    <x v="4"/>
    <x v="10"/>
    <s v="Per"/>
  </r>
  <r>
    <s v="FB_VO_AAA_PER_ATT_g912_Scurve"/>
    <s v="Top_War"/>
    <d v="2021-03-09T00:00:00"/>
    <n v="67003.919124243796"/>
    <x v="4"/>
    <x v="11"/>
    <s v="Per"/>
  </r>
  <r>
    <s v="FB_VO_AAA_POST_ATT_S1_g913_Scurve"/>
    <s v="Top_War"/>
    <d v="2021-03-09T00:00:00"/>
    <n v="0"/>
    <x v="1"/>
    <x v="11"/>
    <s v="Per"/>
  </r>
  <r>
    <s v="FB_VO_AAA_POST_ATT_S2_g424_Scurve"/>
    <s v="Top_War"/>
    <d v="2021-03-09T00:00:00"/>
    <n v="0"/>
    <x v="2"/>
    <x v="11"/>
    <s v="Per"/>
  </r>
  <r>
    <s v="FB_VO_AAA_POST_ATT_S3_g1717_SC"/>
    <s v="Top_War"/>
    <d v="2021-03-09T00:00:00"/>
    <n v="0"/>
    <x v="3"/>
    <x v="11"/>
    <s v="Per"/>
  </r>
  <r>
    <s v="FB_VO_BAU_PER_ATT_g1512_Scurve"/>
    <s v="Top_War"/>
    <d v="2021-03-09T00:00:00"/>
    <n v="15565.3244113164"/>
    <x v="4"/>
    <x v="12"/>
    <s v="Per"/>
  </r>
  <r>
    <s v="FB_VO_BAU_POST_ATT_S1_g9312_Scurve"/>
    <s v="Top_War"/>
    <d v="2021-03-09T00:00:00"/>
    <n v="0"/>
    <x v="1"/>
    <x v="12"/>
    <s v="Per"/>
  </r>
  <r>
    <s v="FB_VO_BAU_POST_ATT_S2_g8421_Scurve"/>
    <s v="Top_War"/>
    <d v="2021-03-09T00:00:00"/>
    <n v="0"/>
    <x v="2"/>
    <x v="12"/>
    <s v="Per"/>
  </r>
  <r>
    <s v="FB_VO_BAU_POST_ATT_S3_g1715_SC"/>
    <s v="Top_War"/>
    <d v="2021-03-09T00:00:00"/>
    <n v="0"/>
    <x v="3"/>
    <x v="12"/>
    <s v="Per"/>
  </r>
  <r>
    <s v="FB_VO_DYNAMICADS_PER_ATT_g2720_Scurve"/>
    <s v="Top_War"/>
    <d v="2021-03-09T00:00:00"/>
    <n v="155.62082501028999"/>
    <x v="4"/>
    <x v="13"/>
    <s v="Per"/>
  </r>
  <r>
    <s v="FB_VO_DYNAMICADS_POST_ATT_S1_g1720_Scurve"/>
    <s v="Top_War"/>
    <d v="2021-03-09T00:00:00"/>
    <n v="0"/>
    <x v="1"/>
    <x v="13"/>
    <s v="Per"/>
  </r>
  <r>
    <s v="GOOGLE_DISPLAY_PER_ATT_g1724_Scurve"/>
    <s v="Top_War"/>
    <d v="2021-03-09T00:00:00"/>
    <n v="1.1895338277518399"/>
    <x v="4"/>
    <x v="14"/>
    <s v="Per"/>
  </r>
  <r>
    <s v="GOOGLE_DISPLAY_POST_ATT_9AUG_SEP_g6213_Scurve"/>
    <s v="Top_War"/>
    <d v="2021-03-09T00:00:00"/>
    <n v="0"/>
    <x v="0"/>
    <x v="14"/>
    <s v="Per"/>
  </r>
  <r>
    <s v="GOOGLE_DISPLAY_POST_ATT_JUL_g827_SC"/>
    <s v="Top_War"/>
    <d v="2021-03-09T00:00:00"/>
    <n v="0"/>
    <x v="0"/>
    <x v="14"/>
    <s v="Per"/>
  </r>
  <r>
    <s v="GOOGLE_DISPLAY_POST_ATT_OCT_g5718_Scurve"/>
    <s v="Top_War"/>
    <d v="2021-03-09T00:00:00"/>
    <n v="0"/>
    <x v="0"/>
    <x v="14"/>
    <s v="Per"/>
  </r>
  <r>
    <s v="GOOGLE_DISPLAY_POST_ATT_S1_g912_SC"/>
    <s v="Top_War"/>
    <d v="2021-03-09T00:00:00"/>
    <n v="0"/>
    <x v="1"/>
    <x v="14"/>
    <s v="Per"/>
  </r>
  <r>
    <s v="GOOGLE_YOUTUBE_PER_ATT_g1716_Scurve"/>
    <s v="Top_War"/>
    <d v="2021-03-09T00:00:00"/>
    <n v="161.843727815666"/>
    <x v="4"/>
    <x v="15"/>
    <s v="Per"/>
  </r>
  <r>
    <s v="GOOGLE_YOUTUBE_POST_ATT_9AUG_SEP_g9321_Scurve"/>
    <s v="Top_War"/>
    <d v="2021-03-09T00:00:00"/>
    <n v="0"/>
    <x v="0"/>
    <x v="15"/>
    <s v="Per"/>
  </r>
  <r>
    <s v="GOOGLE_YOUTUBE_POST_ATT_JUL_g1718_SC"/>
    <s v="Top_War"/>
    <d v="2021-03-09T00:00:00"/>
    <n v="0"/>
    <x v="0"/>
    <x v="15"/>
    <s v="Per"/>
  </r>
  <r>
    <s v="GOOGLE_YOUTUBE_POST_ATT_OCT_g1715_Scurve"/>
    <s v="Top_War"/>
    <d v="2021-03-09T00:00:00"/>
    <n v="0"/>
    <x v="0"/>
    <x v="15"/>
    <s v="Per"/>
  </r>
  <r>
    <s v="GOOGLE_YOUTUBE_POST_ATT_S1_g2721_SC"/>
    <s v="Top_War"/>
    <d v="2021-03-09T00:00:00"/>
    <n v="0"/>
    <x v="1"/>
    <x v="15"/>
    <s v="Per"/>
  </r>
  <r>
    <s v="INTERCEPT"/>
    <s v="Top_War"/>
    <d v="2021-03-09T00:00:00"/>
    <n v="282876.95580592903"/>
    <x v="0"/>
    <x v="16"/>
    <s v="Per"/>
  </r>
  <r>
    <s v="Large_Event_Dip1"/>
    <s v="Top_War"/>
    <d v="2021-03-09T00:00:00"/>
    <n v="0"/>
    <x v="0"/>
    <x v="4"/>
    <s v="Per"/>
  </r>
  <r>
    <s v="Large_Event1"/>
    <s v="Top_War"/>
    <d v="2021-03-09T00:00:00"/>
    <n v="0"/>
    <x v="0"/>
    <x v="17"/>
    <s v="Per"/>
  </r>
  <r>
    <s v="Medium_Event"/>
    <s v="Top_War"/>
    <d v="2021-03-09T00:00:00"/>
    <n v="0"/>
    <x v="0"/>
    <x v="17"/>
    <s v="Per"/>
  </r>
  <r>
    <s v="Medium_Event_Dip"/>
    <s v="Top_War"/>
    <d v="2021-03-09T00:00:00"/>
    <n v="0"/>
    <x v="0"/>
    <x v="17"/>
    <s v="Per"/>
  </r>
  <r>
    <s v="Monday_Effect"/>
    <s v="Top_War"/>
    <d v="2021-03-09T00:00:00"/>
    <n v="0"/>
    <x v="0"/>
    <x v="18"/>
    <s v="Per"/>
  </r>
  <r>
    <s v="New_Content"/>
    <s v="Top_War"/>
    <d v="2021-03-09T00:00:00"/>
    <n v="0"/>
    <x v="0"/>
    <x v="19"/>
    <s v="Per"/>
  </r>
  <r>
    <s v="Other_Event"/>
    <s v="Top_War"/>
    <d v="2021-03-09T00:00:00"/>
    <n v="0"/>
    <x v="0"/>
    <x v="17"/>
    <s v="Per"/>
  </r>
  <r>
    <s v="Peak"/>
    <s v="Top_War"/>
    <d v="2021-03-09T00:00:00"/>
    <n v="0"/>
    <x v="0"/>
    <x v="17"/>
    <s v="Per"/>
  </r>
  <r>
    <s v="Reddit_Post_ATT_g224_SC"/>
    <s v="Top_War"/>
    <d v="2021-03-09T00:00:00"/>
    <n v="0"/>
    <x v="2"/>
    <x v="20"/>
    <s v="Per"/>
  </r>
  <r>
    <s v="Small_Event"/>
    <s v="Top_War"/>
    <d v="2021-03-09T00:00:00"/>
    <n v="0"/>
    <x v="0"/>
    <x v="17"/>
    <s v="Per"/>
  </r>
  <r>
    <s v="Small_Event_Dip"/>
    <s v="Top_War"/>
    <d v="2021-03-09T00:00:00"/>
    <n v="0"/>
    <x v="0"/>
    <x v="4"/>
    <s v="Per"/>
  </r>
  <r>
    <s v="Special_Event"/>
    <s v="Top_War"/>
    <d v="2021-03-09T00:00:00"/>
    <n v="0"/>
    <x v="0"/>
    <x v="4"/>
    <s v="Per"/>
  </r>
  <r>
    <s v="Special_Event_Peak"/>
    <s v="Top_War"/>
    <d v="2021-03-09T00:00:00"/>
    <n v="0"/>
    <x v="0"/>
    <x v="17"/>
    <s v="Per"/>
  </r>
  <r>
    <s v="Tuesday_Effect"/>
    <s v="Top_War"/>
    <d v="2021-03-09T00:00:00"/>
    <n v="-30394.747551451699"/>
    <x v="0"/>
    <x v="21"/>
    <s v="Per"/>
  </r>
  <r>
    <s v="UNITYADS_TOTAL_PER_ATT_g1728_Scurve"/>
    <s v="Top_War"/>
    <d v="2021-03-09T00:00:00"/>
    <n v="0.24363841547173801"/>
    <x v="4"/>
    <x v="22"/>
    <s v="Per"/>
  </r>
  <r>
    <s v="UNITYADS_TOTAL_POST_ATT_S1_g913_SC"/>
    <s v="Top_War"/>
    <d v="2021-03-09T00:00:00"/>
    <n v="0"/>
    <x v="1"/>
    <x v="22"/>
    <s v="Per"/>
  </r>
  <r>
    <s v="UNITYADS_TOTAL_POST_ATT_S2_g1321_SC"/>
    <s v="Top_War"/>
    <d v="2021-03-09T00:00:00"/>
    <n v="0"/>
    <x v="2"/>
    <x v="22"/>
    <s v="Per"/>
  </r>
  <r>
    <s v="UNITYADS_TOTAL_POST_ATT_S3_g924_SC"/>
    <s v="Top_War"/>
    <d v="2021-03-09T00:00:00"/>
    <n v="0"/>
    <x v="3"/>
    <x v="22"/>
    <s v="Per"/>
  </r>
  <r>
    <s v="Apple_Search_Post_ATT_g327_Scurve"/>
    <s v="Top_War"/>
    <d v="2021-03-10T00:00:00"/>
    <n v="0"/>
    <x v="0"/>
    <x v="0"/>
    <s v="Per"/>
  </r>
  <r>
    <s v="Applovin_rewarded_Post_ATT_g1718_SC"/>
    <s v="Top_War"/>
    <d v="2021-03-10T00:00:00"/>
    <n v="0"/>
    <x v="0"/>
    <x v="1"/>
    <s v="Per"/>
  </r>
  <r>
    <s v="Applovin_video_Post_ATT_g1718_Scurve"/>
    <s v="Top_War"/>
    <d v="2021-03-10T00:00:00"/>
    <n v="0"/>
    <x v="0"/>
    <x v="2"/>
    <s v="Per"/>
  </r>
  <r>
    <s v="Bug_Fix_1"/>
    <s v="Top_War"/>
    <d v="2021-03-10T00:00:00"/>
    <n v="0"/>
    <x v="0"/>
    <x v="3"/>
    <s v="Per"/>
  </r>
  <r>
    <s v="Bug_Fix_2"/>
    <s v="Top_War"/>
    <d v="2021-03-10T00:00:00"/>
    <n v="0"/>
    <x v="0"/>
    <x v="3"/>
    <s v="Per"/>
  </r>
  <r>
    <s v="Bug_Fix_3_2"/>
    <s v="Top_War"/>
    <d v="2021-03-10T00:00:00"/>
    <n v="19409.160505334701"/>
    <x v="0"/>
    <x v="3"/>
    <s v="Per"/>
  </r>
  <r>
    <s v="Bug_Fix_Neg"/>
    <s v="Top_War"/>
    <d v="2021-03-10T00:00:00"/>
    <n v="0"/>
    <x v="0"/>
    <x v="4"/>
    <s v="Per"/>
  </r>
  <r>
    <s v="Bytedance_Post_ATT_g337_SC"/>
    <s v="Top_War"/>
    <d v="2021-03-10T00:00:00"/>
    <n v="0"/>
    <x v="0"/>
    <x v="5"/>
    <s v="Per"/>
  </r>
  <r>
    <s v="Comp_Lords_Mobile"/>
    <s v="Top_War"/>
    <d v="2021-03-10T00:00:00"/>
    <n v="-17845.2236481777"/>
    <x v="0"/>
    <x v="6"/>
    <s v="Per"/>
  </r>
  <r>
    <s v="Comp_ROK"/>
    <s v="Top_War"/>
    <d v="2021-03-10T00:00:00"/>
    <n v="-3302.1395403911802"/>
    <x v="0"/>
    <x v="7"/>
    <s v="Per"/>
  </r>
  <r>
    <s v="Comp_West_Game"/>
    <s v="Top_War"/>
    <d v="2021-03-10T00:00:00"/>
    <n v="-8419.70078752277"/>
    <x v="0"/>
    <x v="8"/>
    <s v="Per"/>
  </r>
  <r>
    <s v="Event_Dip"/>
    <s v="Top_War"/>
    <d v="2021-03-10T00:00:00"/>
    <n v="0"/>
    <x v="0"/>
    <x v="4"/>
    <s v="Per"/>
  </r>
  <r>
    <s v="FB_AEO_AAA_POST_ATT_S1_g223_Scurve"/>
    <s v="Top_War"/>
    <d v="2021-03-10T00:00:00"/>
    <n v="0"/>
    <x v="1"/>
    <x v="9"/>
    <s v="Per"/>
  </r>
  <r>
    <s v="FB_AEO_AAA_POST_ATT_S2_g2314_Scurve"/>
    <s v="Top_War"/>
    <d v="2021-03-10T00:00:00"/>
    <n v="0"/>
    <x v="2"/>
    <x v="9"/>
    <s v="Per"/>
  </r>
  <r>
    <s v="FB_AEO_AAA_POST_ATT_S3_g249_SC"/>
    <s v="Top_War"/>
    <d v="2021-03-10T00:00:00"/>
    <n v="0"/>
    <x v="3"/>
    <x v="9"/>
    <s v="Per"/>
  </r>
  <r>
    <s v="FB_AEO_AAA_PRE_ATT_g136_Scurve"/>
    <s v="Top_War"/>
    <d v="2021-03-10T00:00:00"/>
    <n v="0"/>
    <x v="4"/>
    <x v="9"/>
    <s v="Per"/>
  </r>
  <r>
    <s v="FB_AEO_BAU_POST_ATT_S1_g912_Scurve"/>
    <s v="Top_War"/>
    <d v="2021-03-10T00:00:00"/>
    <n v="0"/>
    <x v="1"/>
    <x v="10"/>
    <s v="Per"/>
  </r>
  <r>
    <s v="FB_AEO_BAU_POST_ATT_S2_g2711_Scurve"/>
    <s v="Top_War"/>
    <d v="2021-03-10T00:00:00"/>
    <n v="0"/>
    <x v="2"/>
    <x v="10"/>
    <s v="Per"/>
  </r>
  <r>
    <s v="FB_AEO_BAU_POST_ATT_S3_g1717_SC"/>
    <s v="Top_War"/>
    <d v="2021-03-10T00:00:00"/>
    <n v="0"/>
    <x v="3"/>
    <x v="10"/>
    <s v="Per"/>
  </r>
  <r>
    <s v="FB_AEO_BAU_PRE_ATT_g15721_Scurve"/>
    <s v="Top_War"/>
    <d v="2021-03-10T00:00:00"/>
    <n v="0"/>
    <x v="4"/>
    <x v="10"/>
    <s v="Per"/>
  </r>
  <r>
    <s v="FB_VO_AAA_PER_ATT_g912_Scurve"/>
    <s v="Top_War"/>
    <d v="2021-03-10T00:00:00"/>
    <n v="56824.563209835003"/>
    <x v="4"/>
    <x v="11"/>
    <s v="Per"/>
  </r>
  <r>
    <s v="FB_VO_AAA_POST_ATT_S1_g913_Scurve"/>
    <s v="Top_War"/>
    <d v="2021-03-10T00:00:00"/>
    <n v="0"/>
    <x v="1"/>
    <x v="11"/>
    <s v="Per"/>
  </r>
  <r>
    <s v="FB_VO_AAA_POST_ATT_S2_g424_Scurve"/>
    <s v="Top_War"/>
    <d v="2021-03-10T00:00:00"/>
    <n v="0"/>
    <x v="2"/>
    <x v="11"/>
    <s v="Per"/>
  </r>
  <r>
    <s v="FB_VO_AAA_POST_ATT_S3_g1717_SC"/>
    <s v="Top_War"/>
    <d v="2021-03-10T00:00:00"/>
    <n v="0"/>
    <x v="3"/>
    <x v="11"/>
    <s v="Per"/>
  </r>
  <r>
    <s v="FB_VO_BAU_PER_ATT_g1512_Scurve"/>
    <s v="Top_War"/>
    <d v="2021-03-10T00:00:00"/>
    <n v="28802.565161165599"/>
    <x v="4"/>
    <x v="12"/>
    <s v="Per"/>
  </r>
  <r>
    <s v="FB_VO_BAU_POST_ATT_S1_g9312_Scurve"/>
    <s v="Top_War"/>
    <d v="2021-03-10T00:00:00"/>
    <n v="0"/>
    <x v="1"/>
    <x v="12"/>
    <s v="Per"/>
  </r>
  <r>
    <s v="FB_VO_BAU_POST_ATT_S2_g8421_Scurve"/>
    <s v="Top_War"/>
    <d v="2021-03-10T00:00:00"/>
    <n v="0"/>
    <x v="2"/>
    <x v="12"/>
    <s v="Per"/>
  </r>
  <r>
    <s v="FB_VO_BAU_POST_ATT_S3_g1715_SC"/>
    <s v="Top_War"/>
    <d v="2021-03-10T00:00:00"/>
    <n v="0"/>
    <x v="3"/>
    <x v="12"/>
    <s v="Per"/>
  </r>
  <r>
    <s v="FB_VO_DYNAMICADS_PER_ATT_g2720_Scurve"/>
    <s v="Top_War"/>
    <d v="2021-03-10T00:00:00"/>
    <n v="395.73845521420401"/>
    <x v="4"/>
    <x v="13"/>
    <s v="Per"/>
  </r>
  <r>
    <s v="FB_VO_DYNAMICADS_POST_ATT_S1_g1720_Scurve"/>
    <s v="Top_War"/>
    <d v="2021-03-10T00:00:00"/>
    <n v="0"/>
    <x v="1"/>
    <x v="13"/>
    <s v="Per"/>
  </r>
  <r>
    <s v="GOOGLE_DISPLAY_PER_ATT_g1724_Scurve"/>
    <s v="Top_War"/>
    <d v="2021-03-10T00:00:00"/>
    <n v="4.0276952040728196"/>
    <x v="4"/>
    <x v="14"/>
    <s v="Per"/>
  </r>
  <r>
    <s v="GOOGLE_DISPLAY_POST_ATT_9AUG_SEP_g6213_Scurve"/>
    <s v="Top_War"/>
    <d v="2021-03-10T00:00:00"/>
    <n v="0"/>
    <x v="0"/>
    <x v="14"/>
    <s v="Per"/>
  </r>
  <r>
    <s v="GOOGLE_DISPLAY_POST_ATT_JUL_g827_SC"/>
    <s v="Top_War"/>
    <d v="2021-03-10T00:00:00"/>
    <n v="0"/>
    <x v="0"/>
    <x v="14"/>
    <s v="Per"/>
  </r>
  <r>
    <s v="GOOGLE_DISPLAY_POST_ATT_OCT_g5718_Scurve"/>
    <s v="Top_War"/>
    <d v="2021-03-10T00:00:00"/>
    <n v="0"/>
    <x v="0"/>
    <x v="14"/>
    <s v="Per"/>
  </r>
  <r>
    <s v="GOOGLE_DISPLAY_POST_ATT_S1_g912_SC"/>
    <s v="Top_War"/>
    <d v="2021-03-10T00:00:00"/>
    <n v="0"/>
    <x v="1"/>
    <x v="14"/>
    <s v="Per"/>
  </r>
  <r>
    <s v="GOOGLE_YOUTUBE_PER_ATT_g1716_Scurve"/>
    <s v="Top_War"/>
    <d v="2021-03-10T00:00:00"/>
    <n v="530.98876186725204"/>
    <x v="4"/>
    <x v="15"/>
    <s v="Per"/>
  </r>
  <r>
    <s v="GOOGLE_YOUTUBE_POST_ATT_9AUG_SEP_g9321_Scurve"/>
    <s v="Top_War"/>
    <d v="2021-03-10T00:00:00"/>
    <n v="0"/>
    <x v="0"/>
    <x v="15"/>
    <s v="Per"/>
  </r>
  <r>
    <s v="GOOGLE_YOUTUBE_POST_ATT_JUL_g1718_SC"/>
    <s v="Top_War"/>
    <d v="2021-03-10T00:00:00"/>
    <n v="0"/>
    <x v="0"/>
    <x v="15"/>
    <s v="Per"/>
  </r>
  <r>
    <s v="GOOGLE_YOUTUBE_POST_ATT_OCT_g1715_Scurve"/>
    <s v="Top_War"/>
    <d v="2021-03-10T00:00:00"/>
    <n v="0"/>
    <x v="0"/>
    <x v="15"/>
    <s v="Per"/>
  </r>
  <r>
    <s v="GOOGLE_YOUTUBE_POST_ATT_S1_g2721_SC"/>
    <s v="Top_War"/>
    <d v="2021-03-10T00:00:00"/>
    <n v="0"/>
    <x v="1"/>
    <x v="15"/>
    <s v="Per"/>
  </r>
  <r>
    <s v="INTERCEPT"/>
    <s v="Top_War"/>
    <d v="2021-03-10T00:00:00"/>
    <n v="282876.95580592903"/>
    <x v="0"/>
    <x v="16"/>
    <s v="Per"/>
  </r>
  <r>
    <s v="Large_Event_Dip1"/>
    <s v="Top_War"/>
    <d v="2021-03-10T00:00:00"/>
    <n v="0"/>
    <x v="0"/>
    <x v="4"/>
    <s v="Per"/>
  </r>
  <r>
    <s v="Large_Event1"/>
    <s v="Top_War"/>
    <d v="2021-03-10T00:00:00"/>
    <n v="0"/>
    <x v="0"/>
    <x v="17"/>
    <s v="Per"/>
  </r>
  <r>
    <s v="Medium_Event"/>
    <s v="Top_War"/>
    <d v="2021-03-10T00:00:00"/>
    <n v="0"/>
    <x v="0"/>
    <x v="17"/>
    <s v="Per"/>
  </r>
  <r>
    <s v="Medium_Event_Dip"/>
    <s v="Top_War"/>
    <d v="2021-03-10T00:00:00"/>
    <n v="0"/>
    <x v="0"/>
    <x v="17"/>
    <s v="Per"/>
  </r>
  <r>
    <s v="Monday_Effect"/>
    <s v="Top_War"/>
    <d v="2021-03-10T00:00:00"/>
    <n v="0"/>
    <x v="0"/>
    <x v="18"/>
    <s v="Per"/>
  </r>
  <r>
    <s v="New_Content"/>
    <s v="Top_War"/>
    <d v="2021-03-10T00:00:00"/>
    <n v="0"/>
    <x v="0"/>
    <x v="19"/>
    <s v="Per"/>
  </r>
  <r>
    <s v="Other_Event"/>
    <s v="Top_War"/>
    <d v="2021-03-10T00:00:00"/>
    <n v="0"/>
    <x v="0"/>
    <x v="17"/>
    <s v="Per"/>
  </r>
  <r>
    <s v="Peak"/>
    <s v="Top_War"/>
    <d v="2021-03-10T00:00:00"/>
    <n v="0"/>
    <x v="0"/>
    <x v="17"/>
    <s v="Per"/>
  </r>
  <r>
    <s v="Reddit_Post_ATT_g224_SC"/>
    <s v="Top_War"/>
    <d v="2021-03-10T00:00:00"/>
    <n v="0"/>
    <x v="2"/>
    <x v="20"/>
    <s v="Per"/>
  </r>
  <r>
    <s v="Small_Event"/>
    <s v="Top_War"/>
    <d v="2021-03-10T00:00:00"/>
    <n v="0"/>
    <x v="0"/>
    <x v="17"/>
    <s v="Per"/>
  </r>
  <r>
    <s v="Small_Event_Dip"/>
    <s v="Top_War"/>
    <d v="2021-03-10T00:00:00"/>
    <n v="0"/>
    <x v="0"/>
    <x v="4"/>
    <s v="Per"/>
  </r>
  <r>
    <s v="Special_Event"/>
    <s v="Top_War"/>
    <d v="2021-03-10T00:00:00"/>
    <n v="0"/>
    <x v="0"/>
    <x v="4"/>
    <s v="Per"/>
  </r>
  <r>
    <s v="Special_Event_Peak"/>
    <s v="Top_War"/>
    <d v="2021-03-10T00:00:00"/>
    <n v="0"/>
    <x v="0"/>
    <x v="17"/>
    <s v="Per"/>
  </r>
  <r>
    <s v="Tuesday_Effect"/>
    <s v="Top_War"/>
    <d v="2021-03-10T00:00:00"/>
    <n v="0"/>
    <x v="0"/>
    <x v="21"/>
    <s v="Per"/>
  </r>
  <r>
    <s v="UNITYADS_TOTAL_PER_ATT_g1728_Scurve"/>
    <s v="Top_War"/>
    <d v="2021-03-10T00:00:00"/>
    <n v="0.80656782222617796"/>
    <x v="4"/>
    <x v="22"/>
    <s v="Per"/>
  </r>
  <r>
    <s v="UNITYADS_TOTAL_POST_ATT_S1_g913_SC"/>
    <s v="Top_War"/>
    <d v="2021-03-10T00:00:00"/>
    <n v="0"/>
    <x v="1"/>
    <x v="22"/>
    <s v="Per"/>
  </r>
  <r>
    <s v="UNITYADS_TOTAL_POST_ATT_S2_g1321_SC"/>
    <s v="Top_War"/>
    <d v="2021-03-10T00:00:00"/>
    <n v="0"/>
    <x v="2"/>
    <x v="22"/>
    <s v="Per"/>
  </r>
  <r>
    <s v="UNITYADS_TOTAL_POST_ATT_S3_g924_SC"/>
    <s v="Top_War"/>
    <d v="2021-03-10T00:00:00"/>
    <n v="0"/>
    <x v="3"/>
    <x v="22"/>
    <s v="Per"/>
  </r>
  <r>
    <s v="Apple_Search_Post_ATT_g327_Scurve"/>
    <s v="Top_War"/>
    <d v="2021-03-11T00:00:00"/>
    <n v="0"/>
    <x v="0"/>
    <x v="0"/>
    <s v="Per"/>
  </r>
  <r>
    <s v="Applovin_rewarded_Post_ATT_g1718_SC"/>
    <s v="Top_War"/>
    <d v="2021-03-11T00:00:00"/>
    <n v="0"/>
    <x v="0"/>
    <x v="1"/>
    <s v="Per"/>
  </r>
  <r>
    <s v="Applovin_video_Post_ATT_g1718_Scurve"/>
    <s v="Top_War"/>
    <d v="2021-03-11T00:00:00"/>
    <n v="0"/>
    <x v="0"/>
    <x v="2"/>
    <s v="Per"/>
  </r>
  <r>
    <s v="Bug_Fix_1"/>
    <s v="Top_War"/>
    <d v="2021-03-11T00:00:00"/>
    <n v="0"/>
    <x v="0"/>
    <x v="3"/>
    <s v="Per"/>
  </r>
  <r>
    <s v="Bug_Fix_2"/>
    <s v="Top_War"/>
    <d v="2021-03-11T00:00:00"/>
    <n v="0"/>
    <x v="0"/>
    <x v="3"/>
    <s v="Per"/>
  </r>
  <r>
    <s v="Bug_Fix_3_2"/>
    <s v="Top_War"/>
    <d v="2021-03-11T00:00:00"/>
    <n v="0"/>
    <x v="0"/>
    <x v="3"/>
    <s v="Per"/>
  </r>
  <r>
    <s v="Bug_Fix_Neg"/>
    <s v="Top_War"/>
    <d v="2021-03-11T00:00:00"/>
    <n v="0"/>
    <x v="0"/>
    <x v="4"/>
    <s v="Per"/>
  </r>
  <r>
    <s v="Bytedance_Post_ATT_g337_SC"/>
    <s v="Top_War"/>
    <d v="2021-03-11T00:00:00"/>
    <n v="0"/>
    <x v="0"/>
    <x v="5"/>
    <s v="Per"/>
  </r>
  <r>
    <s v="Comp_Lords_Mobile"/>
    <s v="Top_War"/>
    <d v="2021-03-11T00:00:00"/>
    <n v="-19238.293409940201"/>
    <x v="0"/>
    <x v="6"/>
    <s v="Per"/>
  </r>
  <r>
    <s v="Comp_ROK"/>
    <s v="Top_War"/>
    <d v="2021-03-11T00:00:00"/>
    <n v="-3081.4494560939702"/>
    <x v="0"/>
    <x v="7"/>
    <s v="Per"/>
  </r>
  <r>
    <s v="Comp_West_Game"/>
    <s v="Top_War"/>
    <d v="2021-03-11T00:00:00"/>
    <n v="-7887.9302114686998"/>
    <x v="0"/>
    <x v="8"/>
    <s v="Per"/>
  </r>
  <r>
    <s v="Event_Dip"/>
    <s v="Top_War"/>
    <d v="2021-03-11T00:00:00"/>
    <n v="0"/>
    <x v="0"/>
    <x v="4"/>
    <s v="Per"/>
  </r>
  <r>
    <s v="FB_AEO_AAA_POST_ATT_S1_g223_Scurve"/>
    <s v="Top_War"/>
    <d v="2021-03-11T00:00:00"/>
    <n v="0"/>
    <x v="1"/>
    <x v="9"/>
    <s v="Per"/>
  </r>
  <r>
    <s v="FB_AEO_AAA_POST_ATT_S2_g2314_Scurve"/>
    <s v="Top_War"/>
    <d v="2021-03-11T00:00:00"/>
    <n v="0"/>
    <x v="2"/>
    <x v="9"/>
    <s v="Per"/>
  </r>
  <r>
    <s v="FB_AEO_AAA_POST_ATT_S3_g249_SC"/>
    <s v="Top_War"/>
    <d v="2021-03-11T00:00:00"/>
    <n v="0"/>
    <x v="3"/>
    <x v="9"/>
    <s v="Per"/>
  </r>
  <r>
    <s v="FB_AEO_AAA_PRE_ATT_g136_Scurve"/>
    <s v="Top_War"/>
    <d v="2021-03-11T00:00:00"/>
    <n v="0"/>
    <x v="4"/>
    <x v="9"/>
    <s v="Per"/>
  </r>
  <r>
    <s v="FB_AEO_BAU_POST_ATT_S1_g912_Scurve"/>
    <s v="Top_War"/>
    <d v="2021-03-11T00:00:00"/>
    <n v="0"/>
    <x v="1"/>
    <x v="10"/>
    <s v="Per"/>
  </r>
  <r>
    <s v="FB_AEO_BAU_POST_ATT_S2_g2711_Scurve"/>
    <s v="Top_War"/>
    <d v="2021-03-11T00:00:00"/>
    <n v="0"/>
    <x v="2"/>
    <x v="10"/>
    <s v="Per"/>
  </r>
  <r>
    <s v="FB_AEO_BAU_POST_ATT_S3_g1717_SC"/>
    <s v="Top_War"/>
    <d v="2021-03-11T00:00:00"/>
    <n v="0"/>
    <x v="3"/>
    <x v="10"/>
    <s v="Per"/>
  </r>
  <r>
    <s v="FB_AEO_BAU_PRE_ATT_g15721_Scurve"/>
    <s v="Top_War"/>
    <d v="2021-03-11T00:00:00"/>
    <n v="0"/>
    <x v="4"/>
    <x v="10"/>
    <s v="Per"/>
  </r>
  <r>
    <s v="FB_VO_AAA_PER_ATT_g912_Scurve"/>
    <s v="Top_War"/>
    <d v="2021-03-11T00:00:00"/>
    <n v="48550.305412981797"/>
    <x v="4"/>
    <x v="11"/>
    <s v="Per"/>
  </r>
  <r>
    <s v="FB_VO_AAA_POST_ATT_S1_g913_Scurve"/>
    <s v="Top_War"/>
    <d v="2021-03-11T00:00:00"/>
    <n v="0"/>
    <x v="1"/>
    <x v="11"/>
    <s v="Per"/>
  </r>
  <r>
    <s v="FB_VO_AAA_POST_ATT_S2_g424_Scurve"/>
    <s v="Top_War"/>
    <d v="2021-03-11T00:00:00"/>
    <n v="0"/>
    <x v="2"/>
    <x v="11"/>
    <s v="Per"/>
  </r>
  <r>
    <s v="FB_VO_AAA_POST_ATT_S3_g1717_SC"/>
    <s v="Top_War"/>
    <d v="2021-03-11T00:00:00"/>
    <n v="0"/>
    <x v="3"/>
    <x v="11"/>
    <s v="Per"/>
  </r>
  <r>
    <s v="FB_VO_BAU_PER_ATT_g1512_Scurve"/>
    <s v="Top_War"/>
    <d v="2021-03-11T00:00:00"/>
    <n v="46420.458199217603"/>
    <x v="4"/>
    <x v="12"/>
    <s v="Per"/>
  </r>
  <r>
    <s v="FB_VO_BAU_POST_ATT_S1_g9312_Scurve"/>
    <s v="Top_War"/>
    <d v="2021-03-11T00:00:00"/>
    <n v="0"/>
    <x v="1"/>
    <x v="12"/>
    <s v="Per"/>
  </r>
  <r>
    <s v="FB_VO_BAU_POST_ATT_S2_g8421_Scurve"/>
    <s v="Top_War"/>
    <d v="2021-03-11T00:00:00"/>
    <n v="0"/>
    <x v="2"/>
    <x v="12"/>
    <s v="Per"/>
  </r>
  <r>
    <s v="FB_VO_BAU_POST_ATT_S3_g1715_SC"/>
    <s v="Top_War"/>
    <d v="2021-03-11T00:00:00"/>
    <n v="0"/>
    <x v="3"/>
    <x v="12"/>
    <s v="Per"/>
  </r>
  <r>
    <s v="FB_VO_DYNAMICADS_PER_ATT_g2720_Scurve"/>
    <s v="Top_War"/>
    <d v="2021-03-11T00:00:00"/>
    <n v="871.51879592273497"/>
    <x v="4"/>
    <x v="13"/>
    <s v="Per"/>
  </r>
  <r>
    <s v="FB_VO_DYNAMICADS_POST_ATT_S1_g1720_Scurve"/>
    <s v="Top_War"/>
    <d v="2021-03-11T00:00:00"/>
    <n v="0"/>
    <x v="1"/>
    <x v="13"/>
    <s v="Per"/>
  </r>
  <r>
    <s v="GOOGLE_DISPLAY_PER_ATT_g1724_Scurve"/>
    <s v="Top_War"/>
    <d v="2021-03-11T00:00:00"/>
    <n v="11.927443177903299"/>
    <x v="4"/>
    <x v="14"/>
    <s v="Per"/>
  </r>
  <r>
    <s v="GOOGLE_DISPLAY_POST_ATT_9AUG_SEP_g6213_Scurve"/>
    <s v="Top_War"/>
    <d v="2021-03-11T00:00:00"/>
    <n v="0"/>
    <x v="0"/>
    <x v="14"/>
    <s v="Per"/>
  </r>
  <r>
    <s v="GOOGLE_DISPLAY_POST_ATT_JUL_g827_SC"/>
    <s v="Top_War"/>
    <d v="2021-03-11T00:00:00"/>
    <n v="0"/>
    <x v="0"/>
    <x v="14"/>
    <s v="Per"/>
  </r>
  <r>
    <s v="GOOGLE_DISPLAY_POST_ATT_OCT_g5718_Scurve"/>
    <s v="Top_War"/>
    <d v="2021-03-11T00:00:00"/>
    <n v="0"/>
    <x v="0"/>
    <x v="14"/>
    <s v="Per"/>
  </r>
  <r>
    <s v="GOOGLE_DISPLAY_POST_ATT_S1_g912_SC"/>
    <s v="Top_War"/>
    <d v="2021-03-11T00:00:00"/>
    <n v="0"/>
    <x v="1"/>
    <x v="14"/>
    <s v="Per"/>
  </r>
  <r>
    <s v="GOOGLE_YOUTUBE_PER_ATT_g1716_Scurve"/>
    <s v="Top_War"/>
    <d v="2021-03-11T00:00:00"/>
    <n v="1487.4206328764999"/>
    <x v="4"/>
    <x v="15"/>
    <s v="Per"/>
  </r>
  <r>
    <s v="GOOGLE_YOUTUBE_POST_ATT_9AUG_SEP_g9321_Scurve"/>
    <s v="Top_War"/>
    <d v="2021-03-11T00:00:00"/>
    <n v="0"/>
    <x v="0"/>
    <x v="15"/>
    <s v="Per"/>
  </r>
  <r>
    <s v="GOOGLE_YOUTUBE_POST_ATT_JUL_g1718_SC"/>
    <s v="Top_War"/>
    <d v="2021-03-11T00:00:00"/>
    <n v="0"/>
    <x v="0"/>
    <x v="15"/>
    <s v="Per"/>
  </r>
  <r>
    <s v="GOOGLE_YOUTUBE_POST_ATT_OCT_g1715_Scurve"/>
    <s v="Top_War"/>
    <d v="2021-03-11T00:00:00"/>
    <n v="0"/>
    <x v="0"/>
    <x v="15"/>
    <s v="Per"/>
  </r>
  <r>
    <s v="GOOGLE_YOUTUBE_POST_ATT_S1_g2721_SC"/>
    <s v="Top_War"/>
    <d v="2021-03-11T00:00:00"/>
    <n v="0"/>
    <x v="1"/>
    <x v="15"/>
    <s v="Per"/>
  </r>
  <r>
    <s v="INTERCEPT"/>
    <s v="Top_War"/>
    <d v="2021-03-11T00:00:00"/>
    <n v="282876.95580592903"/>
    <x v="0"/>
    <x v="16"/>
    <s v="Per"/>
  </r>
  <r>
    <s v="Large_Event_Dip1"/>
    <s v="Top_War"/>
    <d v="2021-03-11T00:00:00"/>
    <n v="0"/>
    <x v="0"/>
    <x v="4"/>
    <s v="Per"/>
  </r>
  <r>
    <s v="Large_Event1"/>
    <s v="Top_War"/>
    <d v="2021-03-11T00:00:00"/>
    <n v="0"/>
    <x v="0"/>
    <x v="17"/>
    <s v="Per"/>
  </r>
  <r>
    <s v="Medium_Event"/>
    <s v="Top_War"/>
    <d v="2021-03-11T00:00:00"/>
    <n v="0"/>
    <x v="0"/>
    <x v="17"/>
    <s v="Per"/>
  </r>
  <r>
    <s v="Medium_Event_Dip"/>
    <s v="Top_War"/>
    <d v="2021-03-11T00:00:00"/>
    <n v="0"/>
    <x v="0"/>
    <x v="17"/>
    <s v="Per"/>
  </r>
  <r>
    <s v="Monday_Effect"/>
    <s v="Top_War"/>
    <d v="2021-03-11T00:00:00"/>
    <n v="0"/>
    <x v="0"/>
    <x v="18"/>
    <s v="Per"/>
  </r>
  <r>
    <s v="New_Content"/>
    <s v="Top_War"/>
    <d v="2021-03-11T00:00:00"/>
    <n v="0"/>
    <x v="0"/>
    <x v="19"/>
    <s v="Per"/>
  </r>
  <r>
    <s v="Other_Event"/>
    <s v="Top_War"/>
    <d v="2021-03-11T00:00:00"/>
    <n v="0"/>
    <x v="0"/>
    <x v="17"/>
    <s v="Per"/>
  </r>
  <r>
    <s v="Peak"/>
    <s v="Top_War"/>
    <d v="2021-03-11T00:00:00"/>
    <n v="0"/>
    <x v="0"/>
    <x v="17"/>
    <s v="Per"/>
  </r>
  <r>
    <s v="Reddit_Post_ATT_g224_SC"/>
    <s v="Top_War"/>
    <d v="2021-03-11T00:00:00"/>
    <n v="0"/>
    <x v="2"/>
    <x v="20"/>
    <s v="Per"/>
  </r>
  <r>
    <s v="Small_Event"/>
    <s v="Top_War"/>
    <d v="2021-03-11T00:00:00"/>
    <n v="0"/>
    <x v="0"/>
    <x v="17"/>
    <s v="Per"/>
  </r>
  <r>
    <s v="Small_Event_Dip"/>
    <s v="Top_War"/>
    <d v="2021-03-11T00:00:00"/>
    <n v="0"/>
    <x v="0"/>
    <x v="4"/>
    <s v="Per"/>
  </r>
  <r>
    <s v="Special_Event"/>
    <s v="Top_War"/>
    <d v="2021-03-11T00:00:00"/>
    <n v="0"/>
    <x v="0"/>
    <x v="4"/>
    <s v="Per"/>
  </r>
  <r>
    <s v="Special_Event_Peak"/>
    <s v="Top_War"/>
    <d v="2021-03-11T00:00:00"/>
    <n v="0"/>
    <x v="0"/>
    <x v="17"/>
    <s v="Per"/>
  </r>
  <r>
    <s v="Tuesday_Effect"/>
    <s v="Top_War"/>
    <d v="2021-03-11T00:00:00"/>
    <n v="0"/>
    <x v="0"/>
    <x v="21"/>
    <s v="Per"/>
  </r>
  <r>
    <s v="UNITYADS_TOTAL_PER_ATT_g1728_Scurve"/>
    <s v="Top_War"/>
    <d v="2021-03-11T00:00:00"/>
    <n v="2.36741380851312"/>
    <x v="4"/>
    <x v="22"/>
    <s v="Per"/>
  </r>
  <r>
    <s v="UNITYADS_TOTAL_POST_ATT_S1_g913_SC"/>
    <s v="Top_War"/>
    <d v="2021-03-11T00:00:00"/>
    <n v="0"/>
    <x v="1"/>
    <x v="22"/>
    <s v="Per"/>
  </r>
  <r>
    <s v="UNITYADS_TOTAL_POST_ATT_S2_g1321_SC"/>
    <s v="Top_War"/>
    <d v="2021-03-11T00:00:00"/>
    <n v="0"/>
    <x v="2"/>
    <x v="22"/>
    <s v="Per"/>
  </r>
  <r>
    <s v="UNITYADS_TOTAL_POST_ATT_S3_g924_SC"/>
    <s v="Top_War"/>
    <d v="2021-03-11T00:00:00"/>
    <n v="0"/>
    <x v="3"/>
    <x v="22"/>
    <s v="Per"/>
  </r>
  <r>
    <s v="Apple_Search_Post_ATT_g327_Scurve"/>
    <s v="Top_War"/>
    <d v="2021-03-12T00:00:00"/>
    <n v="0"/>
    <x v="0"/>
    <x v="0"/>
    <s v="Per"/>
  </r>
  <r>
    <s v="Applovin_rewarded_Post_ATT_g1718_SC"/>
    <s v="Top_War"/>
    <d v="2021-03-12T00:00:00"/>
    <n v="0"/>
    <x v="0"/>
    <x v="1"/>
    <s v="Per"/>
  </r>
  <r>
    <s v="Applovin_video_Post_ATT_g1718_Scurve"/>
    <s v="Top_War"/>
    <d v="2021-03-12T00:00:00"/>
    <n v="0"/>
    <x v="0"/>
    <x v="2"/>
    <s v="Per"/>
  </r>
  <r>
    <s v="Bug_Fix_1"/>
    <s v="Top_War"/>
    <d v="2021-03-12T00:00:00"/>
    <n v="0"/>
    <x v="0"/>
    <x v="3"/>
    <s v="Per"/>
  </r>
  <r>
    <s v="Bug_Fix_2"/>
    <s v="Top_War"/>
    <d v="2021-03-12T00:00:00"/>
    <n v="0"/>
    <x v="0"/>
    <x v="3"/>
    <s v="Per"/>
  </r>
  <r>
    <s v="Bug_Fix_3_2"/>
    <s v="Top_War"/>
    <d v="2021-03-12T00:00:00"/>
    <n v="0"/>
    <x v="0"/>
    <x v="3"/>
    <s v="Per"/>
  </r>
  <r>
    <s v="Bug_Fix_Neg"/>
    <s v="Top_War"/>
    <d v="2021-03-12T00:00:00"/>
    <n v="0"/>
    <x v="0"/>
    <x v="4"/>
    <s v="Per"/>
  </r>
  <r>
    <s v="Bytedance_Post_ATT_g337_SC"/>
    <s v="Top_War"/>
    <d v="2021-03-12T00:00:00"/>
    <n v="0"/>
    <x v="0"/>
    <x v="5"/>
    <s v="Per"/>
  </r>
  <r>
    <s v="Comp_Lords_Mobile"/>
    <s v="Top_War"/>
    <d v="2021-03-12T00:00:00"/>
    <n v="-19196.501317087299"/>
    <x v="0"/>
    <x v="6"/>
    <s v="Per"/>
  </r>
  <r>
    <s v="Comp_ROK"/>
    <s v="Top_War"/>
    <d v="2021-03-12T00:00:00"/>
    <n v="-2993.17342237509"/>
    <x v="0"/>
    <x v="7"/>
    <s v="Per"/>
  </r>
  <r>
    <s v="Comp_West_Game"/>
    <s v="Top_War"/>
    <d v="2021-03-12T00:00:00"/>
    <n v="-8413.7922255666199"/>
    <x v="0"/>
    <x v="8"/>
    <s v="Per"/>
  </r>
  <r>
    <s v="Event_Dip"/>
    <s v="Top_War"/>
    <d v="2021-03-12T00:00:00"/>
    <n v="0"/>
    <x v="0"/>
    <x v="4"/>
    <s v="Per"/>
  </r>
  <r>
    <s v="FB_AEO_AAA_POST_ATT_S1_g223_Scurve"/>
    <s v="Top_War"/>
    <d v="2021-03-12T00:00:00"/>
    <n v="0"/>
    <x v="1"/>
    <x v="9"/>
    <s v="Per"/>
  </r>
  <r>
    <s v="FB_AEO_AAA_POST_ATT_S2_g2314_Scurve"/>
    <s v="Top_War"/>
    <d v="2021-03-12T00:00:00"/>
    <n v="0"/>
    <x v="2"/>
    <x v="9"/>
    <s v="Per"/>
  </r>
  <r>
    <s v="FB_AEO_AAA_POST_ATT_S3_g249_SC"/>
    <s v="Top_War"/>
    <d v="2021-03-12T00:00:00"/>
    <n v="0"/>
    <x v="3"/>
    <x v="9"/>
    <s v="Per"/>
  </r>
  <r>
    <s v="FB_AEO_AAA_PRE_ATT_g136_Scurve"/>
    <s v="Top_War"/>
    <d v="2021-03-12T00:00:00"/>
    <n v="0"/>
    <x v="4"/>
    <x v="9"/>
    <s v="Per"/>
  </r>
  <r>
    <s v="FB_AEO_BAU_POST_ATT_S1_g912_Scurve"/>
    <s v="Top_War"/>
    <d v="2021-03-12T00:00:00"/>
    <n v="0"/>
    <x v="1"/>
    <x v="10"/>
    <s v="Per"/>
  </r>
  <r>
    <s v="FB_AEO_BAU_POST_ATT_S2_g2711_Scurve"/>
    <s v="Top_War"/>
    <d v="2021-03-12T00:00:00"/>
    <n v="0"/>
    <x v="2"/>
    <x v="10"/>
    <s v="Per"/>
  </r>
  <r>
    <s v="FB_AEO_BAU_POST_ATT_S3_g1717_SC"/>
    <s v="Top_War"/>
    <d v="2021-03-12T00:00:00"/>
    <n v="0"/>
    <x v="3"/>
    <x v="10"/>
    <s v="Per"/>
  </r>
  <r>
    <s v="FB_AEO_BAU_PRE_ATT_g15721_Scurve"/>
    <s v="Top_War"/>
    <d v="2021-03-12T00:00:00"/>
    <n v="0"/>
    <x v="4"/>
    <x v="10"/>
    <s v="Per"/>
  </r>
  <r>
    <s v="FB_VO_AAA_PER_ATT_g912_Scurve"/>
    <s v="Top_War"/>
    <d v="2021-03-12T00:00:00"/>
    <n v="53924.529657672101"/>
    <x v="4"/>
    <x v="11"/>
    <s v="Per"/>
  </r>
  <r>
    <s v="FB_VO_AAA_POST_ATT_S1_g913_Scurve"/>
    <s v="Top_War"/>
    <d v="2021-03-12T00:00:00"/>
    <n v="0"/>
    <x v="1"/>
    <x v="11"/>
    <s v="Per"/>
  </r>
  <r>
    <s v="FB_VO_AAA_POST_ATT_S2_g424_Scurve"/>
    <s v="Top_War"/>
    <d v="2021-03-12T00:00:00"/>
    <n v="0"/>
    <x v="2"/>
    <x v="11"/>
    <s v="Per"/>
  </r>
  <r>
    <s v="FB_VO_AAA_POST_ATT_S3_g1717_SC"/>
    <s v="Top_War"/>
    <d v="2021-03-12T00:00:00"/>
    <n v="0"/>
    <x v="3"/>
    <x v="11"/>
    <s v="Per"/>
  </r>
  <r>
    <s v="FB_VO_BAU_PER_ATT_g1512_Scurve"/>
    <s v="Top_War"/>
    <d v="2021-03-12T00:00:00"/>
    <n v="66131.246687421604"/>
    <x v="4"/>
    <x v="12"/>
    <s v="Per"/>
  </r>
  <r>
    <s v="FB_VO_BAU_POST_ATT_S1_g9312_Scurve"/>
    <s v="Top_War"/>
    <d v="2021-03-12T00:00:00"/>
    <n v="0"/>
    <x v="1"/>
    <x v="12"/>
    <s v="Per"/>
  </r>
  <r>
    <s v="FB_VO_BAU_POST_ATT_S2_g8421_Scurve"/>
    <s v="Top_War"/>
    <d v="2021-03-12T00:00:00"/>
    <n v="0"/>
    <x v="2"/>
    <x v="12"/>
    <s v="Per"/>
  </r>
  <r>
    <s v="FB_VO_BAU_POST_ATT_S3_g1715_SC"/>
    <s v="Top_War"/>
    <d v="2021-03-12T00:00:00"/>
    <n v="0"/>
    <x v="3"/>
    <x v="12"/>
    <s v="Per"/>
  </r>
  <r>
    <s v="FB_VO_DYNAMICADS_PER_ATT_g2720_Scurve"/>
    <s v="Top_War"/>
    <d v="2021-03-12T00:00:00"/>
    <n v="1697.2336569588899"/>
    <x v="4"/>
    <x v="13"/>
    <s v="Per"/>
  </r>
  <r>
    <s v="FB_VO_DYNAMICADS_POST_ATT_S1_g1720_Scurve"/>
    <s v="Top_War"/>
    <d v="2021-03-12T00:00:00"/>
    <n v="0"/>
    <x v="1"/>
    <x v="13"/>
    <s v="Per"/>
  </r>
  <r>
    <s v="GOOGLE_DISPLAY_PER_ATT_g1724_Scurve"/>
    <s v="Top_War"/>
    <d v="2021-03-12T00:00:00"/>
    <n v="31.555852866709799"/>
    <x v="4"/>
    <x v="14"/>
    <s v="Per"/>
  </r>
  <r>
    <s v="GOOGLE_DISPLAY_POST_ATT_9AUG_SEP_g6213_Scurve"/>
    <s v="Top_War"/>
    <d v="2021-03-12T00:00:00"/>
    <n v="0"/>
    <x v="0"/>
    <x v="14"/>
    <s v="Per"/>
  </r>
  <r>
    <s v="GOOGLE_DISPLAY_POST_ATT_JUL_g827_SC"/>
    <s v="Top_War"/>
    <d v="2021-03-12T00:00:00"/>
    <n v="0"/>
    <x v="0"/>
    <x v="14"/>
    <s v="Per"/>
  </r>
  <r>
    <s v="GOOGLE_DISPLAY_POST_ATT_OCT_g5718_Scurve"/>
    <s v="Top_War"/>
    <d v="2021-03-12T00:00:00"/>
    <n v="0"/>
    <x v="0"/>
    <x v="14"/>
    <s v="Per"/>
  </r>
  <r>
    <s v="GOOGLE_DISPLAY_POST_ATT_S1_g912_SC"/>
    <s v="Top_War"/>
    <d v="2021-03-12T00:00:00"/>
    <n v="0"/>
    <x v="1"/>
    <x v="14"/>
    <s v="Per"/>
  </r>
  <r>
    <s v="GOOGLE_YOUTUBE_PER_ATT_g1716_Scurve"/>
    <s v="Top_War"/>
    <d v="2021-03-12T00:00:00"/>
    <n v="3604.5703413480801"/>
    <x v="4"/>
    <x v="15"/>
    <s v="Per"/>
  </r>
  <r>
    <s v="GOOGLE_YOUTUBE_POST_ATT_9AUG_SEP_g9321_Scurve"/>
    <s v="Top_War"/>
    <d v="2021-03-12T00:00:00"/>
    <n v="0"/>
    <x v="0"/>
    <x v="15"/>
    <s v="Per"/>
  </r>
  <r>
    <s v="GOOGLE_YOUTUBE_POST_ATT_JUL_g1718_SC"/>
    <s v="Top_War"/>
    <d v="2021-03-12T00:00:00"/>
    <n v="0"/>
    <x v="0"/>
    <x v="15"/>
    <s v="Per"/>
  </r>
  <r>
    <s v="GOOGLE_YOUTUBE_POST_ATT_OCT_g1715_Scurve"/>
    <s v="Top_War"/>
    <d v="2021-03-12T00:00:00"/>
    <n v="0"/>
    <x v="0"/>
    <x v="15"/>
    <s v="Per"/>
  </r>
  <r>
    <s v="GOOGLE_YOUTUBE_POST_ATT_S1_g2721_SC"/>
    <s v="Top_War"/>
    <d v="2021-03-12T00:00:00"/>
    <n v="0"/>
    <x v="1"/>
    <x v="15"/>
    <s v="Per"/>
  </r>
  <r>
    <s v="INTERCEPT"/>
    <s v="Top_War"/>
    <d v="2021-03-12T00:00:00"/>
    <n v="282876.95580592903"/>
    <x v="0"/>
    <x v="16"/>
    <s v="Per"/>
  </r>
  <r>
    <s v="Large_Event_Dip1"/>
    <s v="Top_War"/>
    <d v="2021-03-12T00:00:00"/>
    <n v="0"/>
    <x v="0"/>
    <x v="4"/>
    <s v="Per"/>
  </r>
  <r>
    <s v="Large_Event1"/>
    <s v="Top_War"/>
    <d v="2021-03-12T00:00:00"/>
    <n v="0"/>
    <x v="0"/>
    <x v="17"/>
    <s v="Per"/>
  </r>
  <r>
    <s v="Medium_Event"/>
    <s v="Top_War"/>
    <d v="2021-03-12T00:00:00"/>
    <n v="0"/>
    <x v="0"/>
    <x v="17"/>
    <s v="Per"/>
  </r>
  <r>
    <s v="Medium_Event_Dip"/>
    <s v="Top_War"/>
    <d v="2021-03-12T00:00:00"/>
    <n v="0"/>
    <x v="0"/>
    <x v="17"/>
    <s v="Per"/>
  </r>
  <r>
    <s v="Monday_Effect"/>
    <s v="Top_War"/>
    <d v="2021-03-12T00:00:00"/>
    <n v="0"/>
    <x v="0"/>
    <x v="18"/>
    <s v="Per"/>
  </r>
  <r>
    <s v="New_Content"/>
    <s v="Top_War"/>
    <d v="2021-03-12T00:00:00"/>
    <n v="0"/>
    <x v="0"/>
    <x v="19"/>
    <s v="Per"/>
  </r>
  <r>
    <s v="Other_Event"/>
    <s v="Top_War"/>
    <d v="2021-03-12T00:00:00"/>
    <n v="0"/>
    <x v="0"/>
    <x v="17"/>
    <s v="Per"/>
  </r>
  <r>
    <s v="Peak"/>
    <s v="Top_War"/>
    <d v="2021-03-12T00:00:00"/>
    <n v="0"/>
    <x v="0"/>
    <x v="17"/>
    <s v="Per"/>
  </r>
  <r>
    <s v="Reddit_Post_ATT_g224_SC"/>
    <s v="Top_War"/>
    <d v="2021-03-12T00:00:00"/>
    <n v="0"/>
    <x v="2"/>
    <x v="20"/>
    <s v="Per"/>
  </r>
  <r>
    <s v="Small_Event"/>
    <s v="Top_War"/>
    <d v="2021-03-12T00:00:00"/>
    <n v="0"/>
    <x v="0"/>
    <x v="17"/>
    <s v="Per"/>
  </r>
  <r>
    <s v="Small_Event_Dip"/>
    <s v="Top_War"/>
    <d v="2021-03-12T00:00:00"/>
    <n v="0"/>
    <x v="0"/>
    <x v="4"/>
    <s v="Per"/>
  </r>
  <r>
    <s v="Special_Event"/>
    <s v="Top_War"/>
    <d v="2021-03-12T00:00:00"/>
    <n v="0"/>
    <x v="0"/>
    <x v="4"/>
    <s v="Per"/>
  </r>
  <r>
    <s v="Special_Event_Peak"/>
    <s v="Top_War"/>
    <d v="2021-03-12T00:00:00"/>
    <n v="0"/>
    <x v="0"/>
    <x v="17"/>
    <s v="Per"/>
  </r>
  <r>
    <s v="Tuesday_Effect"/>
    <s v="Top_War"/>
    <d v="2021-03-12T00:00:00"/>
    <n v="0"/>
    <x v="0"/>
    <x v="21"/>
    <s v="Per"/>
  </r>
  <r>
    <s v="UNITYADS_TOTAL_PER_ATT_g1728_Scurve"/>
    <s v="Top_War"/>
    <d v="2021-03-12T00:00:00"/>
    <n v="6.2851054161969797"/>
    <x v="4"/>
    <x v="22"/>
    <s v="Per"/>
  </r>
  <r>
    <s v="UNITYADS_TOTAL_POST_ATT_S1_g913_SC"/>
    <s v="Top_War"/>
    <d v="2021-03-12T00:00:00"/>
    <n v="0"/>
    <x v="1"/>
    <x v="22"/>
    <s v="Per"/>
  </r>
  <r>
    <s v="UNITYADS_TOTAL_POST_ATT_S2_g1321_SC"/>
    <s v="Top_War"/>
    <d v="2021-03-12T00:00:00"/>
    <n v="0"/>
    <x v="2"/>
    <x v="22"/>
    <s v="Per"/>
  </r>
  <r>
    <s v="UNITYADS_TOTAL_POST_ATT_S3_g924_SC"/>
    <s v="Top_War"/>
    <d v="2021-03-12T00:00:00"/>
    <n v="0"/>
    <x v="3"/>
    <x v="22"/>
    <s v="Per"/>
  </r>
  <r>
    <s v="Apple_Search_Post_ATT_g327_Scurve"/>
    <s v="Top_War"/>
    <d v="2021-03-13T00:00:00"/>
    <n v="0"/>
    <x v="0"/>
    <x v="0"/>
    <s v="Per"/>
  </r>
  <r>
    <s v="Applovin_rewarded_Post_ATT_g1718_SC"/>
    <s v="Top_War"/>
    <d v="2021-03-13T00:00:00"/>
    <n v="0"/>
    <x v="0"/>
    <x v="1"/>
    <s v="Per"/>
  </r>
  <r>
    <s v="Applovin_video_Post_ATT_g1718_Scurve"/>
    <s v="Top_War"/>
    <d v="2021-03-13T00:00:00"/>
    <n v="0"/>
    <x v="0"/>
    <x v="2"/>
    <s v="Per"/>
  </r>
  <r>
    <s v="Bug_Fix_1"/>
    <s v="Top_War"/>
    <d v="2021-03-13T00:00:00"/>
    <n v="0"/>
    <x v="0"/>
    <x v="3"/>
    <s v="Per"/>
  </r>
  <r>
    <s v="Bug_Fix_2"/>
    <s v="Top_War"/>
    <d v="2021-03-13T00:00:00"/>
    <n v="42888.901479897198"/>
    <x v="0"/>
    <x v="3"/>
    <s v="Per"/>
  </r>
  <r>
    <s v="Bug_Fix_3_2"/>
    <s v="Top_War"/>
    <d v="2021-03-13T00:00:00"/>
    <n v="0"/>
    <x v="0"/>
    <x v="3"/>
    <s v="Per"/>
  </r>
  <r>
    <s v="Bug_Fix_Neg"/>
    <s v="Top_War"/>
    <d v="2021-03-13T00:00:00"/>
    <n v="0"/>
    <x v="0"/>
    <x v="4"/>
    <s v="Per"/>
  </r>
  <r>
    <s v="Bytedance_Post_ATT_g337_SC"/>
    <s v="Top_War"/>
    <d v="2021-03-13T00:00:00"/>
    <n v="0"/>
    <x v="0"/>
    <x v="5"/>
    <s v="Per"/>
  </r>
  <r>
    <s v="Comp_Lords_Mobile"/>
    <s v="Top_War"/>
    <d v="2021-03-13T00:00:00"/>
    <n v="-32179.911496713899"/>
    <x v="0"/>
    <x v="6"/>
    <s v="Per"/>
  </r>
  <r>
    <s v="Comp_ROK"/>
    <s v="Top_War"/>
    <d v="2021-03-13T00:00:00"/>
    <n v="-3587.4969517149998"/>
    <x v="0"/>
    <x v="7"/>
    <s v="Per"/>
  </r>
  <r>
    <s v="Comp_West_Game"/>
    <s v="Top_War"/>
    <d v="2021-03-13T00:00:00"/>
    <n v="-9483.2419396309106"/>
    <x v="0"/>
    <x v="8"/>
    <s v="Per"/>
  </r>
  <r>
    <s v="Event_Dip"/>
    <s v="Top_War"/>
    <d v="2021-03-13T00:00:00"/>
    <n v="0"/>
    <x v="0"/>
    <x v="4"/>
    <s v="Per"/>
  </r>
  <r>
    <s v="FB_AEO_AAA_POST_ATT_S1_g223_Scurve"/>
    <s v="Top_War"/>
    <d v="2021-03-13T00:00:00"/>
    <n v="0"/>
    <x v="1"/>
    <x v="9"/>
    <s v="Per"/>
  </r>
  <r>
    <s v="FB_AEO_AAA_POST_ATT_S2_g2314_Scurve"/>
    <s v="Top_War"/>
    <d v="2021-03-13T00:00:00"/>
    <n v="0"/>
    <x v="2"/>
    <x v="9"/>
    <s v="Per"/>
  </r>
  <r>
    <s v="FB_AEO_AAA_POST_ATT_S3_g249_SC"/>
    <s v="Top_War"/>
    <d v="2021-03-13T00:00:00"/>
    <n v="0"/>
    <x v="3"/>
    <x v="9"/>
    <s v="Per"/>
  </r>
  <r>
    <s v="FB_AEO_AAA_PRE_ATT_g136_Scurve"/>
    <s v="Top_War"/>
    <d v="2021-03-13T00:00:00"/>
    <n v="0"/>
    <x v="4"/>
    <x v="9"/>
    <s v="Per"/>
  </r>
  <r>
    <s v="FB_AEO_BAU_POST_ATT_S1_g912_Scurve"/>
    <s v="Top_War"/>
    <d v="2021-03-13T00:00:00"/>
    <n v="0"/>
    <x v="1"/>
    <x v="10"/>
    <s v="Per"/>
  </r>
  <r>
    <s v="FB_AEO_BAU_POST_ATT_S2_g2711_Scurve"/>
    <s v="Top_War"/>
    <d v="2021-03-13T00:00:00"/>
    <n v="0"/>
    <x v="2"/>
    <x v="10"/>
    <s v="Per"/>
  </r>
  <r>
    <s v="FB_AEO_BAU_POST_ATT_S3_g1717_SC"/>
    <s v="Top_War"/>
    <d v="2021-03-13T00:00:00"/>
    <n v="0"/>
    <x v="3"/>
    <x v="10"/>
    <s v="Per"/>
  </r>
  <r>
    <s v="FB_AEO_BAU_PRE_ATT_g15721_Scurve"/>
    <s v="Top_War"/>
    <d v="2021-03-13T00:00:00"/>
    <n v="0"/>
    <x v="4"/>
    <x v="10"/>
    <s v="Per"/>
  </r>
  <r>
    <s v="FB_VO_AAA_PER_ATT_g912_Scurve"/>
    <s v="Top_War"/>
    <d v="2021-03-13T00:00:00"/>
    <n v="46884.975517018203"/>
    <x v="4"/>
    <x v="11"/>
    <s v="Per"/>
  </r>
  <r>
    <s v="FB_VO_AAA_POST_ATT_S1_g913_Scurve"/>
    <s v="Top_War"/>
    <d v="2021-03-13T00:00:00"/>
    <n v="0"/>
    <x v="1"/>
    <x v="11"/>
    <s v="Per"/>
  </r>
  <r>
    <s v="FB_VO_AAA_POST_ATT_S2_g424_Scurve"/>
    <s v="Top_War"/>
    <d v="2021-03-13T00:00:00"/>
    <n v="0"/>
    <x v="2"/>
    <x v="11"/>
    <s v="Per"/>
  </r>
  <r>
    <s v="FB_VO_AAA_POST_ATT_S3_g1717_SC"/>
    <s v="Top_War"/>
    <d v="2021-03-13T00:00:00"/>
    <n v="0"/>
    <x v="3"/>
    <x v="11"/>
    <s v="Per"/>
  </r>
  <r>
    <s v="FB_VO_BAU_PER_ATT_g1512_Scurve"/>
    <s v="Top_War"/>
    <d v="2021-03-13T00:00:00"/>
    <n v="61443.5791001463"/>
    <x v="4"/>
    <x v="12"/>
    <s v="Per"/>
  </r>
  <r>
    <s v="FB_VO_BAU_POST_ATT_S1_g9312_Scurve"/>
    <s v="Top_War"/>
    <d v="2021-03-13T00:00:00"/>
    <n v="0"/>
    <x v="1"/>
    <x v="12"/>
    <s v="Per"/>
  </r>
  <r>
    <s v="FB_VO_BAU_POST_ATT_S2_g8421_Scurve"/>
    <s v="Top_War"/>
    <d v="2021-03-13T00:00:00"/>
    <n v="0"/>
    <x v="2"/>
    <x v="12"/>
    <s v="Per"/>
  </r>
  <r>
    <s v="FB_VO_BAU_POST_ATT_S3_g1715_SC"/>
    <s v="Top_War"/>
    <d v="2021-03-13T00:00:00"/>
    <n v="0"/>
    <x v="3"/>
    <x v="12"/>
    <s v="Per"/>
  </r>
  <r>
    <s v="FB_VO_DYNAMICADS_PER_ATT_g2720_Scurve"/>
    <s v="Top_War"/>
    <d v="2021-03-13T00:00:00"/>
    <n v="2970.4591024423098"/>
    <x v="4"/>
    <x v="13"/>
    <s v="Per"/>
  </r>
  <r>
    <s v="FB_VO_DYNAMICADS_POST_ATT_S1_g1720_Scurve"/>
    <s v="Top_War"/>
    <d v="2021-03-13T00:00:00"/>
    <n v="0"/>
    <x v="1"/>
    <x v="13"/>
    <s v="Per"/>
  </r>
  <r>
    <s v="GOOGLE_DISPLAY_PER_ATT_g1724_Scurve"/>
    <s v="Top_War"/>
    <d v="2021-03-13T00:00:00"/>
    <n v="75.793065480936306"/>
    <x v="4"/>
    <x v="14"/>
    <s v="Per"/>
  </r>
  <r>
    <s v="GOOGLE_DISPLAY_POST_ATT_9AUG_SEP_g6213_Scurve"/>
    <s v="Top_War"/>
    <d v="2021-03-13T00:00:00"/>
    <n v="0"/>
    <x v="0"/>
    <x v="14"/>
    <s v="Per"/>
  </r>
  <r>
    <s v="GOOGLE_DISPLAY_POST_ATT_JUL_g827_SC"/>
    <s v="Top_War"/>
    <d v="2021-03-13T00:00:00"/>
    <n v="0"/>
    <x v="0"/>
    <x v="14"/>
    <s v="Per"/>
  </r>
  <r>
    <s v="GOOGLE_DISPLAY_POST_ATT_OCT_g5718_Scurve"/>
    <s v="Top_War"/>
    <d v="2021-03-13T00:00:00"/>
    <n v="0"/>
    <x v="0"/>
    <x v="14"/>
    <s v="Per"/>
  </r>
  <r>
    <s v="GOOGLE_DISPLAY_POST_ATT_S1_g912_SC"/>
    <s v="Top_War"/>
    <d v="2021-03-13T00:00:00"/>
    <n v="0"/>
    <x v="1"/>
    <x v="14"/>
    <s v="Per"/>
  </r>
  <r>
    <s v="GOOGLE_YOUTUBE_PER_ATT_g1716_Scurve"/>
    <s v="Top_War"/>
    <d v="2021-03-13T00:00:00"/>
    <n v="7609.9980410702201"/>
    <x v="4"/>
    <x v="15"/>
    <s v="Per"/>
  </r>
  <r>
    <s v="GOOGLE_YOUTUBE_POST_ATT_9AUG_SEP_g9321_Scurve"/>
    <s v="Top_War"/>
    <d v="2021-03-13T00:00:00"/>
    <n v="0"/>
    <x v="0"/>
    <x v="15"/>
    <s v="Per"/>
  </r>
  <r>
    <s v="GOOGLE_YOUTUBE_POST_ATT_JUL_g1718_SC"/>
    <s v="Top_War"/>
    <d v="2021-03-13T00:00:00"/>
    <n v="0"/>
    <x v="0"/>
    <x v="15"/>
    <s v="Per"/>
  </r>
  <r>
    <s v="GOOGLE_YOUTUBE_POST_ATT_OCT_g1715_Scurve"/>
    <s v="Top_War"/>
    <d v="2021-03-13T00:00:00"/>
    <n v="0"/>
    <x v="0"/>
    <x v="15"/>
    <s v="Per"/>
  </r>
  <r>
    <s v="GOOGLE_YOUTUBE_POST_ATT_S1_g2721_SC"/>
    <s v="Top_War"/>
    <d v="2021-03-13T00:00:00"/>
    <n v="0"/>
    <x v="1"/>
    <x v="15"/>
    <s v="Per"/>
  </r>
  <r>
    <s v="INTERCEPT"/>
    <s v="Top_War"/>
    <d v="2021-03-13T00:00:00"/>
    <n v="282876.95580592903"/>
    <x v="0"/>
    <x v="16"/>
    <s v="Per"/>
  </r>
  <r>
    <s v="Large_Event_Dip1"/>
    <s v="Top_War"/>
    <d v="2021-03-13T00:00:00"/>
    <n v="0"/>
    <x v="0"/>
    <x v="4"/>
    <s v="Per"/>
  </r>
  <r>
    <s v="Large_Event1"/>
    <s v="Top_War"/>
    <d v="2021-03-13T00:00:00"/>
    <n v="0"/>
    <x v="0"/>
    <x v="17"/>
    <s v="Per"/>
  </r>
  <r>
    <s v="Medium_Event"/>
    <s v="Top_War"/>
    <d v="2021-03-13T00:00:00"/>
    <n v="0"/>
    <x v="0"/>
    <x v="17"/>
    <s v="Per"/>
  </r>
  <r>
    <s v="Medium_Event_Dip"/>
    <s v="Top_War"/>
    <d v="2021-03-13T00:00:00"/>
    <n v="0"/>
    <x v="0"/>
    <x v="17"/>
    <s v="Per"/>
  </r>
  <r>
    <s v="Monday_Effect"/>
    <s v="Top_War"/>
    <d v="2021-03-13T00:00:00"/>
    <n v="0"/>
    <x v="0"/>
    <x v="18"/>
    <s v="Per"/>
  </r>
  <r>
    <s v="New_Content"/>
    <s v="Top_War"/>
    <d v="2021-03-13T00:00:00"/>
    <n v="0"/>
    <x v="0"/>
    <x v="19"/>
    <s v="Per"/>
  </r>
  <r>
    <s v="Other_Event"/>
    <s v="Top_War"/>
    <d v="2021-03-13T00:00:00"/>
    <n v="0"/>
    <x v="0"/>
    <x v="17"/>
    <s v="Per"/>
  </r>
  <r>
    <s v="Peak"/>
    <s v="Top_War"/>
    <d v="2021-03-13T00:00:00"/>
    <n v="0"/>
    <x v="0"/>
    <x v="17"/>
    <s v="Per"/>
  </r>
  <r>
    <s v="Reddit_Post_ATT_g224_SC"/>
    <s v="Top_War"/>
    <d v="2021-03-13T00:00:00"/>
    <n v="0"/>
    <x v="2"/>
    <x v="20"/>
    <s v="Per"/>
  </r>
  <r>
    <s v="Small_Event"/>
    <s v="Top_War"/>
    <d v="2021-03-13T00:00:00"/>
    <n v="0"/>
    <x v="0"/>
    <x v="17"/>
    <s v="Per"/>
  </r>
  <r>
    <s v="Small_Event_Dip"/>
    <s v="Top_War"/>
    <d v="2021-03-13T00:00:00"/>
    <n v="0"/>
    <x v="0"/>
    <x v="4"/>
    <s v="Per"/>
  </r>
  <r>
    <s v="Special_Event"/>
    <s v="Top_War"/>
    <d v="2021-03-13T00:00:00"/>
    <n v="0"/>
    <x v="0"/>
    <x v="4"/>
    <s v="Per"/>
  </r>
  <r>
    <s v="Special_Event_Peak"/>
    <s v="Top_War"/>
    <d v="2021-03-13T00:00:00"/>
    <n v="0"/>
    <x v="0"/>
    <x v="17"/>
    <s v="Per"/>
  </r>
  <r>
    <s v="Tuesday_Effect"/>
    <s v="Top_War"/>
    <d v="2021-03-13T00:00:00"/>
    <n v="0"/>
    <x v="0"/>
    <x v="21"/>
    <s v="Per"/>
  </r>
  <r>
    <s v="UNITYADS_TOTAL_PER_ATT_g1728_Scurve"/>
    <s v="Top_War"/>
    <d v="2021-03-13T00:00:00"/>
    <n v="15.315808700179799"/>
    <x v="4"/>
    <x v="22"/>
    <s v="Per"/>
  </r>
  <r>
    <s v="UNITYADS_TOTAL_POST_ATT_S1_g913_SC"/>
    <s v="Top_War"/>
    <d v="2021-03-13T00:00:00"/>
    <n v="0"/>
    <x v="1"/>
    <x v="22"/>
    <s v="Per"/>
  </r>
  <r>
    <s v="UNITYADS_TOTAL_POST_ATT_S2_g1321_SC"/>
    <s v="Top_War"/>
    <d v="2021-03-13T00:00:00"/>
    <n v="0"/>
    <x v="2"/>
    <x v="22"/>
    <s v="Per"/>
  </r>
  <r>
    <s v="UNITYADS_TOTAL_POST_ATT_S3_g924_SC"/>
    <s v="Top_War"/>
    <d v="2021-03-13T00:00:00"/>
    <n v="0"/>
    <x v="3"/>
    <x v="22"/>
    <s v="Per"/>
  </r>
  <r>
    <s v="Apple_Search_Post_ATT_g327_Scurve"/>
    <s v="Top_War"/>
    <d v="2021-03-14T00:00:00"/>
    <n v="0"/>
    <x v="0"/>
    <x v="0"/>
    <s v="Per"/>
  </r>
  <r>
    <s v="Applovin_rewarded_Post_ATT_g1718_SC"/>
    <s v="Top_War"/>
    <d v="2021-03-14T00:00:00"/>
    <n v="0"/>
    <x v="0"/>
    <x v="1"/>
    <s v="Per"/>
  </r>
  <r>
    <s v="Applovin_video_Post_ATT_g1718_Scurve"/>
    <s v="Top_War"/>
    <d v="2021-03-14T00:00:00"/>
    <n v="0"/>
    <x v="0"/>
    <x v="2"/>
    <s v="Per"/>
  </r>
  <r>
    <s v="Bug_Fix_1"/>
    <s v="Top_War"/>
    <d v="2021-03-14T00:00:00"/>
    <n v="0"/>
    <x v="0"/>
    <x v="3"/>
    <s v="Per"/>
  </r>
  <r>
    <s v="Bug_Fix_2"/>
    <s v="Top_War"/>
    <d v="2021-03-14T00:00:00"/>
    <n v="0"/>
    <x v="0"/>
    <x v="3"/>
    <s v="Per"/>
  </r>
  <r>
    <s v="Bug_Fix_3_2"/>
    <s v="Top_War"/>
    <d v="2021-03-14T00:00:00"/>
    <n v="0"/>
    <x v="0"/>
    <x v="3"/>
    <s v="Per"/>
  </r>
  <r>
    <s v="Bug_Fix_Neg"/>
    <s v="Top_War"/>
    <d v="2021-03-14T00:00:00"/>
    <n v="0"/>
    <x v="0"/>
    <x v="4"/>
    <s v="Per"/>
  </r>
  <r>
    <s v="Bytedance_Post_ATT_g337_SC"/>
    <s v="Top_War"/>
    <d v="2021-03-14T00:00:00"/>
    <n v="0"/>
    <x v="0"/>
    <x v="5"/>
    <s v="Per"/>
  </r>
  <r>
    <s v="Comp_Lords_Mobile"/>
    <s v="Top_War"/>
    <d v="2021-03-14T00:00:00"/>
    <n v="-35857.615667766899"/>
    <x v="0"/>
    <x v="6"/>
    <s v="Per"/>
  </r>
  <r>
    <s v="Comp_ROK"/>
    <s v="Top_War"/>
    <d v="2021-03-14T00:00:00"/>
    <n v="-3452.0035046116"/>
    <x v="0"/>
    <x v="7"/>
    <s v="Per"/>
  </r>
  <r>
    <s v="Comp_West_Game"/>
    <s v="Top_War"/>
    <d v="2021-03-14T00:00:00"/>
    <n v="-9370.9792624639394"/>
    <x v="0"/>
    <x v="8"/>
    <s v="Per"/>
  </r>
  <r>
    <s v="Event_Dip"/>
    <s v="Top_War"/>
    <d v="2021-03-14T00:00:00"/>
    <n v="0"/>
    <x v="0"/>
    <x v="4"/>
    <s v="Per"/>
  </r>
  <r>
    <s v="FB_AEO_AAA_POST_ATT_S1_g223_Scurve"/>
    <s v="Top_War"/>
    <d v="2021-03-14T00:00:00"/>
    <n v="0"/>
    <x v="1"/>
    <x v="9"/>
    <s v="Per"/>
  </r>
  <r>
    <s v="FB_AEO_AAA_POST_ATT_S2_g2314_Scurve"/>
    <s v="Top_War"/>
    <d v="2021-03-14T00:00:00"/>
    <n v="0"/>
    <x v="2"/>
    <x v="9"/>
    <s v="Per"/>
  </r>
  <r>
    <s v="FB_AEO_AAA_POST_ATT_S3_g249_SC"/>
    <s v="Top_War"/>
    <d v="2021-03-14T00:00:00"/>
    <n v="0"/>
    <x v="3"/>
    <x v="9"/>
    <s v="Per"/>
  </r>
  <r>
    <s v="FB_AEO_AAA_PRE_ATT_g136_Scurve"/>
    <s v="Top_War"/>
    <d v="2021-03-14T00:00:00"/>
    <n v="0"/>
    <x v="4"/>
    <x v="9"/>
    <s v="Per"/>
  </r>
  <r>
    <s v="FB_AEO_BAU_POST_ATT_S1_g912_Scurve"/>
    <s v="Top_War"/>
    <d v="2021-03-14T00:00:00"/>
    <n v="0"/>
    <x v="1"/>
    <x v="10"/>
    <s v="Per"/>
  </r>
  <r>
    <s v="FB_AEO_BAU_POST_ATT_S2_g2711_Scurve"/>
    <s v="Top_War"/>
    <d v="2021-03-14T00:00:00"/>
    <n v="0"/>
    <x v="2"/>
    <x v="10"/>
    <s v="Per"/>
  </r>
  <r>
    <s v="FB_AEO_BAU_POST_ATT_S3_g1717_SC"/>
    <s v="Top_War"/>
    <d v="2021-03-14T00:00:00"/>
    <n v="0"/>
    <x v="3"/>
    <x v="10"/>
    <s v="Per"/>
  </r>
  <r>
    <s v="FB_AEO_BAU_PRE_ATT_g15721_Scurve"/>
    <s v="Top_War"/>
    <d v="2021-03-14T00:00:00"/>
    <n v="0"/>
    <x v="4"/>
    <x v="10"/>
    <s v="Per"/>
  </r>
  <r>
    <s v="FB_VO_AAA_PER_ATT_g912_Scurve"/>
    <s v="Top_War"/>
    <d v="2021-03-14T00:00:00"/>
    <n v="47111.800693183199"/>
    <x v="4"/>
    <x v="11"/>
    <s v="Per"/>
  </r>
  <r>
    <s v="FB_VO_AAA_POST_ATT_S1_g913_Scurve"/>
    <s v="Top_War"/>
    <d v="2021-03-14T00:00:00"/>
    <n v="0"/>
    <x v="1"/>
    <x v="11"/>
    <s v="Per"/>
  </r>
  <r>
    <s v="FB_VO_AAA_POST_ATT_S2_g424_Scurve"/>
    <s v="Top_War"/>
    <d v="2021-03-14T00:00:00"/>
    <n v="0"/>
    <x v="2"/>
    <x v="11"/>
    <s v="Per"/>
  </r>
  <r>
    <s v="FB_VO_AAA_POST_ATT_S3_g1717_SC"/>
    <s v="Top_War"/>
    <d v="2021-03-14T00:00:00"/>
    <n v="0"/>
    <x v="3"/>
    <x v="11"/>
    <s v="Per"/>
  </r>
  <r>
    <s v="FB_VO_BAU_PER_ATT_g1512_Scurve"/>
    <s v="Top_War"/>
    <d v="2021-03-14T00:00:00"/>
    <n v="56740.902088125396"/>
    <x v="4"/>
    <x v="12"/>
    <s v="Per"/>
  </r>
  <r>
    <s v="FB_VO_BAU_POST_ATT_S1_g9312_Scurve"/>
    <s v="Top_War"/>
    <d v="2021-03-14T00:00:00"/>
    <n v="0"/>
    <x v="1"/>
    <x v="12"/>
    <s v="Per"/>
  </r>
  <r>
    <s v="FB_VO_BAU_POST_ATT_S2_g8421_Scurve"/>
    <s v="Top_War"/>
    <d v="2021-03-14T00:00:00"/>
    <n v="0"/>
    <x v="2"/>
    <x v="12"/>
    <s v="Per"/>
  </r>
  <r>
    <s v="FB_VO_BAU_POST_ATT_S3_g1715_SC"/>
    <s v="Top_War"/>
    <d v="2021-03-14T00:00:00"/>
    <n v="0"/>
    <x v="3"/>
    <x v="12"/>
    <s v="Per"/>
  </r>
  <r>
    <s v="FB_VO_DYNAMICADS_PER_ATT_g2720_Scurve"/>
    <s v="Top_War"/>
    <d v="2021-03-14T00:00:00"/>
    <n v="4734.0674872214604"/>
    <x v="4"/>
    <x v="13"/>
    <s v="Per"/>
  </r>
  <r>
    <s v="FB_VO_DYNAMICADS_POST_ATT_S1_g1720_Scurve"/>
    <s v="Top_War"/>
    <d v="2021-03-14T00:00:00"/>
    <n v="0"/>
    <x v="1"/>
    <x v="13"/>
    <s v="Per"/>
  </r>
  <r>
    <s v="GOOGLE_DISPLAY_PER_ATT_g1724_Scurve"/>
    <s v="Top_War"/>
    <d v="2021-03-14T00:00:00"/>
    <n v="167.31716354609799"/>
    <x v="4"/>
    <x v="14"/>
    <s v="Per"/>
  </r>
  <r>
    <s v="GOOGLE_DISPLAY_POST_ATT_9AUG_SEP_g6213_Scurve"/>
    <s v="Top_War"/>
    <d v="2021-03-14T00:00:00"/>
    <n v="0"/>
    <x v="0"/>
    <x v="14"/>
    <s v="Per"/>
  </r>
  <r>
    <s v="GOOGLE_DISPLAY_POST_ATT_JUL_g827_SC"/>
    <s v="Top_War"/>
    <d v="2021-03-14T00:00:00"/>
    <n v="0"/>
    <x v="0"/>
    <x v="14"/>
    <s v="Per"/>
  </r>
  <r>
    <s v="GOOGLE_DISPLAY_POST_ATT_OCT_g5718_Scurve"/>
    <s v="Top_War"/>
    <d v="2021-03-14T00:00:00"/>
    <n v="0"/>
    <x v="0"/>
    <x v="14"/>
    <s v="Per"/>
  </r>
  <r>
    <s v="GOOGLE_DISPLAY_POST_ATT_S1_g912_SC"/>
    <s v="Top_War"/>
    <d v="2021-03-14T00:00:00"/>
    <n v="0"/>
    <x v="1"/>
    <x v="14"/>
    <s v="Per"/>
  </r>
  <r>
    <s v="GOOGLE_YOUTUBE_PER_ATT_g1716_Scurve"/>
    <s v="Top_War"/>
    <d v="2021-03-14T00:00:00"/>
    <n v="14044.719496345901"/>
    <x v="4"/>
    <x v="15"/>
    <s v="Per"/>
  </r>
  <r>
    <s v="GOOGLE_YOUTUBE_POST_ATT_9AUG_SEP_g9321_Scurve"/>
    <s v="Top_War"/>
    <d v="2021-03-14T00:00:00"/>
    <n v="0"/>
    <x v="0"/>
    <x v="15"/>
    <s v="Per"/>
  </r>
  <r>
    <s v="GOOGLE_YOUTUBE_POST_ATT_JUL_g1718_SC"/>
    <s v="Top_War"/>
    <d v="2021-03-14T00:00:00"/>
    <n v="0"/>
    <x v="0"/>
    <x v="15"/>
    <s v="Per"/>
  </r>
  <r>
    <s v="GOOGLE_YOUTUBE_POST_ATT_OCT_g1715_Scurve"/>
    <s v="Top_War"/>
    <d v="2021-03-14T00:00:00"/>
    <n v="0"/>
    <x v="0"/>
    <x v="15"/>
    <s v="Per"/>
  </r>
  <r>
    <s v="GOOGLE_YOUTUBE_POST_ATT_S1_g2721_SC"/>
    <s v="Top_War"/>
    <d v="2021-03-14T00:00:00"/>
    <n v="0"/>
    <x v="1"/>
    <x v="15"/>
    <s v="Per"/>
  </r>
  <r>
    <s v="INTERCEPT"/>
    <s v="Top_War"/>
    <d v="2021-03-14T00:00:00"/>
    <n v="282876.95580592903"/>
    <x v="0"/>
    <x v="16"/>
    <s v="Per"/>
  </r>
  <r>
    <s v="Large_Event_Dip1"/>
    <s v="Top_War"/>
    <d v="2021-03-14T00:00:00"/>
    <n v="0"/>
    <x v="0"/>
    <x v="4"/>
    <s v="Per"/>
  </r>
  <r>
    <s v="Large_Event1"/>
    <s v="Top_War"/>
    <d v="2021-03-14T00:00:00"/>
    <n v="0"/>
    <x v="0"/>
    <x v="17"/>
    <s v="Per"/>
  </r>
  <r>
    <s v="Medium_Event"/>
    <s v="Top_War"/>
    <d v="2021-03-14T00:00:00"/>
    <n v="0"/>
    <x v="0"/>
    <x v="17"/>
    <s v="Per"/>
  </r>
  <r>
    <s v="Medium_Event_Dip"/>
    <s v="Top_War"/>
    <d v="2021-03-14T00:00:00"/>
    <n v="0"/>
    <x v="0"/>
    <x v="17"/>
    <s v="Per"/>
  </r>
  <r>
    <s v="Monday_Effect"/>
    <s v="Top_War"/>
    <d v="2021-03-14T00:00:00"/>
    <n v="0"/>
    <x v="0"/>
    <x v="18"/>
    <s v="Per"/>
  </r>
  <r>
    <s v="New_Content"/>
    <s v="Top_War"/>
    <d v="2021-03-14T00:00:00"/>
    <n v="0"/>
    <x v="0"/>
    <x v="19"/>
    <s v="Per"/>
  </r>
  <r>
    <s v="Other_Event"/>
    <s v="Top_War"/>
    <d v="2021-03-14T00:00:00"/>
    <n v="0"/>
    <x v="0"/>
    <x v="17"/>
    <s v="Per"/>
  </r>
  <r>
    <s v="Peak"/>
    <s v="Top_War"/>
    <d v="2021-03-14T00:00:00"/>
    <n v="0"/>
    <x v="0"/>
    <x v="17"/>
    <s v="Per"/>
  </r>
  <r>
    <s v="Reddit_Post_ATT_g224_SC"/>
    <s v="Top_War"/>
    <d v="2021-03-14T00:00:00"/>
    <n v="0"/>
    <x v="2"/>
    <x v="20"/>
    <s v="Per"/>
  </r>
  <r>
    <s v="Small_Event"/>
    <s v="Top_War"/>
    <d v="2021-03-14T00:00:00"/>
    <n v="0"/>
    <x v="0"/>
    <x v="17"/>
    <s v="Per"/>
  </r>
  <r>
    <s v="Small_Event_Dip"/>
    <s v="Top_War"/>
    <d v="2021-03-14T00:00:00"/>
    <n v="0"/>
    <x v="0"/>
    <x v="4"/>
    <s v="Per"/>
  </r>
  <r>
    <s v="Special_Event"/>
    <s v="Top_War"/>
    <d v="2021-03-14T00:00:00"/>
    <n v="0"/>
    <x v="0"/>
    <x v="4"/>
    <s v="Per"/>
  </r>
  <r>
    <s v="Special_Event_Peak"/>
    <s v="Top_War"/>
    <d v="2021-03-14T00:00:00"/>
    <n v="0"/>
    <x v="0"/>
    <x v="17"/>
    <s v="Per"/>
  </r>
  <r>
    <s v="Tuesday_Effect"/>
    <s v="Top_War"/>
    <d v="2021-03-14T00:00:00"/>
    <n v="0"/>
    <x v="0"/>
    <x v="21"/>
    <s v="Per"/>
  </r>
  <r>
    <s v="UNITYADS_TOTAL_PER_ATT_g1728_Scurve"/>
    <s v="Top_War"/>
    <d v="2021-03-14T00:00:00"/>
    <n v="34.641946202819703"/>
    <x v="4"/>
    <x v="22"/>
    <s v="Per"/>
  </r>
  <r>
    <s v="UNITYADS_TOTAL_POST_ATT_S1_g913_SC"/>
    <s v="Top_War"/>
    <d v="2021-03-14T00:00:00"/>
    <n v="0"/>
    <x v="1"/>
    <x v="22"/>
    <s v="Per"/>
  </r>
  <r>
    <s v="UNITYADS_TOTAL_POST_ATT_S2_g1321_SC"/>
    <s v="Top_War"/>
    <d v="2021-03-14T00:00:00"/>
    <n v="0"/>
    <x v="2"/>
    <x v="22"/>
    <s v="Per"/>
  </r>
  <r>
    <s v="UNITYADS_TOTAL_POST_ATT_S3_g924_SC"/>
    <s v="Top_War"/>
    <d v="2021-03-14T00:00:00"/>
    <n v="0"/>
    <x v="3"/>
    <x v="22"/>
    <s v="Per"/>
  </r>
  <r>
    <s v="Apple_Search_Post_ATT_g327_Scurve"/>
    <s v="Top_War"/>
    <d v="2021-03-15T00:00:00"/>
    <n v="0"/>
    <x v="0"/>
    <x v="0"/>
    <s v="Per"/>
  </r>
  <r>
    <s v="Applovin_rewarded_Post_ATT_g1718_SC"/>
    <s v="Top_War"/>
    <d v="2021-03-15T00:00:00"/>
    <n v="0"/>
    <x v="0"/>
    <x v="1"/>
    <s v="Per"/>
  </r>
  <r>
    <s v="Applovin_video_Post_ATT_g1718_Scurve"/>
    <s v="Top_War"/>
    <d v="2021-03-15T00:00:00"/>
    <n v="0"/>
    <x v="0"/>
    <x v="2"/>
    <s v="Per"/>
  </r>
  <r>
    <s v="Bug_Fix_1"/>
    <s v="Top_War"/>
    <d v="2021-03-15T00:00:00"/>
    <n v="0"/>
    <x v="0"/>
    <x v="3"/>
    <s v="Per"/>
  </r>
  <r>
    <s v="Bug_Fix_2"/>
    <s v="Top_War"/>
    <d v="2021-03-15T00:00:00"/>
    <n v="0"/>
    <x v="0"/>
    <x v="3"/>
    <s v="Per"/>
  </r>
  <r>
    <s v="Bug_Fix_3_2"/>
    <s v="Top_War"/>
    <d v="2021-03-15T00:00:00"/>
    <n v="0"/>
    <x v="0"/>
    <x v="3"/>
    <s v="Per"/>
  </r>
  <r>
    <s v="Bug_Fix_Neg"/>
    <s v="Top_War"/>
    <d v="2021-03-15T00:00:00"/>
    <n v="0"/>
    <x v="0"/>
    <x v="4"/>
    <s v="Per"/>
  </r>
  <r>
    <s v="Bytedance_Post_ATT_g337_SC"/>
    <s v="Top_War"/>
    <d v="2021-03-15T00:00:00"/>
    <n v="0"/>
    <x v="0"/>
    <x v="5"/>
    <s v="Per"/>
  </r>
  <r>
    <s v="Comp_Lords_Mobile"/>
    <s v="Top_War"/>
    <d v="2021-03-15T00:00:00"/>
    <n v="-35154.1154380769"/>
    <x v="0"/>
    <x v="6"/>
    <s v="Per"/>
  </r>
  <r>
    <s v="Comp_ROK"/>
    <s v="Top_War"/>
    <d v="2021-03-15T00:00:00"/>
    <n v="-3007.54393949212"/>
    <x v="0"/>
    <x v="7"/>
    <s v="Per"/>
  </r>
  <r>
    <s v="Comp_West_Game"/>
    <s v="Top_War"/>
    <d v="2021-03-15T00:00:00"/>
    <n v="-8230.6268049257706"/>
    <x v="0"/>
    <x v="8"/>
    <s v="Per"/>
  </r>
  <r>
    <s v="Event_Dip"/>
    <s v="Top_War"/>
    <d v="2021-03-15T00:00:00"/>
    <n v="0"/>
    <x v="0"/>
    <x v="4"/>
    <s v="Per"/>
  </r>
  <r>
    <s v="FB_AEO_AAA_POST_ATT_S1_g223_Scurve"/>
    <s v="Top_War"/>
    <d v="2021-03-15T00:00:00"/>
    <n v="0"/>
    <x v="1"/>
    <x v="9"/>
    <s v="Per"/>
  </r>
  <r>
    <s v="FB_AEO_AAA_POST_ATT_S2_g2314_Scurve"/>
    <s v="Top_War"/>
    <d v="2021-03-15T00:00:00"/>
    <n v="0"/>
    <x v="2"/>
    <x v="9"/>
    <s v="Per"/>
  </r>
  <r>
    <s v="FB_AEO_AAA_POST_ATT_S3_g249_SC"/>
    <s v="Top_War"/>
    <d v="2021-03-15T00:00:00"/>
    <n v="0"/>
    <x v="3"/>
    <x v="9"/>
    <s v="Per"/>
  </r>
  <r>
    <s v="FB_AEO_AAA_PRE_ATT_g136_Scurve"/>
    <s v="Top_War"/>
    <d v="2021-03-15T00:00:00"/>
    <n v="0"/>
    <x v="4"/>
    <x v="9"/>
    <s v="Per"/>
  </r>
  <r>
    <s v="FB_AEO_BAU_POST_ATT_S1_g912_Scurve"/>
    <s v="Top_War"/>
    <d v="2021-03-15T00:00:00"/>
    <n v="0"/>
    <x v="1"/>
    <x v="10"/>
    <s v="Per"/>
  </r>
  <r>
    <s v="FB_AEO_BAU_POST_ATT_S2_g2711_Scurve"/>
    <s v="Top_War"/>
    <d v="2021-03-15T00:00:00"/>
    <n v="0"/>
    <x v="2"/>
    <x v="10"/>
    <s v="Per"/>
  </r>
  <r>
    <s v="FB_AEO_BAU_POST_ATT_S3_g1717_SC"/>
    <s v="Top_War"/>
    <d v="2021-03-15T00:00:00"/>
    <n v="0"/>
    <x v="3"/>
    <x v="10"/>
    <s v="Per"/>
  </r>
  <r>
    <s v="FB_AEO_BAU_PRE_ATT_g15721_Scurve"/>
    <s v="Top_War"/>
    <d v="2021-03-15T00:00:00"/>
    <n v="0"/>
    <x v="4"/>
    <x v="10"/>
    <s v="Per"/>
  </r>
  <r>
    <s v="FB_VO_AAA_PER_ATT_g912_Scurve"/>
    <s v="Top_War"/>
    <d v="2021-03-15T00:00:00"/>
    <n v="55253.360996577598"/>
    <x v="4"/>
    <x v="11"/>
    <s v="Per"/>
  </r>
  <r>
    <s v="FB_VO_AAA_POST_ATT_S1_g913_Scurve"/>
    <s v="Top_War"/>
    <d v="2021-03-15T00:00:00"/>
    <n v="0"/>
    <x v="1"/>
    <x v="11"/>
    <s v="Per"/>
  </r>
  <r>
    <s v="FB_VO_AAA_POST_ATT_S2_g424_Scurve"/>
    <s v="Top_War"/>
    <d v="2021-03-15T00:00:00"/>
    <n v="0"/>
    <x v="2"/>
    <x v="11"/>
    <s v="Per"/>
  </r>
  <r>
    <s v="FB_VO_AAA_POST_ATT_S3_g1717_SC"/>
    <s v="Top_War"/>
    <d v="2021-03-15T00:00:00"/>
    <n v="0"/>
    <x v="3"/>
    <x v="11"/>
    <s v="Per"/>
  </r>
  <r>
    <s v="FB_VO_BAU_PER_ATT_g1512_Scurve"/>
    <s v="Top_War"/>
    <d v="2021-03-15T00:00:00"/>
    <n v="53891.321342882198"/>
    <x v="4"/>
    <x v="12"/>
    <s v="Per"/>
  </r>
  <r>
    <s v="FB_VO_BAU_POST_ATT_S1_g9312_Scurve"/>
    <s v="Top_War"/>
    <d v="2021-03-15T00:00:00"/>
    <n v="0"/>
    <x v="1"/>
    <x v="12"/>
    <s v="Per"/>
  </r>
  <r>
    <s v="FB_VO_BAU_POST_ATT_S2_g8421_Scurve"/>
    <s v="Top_War"/>
    <d v="2021-03-15T00:00:00"/>
    <n v="0"/>
    <x v="2"/>
    <x v="12"/>
    <s v="Per"/>
  </r>
  <r>
    <s v="FB_VO_BAU_POST_ATT_S3_g1715_SC"/>
    <s v="Top_War"/>
    <d v="2021-03-15T00:00:00"/>
    <n v="0"/>
    <x v="3"/>
    <x v="12"/>
    <s v="Per"/>
  </r>
  <r>
    <s v="FB_VO_DYNAMICADS_PER_ATT_g2720_Scurve"/>
    <s v="Top_War"/>
    <d v="2021-03-15T00:00:00"/>
    <n v="6948.0878558151298"/>
    <x v="4"/>
    <x v="13"/>
    <s v="Per"/>
  </r>
  <r>
    <s v="FB_VO_DYNAMICADS_POST_ATT_S1_g1720_Scurve"/>
    <s v="Top_War"/>
    <d v="2021-03-15T00:00:00"/>
    <n v="0"/>
    <x v="1"/>
    <x v="13"/>
    <s v="Per"/>
  </r>
  <r>
    <s v="GOOGLE_DISPLAY_PER_ATT_g1724_Scurve"/>
    <s v="Top_War"/>
    <d v="2021-03-15T00:00:00"/>
    <n v="342.71880628572802"/>
    <x v="4"/>
    <x v="14"/>
    <s v="Per"/>
  </r>
  <r>
    <s v="GOOGLE_DISPLAY_POST_ATT_9AUG_SEP_g6213_Scurve"/>
    <s v="Top_War"/>
    <d v="2021-03-15T00:00:00"/>
    <n v="0"/>
    <x v="0"/>
    <x v="14"/>
    <s v="Per"/>
  </r>
  <r>
    <s v="GOOGLE_DISPLAY_POST_ATT_JUL_g827_SC"/>
    <s v="Top_War"/>
    <d v="2021-03-15T00:00:00"/>
    <n v="0"/>
    <x v="0"/>
    <x v="14"/>
    <s v="Per"/>
  </r>
  <r>
    <s v="GOOGLE_DISPLAY_POST_ATT_OCT_g5718_Scurve"/>
    <s v="Top_War"/>
    <d v="2021-03-15T00:00:00"/>
    <n v="0"/>
    <x v="0"/>
    <x v="14"/>
    <s v="Per"/>
  </r>
  <r>
    <s v="GOOGLE_DISPLAY_POST_ATT_S1_g912_SC"/>
    <s v="Top_War"/>
    <d v="2021-03-15T00:00:00"/>
    <n v="0"/>
    <x v="1"/>
    <x v="14"/>
    <s v="Per"/>
  </r>
  <r>
    <s v="GOOGLE_YOUTUBE_PER_ATT_g1716_Scurve"/>
    <s v="Top_War"/>
    <d v="2021-03-15T00:00:00"/>
    <n v="22717.2347369206"/>
    <x v="4"/>
    <x v="15"/>
    <s v="Per"/>
  </r>
  <r>
    <s v="GOOGLE_YOUTUBE_POST_ATT_9AUG_SEP_g9321_Scurve"/>
    <s v="Top_War"/>
    <d v="2021-03-15T00:00:00"/>
    <n v="0"/>
    <x v="0"/>
    <x v="15"/>
    <s v="Per"/>
  </r>
  <r>
    <s v="GOOGLE_YOUTUBE_POST_ATT_JUL_g1718_SC"/>
    <s v="Top_War"/>
    <d v="2021-03-15T00:00:00"/>
    <n v="0"/>
    <x v="0"/>
    <x v="15"/>
    <s v="Per"/>
  </r>
  <r>
    <s v="GOOGLE_YOUTUBE_POST_ATT_OCT_g1715_Scurve"/>
    <s v="Top_War"/>
    <d v="2021-03-15T00:00:00"/>
    <n v="0"/>
    <x v="0"/>
    <x v="15"/>
    <s v="Per"/>
  </r>
  <r>
    <s v="GOOGLE_YOUTUBE_POST_ATT_S1_g2721_SC"/>
    <s v="Top_War"/>
    <d v="2021-03-15T00:00:00"/>
    <n v="0"/>
    <x v="1"/>
    <x v="15"/>
    <s v="Per"/>
  </r>
  <r>
    <s v="INTERCEPT"/>
    <s v="Top_War"/>
    <d v="2021-03-15T00:00:00"/>
    <n v="282876.95580592903"/>
    <x v="0"/>
    <x v="16"/>
    <s v="Per"/>
  </r>
  <r>
    <s v="Large_Event_Dip1"/>
    <s v="Top_War"/>
    <d v="2021-03-15T00:00:00"/>
    <n v="0"/>
    <x v="0"/>
    <x v="4"/>
    <s v="Per"/>
  </r>
  <r>
    <s v="Large_Event1"/>
    <s v="Top_War"/>
    <d v="2021-03-15T00:00:00"/>
    <n v="0"/>
    <x v="0"/>
    <x v="17"/>
    <s v="Per"/>
  </r>
  <r>
    <s v="Medium_Event"/>
    <s v="Top_War"/>
    <d v="2021-03-15T00:00:00"/>
    <n v="0"/>
    <x v="0"/>
    <x v="17"/>
    <s v="Per"/>
  </r>
  <r>
    <s v="Medium_Event_Dip"/>
    <s v="Top_War"/>
    <d v="2021-03-15T00:00:00"/>
    <n v="0"/>
    <x v="0"/>
    <x v="17"/>
    <s v="Per"/>
  </r>
  <r>
    <s v="Monday_Effect"/>
    <s v="Top_War"/>
    <d v="2021-03-15T00:00:00"/>
    <n v="-26587.378751716002"/>
    <x v="0"/>
    <x v="18"/>
    <s v="Per"/>
  </r>
  <r>
    <s v="New_Content"/>
    <s v="Top_War"/>
    <d v="2021-03-15T00:00:00"/>
    <n v="0"/>
    <x v="0"/>
    <x v="19"/>
    <s v="Per"/>
  </r>
  <r>
    <s v="Other_Event"/>
    <s v="Top_War"/>
    <d v="2021-03-15T00:00:00"/>
    <n v="0"/>
    <x v="0"/>
    <x v="17"/>
    <s v="Per"/>
  </r>
  <r>
    <s v="Peak"/>
    <s v="Top_War"/>
    <d v="2021-03-15T00:00:00"/>
    <n v="0"/>
    <x v="0"/>
    <x v="17"/>
    <s v="Per"/>
  </r>
  <r>
    <s v="Reddit_Post_ATT_g224_SC"/>
    <s v="Top_War"/>
    <d v="2021-03-15T00:00:00"/>
    <n v="0"/>
    <x v="2"/>
    <x v="20"/>
    <s v="Per"/>
  </r>
  <r>
    <s v="Small_Event"/>
    <s v="Top_War"/>
    <d v="2021-03-15T00:00:00"/>
    <n v="0"/>
    <x v="0"/>
    <x v="17"/>
    <s v="Per"/>
  </r>
  <r>
    <s v="Small_Event_Dip"/>
    <s v="Top_War"/>
    <d v="2021-03-15T00:00:00"/>
    <n v="0"/>
    <x v="0"/>
    <x v="4"/>
    <s v="Per"/>
  </r>
  <r>
    <s v="Special_Event"/>
    <s v="Top_War"/>
    <d v="2021-03-15T00:00:00"/>
    <n v="0"/>
    <x v="0"/>
    <x v="4"/>
    <s v="Per"/>
  </r>
  <r>
    <s v="Special_Event_Peak"/>
    <s v="Top_War"/>
    <d v="2021-03-15T00:00:00"/>
    <n v="0"/>
    <x v="0"/>
    <x v="17"/>
    <s v="Per"/>
  </r>
  <r>
    <s v="Tuesday_Effect"/>
    <s v="Top_War"/>
    <d v="2021-03-15T00:00:00"/>
    <n v="0"/>
    <x v="0"/>
    <x v="21"/>
    <s v="Per"/>
  </r>
  <r>
    <s v="UNITYADS_TOTAL_PER_ATT_g1728_Scurve"/>
    <s v="Top_War"/>
    <d v="2021-03-15T00:00:00"/>
    <n v="73.360596269524294"/>
    <x v="4"/>
    <x v="22"/>
    <s v="Per"/>
  </r>
  <r>
    <s v="UNITYADS_TOTAL_POST_ATT_S1_g913_SC"/>
    <s v="Top_War"/>
    <d v="2021-03-15T00:00:00"/>
    <n v="0"/>
    <x v="1"/>
    <x v="22"/>
    <s v="Per"/>
  </r>
  <r>
    <s v="UNITYADS_TOTAL_POST_ATT_S2_g1321_SC"/>
    <s v="Top_War"/>
    <d v="2021-03-15T00:00:00"/>
    <n v="0"/>
    <x v="2"/>
    <x v="22"/>
    <s v="Per"/>
  </r>
  <r>
    <s v="UNITYADS_TOTAL_POST_ATT_S3_g924_SC"/>
    <s v="Top_War"/>
    <d v="2021-03-15T00:00:00"/>
    <n v="0"/>
    <x v="3"/>
    <x v="22"/>
    <s v="Per"/>
  </r>
  <r>
    <s v="Apple_Search_Post_ATT_g327_Scurve"/>
    <s v="Top_War"/>
    <d v="2021-03-16T00:00:00"/>
    <n v="0"/>
    <x v="0"/>
    <x v="0"/>
    <s v="Per"/>
  </r>
  <r>
    <s v="Applovin_rewarded_Post_ATT_g1718_SC"/>
    <s v="Top_War"/>
    <d v="2021-03-16T00:00:00"/>
    <n v="0"/>
    <x v="0"/>
    <x v="1"/>
    <s v="Per"/>
  </r>
  <r>
    <s v="Applovin_video_Post_ATT_g1718_Scurve"/>
    <s v="Top_War"/>
    <d v="2021-03-16T00:00:00"/>
    <n v="0"/>
    <x v="0"/>
    <x v="2"/>
    <s v="Per"/>
  </r>
  <r>
    <s v="Bug_Fix_1"/>
    <s v="Top_War"/>
    <d v="2021-03-16T00:00:00"/>
    <n v="0"/>
    <x v="0"/>
    <x v="3"/>
    <s v="Per"/>
  </r>
  <r>
    <s v="Bug_Fix_2"/>
    <s v="Top_War"/>
    <d v="2021-03-16T00:00:00"/>
    <n v="0"/>
    <x v="0"/>
    <x v="3"/>
    <s v="Per"/>
  </r>
  <r>
    <s v="Bug_Fix_3_2"/>
    <s v="Top_War"/>
    <d v="2021-03-16T00:00:00"/>
    <n v="0"/>
    <x v="0"/>
    <x v="3"/>
    <s v="Per"/>
  </r>
  <r>
    <s v="Bug_Fix_Neg"/>
    <s v="Top_War"/>
    <d v="2021-03-16T00:00:00"/>
    <n v="0"/>
    <x v="0"/>
    <x v="4"/>
    <s v="Per"/>
  </r>
  <r>
    <s v="Bytedance_Post_ATT_g337_SC"/>
    <s v="Top_War"/>
    <d v="2021-03-16T00:00:00"/>
    <n v="0"/>
    <x v="0"/>
    <x v="5"/>
    <s v="Per"/>
  </r>
  <r>
    <s v="Comp_Lords_Mobile"/>
    <s v="Top_War"/>
    <d v="2021-03-16T00:00:00"/>
    <n v="-24420.5129236967"/>
    <x v="0"/>
    <x v="6"/>
    <s v="Per"/>
  </r>
  <r>
    <s v="Comp_ROK"/>
    <s v="Top_War"/>
    <d v="2021-03-16T00:00:00"/>
    <n v="-3158.43436922091"/>
    <x v="0"/>
    <x v="7"/>
    <s v="Per"/>
  </r>
  <r>
    <s v="Comp_West_Game"/>
    <s v="Top_War"/>
    <d v="2021-03-16T00:00:00"/>
    <n v="-7580.6849897485699"/>
    <x v="0"/>
    <x v="8"/>
    <s v="Per"/>
  </r>
  <r>
    <s v="Event_Dip"/>
    <s v="Top_War"/>
    <d v="2021-03-16T00:00:00"/>
    <n v="0"/>
    <x v="0"/>
    <x v="4"/>
    <s v="Per"/>
  </r>
  <r>
    <s v="FB_AEO_AAA_POST_ATT_S1_g223_Scurve"/>
    <s v="Top_War"/>
    <d v="2021-03-16T00:00:00"/>
    <n v="0"/>
    <x v="1"/>
    <x v="9"/>
    <s v="Per"/>
  </r>
  <r>
    <s v="FB_AEO_AAA_POST_ATT_S2_g2314_Scurve"/>
    <s v="Top_War"/>
    <d v="2021-03-16T00:00:00"/>
    <n v="0"/>
    <x v="2"/>
    <x v="9"/>
    <s v="Per"/>
  </r>
  <r>
    <s v="FB_AEO_AAA_POST_ATT_S3_g249_SC"/>
    <s v="Top_War"/>
    <d v="2021-03-16T00:00:00"/>
    <n v="0"/>
    <x v="3"/>
    <x v="9"/>
    <s v="Per"/>
  </r>
  <r>
    <s v="FB_AEO_AAA_PRE_ATT_g136_Scurve"/>
    <s v="Top_War"/>
    <d v="2021-03-16T00:00:00"/>
    <n v="0"/>
    <x v="4"/>
    <x v="9"/>
    <s v="Per"/>
  </r>
  <r>
    <s v="FB_AEO_BAU_POST_ATT_S1_g912_Scurve"/>
    <s v="Top_War"/>
    <d v="2021-03-16T00:00:00"/>
    <n v="0"/>
    <x v="1"/>
    <x v="10"/>
    <s v="Per"/>
  </r>
  <r>
    <s v="FB_AEO_BAU_POST_ATT_S2_g2711_Scurve"/>
    <s v="Top_War"/>
    <d v="2021-03-16T00:00:00"/>
    <n v="0"/>
    <x v="2"/>
    <x v="10"/>
    <s v="Per"/>
  </r>
  <r>
    <s v="FB_AEO_BAU_POST_ATT_S3_g1717_SC"/>
    <s v="Top_War"/>
    <d v="2021-03-16T00:00:00"/>
    <n v="0"/>
    <x v="3"/>
    <x v="10"/>
    <s v="Per"/>
  </r>
  <r>
    <s v="FB_AEO_BAU_PRE_ATT_g15721_Scurve"/>
    <s v="Top_War"/>
    <d v="2021-03-16T00:00:00"/>
    <n v="0"/>
    <x v="4"/>
    <x v="10"/>
    <s v="Per"/>
  </r>
  <r>
    <s v="FB_VO_AAA_PER_ATT_g912_Scurve"/>
    <s v="Top_War"/>
    <d v="2021-03-16T00:00:00"/>
    <n v="54856.464093233597"/>
    <x v="4"/>
    <x v="11"/>
    <s v="Per"/>
  </r>
  <r>
    <s v="FB_VO_AAA_POST_ATT_S1_g913_Scurve"/>
    <s v="Top_War"/>
    <d v="2021-03-16T00:00:00"/>
    <n v="0"/>
    <x v="1"/>
    <x v="11"/>
    <s v="Per"/>
  </r>
  <r>
    <s v="FB_VO_AAA_POST_ATT_S2_g424_Scurve"/>
    <s v="Top_War"/>
    <d v="2021-03-16T00:00:00"/>
    <n v="0"/>
    <x v="2"/>
    <x v="11"/>
    <s v="Per"/>
  </r>
  <r>
    <s v="FB_VO_AAA_POST_ATT_S3_g1717_SC"/>
    <s v="Top_War"/>
    <d v="2021-03-16T00:00:00"/>
    <n v="0"/>
    <x v="3"/>
    <x v="11"/>
    <s v="Per"/>
  </r>
  <r>
    <s v="FB_VO_BAU_PER_ATT_g1512_Scurve"/>
    <s v="Top_War"/>
    <d v="2021-03-16T00:00:00"/>
    <n v="59327.013287075097"/>
    <x v="4"/>
    <x v="12"/>
    <s v="Per"/>
  </r>
  <r>
    <s v="FB_VO_BAU_POST_ATT_S1_g9312_Scurve"/>
    <s v="Top_War"/>
    <d v="2021-03-16T00:00:00"/>
    <n v="0"/>
    <x v="1"/>
    <x v="12"/>
    <s v="Per"/>
  </r>
  <r>
    <s v="FB_VO_BAU_POST_ATT_S2_g8421_Scurve"/>
    <s v="Top_War"/>
    <d v="2021-03-16T00:00:00"/>
    <n v="0"/>
    <x v="2"/>
    <x v="12"/>
    <s v="Per"/>
  </r>
  <r>
    <s v="FB_VO_BAU_POST_ATT_S3_g1715_SC"/>
    <s v="Top_War"/>
    <d v="2021-03-16T00:00:00"/>
    <n v="0"/>
    <x v="3"/>
    <x v="12"/>
    <s v="Per"/>
  </r>
  <r>
    <s v="FB_VO_DYNAMICADS_PER_ATT_g2720_Scurve"/>
    <s v="Top_War"/>
    <d v="2021-03-16T00:00:00"/>
    <n v="9486.5466141315301"/>
    <x v="4"/>
    <x v="13"/>
    <s v="Per"/>
  </r>
  <r>
    <s v="FB_VO_DYNAMICADS_POST_ATT_S1_g1720_Scurve"/>
    <s v="Top_War"/>
    <d v="2021-03-16T00:00:00"/>
    <n v="0"/>
    <x v="1"/>
    <x v="13"/>
    <s v="Per"/>
  </r>
  <r>
    <s v="GOOGLE_DISPLAY_PER_ATT_g1724_Scurve"/>
    <s v="Top_War"/>
    <d v="2021-03-16T00:00:00"/>
    <n v="656.14058612813301"/>
    <x v="4"/>
    <x v="14"/>
    <s v="Per"/>
  </r>
  <r>
    <s v="GOOGLE_DISPLAY_POST_ATT_9AUG_SEP_g6213_Scurve"/>
    <s v="Top_War"/>
    <d v="2021-03-16T00:00:00"/>
    <n v="0"/>
    <x v="0"/>
    <x v="14"/>
    <s v="Per"/>
  </r>
  <r>
    <s v="GOOGLE_DISPLAY_POST_ATT_JUL_g827_SC"/>
    <s v="Top_War"/>
    <d v="2021-03-16T00:00:00"/>
    <n v="0"/>
    <x v="0"/>
    <x v="14"/>
    <s v="Per"/>
  </r>
  <r>
    <s v="GOOGLE_DISPLAY_POST_ATT_OCT_g5718_Scurve"/>
    <s v="Top_War"/>
    <d v="2021-03-16T00:00:00"/>
    <n v="0"/>
    <x v="0"/>
    <x v="14"/>
    <s v="Per"/>
  </r>
  <r>
    <s v="GOOGLE_DISPLAY_POST_ATT_S1_g912_SC"/>
    <s v="Top_War"/>
    <d v="2021-03-16T00:00:00"/>
    <n v="0"/>
    <x v="1"/>
    <x v="14"/>
    <s v="Per"/>
  </r>
  <r>
    <s v="GOOGLE_YOUTUBE_PER_ATT_g1716_Scurve"/>
    <s v="Top_War"/>
    <d v="2021-03-16T00:00:00"/>
    <n v="32361.623267988401"/>
    <x v="4"/>
    <x v="15"/>
    <s v="Per"/>
  </r>
  <r>
    <s v="GOOGLE_YOUTUBE_POST_ATT_9AUG_SEP_g9321_Scurve"/>
    <s v="Top_War"/>
    <d v="2021-03-16T00:00:00"/>
    <n v="0"/>
    <x v="0"/>
    <x v="15"/>
    <s v="Per"/>
  </r>
  <r>
    <s v="GOOGLE_YOUTUBE_POST_ATT_JUL_g1718_SC"/>
    <s v="Top_War"/>
    <d v="2021-03-16T00:00:00"/>
    <n v="0"/>
    <x v="0"/>
    <x v="15"/>
    <s v="Per"/>
  </r>
  <r>
    <s v="GOOGLE_YOUTUBE_POST_ATT_OCT_g1715_Scurve"/>
    <s v="Top_War"/>
    <d v="2021-03-16T00:00:00"/>
    <n v="0"/>
    <x v="0"/>
    <x v="15"/>
    <s v="Per"/>
  </r>
  <r>
    <s v="GOOGLE_YOUTUBE_POST_ATT_S1_g2721_SC"/>
    <s v="Top_War"/>
    <d v="2021-03-16T00:00:00"/>
    <n v="0"/>
    <x v="1"/>
    <x v="15"/>
    <s v="Per"/>
  </r>
  <r>
    <s v="INTERCEPT"/>
    <s v="Top_War"/>
    <d v="2021-03-16T00:00:00"/>
    <n v="282876.95580592903"/>
    <x v="0"/>
    <x v="16"/>
    <s v="Per"/>
  </r>
  <r>
    <s v="Large_Event_Dip1"/>
    <s v="Top_War"/>
    <d v="2021-03-16T00:00:00"/>
    <n v="0"/>
    <x v="0"/>
    <x v="4"/>
    <s v="Per"/>
  </r>
  <r>
    <s v="Large_Event1"/>
    <s v="Top_War"/>
    <d v="2021-03-16T00:00:00"/>
    <n v="0"/>
    <x v="0"/>
    <x v="17"/>
    <s v="Per"/>
  </r>
  <r>
    <s v="Medium_Event"/>
    <s v="Top_War"/>
    <d v="2021-03-16T00:00:00"/>
    <n v="0"/>
    <x v="0"/>
    <x v="17"/>
    <s v="Per"/>
  </r>
  <r>
    <s v="Medium_Event_Dip"/>
    <s v="Top_War"/>
    <d v="2021-03-16T00:00:00"/>
    <n v="0"/>
    <x v="0"/>
    <x v="17"/>
    <s v="Per"/>
  </r>
  <r>
    <s v="Monday_Effect"/>
    <s v="Top_War"/>
    <d v="2021-03-16T00:00:00"/>
    <n v="0"/>
    <x v="0"/>
    <x v="18"/>
    <s v="Per"/>
  </r>
  <r>
    <s v="New_Content"/>
    <s v="Top_War"/>
    <d v="2021-03-16T00:00:00"/>
    <n v="0"/>
    <x v="0"/>
    <x v="19"/>
    <s v="Per"/>
  </r>
  <r>
    <s v="Other_Event"/>
    <s v="Top_War"/>
    <d v="2021-03-16T00:00:00"/>
    <n v="0"/>
    <x v="0"/>
    <x v="17"/>
    <s v="Per"/>
  </r>
  <r>
    <s v="Peak"/>
    <s v="Top_War"/>
    <d v="2021-03-16T00:00:00"/>
    <n v="0"/>
    <x v="0"/>
    <x v="17"/>
    <s v="Per"/>
  </r>
  <r>
    <s v="Reddit_Post_ATT_g224_SC"/>
    <s v="Top_War"/>
    <d v="2021-03-16T00:00:00"/>
    <n v="0"/>
    <x v="2"/>
    <x v="20"/>
    <s v="Per"/>
  </r>
  <r>
    <s v="Small_Event"/>
    <s v="Top_War"/>
    <d v="2021-03-16T00:00:00"/>
    <n v="0"/>
    <x v="0"/>
    <x v="17"/>
    <s v="Per"/>
  </r>
  <r>
    <s v="Small_Event_Dip"/>
    <s v="Top_War"/>
    <d v="2021-03-16T00:00:00"/>
    <n v="0"/>
    <x v="0"/>
    <x v="4"/>
    <s v="Per"/>
  </r>
  <r>
    <s v="Special_Event"/>
    <s v="Top_War"/>
    <d v="2021-03-16T00:00:00"/>
    <n v="0"/>
    <x v="0"/>
    <x v="4"/>
    <s v="Per"/>
  </r>
  <r>
    <s v="Special_Event_Peak"/>
    <s v="Top_War"/>
    <d v="2021-03-16T00:00:00"/>
    <n v="0"/>
    <x v="0"/>
    <x v="17"/>
    <s v="Per"/>
  </r>
  <r>
    <s v="Tuesday_Effect"/>
    <s v="Top_War"/>
    <d v="2021-03-16T00:00:00"/>
    <n v="-30394.747551451699"/>
    <x v="0"/>
    <x v="21"/>
    <s v="Per"/>
  </r>
  <r>
    <s v="UNITYADS_TOTAL_PER_ATT_g1728_Scurve"/>
    <s v="Top_War"/>
    <d v="2021-03-16T00:00:00"/>
    <n v="146.453947957167"/>
    <x v="4"/>
    <x v="22"/>
    <s v="Per"/>
  </r>
  <r>
    <s v="UNITYADS_TOTAL_POST_ATT_S1_g913_SC"/>
    <s v="Top_War"/>
    <d v="2021-03-16T00:00:00"/>
    <n v="0"/>
    <x v="1"/>
    <x v="22"/>
    <s v="Per"/>
  </r>
  <r>
    <s v="UNITYADS_TOTAL_POST_ATT_S2_g1321_SC"/>
    <s v="Top_War"/>
    <d v="2021-03-16T00:00:00"/>
    <n v="0"/>
    <x v="2"/>
    <x v="22"/>
    <s v="Per"/>
  </r>
  <r>
    <s v="UNITYADS_TOTAL_POST_ATT_S3_g924_SC"/>
    <s v="Top_War"/>
    <d v="2021-03-16T00:00:00"/>
    <n v="0"/>
    <x v="3"/>
    <x v="22"/>
    <s v="Per"/>
  </r>
  <r>
    <s v="Apple_Search_Post_ATT_g327_Scurve"/>
    <s v="Top_War"/>
    <d v="2021-03-17T00:00:00"/>
    <n v="0"/>
    <x v="0"/>
    <x v="0"/>
    <s v="Per"/>
  </r>
  <r>
    <s v="Applovin_rewarded_Post_ATT_g1718_SC"/>
    <s v="Top_War"/>
    <d v="2021-03-17T00:00:00"/>
    <n v="0"/>
    <x v="0"/>
    <x v="1"/>
    <s v="Per"/>
  </r>
  <r>
    <s v="Applovin_video_Post_ATT_g1718_Scurve"/>
    <s v="Top_War"/>
    <d v="2021-03-17T00:00:00"/>
    <n v="0"/>
    <x v="0"/>
    <x v="2"/>
    <s v="Per"/>
  </r>
  <r>
    <s v="Bug_Fix_1"/>
    <s v="Top_War"/>
    <d v="2021-03-17T00:00:00"/>
    <n v="138350.133754632"/>
    <x v="0"/>
    <x v="3"/>
    <s v="Per"/>
  </r>
  <r>
    <s v="Bug_Fix_2"/>
    <s v="Top_War"/>
    <d v="2021-03-17T00:00:00"/>
    <n v="0"/>
    <x v="0"/>
    <x v="3"/>
    <s v="Per"/>
  </r>
  <r>
    <s v="Bug_Fix_3_2"/>
    <s v="Top_War"/>
    <d v="2021-03-17T00:00:00"/>
    <n v="0"/>
    <x v="0"/>
    <x v="3"/>
    <s v="Per"/>
  </r>
  <r>
    <s v="Bug_Fix_Neg"/>
    <s v="Top_War"/>
    <d v="2021-03-17T00:00:00"/>
    <n v="0"/>
    <x v="0"/>
    <x v="4"/>
    <s v="Per"/>
  </r>
  <r>
    <s v="Bytedance_Post_ATT_g337_SC"/>
    <s v="Top_War"/>
    <d v="2021-03-17T00:00:00"/>
    <n v="0"/>
    <x v="0"/>
    <x v="5"/>
    <s v="Per"/>
  </r>
  <r>
    <s v="Comp_Lords_Mobile"/>
    <s v="Top_War"/>
    <d v="2021-03-17T00:00:00"/>
    <n v="-21042.318751422699"/>
    <x v="0"/>
    <x v="6"/>
    <s v="Per"/>
  </r>
  <r>
    <s v="Comp_ROK"/>
    <s v="Top_War"/>
    <d v="2021-03-17T00:00:00"/>
    <n v="-3289.8219542908701"/>
    <x v="0"/>
    <x v="7"/>
    <s v="Per"/>
  </r>
  <r>
    <s v="Comp_West_Game"/>
    <s v="Top_War"/>
    <d v="2021-03-17T00:00:00"/>
    <n v="-7143.4514049930103"/>
    <x v="0"/>
    <x v="8"/>
    <s v="Per"/>
  </r>
  <r>
    <s v="Event_Dip"/>
    <s v="Top_War"/>
    <d v="2021-03-17T00:00:00"/>
    <n v="0"/>
    <x v="0"/>
    <x v="4"/>
    <s v="Per"/>
  </r>
  <r>
    <s v="FB_AEO_AAA_POST_ATT_S1_g223_Scurve"/>
    <s v="Top_War"/>
    <d v="2021-03-17T00:00:00"/>
    <n v="0"/>
    <x v="1"/>
    <x v="9"/>
    <s v="Per"/>
  </r>
  <r>
    <s v="FB_AEO_AAA_POST_ATT_S2_g2314_Scurve"/>
    <s v="Top_War"/>
    <d v="2021-03-17T00:00:00"/>
    <n v="0"/>
    <x v="2"/>
    <x v="9"/>
    <s v="Per"/>
  </r>
  <r>
    <s v="FB_AEO_AAA_POST_ATT_S3_g249_SC"/>
    <s v="Top_War"/>
    <d v="2021-03-17T00:00:00"/>
    <n v="0"/>
    <x v="3"/>
    <x v="9"/>
    <s v="Per"/>
  </r>
  <r>
    <s v="FB_AEO_AAA_PRE_ATT_g136_Scurve"/>
    <s v="Top_War"/>
    <d v="2021-03-17T00:00:00"/>
    <n v="0"/>
    <x v="4"/>
    <x v="9"/>
    <s v="Per"/>
  </r>
  <r>
    <s v="FB_AEO_BAU_POST_ATT_S1_g912_Scurve"/>
    <s v="Top_War"/>
    <d v="2021-03-17T00:00:00"/>
    <n v="0"/>
    <x v="1"/>
    <x v="10"/>
    <s v="Per"/>
  </r>
  <r>
    <s v="FB_AEO_BAU_POST_ATT_S2_g2711_Scurve"/>
    <s v="Top_War"/>
    <d v="2021-03-17T00:00:00"/>
    <n v="0"/>
    <x v="2"/>
    <x v="10"/>
    <s v="Per"/>
  </r>
  <r>
    <s v="FB_AEO_BAU_POST_ATT_S3_g1717_SC"/>
    <s v="Top_War"/>
    <d v="2021-03-17T00:00:00"/>
    <n v="0"/>
    <x v="3"/>
    <x v="10"/>
    <s v="Per"/>
  </r>
  <r>
    <s v="FB_AEO_BAU_PRE_ATT_g15721_Scurve"/>
    <s v="Top_War"/>
    <d v="2021-03-17T00:00:00"/>
    <n v="0"/>
    <x v="4"/>
    <x v="10"/>
    <s v="Per"/>
  </r>
  <r>
    <s v="FB_VO_AAA_PER_ATT_g912_Scurve"/>
    <s v="Top_War"/>
    <d v="2021-03-17T00:00:00"/>
    <n v="49504.759417786998"/>
    <x v="4"/>
    <x v="11"/>
    <s v="Per"/>
  </r>
  <r>
    <s v="FB_VO_AAA_POST_ATT_S1_g913_Scurve"/>
    <s v="Top_War"/>
    <d v="2021-03-17T00:00:00"/>
    <n v="0"/>
    <x v="1"/>
    <x v="11"/>
    <s v="Per"/>
  </r>
  <r>
    <s v="FB_VO_AAA_POST_ATT_S2_g424_Scurve"/>
    <s v="Top_War"/>
    <d v="2021-03-17T00:00:00"/>
    <n v="0"/>
    <x v="2"/>
    <x v="11"/>
    <s v="Per"/>
  </r>
  <r>
    <s v="FB_VO_AAA_POST_ATT_S3_g1717_SC"/>
    <s v="Top_War"/>
    <d v="2021-03-17T00:00:00"/>
    <n v="0"/>
    <x v="3"/>
    <x v="11"/>
    <s v="Per"/>
  </r>
  <r>
    <s v="FB_VO_BAU_PER_ATT_g1512_Scurve"/>
    <s v="Top_War"/>
    <d v="2021-03-17T00:00:00"/>
    <n v="63576.716573570498"/>
    <x v="4"/>
    <x v="12"/>
    <s v="Per"/>
  </r>
  <r>
    <s v="FB_VO_BAU_POST_ATT_S1_g9312_Scurve"/>
    <s v="Top_War"/>
    <d v="2021-03-17T00:00:00"/>
    <n v="0"/>
    <x v="1"/>
    <x v="12"/>
    <s v="Per"/>
  </r>
  <r>
    <s v="FB_VO_BAU_POST_ATT_S2_g8421_Scurve"/>
    <s v="Top_War"/>
    <d v="2021-03-17T00:00:00"/>
    <n v="0"/>
    <x v="2"/>
    <x v="12"/>
    <s v="Per"/>
  </r>
  <r>
    <s v="FB_VO_BAU_POST_ATT_S3_g1715_SC"/>
    <s v="Top_War"/>
    <d v="2021-03-17T00:00:00"/>
    <n v="0"/>
    <x v="3"/>
    <x v="12"/>
    <s v="Per"/>
  </r>
  <r>
    <s v="FB_VO_DYNAMICADS_PER_ATT_g2720_Scurve"/>
    <s v="Top_War"/>
    <d v="2021-03-17T00:00:00"/>
    <n v="12163.4342070764"/>
    <x v="4"/>
    <x v="13"/>
    <s v="Per"/>
  </r>
  <r>
    <s v="FB_VO_DYNAMICADS_POST_ATT_S1_g1720_Scurve"/>
    <s v="Top_War"/>
    <d v="2021-03-17T00:00:00"/>
    <n v="0"/>
    <x v="1"/>
    <x v="13"/>
    <s v="Per"/>
  </r>
  <r>
    <s v="GOOGLE_DISPLAY_PER_ATT_g1724_Scurve"/>
    <s v="Top_War"/>
    <d v="2021-03-17T00:00:00"/>
    <n v="1180.68086889708"/>
    <x v="4"/>
    <x v="14"/>
    <s v="Per"/>
  </r>
  <r>
    <s v="GOOGLE_DISPLAY_POST_ATT_9AUG_SEP_g6213_Scurve"/>
    <s v="Top_War"/>
    <d v="2021-03-17T00:00:00"/>
    <n v="0"/>
    <x v="0"/>
    <x v="14"/>
    <s v="Per"/>
  </r>
  <r>
    <s v="GOOGLE_DISPLAY_POST_ATT_JUL_g827_SC"/>
    <s v="Top_War"/>
    <d v="2021-03-17T00:00:00"/>
    <n v="0"/>
    <x v="0"/>
    <x v="14"/>
    <s v="Per"/>
  </r>
  <r>
    <s v="GOOGLE_DISPLAY_POST_ATT_OCT_g5718_Scurve"/>
    <s v="Top_War"/>
    <d v="2021-03-17T00:00:00"/>
    <n v="0"/>
    <x v="0"/>
    <x v="14"/>
    <s v="Per"/>
  </r>
  <r>
    <s v="GOOGLE_DISPLAY_POST_ATT_S1_g912_SC"/>
    <s v="Top_War"/>
    <d v="2021-03-17T00:00:00"/>
    <n v="0"/>
    <x v="1"/>
    <x v="14"/>
    <s v="Per"/>
  </r>
  <r>
    <s v="GOOGLE_YOUTUBE_PER_ATT_g1716_Scurve"/>
    <s v="Top_War"/>
    <d v="2021-03-17T00:00:00"/>
    <n v="32640.722086191599"/>
    <x v="4"/>
    <x v="15"/>
    <s v="Per"/>
  </r>
  <r>
    <s v="GOOGLE_YOUTUBE_POST_ATT_9AUG_SEP_g9321_Scurve"/>
    <s v="Top_War"/>
    <d v="2021-03-17T00:00:00"/>
    <n v="0"/>
    <x v="0"/>
    <x v="15"/>
    <s v="Per"/>
  </r>
  <r>
    <s v="GOOGLE_YOUTUBE_POST_ATT_JUL_g1718_SC"/>
    <s v="Top_War"/>
    <d v="2021-03-17T00:00:00"/>
    <n v="0"/>
    <x v="0"/>
    <x v="15"/>
    <s v="Per"/>
  </r>
  <r>
    <s v="GOOGLE_YOUTUBE_POST_ATT_OCT_g1715_Scurve"/>
    <s v="Top_War"/>
    <d v="2021-03-17T00:00:00"/>
    <n v="0"/>
    <x v="0"/>
    <x v="15"/>
    <s v="Per"/>
  </r>
  <r>
    <s v="GOOGLE_YOUTUBE_POST_ATT_S1_g2721_SC"/>
    <s v="Top_War"/>
    <d v="2021-03-17T00:00:00"/>
    <n v="0"/>
    <x v="1"/>
    <x v="15"/>
    <s v="Per"/>
  </r>
  <r>
    <s v="INTERCEPT"/>
    <s v="Top_War"/>
    <d v="2021-03-17T00:00:00"/>
    <n v="282876.95580592903"/>
    <x v="0"/>
    <x v="16"/>
    <s v="Per"/>
  </r>
  <r>
    <s v="Large_Event_Dip1"/>
    <s v="Top_War"/>
    <d v="2021-03-17T00:00:00"/>
    <n v="0"/>
    <x v="0"/>
    <x v="4"/>
    <s v="Per"/>
  </r>
  <r>
    <s v="Large_Event1"/>
    <s v="Top_War"/>
    <d v="2021-03-17T00:00:00"/>
    <n v="0"/>
    <x v="0"/>
    <x v="17"/>
    <s v="Per"/>
  </r>
  <r>
    <s v="Medium_Event"/>
    <s v="Top_War"/>
    <d v="2021-03-17T00:00:00"/>
    <n v="0"/>
    <x v="0"/>
    <x v="17"/>
    <s v="Per"/>
  </r>
  <r>
    <s v="Medium_Event_Dip"/>
    <s v="Top_War"/>
    <d v="2021-03-17T00:00:00"/>
    <n v="0"/>
    <x v="0"/>
    <x v="17"/>
    <s v="Per"/>
  </r>
  <r>
    <s v="Monday_Effect"/>
    <s v="Top_War"/>
    <d v="2021-03-17T00:00:00"/>
    <n v="0"/>
    <x v="0"/>
    <x v="18"/>
    <s v="Per"/>
  </r>
  <r>
    <s v="New_Content"/>
    <s v="Top_War"/>
    <d v="2021-03-17T00:00:00"/>
    <n v="0"/>
    <x v="0"/>
    <x v="19"/>
    <s v="Per"/>
  </r>
  <r>
    <s v="Other_Event"/>
    <s v="Top_War"/>
    <d v="2021-03-17T00:00:00"/>
    <n v="0"/>
    <x v="0"/>
    <x v="17"/>
    <s v="Per"/>
  </r>
  <r>
    <s v="Peak"/>
    <s v="Top_War"/>
    <d v="2021-03-17T00:00:00"/>
    <n v="0"/>
    <x v="0"/>
    <x v="17"/>
    <s v="Per"/>
  </r>
  <r>
    <s v="Reddit_Post_ATT_g224_SC"/>
    <s v="Top_War"/>
    <d v="2021-03-17T00:00:00"/>
    <n v="0"/>
    <x v="2"/>
    <x v="20"/>
    <s v="Per"/>
  </r>
  <r>
    <s v="Small_Event"/>
    <s v="Top_War"/>
    <d v="2021-03-17T00:00:00"/>
    <n v="0"/>
    <x v="0"/>
    <x v="17"/>
    <s v="Per"/>
  </r>
  <r>
    <s v="Small_Event_Dip"/>
    <s v="Top_War"/>
    <d v="2021-03-17T00:00:00"/>
    <n v="0"/>
    <x v="0"/>
    <x v="4"/>
    <s v="Per"/>
  </r>
  <r>
    <s v="Special_Event"/>
    <s v="Top_War"/>
    <d v="2021-03-17T00:00:00"/>
    <n v="0"/>
    <x v="0"/>
    <x v="4"/>
    <s v="Per"/>
  </r>
  <r>
    <s v="Special_Event_Peak"/>
    <s v="Top_War"/>
    <d v="2021-03-17T00:00:00"/>
    <n v="0"/>
    <x v="0"/>
    <x v="17"/>
    <s v="Per"/>
  </r>
  <r>
    <s v="Tuesday_Effect"/>
    <s v="Top_War"/>
    <d v="2021-03-17T00:00:00"/>
    <n v="0"/>
    <x v="0"/>
    <x v="21"/>
    <s v="Per"/>
  </r>
  <r>
    <s v="UNITYADS_TOTAL_PER_ATT_g1728_Scurve"/>
    <s v="Top_War"/>
    <d v="2021-03-17T00:00:00"/>
    <n v="277.15256074524098"/>
    <x v="4"/>
    <x v="22"/>
    <s v="Per"/>
  </r>
  <r>
    <s v="UNITYADS_TOTAL_POST_ATT_S1_g913_SC"/>
    <s v="Top_War"/>
    <d v="2021-03-17T00:00:00"/>
    <n v="0"/>
    <x v="1"/>
    <x v="22"/>
    <s v="Per"/>
  </r>
  <r>
    <s v="UNITYADS_TOTAL_POST_ATT_S2_g1321_SC"/>
    <s v="Top_War"/>
    <d v="2021-03-17T00:00:00"/>
    <n v="0"/>
    <x v="2"/>
    <x v="22"/>
    <s v="Per"/>
  </r>
  <r>
    <s v="UNITYADS_TOTAL_POST_ATT_S3_g924_SC"/>
    <s v="Top_War"/>
    <d v="2021-03-17T00:00:00"/>
    <n v="0"/>
    <x v="3"/>
    <x v="22"/>
    <s v="Per"/>
  </r>
  <r>
    <s v="Apple_Search_Post_ATT_g327_Scurve"/>
    <s v="Top_War"/>
    <d v="2021-03-18T00:00:00"/>
    <n v="0"/>
    <x v="0"/>
    <x v="0"/>
    <s v="Per"/>
  </r>
  <r>
    <s v="Applovin_rewarded_Post_ATT_g1718_SC"/>
    <s v="Top_War"/>
    <d v="2021-03-18T00:00:00"/>
    <n v="0"/>
    <x v="0"/>
    <x v="1"/>
    <s v="Per"/>
  </r>
  <r>
    <s v="Applovin_video_Post_ATT_g1718_Scurve"/>
    <s v="Top_War"/>
    <d v="2021-03-18T00:00:00"/>
    <n v="0"/>
    <x v="0"/>
    <x v="2"/>
    <s v="Per"/>
  </r>
  <r>
    <s v="Bug_Fix_1"/>
    <s v="Top_War"/>
    <d v="2021-03-18T00:00:00"/>
    <n v="0"/>
    <x v="0"/>
    <x v="3"/>
    <s v="Per"/>
  </r>
  <r>
    <s v="Bug_Fix_2"/>
    <s v="Top_War"/>
    <d v="2021-03-18T00:00:00"/>
    <n v="0"/>
    <x v="0"/>
    <x v="3"/>
    <s v="Per"/>
  </r>
  <r>
    <s v="Bug_Fix_3_2"/>
    <s v="Top_War"/>
    <d v="2021-03-18T00:00:00"/>
    <n v="0"/>
    <x v="0"/>
    <x v="3"/>
    <s v="Per"/>
  </r>
  <r>
    <s v="Bug_Fix_Neg"/>
    <s v="Top_War"/>
    <d v="2021-03-18T00:00:00"/>
    <n v="0"/>
    <x v="0"/>
    <x v="4"/>
    <s v="Per"/>
  </r>
  <r>
    <s v="Bytedance_Post_ATT_g337_SC"/>
    <s v="Top_War"/>
    <d v="2021-03-18T00:00:00"/>
    <n v="0"/>
    <x v="0"/>
    <x v="5"/>
    <s v="Per"/>
  </r>
  <r>
    <s v="Comp_Lords_Mobile"/>
    <s v="Top_War"/>
    <d v="2021-03-18T00:00:00"/>
    <n v="-21926.9180501419"/>
    <x v="0"/>
    <x v="6"/>
    <s v="Per"/>
  </r>
  <r>
    <s v="Comp_ROK"/>
    <s v="Top_War"/>
    <d v="2021-03-18T00:00:00"/>
    <n v="-4459.9926338202304"/>
    <x v="0"/>
    <x v="7"/>
    <s v="Per"/>
  </r>
  <r>
    <s v="Comp_West_Game"/>
    <s v="Top_War"/>
    <d v="2021-03-18T00:00:00"/>
    <n v="-7917.4730212494796"/>
    <x v="0"/>
    <x v="8"/>
    <s v="Per"/>
  </r>
  <r>
    <s v="Event_Dip"/>
    <s v="Top_War"/>
    <d v="2021-03-18T00:00:00"/>
    <n v="0"/>
    <x v="0"/>
    <x v="4"/>
    <s v="Per"/>
  </r>
  <r>
    <s v="FB_AEO_AAA_POST_ATT_S1_g223_Scurve"/>
    <s v="Top_War"/>
    <d v="2021-03-18T00:00:00"/>
    <n v="0"/>
    <x v="1"/>
    <x v="9"/>
    <s v="Per"/>
  </r>
  <r>
    <s v="FB_AEO_AAA_POST_ATT_S2_g2314_Scurve"/>
    <s v="Top_War"/>
    <d v="2021-03-18T00:00:00"/>
    <n v="0"/>
    <x v="2"/>
    <x v="9"/>
    <s v="Per"/>
  </r>
  <r>
    <s v="FB_AEO_AAA_POST_ATT_S3_g249_SC"/>
    <s v="Top_War"/>
    <d v="2021-03-18T00:00:00"/>
    <n v="0"/>
    <x v="3"/>
    <x v="9"/>
    <s v="Per"/>
  </r>
  <r>
    <s v="FB_AEO_AAA_PRE_ATT_g136_Scurve"/>
    <s v="Top_War"/>
    <d v="2021-03-18T00:00:00"/>
    <n v="0"/>
    <x v="4"/>
    <x v="9"/>
    <s v="Per"/>
  </r>
  <r>
    <s v="FB_AEO_BAU_POST_ATT_S1_g912_Scurve"/>
    <s v="Top_War"/>
    <d v="2021-03-18T00:00:00"/>
    <n v="0"/>
    <x v="1"/>
    <x v="10"/>
    <s v="Per"/>
  </r>
  <r>
    <s v="FB_AEO_BAU_POST_ATT_S2_g2711_Scurve"/>
    <s v="Top_War"/>
    <d v="2021-03-18T00:00:00"/>
    <n v="0"/>
    <x v="2"/>
    <x v="10"/>
    <s v="Per"/>
  </r>
  <r>
    <s v="FB_AEO_BAU_POST_ATT_S3_g1717_SC"/>
    <s v="Top_War"/>
    <d v="2021-03-18T00:00:00"/>
    <n v="0"/>
    <x v="3"/>
    <x v="10"/>
    <s v="Per"/>
  </r>
  <r>
    <s v="FB_AEO_BAU_PRE_ATT_g15721_Scurve"/>
    <s v="Top_War"/>
    <d v="2021-03-18T00:00:00"/>
    <n v="0"/>
    <x v="4"/>
    <x v="10"/>
    <s v="Per"/>
  </r>
  <r>
    <s v="FB_VO_AAA_PER_ATT_g912_Scurve"/>
    <s v="Top_War"/>
    <d v="2021-03-18T00:00:00"/>
    <n v="44762.309495401598"/>
    <x v="4"/>
    <x v="11"/>
    <s v="Per"/>
  </r>
  <r>
    <s v="FB_VO_AAA_POST_ATT_S1_g913_Scurve"/>
    <s v="Top_War"/>
    <d v="2021-03-18T00:00:00"/>
    <n v="0"/>
    <x v="1"/>
    <x v="11"/>
    <s v="Per"/>
  </r>
  <r>
    <s v="FB_VO_AAA_POST_ATT_S2_g424_Scurve"/>
    <s v="Top_War"/>
    <d v="2021-03-18T00:00:00"/>
    <n v="0"/>
    <x v="2"/>
    <x v="11"/>
    <s v="Per"/>
  </r>
  <r>
    <s v="FB_VO_AAA_POST_ATT_S3_g1717_SC"/>
    <s v="Top_War"/>
    <d v="2021-03-18T00:00:00"/>
    <n v="0"/>
    <x v="3"/>
    <x v="11"/>
    <s v="Per"/>
  </r>
  <r>
    <s v="FB_VO_BAU_PER_ATT_g1512_Scurve"/>
    <s v="Top_War"/>
    <d v="2021-03-18T00:00:00"/>
    <n v="64457.172008462199"/>
    <x v="4"/>
    <x v="12"/>
    <s v="Per"/>
  </r>
  <r>
    <s v="FB_VO_BAU_POST_ATT_S1_g9312_Scurve"/>
    <s v="Top_War"/>
    <d v="2021-03-18T00:00:00"/>
    <n v="0"/>
    <x v="1"/>
    <x v="12"/>
    <s v="Per"/>
  </r>
  <r>
    <s v="FB_VO_BAU_POST_ATT_S2_g8421_Scurve"/>
    <s v="Top_War"/>
    <d v="2021-03-18T00:00:00"/>
    <n v="0"/>
    <x v="2"/>
    <x v="12"/>
    <s v="Per"/>
  </r>
  <r>
    <s v="FB_VO_BAU_POST_ATT_S3_g1715_SC"/>
    <s v="Top_War"/>
    <d v="2021-03-18T00:00:00"/>
    <n v="0"/>
    <x v="3"/>
    <x v="12"/>
    <s v="Per"/>
  </r>
  <r>
    <s v="FB_VO_DYNAMICADS_PER_ATT_g2720_Scurve"/>
    <s v="Top_War"/>
    <d v="2021-03-18T00:00:00"/>
    <n v="14777.668966404801"/>
    <x v="4"/>
    <x v="13"/>
    <s v="Per"/>
  </r>
  <r>
    <s v="FB_VO_DYNAMICADS_POST_ATT_S1_g1720_Scurve"/>
    <s v="Top_War"/>
    <d v="2021-03-18T00:00:00"/>
    <n v="0"/>
    <x v="1"/>
    <x v="13"/>
    <s v="Per"/>
  </r>
  <r>
    <s v="GOOGLE_DISPLAY_PER_ATT_g1724_Scurve"/>
    <s v="Top_War"/>
    <d v="2021-03-18T00:00:00"/>
    <n v="2005.1705412394299"/>
    <x v="4"/>
    <x v="14"/>
    <s v="Per"/>
  </r>
  <r>
    <s v="GOOGLE_DISPLAY_POST_ATT_9AUG_SEP_g6213_Scurve"/>
    <s v="Top_War"/>
    <d v="2021-03-18T00:00:00"/>
    <n v="0"/>
    <x v="0"/>
    <x v="14"/>
    <s v="Per"/>
  </r>
  <r>
    <s v="GOOGLE_DISPLAY_POST_ATT_JUL_g827_SC"/>
    <s v="Top_War"/>
    <d v="2021-03-18T00:00:00"/>
    <n v="0"/>
    <x v="0"/>
    <x v="14"/>
    <s v="Per"/>
  </r>
  <r>
    <s v="GOOGLE_DISPLAY_POST_ATT_OCT_g5718_Scurve"/>
    <s v="Top_War"/>
    <d v="2021-03-18T00:00:00"/>
    <n v="0"/>
    <x v="0"/>
    <x v="14"/>
    <s v="Per"/>
  </r>
  <r>
    <s v="GOOGLE_DISPLAY_POST_ATT_S1_g912_SC"/>
    <s v="Top_War"/>
    <d v="2021-03-18T00:00:00"/>
    <n v="0"/>
    <x v="1"/>
    <x v="14"/>
    <s v="Per"/>
  </r>
  <r>
    <s v="GOOGLE_YOUTUBE_PER_ATT_g1716_Scurve"/>
    <s v="Top_War"/>
    <d v="2021-03-18T00:00:00"/>
    <n v="30904.333186316198"/>
    <x v="4"/>
    <x v="15"/>
    <s v="Per"/>
  </r>
  <r>
    <s v="GOOGLE_YOUTUBE_POST_ATT_9AUG_SEP_g9321_Scurve"/>
    <s v="Top_War"/>
    <d v="2021-03-18T00:00:00"/>
    <n v="0"/>
    <x v="0"/>
    <x v="15"/>
    <s v="Per"/>
  </r>
  <r>
    <s v="GOOGLE_YOUTUBE_POST_ATT_JUL_g1718_SC"/>
    <s v="Top_War"/>
    <d v="2021-03-18T00:00:00"/>
    <n v="0"/>
    <x v="0"/>
    <x v="15"/>
    <s v="Per"/>
  </r>
  <r>
    <s v="GOOGLE_YOUTUBE_POST_ATT_OCT_g1715_Scurve"/>
    <s v="Top_War"/>
    <d v="2021-03-18T00:00:00"/>
    <n v="0"/>
    <x v="0"/>
    <x v="15"/>
    <s v="Per"/>
  </r>
  <r>
    <s v="GOOGLE_YOUTUBE_POST_ATT_S1_g2721_SC"/>
    <s v="Top_War"/>
    <d v="2021-03-18T00:00:00"/>
    <n v="0"/>
    <x v="1"/>
    <x v="15"/>
    <s v="Per"/>
  </r>
  <r>
    <s v="INTERCEPT"/>
    <s v="Top_War"/>
    <d v="2021-03-18T00:00:00"/>
    <n v="282876.95580592903"/>
    <x v="0"/>
    <x v="16"/>
    <s v="Per"/>
  </r>
  <r>
    <s v="Large_Event_Dip1"/>
    <s v="Top_War"/>
    <d v="2021-03-18T00:00:00"/>
    <n v="0"/>
    <x v="0"/>
    <x v="4"/>
    <s v="Per"/>
  </r>
  <r>
    <s v="Large_Event1"/>
    <s v="Top_War"/>
    <d v="2021-03-18T00:00:00"/>
    <n v="0"/>
    <x v="0"/>
    <x v="17"/>
    <s v="Per"/>
  </r>
  <r>
    <s v="Medium_Event"/>
    <s v="Top_War"/>
    <d v="2021-03-18T00:00:00"/>
    <n v="0"/>
    <x v="0"/>
    <x v="17"/>
    <s v="Per"/>
  </r>
  <r>
    <s v="Medium_Event_Dip"/>
    <s v="Top_War"/>
    <d v="2021-03-18T00:00:00"/>
    <n v="0"/>
    <x v="0"/>
    <x v="17"/>
    <s v="Per"/>
  </r>
  <r>
    <s v="Monday_Effect"/>
    <s v="Top_War"/>
    <d v="2021-03-18T00:00:00"/>
    <n v="0"/>
    <x v="0"/>
    <x v="18"/>
    <s v="Per"/>
  </r>
  <r>
    <s v="New_Content"/>
    <s v="Top_War"/>
    <d v="2021-03-18T00:00:00"/>
    <n v="0"/>
    <x v="0"/>
    <x v="19"/>
    <s v="Per"/>
  </r>
  <r>
    <s v="Other_Event"/>
    <s v="Top_War"/>
    <d v="2021-03-18T00:00:00"/>
    <n v="0"/>
    <x v="0"/>
    <x v="17"/>
    <s v="Per"/>
  </r>
  <r>
    <s v="Peak"/>
    <s v="Top_War"/>
    <d v="2021-03-18T00:00:00"/>
    <n v="0"/>
    <x v="0"/>
    <x v="17"/>
    <s v="Per"/>
  </r>
  <r>
    <s v="Reddit_Post_ATT_g224_SC"/>
    <s v="Top_War"/>
    <d v="2021-03-18T00:00:00"/>
    <n v="0"/>
    <x v="2"/>
    <x v="20"/>
    <s v="Per"/>
  </r>
  <r>
    <s v="Small_Event"/>
    <s v="Top_War"/>
    <d v="2021-03-18T00:00:00"/>
    <n v="0"/>
    <x v="0"/>
    <x v="17"/>
    <s v="Per"/>
  </r>
  <r>
    <s v="Small_Event_Dip"/>
    <s v="Top_War"/>
    <d v="2021-03-18T00:00:00"/>
    <n v="0"/>
    <x v="0"/>
    <x v="4"/>
    <s v="Per"/>
  </r>
  <r>
    <s v="Special_Event"/>
    <s v="Top_War"/>
    <d v="2021-03-18T00:00:00"/>
    <n v="0"/>
    <x v="0"/>
    <x v="4"/>
    <s v="Per"/>
  </r>
  <r>
    <s v="Special_Event_Peak"/>
    <s v="Top_War"/>
    <d v="2021-03-18T00:00:00"/>
    <n v="0"/>
    <x v="0"/>
    <x v="17"/>
    <s v="Per"/>
  </r>
  <r>
    <s v="Tuesday_Effect"/>
    <s v="Top_War"/>
    <d v="2021-03-18T00:00:00"/>
    <n v="0"/>
    <x v="0"/>
    <x v="21"/>
    <s v="Per"/>
  </r>
  <r>
    <s v="UNITYADS_TOTAL_PER_ATT_g1728_Scurve"/>
    <s v="Top_War"/>
    <d v="2021-03-18T00:00:00"/>
    <n v="499.43839414269502"/>
    <x v="4"/>
    <x v="22"/>
    <s v="Per"/>
  </r>
  <r>
    <s v="UNITYADS_TOTAL_POST_ATT_S1_g913_SC"/>
    <s v="Top_War"/>
    <d v="2021-03-18T00:00:00"/>
    <n v="0"/>
    <x v="1"/>
    <x v="22"/>
    <s v="Per"/>
  </r>
  <r>
    <s v="UNITYADS_TOTAL_POST_ATT_S2_g1321_SC"/>
    <s v="Top_War"/>
    <d v="2021-03-18T00:00:00"/>
    <n v="0"/>
    <x v="2"/>
    <x v="22"/>
    <s v="Per"/>
  </r>
  <r>
    <s v="UNITYADS_TOTAL_POST_ATT_S3_g924_SC"/>
    <s v="Top_War"/>
    <d v="2021-03-18T00:00:00"/>
    <n v="0"/>
    <x v="3"/>
    <x v="22"/>
    <s v="Per"/>
  </r>
  <r>
    <s v="Apple_Search_Post_ATT_g327_Scurve"/>
    <s v="Top_War"/>
    <d v="2021-03-19T00:00:00"/>
    <n v="0"/>
    <x v="0"/>
    <x v="0"/>
    <s v="Per"/>
  </r>
  <r>
    <s v="Applovin_rewarded_Post_ATT_g1718_SC"/>
    <s v="Top_War"/>
    <d v="2021-03-19T00:00:00"/>
    <n v="0"/>
    <x v="0"/>
    <x v="1"/>
    <s v="Per"/>
  </r>
  <r>
    <s v="Applovin_video_Post_ATT_g1718_Scurve"/>
    <s v="Top_War"/>
    <d v="2021-03-19T00:00:00"/>
    <n v="0"/>
    <x v="0"/>
    <x v="2"/>
    <s v="Per"/>
  </r>
  <r>
    <s v="Bug_Fix_1"/>
    <s v="Top_War"/>
    <d v="2021-03-19T00:00:00"/>
    <n v="0"/>
    <x v="0"/>
    <x v="3"/>
    <s v="Per"/>
  </r>
  <r>
    <s v="Bug_Fix_2"/>
    <s v="Top_War"/>
    <d v="2021-03-19T00:00:00"/>
    <n v="0"/>
    <x v="0"/>
    <x v="3"/>
    <s v="Per"/>
  </r>
  <r>
    <s v="Bug_Fix_3_2"/>
    <s v="Top_War"/>
    <d v="2021-03-19T00:00:00"/>
    <n v="0"/>
    <x v="0"/>
    <x v="3"/>
    <s v="Per"/>
  </r>
  <r>
    <s v="Bug_Fix_Neg"/>
    <s v="Top_War"/>
    <d v="2021-03-19T00:00:00"/>
    <n v="0"/>
    <x v="0"/>
    <x v="4"/>
    <s v="Per"/>
  </r>
  <r>
    <s v="Bytedance_Post_ATT_g337_SC"/>
    <s v="Top_War"/>
    <d v="2021-03-19T00:00:00"/>
    <n v="0"/>
    <x v="0"/>
    <x v="5"/>
    <s v="Per"/>
  </r>
  <r>
    <s v="Comp_Lords_Mobile"/>
    <s v="Top_War"/>
    <d v="2021-03-19T00:00:00"/>
    <n v="-18402.4515528827"/>
    <x v="0"/>
    <x v="6"/>
    <s v="Per"/>
  </r>
  <r>
    <s v="Comp_ROK"/>
    <s v="Top_War"/>
    <d v="2021-03-19T00:00:00"/>
    <n v="-5065.6072837520796"/>
    <x v="0"/>
    <x v="7"/>
    <s v="Per"/>
  </r>
  <r>
    <s v="Comp_West_Game"/>
    <s v="Top_War"/>
    <d v="2021-03-19T00:00:00"/>
    <n v="-7326.6168256338497"/>
    <x v="0"/>
    <x v="8"/>
    <s v="Per"/>
  </r>
  <r>
    <s v="Event_Dip"/>
    <s v="Top_War"/>
    <d v="2021-03-19T00:00:00"/>
    <n v="0"/>
    <x v="0"/>
    <x v="4"/>
    <s v="Per"/>
  </r>
  <r>
    <s v="FB_AEO_AAA_POST_ATT_S1_g223_Scurve"/>
    <s v="Top_War"/>
    <d v="2021-03-19T00:00:00"/>
    <n v="0"/>
    <x v="1"/>
    <x v="9"/>
    <s v="Per"/>
  </r>
  <r>
    <s v="FB_AEO_AAA_POST_ATT_S2_g2314_Scurve"/>
    <s v="Top_War"/>
    <d v="2021-03-19T00:00:00"/>
    <n v="0"/>
    <x v="2"/>
    <x v="9"/>
    <s v="Per"/>
  </r>
  <r>
    <s v="FB_AEO_AAA_POST_ATT_S3_g249_SC"/>
    <s v="Top_War"/>
    <d v="2021-03-19T00:00:00"/>
    <n v="0"/>
    <x v="3"/>
    <x v="9"/>
    <s v="Per"/>
  </r>
  <r>
    <s v="FB_AEO_AAA_PRE_ATT_g136_Scurve"/>
    <s v="Top_War"/>
    <d v="2021-03-19T00:00:00"/>
    <n v="0"/>
    <x v="4"/>
    <x v="9"/>
    <s v="Per"/>
  </r>
  <r>
    <s v="FB_AEO_BAU_POST_ATT_S1_g912_Scurve"/>
    <s v="Top_War"/>
    <d v="2021-03-19T00:00:00"/>
    <n v="0"/>
    <x v="1"/>
    <x v="10"/>
    <s v="Per"/>
  </r>
  <r>
    <s v="FB_AEO_BAU_POST_ATT_S2_g2711_Scurve"/>
    <s v="Top_War"/>
    <d v="2021-03-19T00:00:00"/>
    <n v="0"/>
    <x v="2"/>
    <x v="10"/>
    <s v="Per"/>
  </r>
  <r>
    <s v="FB_AEO_BAU_POST_ATT_S3_g1717_SC"/>
    <s v="Top_War"/>
    <d v="2021-03-19T00:00:00"/>
    <n v="0"/>
    <x v="3"/>
    <x v="10"/>
    <s v="Per"/>
  </r>
  <r>
    <s v="FB_AEO_BAU_PRE_ATT_g15721_Scurve"/>
    <s v="Top_War"/>
    <d v="2021-03-19T00:00:00"/>
    <n v="0"/>
    <x v="4"/>
    <x v="10"/>
    <s v="Per"/>
  </r>
  <r>
    <s v="FB_VO_AAA_PER_ATT_g912_Scurve"/>
    <s v="Top_War"/>
    <d v="2021-03-19T00:00:00"/>
    <n v="45915.885289148799"/>
    <x v="4"/>
    <x v="11"/>
    <s v="Per"/>
  </r>
  <r>
    <s v="FB_VO_AAA_POST_ATT_S1_g913_Scurve"/>
    <s v="Top_War"/>
    <d v="2021-03-19T00:00:00"/>
    <n v="0"/>
    <x v="1"/>
    <x v="11"/>
    <s v="Per"/>
  </r>
  <r>
    <s v="FB_VO_AAA_POST_ATT_S2_g424_Scurve"/>
    <s v="Top_War"/>
    <d v="2021-03-19T00:00:00"/>
    <n v="0"/>
    <x v="2"/>
    <x v="11"/>
    <s v="Per"/>
  </r>
  <r>
    <s v="FB_VO_AAA_POST_ATT_S3_g1717_SC"/>
    <s v="Top_War"/>
    <d v="2021-03-19T00:00:00"/>
    <n v="0"/>
    <x v="3"/>
    <x v="11"/>
    <s v="Per"/>
  </r>
  <r>
    <s v="FB_VO_BAU_PER_ATT_g1512_Scurve"/>
    <s v="Top_War"/>
    <d v="2021-03-19T00:00:00"/>
    <n v="60603.710943493199"/>
    <x v="4"/>
    <x v="12"/>
    <s v="Per"/>
  </r>
  <r>
    <s v="FB_VO_BAU_POST_ATT_S1_g9312_Scurve"/>
    <s v="Top_War"/>
    <d v="2021-03-19T00:00:00"/>
    <n v="0"/>
    <x v="1"/>
    <x v="12"/>
    <s v="Per"/>
  </r>
  <r>
    <s v="FB_VO_BAU_POST_ATT_S2_g8421_Scurve"/>
    <s v="Top_War"/>
    <d v="2021-03-19T00:00:00"/>
    <n v="0"/>
    <x v="2"/>
    <x v="12"/>
    <s v="Per"/>
  </r>
  <r>
    <s v="FB_VO_BAU_POST_ATT_S3_g1715_SC"/>
    <s v="Top_War"/>
    <d v="2021-03-19T00:00:00"/>
    <n v="0"/>
    <x v="3"/>
    <x v="12"/>
    <s v="Per"/>
  </r>
  <r>
    <s v="FB_VO_DYNAMICADS_PER_ATT_g2720_Scurve"/>
    <s v="Top_War"/>
    <d v="2021-03-19T00:00:00"/>
    <n v="17158.5853335623"/>
    <x v="4"/>
    <x v="13"/>
    <s v="Per"/>
  </r>
  <r>
    <s v="FB_VO_DYNAMICADS_POST_ATT_S1_g1720_Scurve"/>
    <s v="Top_War"/>
    <d v="2021-03-19T00:00:00"/>
    <n v="0"/>
    <x v="1"/>
    <x v="13"/>
    <s v="Per"/>
  </r>
  <r>
    <s v="GOOGLE_DISPLAY_PER_ATT_g1724_Scurve"/>
    <s v="Top_War"/>
    <d v="2021-03-19T00:00:00"/>
    <n v="3223.9358868200702"/>
    <x v="4"/>
    <x v="14"/>
    <s v="Per"/>
  </r>
  <r>
    <s v="GOOGLE_DISPLAY_POST_ATT_9AUG_SEP_g6213_Scurve"/>
    <s v="Top_War"/>
    <d v="2021-03-19T00:00:00"/>
    <n v="0"/>
    <x v="0"/>
    <x v="14"/>
    <s v="Per"/>
  </r>
  <r>
    <s v="GOOGLE_DISPLAY_POST_ATT_JUL_g827_SC"/>
    <s v="Top_War"/>
    <d v="2021-03-19T00:00:00"/>
    <n v="0"/>
    <x v="0"/>
    <x v="14"/>
    <s v="Per"/>
  </r>
  <r>
    <s v="GOOGLE_DISPLAY_POST_ATT_OCT_g5718_Scurve"/>
    <s v="Top_War"/>
    <d v="2021-03-19T00:00:00"/>
    <n v="0"/>
    <x v="0"/>
    <x v="14"/>
    <s v="Per"/>
  </r>
  <r>
    <s v="GOOGLE_DISPLAY_POST_ATT_S1_g912_SC"/>
    <s v="Top_War"/>
    <d v="2021-03-19T00:00:00"/>
    <n v="0"/>
    <x v="1"/>
    <x v="14"/>
    <s v="Per"/>
  </r>
  <r>
    <s v="GOOGLE_YOUTUBE_PER_ATT_g1716_Scurve"/>
    <s v="Top_War"/>
    <d v="2021-03-19T00:00:00"/>
    <n v="28551.475209948901"/>
    <x v="4"/>
    <x v="15"/>
    <s v="Per"/>
  </r>
  <r>
    <s v="GOOGLE_YOUTUBE_POST_ATT_9AUG_SEP_g9321_Scurve"/>
    <s v="Top_War"/>
    <d v="2021-03-19T00:00:00"/>
    <n v="0"/>
    <x v="0"/>
    <x v="15"/>
    <s v="Per"/>
  </r>
  <r>
    <s v="GOOGLE_YOUTUBE_POST_ATT_JUL_g1718_SC"/>
    <s v="Top_War"/>
    <d v="2021-03-19T00:00:00"/>
    <n v="0"/>
    <x v="0"/>
    <x v="15"/>
    <s v="Per"/>
  </r>
  <r>
    <s v="GOOGLE_YOUTUBE_POST_ATT_OCT_g1715_Scurve"/>
    <s v="Top_War"/>
    <d v="2021-03-19T00:00:00"/>
    <n v="0"/>
    <x v="0"/>
    <x v="15"/>
    <s v="Per"/>
  </r>
  <r>
    <s v="GOOGLE_YOUTUBE_POST_ATT_S1_g2721_SC"/>
    <s v="Top_War"/>
    <d v="2021-03-19T00:00:00"/>
    <n v="0"/>
    <x v="1"/>
    <x v="15"/>
    <s v="Per"/>
  </r>
  <r>
    <s v="INTERCEPT"/>
    <s v="Top_War"/>
    <d v="2021-03-19T00:00:00"/>
    <n v="282876.95580592903"/>
    <x v="0"/>
    <x v="16"/>
    <s v="Per"/>
  </r>
  <r>
    <s v="Large_Event_Dip1"/>
    <s v="Top_War"/>
    <d v="2021-03-19T00:00:00"/>
    <n v="0"/>
    <x v="0"/>
    <x v="4"/>
    <s v="Per"/>
  </r>
  <r>
    <s v="Large_Event1"/>
    <s v="Top_War"/>
    <d v="2021-03-19T00:00:00"/>
    <n v="0"/>
    <x v="0"/>
    <x v="17"/>
    <s v="Per"/>
  </r>
  <r>
    <s v="Medium_Event"/>
    <s v="Top_War"/>
    <d v="2021-03-19T00:00:00"/>
    <n v="0"/>
    <x v="0"/>
    <x v="17"/>
    <s v="Per"/>
  </r>
  <r>
    <s v="Medium_Event_Dip"/>
    <s v="Top_War"/>
    <d v="2021-03-19T00:00:00"/>
    <n v="0"/>
    <x v="0"/>
    <x v="17"/>
    <s v="Per"/>
  </r>
  <r>
    <s v="Monday_Effect"/>
    <s v="Top_War"/>
    <d v="2021-03-19T00:00:00"/>
    <n v="0"/>
    <x v="0"/>
    <x v="18"/>
    <s v="Per"/>
  </r>
  <r>
    <s v="New_Content"/>
    <s v="Top_War"/>
    <d v="2021-03-19T00:00:00"/>
    <n v="0"/>
    <x v="0"/>
    <x v="19"/>
    <s v="Per"/>
  </r>
  <r>
    <s v="Other_Event"/>
    <s v="Top_War"/>
    <d v="2021-03-19T00:00:00"/>
    <n v="82556.160128225602"/>
    <x v="0"/>
    <x v="17"/>
    <s v="Per"/>
  </r>
  <r>
    <s v="Peak"/>
    <s v="Top_War"/>
    <d v="2021-03-19T00:00:00"/>
    <n v="0"/>
    <x v="0"/>
    <x v="17"/>
    <s v="Per"/>
  </r>
  <r>
    <s v="Reddit_Post_ATT_g224_SC"/>
    <s v="Top_War"/>
    <d v="2021-03-19T00:00:00"/>
    <n v="0"/>
    <x v="2"/>
    <x v="20"/>
    <s v="Per"/>
  </r>
  <r>
    <s v="Small_Event"/>
    <s v="Top_War"/>
    <d v="2021-03-19T00:00:00"/>
    <n v="0"/>
    <x v="0"/>
    <x v="17"/>
    <s v="Per"/>
  </r>
  <r>
    <s v="Small_Event_Dip"/>
    <s v="Top_War"/>
    <d v="2021-03-19T00:00:00"/>
    <n v="0"/>
    <x v="0"/>
    <x v="4"/>
    <s v="Per"/>
  </r>
  <r>
    <s v="Special_Event"/>
    <s v="Top_War"/>
    <d v="2021-03-19T00:00:00"/>
    <n v="0"/>
    <x v="0"/>
    <x v="4"/>
    <s v="Per"/>
  </r>
  <r>
    <s v="Special_Event_Peak"/>
    <s v="Top_War"/>
    <d v="2021-03-19T00:00:00"/>
    <n v="0"/>
    <x v="0"/>
    <x v="17"/>
    <s v="Per"/>
  </r>
  <r>
    <s v="Tuesday_Effect"/>
    <s v="Top_War"/>
    <d v="2021-03-19T00:00:00"/>
    <n v="0"/>
    <x v="0"/>
    <x v="21"/>
    <s v="Per"/>
  </r>
  <r>
    <s v="UNITYADS_TOTAL_PER_ATT_g1728_Scurve"/>
    <s v="Top_War"/>
    <d v="2021-03-19T00:00:00"/>
    <n v="860.22455612293004"/>
    <x v="4"/>
    <x v="22"/>
    <s v="Per"/>
  </r>
  <r>
    <s v="UNITYADS_TOTAL_POST_ATT_S1_g913_SC"/>
    <s v="Top_War"/>
    <d v="2021-03-19T00:00:00"/>
    <n v="0"/>
    <x v="1"/>
    <x v="22"/>
    <s v="Per"/>
  </r>
  <r>
    <s v="UNITYADS_TOTAL_POST_ATT_S2_g1321_SC"/>
    <s v="Top_War"/>
    <d v="2021-03-19T00:00:00"/>
    <n v="0"/>
    <x v="2"/>
    <x v="22"/>
    <s v="Per"/>
  </r>
  <r>
    <s v="UNITYADS_TOTAL_POST_ATT_S3_g924_SC"/>
    <s v="Top_War"/>
    <d v="2021-03-19T00:00:00"/>
    <n v="0"/>
    <x v="3"/>
    <x v="22"/>
    <s v="Per"/>
  </r>
  <r>
    <s v="Apple_Search_Post_ATT_g327_Scurve"/>
    <s v="Top_War"/>
    <d v="2021-03-20T00:00:00"/>
    <n v="0"/>
    <x v="0"/>
    <x v="0"/>
    <s v="Per"/>
  </r>
  <r>
    <s v="Applovin_rewarded_Post_ATT_g1718_SC"/>
    <s v="Top_War"/>
    <d v="2021-03-20T00:00:00"/>
    <n v="0"/>
    <x v="0"/>
    <x v="1"/>
    <s v="Per"/>
  </r>
  <r>
    <s v="Applovin_video_Post_ATT_g1718_Scurve"/>
    <s v="Top_War"/>
    <d v="2021-03-20T00:00:00"/>
    <n v="0"/>
    <x v="0"/>
    <x v="2"/>
    <s v="Per"/>
  </r>
  <r>
    <s v="Bug_Fix_1"/>
    <s v="Top_War"/>
    <d v="2021-03-20T00:00:00"/>
    <n v="0"/>
    <x v="0"/>
    <x v="3"/>
    <s v="Per"/>
  </r>
  <r>
    <s v="Bug_Fix_2"/>
    <s v="Top_War"/>
    <d v="2021-03-20T00:00:00"/>
    <n v="0"/>
    <x v="0"/>
    <x v="3"/>
    <s v="Per"/>
  </r>
  <r>
    <s v="Bug_Fix_3_2"/>
    <s v="Top_War"/>
    <d v="2021-03-20T00:00:00"/>
    <n v="0"/>
    <x v="0"/>
    <x v="3"/>
    <s v="Per"/>
  </r>
  <r>
    <s v="Bug_Fix_Neg"/>
    <s v="Top_War"/>
    <d v="2021-03-20T00:00:00"/>
    <n v="0"/>
    <x v="0"/>
    <x v="4"/>
    <s v="Per"/>
  </r>
  <r>
    <s v="Bytedance_Post_ATT_g337_SC"/>
    <s v="Top_War"/>
    <d v="2021-03-20T00:00:00"/>
    <n v="0"/>
    <x v="0"/>
    <x v="5"/>
    <s v="Per"/>
  </r>
  <r>
    <s v="Comp_Lords_Mobile"/>
    <s v="Top_War"/>
    <d v="2021-03-20T00:00:00"/>
    <n v="-40120.409138760202"/>
    <x v="0"/>
    <x v="6"/>
    <s v="Per"/>
  </r>
  <r>
    <s v="Comp_ROK"/>
    <s v="Top_War"/>
    <d v="2021-03-20T00:00:00"/>
    <n v="-4705.3178903180496"/>
    <x v="0"/>
    <x v="7"/>
    <s v="Per"/>
  </r>
  <r>
    <s v="Comp_West_Game"/>
    <s v="Top_War"/>
    <d v="2021-03-20T00:00:00"/>
    <n v="-7633.8620473539804"/>
    <x v="0"/>
    <x v="8"/>
    <s v="Per"/>
  </r>
  <r>
    <s v="Event_Dip"/>
    <s v="Top_War"/>
    <d v="2021-03-20T00:00:00"/>
    <n v="0"/>
    <x v="0"/>
    <x v="4"/>
    <s v="Per"/>
  </r>
  <r>
    <s v="FB_AEO_AAA_POST_ATT_S1_g223_Scurve"/>
    <s v="Top_War"/>
    <d v="2021-03-20T00:00:00"/>
    <n v="0"/>
    <x v="1"/>
    <x v="9"/>
    <s v="Per"/>
  </r>
  <r>
    <s v="FB_AEO_AAA_POST_ATT_S2_g2314_Scurve"/>
    <s v="Top_War"/>
    <d v="2021-03-20T00:00:00"/>
    <n v="0"/>
    <x v="2"/>
    <x v="9"/>
    <s v="Per"/>
  </r>
  <r>
    <s v="FB_AEO_AAA_POST_ATT_S3_g249_SC"/>
    <s v="Top_War"/>
    <d v="2021-03-20T00:00:00"/>
    <n v="0"/>
    <x v="3"/>
    <x v="9"/>
    <s v="Per"/>
  </r>
  <r>
    <s v="FB_AEO_AAA_PRE_ATT_g136_Scurve"/>
    <s v="Top_War"/>
    <d v="2021-03-20T00:00:00"/>
    <n v="0"/>
    <x v="4"/>
    <x v="9"/>
    <s v="Per"/>
  </r>
  <r>
    <s v="FB_AEO_BAU_POST_ATT_S1_g912_Scurve"/>
    <s v="Top_War"/>
    <d v="2021-03-20T00:00:00"/>
    <n v="0"/>
    <x v="1"/>
    <x v="10"/>
    <s v="Per"/>
  </r>
  <r>
    <s v="FB_AEO_BAU_POST_ATT_S2_g2711_Scurve"/>
    <s v="Top_War"/>
    <d v="2021-03-20T00:00:00"/>
    <n v="0"/>
    <x v="2"/>
    <x v="10"/>
    <s v="Per"/>
  </r>
  <r>
    <s v="FB_AEO_BAU_POST_ATT_S3_g1717_SC"/>
    <s v="Top_War"/>
    <d v="2021-03-20T00:00:00"/>
    <n v="0"/>
    <x v="3"/>
    <x v="10"/>
    <s v="Per"/>
  </r>
  <r>
    <s v="FB_AEO_BAU_PRE_ATT_g15721_Scurve"/>
    <s v="Top_War"/>
    <d v="2021-03-20T00:00:00"/>
    <n v="0"/>
    <x v="4"/>
    <x v="10"/>
    <s v="Per"/>
  </r>
  <r>
    <s v="FB_VO_AAA_PER_ATT_g912_Scurve"/>
    <s v="Top_War"/>
    <d v="2021-03-20T00:00:00"/>
    <n v="53006.032570426702"/>
    <x v="4"/>
    <x v="11"/>
    <s v="Per"/>
  </r>
  <r>
    <s v="FB_VO_AAA_POST_ATT_S1_g913_Scurve"/>
    <s v="Top_War"/>
    <d v="2021-03-20T00:00:00"/>
    <n v="0"/>
    <x v="1"/>
    <x v="11"/>
    <s v="Per"/>
  </r>
  <r>
    <s v="FB_VO_AAA_POST_ATT_S2_g424_Scurve"/>
    <s v="Top_War"/>
    <d v="2021-03-20T00:00:00"/>
    <n v="0"/>
    <x v="2"/>
    <x v="11"/>
    <s v="Per"/>
  </r>
  <r>
    <s v="FB_VO_AAA_POST_ATT_S3_g1717_SC"/>
    <s v="Top_War"/>
    <d v="2021-03-20T00:00:00"/>
    <n v="0"/>
    <x v="3"/>
    <x v="11"/>
    <s v="Per"/>
  </r>
  <r>
    <s v="FB_VO_BAU_PER_ATT_g1512_Scurve"/>
    <s v="Top_War"/>
    <d v="2021-03-20T00:00:00"/>
    <n v="59675.1423634932"/>
    <x v="4"/>
    <x v="12"/>
    <s v="Per"/>
  </r>
  <r>
    <s v="FB_VO_BAU_POST_ATT_S1_g9312_Scurve"/>
    <s v="Top_War"/>
    <d v="2021-03-20T00:00:00"/>
    <n v="0"/>
    <x v="1"/>
    <x v="12"/>
    <s v="Per"/>
  </r>
  <r>
    <s v="FB_VO_BAU_POST_ATT_S2_g8421_Scurve"/>
    <s v="Top_War"/>
    <d v="2021-03-20T00:00:00"/>
    <n v="0"/>
    <x v="2"/>
    <x v="12"/>
    <s v="Per"/>
  </r>
  <r>
    <s v="FB_VO_BAU_POST_ATT_S3_g1715_SC"/>
    <s v="Top_War"/>
    <d v="2021-03-20T00:00:00"/>
    <n v="0"/>
    <x v="3"/>
    <x v="12"/>
    <s v="Per"/>
  </r>
  <r>
    <s v="FB_VO_DYNAMICADS_PER_ATT_g2720_Scurve"/>
    <s v="Top_War"/>
    <d v="2021-03-20T00:00:00"/>
    <n v="19195.6146149128"/>
    <x v="4"/>
    <x v="13"/>
    <s v="Per"/>
  </r>
  <r>
    <s v="FB_VO_DYNAMICADS_POST_ATT_S1_g1720_Scurve"/>
    <s v="Top_War"/>
    <d v="2021-03-20T00:00:00"/>
    <n v="0"/>
    <x v="1"/>
    <x v="13"/>
    <s v="Per"/>
  </r>
  <r>
    <s v="GOOGLE_DISPLAY_PER_ATT_g1724_Scurve"/>
    <s v="Top_War"/>
    <d v="2021-03-20T00:00:00"/>
    <n v="4918.4353712389402"/>
    <x v="4"/>
    <x v="14"/>
    <s v="Per"/>
  </r>
  <r>
    <s v="GOOGLE_DISPLAY_POST_ATT_9AUG_SEP_g6213_Scurve"/>
    <s v="Top_War"/>
    <d v="2021-03-20T00:00:00"/>
    <n v="0"/>
    <x v="0"/>
    <x v="14"/>
    <s v="Per"/>
  </r>
  <r>
    <s v="GOOGLE_DISPLAY_POST_ATT_JUL_g827_SC"/>
    <s v="Top_War"/>
    <d v="2021-03-20T00:00:00"/>
    <n v="0"/>
    <x v="0"/>
    <x v="14"/>
    <s v="Per"/>
  </r>
  <r>
    <s v="GOOGLE_DISPLAY_POST_ATT_OCT_g5718_Scurve"/>
    <s v="Top_War"/>
    <d v="2021-03-20T00:00:00"/>
    <n v="0"/>
    <x v="0"/>
    <x v="14"/>
    <s v="Per"/>
  </r>
  <r>
    <s v="GOOGLE_DISPLAY_POST_ATT_S1_g912_SC"/>
    <s v="Top_War"/>
    <d v="2021-03-20T00:00:00"/>
    <n v="0"/>
    <x v="1"/>
    <x v="14"/>
    <s v="Per"/>
  </r>
  <r>
    <s v="GOOGLE_YOUTUBE_PER_ATT_g1716_Scurve"/>
    <s v="Top_War"/>
    <d v="2021-03-20T00:00:00"/>
    <n v="26866.577038093299"/>
    <x v="4"/>
    <x v="15"/>
    <s v="Per"/>
  </r>
  <r>
    <s v="GOOGLE_YOUTUBE_POST_ATT_9AUG_SEP_g9321_Scurve"/>
    <s v="Top_War"/>
    <d v="2021-03-20T00:00:00"/>
    <n v="0"/>
    <x v="0"/>
    <x v="15"/>
    <s v="Per"/>
  </r>
  <r>
    <s v="GOOGLE_YOUTUBE_POST_ATT_JUL_g1718_SC"/>
    <s v="Top_War"/>
    <d v="2021-03-20T00:00:00"/>
    <n v="0"/>
    <x v="0"/>
    <x v="15"/>
    <s v="Per"/>
  </r>
  <r>
    <s v="GOOGLE_YOUTUBE_POST_ATT_OCT_g1715_Scurve"/>
    <s v="Top_War"/>
    <d v="2021-03-20T00:00:00"/>
    <n v="0"/>
    <x v="0"/>
    <x v="15"/>
    <s v="Per"/>
  </r>
  <r>
    <s v="GOOGLE_YOUTUBE_POST_ATT_S1_g2721_SC"/>
    <s v="Top_War"/>
    <d v="2021-03-20T00:00:00"/>
    <n v="0"/>
    <x v="1"/>
    <x v="15"/>
    <s v="Per"/>
  </r>
  <r>
    <s v="INTERCEPT"/>
    <s v="Top_War"/>
    <d v="2021-03-20T00:00:00"/>
    <n v="282876.95580592903"/>
    <x v="0"/>
    <x v="16"/>
    <s v="Per"/>
  </r>
  <r>
    <s v="Large_Event_Dip1"/>
    <s v="Top_War"/>
    <d v="2021-03-20T00:00:00"/>
    <n v="0"/>
    <x v="0"/>
    <x v="4"/>
    <s v="Per"/>
  </r>
  <r>
    <s v="Large_Event1"/>
    <s v="Top_War"/>
    <d v="2021-03-20T00:00:00"/>
    <n v="0"/>
    <x v="0"/>
    <x v="17"/>
    <s v="Per"/>
  </r>
  <r>
    <s v="Medium_Event"/>
    <s v="Top_War"/>
    <d v="2021-03-20T00:00:00"/>
    <n v="0"/>
    <x v="0"/>
    <x v="17"/>
    <s v="Per"/>
  </r>
  <r>
    <s v="Medium_Event_Dip"/>
    <s v="Top_War"/>
    <d v="2021-03-20T00:00:00"/>
    <n v="0"/>
    <x v="0"/>
    <x v="17"/>
    <s v="Per"/>
  </r>
  <r>
    <s v="Monday_Effect"/>
    <s v="Top_War"/>
    <d v="2021-03-20T00:00:00"/>
    <n v="0"/>
    <x v="0"/>
    <x v="18"/>
    <s v="Per"/>
  </r>
  <r>
    <s v="New_Content"/>
    <s v="Top_War"/>
    <d v="2021-03-20T00:00:00"/>
    <n v="0"/>
    <x v="0"/>
    <x v="19"/>
    <s v="Per"/>
  </r>
  <r>
    <s v="Other_Event"/>
    <s v="Top_War"/>
    <d v="2021-03-20T00:00:00"/>
    <n v="82556.160128225602"/>
    <x v="0"/>
    <x v="17"/>
    <s v="Per"/>
  </r>
  <r>
    <s v="Peak"/>
    <s v="Top_War"/>
    <d v="2021-03-20T00:00:00"/>
    <n v="0"/>
    <x v="0"/>
    <x v="17"/>
    <s v="Per"/>
  </r>
  <r>
    <s v="Reddit_Post_ATT_g224_SC"/>
    <s v="Top_War"/>
    <d v="2021-03-20T00:00:00"/>
    <n v="0"/>
    <x v="2"/>
    <x v="20"/>
    <s v="Per"/>
  </r>
  <r>
    <s v="Small_Event"/>
    <s v="Top_War"/>
    <d v="2021-03-20T00:00:00"/>
    <n v="0"/>
    <x v="0"/>
    <x v="17"/>
    <s v="Per"/>
  </r>
  <r>
    <s v="Small_Event_Dip"/>
    <s v="Top_War"/>
    <d v="2021-03-20T00:00:00"/>
    <n v="0"/>
    <x v="0"/>
    <x v="4"/>
    <s v="Per"/>
  </r>
  <r>
    <s v="Special_Event"/>
    <s v="Top_War"/>
    <d v="2021-03-20T00:00:00"/>
    <n v="0"/>
    <x v="0"/>
    <x v="4"/>
    <s v="Per"/>
  </r>
  <r>
    <s v="Special_Event_Peak"/>
    <s v="Top_War"/>
    <d v="2021-03-20T00:00:00"/>
    <n v="0"/>
    <x v="0"/>
    <x v="17"/>
    <s v="Per"/>
  </r>
  <r>
    <s v="Tuesday_Effect"/>
    <s v="Top_War"/>
    <d v="2021-03-20T00:00:00"/>
    <n v="0"/>
    <x v="0"/>
    <x v="21"/>
    <s v="Per"/>
  </r>
  <r>
    <s v="UNITYADS_TOTAL_PER_ATT_g1728_Scurve"/>
    <s v="Top_War"/>
    <d v="2021-03-20T00:00:00"/>
    <n v="1420.52004353557"/>
    <x v="4"/>
    <x v="22"/>
    <s v="Per"/>
  </r>
  <r>
    <s v="UNITYADS_TOTAL_POST_ATT_S1_g913_SC"/>
    <s v="Top_War"/>
    <d v="2021-03-20T00:00:00"/>
    <n v="0"/>
    <x v="1"/>
    <x v="22"/>
    <s v="Per"/>
  </r>
  <r>
    <s v="UNITYADS_TOTAL_POST_ATT_S2_g1321_SC"/>
    <s v="Top_War"/>
    <d v="2021-03-20T00:00:00"/>
    <n v="0"/>
    <x v="2"/>
    <x v="22"/>
    <s v="Per"/>
  </r>
  <r>
    <s v="UNITYADS_TOTAL_POST_ATT_S3_g924_SC"/>
    <s v="Top_War"/>
    <d v="2021-03-20T00:00:00"/>
    <n v="0"/>
    <x v="3"/>
    <x v="22"/>
    <s v="Per"/>
  </r>
  <r>
    <s v="Apple_Search_Post_ATT_g327_Scurve"/>
    <s v="Top_War"/>
    <d v="2021-03-21T00:00:00"/>
    <n v="0"/>
    <x v="0"/>
    <x v="0"/>
    <s v="Per"/>
  </r>
  <r>
    <s v="Applovin_rewarded_Post_ATT_g1718_SC"/>
    <s v="Top_War"/>
    <d v="2021-03-21T00:00:00"/>
    <n v="0"/>
    <x v="0"/>
    <x v="1"/>
    <s v="Per"/>
  </r>
  <r>
    <s v="Applovin_video_Post_ATT_g1718_Scurve"/>
    <s v="Top_War"/>
    <d v="2021-03-21T00:00:00"/>
    <n v="0"/>
    <x v="0"/>
    <x v="2"/>
    <s v="Per"/>
  </r>
  <r>
    <s v="Bug_Fix_1"/>
    <s v="Top_War"/>
    <d v="2021-03-21T00:00:00"/>
    <n v="0"/>
    <x v="0"/>
    <x v="3"/>
    <s v="Per"/>
  </r>
  <r>
    <s v="Bug_Fix_2"/>
    <s v="Top_War"/>
    <d v="2021-03-21T00:00:00"/>
    <n v="0"/>
    <x v="0"/>
    <x v="3"/>
    <s v="Per"/>
  </r>
  <r>
    <s v="Bug_Fix_3_2"/>
    <s v="Top_War"/>
    <d v="2021-03-21T00:00:00"/>
    <n v="0"/>
    <x v="0"/>
    <x v="3"/>
    <s v="Per"/>
  </r>
  <r>
    <s v="Bug_Fix_Neg"/>
    <s v="Top_War"/>
    <d v="2021-03-21T00:00:00"/>
    <n v="0"/>
    <x v="0"/>
    <x v="4"/>
    <s v="Per"/>
  </r>
  <r>
    <s v="Bytedance_Post_ATT_g337_SC"/>
    <s v="Top_War"/>
    <d v="2021-03-21T00:00:00"/>
    <n v="0"/>
    <x v="0"/>
    <x v="5"/>
    <s v="Per"/>
  </r>
  <r>
    <s v="Comp_Lords_Mobile"/>
    <s v="Top_War"/>
    <d v="2021-03-21T00:00:00"/>
    <n v="-37807.913334234399"/>
    <x v="0"/>
    <x v="6"/>
    <s v="Per"/>
  </r>
  <r>
    <s v="Comp_ROK"/>
    <s v="Top_War"/>
    <d v="2021-03-21T00:00:00"/>
    <n v="-4813.0967686957501"/>
    <x v="0"/>
    <x v="7"/>
    <s v="Per"/>
  </r>
  <r>
    <s v="Comp_West_Game"/>
    <s v="Top_War"/>
    <d v="2021-03-21T00:00:00"/>
    <n v="-7923.3815832056398"/>
    <x v="0"/>
    <x v="8"/>
    <s v="Per"/>
  </r>
  <r>
    <s v="Event_Dip"/>
    <s v="Top_War"/>
    <d v="2021-03-21T00:00:00"/>
    <n v="0"/>
    <x v="0"/>
    <x v="4"/>
    <s v="Per"/>
  </r>
  <r>
    <s v="FB_AEO_AAA_POST_ATT_S1_g223_Scurve"/>
    <s v="Top_War"/>
    <d v="2021-03-21T00:00:00"/>
    <n v="0"/>
    <x v="1"/>
    <x v="9"/>
    <s v="Per"/>
  </r>
  <r>
    <s v="FB_AEO_AAA_POST_ATT_S2_g2314_Scurve"/>
    <s v="Top_War"/>
    <d v="2021-03-21T00:00:00"/>
    <n v="0"/>
    <x v="2"/>
    <x v="9"/>
    <s v="Per"/>
  </r>
  <r>
    <s v="FB_AEO_AAA_POST_ATT_S3_g249_SC"/>
    <s v="Top_War"/>
    <d v="2021-03-21T00:00:00"/>
    <n v="0"/>
    <x v="3"/>
    <x v="9"/>
    <s v="Per"/>
  </r>
  <r>
    <s v="FB_AEO_AAA_PRE_ATT_g136_Scurve"/>
    <s v="Top_War"/>
    <d v="2021-03-21T00:00:00"/>
    <n v="0"/>
    <x v="4"/>
    <x v="9"/>
    <s v="Per"/>
  </r>
  <r>
    <s v="FB_AEO_BAU_POST_ATT_S1_g912_Scurve"/>
    <s v="Top_War"/>
    <d v="2021-03-21T00:00:00"/>
    <n v="0"/>
    <x v="1"/>
    <x v="10"/>
    <s v="Per"/>
  </r>
  <r>
    <s v="FB_AEO_BAU_POST_ATT_S2_g2711_Scurve"/>
    <s v="Top_War"/>
    <d v="2021-03-21T00:00:00"/>
    <n v="0"/>
    <x v="2"/>
    <x v="10"/>
    <s v="Per"/>
  </r>
  <r>
    <s v="FB_AEO_BAU_POST_ATT_S3_g1717_SC"/>
    <s v="Top_War"/>
    <d v="2021-03-21T00:00:00"/>
    <n v="0"/>
    <x v="3"/>
    <x v="10"/>
    <s v="Per"/>
  </r>
  <r>
    <s v="FB_AEO_BAU_PRE_ATT_g15721_Scurve"/>
    <s v="Top_War"/>
    <d v="2021-03-21T00:00:00"/>
    <n v="0"/>
    <x v="4"/>
    <x v="10"/>
    <s v="Per"/>
  </r>
  <r>
    <s v="FB_VO_AAA_PER_ATT_g912_Scurve"/>
    <s v="Top_War"/>
    <d v="2021-03-21T00:00:00"/>
    <n v="58091.522557070799"/>
    <x v="4"/>
    <x v="11"/>
    <s v="Per"/>
  </r>
  <r>
    <s v="FB_VO_AAA_POST_ATT_S1_g913_Scurve"/>
    <s v="Top_War"/>
    <d v="2021-03-21T00:00:00"/>
    <n v="0"/>
    <x v="1"/>
    <x v="11"/>
    <s v="Per"/>
  </r>
  <r>
    <s v="FB_VO_AAA_POST_ATT_S2_g424_Scurve"/>
    <s v="Top_War"/>
    <d v="2021-03-21T00:00:00"/>
    <n v="0"/>
    <x v="2"/>
    <x v="11"/>
    <s v="Per"/>
  </r>
  <r>
    <s v="FB_VO_AAA_POST_ATT_S3_g1717_SC"/>
    <s v="Top_War"/>
    <d v="2021-03-21T00:00:00"/>
    <n v="0"/>
    <x v="3"/>
    <x v="11"/>
    <s v="Per"/>
  </r>
  <r>
    <s v="FB_VO_BAU_PER_ATT_g1512_Scurve"/>
    <s v="Top_War"/>
    <d v="2021-03-21T00:00:00"/>
    <n v="57164.407615043601"/>
    <x v="4"/>
    <x v="12"/>
    <s v="Per"/>
  </r>
  <r>
    <s v="FB_VO_BAU_POST_ATT_S1_g9312_Scurve"/>
    <s v="Top_War"/>
    <d v="2021-03-21T00:00:00"/>
    <n v="0"/>
    <x v="1"/>
    <x v="12"/>
    <s v="Per"/>
  </r>
  <r>
    <s v="FB_VO_BAU_POST_ATT_S2_g8421_Scurve"/>
    <s v="Top_War"/>
    <d v="2021-03-21T00:00:00"/>
    <n v="0"/>
    <x v="2"/>
    <x v="12"/>
    <s v="Per"/>
  </r>
  <r>
    <s v="FB_VO_BAU_POST_ATT_S3_g1715_SC"/>
    <s v="Top_War"/>
    <d v="2021-03-21T00:00:00"/>
    <n v="0"/>
    <x v="3"/>
    <x v="12"/>
    <s v="Per"/>
  </r>
  <r>
    <s v="FB_VO_DYNAMICADS_PER_ATT_g2720_Scurve"/>
    <s v="Top_War"/>
    <d v="2021-03-21T00:00:00"/>
    <n v="16308.983580264699"/>
    <x v="4"/>
    <x v="13"/>
    <s v="Per"/>
  </r>
  <r>
    <s v="FB_VO_DYNAMICADS_POST_ATT_S1_g1720_Scurve"/>
    <s v="Top_War"/>
    <d v="2021-03-21T00:00:00"/>
    <n v="0"/>
    <x v="1"/>
    <x v="13"/>
    <s v="Per"/>
  </r>
  <r>
    <s v="GOOGLE_DISPLAY_PER_ATT_g1724_Scurve"/>
    <s v="Top_War"/>
    <d v="2021-03-21T00:00:00"/>
    <n v="7132.56684777805"/>
    <x v="4"/>
    <x v="14"/>
    <s v="Per"/>
  </r>
  <r>
    <s v="GOOGLE_DISPLAY_POST_ATT_9AUG_SEP_g6213_Scurve"/>
    <s v="Top_War"/>
    <d v="2021-03-21T00:00:00"/>
    <n v="0"/>
    <x v="0"/>
    <x v="14"/>
    <s v="Per"/>
  </r>
  <r>
    <s v="GOOGLE_DISPLAY_POST_ATT_JUL_g827_SC"/>
    <s v="Top_War"/>
    <d v="2021-03-21T00:00:00"/>
    <n v="0"/>
    <x v="0"/>
    <x v="14"/>
    <s v="Per"/>
  </r>
  <r>
    <s v="GOOGLE_DISPLAY_POST_ATT_OCT_g5718_Scurve"/>
    <s v="Top_War"/>
    <d v="2021-03-21T00:00:00"/>
    <n v="0"/>
    <x v="0"/>
    <x v="14"/>
    <s v="Per"/>
  </r>
  <r>
    <s v="GOOGLE_DISPLAY_POST_ATT_S1_g912_SC"/>
    <s v="Top_War"/>
    <d v="2021-03-21T00:00:00"/>
    <n v="0"/>
    <x v="1"/>
    <x v="14"/>
    <s v="Per"/>
  </r>
  <r>
    <s v="GOOGLE_YOUTUBE_PER_ATT_g1716_Scurve"/>
    <s v="Top_War"/>
    <d v="2021-03-21T00:00:00"/>
    <n v="27897.270662263501"/>
    <x v="4"/>
    <x v="15"/>
    <s v="Per"/>
  </r>
  <r>
    <s v="GOOGLE_YOUTUBE_POST_ATT_9AUG_SEP_g9321_Scurve"/>
    <s v="Top_War"/>
    <d v="2021-03-21T00:00:00"/>
    <n v="0"/>
    <x v="0"/>
    <x v="15"/>
    <s v="Per"/>
  </r>
  <r>
    <s v="GOOGLE_YOUTUBE_POST_ATT_JUL_g1718_SC"/>
    <s v="Top_War"/>
    <d v="2021-03-21T00:00:00"/>
    <n v="0"/>
    <x v="0"/>
    <x v="15"/>
    <s v="Per"/>
  </r>
  <r>
    <s v="GOOGLE_YOUTUBE_POST_ATT_OCT_g1715_Scurve"/>
    <s v="Top_War"/>
    <d v="2021-03-21T00:00:00"/>
    <n v="0"/>
    <x v="0"/>
    <x v="15"/>
    <s v="Per"/>
  </r>
  <r>
    <s v="GOOGLE_YOUTUBE_POST_ATT_S1_g2721_SC"/>
    <s v="Top_War"/>
    <d v="2021-03-21T00:00:00"/>
    <n v="0"/>
    <x v="1"/>
    <x v="15"/>
    <s v="Per"/>
  </r>
  <r>
    <s v="INTERCEPT"/>
    <s v="Top_War"/>
    <d v="2021-03-21T00:00:00"/>
    <n v="282876.95580592903"/>
    <x v="0"/>
    <x v="16"/>
    <s v="Per"/>
  </r>
  <r>
    <s v="Large_Event_Dip1"/>
    <s v="Top_War"/>
    <d v="2021-03-21T00:00:00"/>
    <n v="0"/>
    <x v="0"/>
    <x v="4"/>
    <s v="Per"/>
  </r>
  <r>
    <s v="Large_Event1"/>
    <s v="Top_War"/>
    <d v="2021-03-21T00:00:00"/>
    <n v="0"/>
    <x v="0"/>
    <x v="17"/>
    <s v="Per"/>
  </r>
  <r>
    <s v="Medium_Event"/>
    <s v="Top_War"/>
    <d v="2021-03-21T00:00:00"/>
    <n v="0"/>
    <x v="0"/>
    <x v="17"/>
    <s v="Per"/>
  </r>
  <r>
    <s v="Medium_Event_Dip"/>
    <s v="Top_War"/>
    <d v="2021-03-21T00:00:00"/>
    <n v="0"/>
    <x v="0"/>
    <x v="17"/>
    <s v="Per"/>
  </r>
  <r>
    <s v="Monday_Effect"/>
    <s v="Top_War"/>
    <d v="2021-03-21T00:00:00"/>
    <n v="0"/>
    <x v="0"/>
    <x v="18"/>
    <s v="Per"/>
  </r>
  <r>
    <s v="New_Content"/>
    <s v="Top_War"/>
    <d v="2021-03-21T00:00:00"/>
    <n v="0"/>
    <x v="0"/>
    <x v="19"/>
    <s v="Per"/>
  </r>
  <r>
    <s v="Other_Event"/>
    <s v="Top_War"/>
    <d v="2021-03-21T00:00:00"/>
    <n v="0"/>
    <x v="0"/>
    <x v="17"/>
    <s v="Per"/>
  </r>
  <r>
    <s v="Peak"/>
    <s v="Top_War"/>
    <d v="2021-03-21T00:00:00"/>
    <n v="0"/>
    <x v="0"/>
    <x v="17"/>
    <s v="Per"/>
  </r>
  <r>
    <s v="Reddit_Post_ATT_g224_SC"/>
    <s v="Top_War"/>
    <d v="2021-03-21T00:00:00"/>
    <n v="0"/>
    <x v="2"/>
    <x v="20"/>
    <s v="Per"/>
  </r>
  <r>
    <s v="Small_Event"/>
    <s v="Top_War"/>
    <d v="2021-03-21T00:00:00"/>
    <n v="0"/>
    <x v="0"/>
    <x v="17"/>
    <s v="Per"/>
  </r>
  <r>
    <s v="Small_Event_Dip"/>
    <s v="Top_War"/>
    <d v="2021-03-21T00:00:00"/>
    <n v="0"/>
    <x v="0"/>
    <x v="4"/>
    <s v="Per"/>
  </r>
  <r>
    <s v="Special_Event"/>
    <s v="Top_War"/>
    <d v="2021-03-21T00:00:00"/>
    <n v="0"/>
    <x v="0"/>
    <x v="4"/>
    <s v="Per"/>
  </r>
  <r>
    <s v="Special_Event_Peak"/>
    <s v="Top_War"/>
    <d v="2021-03-21T00:00:00"/>
    <n v="0"/>
    <x v="0"/>
    <x v="17"/>
    <s v="Per"/>
  </r>
  <r>
    <s v="Tuesday_Effect"/>
    <s v="Top_War"/>
    <d v="2021-03-21T00:00:00"/>
    <n v="0"/>
    <x v="0"/>
    <x v="21"/>
    <s v="Per"/>
  </r>
  <r>
    <s v="UNITYADS_TOTAL_PER_ATT_g1728_Scurve"/>
    <s v="Top_War"/>
    <d v="2021-03-21T00:00:00"/>
    <n v="2254.7141319013299"/>
    <x v="4"/>
    <x v="22"/>
    <s v="Per"/>
  </r>
  <r>
    <s v="UNITYADS_TOTAL_POST_ATT_S1_g913_SC"/>
    <s v="Top_War"/>
    <d v="2021-03-21T00:00:00"/>
    <n v="0"/>
    <x v="1"/>
    <x v="22"/>
    <s v="Per"/>
  </r>
  <r>
    <s v="UNITYADS_TOTAL_POST_ATT_S2_g1321_SC"/>
    <s v="Top_War"/>
    <d v="2021-03-21T00:00:00"/>
    <n v="0"/>
    <x v="2"/>
    <x v="22"/>
    <s v="Per"/>
  </r>
  <r>
    <s v="UNITYADS_TOTAL_POST_ATT_S3_g924_SC"/>
    <s v="Top_War"/>
    <d v="2021-03-21T00:00:00"/>
    <n v="0"/>
    <x v="3"/>
    <x v="22"/>
    <s v="Per"/>
  </r>
  <r>
    <s v="Apple_Search_Post_ATT_g327_Scurve"/>
    <s v="Top_War"/>
    <d v="2021-03-22T00:00:00"/>
    <n v="0"/>
    <x v="0"/>
    <x v="0"/>
    <s v="Per"/>
  </r>
  <r>
    <s v="Applovin_rewarded_Post_ATT_g1718_SC"/>
    <s v="Top_War"/>
    <d v="2021-03-22T00:00:00"/>
    <n v="0"/>
    <x v="0"/>
    <x v="1"/>
    <s v="Per"/>
  </r>
  <r>
    <s v="Applovin_video_Post_ATT_g1718_Scurve"/>
    <s v="Top_War"/>
    <d v="2021-03-22T00:00:00"/>
    <n v="0"/>
    <x v="0"/>
    <x v="2"/>
    <s v="Per"/>
  </r>
  <r>
    <s v="Bug_Fix_1"/>
    <s v="Top_War"/>
    <d v="2021-03-22T00:00:00"/>
    <n v="0"/>
    <x v="0"/>
    <x v="3"/>
    <s v="Per"/>
  </r>
  <r>
    <s v="Bug_Fix_2"/>
    <s v="Top_War"/>
    <d v="2021-03-22T00:00:00"/>
    <n v="0"/>
    <x v="0"/>
    <x v="3"/>
    <s v="Per"/>
  </r>
  <r>
    <s v="Bug_Fix_3_2"/>
    <s v="Top_War"/>
    <d v="2021-03-22T00:00:00"/>
    <n v="0"/>
    <x v="0"/>
    <x v="3"/>
    <s v="Per"/>
  </r>
  <r>
    <s v="Bug_Fix_Neg"/>
    <s v="Top_War"/>
    <d v="2021-03-22T00:00:00"/>
    <n v="0"/>
    <x v="0"/>
    <x v="4"/>
    <s v="Per"/>
  </r>
  <r>
    <s v="Bytedance_Post_ATT_g337_SC"/>
    <s v="Top_War"/>
    <d v="2021-03-22T00:00:00"/>
    <n v="0"/>
    <x v="0"/>
    <x v="5"/>
    <s v="Per"/>
  </r>
  <r>
    <s v="Comp_Lords_Mobile"/>
    <s v="Top_War"/>
    <d v="2021-03-22T00:00:00"/>
    <n v="-28014.632909044001"/>
    <x v="0"/>
    <x v="6"/>
    <s v="Per"/>
  </r>
  <r>
    <s v="Comp_ROK"/>
    <s v="Top_War"/>
    <d v="2021-03-22T00:00:00"/>
    <n v="-4470.2572889038202"/>
    <x v="0"/>
    <x v="7"/>
    <s v="Per"/>
  </r>
  <r>
    <s v="Comp_West_Game"/>
    <s v="Top_War"/>
    <d v="2021-03-22T00:00:00"/>
    <n v="-6552.5952093773703"/>
    <x v="0"/>
    <x v="8"/>
    <s v="Per"/>
  </r>
  <r>
    <s v="Event_Dip"/>
    <s v="Top_War"/>
    <d v="2021-03-22T00:00:00"/>
    <n v="0"/>
    <x v="0"/>
    <x v="4"/>
    <s v="Per"/>
  </r>
  <r>
    <s v="FB_AEO_AAA_POST_ATT_S1_g223_Scurve"/>
    <s v="Top_War"/>
    <d v="2021-03-22T00:00:00"/>
    <n v="0"/>
    <x v="1"/>
    <x v="9"/>
    <s v="Per"/>
  </r>
  <r>
    <s v="FB_AEO_AAA_POST_ATT_S2_g2314_Scurve"/>
    <s v="Top_War"/>
    <d v="2021-03-22T00:00:00"/>
    <n v="0"/>
    <x v="2"/>
    <x v="9"/>
    <s v="Per"/>
  </r>
  <r>
    <s v="FB_AEO_AAA_POST_ATT_S3_g249_SC"/>
    <s v="Top_War"/>
    <d v="2021-03-22T00:00:00"/>
    <n v="0"/>
    <x v="3"/>
    <x v="9"/>
    <s v="Per"/>
  </r>
  <r>
    <s v="FB_AEO_AAA_PRE_ATT_g136_Scurve"/>
    <s v="Top_War"/>
    <d v="2021-03-22T00:00:00"/>
    <n v="0"/>
    <x v="4"/>
    <x v="9"/>
    <s v="Per"/>
  </r>
  <r>
    <s v="FB_AEO_BAU_POST_ATT_S1_g912_Scurve"/>
    <s v="Top_War"/>
    <d v="2021-03-22T00:00:00"/>
    <n v="0"/>
    <x v="1"/>
    <x v="10"/>
    <s v="Per"/>
  </r>
  <r>
    <s v="FB_AEO_BAU_POST_ATT_S2_g2711_Scurve"/>
    <s v="Top_War"/>
    <d v="2021-03-22T00:00:00"/>
    <n v="0"/>
    <x v="2"/>
    <x v="10"/>
    <s v="Per"/>
  </r>
  <r>
    <s v="FB_AEO_BAU_POST_ATT_S3_g1717_SC"/>
    <s v="Top_War"/>
    <d v="2021-03-22T00:00:00"/>
    <n v="0"/>
    <x v="3"/>
    <x v="10"/>
    <s v="Per"/>
  </r>
  <r>
    <s v="FB_AEO_BAU_PRE_ATT_g15721_Scurve"/>
    <s v="Top_War"/>
    <d v="2021-03-22T00:00:00"/>
    <n v="0"/>
    <x v="4"/>
    <x v="10"/>
    <s v="Per"/>
  </r>
  <r>
    <s v="FB_VO_AAA_PER_ATT_g912_Scurve"/>
    <s v="Top_War"/>
    <d v="2021-03-22T00:00:00"/>
    <n v="52440.152957398997"/>
    <x v="4"/>
    <x v="11"/>
    <s v="Per"/>
  </r>
  <r>
    <s v="FB_VO_AAA_POST_ATT_S1_g913_Scurve"/>
    <s v="Top_War"/>
    <d v="2021-03-22T00:00:00"/>
    <n v="0"/>
    <x v="1"/>
    <x v="11"/>
    <s v="Per"/>
  </r>
  <r>
    <s v="FB_VO_AAA_POST_ATT_S2_g424_Scurve"/>
    <s v="Top_War"/>
    <d v="2021-03-22T00:00:00"/>
    <n v="0"/>
    <x v="2"/>
    <x v="11"/>
    <s v="Per"/>
  </r>
  <r>
    <s v="FB_VO_AAA_POST_ATT_S3_g1717_SC"/>
    <s v="Top_War"/>
    <d v="2021-03-22T00:00:00"/>
    <n v="0"/>
    <x v="3"/>
    <x v="11"/>
    <s v="Per"/>
  </r>
  <r>
    <s v="FB_VO_BAU_PER_ATT_g1512_Scurve"/>
    <s v="Top_War"/>
    <d v="2021-03-22T00:00:00"/>
    <n v="56941.6561937601"/>
    <x v="4"/>
    <x v="12"/>
    <s v="Per"/>
  </r>
  <r>
    <s v="FB_VO_BAU_POST_ATT_S1_g9312_Scurve"/>
    <s v="Top_War"/>
    <d v="2021-03-22T00:00:00"/>
    <n v="0"/>
    <x v="1"/>
    <x v="12"/>
    <s v="Per"/>
  </r>
  <r>
    <s v="FB_VO_BAU_POST_ATT_S2_g8421_Scurve"/>
    <s v="Top_War"/>
    <d v="2021-03-22T00:00:00"/>
    <n v="0"/>
    <x v="2"/>
    <x v="12"/>
    <s v="Per"/>
  </r>
  <r>
    <s v="FB_VO_BAU_POST_ATT_S3_g1715_SC"/>
    <s v="Top_War"/>
    <d v="2021-03-22T00:00:00"/>
    <n v="0"/>
    <x v="3"/>
    <x v="12"/>
    <s v="Per"/>
  </r>
  <r>
    <s v="FB_VO_DYNAMICADS_PER_ATT_g2720_Scurve"/>
    <s v="Top_War"/>
    <d v="2021-03-22T00:00:00"/>
    <n v="12971.889779383"/>
    <x v="4"/>
    <x v="13"/>
    <s v="Per"/>
  </r>
  <r>
    <s v="FB_VO_DYNAMICADS_POST_ATT_S1_g1720_Scurve"/>
    <s v="Top_War"/>
    <d v="2021-03-22T00:00:00"/>
    <n v="0"/>
    <x v="1"/>
    <x v="13"/>
    <s v="Per"/>
  </r>
  <r>
    <s v="GOOGLE_DISPLAY_PER_ATT_g1724_Scurve"/>
    <s v="Top_War"/>
    <d v="2021-03-22T00:00:00"/>
    <n v="9847.5018508299909"/>
    <x v="4"/>
    <x v="14"/>
    <s v="Per"/>
  </r>
  <r>
    <s v="GOOGLE_DISPLAY_POST_ATT_9AUG_SEP_g6213_Scurve"/>
    <s v="Top_War"/>
    <d v="2021-03-22T00:00:00"/>
    <n v="0"/>
    <x v="0"/>
    <x v="14"/>
    <s v="Per"/>
  </r>
  <r>
    <s v="GOOGLE_DISPLAY_POST_ATT_JUL_g827_SC"/>
    <s v="Top_War"/>
    <d v="2021-03-22T00:00:00"/>
    <n v="0"/>
    <x v="0"/>
    <x v="14"/>
    <s v="Per"/>
  </r>
  <r>
    <s v="GOOGLE_DISPLAY_POST_ATT_OCT_g5718_Scurve"/>
    <s v="Top_War"/>
    <d v="2021-03-22T00:00:00"/>
    <n v="0"/>
    <x v="0"/>
    <x v="14"/>
    <s v="Per"/>
  </r>
  <r>
    <s v="GOOGLE_DISPLAY_POST_ATT_S1_g912_SC"/>
    <s v="Top_War"/>
    <d v="2021-03-22T00:00:00"/>
    <n v="0"/>
    <x v="1"/>
    <x v="14"/>
    <s v="Per"/>
  </r>
  <r>
    <s v="GOOGLE_YOUTUBE_PER_ATT_g1716_Scurve"/>
    <s v="Top_War"/>
    <d v="2021-03-22T00:00:00"/>
    <n v="26157.493049338798"/>
    <x v="4"/>
    <x v="15"/>
    <s v="Per"/>
  </r>
  <r>
    <s v="GOOGLE_YOUTUBE_POST_ATT_9AUG_SEP_g9321_Scurve"/>
    <s v="Top_War"/>
    <d v="2021-03-22T00:00:00"/>
    <n v="0"/>
    <x v="0"/>
    <x v="15"/>
    <s v="Per"/>
  </r>
  <r>
    <s v="GOOGLE_YOUTUBE_POST_ATT_JUL_g1718_SC"/>
    <s v="Top_War"/>
    <d v="2021-03-22T00:00:00"/>
    <n v="0"/>
    <x v="0"/>
    <x v="15"/>
    <s v="Per"/>
  </r>
  <r>
    <s v="GOOGLE_YOUTUBE_POST_ATT_OCT_g1715_Scurve"/>
    <s v="Top_War"/>
    <d v="2021-03-22T00:00:00"/>
    <n v="0"/>
    <x v="0"/>
    <x v="15"/>
    <s v="Per"/>
  </r>
  <r>
    <s v="GOOGLE_YOUTUBE_POST_ATT_S1_g2721_SC"/>
    <s v="Top_War"/>
    <d v="2021-03-22T00:00:00"/>
    <n v="0"/>
    <x v="1"/>
    <x v="15"/>
    <s v="Per"/>
  </r>
  <r>
    <s v="INTERCEPT"/>
    <s v="Top_War"/>
    <d v="2021-03-22T00:00:00"/>
    <n v="282876.95580592903"/>
    <x v="0"/>
    <x v="16"/>
    <s v="Per"/>
  </r>
  <r>
    <s v="Large_Event_Dip1"/>
    <s v="Top_War"/>
    <d v="2021-03-22T00:00:00"/>
    <n v="0"/>
    <x v="0"/>
    <x v="4"/>
    <s v="Per"/>
  </r>
  <r>
    <s v="Large_Event1"/>
    <s v="Top_War"/>
    <d v="2021-03-22T00:00:00"/>
    <n v="0"/>
    <x v="0"/>
    <x v="17"/>
    <s v="Per"/>
  </r>
  <r>
    <s v="Medium_Event"/>
    <s v="Top_War"/>
    <d v="2021-03-22T00:00:00"/>
    <n v="0"/>
    <x v="0"/>
    <x v="17"/>
    <s v="Per"/>
  </r>
  <r>
    <s v="Medium_Event_Dip"/>
    <s v="Top_War"/>
    <d v="2021-03-22T00:00:00"/>
    <n v="0"/>
    <x v="0"/>
    <x v="17"/>
    <s v="Per"/>
  </r>
  <r>
    <s v="Monday_Effect"/>
    <s v="Top_War"/>
    <d v="2021-03-22T00:00:00"/>
    <n v="-26587.378751716002"/>
    <x v="0"/>
    <x v="18"/>
    <s v="Per"/>
  </r>
  <r>
    <s v="New_Content"/>
    <s v="Top_War"/>
    <d v="2021-03-22T00:00:00"/>
    <n v="0"/>
    <x v="0"/>
    <x v="19"/>
    <s v="Per"/>
  </r>
  <r>
    <s v="Other_Event"/>
    <s v="Top_War"/>
    <d v="2021-03-22T00:00:00"/>
    <n v="0"/>
    <x v="0"/>
    <x v="17"/>
    <s v="Per"/>
  </r>
  <r>
    <s v="Peak"/>
    <s v="Top_War"/>
    <d v="2021-03-22T00:00:00"/>
    <n v="0"/>
    <x v="0"/>
    <x v="17"/>
    <s v="Per"/>
  </r>
  <r>
    <s v="Reddit_Post_ATT_g224_SC"/>
    <s v="Top_War"/>
    <d v="2021-03-22T00:00:00"/>
    <n v="0"/>
    <x v="2"/>
    <x v="20"/>
    <s v="Per"/>
  </r>
  <r>
    <s v="Small_Event"/>
    <s v="Top_War"/>
    <d v="2021-03-22T00:00:00"/>
    <n v="0"/>
    <x v="0"/>
    <x v="17"/>
    <s v="Per"/>
  </r>
  <r>
    <s v="Small_Event_Dip"/>
    <s v="Top_War"/>
    <d v="2021-03-22T00:00:00"/>
    <n v="0"/>
    <x v="0"/>
    <x v="4"/>
    <s v="Per"/>
  </r>
  <r>
    <s v="Special_Event"/>
    <s v="Top_War"/>
    <d v="2021-03-22T00:00:00"/>
    <n v="0"/>
    <x v="0"/>
    <x v="4"/>
    <s v="Per"/>
  </r>
  <r>
    <s v="Special_Event_Peak"/>
    <s v="Top_War"/>
    <d v="2021-03-22T00:00:00"/>
    <n v="0"/>
    <x v="0"/>
    <x v="17"/>
    <s v="Per"/>
  </r>
  <r>
    <s v="Tuesday_Effect"/>
    <s v="Top_War"/>
    <d v="2021-03-22T00:00:00"/>
    <n v="0"/>
    <x v="0"/>
    <x v="21"/>
    <s v="Per"/>
  </r>
  <r>
    <s v="UNITYADS_TOTAL_PER_ATT_g1728_Scurve"/>
    <s v="Top_War"/>
    <d v="2021-03-22T00:00:00"/>
    <n v="3447.1083852194001"/>
    <x v="4"/>
    <x v="22"/>
    <s v="Per"/>
  </r>
  <r>
    <s v="UNITYADS_TOTAL_POST_ATT_S1_g913_SC"/>
    <s v="Top_War"/>
    <d v="2021-03-22T00:00:00"/>
    <n v="0"/>
    <x v="1"/>
    <x v="22"/>
    <s v="Per"/>
  </r>
  <r>
    <s v="UNITYADS_TOTAL_POST_ATT_S2_g1321_SC"/>
    <s v="Top_War"/>
    <d v="2021-03-22T00:00:00"/>
    <n v="0"/>
    <x v="2"/>
    <x v="22"/>
    <s v="Per"/>
  </r>
  <r>
    <s v="UNITYADS_TOTAL_POST_ATT_S3_g924_SC"/>
    <s v="Top_War"/>
    <d v="2021-03-22T00:00:00"/>
    <n v="0"/>
    <x v="3"/>
    <x v="22"/>
    <s v="Per"/>
  </r>
  <r>
    <s v="Apple_Search_Post_ATT_g327_Scurve"/>
    <s v="Top_War"/>
    <d v="2021-03-23T00:00:00"/>
    <n v="0"/>
    <x v="0"/>
    <x v="0"/>
    <s v="Per"/>
  </r>
  <r>
    <s v="Applovin_rewarded_Post_ATT_g1718_SC"/>
    <s v="Top_War"/>
    <d v="2021-03-23T00:00:00"/>
    <n v="0"/>
    <x v="0"/>
    <x v="1"/>
    <s v="Per"/>
  </r>
  <r>
    <s v="Applovin_video_Post_ATT_g1718_Scurve"/>
    <s v="Top_War"/>
    <d v="2021-03-23T00:00:00"/>
    <n v="0"/>
    <x v="0"/>
    <x v="2"/>
    <s v="Per"/>
  </r>
  <r>
    <s v="Bug_Fix_1"/>
    <s v="Top_War"/>
    <d v="2021-03-23T00:00:00"/>
    <n v="0"/>
    <x v="0"/>
    <x v="3"/>
    <s v="Per"/>
  </r>
  <r>
    <s v="Bug_Fix_2"/>
    <s v="Top_War"/>
    <d v="2021-03-23T00:00:00"/>
    <n v="0"/>
    <x v="0"/>
    <x v="3"/>
    <s v="Per"/>
  </r>
  <r>
    <s v="Bug_Fix_3_2"/>
    <s v="Top_War"/>
    <d v="2021-03-23T00:00:00"/>
    <n v="0"/>
    <x v="0"/>
    <x v="3"/>
    <s v="Per"/>
  </r>
  <r>
    <s v="Bug_Fix_Neg"/>
    <s v="Top_War"/>
    <d v="2021-03-23T00:00:00"/>
    <n v="0"/>
    <x v="0"/>
    <x v="4"/>
    <s v="Per"/>
  </r>
  <r>
    <s v="Bytedance_Post_ATT_g337_SC"/>
    <s v="Top_War"/>
    <d v="2021-03-23T00:00:00"/>
    <n v="0"/>
    <x v="0"/>
    <x v="5"/>
    <s v="Per"/>
  </r>
  <r>
    <s v="Comp_Lords_Mobile"/>
    <s v="Top_War"/>
    <d v="2021-03-23T00:00:00"/>
    <n v="-21926.9180501419"/>
    <x v="0"/>
    <x v="6"/>
    <s v="Per"/>
  </r>
  <r>
    <s v="Comp_ROK"/>
    <s v="Top_War"/>
    <d v="2021-03-23T00:00:00"/>
    <n v="-4705.3178903180496"/>
    <x v="0"/>
    <x v="7"/>
    <s v="Per"/>
  </r>
  <r>
    <s v="Comp_West_Game"/>
    <s v="Top_War"/>
    <d v="2021-03-23T00:00:00"/>
    <n v="-7391.6110071515704"/>
    <x v="0"/>
    <x v="8"/>
    <s v="Per"/>
  </r>
  <r>
    <s v="Event_Dip"/>
    <s v="Top_War"/>
    <d v="2021-03-23T00:00:00"/>
    <n v="0"/>
    <x v="0"/>
    <x v="4"/>
    <s v="Per"/>
  </r>
  <r>
    <s v="FB_AEO_AAA_POST_ATT_S1_g223_Scurve"/>
    <s v="Top_War"/>
    <d v="2021-03-23T00:00:00"/>
    <n v="0"/>
    <x v="1"/>
    <x v="9"/>
    <s v="Per"/>
  </r>
  <r>
    <s v="FB_AEO_AAA_POST_ATT_S2_g2314_Scurve"/>
    <s v="Top_War"/>
    <d v="2021-03-23T00:00:00"/>
    <n v="0"/>
    <x v="2"/>
    <x v="9"/>
    <s v="Per"/>
  </r>
  <r>
    <s v="FB_AEO_AAA_POST_ATT_S3_g249_SC"/>
    <s v="Top_War"/>
    <d v="2021-03-23T00:00:00"/>
    <n v="0"/>
    <x v="3"/>
    <x v="9"/>
    <s v="Per"/>
  </r>
  <r>
    <s v="FB_AEO_AAA_PRE_ATT_g136_Scurve"/>
    <s v="Top_War"/>
    <d v="2021-03-23T00:00:00"/>
    <n v="0"/>
    <x v="4"/>
    <x v="9"/>
    <s v="Per"/>
  </r>
  <r>
    <s v="FB_AEO_BAU_POST_ATT_S1_g912_Scurve"/>
    <s v="Top_War"/>
    <d v="2021-03-23T00:00:00"/>
    <n v="0"/>
    <x v="1"/>
    <x v="10"/>
    <s v="Per"/>
  </r>
  <r>
    <s v="FB_AEO_BAU_POST_ATT_S2_g2711_Scurve"/>
    <s v="Top_War"/>
    <d v="2021-03-23T00:00:00"/>
    <n v="0"/>
    <x v="2"/>
    <x v="10"/>
    <s v="Per"/>
  </r>
  <r>
    <s v="FB_AEO_BAU_POST_ATT_S3_g1717_SC"/>
    <s v="Top_War"/>
    <d v="2021-03-23T00:00:00"/>
    <n v="0"/>
    <x v="3"/>
    <x v="10"/>
    <s v="Per"/>
  </r>
  <r>
    <s v="FB_AEO_BAU_PRE_ATT_g15721_Scurve"/>
    <s v="Top_War"/>
    <d v="2021-03-23T00:00:00"/>
    <n v="0"/>
    <x v="4"/>
    <x v="10"/>
    <s v="Per"/>
  </r>
  <r>
    <s v="FB_VO_AAA_PER_ATT_g912_Scurve"/>
    <s v="Top_War"/>
    <d v="2021-03-23T00:00:00"/>
    <n v="48479.629635824502"/>
    <x v="4"/>
    <x v="11"/>
    <s v="Per"/>
  </r>
  <r>
    <s v="FB_VO_AAA_POST_ATT_S1_g913_Scurve"/>
    <s v="Top_War"/>
    <d v="2021-03-23T00:00:00"/>
    <n v="0"/>
    <x v="1"/>
    <x v="11"/>
    <s v="Per"/>
  </r>
  <r>
    <s v="FB_VO_AAA_POST_ATT_S2_g424_Scurve"/>
    <s v="Top_War"/>
    <d v="2021-03-23T00:00:00"/>
    <n v="0"/>
    <x v="2"/>
    <x v="11"/>
    <s v="Per"/>
  </r>
  <r>
    <s v="FB_VO_AAA_POST_ATT_S3_g1717_SC"/>
    <s v="Top_War"/>
    <d v="2021-03-23T00:00:00"/>
    <n v="0"/>
    <x v="3"/>
    <x v="11"/>
    <s v="Per"/>
  </r>
  <r>
    <s v="FB_VO_BAU_PER_ATT_g1512_Scurve"/>
    <s v="Top_War"/>
    <d v="2021-03-23T00:00:00"/>
    <n v="57458.617878124598"/>
    <x v="4"/>
    <x v="12"/>
    <s v="Per"/>
  </r>
  <r>
    <s v="FB_VO_BAU_POST_ATT_S1_g9312_Scurve"/>
    <s v="Top_War"/>
    <d v="2021-03-23T00:00:00"/>
    <n v="0"/>
    <x v="1"/>
    <x v="12"/>
    <s v="Per"/>
  </r>
  <r>
    <s v="FB_VO_BAU_POST_ATT_S2_g8421_Scurve"/>
    <s v="Top_War"/>
    <d v="2021-03-23T00:00:00"/>
    <n v="0"/>
    <x v="2"/>
    <x v="12"/>
    <s v="Per"/>
  </r>
  <r>
    <s v="FB_VO_BAU_POST_ATT_S3_g1715_SC"/>
    <s v="Top_War"/>
    <d v="2021-03-23T00:00:00"/>
    <n v="0"/>
    <x v="3"/>
    <x v="12"/>
    <s v="Per"/>
  </r>
  <r>
    <s v="FB_VO_DYNAMICADS_PER_ATT_g2720_Scurve"/>
    <s v="Top_War"/>
    <d v="2021-03-23T00:00:00"/>
    <n v="11778.7766633845"/>
    <x v="4"/>
    <x v="13"/>
    <s v="Per"/>
  </r>
  <r>
    <s v="FB_VO_DYNAMICADS_POST_ATT_S1_g1720_Scurve"/>
    <s v="Top_War"/>
    <d v="2021-03-23T00:00:00"/>
    <n v="0"/>
    <x v="1"/>
    <x v="13"/>
    <s v="Per"/>
  </r>
  <r>
    <s v="GOOGLE_DISPLAY_PER_ATT_g1724_Scurve"/>
    <s v="Top_War"/>
    <d v="2021-03-23T00:00:00"/>
    <n v="12965.351659109099"/>
    <x v="4"/>
    <x v="14"/>
    <s v="Per"/>
  </r>
  <r>
    <s v="GOOGLE_DISPLAY_POST_ATT_9AUG_SEP_g6213_Scurve"/>
    <s v="Top_War"/>
    <d v="2021-03-23T00:00:00"/>
    <n v="0"/>
    <x v="0"/>
    <x v="14"/>
    <s v="Per"/>
  </r>
  <r>
    <s v="GOOGLE_DISPLAY_POST_ATT_JUL_g827_SC"/>
    <s v="Top_War"/>
    <d v="2021-03-23T00:00:00"/>
    <n v="0"/>
    <x v="0"/>
    <x v="14"/>
    <s v="Per"/>
  </r>
  <r>
    <s v="GOOGLE_DISPLAY_POST_ATT_OCT_g5718_Scurve"/>
    <s v="Top_War"/>
    <d v="2021-03-23T00:00:00"/>
    <n v="0"/>
    <x v="0"/>
    <x v="14"/>
    <s v="Per"/>
  </r>
  <r>
    <s v="GOOGLE_DISPLAY_POST_ATT_S1_g912_SC"/>
    <s v="Top_War"/>
    <d v="2021-03-23T00:00:00"/>
    <n v="0"/>
    <x v="1"/>
    <x v="14"/>
    <s v="Per"/>
  </r>
  <r>
    <s v="GOOGLE_YOUTUBE_PER_ATT_g1716_Scurve"/>
    <s v="Top_War"/>
    <d v="2021-03-23T00:00:00"/>
    <n v="24399.440956864801"/>
    <x v="4"/>
    <x v="15"/>
    <s v="Per"/>
  </r>
  <r>
    <s v="GOOGLE_YOUTUBE_POST_ATT_9AUG_SEP_g9321_Scurve"/>
    <s v="Top_War"/>
    <d v="2021-03-23T00:00:00"/>
    <n v="0"/>
    <x v="0"/>
    <x v="15"/>
    <s v="Per"/>
  </r>
  <r>
    <s v="GOOGLE_YOUTUBE_POST_ATT_JUL_g1718_SC"/>
    <s v="Top_War"/>
    <d v="2021-03-23T00:00:00"/>
    <n v="0"/>
    <x v="0"/>
    <x v="15"/>
    <s v="Per"/>
  </r>
  <r>
    <s v="GOOGLE_YOUTUBE_POST_ATT_OCT_g1715_Scurve"/>
    <s v="Top_War"/>
    <d v="2021-03-23T00:00:00"/>
    <n v="0"/>
    <x v="0"/>
    <x v="15"/>
    <s v="Per"/>
  </r>
  <r>
    <s v="GOOGLE_YOUTUBE_POST_ATT_S1_g2721_SC"/>
    <s v="Top_War"/>
    <d v="2021-03-23T00:00:00"/>
    <n v="0"/>
    <x v="1"/>
    <x v="15"/>
    <s v="Per"/>
  </r>
  <r>
    <s v="INTERCEPT"/>
    <s v="Top_War"/>
    <d v="2021-03-23T00:00:00"/>
    <n v="282876.95580592903"/>
    <x v="0"/>
    <x v="16"/>
    <s v="Per"/>
  </r>
  <r>
    <s v="Large_Event_Dip1"/>
    <s v="Top_War"/>
    <d v="2021-03-23T00:00:00"/>
    <n v="0"/>
    <x v="0"/>
    <x v="4"/>
    <s v="Per"/>
  </r>
  <r>
    <s v="Large_Event1"/>
    <s v="Top_War"/>
    <d v="2021-03-23T00:00:00"/>
    <n v="0"/>
    <x v="0"/>
    <x v="17"/>
    <s v="Per"/>
  </r>
  <r>
    <s v="Medium_Event"/>
    <s v="Top_War"/>
    <d v="2021-03-23T00:00:00"/>
    <n v="0"/>
    <x v="0"/>
    <x v="17"/>
    <s v="Per"/>
  </r>
  <r>
    <s v="Medium_Event_Dip"/>
    <s v="Top_War"/>
    <d v="2021-03-23T00:00:00"/>
    <n v="0"/>
    <x v="0"/>
    <x v="17"/>
    <s v="Per"/>
  </r>
  <r>
    <s v="Monday_Effect"/>
    <s v="Top_War"/>
    <d v="2021-03-23T00:00:00"/>
    <n v="0"/>
    <x v="0"/>
    <x v="18"/>
    <s v="Per"/>
  </r>
  <r>
    <s v="New_Content"/>
    <s v="Top_War"/>
    <d v="2021-03-23T00:00:00"/>
    <n v="0"/>
    <x v="0"/>
    <x v="19"/>
    <s v="Per"/>
  </r>
  <r>
    <s v="Other_Event"/>
    <s v="Top_War"/>
    <d v="2021-03-23T00:00:00"/>
    <n v="0"/>
    <x v="0"/>
    <x v="17"/>
    <s v="Per"/>
  </r>
  <r>
    <s v="Peak"/>
    <s v="Top_War"/>
    <d v="2021-03-23T00:00:00"/>
    <n v="0"/>
    <x v="0"/>
    <x v="17"/>
    <s v="Per"/>
  </r>
  <r>
    <s v="Reddit_Post_ATT_g224_SC"/>
    <s v="Top_War"/>
    <d v="2021-03-23T00:00:00"/>
    <n v="0"/>
    <x v="2"/>
    <x v="20"/>
    <s v="Per"/>
  </r>
  <r>
    <s v="Small_Event"/>
    <s v="Top_War"/>
    <d v="2021-03-23T00:00:00"/>
    <n v="0"/>
    <x v="0"/>
    <x v="17"/>
    <s v="Per"/>
  </r>
  <r>
    <s v="Small_Event_Dip"/>
    <s v="Top_War"/>
    <d v="2021-03-23T00:00:00"/>
    <n v="0"/>
    <x v="0"/>
    <x v="4"/>
    <s v="Per"/>
  </r>
  <r>
    <s v="Special_Event"/>
    <s v="Top_War"/>
    <d v="2021-03-23T00:00:00"/>
    <n v="0"/>
    <x v="0"/>
    <x v="4"/>
    <s v="Per"/>
  </r>
  <r>
    <s v="Special_Event_Peak"/>
    <s v="Top_War"/>
    <d v="2021-03-23T00:00:00"/>
    <n v="0"/>
    <x v="0"/>
    <x v="17"/>
    <s v="Per"/>
  </r>
  <r>
    <s v="Tuesday_Effect"/>
    <s v="Top_War"/>
    <d v="2021-03-23T00:00:00"/>
    <n v="-30394.747551451699"/>
    <x v="0"/>
    <x v="21"/>
    <s v="Per"/>
  </r>
  <r>
    <s v="UNITYADS_TOTAL_PER_ATT_g1728_Scurve"/>
    <s v="Top_War"/>
    <d v="2021-03-23T00:00:00"/>
    <n v="5085.0999381022102"/>
    <x v="4"/>
    <x v="22"/>
    <s v="Per"/>
  </r>
  <r>
    <s v="UNITYADS_TOTAL_POST_ATT_S1_g913_SC"/>
    <s v="Top_War"/>
    <d v="2021-03-23T00:00:00"/>
    <n v="0"/>
    <x v="1"/>
    <x v="22"/>
    <s v="Per"/>
  </r>
  <r>
    <s v="UNITYADS_TOTAL_POST_ATT_S2_g1321_SC"/>
    <s v="Top_War"/>
    <d v="2021-03-23T00:00:00"/>
    <n v="0"/>
    <x v="2"/>
    <x v="22"/>
    <s v="Per"/>
  </r>
  <r>
    <s v="UNITYADS_TOTAL_POST_ATT_S3_g924_SC"/>
    <s v="Top_War"/>
    <d v="2021-03-23T00:00:00"/>
    <n v="0"/>
    <x v="3"/>
    <x v="22"/>
    <s v="Per"/>
  </r>
  <r>
    <s v="Apple_Search_Post_ATT_g327_Scurve"/>
    <s v="Top_War"/>
    <d v="2021-03-24T00:00:00"/>
    <n v="0"/>
    <x v="0"/>
    <x v="0"/>
    <s v="Per"/>
  </r>
  <r>
    <s v="Applovin_rewarded_Post_ATT_g1718_SC"/>
    <s v="Top_War"/>
    <d v="2021-03-24T00:00:00"/>
    <n v="0"/>
    <x v="0"/>
    <x v="1"/>
    <s v="Per"/>
  </r>
  <r>
    <s v="Applovin_video_Post_ATT_g1718_Scurve"/>
    <s v="Top_War"/>
    <d v="2021-03-24T00:00:00"/>
    <n v="0"/>
    <x v="0"/>
    <x v="2"/>
    <s v="Per"/>
  </r>
  <r>
    <s v="Bug_Fix_1"/>
    <s v="Top_War"/>
    <d v="2021-03-24T00:00:00"/>
    <n v="0"/>
    <x v="0"/>
    <x v="3"/>
    <s v="Per"/>
  </r>
  <r>
    <s v="Bug_Fix_2"/>
    <s v="Top_War"/>
    <d v="2021-03-24T00:00:00"/>
    <n v="0"/>
    <x v="0"/>
    <x v="3"/>
    <s v="Per"/>
  </r>
  <r>
    <s v="Bug_Fix_3_2"/>
    <s v="Top_War"/>
    <d v="2021-03-24T00:00:00"/>
    <n v="0"/>
    <x v="0"/>
    <x v="3"/>
    <s v="Per"/>
  </r>
  <r>
    <s v="Bug_Fix_Neg"/>
    <s v="Top_War"/>
    <d v="2021-03-24T00:00:00"/>
    <n v="0"/>
    <x v="0"/>
    <x v="4"/>
    <s v="Per"/>
  </r>
  <r>
    <s v="Bytedance_Post_ATT_g337_SC"/>
    <s v="Top_War"/>
    <d v="2021-03-24T00:00:00"/>
    <n v="0"/>
    <x v="0"/>
    <x v="5"/>
    <s v="Per"/>
  </r>
  <r>
    <s v="Comp_Lords_Mobile"/>
    <s v="Top_War"/>
    <d v="2021-03-24T00:00:00"/>
    <n v="-17650.193881530999"/>
    <x v="0"/>
    <x v="6"/>
    <s v="Per"/>
  </r>
  <r>
    <s v="Comp_ROK"/>
    <s v="Top_War"/>
    <d v="2021-03-24T00:00:00"/>
    <n v="-3734.28151941035"/>
    <x v="0"/>
    <x v="7"/>
    <s v="Per"/>
  </r>
  <r>
    <s v="Comp_West_Game"/>
    <s v="Top_War"/>
    <d v="2021-03-24T00:00:00"/>
    <n v="-6333.9784169995901"/>
    <x v="0"/>
    <x v="8"/>
    <s v="Per"/>
  </r>
  <r>
    <s v="Event_Dip"/>
    <s v="Top_War"/>
    <d v="2021-03-24T00:00:00"/>
    <n v="0"/>
    <x v="0"/>
    <x v="4"/>
    <s v="Per"/>
  </r>
  <r>
    <s v="FB_AEO_AAA_POST_ATT_S1_g223_Scurve"/>
    <s v="Top_War"/>
    <d v="2021-03-24T00:00:00"/>
    <n v="0"/>
    <x v="1"/>
    <x v="9"/>
    <s v="Per"/>
  </r>
  <r>
    <s v="FB_AEO_AAA_POST_ATT_S2_g2314_Scurve"/>
    <s v="Top_War"/>
    <d v="2021-03-24T00:00:00"/>
    <n v="0"/>
    <x v="2"/>
    <x v="9"/>
    <s v="Per"/>
  </r>
  <r>
    <s v="FB_AEO_AAA_POST_ATT_S3_g249_SC"/>
    <s v="Top_War"/>
    <d v="2021-03-24T00:00:00"/>
    <n v="0"/>
    <x v="3"/>
    <x v="9"/>
    <s v="Per"/>
  </r>
  <r>
    <s v="FB_AEO_AAA_PRE_ATT_g136_Scurve"/>
    <s v="Top_War"/>
    <d v="2021-03-24T00:00:00"/>
    <n v="0"/>
    <x v="4"/>
    <x v="9"/>
    <s v="Per"/>
  </r>
  <r>
    <s v="FB_AEO_BAU_POST_ATT_S1_g912_Scurve"/>
    <s v="Top_War"/>
    <d v="2021-03-24T00:00:00"/>
    <n v="0"/>
    <x v="1"/>
    <x v="10"/>
    <s v="Per"/>
  </r>
  <r>
    <s v="FB_AEO_BAU_POST_ATT_S2_g2711_Scurve"/>
    <s v="Top_War"/>
    <d v="2021-03-24T00:00:00"/>
    <n v="0"/>
    <x v="2"/>
    <x v="10"/>
    <s v="Per"/>
  </r>
  <r>
    <s v="FB_AEO_BAU_POST_ATT_S3_g1717_SC"/>
    <s v="Top_War"/>
    <d v="2021-03-24T00:00:00"/>
    <n v="0"/>
    <x v="3"/>
    <x v="10"/>
    <s v="Per"/>
  </r>
  <r>
    <s v="FB_AEO_BAU_PRE_ATT_g15721_Scurve"/>
    <s v="Top_War"/>
    <d v="2021-03-24T00:00:00"/>
    <n v="0"/>
    <x v="4"/>
    <x v="10"/>
    <s v="Per"/>
  </r>
  <r>
    <s v="FB_VO_AAA_PER_ATT_g912_Scurve"/>
    <s v="Top_War"/>
    <d v="2021-03-24T00:00:00"/>
    <n v="40886.760203636797"/>
    <x v="4"/>
    <x v="11"/>
    <s v="Per"/>
  </r>
  <r>
    <s v="FB_VO_AAA_POST_ATT_S1_g913_Scurve"/>
    <s v="Top_War"/>
    <d v="2021-03-24T00:00:00"/>
    <n v="0"/>
    <x v="1"/>
    <x v="11"/>
    <s v="Per"/>
  </r>
  <r>
    <s v="FB_VO_AAA_POST_ATT_S2_g424_Scurve"/>
    <s v="Top_War"/>
    <d v="2021-03-24T00:00:00"/>
    <n v="0"/>
    <x v="2"/>
    <x v="11"/>
    <s v="Per"/>
  </r>
  <r>
    <s v="FB_VO_AAA_POST_ATT_S3_g1717_SC"/>
    <s v="Top_War"/>
    <d v="2021-03-24T00:00:00"/>
    <n v="0"/>
    <x v="3"/>
    <x v="11"/>
    <s v="Per"/>
  </r>
  <r>
    <s v="FB_VO_BAU_PER_ATT_g1512_Scurve"/>
    <s v="Top_War"/>
    <d v="2021-03-24T00:00:00"/>
    <n v="58672.297182007802"/>
    <x v="4"/>
    <x v="12"/>
    <s v="Per"/>
  </r>
  <r>
    <s v="FB_VO_BAU_POST_ATT_S1_g9312_Scurve"/>
    <s v="Top_War"/>
    <d v="2021-03-24T00:00:00"/>
    <n v="0"/>
    <x v="1"/>
    <x v="12"/>
    <s v="Per"/>
  </r>
  <r>
    <s v="FB_VO_BAU_POST_ATT_S2_g8421_Scurve"/>
    <s v="Top_War"/>
    <d v="2021-03-24T00:00:00"/>
    <n v="0"/>
    <x v="2"/>
    <x v="12"/>
    <s v="Per"/>
  </r>
  <r>
    <s v="FB_VO_BAU_POST_ATT_S3_g1715_SC"/>
    <s v="Top_War"/>
    <d v="2021-03-24T00:00:00"/>
    <n v="0"/>
    <x v="3"/>
    <x v="12"/>
    <s v="Per"/>
  </r>
  <r>
    <s v="FB_VO_DYNAMICADS_PER_ATT_g2720_Scurve"/>
    <s v="Top_War"/>
    <d v="2021-03-24T00:00:00"/>
    <n v="11687.7287213365"/>
    <x v="4"/>
    <x v="13"/>
    <s v="Per"/>
  </r>
  <r>
    <s v="FB_VO_DYNAMICADS_POST_ATT_S1_g1720_Scurve"/>
    <s v="Top_War"/>
    <d v="2021-03-24T00:00:00"/>
    <n v="0"/>
    <x v="1"/>
    <x v="13"/>
    <s v="Per"/>
  </r>
  <r>
    <s v="GOOGLE_DISPLAY_PER_ATT_g1724_Scurve"/>
    <s v="Top_War"/>
    <d v="2021-03-24T00:00:00"/>
    <n v="16311.2087063136"/>
    <x v="4"/>
    <x v="14"/>
    <s v="Per"/>
  </r>
  <r>
    <s v="GOOGLE_DISPLAY_POST_ATT_9AUG_SEP_g6213_Scurve"/>
    <s v="Top_War"/>
    <d v="2021-03-24T00:00:00"/>
    <n v="0"/>
    <x v="0"/>
    <x v="14"/>
    <s v="Per"/>
  </r>
  <r>
    <s v="GOOGLE_DISPLAY_POST_ATT_JUL_g827_SC"/>
    <s v="Top_War"/>
    <d v="2021-03-24T00:00:00"/>
    <n v="0"/>
    <x v="0"/>
    <x v="14"/>
    <s v="Per"/>
  </r>
  <r>
    <s v="GOOGLE_DISPLAY_POST_ATT_OCT_g5718_Scurve"/>
    <s v="Top_War"/>
    <d v="2021-03-24T00:00:00"/>
    <n v="0"/>
    <x v="0"/>
    <x v="14"/>
    <s v="Per"/>
  </r>
  <r>
    <s v="GOOGLE_DISPLAY_POST_ATT_S1_g912_SC"/>
    <s v="Top_War"/>
    <d v="2021-03-24T00:00:00"/>
    <n v="0"/>
    <x v="1"/>
    <x v="14"/>
    <s v="Per"/>
  </r>
  <r>
    <s v="GOOGLE_YOUTUBE_PER_ATT_g1716_Scurve"/>
    <s v="Top_War"/>
    <d v="2021-03-24T00:00:00"/>
    <n v="23132.979838869"/>
    <x v="4"/>
    <x v="15"/>
    <s v="Per"/>
  </r>
  <r>
    <s v="GOOGLE_YOUTUBE_POST_ATT_9AUG_SEP_g9321_Scurve"/>
    <s v="Top_War"/>
    <d v="2021-03-24T00:00:00"/>
    <n v="0"/>
    <x v="0"/>
    <x v="15"/>
    <s v="Per"/>
  </r>
  <r>
    <s v="GOOGLE_YOUTUBE_POST_ATT_JUL_g1718_SC"/>
    <s v="Top_War"/>
    <d v="2021-03-24T00:00:00"/>
    <n v="0"/>
    <x v="0"/>
    <x v="15"/>
    <s v="Per"/>
  </r>
  <r>
    <s v="GOOGLE_YOUTUBE_POST_ATT_OCT_g1715_Scurve"/>
    <s v="Top_War"/>
    <d v="2021-03-24T00:00:00"/>
    <n v="0"/>
    <x v="0"/>
    <x v="15"/>
    <s v="Per"/>
  </r>
  <r>
    <s v="GOOGLE_YOUTUBE_POST_ATT_S1_g2721_SC"/>
    <s v="Top_War"/>
    <d v="2021-03-24T00:00:00"/>
    <n v="0"/>
    <x v="1"/>
    <x v="15"/>
    <s v="Per"/>
  </r>
  <r>
    <s v="INTERCEPT"/>
    <s v="Top_War"/>
    <d v="2021-03-24T00:00:00"/>
    <n v="282876.95580592903"/>
    <x v="0"/>
    <x v="16"/>
    <s v="Per"/>
  </r>
  <r>
    <s v="Large_Event_Dip1"/>
    <s v="Top_War"/>
    <d v="2021-03-24T00:00:00"/>
    <n v="0"/>
    <x v="0"/>
    <x v="4"/>
    <s v="Per"/>
  </r>
  <r>
    <s v="Large_Event1"/>
    <s v="Top_War"/>
    <d v="2021-03-24T00:00:00"/>
    <n v="101627.50565653"/>
    <x v="0"/>
    <x v="17"/>
    <s v="Per"/>
  </r>
  <r>
    <s v="Medium_Event"/>
    <s v="Top_War"/>
    <d v="2021-03-24T00:00:00"/>
    <n v="0"/>
    <x v="0"/>
    <x v="17"/>
    <s v="Per"/>
  </r>
  <r>
    <s v="Medium_Event_Dip"/>
    <s v="Top_War"/>
    <d v="2021-03-24T00:00:00"/>
    <n v="0"/>
    <x v="0"/>
    <x v="17"/>
    <s v="Per"/>
  </r>
  <r>
    <s v="Monday_Effect"/>
    <s v="Top_War"/>
    <d v="2021-03-24T00:00:00"/>
    <n v="0"/>
    <x v="0"/>
    <x v="18"/>
    <s v="Per"/>
  </r>
  <r>
    <s v="New_Content"/>
    <s v="Top_War"/>
    <d v="2021-03-24T00:00:00"/>
    <n v="0"/>
    <x v="0"/>
    <x v="19"/>
    <s v="Per"/>
  </r>
  <r>
    <s v="Other_Event"/>
    <s v="Top_War"/>
    <d v="2021-03-24T00:00:00"/>
    <n v="0"/>
    <x v="0"/>
    <x v="17"/>
    <s v="Per"/>
  </r>
  <r>
    <s v="Peak"/>
    <s v="Top_War"/>
    <d v="2021-03-24T00:00:00"/>
    <n v="0"/>
    <x v="0"/>
    <x v="17"/>
    <s v="Per"/>
  </r>
  <r>
    <s v="Reddit_Post_ATT_g224_SC"/>
    <s v="Top_War"/>
    <d v="2021-03-24T00:00:00"/>
    <n v="0"/>
    <x v="2"/>
    <x v="20"/>
    <s v="Per"/>
  </r>
  <r>
    <s v="Small_Event"/>
    <s v="Top_War"/>
    <d v="2021-03-24T00:00:00"/>
    <n v="0"/>
    <x v="0"/>
    <x v="17"/>
    <s v="Per"/>
  </r>
  <r>
    <s v="Small_Event_Dip"/>
    <s v="Top_War"/>
    <d v="2021-03-24T00:00:00"/>
    <n v="0"/>
    <x v="0"/>
    <x v="4"/>
    <s v="Per"/>
  </r>
  <r>
    <s v="Special_Event"/>
    <s v="Top_War"/>
    <d v="2021-03-24T00:00:00"/>
    <n v="0"/>
    <x v="0"/>
    <x v="4"/>
    <s v="Per"/>
  </r>
  <r>
    <s v="Special_Event_Peak"/>
    <s v="Top_War"/>
    <d v="2021-03-24T00:00:00"/>
    <n v="0"/>
    <x v="0"/>
    <x v="17"/>
    <s v="Per"/>
  </r>
  <r>
    <s v="Tuesday_Effect"/>
    <s v="Top_War"/>
    <d v="2021-03-24T00:00:00"/>
    <n v="0"/>
    <x v="0"/>
    <x v="21"/>
    <s v="Per"/>
  </r>
  <r>
    <s v="UNITYADS_TOTAL_PER_ATT_g1728_Scurve"/>
    <s v="Top_War"/>
    <d v="2021-03-24T00:00:00"/>
    <n v="7249.0285263526002"/>
    <x v="4"/>
    <x v="22"/>
    <s v="Per"/>
  </r>
  <r>
    <s v="UNITYADS_TOTAL_POST_ATT_S1_g913_SC"/>
    <s v="Top_War"/>
    <d v="2021-03-24T00:00:00"/>
    <n v="0"/>
    <x v="1"/>
    <x v="22"/>
    <s v="Per"/>
  </r>
  <r>
    <s v="UNITYADS_TOTAL_POST_ATT_S2_g1321_SC"/>
    <s v="Top_War"/>
    <d v="2021-03-24T00:00:00"/>
    <n v="0"/>
    <x v="2"/>
    <x v="22"/>
    <s v="Per"/>
  </r>
  <r>
    <s v="UNITYADS_TOTAL_POST_ATT_S3_g924_SC"/>
    <s v="Top_War"/>
    <d v="2021-03-24T00:00:00"/>
    <n v="0"/>
    <x v="3"/>
    <x v="22"/>
    <s v="Per"/>
  </r>
  <r>
    <s v="Apple_Search_Post_ATT_g327_Scurve"/>
    <s v="Top_War"/>
    <d v="2021-03-25T00:00:00"/>
    <n v="0"/>
    <x v="0"/>
    <x v="0"/>
    <s v="Per"/>
  </r>
  <r>
    <s v="Applovin_rewarded_Post_ATT_g1718_SC"/>
    <s v="Top_War"/>
    <d v="2021-03-25T00:00:00"/>
    <n v="0"/>
    <x v="0"/>
    <x v="1"/>
    <s v="Per"/>
  </r>
  <r>
    <s v="Applovin_video_Post_ATT_g1718_Scurve"/>
    <s v="Top_War"/>
    <d v="2021-03-25T00:00:00"/>
    <n v="0"/>
    <x v="0"/>
    <x v="2"/>
    <s v="Per"/>
  </r>
  <r>
    <s v="Bug_Fix_1"/>
    <s v="Top_War"/>
    <d v="2021-03-25T00:00:00"/>
    <n v="0"/>
    <x v="0"/>
    <x v="3"/>
    <s v="Per"/>
  </r>
  <r>
    <s v="Bug_Fix_2"/>
    <s v="Top_War"/>
    <d v="2021-03-25T00:00:00"/>
    <n v="0"/>
    <x v="0"/>
    <x v="3"/>
    <s v="Per"/>
  </r>
  <r>
    <s v="Bug_Fix_3_2"/>
    <s v="Top_War"/>
    <d v="2021-03-25T00:00:00"/>
    <n v="0"/>
    <x v="0"/>
    <x v="3"/>
    <s v="Per"/>
  </r>
  <r>
    <s v="Bug_Fix_Neg"/>
    <s v="Top_War"/>
    <d v="2021-03-25T00:00:00"/>
    <n v="0"/>
    <x v="0"/>
    <x v="4"/>
    <s v="Per"/>
  </r>
  <r>
    <s v="Bytedance_Post_ATT_g337_SC"/>
    <s v="Top_War"/>
    <d v="2021-03-25T00:00:00"/>
    <n v="0"/>
    <x v="0"/>
    <x v="5"/>
    <s v="Per"/>
  </r>
  <r>
    <s v="Comp_Lords_Mobile"/>
    <s v="Top_War"/>
    <d v="2021-03-25T00:00:00"/>
    <n v="-15595.415982931299"/>
    <x v="0"/>
    <x v="6"/>
    <s v="Per"/>
  </r>
  <r>
    <s v="Comp_ROK"/>
    <s v="Top_War"/>
    <d v="2021-03-25T00:00:00"/>
    <n v="-3352.4363503007698"/>
    <x v="0"/>
    <x v="7"/>
    <s v="Per"/>
  </r>
  <r>
    <s v="Comp_West_Game"/>
    <s v="Top_War"/>
    <d v="2021-03-25T00:00:00"/>
    <n v="-5689.9451637785496"/>
    <x v="0"/>
    <x v="8"/>
    <s v="Per"/>
  </r>
  <r>
    <s v="Event_Dip"/>
    <s v="Top_War"/>
    <d v="2021-03-25T00:00:00"/>
    <n v="0"/>
    <x v="0"/>
    <x v="4"/>
    <s v="Per"/>
  </r>
  <r>
    <s v="FB_AEO_AAA_POST_ATT_S1_g223_Scurve"/>
    <s v="Top_War"/>
    <d v="2021-03-25T00:00:00"/>
    <n v="0"/>
    <x v="1"/>
    <x v="9"/>
    <s v="Per"/>
  </r>
  <r>
    <s v="FB_AEO_AAA_POST_ATT_S2_g2314_Scurve"/>
    <s v="Top_War"/>
    <d v="2021-03-25T00:00:00"/>
    <n v="0"/>
    <x v="2"/>
    <x v="9"/>
    <s v="Per"/>
  </r>
  <r>
    <s v="FB_AEO_AAA_POST_ATT_S3_g249_SC"/>
    <s v="Top_War"/>
    <d v="2021-03-25T00:00:00"/>
    <n v="0"/>
    <x v="3"/>
    <x v="9"/>
    <s v="Per"/>
  </r>
  <r>
    <s v="FB_AEO_AAA_PRE_ATT_g136_Scurve"/>
    <s v="Top_War"/>
    <d v="2021-03-25T00:00:00"/>
    <n v="5.9703117148429104E-3"/>
    <x v="4"/>
    <x v="9"/>
    <s v="Per"/>
  </r>
  <r>
    <s v="FB_AEO_BAU_POST_ATT_S1_g912_Scurve"/>
    <s v="Top_War"/>
    <d v="2021-03-25T00:00:00"/>
    <n v="0"/>
    <x v="1"/>
    <x v="10"/>
    <s v="Per"/>
  </r>
  <r>
    <s v="FB_AEO_BAU_POST_ATT_S2_g2711_Scurve"/>
    <s v="Top_War"/>
    <d v="2021-03-25T00:00:00"/>
    <n v="0"/>
    <x v="2"/>
    <x v="10"/>
    <s v="Per"/>
  </r>
  <r>
    <s v="FB_AEO_BAU_POST_ATT_S3_g1717_SC"/>
    <s v="Top_War"/>
    <d v="2021-03-25T00:00:00"/>
    <n v="0"/>
    <x v="3"/>
    <x v="10"/>
    <s v="Per"/>
  </r>
  <r>
    <s v="FB_AEO_BAU_PRE_ATT_g15721_Scurve"/>
    <s v="Top_War"/>
    <d v="2021-03-25T00:00:00"/>
    <n v="0"/>
    <x v="4"/>
    <x v="10"/>
    <s v="Per"/>
  </r>
  <r>
    <s v="FB_VO_AAA_PER_ATT_g912_Scurve"/>
    <s v="Top_War"/>
    <d v="2021-03-25T00:00:00"/>
    <n v="29858.2703006919"/>
    <x v="4"/>
    <x v="11"/>
    <s v="Per"/>
  </r>
  <r>
    <s v="FB_VO_AAA_POST_ATT_S1_g913_Scurve"/>
    <s v="Top_War"/>
    <d v="2021-03-25T00:00:00"/>
    <n v="0"/>
    <x v="1"/>
    <x v="11"/>
    <s v="Per"/>
  </r>
  <r>
    <s v="FB_VO_AAA_POST_ATT_S2_g424_Scurve"/>
    <s v="Top_War"/>
    <d v="2021-03-25T00:00:00"/>
    <n v="0"/>
    <x v="2"/>
    <x v="11"/>
    <s v="Per"/>
  </r>
  <r>
    <s v="FB_VO_AAA_POST_ATT_S3_g1717_SC"/>
    <s v="Top_War"/>
    <d v="2021-03-25T00:00:00"/>
    <n v="0"/>
    <x v="3"/>
    <x v="11"/>
    <s v="Per"/>
  </r>
  <r>
    <s v="FB_VO_BAU_PER_ATT_g1512_Scurve"/>
    <s v="Top_War"/>
    <d v="2021-03-25T00:00:00"/>
    <n v="60805.738108865102"/>
    <x v="4"/>
    <x v="12"/>
    <s v="Per"/>
  </r>
  <r>
    <s v="FB_VO_BAU_POST_ATT_S1_g9312_Scurve"/>
    <s v="Top_War"/>
    <d v="2021-03-25T00:00:00"/>
    <n v="0"/>
    <x v="1"/>
    <x v="12"/>
    <s v="Per"/>
  </r>
  <r>
    <s v="FB_VO_BAU_POST_ATT_S2_g8421_Scurve"/>
    <s v="Top_War"/>
    <d v="2021-03-25T00:00:00"/>
    <n v="0"/>
    <x v="2"/>
    <x v="12"/>
    <s v="Per"/>
  </r>
  <r>
    <s v="FB_VO_BAU_POST_ATT_S3_g1715_SC"/>
    <s v="Top_War"/>
    <d v="2021-03-25T00:00:00"/>
    <n v="0"/>
    <x v="3"/>
    <x v="12"/>
    <s v="Per"/>
  </r>
  <r>
    <s v="FB_VO_DYNAMICADS_PER_ATT_g2720_Scurve"/>
    <s v="Top_War"/>
    <d v="2021-03-25T00:00:00"/>
    <n v="11891.7396709819"/>
    <x v="4"/>
    <x v="13"/>
    <s v="Per"/>
  </r>
  <r>
    <s v="FB_VO_DYNAMICADS_POST_ATT_S1_g1720_Scurve"/>
    <s v="Top_War"/>
    <d v="2021-03-25T00:00:00"/>
    <n v="0"/>
    <x v="1"/>
    <x v="13"/>
    <s v="Per"/>
  </r>
  <r>
    <s v="GOOGLE_DISPLAY_PER_ATT_g1724_Scurve"/>
    <s v="Top_War"/>
    <d v="2021-03-25T00:00:00"/>
    <n v="15918.303597153699"/>
    <x v="4"/>
    <x v="14"/>
    <s v="Per"/>
  </r>
  <r>
    <s v="GOOGLE_DISPLAY_POST_ATT_9AUG_SEP_g6213_Scurve"/>
    <s v="Top_War"/>
    <d v="2021-03-25T00:00:00"/>
    <n v="0"/>
    <x v="0"/>
    <x v="14"/>
    <s v="Per"/>
  </r>
  <r>
    <s v="GOOGLE_DISPLAY_POST_ATT_JUL_g827_SC"/>
    <s v="Top_War"/>
    <d v="2021-03-25T00:00:00"/>
    <n v="0"/>
    <x v="0"/>
    <x v="14"/>
    <s v="Per"/>
  </r>
  <r>
    <s v="GOOGLE_DISPLAY_POST_ATT_OCT_g5718_Scurve"/>
    <s v="Top_War"/>
    <d v="2021-03-25T00:00:00"/>
    <n v="0"/>
    <x v="0"/>
    <x v="14"/>
    <s v="Per"/>
  </r>
  <r>
    <s v="GOOGLE_DISPLAY_POST_ATT_S1_g912_SC"/>
    <s v="Top_War"/>
    <d v="2021-03-25T00:00:00"/>
    <n v="0"/>
    <x v="1"/>
    <x v="14"/>
    <s v="Per"/>
  </r>
  <r>
    <s v="GOOGLE_YOUTUBE_PER_ATT_g1716_Scurve"/>
    <s v="Top_War"/>
    <d v="2021-03-25T00:00:00"/>
    <n v="20659.009599532601"/>
    <x v="4"/>
    <x v="15"/>
    <s v="Per"/>
  </r>
  <r>
    <s v="GOOGLE_YOUTUBE_POST_ATT_9AUG_SEP_g9321_Scurve"/>
    <s v="Top_War"/>
    <d v="2021-03-25T00:00:00"/>
    <n v="0"/>
    <x v="0"/>
    <x v="15"/>
    <s v="Per"/>
  </r>
  <r>
    <s v="GOOGLE_YOUTUBE_POST_ATT_JUL_g1718_SC"/>
    <s v="Top_War"/>
    <d v="2021-03-25T00:00:00"/>
    <n v="0"/>
    <x v="0"/>
    <x v="15"/>
    <s v="Per"/>
  </r>
  <r>
    <s v="GOOGLE_YOUTUBE_POST_ATT_OCT_g1715_Scurve"/>
    <s v="Top_War"/>
    <d v="2021-03-25T00:00:00"/>
    <n v="0"/>
    <x v="0"/>
    <x v="15"/>
    <s v="Per"/>
  </r>
  <r>
    <s v="GOOGLE_YOUTUBE_POST_ATT_S1_g2721_SC"/>
    <s v="Top_War"/>
    <d v="2021-03-25T00:00:00"/>
    <n v="0"/>
    <x v="1"/>
    <x v="15"/>
    <s v="Per"/>
  </r>
  <r>
    <s v="INTERCEPT"/>
    <s v="Top_War"/>
    <d v="2021-03-25T00:00:00"/>
    <n v="282876.95580592903"/>
    <x v="0"/>
    <x v="16"/>
    <s v="Per"/>
  </r>
  <r>
    <s v="Large_Event_Dip1"/>
    <s v="Top_War"/>
    <d v="2021-03-25T00:00:00"/>
    <n v="0"/>
    <x v="0"/>
    <x v="4"/>
    <s v="Per"/>
  </r>
  <r>
    <s v="Large_Event1"/>
    <s v="Top_War"/>
    <d v="2021-03-25T00:00:00"/>
    <n v="101627.50565653"/>
    <x v="0"/>
    <x v="17"/>
    <s v="Per"/>
  </r>
  <r>
    <s v="Medium_Event"/>
    <s v="Top_War"/>
    <d v="2021-03-25T00:00:00"/>
    <n v="0"/>
    <x v="0"/>
    <x v="17"/>
    <s v="Per"/>
  </r>
  <r>
    <s v="Medium_Event_Dip"/>
    <s v="Top_War"/>
    <d v="2021-03-25T00:00:00"/>
    <n v="0"/>
    <x v="0"/>
    <x v="17"/>
    <s v="Per"/>
  </r>
  <r>
    <s v="Monday_Effect"/>
    <s v="Top_War"/>
    <d v="2021-03-25T00:00:00"/>
    <n v="0"/>
    <x v="0"/>
    <x v="18"/>
    <s v="Per"/>
  </r>
  <r>
    <s v="New_Content"/>
    <s v="Top_War"/>
    <d v="2021-03-25T00:00:00"/>
    <n v="0"/>
    <x v="0"/>
    <x v="19"/>
    <s v="Per"/>
  </r>
  <r>
    <s v="Other_Event"/>
    <s v="Top_War"/>
    <d v="2021-03-25T00:00:00"/>
    <n v="0"/>
    <x v="0"/>
    <x v="17"/>
    <s v="Per"/>
  </r>
  <r>
    <s v="Peak"/>
    <s v="Top_War"/>
    <d v="2021-03-25T00:00:00"/>
    <n v="0"/>
    <x v="0"/>
    <x v="17"/>
    <s v="Per"/>
  </r>
  <r>
    <s v="Reddit_Post_ATT_g224_SC"/>
    <s v="Top_War"/>
    <d v="2021-03-25T00:00:00"/>
    <n v="0"/>
    <x v="2"/>
    <x v="20"/>
    <s v="Per"/>
  </r>
  <r>
    <s v="Small_Event"/>
    <s v="Top_War"/>
    <d v="2021-03-25T00:00:00"/>
    <n v="0"/>
    <x v="0"/>
    <x v="17"/>
    <s v="Per"/>
  </r>
  <r>
    <s v="Small_Event_Dip"/>
    <s v="Top_War"/>
    <d v="2021-03-25T00:00:00"/>
    <n v="0"/>
    <x v="0"/>
    <x v="4"/>
    <s v="Per"/>
  </r>
  <r>
    <s v="Special_Event"/>
    <s v="Top_War"/>
    <d v="2021-03-25T00:00:00"/>
    <n v="0"/>
    <x v="0"/>
    <x v="4"/>
    <s v="Per"/>
  </r>
  <r>
    <s v="Special_Event_Peak"/>
    <s v="Top_War"/>
    <d v="2021-03-25T00:00:00"/>
    <n v="0"/>
    <x v="0"/>
    <x v="17"/>
    <s v="Per"/>
  </r>
  <r>
    <s v="Tuesday_Effect"/>
    <s v="Top_War"/>
    <d v="2021-03-25T00:00:00"/>
    <n v="0"/>
    <x v="0"/>
    <x v="21"/>
    <s v="Per"/>
  </r>
  <r>
    <s v="UNITYADS_TOTAL_PER_ATT_g1728_Scurve"/>
    <s v="Top_War"/>
    <d v="2021-03-25T00:00:00"/>
    <n v="9999.5636101986602"/>
    <x v="4"/>
    <x v="22"/>
    <s v="Per"/>
  </r>
  <r>
    <s v="UNITYADS_TOTAL_POST_ATT_S1_g913_SC"/>
    <s v="Top_War"/>
    <d v="2021-03-25T00:00:00"/>
    <n v="0"/>
    <x v="1"/>
    <x v="22"/>
    <s v="Per"/>
  </r>
  <r>
    <s v="UNITYADS_TOTAL_POST_ATT_S2_g1321_SC"/>
    <s v="Top_War"/>
    <d v="2021-03-25T00:00:00"/>
    <n v="0"/>
    <x v="2"/>
    <x v="22"/>
    <s v="Per"/>
  </r>
  <r>
    <s v="UNITYADS_TOTAL_POST_ATT_S3_g924_SC"/>
    <s v="Top_War"/>
    <d v="2021-03-25T00:00:00"/>
    <n v="0"/>
    <x v="3"/>
    <x v="22"/>
    <s v="Per"/>
  </r>
  <r>
    <s v="Apple_Search_Post_ATT_g327_Scurve"/>
    <s v="Top_War"/>
    <d v="2021-03-26T00:00:00"/>
    <n v="0"/>
    <x v="0"/>
    <x v="0"/>
    <s v="Per"/>
  </r>
  <r>
    <s v="Applovin_rewarded_Post_ATT_g1718_SC"/>
    <s v="Top_War"/>
    <d v="2021-03-26T00:00:00"/>
    <n v="0"/>
    <x v="0"/>
    <x v="1"/>
    <s v="Per"/>
  </r>
  <r>
    <s v="Applovin_video_Post_ATT_g1718_Scurve"/>
    <s v="Top_War"/>
    <d v="2021-03-26T00:00:00"/>
    <n v="0"/>
    <x v="0"/>
    <x v="2"/>
    <s v="Per"/>
  </r>
  <r>
    <s v="Bug_Fix_1"/>
    <s v="Top_War"/>
    <d v="2021-03-26T00:00:00"/>
    <n v="0"/>
    <x v="0"/>
    <x v="3"/>
    <s v="Per"/>
  </r>
  <r>
    <s v="Bug_Fix_2"/>
    <s v="Top_War"/>
    <d v="2021-03-26T00:00:00"/>
    <n v="0"/>
    <x v="0"/>
    <x v="3"/>
    <s v="Per"/>
  </r>
  <r>
    <s v="Bug_Fix_3_2"/>
    <s v="Top_War"/>
    <d v="2021-03-26T00:00:00"/>
    <n v="0"/>
    <x v="0"/>
    <x v="3"/>
    <s v="Per"/>
  </r>
  <r>
    <s v="Bug_Fix_Neg"/>
    <s v="Top_War"/>
    <d v="2021-03-26T00:00:00"/>
    <n v="0"/>
    <x v="0"/>
    <x v="4"/>
    <s v="Per"/>
  </r>
  <r>
    <s v="Bytedance_Post_ATT_g337_SC"/>
    <s v="Top_War"/>
    <d v="2021-03-26T00:00:00"/>
    <n v="0"/>
    <x v="0"/>
    <x v="5"/>
    <s v="Per"/>
  </r>
  <r>
    <s v="Comp_Lords_Mobile"/>
    <s v="Top_War"/>
    <d v="2021-03-26T00:00:00"/>
    <n v="-16466.0845840328"/>
    <x v="0"/>
    <x v="6"/>
    <s v="Per"/>
  </r>
  <r>
    <s v="Comp_ROK"/>
    <s v="Top_War"/>
    <d v="2021-03-26T00:00:00"/>
    <n v="-3459.1887631701202"/>
    <x v="0"/>
    <x v="7"/>
    <s v="Per"/>
  </r>
  <r>
    <s v="Comp_West_Game"/>
    <s v="Top_War"/>
    <d v="2021-03-26T00:00:00"/>
    <n v="-5494.96261922539"/>
    <x v="0"/>
    <x v="8"/>
    <s v="Per"/>
  </r>
  <r>
    <s v="Event_Dip"/>
    <s v="Top_War"/>
    <d v="2021-03-26T00:00:00"/>
    <n v="0"/>
    <x v="0"/>
    <x v="4"/>
    <s v="Per"/>
  </r>
  <r>
    <s v="FB_AEO_AAA_POST_ATT_S1_g223_Scurve"/>
    <s v="Top_War"/>
    <d v="2021-03-26T00:00:00"/>
    <n v="0"/>
    <x v="1"/>
    <x v="9"/>
    <s v="Per"/>
  </r>
  <r>
    <s v="FB_AEO_AAA_POST_ATT_S2_g2314_Scurve"/>
    <s v="Top_War"/>
    <d v="2021-03-26T00:00:00"/>
    <n v="0"/>
    <x v="2"/>
    <x v="9"/>
    <s v="Per"/>
  </r>
  <r>
    <s v="FB_AEO_AAA_POST_ATT_S3_g249_SC"/>
    <s v="Top_War"/>
    <d v="2021-03-26T00:00:00"/>
    <n v="0"/>
    <x v="3"/>
    <x v="9"/>
    <s v="Per"/>
  </r>
  <r>
    <s v="FB_AEO_AAA_PRE_ATT_g136_Scurve"/>
    <s v="Top_War"/>
    <d v="2021-03-26T00:00:00"/>
    <n v="0.25458568282540101"/>
    <x v="4"/>
    <x v="9"/>
    <s v="Per"/>
  </r>
  <r>
    <s v="FB_AEO_BAU_POST_ATT_S1_g912_Scurve"/>
    <s v="Top_War"/>
    <d v="2021-03-26T00:00:00"/>
    <n v="0"/>
    <x v="1"/>
    <x v="10"/>
    <s v="Per"/>
  </r>
  <r>
    <s v="FB_AEO_BAU_POST_ATT_S2_g2711_Scurve"/>
    <s v="Top_War"/>
    <d v="2021-03-26T00:00:00"/>
    <n v="0"/>
    <x v="2"/>
    <x v="10"/>
    <s v="Per"/>
  </r>
  <r>
    <s v="FB_AEO_BAU_POST_ATT_S3_g1717_SC"/>
    <s v="Top_War"/>
    <d v="2021-03-26T00:00:00"/>
    <n v="0"/>
    <x v="3"/>
    <x v="10"/>
    <s v="Per"/>
  </r>
  <r>
    <s v="FB_AEO_BAU_PRE_ATT_g15721_Scurve"/>
    <s v="Top_War"/>
    <d v="2021-03-26T00:00:00"/>
    <n v="4.6589366225311696E-12"/>
    <x v="4"/>
    <x v="10"/>
    <s v="Per"/>
  </r>
  <r>
    <s v="FB_VO_AAA_PER_ATT_g912_Scurve"/>
    <s v="Top_War"/>
    <d v="2021-03-26T00:00:00"/>
    <n v="28518.649830513899"/>
    <x v="4"/>
    <x v="11"/>
    <s v="Per"/>
  </r>
  <r>
    <s v="FB_VO_AAA_POST_ATT_S1_g913_Scurve"/>
    <s v="Top_War"/>
    <d v="2021-03-26T00:00:00"/>
    <n v="0"/>
    <x v="1"/>
    <x v="11"/>
    <s v="Per"/>
  </r>
  <r>
    <s v="FB_VO_AAA_POST_ATT_S2_g424_Scurve"/>
    <s v="Top_War"/>
    <d v="2021-03-26T00:00:00"/>
    <n v="0"/>
    <x v="2"/>
    <x v="11"/>
    <s v="Per"/>
  </r>
  <r>
    <s v="FB_VO_AAA_POST_ATT_S3_g1717_SC"/>
    <s v="Top_War"/>
    <d v="2021-03-26T00:00:00"/>
    <n v="0"/>
    <x v="3"/>
    <x v="11"/>
    <s v="Per"/>
  </r>
  <r>
    <s v="FB_VO_BAU_PER_ATT_g1512_Scurve"/>
    <s v="Top_War"/>
    <d v="2021-03-26T00:00:00"/>
    <n v="58849.736390360798"/>
    <x v="4"/>
    <x v="12"/>
    <s v="Per"/>
  </r>
  <r>
    <s v="FB_VO_BAU_POST_ATT_S1_g9312_Scurve"/>
    <s v="Top_War"/>
    <d v="2021-03-26T00:00:00"/>
    <n v="0"/>
    <x v="1"/>
    <x v="12"/>
    <s v="Per"/>
  </r>
  <r>
    <s v="FB_VO_BAU_POST_ATT_S2_g8421_Scurve"/>
    <s v="Top_War"/>
    <d v="2021-03-26T00:00:00"/>
    <n v="0"/>
    <x v="2"/>
    <x v="12"/>
    <s v="Per"/>
  </r>
  <r>
    <s v="FB_VO_BAU_POST_ATT_S3_g1715_SC"/>
    <s v="Top_War"/>
    <d v="2021-03-26T00:00:00"/>
    <n v="0"/>
    <x v="3"/>
    <x v="12"/>
    <s v="Per"/>
  </r>
  <r>
    <s v="FB_VO_DYNAMICADS_PER_ATT_g2720_Scurve"/>
    <s v="Top_War"/>
    <d v="2021-03-26T00:00:00"/>
    <n v="12056.8819086556"/>
    <x v="4"/>
    <x v="13"/>
    <s v="Per"/>
  </r>
  <r>
    <s v="FB_VO_DYNAMICADS_POST_ATT_S1_g1720_Scurve"/>
    <s v="Top_War"/>
    <d v="2021-03-26T00:00:00"/>
    <n v="0"/>
    <x v="1"/>
    <x v="13"/>
    <s v="Per"/>
  </r>
  <r>
    <s v="GOOGLE_DISPLAY_PER_ATT_g1724_Scurve"/>
    <s v="Top_War"/>
    <d v="2021-03-26T00:00:00"/>
    <n v="15682.2999362014"/>
    <x v="4"/>
    <x v="14"/>
    <s v="Per"/>
  </r>
  <r>
    <s v="GOOGLE_DISPLAY_POST_ATT_9AUG_SEP_g6213_Scurve"/>
    <s v="Top_War"/>
    <d v="2021-03-26T00:00:00"/>
    <n v="0"/>
    <x v="0"/>
    <x v="14"/>
    <s v="Per"/>
  </r>
  <r>
    <s v="GOOGLE_DISPLAY_POST_ATT_JUL_g827_SC"/>
    <s v="Top_War"/>
    <d v="2021-03-26T00:00:00"/>
    <n v="0"/>
    <x v="0"/>
    <x v="14"/>
    <s v="Per"/>
  </r>
  <r>
    <s v="GOOGLE_DISPLAY_POST_ATT_OCT_g5718_Scurve"/>
    <s v="Top_War"/>
    <d v="2021-03-26T00:00:00"/>
    <n v="0"/>
    <x v="0"/>
    <x v="14"/>
    <s v="Per"/>
  </r>
  <r>
    <s v="GOOGLE_DISPLAY_POST_ATT_S1_g912_SC"/>
    <s v="Top_War"/>
    <d v="2021-03-26T00:00:00"/>
    <n v="0"/>
    <x v="1"/>
    <x v="14"/>
    <s v="Per"/>
  </r>
  <r>
    <s v="GOOGLE_YOUTUBE_PER_ATT_g1716_Scurve"/>
    <s v="Top_War"/>
    <d v="2021-03-26T00:00:00"/>
    <n v="17017.382477872201"/>
    <x v="4"/>
    <x v="15"/>
    <s v="Per"/>
  </r>
  <r>
    <s v="GOOGLE_YOUTUBE_POST_ATT_9AUG_SEP_g9321_Scurve"/>
    <s v="Top_War"/>
    <d v="2021-03-26T00:00:00"/>
    <n v="0"/>
    <x v="0"/>
    <x v="15"/>
    <s v="Per"/>
  </r>
  <r>
    <s v="GOOGLE_YOUTUBE_POST_ATT_JUL_g1718_SC"/>
    <s v="Top_War"/>
    <d v="2021-03-26T00:00:00"/>
    <n v="0"/>
    <x v="0"/>
    <x v="15"/>
    <s v="Per"/>
  </r>
  <r>
    <s v="GOOGLE_YOUTUBE_POST_ATT_OCT_g1715_Scurve"/>
    <s v="Top_War"/>
    <d v="2021-03-26T00:00:00"/>
    <n v="0"/>
    <x v="0"/>
    <x v="15"/>
    <s v="Per"/>
  </r>
  <r>
    <s v="GOOGLE_YOUTUBE_POST_ATT_S1_g2721_SC"/>
    <s v="Top_War"/>
    <d v="2021-03-26T00:00:00"/>
    <n v="0"/>
    <x v="1"/>
    <x v="15"/>
    <s v="Per"/>
  </r>
  <r>
    <s v="INTERCEPT"/>
    <s v="Top_War"/>
    <d v="2021-03-26T00:00:00"/>
    <n v="282876.95580592903"/>
    <x v="0"/>
    <x v="16"/>
    <s v="Per"/>
  </r>
  <r>
    <s v="Large_Event_Dip1"/>
    <s v="Top_War"/>
    <d v="2021-03-26T00:00:00"/>
    <n v="0"/>
    <x v="0"/>
    <x v="4"/>
    <s v="Per"/>
  </r>
  <r>
    <s v="Large_Event1"/>
    <s v="Top_War"/>
    <d v="2021-03-26T00:00:00"/>
    <n v="0"/>
    <x v="0"/>
    <x v="17"/>
    <s v="Per"/>
  </r>
  <r>
    <s v="Medium_Event"/>
    <s v="Top_War"/>
    <d v="2021-03-26T00:00:00"/>
    <n v="0"/>
    <x v="0"/>
    <x v="17"/>
    <s v="Per"/>
  </r>
  <r>
    <s v="Medium_Event_Dip"/>
    <s v="Top_War"/>
    <d v="2021-03-26T00:00:00"/>
    <n v="0"/>
    <x v="0"/>
    <x v="17"/>
    <s v="Per"/>
  </r>
  <r>
    <s v="Monday_Effect"/>
    <s v="Top_War"/>
    <d v="2021-03-26T00:00:00"/>
    <n v="0"/>
    <x v="0"/>
    <x v="18"/>
    <s v="Per"/>
  </r>
  <r>
    <s v="New_Content"/>
    <s v="Top_War"/>
    <d v="2021-03-26T00:00:00"/>
    <n v="0"/>
    <x v="0"/>
    <x v="19"/>
    <s v="Per"/>
  </r>
  <r>
    <s v="Other_Event"/>
    <s v="Top_War"/>
    <d v="2021-03-26T00:00:00"/>
    <n v="0"/>
    <x v="0"/>
    <x v="17"/>
    <s v="Per"/>
  </r>
  <r>
    <s v="Peak"/>
    <s v="Top_War"/>
    <d v="2021-03-26T00:00:00"/>
    <n v="0"/>
    <x v="0"/>
    <x v="17"/>
    <s v="Per"/>
  </r>
  <r>
    <s v="Reddit_Post_ATT_g224_SC"/>
    <s v="Top_War"/>
    <d v="2021-03-26T00:00:00"/>
    <n v="0"/>
    <x v="2"/>
    <x v="20"/>
    <s v="Per"/>
  </r>
  <r>
    <s v="Small_Event"/>
    <s v="Top_War"/>
    <d v="2021-03-26T00:00:00"/>
    <n v="0"/>
    <x v="0"/>
    <x v="17"/>
    <s v="Per"/>
  </r>
  <r>
    <s v="Small_Event_Dip"/>
    <s v="Top_War"/>
    <d v="2021-03-26T00:00:00"/>
    <n v="0"/>
    <x v="0"/>
    <x v="4"/>
    <s v="Per"/>
  </r>
  <r>
    <s v="Special_Event"/>
    <s v="Top_War"/>
    <d v="2021-03-26T00:00:00"/>
    <n v="0"/>
    <x v="0"/>
    <x v="4"/>
    <s v="Per"/>
  </r>
  <r>
    <s v="Special_Event_Peak"/>
    <s v="Top_War"/>
    <d v="2021-03-26T00:00:00"/>
    <n v="0"/>
    <x v="0"/>
    <x v="17"/>
    <s v="Per"/>
  </r>
  <r>
    <s v="Tuesday_Effect"/>
    <s v="Top_War"/>
    <d v="2021-03-26T00:00:00"/>
    <n v="0"/>
    <x v="0"/>
    <x v="21"/>
    <s v="Per"/>
  </r>
  <r>
    <s v="UNITYADS_TOTAL_PER_ATT_g1728_Scurve"/>
    <s v="Top_War"/>
    <d v="2021-03-26T00:00:00"/>
    <n v="13364.441200310001"/>
    <x v="4"/>
    <x v="22"/>
    <s v="Per"/>
  </r>
  <r>
    <s v="UNITYADS_TOTAL_POST_ATT_S1_g913_SC"/>
    <s v="Top_War"/>
    <d v="2021-03-26T00:00:00"/>
    <n v="0"/>
    <x v="1"/>
    <x v="22"/>
    <s v="Per"/>
  </r>
  <r>
    <s v="UNITYADS_TOTAL_POST_ATT_S2_g1321_SC"/>
    <s v="Top_War"/>
    <d v="2021-03-26T00:00:00"/>
    <n v="0"/>
    <x v="2"/>
    <x v="22"/>
    <s v="Per"/>
  </r>
  <r>
    <s v="UNITYADS_TOTAL_POST_ATT_S3_g924_SC"/>
    <s v="Top_War"/>
    <d v="2021-03-26T00:00:00"/>
    <n v="0"/>
    <x v="3"/>
    <x v="22"/>
    <s v="Per"/>
  </r>
  <r>
    <s v="Apple_Search_Post_ATT_g327_Scurve"/>
    <s v="Top_War"/>
    <d v="2021-03-27T00:00:00"/>
    <n v="0"/>
    <x v="0"/>
    <x v="0"/>
    <s v="Per"/>
  </r>
  <r>
    <s v="Applovin_rewarded_Post_ATT_g1718_SC"/>
    <s v="Top_War"/>
    <d v="2021-03-27T00:00:00"/>
    <n v="0"/>
    <x v="0"/>
    <x v="1"/>
    <s v="Per"/>
  </r>
  <r>
    <s v="Applovin_video_Post_ATT_g1718_Scurve"/>
    <s v="Top_War"/>
    <d v="2021-03-27T00:00:00"/>
    <n v="0"/>
    <x v="0"/>
    <x v="2"/>
    <s v="Per"/>
  </r>
  <r>
    <s v="Bug_Fix_1"/>
    <s v="Top_War"/>
    <d v="2021-03-27T00:00:00"/>
    <n v="0"/>
    <x v="0"/>
    <x v="3"/>
    <s v="Per"/>
  </r>
  <r>
    <s v="Bug_Fix_2"/>
    <s v="Top_War"/>
    <d v="2021-03-27T00:00:00"/>
    <n v="0"/>
    <x v="0"/>
    <x v="3"/>
    <s v="Per"/>
  </r>
  <r>
    <s v="Bug_Fix_3_2"/>
    <s v="Top_War"/>
    <d v="2021-03-27T00:00:00"/>
    <n v="0"/>
    <x v="0"/>
    <x v="3"/>
    <s v="Per"/>
  </r>
  <r>
    <s v="Bug_Fix_Neg"/>
    <s v="Top_War"/>
    <d v="2021-03-27T00:00:00"/>
    <n v="0"/>
    <x v="0"/>
    <x v="4"/>
    <s v="Per"/>
  </r>
  <r>
    <s v="Bytedance_Post_ATT_g337_SC"/>
    <s v="Top_War"/>
    <d v="2021-03-27T00:00:00"/>
    <n v="0"/>
    <x v="0"/>
    <x v="5"/>
    <s v="Per"/>
  </r>
  <r>
    <s v="Comp_Lords_Mobile"/>
    <s v="Top_War"/>
    <d v="2021-03-27T00:00:00"/>
    <n v="-16006.3715626512"/>
    <x v="0"/>
    <x v="6"/>
    <s v="Per"/>
  </r>
  <r>
    <s v="Comp_ROK"/>
    <s v="Top_War"/>
    <d v="2021-03-27T00:00:00"/>
    <n v="-3988.8449654833998"/>
    <x v="0"/>
    <x v="7"/>
    <s v="Per"/>
  </r>
  <r>
    <s v="Comp_West_Game"/>
    <s v="Top_War"/>
    <d v="2021-03-27T00:00:00"/>
    <n v="-6499.4181517719599"/>
    <x v="0"/>
    <x v="8"/>
    <s v="Per"/>
  </r>
  <r>
    <s v="Event_Dip"/>
    <s v="Top_War"/>
    <d v="2021-03-27T00:00:00"/>
    <n v="0"/>
    <x v="0"/>
    <x v="4"/>
    <s v="Per"/>
  </r>
  <r>
    <s v="FB_AEO_AAA_POST_ATT_S1_g223_Scurve"/>
    <s v="Top_War"/>
    <d v="2021-03-27T00:00:00"/>
    <n v="0"/>
    <x v="1"/>
    <x v="9"/>
    <s v="Per"/>
  </r>
  <r>
    <s v="FB_AEO_AAA_POST_ATT_S2_g2314_Scurve"/>
    <s v="Top_War"/>
    <d v="2021-03-27T00:00:00"/>
    <n v="0"/>
    <x v="2"/>
    <x v="9"/>
    <s v="Per"/>
  </r>
  <r>
    <s v="FB_AEO_AAA_POST_ATT_S3_g249_SC"/>
    <s v="Top_War"/>
    <d v="2021-03-27T00:00:00"/>
    <n v="0"/>
    <x v="3"/>
    <x v="9"/>
    <s v="Per"/>
  </r>
  <r>
    <s v="FB_AEO_AAA_PRE_ATT_g136_Scurve"/>
    <s v="Top_War"/>
    <d v="2021-03-27T00:00:00"/>
    <n v="1.87222022433516"/>
    <x v="4"/>
    <x v="9"/>
    <s v="Per"/>
  </r>
  <r>
    <s v="FB_AEO_BAU_POST_ATT_S1_g912_Scurve"/>
    <s v="Top_War"/>
    <d v="2021-03-27T00:00:00"/>
    <n v="0"/>
    <x v="1"/>
    <x v="10"/>
    <s v="Per"/>
  </r>
  <r>
    <s v="FB_AEO_BAU_POST_ATT_S2_g2711_Scurve"/>
    <s v="Top_War"/>
    <d v="2021-03-27T00:00:00"/>
    <n v="0"/>
    <x v="2"/>
    <x v="10"/>
    <s v="Per"/>
  </r>
  <r>
    <s v="FB_AEO_BAU_POST_ATT_S3_g1717_SC"/>
    <s v="Top_War"/>
    <d v="2021-03-27T00:00:00"/>
    <n v="0"/>
    <x v="3"/>
    <x v="10"/>
    <s v="Per"/>
  </r>
  <r>
    <s v="FB_AEO_BAU_PRE_ATT_g15721_Scurve"/>
    <s v="Top_War"/>
    <d v="2021-03-27T00:00:00"/>
    <n v="1.47375156316222E-8"/>
    <x v="4"/>
    <x v="10"/>
    <s v="Per"/>
  </r>
  <r>
    <s v="FB_VO_AAA_PER_ATT_g912_Scurve"/>
    <s v="Top_War"/>
    <d v="2021-03-27T00:00:00"/>
    <n v="22946.9024934845"/>
    <x v="4"/>
    <x v="11"/>
    <s v="Per"/>
  </r>
  <r>
    <s v="FB_VO_AAA_POST_ATT_S1_g913_Scurve"/>
    <s v="Top_War"/>
    <d v="2021-03-27T00:00:00"/>
    <n v="0"/>
    <x v="1"/>
    <x v="11"/>
    <s v="Per"/>
  </r>
  <r>
    <s v="FB_VO_AAA_POST_ATT_S2_g424_Scurve"/>
    <s v="Top_War"/>
    <d v="2021-03-27T00:00:00"/>
    <n v="0"/>
    <x v="2"/>
    <x v="11"/>
    <s v="Per"/>
  </r>
  <r>
    <s v="FB_VO_AAA_POST_ATT_S3_g1717_SC"/>
    <s v="Top_War"/>
    <d v="2021-03-27T00:00:00"/>
    <n v="0"/>
    <x v="3"/>
    <x v="11"/>
    <s v="Per"/>
  </r>
  <r>
    <s v="FB_VO_BAU_PER_ATT_g1512_Scurve"/>
    <s v="Top_War"/>
    <d v="2021-03-27T00:00:00"/>
    <n v="51103.185387706399"/>
    <x v="4"/>
    <x v="12"/>
    <s v="Per"/>
  </r>
  <r>
    <s v="FB_VO_BAU_POST_ATT_S1_g9312_Scurve"/>
    <s v="Top_War"/>
    <d v="2021-03-27T00:00:00"/>
    <n v="0"/>
    <x v="1"/>
    <x v="12"/>
    <s v="Per"/>
  </r>
  <r>
    <s v="FB_VO_BAU_POST_ATT_S2_g8421_Scurve"/>
    <s v="Top_War"/>
    <d v="2021-03-27T00:00:00"/>
    <n v="0"/>
    <x v="2"/>
    <x v="12"/>
    <s v="Per"/>
  </r>
  <r>
    <s v="FB_VO_BAU_POST_ATT_S3_g1715_SC"/>
    <s v="Top_War"/>
    <d v="2021-03-27T00:00:00"/>
    <n v="0"/>
    <x v="3"/>
    <x v="12"/>
    <s v="Per"/>
  </r>
  <r>
    <s v="FB_VO_DYNAMICADS_PER_ATT_g2720_Scurve"/>
    <s v="Top_War"/>
    <d v="2021-03-27T00:00:00"/>
    <n v="11243.5421357655"/>
    <x v="4"/>
    <x v="13"/>
    <s v="Per"/>
  </r>
  <r>
    <s v="FB_VO_DYNAMICADS_POST_ATT_S1_g1720_Scurve"/>
    <s v="Top_War"/>
    <d v="2021-03-27T00:00:00"/>
    <n v="0"/>
    <x v="1"/>
    <x v="13"/>
    <s v="Per"/>
  </r>
  <r>
    <s v="GOOGLE_DISPLAY_PER_ATT_g1724_Scurve"/>
    <s v="Top_War"/>
    <d v="2021-03-27T00:00:00"/>
    <n v="15310.7680711146"/>
    <x v="4"/>
    <x v="14"/>
    <s v="Per"/>
  </r>
  <r>
    <s v="GOOGLE_DISPLAY_POST_ATT_9AUG_SEP_g6213_Scurve"/>
    <s v="Top_War"/>
    <d v="2021-03-27T00:00:00"/>
    <n v="0"/>
    <x v="0"/>
    <x v="14"/>
    <s v="Per"/>
  </r>
  <r>
    <s v="GOOGLE_DISPLAY_POST_ATT_JUL_g827_SC"/>
    <s v="Top_War"/>
    <d v="2021-03-27T00:00:00"/>
    <n v="0"/>
    <x v="0"/>
    <x v="14"/>
    <s v="Per"/>
  </r>
  <r>
    <s v="GOOGLE_DISPLAY_POST_ATT_OCT_g5718_Scurve"/>
    <s v="Top_War"/>
    <d v="2021-03-27T00:00:00"/>
    <n v="0"/>
    <x v="0"/>
    <x v="14"/>
    <s v="Per"/>
  </r>
  <r>
    <s v="GOOGLE_DISPLAY_POST_ATT_S1_g912_SC"/>
    <s v="Top_War"/>
    <d v="2021-03-27T00:00:00"/>
    <n v="0"/>
    <x v="1"/>
    <x v="14"/>
    <s v="Per"/>
  </r>
  <r>
    <s v="GOOGLE_YOUTUBE_PER_ATT_g1716_Scurve"/>
    <s v="Top_War"/>
    <d v="2021-03-27T00:00:00"/>
    <n v="13610.586027846801"/>
    <x v="4"/>
    <x v="15"/>
    <s v="Per"/>
  </r>
  <r>
    <s v="GOOGLE_YOUTUBE_POST_ATT_9AUG_SEP_g9321_Scurve"/>
    <s v="Top_War"/>
    <d v="2021-03-27T00:00:00"/>
    <n v="0"/>
    <x v="0"/>
    <x v="15"/>
    <s v="Per"/>
  </r>
  <r>
    <s v="GOOGLE_YOUTUBE_POST_ATT_JUL_g1718_SC"/>
    <s v="Top_War"/>
    <d v="2021-03-27T00:00:00"/>
    <n v="0"/>
    <x v="0"/>
    <x v="15"/>
    <s v="Per"/>
  </r>
  <r>
    <s v="GOOGLE_YOUTUBE_POST_ATT_OCT_g1715_Scurve"/>
    <s v="Top_War"/>
    <d v="2021-03-27T00:00:00"/>
    <n v="0"/>
    <x v="0"/>
    <x v="15"/>
    <s v="Per"/>
  </r>
  <r>
    <s v="GOOGLE_YOUTUBE_POST_ATT_S1_g2721_SC"/>
    <s v="Top_War"/>
    <d v="2021-03-27T00:00:00"/>
    <n v="0"/>
    <x v="1"/>
    <x v="15"/>
    <s v="Per"/>
  </r>
  <r>
    <s v="INTERCEPT"/>
    <s v="Top_War"/>
    <d v="2021-03-27T00:00:00"/>
    <n v="282876.95580592903"/>
    <x v="0"/>
    <x v="16"/>
    <s v="Per"/>
  </r>
  <r>
    <s v="Large_Event_Dip1"/>
    <s v="Top_War"/>
    <d v="2021-03-27T00:00:00"/>
    <n v="0"/>
    <x v="0"/>
    <x v="4"/>
    <s v="Per"/>
  </r>
  <r>
    <s v="Large_Event1"/>
    <s v="Top_War"/>
    <d v="2021-03-27T00:00:00"/>
    <n v="0"/>
    <x v="0"/>
    <x v="17"/>
    <s v="Per"/>
  </r>
  <r>
    <s v="Medium_Event"/>
    <s v="Top_War"/>
    <d v="2021-03-27T00:00:00"/>
    <n v="0"/>
    <x v="0"/>
    <x v="17"/>
    <s v="Per"/>
  </r>
  <r>
    <s v="Medium_Event_Dip"/>
    <s v="Top_War"/>
    <d v="2021-03-27T00:00:00"/>
    <n v="0"/>
    <x v="0"/>
    <x v="17"/>
    <s v="Per"/>
  </r>
  <r>
    <s v="Monday_Effect"/>
    <s v="Top_War"/>
    <d v="2021-03-27T00:00:00"/>
    <n v="0"/>
    <x v="0"/>
    <x v="18"/>
    <s v="Per"/>
  </r>
  <r>
    <s v="New_Content"/>
    <s v="Top_War"/>
    <d v="2021-03-27T00:00:00"/>
    <n v="0"/>
    <x v="0"/>
    <x v="19"/>
    <s v="Per"/>
  </r>
  <r>
    <s v="Other_Event"/>
    <s v="Top_War"/>
    <d v="2021-03-27T00:00:00"/>
    <n v="0"/>
    <x v="0"/>
    <x v="17"/>
    <s v="Per"/>
  </r>
  <r>
    <s v="Peak"/>
    <s v="Top_War"/>
    <d v="2021-03-27T00:00:00"/>
    <n v="0"/>
    <x v="0"/>
    <x v="17"/>
    <s v="Per"/>
  </r>
  <r>
    <s v="Reddit_Post_ATT_g224_SC"/>
    <s v="Top_War"/>
    <d v="2021-03-27T00:00:00"/>
    <n v="0"/>
    <x v="2"/>
    <x v="20"/>
    <s v="Per"/>
  </r>
  <r>
    <s v="Small_Event"/>
    <s v="Top_War"/>
    <d v="2021-03-27T00:00:00"/>
    <n v="0"/>
    <x v="0"/>
    <x v="17"/>
    <s v="Per"/>
  </r>
  <r>
    <s v="Small_Event_Dip"/>
    <s v="Top_War"/>
    <d v="2021-03-27T00:00:00"/>
    <n v="0"/>
    <x v="0"/>
    <x v="4"/>
    <s v="Per"/>
  </r>
  <r>
    <s v="Special_Event"/>
    <s v="Top_War"/>
    <d v="2021-03-27T00:00:00"/>
    <n v="0"/>
    <x v="0"/>
    <x v="4"/>
    <s v="Per"/>
  </r>
  <r>
    <s v="Special_Event_Peak"/>
    <s v="Top_War"/>
    <d v="2021-03-27T00:00:00"/>
    <n v="0"/>
    <x v="0"/>
    <x v="17"/>
    <s v="Per"/>
  </r>
  <r>
    <s v="Tuesday_Effect"/>
    <s v="Top_War"/>
    <d v="2021-03-27T00:00:00"/>
    <n v="0"/>
    <x v="0"/>
    <x v="21"/>
    <s v="Per"/>
  </r>
  <r>
    <s v="UNITYADS_TOTAL_PER_ATT_g1728_Scurve"/>
    <s v="Top_War"/>
    <d v="2021-03-27T00:00:00"/>
    <n v="17327.0027475071"/>
    <x v="4"/>
    <x v="22"/>
    <s v="Per"/>
  </r>
  <r>
    <s v="UNITYADS_TOTAL_POST_ATT_S1_g913_SC"/>
    <s v="Top_War"/>
    <d v="2021-03-27T00:00:00"/>
    <n v="0"/>
    <x v="1"/>
    <x v="22"/>
    <s v="Per"/>
  </r>
  <r>
    <s v="UNITYADS_TOTAL_POST_ATT_S2_g1321_SC"/>
    <s v="Top_War"/>
    <d v="2021-03-27T00:00:00"/>
    <n v="0"/>
    <x v="2"/>
    <x v="22"/>
    <s v="Per"/>
  </r>
  <r>
    <s v="UNITYADS_TOTAL_POST_ATT_S3_g924_SC"/>
    <s v="Top_War"/>
    <d v="2021-03-27T00:00:00"/>
    <n v="0"/>
    <x v="3"/>
    <x v="22"/>
    <s v="Per"/>
  </r>
  <r>
    <s v="Apple_Search_Post_ATT_g327_Scurve"/>
    <s v="Top_War"/>
    <d v="2021-03-28T00:00:00"/>
    <n v="0"/>
    <x v="0"/>
    <x v="0"/>
    <s v="Per"/>
  </r>
  <r>
    <s v="Applovin_rewarded_Post_ATT_g1718_SC"/>
    <s v="Top_War"/>
    <d v="2021-03-28T00:00:00"/>
    <n v="0"/>
    <x v="0"/>
    <x v="1"/>
    <s v="Per"/>
  </r>
  <r>
    <s v="Applovin_video_Post_ATT_g1718_Scurve"/>
    <s v="Top_War"/>
    <d v="2021-03-28T00:00:00"/>
    <n v="0"/>
    <x v="0"/>
    <x v="2"/>
    <s v="Per"/>
  </r>
  <r>
    <s v="Bug_Fix_1"/>
    <s v="Top_War"/>
    <d v="2021-03-28T00:00:00"/>
    <n v="0"/>
    <x v="0"/>
    <x v="3"/>
    <s v="Per"/>
  </r>
  <r>
    <s v="Bug_Fix_2"/>
    <s v="Top_War"/>
    <d v="2021-03-28T00:00:00"/>
    <n v="0"/>
    <x v="0"/>
    <x v="3"/>
    <s v="Per"/>
  </r>
  <r>
    <s v="Bug_Fix_3_2"/>
    <s v="Top_War"/>
    <d v="2021-03-28T00:00:00"/>
    <n v="0"/>
    <x v="0"/>
    <x v="3"/>
    <s v="Per"/>
  </r>
  <r>
    <s v="Bug_Fix_Neg"/>
    <s v="Top_War"/>
    <d v="2021-03-28T00:00:00"/>
    <n v="0"/>
    <x v="0"/>
    <x v="4"/>
    <s v="Per"/>
  </r>
  <r>
    <s v="Bytedance_Post_ATT_g337_SC"/>
    <s v="Top_War"/>
    <d v="2021-03-28T00:00:00"/>
    <n v="0"/>
    <x v="0"/>
    <x v="5"/>
    <s v="Per"/>
  </r>
  <r>
    <s v="Comp_Lords_Mobile"/>
    <s v="Top_War"/>
    <d v="2021-03-28T00:00:00"/>
    <n v="-17866.119694604098"/>
    <x v="0"/>
    <x v="6"/>
    <s v="Per"/>
  </r>
  <r>
    <s v="Comp_ROK"/>
    <s v="Top_War"/>
    <d v="2021-03-28T00:00:00"/>
    <n v="-4907.5315954647904"/>
    <x v="0"/>
    <x v="7"/>
    <s v="Per"/>
  </r>
  <r>
    <s v="Comp_West_Game"/>
    <s v="Top_War"/>
    <d v="2021-03-28T00:00:00"/>
    <n v="-6582.1380191581502"/>
    <x v="0"/>
    <x v="8"/>
    <s v="Per"/>
  </r>
  <r>
    <s v="Event_Dip"/>
    <s v="Top_War"/>
    <d v="2021-03-28T00:00:00"/>
    <n v="0"/>
    <x v="0"/>
    <x v="4"/>
    <s v="Per"/>
  </r>
  <r>
    <s v="FB_AEO_AAA_POST_ATT_S1_g223_Scurve"/>
    <s v="Top_War"/>
    <d v="2021-03-28T00:00:00"/>
    <n v="0"/>
    <x v="1"/>
    <x v="9"/>
    <s v="Per"/>
  </r>
  <r>
    <s v="FB_AEO_AAA_POST_ATT_S2_g2314_Scurve"/>
    <s v="Top_War"/>
    <d v="2021-03-28T00:00:00"/>
    <n v="0"/>
    <x v="2"/>
    <x v="9"/>
    <s v="Per"/>
  </r>
  <r>
    <s v="FB_AEO_AAA_POST_ATT_S3_g249_SC"/>
    <s v="Top_War"/>
    <d v="2021-03-28T00:00:00"/>
    <n v="0"/>
    <x v="3"/>
    <x v="9"/>
    <s v="Per"/>
  </r>
  <r>
    <s v="FB_AEO_AAA_PRE_ATT_g136_Scurve"/>
    <s v="Top_War"/>
    <d v="2021-03-28T00:00:00"/>
    <n v="6.2643627703353699"/>
    <x v="4"/>
    <x v="9"/>
    <s v="Per"/>
  </r>
  <r>
    <s v="FB_AEO_BAU_POST_ATT_S1_g912_Scurve"/>
    <s v="Top_War"/>
    <d v="2021-03-28T00:00:00"/>
    <n v="0"/>
    <x v="1"/>
    <x v="10"/>
    <s v="Per"/>
  </r>
  <r>
    <s v="FB_AEO_BAU_POST_ATT_S2_g2711_Scurve"/>
    <s v="Top_War"/>
    <d v="2021-03-28T00:00:00"/>
    <n v="0"/>
    <x v="2"/>
    <x v="10"/>
    <s v="Per"/>
  </r>
  <r>
    <s v="FB_AEO_BAU_POST_ATT_S3_g1717_SC"/>
    <s v="Top_War"/>
    <d v="2021-03-28T00:00:00"/>
    <n v="0"/>
    <x v="3"/>
    <x v="10"/>
    <s v="Per"/>
  </r>
  <r>
    <s v="FB_AEO_BAU_PRE_ATT_g15721_Scurve"/>
    <s v="Top_War"/>
    <d v="2021-03-28T00:00:00"/>
    <n v="1.7044270259478801E-6"/>
    <x v="4"/>
    <x v="10"/>
    <s v="Per"/>
  </r>
  <r>
    <s v="FB_VO_AAA_PER_ATT_g912_Scurve"/>
    <s v="Top_War"/>
    <d v="2021-03-28T00:00:00"/>
    <n v="25540.1022980993"/>
    <x v="4"/>
    <x v="11"/>
    <s v="Per"/>
  </r>
  <r>
    <s v="FB_VO_AAA_POST_ATT_S1_g913_Scurve"/>
    <s v="Top_War"/>
    <d v="2021-03-28T00:00:00"/>
    <n v="0"/>
    <x v="1"/>
    <x v="11"/>
    <s v="Per"/>
  </r>
  <r>
    <s v="FB_VO_AAA_POST_ATT_S2_g424_Scurve"/>
    <s v="Top_War"/>
    <d v="2021-03-28T00:00:00"/>
    <n v="0"/>
    <x v="2"/>
    <x v="11"/>
    <s v="Per"/>
  </r>
  <r>
    <s v="FB_VO_AAA_POST_ATT_S3_g1717_SC"/>
    <s v="Top_War"/>
    <d v="2021-03-28T00:00:00"/>
    <n v="0"/>
    <x v="3"/>
    <x v="11"/>
    <s v="Per"/>
  </r>
  <r>
    <s v="FB_VO_BAU_PER_ATT_g1512_Scurve"/>
    <s v="Top_War"/>
    <d v="2021-03-28T00:00:00"/>
    <n v="43497.924001545704"/>
    <x v="4"/>
    <x v="12"/>
    <s v="Per"/>
  </r>
  <r>
    <s v="FB_VO_BAU_POST_ATT_S1_g9312_Scurve"/>
    <s v="Top_War"/>
    <d v="2021-03-28T00:00:00"/>
    <n v="0"/>
    <x v="1"/>
    <x v="12"/>
    <s v="Per"/>
  </r>
  <r>
    <s v="FB_VO_BAU_POST_ATT_S2_g8421_Scurve"/>
    <s v="Top_War"/>
    <d v="2021-03-28T00:00:00"/>
    <n v="0"/>
    <x v="2"/>
    <x v="12"/>
    <s v="Per"/>
  </r>
  <r>
    <s v="FB_VO_BAU_POST_ATT_S3_g1715_SC"/>
    <s v="Top_War"/>
    <d v="2021-03-28T00:00:00"/>
    <n v="0"/>
    <x v="3"/>
    <x v="12"/>
    <s v="Per"/>
  </r>
  <r>
    <s v="FB_VO_DYNAMICADS_PER_ATT_g2720_Scurve"/>
    <s v="Top_War"/>
    <d v="2021-03-28T00:00:00"/>
    <n v="10323.1657269154"/>
    <x v="4"/>
    <x v="13"/>
    <s v="Per"/>
  </r>
  <r>
    <s v="FB_VO_DYNAMICADS_POST_ATT_S1_g1720_Scurve"/>
    <s v="Top_War"/>
    <d v="2021-03-28T00:00:00"/>
    <n v="0"/>
    <x v="1"/>
    <x v="13"/>
    <s v="Per"/>
  </r>
  <r>
    <s v="GOOGLE_DISPLAY_PER_ATT_g1724_Scurve"/>
    <s v="Top_War"/>
    <d v="2021-03-28T00:00:00"/>
    <n v="14477.1504862483"/>
    <x v="4"/>
    <x v="14"/>
    <s v="Per"/>
  </r>
  <r>
    <s v="GOOGLE_DISPLAY_POST_ATT_9AUG_SEP_g6213_Scurve"/>
    <s v="Top_War"/>
    <d v="2021-03-28T00:00:00"/>
    <n v="0"/>
    <x v="0"/>
    <x v="14"/>
    <s v="Per"/>
  </r>
  <r>
    <s v="GOOGLE_DISPLAY_POST_ATT_JUL_g827_SC"/>
    <s v="Top_War"/>
    <d v="2021-03-28T00:00:00"/>
    <n v="0"/>
    <x v="0"/>
    <x v="14"/>
    <s v="Per"/>
  </r>
  <r>
    <s v="GOOGLE_DISPLAY_POST_ATT_OCT_g5718_Scurve"/>
    <s v="Top_War"/>
    <d v="2021-03-28T00:00:00"/>
    <n v="0"/>
    <x v="0"/>
    <x v="14"/>
    <s v="Per"/>
  </r>
  <r>
    <s v="GOOGLE_DISPLAY_POST_ATT_S1_g912_SC"/>
    <s v="Top_War"/>
    <d v="2021-03-28T00:00:00"/>
    <n v="0"/>
    <x v="1"/>
    <x v="14"/>
    <s v="Per"/>
  </r>
  <r>
    <s v="GOOGLE_YOUTUBE_PER_ATT_g1716_Scurve"/>
    <s v="Top_War"/>
    <d v="2021-03-28T00:00:00"/>
    <n v="12343.898470127"/>
    <x v="4"/>
    <x v="15"/>
    <s v="Per"/>
  </r>
  <r>
    <s v="GOOGLE_YOUTUBE_POST_ATT_9AUG_SEP_g9321_Scurve"/>
    <s v="Top_War"/>
    <d v="2021-03-28T00:00:00"/>
    <n v="0"/>
    <x v="0"/>
    <x v="15"/>
    <s v="Per"/>
  </r>
  <r>
    <s v="GOOGLE_YOUTUBE_POST_ATT_JUL_g1718_SC"/>
    <s v="Top_War"/>
    <d v="2021-03-28T00:00:00"/>
    <n v="0"/>
    <x v="0"/>
    <x v="15"/>
    <s v="Per"/>
  </r>
  <r>
    <s v="GOOGLE_YOUTUBE_POST_ATT_OCT_g1715_Scurve"/>
    <s v="Top_War"/>
    <d v="2021-03-28T00:00:00"/>
    <n v="0"/>
    <x v="0"/>
    <x v="15"/>
    <s v="Per"/>
  </r>
  <r>
    <s v="GOOGLE_YOUTUBE_POST_ATT_S1_g2721_SC"/>
    <s v="Top_War"/>
    <d v="2021-03-28T00:00:00"/>
    <n v="0"/>
    <x v="1"/>
    <x v="15"/>
    <s v="Per"/>
  </r>
  <r>
    <s v="INTERCEPT"/>
    <s v="Top_War"/>
    <d v="2021-03-28T00:00:00"/>
    <n v="282876.95580592903"/>
    <x v="0"/>
    <x v="16"/>
    <s v="Per"/>
  </r>
  <r>
    <s v="Large_Event_Dip1"/>
    <s v="Top_War"/>
    <d v="2021-03-28T00:00:00"/>
    <n v="0"/>
    <x v="0"/>
    <x v="4"/>
    <s v="Per"/>
  </r>
  <r>
    <s v="Large_Event1"/>
    <s v="Top_War"/>
    <d v="2021-03-28T00:00:00"/>
    <n v="0"/>
    <x v="0"/>
    <x v="17"/>
    <s v="Per"/>
  </r>
  <r>
    <s v="Medium_Event"/>
    <s v="Top_War"/>
    <d v="2021-03-28T00:00:00"/>
    <n v="0"/>
    <x v="0"/>
    <x v="17"/>
    <s v="Per"/>
  </r>
  <r>
    <s v="Medium_Event_Dip"/>
    <s v="Top_War"/>
    <d v="2021-03-28T00:00:00"/>
    <n v="0"/>
    <x v="0"/>
    <x v="17"/>
    <s v="Per"/>
  </r>
  <r>
    <s v="Monday_Effect"/>
    <s v="Top_War"/>
    <d v="2021-03-28T00:00:00"/>
    <n v="0"/>
    <x v="0"/>
    <x v="18"/>
    <s v="Per"/>
  </r>
  <r>
    <s v="New_Content"/>
    <s v="Top_War"/>
    <d v="2021-03-28T00:00:00"/>
    <n v="0"/>
    <x v="0"/>
    <x v="19"/>
    <s v="Per"/>
  </r>
  <r>
    <s v="Other_Event"/>
    <s v="Top_War"/>
    <d v="2021-03-28T00:00:00"/>
    <n v="0"/>
    <x v="0"/>
    <x v="17"/>
    <s v="Per"/>
  </r>
  <r>
    <s v="Peak"/>
    <s v="Top_War"/>
    <d v="2021-03-28T00:00:00"/>
    <n v="0"/>
    <x v="0"/>
    <x v="17"/>
    <s v="Per"/>
  </r>
  <r>
    <s v="Reddit_Post_ATT_g224_SC"/>
    <s v="Top_War"/>
    <d v="2021-03-28T00:00:00"/>
    <n v="0"/>
    <x v="2"/>
    <x v="20"/>
    <s v="Per"/>
  </r>
  <r>
    <s v="Small_Event"/>
    <s v="Top_War"/>
    <d v="2021-03-28T00:00:00"/>
    <n v="0"/>
    <x v="0"/>
    <x v="17"/>
    <s v="Per"/>
  </r>
  <r>
    <s v="Small_Event_Dip"/>
    <s v="Top_War"/>
    <d v="2021-03-28T00:00:00"/>
    <n v="0"/>
    <x v="0"/>
    <x v="4"/>
    <s v="Per"/>
  </r>
  <r>
    <s v="Special_Event"/>
    <s v="Top_War"/>
    <d v="2021-03-28T00:00:00"/>
    <n v="0"/>
    <x v="0"/>
    <x v="4"/>
    <s v="Per"/>
  </r>
  <r>
    <s v="Special_Event_Peak"/>
    <s v="Top_War"/>
    <d v="2021-03-28T00:00:00"/>
    <n v="0"/>
    <x v="0"/>
    <x v="17"/>
    <s v="Per"/>
  </r>
  <r>
    <s v="Tuesday_Effect"/>
    <s v="Top_War"/>
    <d v="2021-03-28T00:00:00"/>
    <n v="0"/>
    <x v="0"/>
    <x v="21"/>
    <s v="Per"/>
  </r>
  <r>
    <s v="UNITYADS_TOTAL_PER_ATT_g1728_Scurve"/>
    <s v="Top_War"/>
    <d v="2021-03-28T00:00:00"/>
    <n v="21819.1189370129"/>
    <x v="4"/>
    <x v="22"/>
    <s v="Per"/>
  </r>
  <r>
    <s v="UNITYADS_TOTAL_POST_ATT_S1_g913_SC"/>
    <s v="Top_War"/>
    <d v="2021-03-28T00:00:00"/>
    <n v="0"/>
    <x v="1"/>
    <x v="22"/>
    <s v="Per"/>
  </r>
  <r>
    <s v="UNITYADS_TOTAL_POST_ATT_S2_g1321_SC"/>
    <s v="Top_War"/>
    <d v="2021-03-28T00:00:00"/>
    <n v="0"/>
    <x v="2"/>
    <x v="22"/>
    <s v="Per"/>
  </r>
  <r>
    <s v="UNITYADS_TOTAL_POST_ATT_S3_g924_SC"/>
    <s v="Top_War"/>
    <d v="2021-03-28T00:00:00"/>
    <n v="0"/>
    <x v="3"/>
    <x v="22"/>
    <s v="Per"/>
  </r>
  <r>
    <s v="Apple_Search_Post_ATT_g327_Scurve"/>
    <s v="Top_War"/>
    <d v="2021-03-29T00:00:00"/>
    <n v="0"/>
    <x v="0"/>
    <x v="0"/>
    <s v="Per"/>
  </r>
  <r>
    <s v="Applovin_rewarded_Post_ATT_g1718_SC"/>
    <s v="Top_War"/>
    <d v="2021-03-29T00:00:00"/>
    <n v="0"/>
    <x v="0"/>
    <x v="1"/>
    <s v="Per"/>
  </r>
  <r>
    <s v="Applovin_video_Post_ATT_g1718_Scurve"/>
    <s v="Top_War"/>
    <d v="2021-03-29T00:00:00"/>
    <n v="0"/>
    <x v="0"/>
    <x v="2"/>
    <s v="Per"/>
  </r>
  <r>
    <s v="Bug_Fix_1"/>
    <s v="Top_War"/>
    <d v="2021-03-29T00:00:00"/>
    <n v="0"/>
    <x v="0"/>
    <x v="3"/>
    <s v="Per"/>
  </r>
  <r>
    <s v="Bug_Fix_2"/>
    <s v="Top_War"/>
    <d v="2021-03-29T00:00:00"/>
    <n v="0"/>
    <x v="0"/>
    <x v="3"/>
    <s v="Per"/>
  </r>
  <r>
    <s v="Bug_Fix_3_2"/>
    <s v="Top_War"/>
    <d v="2021-03-29T00:00:00"/>
    <n v="0"/>
    <x v="0"/>
    <x v="3"/>
    <s v="Per"/>
  </r>
  <r>
    <s v="Bug_Fix_Neg"/>
    <s v="Top_War"/>
    <d v="2021-03-29T00:00:00"/>
    <n v="0"/>
    <x v="0"/>
    <x v="4"/>
    <s v="Per"/>
  </r>
  <r>
    <s v="Bytedance_Post_ATT_g337_SC"/>
    <s v="Top_War"/>
    <d v="2021-03-29T00:00:00"/>
    <n v="0"/>
    <x v="0"/>
    <x v="5"/>
    <s v="Per"/>
  </r>
  <r>
    <s v="Comp_Lords_Mobile"/>
    <s v="Top_War"/>
    <d v="2021-03-29T00:00:00"/>
    <n v="-13157.5438998469"/>
    <x v="0"/>
    <x v="6"/>
    <s v="Per"/>
  </r>
  <r>
    <s v="Comp_ROK"/>
    <s v="Top_War"/>
    <d v="2021-03-29T00:00:00"/>
    <n v="-4261.8847907069203"/>
    <x v="0"/>
    <x v="7"/>
    <s v="Per"/>
  </r>
  <r>
    <s v="Comp_West_Game"/>
    <s v="Top_War"/>
    <d v="2021-03-29T00:00:00"/>
    <n v="-4951.3749192590103"/>
    <x v="0"/>
    <x v="8"/>
    <s v="Per"/>
  </r>
  <r>
    <s v="Event_Dip"/>
    <s v="Top_War"/>
    <d v="2021-03-29T00:00:00"/>
    <n v="0"/>
    <x v="0"/>
    <x v="4"/>
    <s v="Per"/>
  </r>
  <r>
    <s v="FB_AEO_AAA_POST_ATT_S1_g223_Scurve"/>
    <s v="Top_War"/>
    <d v="2021-03-29T00:00:00"/>
    <n v="0"/>
    <x v="1"/>
    <x v="9"/>
    <s v="Per"/>
  </r>
  <r>
    <s v="FB_AEO_AAA_POST_ATT_S2_g2314_Scurve"/>
    <s v="Top_War"/>
    <d v="2021-03-29T00:00:00"/>
    <n v="0"/>
    <x v="2"/>
    <x v="9"/>
    <s v="Per"/>
  </r>
  <r>
    <s v="FB_AEO_AAA_POST_ATT_S3_g249_SC"/>
    <s v="Top_War"/>
    <d v="2021-03-29T00:00:00"/>
    <n v="0"/>
    <x v="3"/>
    <x v="9"/>
    <s v="Per"/>
  </r>
  <r>
    <s v="FB_AEO_AAA_PRE_ATT_g136_Scurve"/>
    <s v="Top_War"/>
    <d v="2021-03-29T00:00:00"/>
    <n v="22.393835082181099"/>
    <x v="4"/>
    <x v="9"/>
    <s v="Per"/>
  </r>
  <r>
    <s v="FB_AEO_BAU_POST_ATT_S1_g912_Scurve"/>
    <s v="Top_War"/>
    <d v="2021-03-29T00:00:00"/>
    <n v="0"/>
    <x v="1"/>
    <x v="10"/>
    <s v="Per"/>
  </r>
  <r>
    <s v="FB_AEO_BAU_POST_ATT_S2_g2711_Scurve"/>
    <s v="Top_War"/>
    <d v="2021-03-29T00:00:00"/>
    <n v="0"/>
    <x v="2"/>
    <x v="10"/>
    <s v="Per"/>
  </r>
  <r>
    <s v="FB_AEO_BAU_POST_ATT_S3_g1717_SC"/>
    <s v="Top_War"/>
    <d v="2021-03-29T00:00:00"/>
    <n v="0"/>
    <x v="3"/>
    <x v="10"/>
    <s v="Per"/>
  </r>
  <r>
    <s v="FB_AEO_BAU_PRE_ATT_g15721_Scurve"/>
    <s v="Top_War"/>
    <d v="2021-03-29T00:00:00"/>
    <n v="5.0556536737274297E-5"/>
    <x v="4"/>
    <x v="10"/>
    <s v="Per"/>
  </r>
  <r>
    <s v="FB_VO_AAA_PER_ATT_g912_Scurve"/>
    <s v="Top_War"/>
    <d v="2021-03-29T00:00:00"/>
    <n v="17172.074596258499"/>
    <x v="4"/>
    <x v="11"/>
    <s v="Per"/>
  </r>
  <r>
    <s v="FB_VO_AAA_POST_ATT_S1_g913_Scurve"/>
    <s v="Top_War"/>
    <d v="2021-03-29T00:00:00"/>
    <n v="0"/>
    <x v="1"/>
    <x v="11"/>
    <s v="Per"/>
  </r>
  <r>
    <s v="FB_VO_AAA_POST_ATT_S2_g424_Scurve"/>
    <s v="Top_War"/>
    <d v="2021-03-29T00:00:00"/>
    <n v="0"/>
    <x v="2"/>
    <x v="11"/>
    <s v="Per"/>
  </r>
  <r>
    <s v="FB_VO_AAA_POST_ATT_S3_g1717_SC"/>
    <s v="Top_War"/>
    <d v="2021-03-29T00:00:00"/>
    <n v="0"/>
    <x v="3"/>
    <x v="11"/>
    <s v="Per"/>
  </r>
  <r>
    <s v="FB_VO_BAU_PER_ATT_g1512_Scurve"/>
    <s v="Top_War"/>
    <d v="2021-03-29T00:00:00"/>
    <n v="38743.934593630001"/>
    <x v="4"/>
    <x v="12"/>
    <s v="Per"/>
  </r>
  <r>
    <s v="FB_VO_BAU_POST_ATT_S1_g9312_Scurve"/>
    <s v="Top_War"/>
    <d v="2021-03-29T00:00:00"/>
    <n v="0"/>
    <x v="1"/>
    <x v="12"/>
    <s v="Per"/>
  </r>
  <r>
    <s v="FB_VO_BAU_POST_ATT_S2_g8421_Scurve"/>
    <s v="Top_War"/>
    <d v="2021-03-29T00:00:00"/>
    <n v="0"/>
    <x v="2"/>
    <x v="12"/>
    <s v="Per"/>
  </r>
  <r>
    <s v="FB_VO_BAU_POST_ATT_S3_g1715_SC"/>
    <s v="Top_War"/>
    <d v="2021-03-29T00:00:00"/>
    <n v="0"/>
    <x v="3"/>
    <x v="12"/>
    <s v="Per"/>
  </r>
  <r>
    <s v="FB_VO_DYNAMICADS_PER_ATT_g2720_Scurve"/>
    <s v="Top_War"/>
    <d v="2021-03-29T00:00:00"/>
    <n v="8762.1254215891895"/>
    <x v="4"/>
    <x v="13"/>
    <s v="Per"/>
  </r>
  <r>
    <s v="FB_VO_DYNAMICADS_POST_ATT_S1_g1720_Scurve"/>
    <s v="Top_War"/>
    <d v="2021-03-29T00:00:00"/>
    <n v="0"/>
    <x v="1"/>
    <x v="13"/>
    <s v="Per"/>
  </r>
  <r>
    <s v="GOOGLE_DISPLAY_PER_ATT_g1724_Scurve"/>
    <s v="Top_War"/>
    <d v="2021-03-29T00:00:00"/>
    <n v="14926.5791487523"/>
    <x v="4"/>
    <x v="14"/>
    <s v="Per"/>
  </r>
  <r>
    <s v="GOOGLE_DISPLAY_POST_ATT_9AUG_SEP_g6213_Scurve"/>
    <s v="Top_War"/>
    <d v="2021-03-29T00:00:00"/>
    <n v="0"/>
    <x v="0"/>
    <x v="14"/>
    <s v="Per"/>
  </r>
  <r>
    <s v="GOOGLE_DISPLAY_POST_ATT_JUL_g827_SC"/>
    <s v="Top_War"/>
    <d v="2021-03-29T00:00:00"/>
    <n v="0"/>
    <x v="0"/>
    <x v="14"/>
    <s v="Per"/>
  </r>
  <r>
    <s v="GOOGLE_DISPLAY_POST_ATT_OCT_g5718_Scurve"/>
    <s v="Top_War"/>
    <d v="2021-03-29T00:00:00"/>
    <n v="0"/>
    <x v="0"/>
    <x v="14"/>
    <s v="Per"/>
  </r>
  <r>
    <s v="GOOGLE_DISPLAY_POST_ATT_S1_g912_SC"/>
    <s v="Top_War"/>
    <d v="2021-03-29T00:00:00"/>
    <n v="0"/>
    <x v="1"/>
    <x v="14"/>
    <s v="Per"/>
  </r>
  <r>
    <s v="GOOGLE_YOUTUBE_PER_ATT_g1716_Scurve"/>
    <s v="Top_War"/>
    <d v="2021-03-29T00:00:00"/>
    <n v="10679.8660915318"/>
    <x v="4"/>
    <x v="15"/>
    <s v="Per"/>
  </r>
  <r>
    <s v="GOOGLE_YOUTUBE_POST_ATT_9AUG_SEP_g9321_Scurve"/>
    <s v="Top_War"/>
    <d v="2021-03-29T00:00:00"/>
    <n v="0"/>
    <x v="0"/>
    <x v="15"/>
    <s v="Per"/>
  </r>
  <r>
    <s v="GOOGLE_YOUTUBE_POST_ATT_JUL_g1718_SC"/>
    <s v="Top_War"/>
    <d v="2021-03-29T00:00:00"/>
    <n v="0"/>
    <x v="0"/>
    <x v="15"/>
    <s v="Per"/>
  </r>
  <r>
    <s v="GOOGLE_YOUTUBE_POST_ATT_OCT_g1715_Scurve"/>
    <s v="Top_War"/>
    <d v="2021-03-29T00:00:00"/>
    <n v="0"/>
    <x v="0"/>
    <x v="15"/>
    <s v="Per"/>
  </r>
  <r>
    <s v="GOOGLE_YOUTUBE_POST_ATT_S1_g2721_SC"/>
    <s v="Top_War"/>
    <d v="2021-03-29T00:00:00"/>
    <n v="0"/>
    <x v="1"/>
    <x v="15"/>
    <s v="Per"/>
  </r>
  <r>
    <s v="INTERCEPT"/>
    <s v="Top_War"/>
    <d v="2021-03-29T00:00:00"/>
    <n v="282876.95580592903"/>
    <x v="0"/>
    <x v="16"/>
    <s v="Per"/>
  </r>
  <r>
    <s v="Large_Event_Dip1"/>
    <s v="Top_War"/>
    <d v="2021-03-29T00:00:00"/>
    <n v="-26446.072486901201"/>
    <x v="0"/>
    <x v="4"/>
    <s v="Per"/>
  </r>
  <r>
    <s v="Large_Event1"/>
    <s v="Top_War"/>
    <d v="2021-03-29T00:00:00"/>
    <n v="0"/>
    <x v="0"/>
    <x v="17"/>
    <s v="Per"/>
  </r>
  <r>
    <s v="Medium_Event"/>
    <s v="Top_War"/>
    <d v="2021-03-29T00:00:00"/>
    <n v="0"/>
    <x v="0"/>
    <x v="17"/>
    <s v="Per"/>
  </r>
  <r>
    <s v="Medium_Event_Dip"/>
    <s v="Top_War"/>
    <d v="2021-03-29T00:00:00"/>
    <n v="0"/>
    <x v="0"/>
    <x v="17"/>
    <s v="Per"/>
  </r>
  <r>
    <s v="Monday_Effect"/>
    <s v="Top_War"/>
    <d v="2021-03-29T00:00:00"/>
    <n v="-26587.378751716002"/>
    <x v="0"/>
    <x v="18"/>
    <s v="Per"/>
  </r>
  <r>
    <s v="New_Content"/>
    <s v="Top_War"/>
    <d v="2021-03-29T00:00:00"/>
    <n v="0"/>
    <x v="0"/>
    <x v="19"/>
    <s v="Per"/>
  </r>
  <r>
    <s v="Other_Event"/>
    <s v="Top_War"/>
    <d v="2021-03-29T00:00:00"/>
    <n v="0"/>
    <x v="0"/>
    <x v="17"/>
    <s v="Per"/>
  </r>
  <r>
    <s v="Peak"/>
    <s v="Top_War"/>
    <d v="2021-03-29T00:00:00"/>
    <n v="0"/>
    <x v="0"/>
    <x v="17"/>
    <s v="Per"/>
  </r>
  <r>
    <s v="Reddit_Post_ATT_g224_SC"/>
    <s v="Top_War"/>
    <d v="2021-03-29T00:00:00"/>
    <n v="0"/>
    <x v="2"/>
    <x v="20"/>
    <s v="Per"/>
  </r>
  <r>
    <s v="Small_Event"/>
    <s v="Top_War"/>
    <d v="2021-03-29T00:00:00"/>
    <n v="0"/>
    <x v="0"/>
    <x v="17"/>
    <s v="Per"/>
  </r>
  <r>
    <s v="Small_Event_Dip"/>
    <s v="Top_War"/>
    <d v="2021-03-29T00:00:00"/>
    <n v="0"/>
    <x v="0"/>
    <x v="4"/>
    <s v="Per"/>
  </r>
  <r>
    <s v="Special_Event"/>
    <s v="Top_War"/>
    <d v="2021-03-29T00:00:00"/>
    <n v="0"/>
    <x v="0"/>
    <x v="4"/>
    <s v="Per"/>
  </r>
  <r>
    <s v="Special_Event_Peak"/>
    <s v="Top_War"/>
    <d v="2021-03-29T00:00:00"/>
    <n v="0"/>
    <x v="0"/>
    <x v="17"/>
    <s v="Per"/>
  </r>
  <r>
    <s v="Tuesday_Effect"/>
    <s v="Top_War"/>
    <d v="2021-03-29T00:00:00"/>
    <n v="0"/>
    <x v="0"/>
    <x v="21"/>
    <s v="Per"/>
  </r>
  <r>
    <s v="UNITYADS_TOTAL_PER_ATT_g1728_Scurve"/>
    <s v="Top_War"/>
    <d v="2021-03-29T00:00:00"/>
    <n v="20772.3982264933"/>
    <x v="4"/>
    <x v="22"/>
    <s v="Per"/>
  </r>
  <r>
    <s v="UNITYADS_TOTAL_POST_ATT_S1_g913_SC"/>
    <s v="Top_War"/>
    <d v="2021-03-29T00:00:00"/>
    <n v="0"/>
    <x v="1"/>
    <x v="22"/>
    <s v="Per"/>
  </r>
  <r>
    <s v="UNITYADS_TOTAL_POST_ATT_S2_g1321_SC"/>
    <s v="Top_War"/>
    <d v="2021-03-29T00:00:00"/>
    <n v="0"/>
    <x v="2"/>
    <x v="22"/>
    <s v="Per"/>
  </r>
  <r>
    <s v="UNITYADS_TOTAL_POST_ATT_S3_g924_SC"/>
    <s v="Top_War"/>
    <d v="2021-03-29T00:00:00"/>
    <n v="0"/>
    <x v="3"/>
    <x v="22"/>
    <s v="Per"/>
  </r>
  <r>
    <s v="Apple_Search_Post_ATT_g327_Scurve"/>
    <s v="Top_War"/>
    <d v="2021-03-30T00:00:00"/>
    <n v="0"/>
    <x v="0"/>
    <x v="0"/>
    <s v="Per"/>
  </r>
  <r>
    <s v="Applovin_rewarded_Post_ATT_g1718_SC"/>
    <s v="Top_War"/>
    <d v="2021-03-30T00:00:00"/>
    <n v="0"/>
    <x v="0"/>
    <x v="1"/>
    <s v="Per"/>
  </r>
  <r>
    <s v="Applovin_video_Post_ATT_g1718_Scurve"/>
    <s v="Top_War"/>
    <d v="2021-03-30T00:00:00"/>
    <n v="0"/>
    <x v="0"/>
    <x v="2"/>
    <s v="Per"/>
  </r>
  <r>
    <s v="Bug_Fix_1"/>
    <s v="Top_War"/>
    <d v="2021-03-30T00:00:00"/>
    <n v="0"/>
    <x v="0"/>
    <x v="3"/>
    <s v="Per"/>
  </r>
  <r>
    <s v="Bug_Fix_2"/>
    <s v="Top_War"/>
    <d v="2021-03-30T00:00:00"/>
    <n v="0"/>
    <x v="0"/>
    <x v="3"/>
    <s v="Per"/>
  </r>
  <r>
    <s v="Bug_Fix_3_2"/>
    <s v="Top_War"/>
    <d v="2021-03-30T00:00:00"/>
    <n v="0"/>
    <x v="0"/>
    <x v="3"/>
    <s v="Per"/>
  </r>
  <r>
    <s v="Bug_Fix_Neg"/>
    <s v="Top_War"/>
    <d v="2021-03-30T00:00:00"/>
    <n v="0"/>
    <x v="0"/>
    <x v="4"/>
    <s v="Per"/>
  </r>
  <r>
    <s v="Bytedance_Post_ATT_g337_SC"/>
    <s v="Top_War"/>
    <d v="2021-03-30T00:00:00"/>
    <n v="0"/>
    <x v="0"/>
    <x v="5"/>
    <s v="Per"/>
  </r>
  <r>
    <s v="Comp_Lords_Mobile"/>
    <s v="Top_War"/>
    <d v="2021-03-30T00:00:00"/>
    <n v="-12774.4497153622"/>
    <x v="0"/>
    <x v="6"/>
    <s v="Per"/>
  </r>
  <r>
    <s v="Comp_ROK"/>
    <s v="Top_War"/>
    <d v="2021-03-30T00:00:00"/>
    <n v="-4289.5993594326201"/>
    <x v="0"/>
    <x v="7"/>
    <s v="Per"/>
  </r>
  <r>
    <s v="Comp_West_Game"/>
    <s v="Top_War"/>
    <d v="2021-03-30T00:00:00"/>
    <n v="-5861.2934605070805"/>
    <x v="0"/>
    <x v="8"/>
    <s v="Per"/>
  </r>
  <r>
    <s v="Event_Dip"/>
    <s v="Top_War"/>
    <d v="2021-03-30T00:00:00"/>
    <n v="0"/>
    <x v="0"/>
    <x v="4"/>
    <s v="Per"/>
  </r>
  <r>
    <s v="FB_AEO_AAA_POST_ATT_S1_g223_Scurve"/>
    <s v="Top_War"/>
    <d v="2021-03-30T00:00:00"/>
    <n v="0"/>
    <x v="1"/>
    <x v="9"/>
    <s v="Per"/>
  </r>
  <r>
    <s v="FB_AEO_AAA_POST_ATT_S2_g2314_Scurve"/>
    <s v="Top_War"/>
    <d v="2021-03-30T00:00:00"/>
    <n v="0"/>
    <x v="2"/>
    <x v="9"/>
    <s v="Per"/>
  </r>
  <r>
    <s v="FB_AEO_AAA_POST_ATT_S3_g249_SC"/>
    <s v="Top_War"/>
    <d v="2021-03-30T00:00:00"/>
    <n v="0"/>
    <x v="3"/>
    <x v="9"/>
    <s v="Per"/>
  </r>
  <r>
    <s v="FB_AEO_AAA_PRE_ATT_g136_Scurve"/>
    <s v="Top_War"/>
    <d v="2021-03-30T00:00:00"/>
    <n v="81.454726904154995"/>
    <x v="4"/>
    <x v="9"/>
    <s v="Per"/>
  </r>
  <r>
    <s v="FB_AEO_BAU_POST_ATT_S1_g912_Scurve"/>
    <s v="Top_War"/>
    <d v="2021-03-30T00:00:00"/>
    <n v="0"/>
    <x v="1"/>
    <x v="10"/>
    <s v="Per"/>
  </r>
  <r>
    <s v="FB_AEO_BAU_POST_ATT_S2_g2711_Scurve"/>
    <s v="Top_War"/>
    <d v="2021-03-30T00:00:00"/>
    <n v="0"/>
    <x v="2"/>
    <x v="10"/>
    <s v="Per"/>
  </r>
  <r>
    <s v="FB_AEO_BAU_POST_ATT_S3_g1717_SC"/>
    <s v="Top_War"/>
    <d v="2021-03-30T00:00:00"/>
    <n v="0"/>
    <x v="3"/>
    <x v="10"/>
    <s v="Per"/>
  </r>
  <r>
    <s v="FB_AEO_BAU_PRE_ATT_g15721_Scurve"/>
    <s v="Top_War"/>
    <d v="2021-03-30T00:00:00"/>
    <n v="6.9468332212607004E-4"/>
    <x v="4"/>
    <x v="10"/>
    <s v="Per"/>
  </r>
  <r>
    <s v="FB_VO_AAA_PER_ATT_g912_Scurve"/>
    <s v="Top_War"/>
    <d v="2021-03-30T00:00:00"/>
    <n v="12179.993585079699"/>
    <x v="4"/>
    <x v="11"/>
    <s v="Per"/>
  </r>
  <r>
    <s v="FB_VO_AAA_POST_ATT_S1_g913_Scurve"/>
    <s v="Top_War"/>
    <d v="2021-03-30T00:00:00"/>
    <n v="0"/>
    <x v="1"/>
    <x v="11"/>
    <s v="Per"/>
  </r>
  <r>
    <s v="FB_VO_AAA_POST_ATT_S2_g424_Scurve"/>
    <s v="Top_War"/>
    <d v="2021-03-30T00:00:00"/>
    <n v="0"/>
    <x v="2"/>
    <x v="11"/>
    <s v="Per"/>
  </r>
  <r>
    <s v="FB_VO_AAA_POST_ATT_S3_g1717_SC"/>
    <s v="Top_War"/>
    <d v="2021-03-30T00:00:00"/>
    <n v="0"/>
    <x v="3"/>
    <x v="11"/>
    <s v="Per"/>
  </r>
  <r>
    <s v="FB_VO_BAU_PER_ATT_g1512_Scurve"/>
    <s v="Top_War"/>
    <d v="2021-03-30T00:00:00"/>
    <n v="37128.457559520299"/>
    <x v="4"/>
    <x v="12"/>
    <s v="Per"/>
  </r>
  <r>
    <s v="FB_VO_BAU_POST_ATT_S1_g9312_Scurve"/>
    <s v="Top_War"/>
    <d v="2021-03-30T00:00:00"/>
    <n v="0"/>
    <x v="1"/>
    <x v="12"/>
    <s v="Per"/>
  </r>
  <r>
    <s v="FB_VO_BAU_POST_ATT_S2_g8421_Scurve"/>
    <s v="Top_War"/>
    <d v="2021-03-30T00:00:00"/>
    <n v="0"/>
    <x v="2"/>
    <x v="12"/>
    <s v="Per"/>
  </r>
  <r>
    <s v="FB_VO_BAU_POST_ATT_S3_g1715_SC"/>
    <s v="Top_War"/>
    <d v="2021-03-30T00:00:00"/>
    <n v="0"/>
    <x v="3"/>
    <x v="12"/>
    <s v="Per"/>
  </r>
  <r>
    <s v="FB_VO_DYNAMICADS_PER_ATT_g2720_Scurve"/>
    <s v="Top_War"/>
    <d v="2021-03-30T00:00:00"/>
    <n v="7744.9168854277405"/>
    <x v="4"/>
    <x v="13"/>
    <s v="Per"/>
  </r>
  <r>
    <s v="FB_VO_DYNAMICADS_POST_ATT_S1_g1720_Scurve"/>
    <s v="Top_War"/>
    <d v="2021-03-30T00:00:00"/>
    <n v="0"/>
    <x v="1"/>
    <x v="13"/>
    <s v="Per"/>
  </r>
  <r>
    <s v="GOOGLE_DISPLAY_PER_ATT_g1724_Scurve"/>
    <s v="Top_War"/>
    <d v="2021-03-30T00:00:00"/>
    <n v="16304.2194556419"/>
    <x v="4"/>
    <x v="14"/>
    <s v="Per"/>
  </r>
  <r>
    <s v="GOOGLE_DISPLAY_POST_ATT_9AUG_SEP_g6213_Scurve"/>
    <s v="Top_War"/>
    <d v="2021-03-30T00:00:00"/>
    <n v="0"/>
    <x v="0"/>
    <x v="14"/>
    <s v="Per"/>
  </r>
  <r>
    <s v="GOOGLE_DISPLAY_POST_ATT_JUL_g827_SC"/>
    <s v="Top_War"/>
    <d v="2021-03-30T00:00:00"/>
    <n v="0"/>
    <x v="0"/>
    <x v="14"/>
    <s v="Per"/>
  </r>
  <r>
    <s v="GOOGLE_DISPLAY_POST_ATT_OCT_g5718_Scurve"/>
    <s v="Top_War"/>
    <d v="2021-03-30T00:00:00"/>
    <n v="0"/>
    <x v="0"/>
    <x v="14"/>
    <s v="Per"/>
  </r>
  <r>
    <s v="GOOGLE_DISPLAY_POST_ATT_S1_g912_SC"/>
    <s v="Top_War"/>
    <d v="2021-03-30T00:00:00"/>
    <n v="0"/>
    <x v="1"/>
    <x v="14"/>
    <s v="Per"/>
  </r>
  <r>
    <s v="GOOGLE_YOUTUBE_PER_ATT_g1716_Scurve"/>
    <s v="Top_War"/>
    <d v="2021-03-30T00:00:00"/>
    <n v="12011.584889226"/>
    <x v="4"/>
    <x v="15"/>
    <s v="Per"/>
  </r>
  <r>
    <s v="GOOGLE_YOUTUBE_POST_ATT_9AUG_SEP_g9321_Scurve"/>
    <s v="Top_War"/>
    <d v="2021-03-30T00:00:00"/>
    <n v="0"/>
    <x v="0"/>
    <x v="15"/>
    <s v="Per"/>
  </r>
  <r>
    <s v="GOOGLE_YOUTUBE_POST_ATT_JUL_g1718_SC"/>
    <s v="Top_War"/>
    <d v="2021-03-30T00:00:00"/>
    <n v="0"/>
    <x v="0"/>
    <x v="15"/>
    <s v="Per"/>
  </r>
  <r>
    <s v="GOOGLE_YOUTUBE_POST_ATT_OCT_g1715_Scurve"/>
    <s v="Top_War"/>
    <d v="2021-03-30T00:00:00"/>
    <n v="0"/>
    <x v="0"/>
    <x v="15"/>
    <s v="Per"/>
  </r>
  <r>
    <s v="GOOGLE_YOUTUBE_POST_ATT_S1_g2721_SC"/>
    <s v="Top_War"/>
    <d v="2021-03-30T00:00:00"/>
    <n v="0"/>
    <x v="1"/>
    <x v="15"/>
    <s v="Per"/>
  </r>
  <r>
    <s v="INTERCEPT"/>
    <s v="Top_War"/>
    <d v="2021-03-30T00:00:00"/>
    <n v="282876.95580592903"/>
    <x v="0"/>
    <x v="16"/>
    <s v="Per"/>
  </r>
  <r>
    <s v="Large_Event_Dip1"/>
    <s v="Top_War"/>
    <d v="2021-03-30T00:00:00"/>
    <n v="-26446.072486901201"/>
    <x v="0"/>
    <x v="4"/>
    <s v="Per"/>
  </r>
  <r>
    <s v="Large_Event1"/>
    <s v="Top_War"/>
    <d v="2021-03-30T00:00:00"/>
    <n v="0"/>
    <x v="0"/>
    <x v="17"/>
    <s v="Per"/>
  </r>
  <r>
    <s v="Medium_Event"/>
    <s v="Top_War"/>
    <d v="2021-03-30T00:00:00"/>
    <n v="0"/>
    <x v="0"/>
    <x v="17"/>
    <s v="Per"/>
  </r>
  <r>
    <s v="Medium_Event_Dip"/>
    <s v="Top_War"/>
    <d v="2021-03-30T00:00:00"/>
    <n v="0"/>
    <x v="0"/>
    <x v="17"/>
    <s v="Per"/>
  </r>
  <r>
    <s v="Monday_Effect"/>
    <s v="Top_War"/>
    <d v="2021-03-30T00:00:00"/>
    <n v="0"/>
    <x v="0"/>
    <x v="18"/>
    <s v="Per"/>
  </r>
  <r>
    <s v="New_Content"/>
    <s v="Top_War"/>
    <d v="2021-03-30T00:00:00"/>
    <n v="0"/>
    <x v="0"/>
    <x v="19"/>
    <s v="Per"/>
  </r>
  <r>
    <s v="Other_Event"/>
    <s v="Top_War"/>
    <d v="2021-03-30T00:00:00"/>
    <n v="0"/>
    <x v="0"/>
    <x v="17"/>
    <s v="Per"/>
  </r>
  <r>
    <s v="Peak"/>
    <s v="Top_War"/>
    <d v="2021-03-30T00:00:00"/>
    <n v="0"/>
    <x v="0"/>
    <x v="17"/>
    <s v="Per"/>
  </r>
  <r>
    <s v="Reddit_Post_ATT_g224_SC"/>
    <s v="Top_War"/>
    <d v="2021-03-30T00:00:00"/>
    <n v="0"/>
    <x v="2"/>
    <x v="20"/>
    <s v="Per"/>
  </r>
  <r>
    <s v="Small_Event"/>
    <s v="Top_War"/>
    <d v="2021-03-30T00:00:00"/>
    <n v="0"/>
    <x v="0"/>
    <x v="17"/>
    <s v="Per"/>
  </r>
  <r>
    <s v="Small_Event_Dip"/>
    <s v="Top_War"/>
    <d v="2021-03-30T00:00:00"/>
    <n v="0"/>
    <x v="0"/>
    <x v="4"/>
    <s v="Per"/>
  </r>
  <r>
    <s v="Special_Event"/>
    <s v="Top_War"/>
    <d v="2021-03-30T00:00:00"/>
    <n v="0"/>
    <x v="0"/>
    <x v="4"/>
    <s v="Per"/>
  </r>
  <r>
    <s v="Special_Event_Peak"/>
    <s v="Top_War"/>
    <d v="2021-03-30T00:00:00"/>
    <n v="0"/>
    <x v="0"/>
    <x v="17"/>
    <s v="Per"/>
  </r>
  <r>
    <s v="Tuesday_Effect"/>
    <s v="Top_War"/>
    <d v="2021-03-30T00:00:00"/>
    <n v="-30394.747551451699"/>
    <x v="0"/>
    <x v="21"/>
    <s v="Per"/>
  </r>
  <r>
    <s v="UNITYADS_TOTAL_PER_ATT_g1728_Scurve"/>
    <s v="Top_War"/>
    <d v="2021-03-30T00:00:00"/>
    <n v="21390.275615135899"/>
    <x v="4"/>
    <x v="22"/>
    <s v="Per"/>
  </r>
  <r>
    <s v="UNITYADS_TOTAL_POST_ATT_S1_g913_SC"/>
    <s v="Top_War"/>
    <d v="2021-03-30T00:00:00"/>
    <n v="0"/>
    <x v="1"/>
    <x v="22"/>
    <s v="Per"/>
  </r>
  <r>
    <s v="UNITYADS_TOTAL_POST_ATT_S2_g1321_SC"/>
    <s v="Top_War"/>
    <d v="2021-03-30T00:00:00"/>
    <n v="0"/>
    <x v="2"/>
    <x v="22"/>
    <s v="Per"/>
  </r>
  <r>
    <s v="UNITYADS_TOTAL_POST_ATT_S3_g924_SC"/>
    <s v="Top_War"/>
    <d v="2021-03-30T00:00:00"/>
    <n v="0"/>
    <x v="3"/>
    <x v="22"/>
    <s v="Per"/>
  </r>
  <r>
    <s v="Apple_Search_Post_ATT_g327_Scurve"/>
    <s v="Top_War"/>
    <d v="2021-03-31T00:00:00"/>
    <n v="0"/>
    <x v="0"/>
    <x v="0"/>
    <s v="Per"/>
  </r>
  <r>
    <s v="Applovin_rewarded_Post_ATT_g1718_SC"/>
    <s v="Top_War"/>
    <d v="2021-03-31T00:00:00"/>
    <n v="0"/>
    <x v="0"/>
    <x v="1"/>
    <s v="Per"/>
  </r>
  <r>
    <s v="Applovin_video_Post_ATT_g1718_Scurve"/>
    <s v="Top_War"/>
    <d v="2021-03-31T00:00:00"/>
    <n v="0"/>
    <x v="0"/>
    <x v="2"/>
    <s v="Per"/>
  </r>
  <r>
    <s v="Bug_Fix_1"/>
    <s v="Top_War"/>
    <d v="2021-03-31T00:00:00"/>
    <n v="0"/>
    <x v="0"/>
    <x v="3"/>
    <s v="Per"/>
  </r>
  <r>
    <s v="Bug_Fix_2"/>
    <s v="Top_War"/>
    <d v="2021-03-31T00:00:00"/>
    <n v="0"/>
    <x v="0"/>
    <x v="3"/>
    <s v="Per"/>
  </r>
  <r>
    <s v="Bug_Fix_3_2"/>
    <s v="Top_War"/>
    <d v="2021-03-31T00:00:00"/>
    <n v="0"/>
    <x v="0"/>
    <x v="3"/>
    <s v="Per"/>
  </r>
  <r>
    <s v="Bug_Fix_Neg"/>
    <s v="Top_War"/>
    <d v="2021-03-31T00:00:00"/>
    <n v="0"/>
    <x v="0"/>
    <x v="4"/>
    <s v="Per"/>
  </r>
  <r>
    <s v="Bytedance_Post_ATT_g337_SC"/>
    <s v="Top_War"/>
    <d v="2021-03-31T00:00:00"/>
    <n v="0"/>
    <x v="0"/>
    <x v="5"/>
    <s v="Per"/>
  </r>
  <r>
    <s v="Comp_Lords_Mobile"/>
    <s v="Top_War"/>
    <d v="2021-03-31T00:00:00"/>
    <n v="-14850.123660388301"/>
    <x v="0"/>
    <x v="6"/>
    <s v="Per"/>
  </r>
  <r>
    <s v="Comp_ROK"/>
    <s v="Top_War"/>
    <d v="2021-03-31T00:00:00"/>
    <n v="-4941.4049572406402"/>
    <x v="0"/>
    <x v="7"/>
    <s v="Per"/>
  </r>
  <r>
    <s v="Comp_West_Game"/>
    <s v="Top_War"/>
    <d v="2021-03-31T00:00:00"/>
    <n v="-7604.3192375731996"/>
    <x v="0"/>
    <x v="8"/>
    <s v="Per"/>
  </r>
  <r>
    <s v="Event_Dip"/>
    <s v="Top_War"/>
    <d v="2021-03-31T00:00:00"/>
    <n v="0"/>
    <x v="0"/>
    <x v="4"/>
    <s v="Per"/>
  </r>
  <r>
    <s v="FB_AEO_AAA_POST_ATT_S1_g223_Scurve"/>
    <s v="Top_War"/>
    <d v="2021-03-31T00:00:00"/>
    <n v="0"/>
    <x v="1"/>
    <x v="9"/>
    <s v="Per"/>
  </r>
  <r>
    <s v="FB_AEO_AAA_POST_ATT_S2_g2314_Scurve"/>
    <s v="Top_War"/>
    <d v="2021-03-31T00:00:00"/>
    <n v="0"/>
    <x v="2"/>
    <x v="9"/>
    <s v="Per"/>
  </r>
  <r>
    <s v="FB_AEO_AAA_POST_ATT_S3_g249_SC"/>
    <s v="Top_War"/>
    <d v="2021-03-31T00:00:00"/>
    <n v="0"/>
    <x v="3"/>
    <x v="9"/>
    <s v="Per"/>
  </r>
  <r>
    <s v="FB_AEO_AAA_PRE_ATT_g136_Scurve"/>
    <s v="Top_War"/>
    <d v="2021-03-31T00:00:00"/>
    <n v="177.08050099388601"/>
    <x v="4"/>
    <x v="9"/>
    <s v="Per"/>
  </r>
  <r>
    <s v="FB_AEO_BAU_POST_ATT_S1_g912_Scurve"/>
    <s v="Top_War"/>
    <d v="2021-03-31T00:00:00"/>
    <n v="0"/>
    <x v="1"/>
    <x v="10"/>
    <s v="Per"/>
  </r>
  <r>
    <s v="FB_AEO_BAU_POST_ATT_S2_g2711_Scurve"/>
    <s v="Top_War"/>
    <d v="2021-03-31T00:00:00"/>
    <n v="0"/>
    <x v="2"/>
    <x v="10"/>
    <s v="Per"/>
  </r>
  <r>
    <s v="FB_AEO_BAU_POST_ATT_S3_g1717_SC"/>
    <s v="Top_War"/>
    <d v="2021-03-31T00:00:00"/>
    <n v="0"/>
    <x v="3"/>
    <x v="10"/>
    <s v="Per"/>
  </r>
  <r>
    <s v="FB_AEO_BAU_PRE_ATT_g15721_Scurve"/>
    <s v="Top_War"/>
    <d v="2021-03-31T00:00:00"/>
    <n v="5.8031817771382497E-3"/>
    <x v="4"/>
    <x v="10"/>
    <s v="Per"/>
  </r>
  <r>
    <s v="FB_VO_AAA_PER_ATT_g912_Scurve"/>
    <s v="Top_War"/>
    <d v="2021-03-31T00:00:00"/>
    <n v="7832.40589164636"/>
    <x v="4"/>
    <x v="11"/>
    <s v="Per"/>
  </r>
  <r>
    <s v="FB_VO_AAA_POST_ATT_S1_g913_Scurve"/>
    <s v="Top_War"/>
    <d v="2021-03-31T00:00:00"/>
    <n v="0"/>
    <x v="1"/>
    <x v="11"/>
    <s v="Per"/>
  </r>
  <r>
    <s v="FB_VO_AAA_POST_ATT_S2_g424_Scurve"/>
    <s v="Top_War"/>
    <d v="2021-03-31T00:00:00"/>
    <n v="0"/>
    <x v="2"/>
    <x v="11"/>
    <s v="Per"/>
  </r>
  <r>
    <s v="FB_VO_AAA_POST_ATT_S3_g1717_SC"/>
    <s v="Top_War"/>
    <d v="2021-03-31T00:00:00"/>
    <n v="0"/>
    <x v="3"/>
    <x v="11"/>
    <s v="Per"/>
  </r>
  <r>
    <s v="FB_VO_BAU_PER_ATT_g1512_Scurve"/>
    <s v="Top_War"/>
    <d v="2021-03-31T00:00:00"/>
    <n v="38735.8905360516"/>
    <x v="4"/>
    <x v="12"/>
    <s v="Per"/>
  </r>
  <r>
    <s v="FB_VO_BAU_POST_ATT_S1_g9312_Scurve"/>
    <s v="Top_War"/>
    <d v="2021-03-31T00:00:00"/>
    <n v="0"/>
    <x v="1"/>
    <x v="12"/>
    <s v="Per"/>
  </r>
  <r>
    <s v="FB_VO_BAU_POST_ATT_S2_g8421_Scurve"/>
    <s v="Top_War"/>
    <d v="2021-03-31T00:00:00"/>
    <n v="0"/>
    <x v="2"/>
    <x v="12"/>
    <s v="Per"/>
  </r>
  <r>
    <s v="FB_VO_BAU_POST_ATT_S3_g1715_SC"/>
    <s v="Top_War"/>
    <d v="2021-03-31T00:00:00"/>
    <n v="0"/>
    <x v="3"/>
    <x v="12"/>
    <s v="Per"/>
  </r>
  <r>
    <s v="FB_VO_DYNAMICADS_PER_ATT_g2720_Scurve"/>
    <s v="Top_War"/>
    <d v="2021-03-31T00:00:00"/>
    <n v="6274.4224291710698"/>
    <x v="4"/>
    <x v="13"/>
    <s v="Per"/>
  </r>
  <r>
    <s v="FB_VO_DYNAMICADS_POST_ATT_S1_g1720_Scurve"/>
    <s v="Top_War"/>
    <d v="2021-03-31T00:00:00"/>
    <n v="0"/>
    <x v="1"/>
    <x v="13"/>
    <s v="Per"/>
  </r>
  <r>
    <s v="GOOGLE_DISPLAY_PER_ATT_g1724_Scurve"/>
    <s v="Top_War"/>
    <d v="2021-03-31T00:00:00"/>
    <n v="17067.398703085299"/>
    <x v="4"/>
    <x v="14"/>
    <s v="Per"/>
  </r>
  <r>
    <s v="GOOGLE_DISPLAY_POST_ATT_9AUG_SEP_g6213_Scurve"/>
    <s v="Top_War"/>
    <d v="2021-03-31T00:00:00"/>
    <n v="0"/>
    <x v="0"/>
    <x v="14"/>
    <s v="Per"/>
  </r>
  <r>
    <s v="GOOGLE_DISPLAY_POST_ATT_JUL_g827_SC"/>
    <s v="Top_War"/>
    <d v="2021-03-31T00:00:00"/>
    <n v="0"/>
    <x v="0"/>
    <x v="14"/>
    <s v="Per"/>
  </r>
  <r>
    <s v="GOOGLE_DISPLAY_POST_ATT_OCT_g5718_Scurve"/>
    <s v="Top_War"/>
    <d v="2021-03-31T00:00:00"/>
    <n v="0"/>
    <x v="0"/>
    <x v="14"/>
    <s v="Per"/>
  </r>
  <r>
    <s v="GOOGLE_DISPLAY_POST_ATT_S1_g912_SC"/>
    <s v="Top_War"/>
    <d v="2021-03-31T00:00:00"/>
    <n v="0"/>
    <x v="1"/>
    <x v="14"/>
    <s v="Per"/>
  </r>
  <r>
    <s v="GOOGLE_YOUTUBE_PER_ATT_g1716_Scurve"/>
    <s v="Top_War"/>
    <d v="2021-03-31T00:00:00"/>
    <n v="9521.3864634411002"/>
    <x v="4"/>
    <x v="15"/>
    <s v="Per"/>
  </r>
  <r>
    <s v="GOOGLE_YOUTUBE_POST_ATT_9AUG_SEP_g9321_Scurve"/>
    <s v="Top_War"/>
    <d v="2021-03-31T00:00:00"/>
    <n v="0"/>
    <x v="0"/>
    <x v="15"/>
    <s v="Per"/>
  </r>
  <r>
    <s v="GOOGLE_YOUTUBE_POST_ATT_JUL_g1718_SC"/>
    <s v="Top_War"/>
    <d v="2021-03-31T00:00:00"/>
    <n v="0"/>
    <x v="0"/>
    <x v="15"/>
    <s v="Per"/>
  </r>
  <r>
    <s v="GOOGLE_YOUTUBE_POST_ATT_OCT_g1715_Scurve"/>
    <s v="Top_War"/>
    <d v="2021-03-31T00:00:00"/>
    <n v="0"/>
    <x v="0"/>
    <x v="15"/>
    <s v="Per"/>
  </r>
  <r>
    <s v="GOOGLE_YOUTUBE_POST_ATT_S1_g2721_SC"/>
    <s v="Top_War"/>
    <d v="2021-03-31T00:00:00"/>
    <n v="0"/>
    <x v="1"/>
    <x v="15"/>
    <s v="Per"/>
  </r>
  <r>
    <s v="INTERCEPT"/>
    <s v="Top_War"/>
    <d v="2021-03-31T00:00:00"/>
    <n v="282876.95580592903"/>
    <x v="0"/>
    <x v="16"/>
    <s v="Per"/>
  </r>
  <r>
    <s v="Large_Event_Dip1"/>
    <s v="Top_War"/>
    <d v="2021-03-31T00:00:00"/>
    <n v="0"/>
    <x v="0"/>
    <x v="4"/>
    <s v="Per"/>
  </r>
  <r>
    <s v="Large_Event1"/>
    <s v="Top_War"/>
    <d v="2021-03-31T00:00:00"/>
    <n v="0"/>
    <x v="0"/>
    <x v="17"/>
    <s v="Per"/>
  </r>
  <r>
    <s v="Medium_Event"/>
    <s v="Top_War"/>
    <d v="2021-03-31T00:00:00"/>
    <n v="0"/>
    <x v="0"/>
    <x v="17"/>
    <s v="Per"/>
  </r>
  <r>
    <s v="Medium_Event_Dip"/>
    <s v="Top_War"/>
    <d v="2021-03-31T00:00:00"/>
    <n v="0"/>
    <x v="0"/>
    <x v="17"/>
    <s v="Per"/>
  </r>
  <r>
    <s v="Monday_Effect"/>
    <s v="Top_War"/>
    <d v="2021-03-31T00:00:00"/>
    <n v="0"/>
    <x v="0"/>
    <x v="18"/>
    <s v="Per"/>
  </r>
  <r>
    <s v="New_Content"/>
    <s v="Top_War"/>
    <d v="2021-03-31T00:00:00"/>
    <n v="0"/>
    <x v="0"/>
    <x v="19"/>
    <s v="Per"/>
  </r>
  <r>
    <s v="Other_Event"/>
    <s v="Top_War"/>
    <d v="2021-03-31T00:00:00"/>
    <n v="0"/>
    <x v="0"/>
    <x v="17"/>
    <s v="Per"/>
  </r>
  <r>
    <s v="Peak"/>
    <s v="Top_War"/>
    <d v="2021-03-31T00:00:00"/>
    <n v="0"/>
    <x v="0"/>
    <x v="17"/>
    <s v="Per"/>
  </r>
  <r>
    <s v="Reddit_Post_ATT_g224_SC"/>
    <s v="Top_War"/>
    <d v="2021-03-31T00:00:00"/>
    <n v="0"/>
    <x v="2"/>
    <x v="20"/>
    <s v="Per"/>
  </r>
  <r>
    <s v="Small_Event"/>
    <s v="Top_War"/>
    <d v="2021-03-31T00:00:00"/>
    <n v="0"/>
    <x v="0"/>
    <x v="17"/>
    <s v="Per"/>
  </r>
  <r>
    <s v="Small_Event_Dip"/>
    <s v="Top_War"/>
    <d v="2021-03-31T00:00:00"/>
    <n v="0"/>
    <x v="0"/>
    <x v="4"/>
    <s v="Per"/>
  </r>
  <r>
    <s v="Special_Event"/>
    <s v="Top_War"/>
    <d v="2021-03-31T00:00:00"/>
    <n v="0"/>
    <x v="0"/>
    <x v="4"/>
    <s v="Per"/>
  </r>
  <r>
    <s v="Special_Event_Peak"/>
    <s v="Top_War"/>
    <d v="2021-03-31T00:00:00"/>
    <n v="55538.062280573999"/>
    <x v="0"/>
    <x v="17"/>
    <s v="Per"/>
  </r>
  <r>
    <s v="Tuesday_Effect"/>
    <s v="Top_War"/>
    <d v="2021-03-31T00:00:00"/>
    <n v="0"/>
    <x v="0"/>
    <x v="21"/>
    <s v="Per"/>
  </r>
  <r>
    <s v="UNITYADS_TOTAL_PER_ATT_g1728_Scurve"/>
    <s v="Top_War"/>
    <d v="2021-03-31T00:00:00"/>
    <n v="23545.2188196348"/>
    <x v="4"/>
    <x v="22"/>
    <s v="Per"/>
  </r>
  <r>
    <s v="UNITYADS_TOTAL_POST_ATT_S1_g913_SC"/>
    <s v="Top_War"/>
    <d v="2021-03-31T00:00:00"/>
    <n v="0"/>
    <x v="1"/>
    <x v="22"/>
    <s v="Per"/>
  </r>
  <r>
    <s v="UNITYADS_TOTAL_POST_ATT_S2_g1321_SC"/>
    <s v="Top_War"/>
    <d v="2021-03-31T00:00:00"/>
    <n v="0"/>
    <x v="2"/>
    <x v="22"/>
    <s v="Per"/>
  </r>
  <r>
    <s v="UNITYADS_TOTAL_POST_ATT_S3_g924_SC"/>
    <s v="Top_War"/>
    <d v="2021-03-31T00:00:00"/>
    <n v="0"/>
    <x v="3"/>
    <x v="22"/>
    <s v="Per"/>
  </r>
  <r>
    <s v="Apple_Search_Post_ATT_g327_Scurve"/>
    <s v="Top_War"/>
    <d v="2021-04-01T00:00:00"/>
    <n v="0"/>
    <x v="0"/>
    <x v="0"/>
    <s v="Per"/>
  </r>
  <r>
    <s v="Applovin_rewarded_Post_ATT_g1718_SC"/>
    <s v="Top_War"/>
    <d v="2021-04-01T00:00:00"/>
    <n v="0"/>
    <x v="0"/>
    <x v="1"/>
    <s v="Per"/>
  </r>
  <r>
    <s v="Applovin_video_Post_ATT_g1718_Scurve"/>
    <s v="Top_War"/>
    <d v="2021-04-01T00:00:00"/>
    <n v="0"/>
    <x v="0"/>
    <x v="2"/>
    <s v="Per"/>
  </r>
  <r>
    <s v="Bug_Fix_1"/>
    <s v="Top_War"/>
    <d v="2021-04-01T00:00:00"/>
    <n v="0"/>
    <x v="0"/>
    <x v="3"/>
    <s v="Per"/>
  </r>
  <r>
    <s v="Bug_Fix_2"/>
    <s v="Top_War"/>
    <d v="2021-04-01T00:00:00"/>
    <n v="0"/>
    <x v="0"/>
    <x v="3"/>
    <s v="Per"/>
  </r>
  <r>
    <s v="Bug_Fix_3_2"/>
    <s v="Top_War"/>
    <d v="2021-04-01T00:00:00"/>
    <n v="0"/>
    <x v="0"/>
    <x v="3"/>
    <s v="Per"/>
  </r>
  <r>
    <s v="Bug_Fix_Neg"/>
    <s v="Top_War"/>
    <d v="2021-04-01T00:00:00"/>
    <n v="0"/>
    <x v="0"/>
    <x v="4"/>
    <s v="Per"/>
  </r>
  <r>
    <s v="Bytedance_Post_ATT_g337_SC"/>
    <s v="Top_War"/>
    <d v="2021-04-01T00:00:00"/>
    <n v="0"/>
    <x v="0"/>
    <x v="5"/>
    <s v="Per"/>
  </r>
  <r>
    <s v="Comp_Lords_Mobile"/>
    <s v="Top_War"/>
    <d v="2021-04-01T00:00:00"/>
    <n v="-14411.306685433099"/>
    <x v="0"/>
    <x v="6"/>
    <s v="Per"/>
  </r>
  <r>
    <s v="Comp_ROK"/>
    <s v="Top_War"/>
    <d v="2021-04-01T00:00:00"/>
    <n v="-4609.8565980406502"/>
    <x v="0"/>
    <x v="7"/>
    <s v="Per"/>
  </r>
  <r>
    <s v="Comp_West_Game"/>
    <s v="Top_War"/>
    <d v="2021-04-01T00:00:00"/>
    <n v="-6653.0407626320302"/>
    <x v="0"/>
    <x v="8"/>
    <s v="Per"/>
  </r>
  <r>
    <s v="Event_Dip"/>
    <s v="Top_War"/>
    <d v="2021-04-01T00:00:00"/>
    <n v="0"/>
    <x v="0"/>
    <x v="4"/>
    <s v="Per"/>
  </r>
  <r>
    <s v="FB_AEO_AAA_POST_ATT_S1_g223_Scurve"/>
    <s v="Top_War"/>
    <d v="2021-04-01T00:00:00"/>
    <n v="0"/>
    <x v="1"/>
    <x v="9"/>
    <s v="Per"/>
  </r>
  <r>
    <s v="FB_AEO_AAA_POST_ATT_S2_g2314_Scurve"/>
    <s v="Top_War"/>
    <d v="2021-04-01T00:00:00"/>
    <n v="0"/>
    <x v="2"/>
    <x v="9"/>
    <s v="Per"/>
  </r>
  <r>
    <s v="FB_AEO_AAA_POST_ATT_S3_g249_SC"/>
    <s v="Top_War"/>
    <d v="2021-04-01T00:00:00"/>
    <n v="0"/>
    <x v="3"/>
    <x v="9"/>
    <s v="Per"/>
  </r>
  <r>
    <s v="FB_AEO_AAA_PRE_ATT_g136_Scurve"/>
    <s v="Top_War"/>
    <d v="2021-04-01T00:00:00"/>
    <n v="246.30704038317401"/>
    <x v="4"/>
    <x v="9"/>
    <s v="Per"/>
  </r>
  <r>
    <s v="FB_AEO_BAU_POST_ATT_S1_g912_Scurve"/>
    <s v="Top_War"/>
    <d v="2021-04-01T00:00:00"/>
    <n v="0"/>
    <x v="1"/>
    <x v="10"/>
    <s v="Per"/>
  </r>
  <r>
    <s v="FB_AEO_BAU_POST_ATT_S2_g2711_Scurve"/>
    <s v="Top_War"/>
    <d v="2021-04-01T00:00:00"/>
    <n v="0"/>
    <x v="2"/>
    <x v="10"/>
    <s v="Per"/>
  </r>
  <r>
    <s v="FB_AEO_BAU_POST_ATT_S3_g1717_SC"/>
    <s v="Top_War"/>
    <d v="2021-04-01T00:00:00"/>
    <n v="0"/>
    <x v="3"/>
    <x v="10"/>
    <s v="Per"/>
  </r>
  <r>
    <s v="FB_AEO_BAU_PRE_ATT_g15721_Scurve"/>
    <s v="Top_War"/>
    <d v="2021-04-01T00:00:00"/>
    <n v="3.4213907940449102E-2"/>
    <x v="4"/>
    <x v="10"/>
    <s v="Per"/>
  </r>
  <r>
    <s v="FB_VO_AAA_PER_ATT_g912_Scurve"/>
    <s v="Top_War"/>
    <d v="2021-04-01T00:00:00"/>
    <n v="2629.6967068229501"/>
    <x v="4"/>
    <x v="11"/>
    <s v="Per"/>
  </r>
  <r>
    <s v="FB_VO_AAA_POST_ATT_S1_g913_Scurve"/>
    <s v="Top_War"/>
    <d v="2021-04-01T00:00:00"/>
    <n v="0"/>
    <x v="1"/>
    <x v="11"/>
    <s v="Per"/>
  </r>
  <r>
    <s v="FB_VO_AAA_POST_ATT_S2_g424_Scurve"/>
    <s v="Top_War"/>
    <d v="2021-04-01T00:00:00"/>
    <n v="0"/>
    <x v="2"/>
    <x v="11"/>
    <s v="Per"/>
  </r>
  <r>
    <s v="FB_VO_AAA_POST_ATT_S3_g1717_SC"/>
    <s v="Top_War"/>
    <d v="2021-04-01T00:00:00"/>
    <n v="0"/>
    <x v="3"/>
    <x v="11"/>
    <s v="Per"/>
  </r>
  <r>
    <s v="FB_VO_BAU_PER_ATT_g1512_Scurve"/>
    <s v="Top_War"/>
    <d v="2021-04-01T00:00:00"/>
    <n v="38854.879163609301"/>
    <x v="4"/>
    <x v="12"/>
    <s v="Per"/>
  </r>
  <r>
    <s v="FB_VO_BAU_POST_ATT_S1_g9312_Scurve"/>
    <s v="Top_War"/>
    <d v="2021-04-01T00:00:00"/>
    <n v="0"/>
    <x v="1"/>
    <x v="12"/>
    <s v="Per"/>
  </r>
  <r>
    <s v="FB_VO_BAU_POST_ATT_S2_g8421_Scurve"/>
    <s v="Top_War"/>
    <d v="2021-04-01T00:00:00"/>
    <n v="0"/>
    <x v="2"/>
    <x v="12"/>
    <s v="Per"/>
  </r>
  <r>
    <s v="FB_VO_BAU_POST_ATT_S3_g1715_SC"/>
    <s v="Top_War"/>
    <d v="2021-04-01T00:00:00"/>
    <n v="0"/>
    <x v="3"/>
    <x v="12"/>
    <s v="Per"/>
  </r>
  <r>
    <s v="FB_VO_DYNAMICADS_PER_ATT_g2720_Scurve"/>
    <s v="Top_War"/>
    <d v="2021-04-01T00:00:00"/>
    <n v="5198.6398006137897"/>
    <x v="4"/>
    <x v="13"/>
    <s v="Per"/>
  </r>
  <r>
    <s v="FB_VO_DYNAMICADS_POST_ATT_S1_g1720_Scurve"/>
    <s v="Top_War"/>
    <d v="2021-04-01T00:00:00"/>
    <n v="0"/>
    <x v="1"/>
    <x v="13"/>
    <s v="Per"/>
  </r>
  <r>
    <s v="GOOGLE_DISPLAY_PER_ATT_g1724_Scurve"/>
    <s v="Top_War"/>
    <d v="2021-04-01T00:00:00"/>
    <n v="18125.003848017099"/>
    <x v="4"/>
    <x v="14"/>
    <s v="Per"/>
  </r>
  <r>
    <s v="GOOGLE_DISPLAY_POST_ATT_9AUG_SEP_g6213_Scurve"/>
    <s v="Top_War"/>
    <d v="2021-04-01T00:00:00"/>
    <n v="0"/>
    <x v="0"/>
    <x v="14"/>
    <s v="Per"/>
  </r>
  <r>
    <s v="GOOGLE_DISPLAY_POST_ATT_JUL_g827_SC"/>
    <s v="Top_War"/>
    <d v="2021-04-01T00:00:00"/>
    <n v="0"/>
    <x v="0"/>
    <x v="14"/>
    <s v="Per"/>
  </r>
  <r>
    <s v="GOOGLE_DISPLAY_POST_ATT_OCT_g5718_Scurve"/>
    <s v="Top_War"/>
    <d v="2021-04-01T00:00:00"/>
    <n v="0"/>
    <x v="0"/>
    <x v="14"/>
    <s v="Per"/>
  </r>
  <r>
    <s v="GOOGLE_DISPLAY_POST_ATT_S1_g912_SC"/>
    <s v="Top_War"/>
    <d v="2021-04-01T00:00:00"/>
    <n v="0"/>
    <x v="1"/>
    <x v="14"/>
    <s v="Per"/>
  </r>
  <r>
    <s v="GOOGLE_YOUTUBE_PER_ATT_g1716_Scurve"/>
    <s v="Top_War"/>
    <d v="2021-04-01T00:00:00"/>
    <n v="8667.52221108921"/>
    <x v="4"/>
    <x v="15"/>
    <s v="Per"/>
  </r>
  <r>
    <s v="GOOGLE_YOUTUBE_POST_ATT_9AUG_SEP_g9321_Scurve"/>
    <s v="Top_War"/>
    <d v="2021-04-01T00:00:00"/>
    <n v="0"/>
    <x v="0"/>
    <x v="15"/>
    <s v="Per"/>
  </r>
  <r>
    <s v="GOOGLE_YOUTUBE_POST_ATT_JUL_g1718_SC"/>
    <s v="Top_War"/>
    <d v="2021-04-01T00:00:00"/>
    <n v="0"/>
    <x v="0"/>
    <x v="15"/>
    <s v="Per"/>
  </r>
  <r>
    <s v="GOOGLE_YOUTUBE_POST_ATT_OCT_g1715_Scurve"/>
    <s v="Top_War"/>
    <d v="2021-04-01T00:00:00"/>
    <n v="0"/>
    <x v="0"/>
    <x v="15"/>
    <s v="Per"/>
  </r>
  <r>
    <s v="GOOGLE_YOUTUBE_POST_ATT_S1_g2721_SC"/>
    <s v="Top_War"/>
    <d v="2021-04-01T00:00:00"/>
    <n v="0"/>
    <x v="1"/>
    <x v="15"/>
    <s v="Per"/>
  </r>
  <r>
    <s v="INTERCEPT"/>
    <s v="Top_War"/>
    <d v="2021-04-01T00:00:00"/>
    <n v="282876.95580592903"/>
    <x v="0"/>
    <x v="16"/>
    <s v="Per"/>
  </r>
  <r>
    <s v="Large_Event_Dip1"/>
    <s v="Top_War"/>
    <d v="2021-04-01T00:00:00"/>
    <n v="0"/>
    <x v="0"/>
    <x v="4"/>
    <s v="Per"/>
  </r>
  <r>
    <s v="Large_Event1"/>
    <s v="Top_War"/>
    <d v="2021-04-01T00:00:00"/>
    <n v="0"/>
    <x v="0"/>
    <x v="17"/>
    <s v="Per"/>
  </r>
  <r>
    <s v="Medium_Event"/>
    <s v="Top_War"/>
    <d v="2021-04-01T00:00:00"/>
    <n v="0"/>
    <x v="0"/>
    <x v="17"/>
    <s v="Per"/>
  </r>
  <r>
    <s v="Medium_Event_Dip"/>
    <s v="Top_War"/>
    <d v="2021-04-01T00:00:00"/>
    <n v="0"/>
    <x v="0"/>
    <x v="17"/>
    <s v="Per"/>
  </r>
  <r>
    <s v="Monday_Effect"/>
    <s v="Top_War"/>
    <d v="2021-04-01T00:00:00"/>
    <n v="0"/>
    <x v="0"/>
    <x v="18"/>
    <s v="Per"/>
  </r>
  <r>
    <s v="New_Content"/>
    <s v="Top_War"/>
    <d v="2021-04-01T00:00:00"/>
    <n v="0"/>
    <x v="0"/>
    <x v="19"/>
    <s v="Per"/>
  </r>
  <r>
    <s v="Other_Event"/>
    <s v="Top_War"/>
    <d v="2021-04-01T00:00:00"/>
    <n v="0"/>
    <x v="0"/>
    <x v="17"/>
    <s v="Per"/>
  </r>
  <r>
    <s v="Peak"/>
    <s v="Top_War"/>
    <d v="2021-04-01T00:00:00"/>
    <n v="0"/>
    <x v="0"/>
    <x v="17"/>
    <s v="Per"/>
  </r>
  <r>
    <s v="Reddit_Post_ATT_g224_SC"/>
    <s v="Top_War"/>
    <d v="2021-04-01T00:00:00"/>
    <n v="0"/>
    <x v="2"/>
    <x v="20"/>
    <s v="Per"/>
  </r>
  <r>
    <s v="Small_Event"/>
    <s v="Top_War"/>
    <d v="2021-04-01T00:00:00"/>
    <n v="0"/>
    <x v="0"/>
    <x v="17"/>
    <s v="Per"/>
  </r>
  <r>
    <s v="Small_Event_Dip"/>
    <s v="Top_War"/>
    <d v="2021-04-01T00:00:00"/>
    <n v="0"/>
    <x v="0"/>
    <x v="4"/>
    <s v="Per"/>
  </r>
  <r>
    <s v="Special_Event"/>
    <s v="Top_War"/>
    <d v="2021-04-01T00:00:00"/>
    <n v="0"/>
    <x v="0"/>
    <x v="4"/>
    <s v="Per"/>
  </r>
  <r>
    <s v="Special_Event_Peak"/>
    <s v="Top_War"/>
    <d v="2021-04-01T00:00:00"/>
    <n v="0"/>
    <x v="0"/>
    <x v="17"/>
    <s v="Per"/>
  </r>
  <r>
    <s v="Tuesday_Effect"/>
    <s v="Top_War"/>
    <d v="2021-04-01T00:00:00"/>
    <n v="0"/>
    <x v="0"/>
    <x v="21"/>
    <s v="Per"/>
  </r>
  <r>
    <s v="UNITYADS_TOTAL_PER_ATT_g1728_Scurve"/>
    <s v="Top_War"/>
    <d v="2021-04-01T00:00:00"/>
    <n v="25990.810432414099"/>
    <x v="4"/>
    <x v="22"/>
    <s v="Per"/>
  </r>
  <r>
    <s v="UNITYADS_TOTAL_POST_ATT_S1_g913_SC"/>
    <s v="Top_War"/>
    <d v="2021-04-01T00:00:00"/>
    <n v="0"/>
    <x v="1"/>
    <x v="22"/>
    <s v="Per"/>
  </r>
  <r>
    <s v="UNITYADS_TOTAL_POST_ATT_S2_g1321_SC"/>
    <s v="Top_War"/>
    <d v="2021-04-01T00:00:00"/>
    <n v="0"/>
    <x v="2"/>
    <x v="22"/>
    <s v="Per"/>
  </r>
  <r>
    <s v="UNITYADS_TOTAL_POST_ATT_S3_g924_SC"/>
    <s v="Top_War"/>
    <d v="2021-04-01T00:00:00"/>
    <n v="0"/>
    <x v="3"/>
    <x v="22"/>
    <s v="Per"/>
  </r>
  <r>
    <s v="Apple_Search_Post_ATT_g327_Scurve"/>
    <s v="Top_War"/>
    <d v="2021-04-02T00:00:00"/>
    <n v="0"/>
    <x v="0"/>
    <x v="0"/>
    <s v="Per"/>
  </r>
  <r>
    <s v="Applovin_rewarded_Post_ATT_g1718_SC"/>
    <s v="Top_War"/>
    <d v="2021-04-02T00:00:00"/>
    <n v="0"/>
    <x v="0"/>
    <x v="1"/>
    <s v="Per"/>
  </r>
  <r>
    <s v="Applovin_video_Post_ATT_g1718_Scurve"/>
    <s v="Top_War"/>
    <d v="2021-04-02T00:00:00"/>
    <n v="0"/>
    <x v="0"/>
    <x v="2"/>
    <s v="Per"/>
  </r>
  <r>
    <s v="Bug_Fix_1"/>
    <s v="Top_War"/>
    <d v="2021-04-02T00:00:00"/>
    <n v="0"/>
    <x v="0"/>
    <x v="3"/>
    <s v="Per"/>
  </r>
  <r>
    <s v="Bug_Fix_2"/>
    <s v="Top_War"/>
    <d v="2021-04-02T00:00:00"/>
    <n v="0"/>
    <x v="0"/>
    <x v="3"/>
    <s v="Per"/>
  </r>
  <r>
    <s v="Bug_Fix_3_2"/>
    <s v="Top_War"/>
    <d v="2021-04-02T00:00:00"/>
    <n v="0"/>
    <x v="0"/>
    <x v="3"/>
    <s v="Per"/>
  </r>
  <r>
    <s v="Bug_Fix_Neg"/>
    <s v="Top_War"/>
    <d v="2021-04-02T00:00:00"/>
    <n v="0"/>
    <x v="0"/>
    <x v="4"/>
    <s v="Per"/>
  </r>
  <r>
    <s v="Bytedance_Post_ATT_g337_SC"/>
    <s v="Top_War"/>
    <d v="2021-04-02T00:00:00"/>
    <n v="0"/>
    <x v="0"/>
    <x v="5"/>
    <s v="Per"/>
  </r>
  <r>
    <s v="Comp_Lords_Mobile"/>
    <s v="Top_War"/>
    <d v="2021-04-02T00:00:00"/>
    <n v="-14871.019706814801"/>
    <x v="0"/>
    <x v="6"/>
    <s v="Per"/>
  </r>
  <r>
    <s v="Comp_ROK"/>
    <s v="Top_War"/>
    <d v="2021-04-02T00:00:00"/>
    <n v="-5002.9928877421798"/>
    <x v="0"/>
    <x v="7"/>
    <s v="Per"/>
  </r>
  <r>
    <s v="Comp_West_Game"/>
    <s v="Top_War"/>
    <d v="2021-04-02T00:00:00"/>
    <n v="-6747.57775393053"/>
    <x v="0"/>
    <x v="8"/>
    <s v="Per"/>
  </r>
  <r>
    <s v="Event_Dip"/>
    <s v="Top_War"/>
    <d v="2021-04-02T00:00:00"/>
    <n v="0"/>
    <x v="0"/>
    <x v="4"/>
    <s v="Per"/>
  </r>
  <r>
    <s v="FB_AEO_AAA_POST_ATT_S1_g223_Scurve"/>
    <s v="Top_War"/>
    <d v="2021-04-02T00:00:00"/>
    <n v="0"/>
    <x v="1"/>
    <x v="9"/>
    <s v="Per"/>
  </r>
  <r>
    <s v="FB_AEO_AAA_POST_ATT_S2_g2314_Scurve"/>
    <s v="Top_War"/>
    <d v="2021-04-02T00:00:00"/>
    <n v="0"/>
    <x v="2"/>
    <x v="9"/>
    <s v="Per"/>
  </r>
  <r>
    <s v="FB_AEO_AAA_POST_ATT_S3_g249_SC"/>
    <s v="Top_War"/>
    <d v="2021-04-02T00:00:00"/>
    <n v="0"/>
    <x v="3"/>
    <x v="9"/>
    <s v="Per"/>
  </r>
  <r>
    <s v="FB_AEO_AAA_PRE_ATT_g136_Scurve"/>
    <s v="Top_War"/>
    <d v="2021-04-02T00:00:00"/>
    <n v="420.53229764583699"/>
    <x v="4"/>
    <x v="9"/>
    <s v="Per"/>
  </r>
  <r>
    <s v="FB_AEO_BAU_POST_ATT_S1_g912_Scurve"/>
    <s v="Top_War"/>
    <d v="2021-04-02T00:00:00"/>
    <n v="0"/>
    <x v="1"/>
    <x v="10"/>
    <s v="Per"/>
  </r>
  <r>
    <s v="FB_AEO_BAU_POST_ATT_S2_g2711_Scurve"/>
    <s v="Top_War"/>
    <d v="2021-04-02T00:00:00"/>
    <n v="0"/>
    <x v="2"/>
    <x v="10"/>
    <s v="Per"/>
  </r>
  <r>
    <s v="FB_AEO_BAU_POST_ATT_S3_g1717_SC"/>
    <s v="Top_War"/>
    <d v="2021-04-02T00:00:00"/>
    <n v="0"/>
    <x v="3"/>
    <x v="10"/>
    <s v="Per"/>
  </r>
  <r>
    <s v="FB_AEO_BAU_PRE_ATT_g15721_Scurve"/>
    <s v="Top_War"/>
    <d v="2021-04-02T00:00:00"/>
    <n v="0.15572303361340001"/>
    <x v="4"/>
    <x v="10"/>
    <s v="Per"/>
  </r>
  <r>
    <s v="FB_VO_AAA_PER_ATT_g912_Scurve"/>
    <s v="Top_War"/>
    <d v="2021-04-02T00:00:00"/>
    <n v="2460.3434336137002"/>
    <x v="4"/>
    <x v="11"/>
    <s v="Per"/>
  </r>
  <r>
    <s v="FB_VO_AAA_POST_ATT_S1_g913_Scurve"/>
    <s v="Top_War"/>
    <d v="2021-04-02T00:00:00"/>
    <n v="0"/>
    <x v="1"/>
    <x v="11"/>
    <s v="Per"/>
  </r>
  <r>
    <s v="FB_VO_AAA_POST_ATT_S2_g424_Scurve"/>
    <s v="Top_War"/>
    <d v="2021-04-02T00:00:00"/>
    <n v="0"/>
    <x v="2"/>
    <x v="11"/>
    <s v="Per"/>
  </r>
  <r>
    <s v="FB_VO_AAA_POST_ATT_S3_g1717_SC"/>
    <s v="Top_War"/>
    <d v="2021-04-02T00:00:00"/>
    <n v="0"/>
    <x v="3"/>
    <x v="11"/>
    <s v="Per"/>
  </r>
  <r>
    <s v="FB_VO_BAU_PER_ATT_g1512_Scurve"/>
    <s v="Top_War"/>
    <d v="2021-04-02T00:00:00"/>
    <n v="35661.351797014097"/>
    <x v="4"/>
    <x v="12"/>
    <s v="Per"/>
  </r>
  <r>
    <s v="FB_VO_BAU_POST_ATT_S1_g9312_Scurve"/>
    <s v="Top_War"/>
    <d v="2021-04-02T00:00:00"/>
    <n v="0"/>
    <x v="1"/>
    <x v="12"/>
    <s v="Per"/>
  </r>
  <r>
    <s v="FB_VO_BAU_POST_ATT_S2_g8421_Scurve"/>
    <s v="Top_War"/>
    <d v="2021-04-02T00:00:00"/>
    <n v="0"/>
    <x v="2"/>
    <x v="12"/>
    <s v="Per"/>
  </r>
  <r>
    <s v="FB_VO_BAU_POST_ATT_S3_g1715_SC"/>
    <s v="Top_War"/>
    <d v="2021-04-02T00:00:00"/>
    <n v="0"/>
    <x v="3"/>
    <x v="12"/>
    <s v="Per"/>
  </r>
  <r>
    <s v="FB_VO_DYNAMICADS_PER_ATT_g2720_Scurve"/>
    <s v="Top_War"/>
    <d v="2021-04-02T00:00:00"/>
    <n v="4560.1263879315602"/>
    <x v="4"/>
    <x v="13"/>
    <s v="Per"/>
  </r>
  <r>
    <s v="FB_VO_DYNAMICADS_POST_ATT_S1_g1720_Scurve"/>
    <s v="Top_War"/>
    <d v="2021-04-02T00:00:00"/>
    <n v="0"/>
    <x v="1"/>
    <x v="13"/>
    <s v="Per"/>
  </r>
  <r>
    <s v="GOOGLE_DISPLAY_PER_ATT_g1724_Scurve"/>
    <s v="Top_War"/>
    <d v="2021-04-02T00:00:00"/>
    <n v="19371.760276220099"/>
    <x v="4"/>
    <x v="14"/>
    <s v="Per"/>
  </r>
  <r>
    <s v="GOOGLE_DISPLAY_POST_ATT_9AUG_SEP_g6213_Scurve"/>
    <s v="Top_War"/>
    <d v="2021-04-02T00:00:00"/>
    <n v="0"/>
    <x v="0"/>
    <x v="14"/>
    <s v="Per"/>
  </r>
  <r>
    <s v="GOOGLE_DISPLAY_POST_ATT_JUL_g827_SC"/>
    <s v="Top_War"/>
    <d v="2021-04-02T00:00:00"/>
    <n v="0"/>
    <x v="0"/>
    <x v="14"/>
    <s v="Per"/>
  </r>
  <r>
    <s v="GOOGLE_DISPLAY_POST_ATT_OCT_g5718_Scurve"/>
    <s v="Top_War"/>
    <d v="2021-04-02T00:00:00"/>
    <n v="0"/>
    <x v="0"/>
    <x v="14"/>
    <s v="Per"/>
  </r>
  <r>
    <s v="GOOGLE_DISPLAY_POST_ATT_S1_g912_SC"/>
    <s v="Top_War"/>
    <d v="2021-04-02T00:00:00"/>
    <n v="0"/>
    <x v="1"/>
    <x v="14"/>
    <s v="Per"/>
  </r>
  <r>
    <s v="GOOGLE_YOUTUBE_PER_ATT_g1716_Scurve"/>
    <s v="Top_War"/>
    <d v="2021-04-02T00:00:00"/>
    <n v="6240.5607601254696"/>
    <x v="4"/>
    <x v="15"/>
    <s v="Per"/>
  </r>
  <r>
    <s v="GOOGLE_YOUTUBE_POST_ATT_9AUG_SEP_g9321_Scurve"/>
    <s v="Top_War"/>
    <d v="2021-04-02T00:00:00"/>
    <n v="0"/>
    <x v="0"/>
    <x v="15"/>
    <s v="Per"/>
  </r>
  <r>
    <s v="GOOGLE_YOUTUBE_POST_ATT_JUL_g1718_SC"/>
    <s v="Top_War"/>
    <d v="2021-04-02T00:00:00"/>
    <n v="0"/>
    <x v="0"/>
    <x v="15"/>
    <s v="Per"/>
  </r>
  <r>
    <s v="GOOGLE_YOUTUBE_POST_ATT_OCT_g1715_Scurve"/>
    <s v="Top_War"/>
    <d v="2021-04-02T00:00:00"/>
    <n v="0"/>
    <x v="0"/>
    <x v="15"/>
    <s v="Per"/>
  </r>
  <r>
    <s v="GOOGLE_YOUTUBE_POST_ATT_S1_g2721_SC"/>
    <s v="Top_War"/>
    <d v="2021-04-02T00:00:00"/>
    <n v="0"/>
    <x v="1"/>
    <x v="15"/>
    <s v="Per"/>
  </r>
  <r>
    <s v="INTERCEPT"/>
    <s v="Top_War"/>
    <d v="2021-04-02T00:00:00"/>
    <n v="282876.95580592903"/>
    <x v="0"/>
    <x v="16"/>
    <s v="Per"/>
  </r>
  <r>
    <s v="Large_Event_Dip1"/>
    <s v="Top_War"/>
    <d v="2021-04-02T00:00:00"/>
    <n v="0"/>
    <x v="0"/>
    <x v="4"/>
    <s v="Per"/>
  </r>
  <r>
    <s v="Large_Event1"/>
    <s v="Top_War"/>
    <d v="2021-04-02T00:00:00"/>
    <n v="0"/>
    <x v="0"/>
    <x v="17"/>
    <s v="Per"/>
  </r>
  <r>
    <s v="Medium_Event"/>
    <s v="Top_War"/>
    <d v="2021-04-02T00:00:00"/>
    <n v="0"/>
    <x v="0"/>
    <x v="17"/>
    <s v="Per"/>
  </r>
  <r>
    <s v="Medium_Event_Dip"/>
    <s v="Top_War"/>
    <d v="2021-04-02T00:00:00"/>
    <n v="0"/>
    <x v="0"/>
    <x v="17"/>
    <s v="Per"/>
  </r>
  <r>
    <s v="Monday_Effect"/>
    <s v="Top_War"/>
    <d v="2021-04-02T00:00:00"/>
    <n v="0"/>
    <x v="0"/>
    <x v="18"/>
    <s v="Per"/>
  </r>
  <r>
    <s v="New_Content"/>
    <s v="Top_War"/>
    <d v="2021-04-02T00:00:00"/>
    <n v="0"/>
    <x v="0"/>
    <x v="19"/>
    <s v="Per"/>
  </r>
  <r>
    <s v="Other_Event"/>
    <s v="Top_War"/>
    <d v="2021-04-02T00:00:00"/>
    <n v="0"/>
    <x v="0"/>
    <x v="17"/>
    <s v="Per"/>
  </r>
  <r>
    <s v="Peak"/>
    <s v="Top_War"/>
    <d v="2021-04-02T00:00:00"/>
    <n v="0"/>
    <x v="0"/>
    <x v="17"/>
    <s v="Per"/>
  </r>
  <r>
    <s v="Reddit_Post_ATT_g224_SC"/>
    <s v="Top_War"/>
    <d v="2021-04-02T00:00:00"/>
    <n v="0"/>
    <x v="2"/>
    <x v="20"/>
    <s v="Per"/>
  </r>
  <r>
    <s v="Small_Event"/>
    <s v="Top_War"/>
    <d v="2021-04-02T00:00:00"/>
    <n v="0"/>
    <x v="0"/>
    <x v="17"/>
    <s v="Per"/>
  </r>
  <r>
    <s v="Small_Event_Dip"/>
    <s v="Top_War"/>
    <d v="2021-04-02T00:00:00"/>
    <n v="0"/>
    <x v="0"/>
    <x v="4"/>
    <s v="Per"/>
  </r>
  <r>
    <s v="Special_Event"/>
    <s v="Top_War"/>
    <d v="2021-04-02T00:00:00"/>
    <n v="0"/>
    <x v="0"/>
    <x v="4"/>
    <s v="Per"/>
  </r>
  <r>
    <s v="Special_Event_Peak"/>
    <s v="Top_War"/>
    <d v="2021-04-02T00:00:00"/>
    <n v="0"/>
    <x v="0"/>
    <x v="17"/>
    <s v="Per"/>
  </r>
  <r>
    <s v="Tuesday_Effect"/>
    <s v="Top_War"/>
    <d v="2021-04-02T00:00:00"/>
    <n v="0"/>
    <x v="0"/>
    <x v="21"/>
    <s v="Per"/>
  </r>
  <r>
    <s v="UNITYADS_TOTAL_PER_ATT_g1728_Scurve"/>
    <s v="Top_War"/>
    <d v="2021-04-02T00:00:00"/>
    <n v="27804.458619161"/>
    <x v="4"/>
    <x v="22"/>
    <s v="Per"/>
  </r>
  <r>
    <s v="UNITYADS_TOTAL_POST_ATT_S1_g913_SC"/>
    <s v="Top_War"/>
    <d v="2021-04-02T00:00:00"/>
    <n v="0"/>
    <x v="1"/>
    <x v="22"/>
    <s v="Per"/>
  </r>
  <r>
    <s v="UNITYADS_TOTAL_POST_ATT_S2_g1321_SC"/>
    <s v="Top_War"/>
    <d v="2021-04-02T00:00:00"/>
    <n v="0"/>
    <x v="2"/>
    <x v="22"/>
    <s v="Per"/>
  </r>
  <r>
    <s v="UNITYADS_TOTAL_POST_ATT_S3_g924_SC"/>
    <s v="Top_War"/>
    <d v="2021-04-02T00:00:00"/>
    <n v="0"/>
    <x v="3"/>
    <x v="22"/>
    <s v="Per"/>
  </r>
  <r>
    <s v="Apple_Search_Post_ATT_g327_Scurve"/>
    <s v="Top_War"/>
    <d v="2021-04-03T00:00:00"/>
    <n v="0"/>
    <x v="0"/>
    <x v="0"/>
    <s v="Per"/>
  </r>
  <r>
    <s v="Applovin_rewarded_Post_ATT_g1718_SC"/>
    <s v="Top_War"/>
    <d v="2021-04-03T00:00:00"/>
    <n v="0"/>
    <x v="0"/>
    <x v="1"/>
    <s v="Per"/>
  </r>
  <r>
    <s v="Applovin_video_Post_ATT_g1718_Scurve"/>
    <s v="Top_War"/>
    <d v="2021-04-03T00:00:00"/>
    <n v="0"/>
    <x v="0"/>
    <x v="2"/>
    <s v="Per"/>
  </r>
  <r>
    <s v="Bug_Fix_1"/>
    <s v="Top_War"/>
    <d v="2021-04-03T00:00:00"/>
    <n v="0"/>
    <x v="0"/>
    <x v="3"/>
    <s v="Per"/>
  </r>
  <r>
    <s v="Bug_Fix_2"/>
    <s v="Top_War"/>
    <d v="2021-04-03T00:00:00"/>
    <n v="42888.901479897198"/>
    <x v="0"/>
    <x v="3"/>
    <s v="Per"/>
  </r>
  <r>
    <s v="Bug_Fix_3_2"/>
    <s v="Top_War"/>
    <d v="2021-04-03T00:00:00"/>
    <n v="0"/>
    <x v="0"/>
    <x v="3"/>
    <s v="Per"/>
  </r>
  <r>
    <s v="Bug_Fix_Neg"/>
    <s v="Top_War"/>
    <d v="2021-04-03T00:00:00"/>
    <n v="0"/>
    <x v="0"/>
    <x v="4"/>
    <s v="Per"/>
  </r>
  <r>
    <s v="Bytedance_Post_ATT_g337_SC"/>
    <s v="Top_War"/>
    <d v="2021-04-03T00:00:00"/>
    <n v="0"/>
    <x v="0"/>
    <x v="5"/>
    <s v="Per"/>
  </r>
  <r>
    <s v="Comp_Lords_Mobile"/>
    <s v="Top_War"/>
    <d v="2021-04-03T00:00:00"/>
    <n v="-15887.9606329014"/>
    <x v="0"/>
    <x v="6"/>
    <s v="Per"/>
  </r>
  <r>
    <s v="Comp_ROK"/>
    <s v="Top_War"/>
    <d v="2021-04-03T00:00:00"/>
    <n v="-4990.6753016418697"/>
    <x v="0"/>
    <x v="7"/>
    <s v="Per"/>
  </r>
  <r>
    <s v="Comp_West_Game"/>
    <s v="Top_War"/>
    <d v="2021-04-03T00:00:00"/>
    <n v="-7356.1596354146304"/>
    <x v="0"/>
    <x v="8"/>
    <s v="Per"/>
  </r>
  <r>
    <s v="Event_Dip"/>
    <s v="Top_War"/>
    <d v="2021-04-03T00:00:00"/>
    <n v="0"/>
    <x v="0"/>
    <x v="4"/>
    <s v="Per"/>
  </r>
  <r>
    <s v="FB_AEO_AAA_POST_ATT_S1_g223_Scurve"/>
    <s v="Top_War"/>
    <d v="2021-04-03T00:00:00"/>
    <n v="0"/>
    <x v="1"/>
    <x v="9"/>
    <s v="Per"/>
  </r>
  <r>
    <s v="FB_AEO_AAA_POST_ATT_S2_g2314_Scurve"/>
    <s v="Top_War"/>
    <d v="2021-04-03T00:00:00"/>
    <n v="0"/>
    <x v="2"/>
    <x v="9"/>
    <s v="Per"/>
  </r>
  <r>
    <s v="FB_AEO_AAA_POST_ATT_S3_g249_SC"/>
    <s v="Top_War"/>
    <d v="2021-04-03T00:00:00"/>
    <n v="0"/>
    <x v="3"/>
    <x v="9"/>
    <s v="Per"/>
  </r>
  <r>
    <s v="FB_AEO_AAA_PRE_ATT_g136_Scurve"/>
    <s v="Top_War"/>
    <d v="2021-04-03T00:00:00"/>
    <n v="584.17046907285203"/>
    <x v="4"/>
    <x v="9"/>
    <s v="Per"/>
  </r>
  <r>
    <s v="FB_AEO_BAU_POST_ATT_S1_g912_Scurve"/>
    <s v="Top_War"/>
    <d v="2021-04-03T00:00:00"/>
    <n v="0"/>
    <x v="1"/>
    <x v="10"/>
    <s v="Per"/>
  </r>
  <r>
    <s v="FB_AEO_BAU_POST_ATT_S2_g2711_Scurve"/>
    <s v="Top_War"/>
    <d v="2021-04-03T00:00:00"/>
    <n v="0"/>
    <x v="2"/>
    <x v="10"/>
    <s v="Per"/>
  </r>
  <r>
    <s v="FB_AEO_BAU_POST_ATT_S3_g1717_SC"/>
    <s v="Top_War"/>
    <d v="2021-04-03T00:00:00"/>
    <n v="0"/>
    <x v="3"/>
    <x v="10"/>
    <s v="Per"/>
  </r>
  <r>
    <s v="FB_AEO_BAU_PRE_ATT_g15721_Scurve"/>
    <s v="Top_War"/>
    <d v="2021-04-03T00:00:00"/>
    <n v="0.57940772305958799"/>
    <x v="4"/>
    <x v="10"/>
    <s v="Per"/>
  </r>
  <r>
    <s v="FB_VO_AAA_PER_ATT_g912_Scurve"/>
    <s v="Top_War"/>
    <d v="2021-04-03T00:00:00"/>
    <n v="2747.6928052409799"/>
    <x v="4"/>
    <x v="11"/>
    <s v="Per"/>
  </r>
  <r>
    <s v="FB_VO_AAA_POST_ATT_S1_g913_Scurve"/>
    <s v="Top_War"/>
    <d v="2021-04-03T00:00:00"/>
    <n v="0"/>
    <x v="1"/>
    <x v="11"/>
    <s v="Per"/>
  </r>
  <r>
    <s v="FB_VO_AAA_POST_ATT_S2_g424_Scurve"/>
    <s v="Top_War"/>
    <d v="2021-04-03T00:00:00"/>
    <n v="0"/>
    <x v="2"/>
    <x v="11"/>
    <s v="Per"/>
  </r>
  <r>
    <s v="FB_VO_AAA_POST_ATT_S3_g1717_SC"/>
    <s v="Top_War"/>
    <d v="2021-04-03T00:00:00"/>
    <n v="0"/>
    <x v="3"/>
    <x v="11"/>
    <s v="Per"/>
  </r>
  <r>
    <s v="FB_VO_BAU_PER_ATT_g1512_Scurve"/>
    <s v="Top_War"/>
    <d v="2021-04-03T00:00:00"/>
    <n v="34738.421488178203"/>
    <x v="4"/>
    <x v="12"/>
    <s v="Per"/>
  </r>
  <r>
    <s v="FB_VO_BAU_POST_ATT_S1_g9312_Scurve"/>
    <s v="Top_War"/>
    <d v="2021-04-03T00:00:00"/>
    <n v="0"/>
    <x v="1"/>
    <x v="12"/>
    <s v="Per"/>
  </r>
  <r>
    <s v="FB_VO_BAU_POST_ATT_S2_g8421_Scurve"/>
    <s v="Top_War"/>
    <d v="2021-04-03T00:00:00"/>
    <n v="0"/>
    <x v="2"/>
    <x v="12"/>
    <s v="Per"/>
  </r>
  <r>
    <s v="FB_VO_BAU_POST_ATT_S3_g1715_SC"/>
    <s v="Top_War"/>
    <d v="2021-04-03T00:00:00"/>
    <n v="0"/>
    <x v="3"/>
    <x v="12"/>
    <s v="Per"/>
  </r>
  <r>
    <s v="FB_VO_DYNAMICADS_PER_ATT_g2720_Scurve"/>
    <s v="Top_War"/>
    <d v="2021-04-03T00:00:00"/>
    <n v="3972.85751118799"/>
    <x v="4"/>
    <x v="13"/>
    <s v="Per"/>
  </r>
  <r>
    <s v="FB_VO_DYNAMICADS_POST_ATT_S1_g1720_Scurve"/>
    <s v="Top_War"/>
    <d v="2021-04-03T00:00:00"/>
    <n v="0"/>
    <x v="1"/>
    <x v="13"/>
    <s v="Per"/>
  </r>
  <r>
    <s v="GOOGLE_DISPLAY_PER_ATT_g1724_Scurve"/>
    <s v="Top_War"/>
    <d v="2021-04-03T00:00:00"/>
    <n v="19422.327449340901"/>
    <x v="4"/>
    <x v="14"/>
    <s v="Per"/>
  </r>
  <r>
    <s v="GOOGLE_DISPLAY_POST_ATT_9AUG_SEP_g6213_Scurve"/>
    <s v="Top_War"/>
    <d v="2021-04-03T00:00:00"/>
    <n v="0"/>
    <x v="0"/>
    <x v="14"/>
    <s v="Per"/>
  </r>
  <r>
    <s v="GOOGLE_DISPLAY_POST_ATT_JUL_g827_SC"/>
    <s v="Top_War"/>
    <d v="2021-04-03T00:00:00"/>
    <n v="0"/>
    <x v="0"/>
    <x v="14"/>
    <s v="Per"/>
  </r>
  <r>
    <s v="GOOGLE_DISPLAY_POST_ATT_OCT_g5718_Scurve"/>
    <s v="Top_War"/>
    <d v="2021-04-03T00:00:00"/>
    <n v="0"/>
    <x v="0"/>
    <x v="14"/>
    <s v="Per"/>
  </r>
  <r>
    <s v="GOOGLE_DISPLAY_POST_ATT_S1_g912_SC"/>
    <s v="Top_War"/>
    <d v="2021-04-03T00:00:00"/>
    <n v="0"/>
    <x v="1"/>
    <x v="14"/>
    <s v="Per"/>
  </r>
  <r>
    <s v="GOOGLE_YOUTUBE_PER_ATT_g1716_Scurve"/>
    <s v="Top_War"/>
    <d v="2021-04-03T00:00:00"/>
    <n v="2793.4306018861098"/>
    <x v="4"/>
    <x v="15"/>
    <s v="Per"/>
  </r>
  <r>
    <s v="GOOGLE_YOUTUBE_POST_ATT_9AUG_SEP_g9321_Scurve"/>
    <s v="Top_War"/>
    <d v="2021-04-03T00:00:00"/>
    <n v="0"/>
    <x v="0"/>
    <x v="15"/>
    <s v="Per"/>
  </r>
  <r>
    <s v="GOOGLE_YOUTUBE_POST_ATT_JUL_g1718_SC"/>
    <s v="Top_War"/>
    <d v="2021-04-03T00:00:00"/>
    <n v="0"/>
    <x v="0"/>
    <x v="15"/>
    <s v="Per"/>
  </r>
  <r>
    <s v="GOOGLE_YOUTUBE_POST_ATT_OCT_g1715_Scurve"/>
    <s v="Top_War"/>
    <d v="2021-04-03T00:00:00"/>
    <n v="0"/>
    <x v="0"/>
    <x v="15"/>
    <s v="Per"/>
  </r>
  <r>
    <s v="GOOGLE_YOUTUBE_POST_ATT_S1_g2721_SC"/>
    <s v="Top_War"/>
    <d v="2021-04-03T00:00:00"/>
    <n v="0"/>
    <x v="1"/>
    <x v="15"/>
    <s v="Per"/>
  </r>
  <r>
    <s v="INTERCEPT"/>
    <s v="Top_War"/>
    <d v="2021-04-03T00:00:00"/>
    <n v="282876.95580592903"/>
    <x v="0"/>
    <x v="16"/>
    <s v="Per"/>
  </r>
  <r>
    <s v="Large_Event_Dip1"/>
    <s v="Top_War"/>
    <d v="2021-04-03T00:00:00"/>
    <n v="0"/>
    <x v="0"/>
    <x v="4"/>
    <s v="Per"/>
  </r>
  <r>
    <s v="Large_Event1"/>
    <s v="Top_War"/>
    <d v="2021-04-03T00:00:00"/>
    <n v="0"/>
    <x v="0"/>
    <x v="17"/>
    <s v="Per"/>
  </r>
  <r>
    <s v="Medium_Event"/>
    <s v="Top_War"/>
    <d v="2021-04-03T00:00:00"/>
    <n v="0"/>
    <x v="0"/>
    <x v="17"/>
    <s v="Per"/>
  </r>
  <r>
    <s v="Medium_Event_Dip"/>
    <s v="Top_War"/>
    <d v="2021-04-03T00:00:00"/>
    <n v="0"/>
    <x v="0"/>
    <x v="17"/>
    <s v="Per"/>
  </r>
  <r>
    <s v="Monday_Effect"/>
    <s v="Top_War"/>
    <d v="2021-04-03T00:00:00"/>
    <n v="0"/>
    <x v="0"/>
    <x v="18"/>
    <s v="Per"/>
  </r>
  <r>
    <s v="New_Content"/>
    <s v="Top_War"/>
    <d v="2021-04-03T00:00:00"/>
    <n v="0"/>
    <x v="0"/>
    <x v="19"/>
    <s v="Per"/>
  </r>
  <r>
    <s v="Other_Event"/>
    <s v="Top_War"/>
    <d v="2021-04-03T00:00:00"/>
    <n v="0"/>
    <x v="0"/>
    <x v="17"/>
    <s v="Per"/>
  </r>
  <r>
    <s v="Peak"/>
    <s v="Top_War"/>
    <d v="2021-04-03T00:00:00"/>
    <n v="0"/>
    <x v="0"/>
    <x v="17"/>
    <s v="Per"/>
  </r>
  <r>
    <s v="Reddit_Post_ATT_g224_SC"/>
    <s v="Top_War"/>
    <d v="2021-04-03T00:00:00"/>
    <n v="0"/>
    <x v="2"/>
    <x v="20"/>
    <s v="Per"/>
  </r>
  <r>
    <s v="Small_Event"/>
    <s v="Top_War"/>
    <d v="2021-04-03T00:00:00"/>
    <n v="0"/>
    <x v="0"/>
    <x v="17"/>
    <s v="Per"/>
  </r>
  <r>
    <s v="Small_Event_Dip"/>
    <s v="Top_War"/>
    <d v="2021-04-03T00:00:00"/>
    <n v="0"/>
    <x v="0"/>
    <x v="4"/>
    <s v="Per"/>
  </r>
  <r>
    <s v="Special_Event"/>
    <s v="Top_War"/>
    <d v="2021-04-03T00:00:00"/>
    <n v="0"/>
    <x v="0"/>
    <x v="4"/>
    <s v="Per"/>
  </r>
  <r>
    <s v="Special_Event_Peak"/>
    <s v="Top_War"/>
    <d v="2021-04-03T00:00:00"/>
    <n v="0"/>
    <x v="0"/>
    <x v="17"/>
    <s v="Per"/>
  </r>
  <r>
    <s v="Tuesday_Effect"/>
    <s v="Top_War"/>
    <d v="2021-04-03T00:00:00"/>
    <n v="0"/>
    <x v="0"/>
    <x v="21"/>
    <s v="Per"/>
  </r>
  <r>
    <s v="UNITYADS_TOTAL_PER_ATT_g1728_Scurve"/>
    <s v="Top_War"/>
    <d v="2021-04-03T00:00:00"/>
    <n v="26386.6777851513"/>
    <x v="4"/>
    <x v="22"/>
    <s v="Per"/>
  </r>
  <r>
    <s v="UNITYADS_TOTAL_POST_ATT_S1_g913_SC"/>
    <s v="Top_War"/>
    <d v="2021-04-03T00:00:00"/>
    <n v="0"/>
    <x v="1"/>
    <x v="22"/>
    <s v="Per"/>
  </r>
  <r>
    <s v="UNITYADS_TOTAL_POST_ATT_S2_g1321_SC"/>
    <s v="Top_War"/>
    <d v="2021-04-03T00:00:00"/>
    <n v="0"/>
    <x v="2"/>
    <x v="22"/>
    <s v="Per"/>
  </r>
  <r>
    <s v="UNITYADS_TOTAL_POST_ATT_S3_g924_SC"/>
    <s v="Top_War"/>
    <d v="2021-04-03T00:00:00"/>
    <n v="0"/>
    <x v="3"/>
    <x v="22"/>
    <s v="Per"/>
  </r>
  <r>
    <s v="Apple_Search_Post_ATT_g327_Scurve"/>
    <s v="Top_War"/>
    <d v="2021-04-04T00:00:00"/>
    <n v="0"/>
    <x v="0"/>
    <x v="0"/>
    <s v="Per"/>
  </r>
  <r>
    <s v="Applovin_rewarded_Post_ATT_g1718_SC"/>
    <s v="Top_War"/>
    <d v="2021-04-04T00:00:00"/>
    <n v="0"/>
    <x v="0"/>
    <x v="1"/>
    <s v="Per"/>
  </r>
  <r>
    <s v="Applovin_video_Post_ATT_g1718_Scurve"/>
    <s v="Top_War"/>
    <d v="2021-04-04T00:00:00"/>
    <n v="0"/>
    <x v="0"/>
    <x v="2"/>
    <s v="Per"/>
  </r>
  <r>
    <s v="Bug_Fix_1"/>
    <s v="Top_War"/>
    <d v="2021-04-04T00:00:00"/>
    <n v="0"/>
    <x v="0"/>
    <x v="3"/>
    <s v="Per"/>
  </r>
  <r>
    <s v="Bug_Fix_2"/>
    <s v="Top_War"/>
    <d v="2021-04-04T00:00:00"/>
    <n v="42888.901479897198"/>
    <x v="0"/>
    <x v="3"/>
    <s v="Per"/>
  </r>
  <r>
    <s v="Bug_Fix_3_2"/>
    <s v="Top_War"/>
    <d v="2021-04-04T00:00:00"/>
    <n v="0"/>
    <x v="0"/>
    <x v="3"/>
    <s v="Per"/>
  </r>
  <r>
    <s v="Bug_Fix_Neg"/>
    <s v="Top_War"/>
    <d v="2021-04-04T00:00:00"/>
    <n v="0"/>
    <x v="0"/>
    <x v="4"/>
    <s v="Per"/>
  </r>
  <r>
    <s v="Bytedance_Post_ATT_g337_SC"/>
    <s v="Top_War"/>
    <d v="2021-04-04T00:00:00"/>
    <n v="0"/>
    <x v="0"/>
    <x v="5"/>
    <s v="Per"/>
  </r>
  <r>
    <s v="Comp_Lords_Mobile"/>
    <s v="Top_War"/>
    <d v="2021-04-04T00:00:00"/>
    <n v="-14480.9601735213"/>
    <x v="0"/>
    <x v="6"/>
    <s v="Per"/>
  </r>
  <r>
    <s v="Comp_ROK"/>
    <s v="Top_War"/>
    <d v="2021-04-04T00:00:00"/>
    <n v="-5074.8454733273202"/>
    <x v="0"/>
    <x v="7"/>
    <s v="Per"/>
  </r>
  <r>
    <s v="Comp_West_Game"/>
    <s v="Top_War"/>
    <d v="2021-04-04T00:00:00"/>
    <n v="-7078.4572234752904"/>
    <x v="0"/>
    <x v="8"/>
    <s v="Per"/>
  </r>
  <r>
    <s v="Event_Dip"/>
    <s v="Top_War"/>
    <d v="2021-04-04T00:00:00"/>
    <n v="0"/>
    <x v="0"/>
    <x v="4"/>
    <s v="Per"/>
  </r>
  <r>
    <s v="FB_AEO_AAA_POST_ATT_S1_g223_Scurve"/>
    <s v="Top_War"/>
    <d v="2021-04-04T00:00:00"/>
    <n v="0"/>
    <x v="1"/>
    <x v="9"/>
    <s v="Per"/>
  </r>
  <r>
    <s v="FB_AEO_AAA_POST_ATT_S2_g2314_Scurve"/>
    <s v="Top_War"/>
    <d v="2021-04-04T00:00:00"/>
    <n v="0"/>
    <x v="2"/>
    <x v="9"/>
    <s v="Per"/>
  </r>
  <r>
    <s v="FB_AEO_AAA_POST_ATT_S3_g249_SC"/>
    <s v="Top_War"/>
    <d v="2021-04-04T00:00:00"/>
    <n v="0"/>
    <x v="3"/>
    <x v="9"/>
    <s v="Per"/>
  </r>
  <r>
    <s v="FB_AEO_AAA_PRE_ATT_g136_Scurve"/>
    <s v="Top_War"/>
    <d v="2021-04-04T00:00:00"/>
    <n v="315.65893105519399"/>
    <x v="4"/>
    <x v="9"/>
    <s v="Per"/>
  </r>
  <r>
    <s v="FB_AEO_BAU_POST_ATT_S1_g912_Scurve"/>
    <s v="Top_War"/>
    <d v="2021-04-04T00:00:00"/>
    <n v="0"/>
    <x v="1"/>
    <x v="10"/>
    <s v="Per"/>
  </r>
  <r>
    <s v="FB_AEO_BAU_POST_ATT_S2_g2711_Scurve"/>
    <s v="Top_War"/>
    <d v="2021-04-04T00:00:00"/>
    <n v="0"/>
    <x v="2"/>
    <x v="10"/>
    <s v="Per"/>
  </r>
  <r>
    <s v="FB_AEO_BAU_POST_ATT_S3_g1717_SC"/>
    <s v="Top_War"/>
    <d v="2021-04-04T00:00:00"/>
    <n v="0"/>
    <x v="3"/>
    <x v="10"/>
    <s v="Per"/>
  </r>
  <r>
    <s v="FB_AEO_BAU_PRE_ATT_g15721_Scurve"/>
    <s v="Top_War"/>
    <d v="2021-04-04T00:00:00"/>
    <n v="1.8311677597753799"/>
    <x v="4"/>
    <x v="10"/>
    <s v="Per"/>
  </r>
  <r>
    <s v="FB_VO_AAA_PER_ATT_g912_Scurve"/>
    <s v="Top_War"/>
    <d v="2021-04-04T00:00:00"/>
    <n v="2578.06044509602"/>
    <x v="4"/>
    <x v="11"/>
    <s v="Per"/>
  </r>
  <r>
    <s v="FB_VO_AAA_POST_ATT_S1_g913_Scurve"/>
    <s v="Top_War"/>
    <d v="2021-04-04T00:00:00"/>
    <n v="0"/>
    <x v="1"/>
    <x v="11"/>
    <s v="Per"/>
  </r>
  <r>
    <s v="FB_VO_AAA_POST_ATT_S2_g424_Scurve"/>
    <s v="Top_War"/>
    <d v="2021-04-04T00:00:00"/>
    <n v="0"/>
    <x v="2"/>
    <x v="11"/>
    <s v="Per"/>
  </r>
  <r>
    <s v="FB_VO_AAA_POST_ATT_S3_g1717_SC"/>
    <s v="Top_War"/>
    <d v="2021-04-04T00:00:00"/>
    <n v="0"/>
    <x v="3"/>
    <x v="11"/>
    <s v="Per"/>
  </r>
  <r>
    <s v="FB_VO_BAU_PER_ATT_g1512_Scurve"/>
    <s v="Top_War"/>
    <d v="2021-04-04T00:00:00"/>
    <n v="30274.9985714705"/>
    <x v="4"/>
    <x v="12"/>
    <s v="Per"/>
  </r>
  <r>
    <s v="FB_VO_BAU_POST_ATT_S1_g9312_Scurve"/>
    <s v="Top_War"/>
    <d v="2021-04-04T00:00:00"/>
    <n v="0"/>
    <x v="1"/>
    <x v="12"/>
    <s v="Per"/>
  </r>
  <r>
    <s v="FB_VO_BAU_POST_ATT_S2_g8421_Scurve"/>
    <s v="Top_War"/>
    <d v="2021-04-04T00:00:00"/>
    <n v="0"/>
    <x v="2"/>
    <x v="12"/>
    <s v="Per"/>
  </r>
  <r>
    <s v="FB_VO_BAU_POST_ATT_S3_g1715_SC"/>
    <s v="Top_War"/>
    <d v="2021-04-04T00:00:00"/>
    <n v="0"/>
    <x v="3"/>
    <x v="12"/>
    <s v="Per"/>
  </r>
  <r>
    <s v="FB_VO_DYNAMICADS_PER_ATT_g2720_Scurve"/>
    <s v="Top_War"/>
    <d v="2021-04-04T00:00:00"/>
    <n v="3380.9204684159299"/>
    <x v="4"/>
    <x v="13"/>
    <s v="Per"/>
  </r>
  <r>
    <s v="FB_VO_DYNAMICADS_POST_ATT_S1_g1720_Scurve"/>
    <s v="Top_War"/>
    <d v="2021-04-04T00:00:00"/>
    <n v="0"/>
    <x v="1"/>
    <x v="13"/>
    <s v="Per"/>
  </r>
  <r>
    <s v="GOOGLE_DISPLAY_PER_ATT_g1724_Scurve"/>
    <s v="Top_War"/>
    <d v="2021-04-04T00:00:00"/>
    <n v="19563.350522084202"/>
    <x v="4"/>
    <x v="14"/>
    <s v="Per"/>
  </r>
  <r>
    <s v="GOOGLE_DISPLAY_POST_ATT_9AUG_SEP_g6213_Scurve"/>
    <s v="Top_War"/>
    <d v="2021-04-04T00:00:00"/>
    <n v="0"/>
    <x v="0"/>
    <x v="14"/>
    <s v="Per"/>
  </r>
  <r>
    <s v="GOOGLE_DISPLAY_POST_ATT_JUL_g827_SC"/>
    <s v="Top_War"/>
    <d v="2021-04-04T00:00:00"/>
    <n v="0"/>
    <x v="0"/>
    <x v="14"/>
    <s v="Per"/>
  </r>
  <r>
    <s v="GOOGLE_DISPLAY_POST_ATT_OCT_g5718_Scurve"/>
    <s v="Top_War"/>
    <d v="2021-04-04T00:00:00"/>
    <n v="0"/>
    <x v="0"/>
    <x v="14"/>
    <s v="Per"/>
  </r>
  <r>
    <s v="GOOGLE_DISPLAY_POST_ATT_S1_g912_SC"/>
    <s v="Top_War"/>
    <d v="2021-04-04T00:00:00"/>
    <n v="0"/>
    <x v="1"/>
    <x v="14"/>
    <s v="Per"/>
  </r>
  <r>
    <s v="GOOGLE_YOUTUBE_PER_ATT_g1716_Scurve"/>
    <s v="Top_War"/>
    <d v="2021-04-04T00:00:00"/>
    <n v="3235.9851419688398"/>
    <x v="4"/>
    <x v="15"/>
    <s v="Per"/>
  </r>
  <r>
    <s v="GOOGLE_YOUTUBE_POST_ATT_9AUG_SEP_g9321_Scurve"/>
    <s v="Top_War"/>
    <d v="2021-04-04T00:00:00"/>
    <n v="0"/>
    <x v="0"/>
    <x v="15"/>
    <s v="Per"/>
  </r>
  <r>
    <s v="GOOGLE_YOUTUBE_POST_ATT_JUL_g1718_SC"/>
    <s v="Top_War"/>
    <d v="2021-04-04T00:00:00"/>
    <n v="0"/>
    <x v="0"/>
    <x v="15"/>
    <s v="Per"/>
  </r>
  <r>
    <s v="GOOGLE_YOUTUBE_POST_ATT_OCT_g1715_Scurve"/>
    <s v="Top_War"/>
    <d v="2021-04-04T00:00:00"/>
    <n v="0"/>
    <x v="0"/>
    <x v="15"/>
    <s v="Per"/>
  </r>
  <r>
    <s v="GOOGLE_YOUTUBE_POST_ATT_S1_g2721_SC"/>
    <s v="Top_War"/>
    <d v="2021-04-04T00:00:00"/>
    <n v="0"/>
    <x v="1"/>
    <x v="15"/>
    <s v="Per"/>
  </r>
  <r>
    <s v="INTERCEPT"/>
    <s v="Top_War"/>
    <d v="2021-04-04T00:00:00"/>
    <n v="282876.95580592903"/>
    <x v="0"/>
    <x v="16"/>
    <s v="Per"/>
  </r>
  <r>
    <s v="Large_Event_Dip1"/>
    <s v="Top_War"/>
    <d v="2021-04-04T00:00:00"/>
    <n v="0"/>
    <x v="0"/>
    <x v="4"/>
    <s v="Per"/>
  </r>
  <r>
    <s v="Large_Event1"/>
    <s v="Top_War"/>
    <d v="2021-04-04T00:00:00"/>
    <n v="0"/>
    <x v="0"/>
    <x v="17"/>
    <s v="Per"/>
  </r>
  <r>
    <s v="Medium_Event"/>
    <s v="Top_War"/>
    <d v="2021-04-04T00:00:00"/>
    <n v="0"/>
    <x v="0"/>
    <x v="17"/>
    <s v="Per"/>
  </r>
  <r>
    <s v="Medium_Event_Dip"/>
    <s v="Top_War"/>
    <d v="2021-04-04T00:00:00"/>
    <n v="0"/>
    <x v="0"/>
    <x v="17"/>
    <s v="Per"/>
  </r>
  <r>
    <s v="Monday_Effect"/>
    <s v="Top_War"/>
    <d v="2021-04-04T00:00:00"/>
    <n v="0"/>
    <x v="0"/>
    <x v="18"/>
    <s v="Per"/>
  </r>
  <r>
    <s v="New_Content"/>
    <s v="Top_War"/>
    <d v="2021-04-04T00:00:00"/>
    <n v="0"/>
    <x v="0"/>
    <x v="19"/>
    <s v="Per"/>
  </r>
  <r>
    <s v="Other_Event"/>
    <s v="Top_War"/>
    <d v="2021-04-04T00:00:00"/>
    <n v="0"/>
    <x v="0"/>
    <x v="17"/>
    <s v="Per"/>
  </r>
  <r>
    <s v="Peak"/>
    <s v="Top_War"/>
    <d v="2021-04-04T00:00:00"/>
    <n v="0"/>
    <x v="0"/>
    <x v="17"/>
    <s v="Per"/>
  </r>
  <r>
    <s v="Reddit_Post_ATT_g224_SC"/>
    <s v="Top_War"/>
    <d v="2021-04-04T00:00:00"/>
    <n v="0"/>
    <x v="2"/>
    <x v="20"/>
    <s v="Per"/>
  </r>
  <r>
    <s v="Small_Event"/>
    <s v="Top_War"/>
    <d v="2021-04-04T00:00:00"/>
    <n v="0"/>
    <x v="0"/>
    <x v="17"/>
    <s v="Per"/>
  </r>
  <r>
    <s v="Small_Event_Dip"/>
    <s v="Top_War"/>
    <d v="2021-04-04T00:00:00"/>
    <n v="0"/>
    <x v="0"/>
    <x v="4"/>
    <s v="Per"/>
  </r>
  <r>
    <s v="Special_Event"/>
    <s v="Top_War"/>
    <d v="2021-04-04T00:00:00"/>
    <n v="0"/>
    <x v="0"/>
    <x v="4"/>
    <s v="Per"/>
  </r>
  <r>
    <s v="Special_Event_Peak"/>
    <s v="Top_War"/>
    <d v="2021-04-04T00:00:00"/>
    <n v="0"/>
    <x v="0"/>
    <x v="17"/>
    <s v="Per"/>
  </r>
  <r>
    <s v="Tuesday_Effect"/>
    <s v="Top_War"/>
    <d v="2021-04-04T00:00:00"/>
    <n v="0"/>
    <x v="0"/>
    <x v="21"/>
    <s v="Per"/>
  </r>
  <r>
    <s v="UNITYADS_TOTAL_PER_ATT_g1728_Scurve"/>
    <s v="Top_War"/>
    <d v="2021-04-04T00:00:00"/>
    <n v="24819.986600981701"/>
    <x v="4"/>
    <x v="22"/>
    <s v="Per"/>
  </r>
  <r>
    <s v="UNITYADS_TOTAL_POST_ATT_S1_g913_SC"/>
    <s v="Top_War"/>
    <d v="2021-04-04T00:00:00"/>
    <n v="0"/>
    <x v="1"/>
    <x v="22"/>
    <s v="Per"/>
  </r>
  <r>
    <s v="UNITYADS_TOTAL_POST_ATT_S2_g1321_SC"/>
    <s v="Top_War"/>
    <d v="2021-04-04T00:00:00"/>
    <n v="0"/>
    <x v="2"/>
    <x v="22"/>
    <s v="Per"/>
  </r>
  <r>
    <s v="UNITYADS_TOTAL_POST_ATT_S3_g924_SC"/>
    <s v="Top_War"/>
    <d v="2021-04-04T00:00:00"/>
    <n v="0"/>
    <x v="3"/>
    <x v="22"/>
    <s v="Per"/>
  </r>
  <r>
    <s v="Apple_Search_Post_ATT_g327_Scurve"/>
    <s v="Top_War"/>
    <d v="2021-04-05T00:00:00"/>
    <n v="0"/>
    <x v="0"/>
    <x v="0"/>
    <s v="Per"/>
  </r>
  <r>
    <s v="Applovin_rewarded_Post_ATT_g1718_SC"/>
    <s v="Top_War"/>
    <d v="2021-04-05T00:00:00"/>
    <n v="0"/>
    <x v="0"/>
    <x v="1"/>
    <s v="Per"/>
  </r>
  <r>
    <s v="Applovin_video_Post_ATT_g1718_Scurve"/>
    <s v="Top_War"/>
    <d v="2021-04-05T00:00:00"/>
    <n v="0"/>
    <x v="0"/>
    <x v="2"/>
    <s v="Per"/>
  </r>
  <r>
    <s v="Bug_Fix_1"/>
    <s v="Top_War"/>
    <d v="2021-04-05T00:00:00"/>
    <n v="0"/>
    <x v="0"/>
    <x v="3"/>
    <s v="Per"/>
  </r>
  <r>
    <s v="Bug_Fix_2"/>
    <s v="Top_War"/>
    <d v="2021-04-05T00:00:00"/>
    <n v="0"/>
    <x v="0"/>
    <x v="3"/>
    <s v="Per"/>
  </r>
  <r>
    <s v="Bug_Fix_3_2"/>
    <s v="Top_War"/>
    <d v="2021-04-05T00:00:00"/>
    <n v="0"/>
    <x v="0"/>
    <x v="3"/>
    <s v="Per"/>
  </r>
  <r>
    <s v="Bug_Fix_Neg"/>
    <s v="Top_War"/>
    <d v="2021-04-05T00:00:00"/>
    <n v="0"/>
    <x v="0"/>
    <x v="4"/>
    <s v="Per"/>
  </r>
  <r>
    <s v="Bytedance_Post_ATT_g337_SC"/>
    <s v="Top_War"/>
    <d v="2021-04-05T00:00:00"/>
    <n v="0"/>
    <x v="0"/>
    <x v="5"/>
    <s v="Per"/>
  </r>
  <r>
    <s v="Comp_Lords_Mobile"/>
    <s v="Top_War"/>
    <d v="2021-04-05T00:00:00"/>
    <n v="-12572.454599906599"/>
    <x v="0"/>
    <x v="6"/>
    <s v="Per"/>
  </r>
  <r>
    <s v="Comp_ROK"/>
    <s v="Top_War"/>
    <d v="2021-04-05T00:00:00"/>
    <n v="-4567.77151219793"/>
    <x v="0"/>
    <x v="7"/>
    <s v="Per"/>
  </r>
  <r>
    <s v="Comp_West_Game"/>
    <s v="Top_War"/>
    <d v="2021-04-05T00:00:00"/>
    <n v="-5613.1338583485103"/>
    <x v="0"/>
    <x v="8"/>
    <s v="Per"/>
  </r>
  <r>
    <s v="Event_Dip"/>
    <s v="Top_War"/>
    <d v="2021-04-05T00:00:00"/>
    <n v="0"/>
    <x v="0"/>
    <x v="4"/>
    <s v="Per"/>
  </r>
  <r>
    <s v="FB_AEO_AAA_POST_ATT_S1_g223_Scurve"/>
    <s v="Top_War"/>
    <d v="2021-04-05T00:00:00"/>
    <n v="0"/>
    <x v="1"/>
    <x v="9"/>
    <s v="Per"/>
  </r>
  <r>
    <s v="FB_AEO_AAA_POST_ATT_S2_g2314_Scurve"/>
    <s v="Top_War"/>
    <d v="2021-04-05T00:00:00"/>
    <n v="0"/>
    <x v="2"/>
    <x v="9"/>
    <s v="Per"/>
  </r>
  <r>
    <s v="FB_AEO_AAA_POST_ATT_S3_g249_SC"/>
    <s v="Top_War"/>
    <d v="2021-04-05T00:00:00"/>
    <n v="0"/>
    <x v="3"/>
    <x v="9"/>
    <s v="Per"/>
  </r>
  <r>
    <s v="FB_AEO_AAA_PRE_ATT_g136_Scurve"/>
    <s v="Top_War"/>
    <d v="2021-04-05T00:00:00"/>
    <n v="12.9096538233921"/>
    <x v="4"/>
    <x v="9"/>
    <s v="Per"/>
  </r>
  <r>
    <s v="FB_AEO_BAU_POST_ATT_S1_g912_Scurve"/>
    <s v="Top_War"/>
    <d v="2021-04-05T00:00:00"/>
    <n v="0"/>
    <x v="1"/>
    <x v="10"/>
    <s v="Per"/>
  </r>
  <r>
    <s v="FB_AEO_BAU_POST_ATT_S2_g2711_Scurve"/>
    <s v="Top_War"/>
    <d v="2021-04-05T00:00:00"/>
    <n v="0"/>
    <x v="2"/>
    <x v="10"/>
    <s v="Per"/>
  </r>
  <r>
    <s v="FB_AEO_BAU_POST_ATT_S3_g1717_SC"/>
    <s v="Top_War"/>
    <d v="2021-04-05T00:00:00"/>
    <n v="0"/>
    <x v="3"/>
    <x v="10"/>
    <s v="Per"/>
  </r>
  <r>
    <s v="FB_AEO_BAU_PRE_ATT_g15721_Scurve"/>
    <s v="Top_War"/>
    <d v="2021-04-05T00:00:00"/>
    <n v="5.0475983782840999"/>
    <x v="4"/>
    <x v="10"/>
    <s v="Per"/>
  </r>
  <r>
    <s v="FB_VO_AAA_PER_ATT_g912_Scurve"/>
    <s v="Top_War"/>
    <d v="2021-04-05T00:00:00"/>
    <n v="3543.6011486726402"/>
    <x v="4"/>
    <x v="11"/>
    <s v="Per"/>
  </r>
  <r>
    <s v="FB_VO_AAA_POST_ATT_S1_g913_Scurve"/>
    <s v="Top_War"/>
    <d v="2021-04-05T00:00:00"/>
    <n v="0"/>
    <x v="1"/>
    <x v="11"/>
    <s v="Per"/>
  </r>
  <r>
    <s v="FB_VO_AAA_POST_ATT_S2_g424_Scurve"/>
    <s v="Top_War"/>
    <d v="2021-04-05T00:00:00"/>
    <n v="0"/>
    <x v="2"/>
    <x v="11"/>
    <s v="Per"/>
  </r>
  <r>
    <s v="FB_VO_AAA_POST_ATT_S3_g1717_SC"/>
    <s v="Top_War"/>
    <d v="2021-04-05T00:00:00"/>
    <n v="0"/>
    <x v="3"/>
    <x v="11"/>
    <s v="Per"/>
  </r>
  <r>
    <s v="FB_VO_BAU_PER_ATT_g1512_Scurve"/>
    <s v="Top_War"/>
    <d v="2021-04-05T00:00:00"/>
    <n v="25608.802568109801"/>
    <x v="4"/>
    <x v="12"/>
    <s v="Per"/>
  </r>
  <r>
    <s v="FB_VO_BAU_POST_ATT_S1_g9312_Scurve"/>
    <s v="Top_War"/>
    <d v="2021-04-05T00:00:00"/>
    <n v="0"/>
    <x v="1"/>
    <x v="12"/>
    <s v="Per"/>
  </r>
  <r>
    <s v="FB_VO_BAU_POST_ATT_S2_g8421_Scurve"/>
    <s v="Top_War"/>
    <d v="2021-04-05T00:00:00"/>
    <n v="0"/>
    <x v="2"/>
    <x v="12"/>
    <s v="Per"/>
  </r>
  <r>
    <s v="FB_VO_BAU_POST_ATT_S3_g1715_SC"/>
    <s v="Top_War"/>
    <d v="2021-04-05T00:00:00"/>
    <n v="0"/>
    <x v="3"/>
    <x v="12"/>
    <s v="Per"/>
  </r>
  <r>
    <s v="FB_VO_DYNAMICADS_PER_ATT_g2720_Scurve"/>
    <s v="Top_War"/>
    <d v="2021-04-05T00:00:00"/>
    <n v="3177.4649486335202"/>
    <x v="4"/>
    <x v="13"/>
    <s v="Per"/>
  </r>
  <r>
    <s v="FB_VO_DYNAMICADS_POST_ATT_S1_g1720_Scurve"/>
    <s v="Top_War"/>
    <d v="2021-04-05T00:00:00"/>
    <n v="0"/>
    <x v="1"/>
    <x v="13"/>
    <s v="Per"/>
  </r>
  <r>
    <s v="GOOGLE_DISPLAY_PER_ATT_g1724_Scurve"/>
    <s v="Top_War"/>
    <d v="2021-04-05T00:00:00"/>
    <n v="17579.6837187001"/>
    <x v="4"/>
    <x v="14"/>
    <s v="Per"/>
  </r>
  <r>
    <s v="GOOGLE_DISPLAY_POST_ATT_9AUG_SEP_g6213_Scurve"/>
    <s v="Top_War"/>
    <d v="2021-04-05T00:00:00"/>
    <n v="0"/>
    <x v="0"/>
    <x v="14"/>
    <s v="Per"/>
  </r>
  <r>
    <s v="GOOGLE_DISPLAY_POST_ATT_JUL_g827_SC"/>
    <s v="Top_War"/>
    <d v="2021-04-05T00:00:00"/>
    <n v="0"/>
    <x v="0"/>
    <x v="14"/>
    <s v="Per"/>
  </r>
  <r>
    <s v="GOOGLE_DISPLAY_POST_ATT_OCT_g5718_Scurve"/>
    <s v="Top_War"/>
    <d v="2021-04-05T00:00:00"/>
    <n v="0"/>
    <x v="0"/>
    <x v="14"/>
    <s v="Per"/>
  </r>
  <r>
    <s v="GOOGLE_DISPLAY_POST_ATT_S1_g912_SC"/>
    <s v="Top_War"/>
    <d v="2021-04-05T00:00:00"/>
    <n v="0"/>
    <x v="1"/>
    <x v="14"/>
    <s v="Per"/>
  </r>
  <r>
    <s v="GOOGLE_YOUTUBE_PER_ATT_g1716_Scurve"/>
    <s v="Top_War"/>
    <d v="2021-04-05T00:00:00"/>
    <n v="1837.4347595075301"/>
    <x v="4"/>
    <x v="15"/>
    <s v="Per"/>
  </r>
  <r>
    <s v="GOOGLE_YOUTUBE_POST_ATT_9AUG_SEP_g9321_Scurve"/>
    <s v="Top_War"/>
    <d v="2021-04-05T00:00:00"/>
    <n v="0"/>
    <x v="0"/>
    <x v="15"/>
    <s v="Per"/>
  </r>
  <r>
    <s v="GOOGLE_YOUTUBE_POST_ATT_JUL_g1718_SC"/>
    <s v="Top_War"/>
    <d v="2021-04-05T00:00:00"/>
    <n v="0"/>
    <x v="0"/>
    <x v="15"/>
    <s v="Per"/>
  </r>
  <r>
    <s v="GOOGLE_YOUTUBE_POST_ATT_OCT_g1715_Scurve"/>
    <s v="Top_War"/>
    <d v="2021-04-05T00:00:00"/>
    <n v="0"/>
    <x v="0"/>
    <x v="15"/>
    <s v="Per"/>
  </r>
  <r>
    <s v="GOOGLE_YOUTUBE_POST_ATT_S1_g2721_SC"/>
    <s v="Top_War"/>
    <d v="2021-04-05T00:00:00"/>
    <n v="0"/>
    <x v="1"/>
    <x v="15"/>
    <s v="Per"/>
  </r>
  <r>
    <s v="INTERCEPT"/>
    <s v="Top_War"/>
    <d v="2021-04-05T00:00:00"/>
    <n v="282876.95580592903"/>
    <x v="0"/>
    <x v="16"/>
    <s v="Per"/>
  </r>
  <r>
    <s v="Large_Event_Dip1"/>
    <s v="Top_War"/>
    <d v="2021-04-05T00:00:00"/>
    <n v="0"/>
    <x v="0"/>
    <x v="4"/>
    <s v="Per"/>
  </r>
  <r>
    <s v="Large_Event1"/>
    <s v="Top_War"/>
    <d v="2021-04-05T00:00:00"/>
    <n v="0"/>
    <x v="0"/>
    <x v="17"/>
    <s v="Per"/>
  </r>
  <r>
    <s v="Medium_Event"/>
    <s v="Top_War"/>
    <d v="2021-04-05T00:00:00"/>
    <n v="0"/>
    <x v="0"/>
    <x v="17"/>
    <s v="Per"/>
  </r>
  <r>
    <s v="Medium_Event_Dip"/>
    <s v="Top_War"/>
    <d v="2021-04-05T00:00:00"/>
    <n v="0"/>
    <x v="0"/>
    <x v="17"/>
    <s v="Per"/>
  </r>
  <r>
    <s v="Monday_Effect"/>
    <s v="Top_War"/>
    <d v="2021-04-05T00:00:00"/>
    <n v="-26587.378751716002"/>
    <x v="0"/>
    <x v="18"/>
    <s v="Per"/>
  </r>
  <r>
    <s v="New_Content"/>
    <s v="Top_War"/>
    <d v="2021-04-05T00:00:00"/>
    <n v="0"/>
    <x v="0"/>
    <x v="19"/>
    <s v="Per"/>
  </r>
  <r>
    <s v="Other_Event"/>
    <s v="Top_War"/>
    <d v="2021-04-05T00:00:00"/>
    <n v="0"/>
    <x v="0"/>
    <x v="17"/>
    <s v="Per"/>
  </r>
  <r>
    <s v="Peak"/>
    <s v="Top_War"/>
    <d v="2021-04-05T00:00:00"/>
    <n v="0"/>
    <x v="0"/>
    <x v="17"/>
    <s v="Per"/>
  </r>
  <r>
    <s v="Reddit_Post_ATT_g224_SC"/>
    <s v="Top_War"/>
    <d v="2021-04-05T00:00:00"/>
    <n v="0"/>
    <x v="2"/>
    <x v="20"/>
    <s v="Per"/>
  </r>
  <r>
    <s v="Small_Event"/>
    <s v="Top_War"/>
    <d v="2021-04-05T00:00:00"/>
    <n v="0"/>
    <x v="0"/>
    <x v="17"/>
    <s v="Per"/>
  </r>
  <r>
    <s v="Small_Event_Dip"/>
    <s v="Top_War"/>
    <d v="2021-04-05T00:00:00"/>
    <n v="0"/>
    <x v="0"/>
    <x v="4"/>
    <s v="Per"/>
  </r>
  <r>
    <s v="Special_Event"/>
    <s v="Top_War"/>
    <d v="2021-04-05T00:00:00"/>
    <n v="0"/>
    <x v="0"/>
    <x v="4"/>
    <s v="Per"/>
  </r>
  <r>
    <s v="Special_Event_Peak"/>
    <s v="Top_War"/>
    <d v="2021-04-05T00:00:00"/>
    <n v="0"/>
    <x v="0"/>
    <x v="17"/>
    <s v="Per"/>
  </r>
  <r>
    <s v="Tuesday_Effect"/>
    <s v="Top_War"/>
    <d v="2021-04-05T00:00:00"/>
    <n v="0"/>
    <x v="0"/>
    <x v="21"/>
    <s v="Per"/>
  </r>
  <r>
    <s v="UNITYADS_TOTAL_PER_ATT_g1728_Scurve"/>
    <s v="Top_War"/>
    <d v="2021-04-05T00:00:00"/>
    <n v="26456.460636048399"/>
    <x v="4"/>
    <x v="22"/>
    <s v="Per"/>
  </r>
  <r>
    <s v="UNITYADS_TOTAL_POST_ATT_S1_g913_SC"/>
    <s v="Top_War"/>
    <d v="2021-04-05T00:00:00"/>
    <n v="0"/>
    <x v="1"/>
    <x v="22"/>
    <s v="Per"/>
  </r>
  <r>
    <s v="UNITYADS_TOTAL_POST_ATT_S2_g1321_SC"/>
    <s v="Top_War"/>
    <d v="2021-04-05T00:00:00"/>
    <n v="0"/>
    <x v="2"/>
    <x v="22"/>
    <s v="Per"/>
  </r>
  <r>
    <s v="UNITYADS_TOTAL_POST_ATT_S3_g924_SC"/>
    <s v="Top_War"/>
    <d v="2021-04-05T00:00:00"/>
    <n v="0"/>
    <x v="3"/>
    <x v="22"/>
    <s v="Per"/>
  </r>
  <r>
    <s v="Apple_Search_Post_ATT_g327_Scurve"/>
    <s v="Top_War"/>
    <d v="2021-04-06T00:00:00"/>
    <n v="0"/>
    <x v="0"/>
    <x v="0"/>
    <s v="Per"/>
  </r>
  <r>
    <s v="Applovin_rewarded_Post_ATT_g1718_SC"/>
    <s v="Top_War"/>
    <d v="2021-04-06T00:00:00"/>
    <n v="0"/>
    <x v="0"/>
    <x v="1"/>
    <s v="Per"/>
  </r>
  <r>
    <s v="Applovin_video_Post_ATT_g1718_Scurve"/>
    <s v="Top_War"/>
    <d v="2021-04-06T00:00:00"/>
    <n v="0"/>
    <x v="0"/>
    <x v="2"/>
    <s v="Per"/>
  </r>
  <r>
    <s v="Bug_Fix_1"/>
    <s v="Top_War"/>
    <d v="2021-04-06T00:00:00"/>
    <n v="0"/>
    <x v="0"/>
    <x v="3"/>
    <s v="Per"/>
  </r>
  <r>
    <s v="Bug_Fix_2"/>
    <s v="Top_War"/>
    <d v="2021-04-06T00:00:00"/>
    <n v="0"/>
    <x v="0"/>
    <x v="3"/>
    <s v="Per"/>
  </r>
  <r>
    <s v="Bug_Fix_3_2"/>
    <s v="Top_War"/>
    <d v="2021-04-06T00:00:00"/>
    <n v="0"/>
    <x v="0"/>
    <x v="3"/>
    <s v="Per"/>
  </r>
  <r>
    <s v="Bug_Fix_Neg"/>
    <s v="Top_War"/>
    <d v="2021-04-06T00:00:00"/>
    <n v="0"/>
    <x v="0"/>
    <x v="4"/>
    <s v="Per"/>
  </r>
  <r>
    <s v="Bytedance_Post_ATT_g337_SC"/>
    <s v="Top_War"/>
    <d v="2021-04-06T00:00:00"/>
    <n v="0"/>
    <x v="0"/>
    <x v="5"/>
    <s v="Per"/>
  </r>
  <r>
    <s v="Comp_Lords_Mobile"/>
    <s v="Top_War"/>
    <d v="2021-04-06T00:00:00"/>
    <n v="-14153.588779507099"/>
    <x v="0"/>
    <x v="6"/>
    <s v="Per"/>
  </r>
  <r>
    <s v="Comp_ROK"/>
    <s v="Top_War"/>
    <d v="2021-04-06T00:00:00"/>
    <n v="-5240.1064201731297"/>
    <x v="0"/>
    <x v="7"/>
    <s v="Per"/>
  </r>
  <r>
    <s v="Comp_West_Game"/>
    <s v="Top_War"/>
    <d v="2021-04-06T00:00:00"/>
    <n v="-6322.1612930872798"/>
    <x v="0"/>
    <x v="8"/>
    <s v="Per"/>
  </r>
  <r>
    <s v="Event_Dip"/>
    <s v="Top_War"/>
    <d v="2021-04-06T00:00:00"/>
    <n v="0"/>
    <x v="0"/>
    <x v="4"/>
    <s v="Per"/>
  </r>
  <r>
    <s v="FB_AEO_AAA_POST_ATT_S1_g223_Scurve"/>
    <s v="Top_War"/>
    <d v="2021-04-06T00:00:00"/>
    <n v="0"/>
    <x v="1"/>
    <x v="9"/>
    <s v="Per"/>
  </r>
  <r>
    <s v="FB_AEO_AAA_POST_ATT_S2_g2314_Scurve"/>
    <s v="Top_War"/>
    <d v="2021-04-06T00:00:00"/>
    <n v="0"/>
    <x v="2"/>
    <x v="9"/>
    <s v="Per"/>
  </r>
  <r>
    <s v="FB_AEO_AAA_POST_ATT_S3_g249_SC"/>
    <s v="Top_War"/>
    <d v="2021-04-06T00:00:00"/>
    <n v="0"/>
    <x v="3"/>
    <x v="9"/>
    <s v="Per"/>
  </r>
  <r>
    <s v="FB_AEO_AAA_PRE_ATT_g136_Scurve"/>
    <s v="Top_War"/>
    <d v="2021-04-06T00:00:00"/>
    <n v="0"/>
    <x v="4"/>
    <x v="9"/>
    <s v="Per"/>
  </r>
  <r>
    <s v="FB_AEO_BAU_POST_ATT_S1_g912_Scurve"/>
    <s v="Top_War"/>
    <d v="2021-04-06T00:00:00"/>
    <n v="0"/>
    <x v="1"/>
    <x v="10"/>
    <s v="Per"/>
  </r>
  <r>
    <s v="FB_AEO_BAU_POST_ATT_S2_g2711_Scurve"/>
    <s v="Top_War"/>
    <d v="2021-04-06T00:00:00"/>
    <n v="0"/>
    <x v="2"/>
    <x v="10"/>
    <s v="Per"/>
  </r>
  <r>
    <s v="FB_AEO_BAU_POST_ATT_S3_g1717_SC"/>
    <s v="Top_War"/>
    <d v="2021-04-06T00:00:00"/>
    <n v="0"/>
    <x v="3"/>
    <x v="10"/>
    <s v="Per"/>
  </r>
  <r>
    <s v="FB_AEO_BAU_PRE_ATT_g15721_Scurve"/>
    <s v="Top_War"/>
    <d v="2021-04-06T00:00:00"/>
    <n v="12.3651247248049"/>
    <x v="4"/>
    <x v="10"/>
    <s v="Per"/>
  </r>
  <r>
    <s v="FB_VO_AAA_PER_ATT_g912_Scurve"/>
    <s v="Top_War"/>
    <d v="2021-04-06T00:00:00"/>
    <n v="3955.9822671013499"/>
    <x v="4"/>
    <x v="11"/>
    <s v="Per"/>
  </r>
  <r>
    <s v="FB_VO_AAA_POST_ATT_S1_g913_Scurve"/>
    <s v="Top_War"/>
    <d v="2021-04-06T00:00:00"/>
    <n v="0"/>
    <x v="1"/>
    <x v="11"/>
    <s v="Per"/>
  </r>
  <r>
    <s v="FB_VO_AAA_POST_ATT_S2_g424_Scurve"/>
    <s v="Top_War"/>
    <d v="2021-04-06T00:00:00"/>
    <n v="0"/>
    <x v="2"/>
    <x v="11"/>
    <s v="Per"/>
  </r>
  <r>
    <s v="FB_VO_AAA_POST_ATT_S3_g1717_SC"/>
    <s v="Top_War"/>
    <d v="2021-04-06T00:00:00"/>
    <n v="0"/>
    <x v="3"/>
    <x v="11"/>
    <s v="Per"/>
  </r>
  <r>
    <s v="FB_VO_BAU_PER_ATT_g1512_Scurve"/>
    <s v="Top_War"/>
    <d v="2021-04-06T00:00:00"/>
    <n v="27565.114150111502"/>
    <x v="4"/>
    <x v="12"/>
    <s v="Per"/>
  </r>
  <r>
    <s v="FB_VO_BAU_POST_ATT_S1_g9312_Scurve"/>
    <s v="Top_War"/>
    <d v="2021-04-06T00:00:00"/>
    <n v="0"/>
    <x v="1"/>
    <x v="12"/>
    <s v="Per"/>
  </r>
  <r>
    <s v="FB_VO_BAU_POST_ATT_S2_g8421_Scurve"/>
    <s v="Top_War"/>
    <d v="2021-04-06T00:00:00"/>
    <n v="0"/>
    <x v="2"/>
    <x v="12"/>
    <s v="Per"/>
  </r>
  <r>
    <s v="FB_VO_BAU_POST_ATT_S3_g1715_SC"/>
    <s v="Top_War"/>
    <d v="2021-04-06T00:00:00"/>
    <n v="0"/>
    <x v="3"/>
    <x v="12"/>
    <s v="Per"/>
  </r>
  <r>
    <s v="FB_VO_DYNAMICADS_PER_ATT_g2720_Scurve"/>
    <s v="Top_War"/>
    <d v="2021-04-06T00:00:00"/>
    <n v="2637.1399017489698"/>
    <x v="4"/>
    <x v="13"/>
    <s v="Per"/>
  </r>
  <r>
    <s v="FB_VO_DYNAMICADS_POST_ATT_S1_g1720_Scurve"/>
    <s v="Top_War"/>
    <d v="2021-04-06T00:00:00"/>
    <n v="0"/>
    <x v="1"/>
    <x v="13"/>
    <s v="Per"/>
  </r>
  <r>
    <s v="GOOGLE_DISPLAY_PER_ATT_g1724_Scurve"/>
    <s v="Top_War"/>
    <d v="2021-04-06T00:00:00"/>
    <n v="15148.6437830915"/>
    <x v="4"/>
    <x v="14"/>
    <s v="Per"/>
  </r>
  <r>
    <s v="GOOGLE_DISPLAY_POST_ATT_9AUG_SEP_g6213_Scurve"/>
    <s v="Top_War"/>
    <d v="2021-04-06T00:00:00"/>
    <n v="0"/>
    <x v="0"/>
    <x v="14"/>
    <s v="Per"/>
  </r>
  <r>
    <s v="GOOGLE_DISPLAY_POST_ATT_JUL_g827_SC"/>
    <s v="Top_War"/>
    <d v="2021-04-06T00:00:00"/>
    <n v="0"/>
    <x v="0"/>
    <x v="14"/>
    <s v="Per"/>
  </r>
  <r>
    <s v="GOOGLE_DISPLAY_POST_ATT_OCT_g5718_Scurve"/>
    <s v="Top_War"/>
    <d v="2021-04-06T00:00:00"/>
    <n v="0"/>
    <x v="0"/>
    <x v="14"/>
    <s v="Per"/>
  </r>
  <r>
    <s v="GOOGLE_DISPLAY_POST_ATT_S1_g912_SC"/>
    <s v="Top_War"/>
    <d v="2021-04-06T00:00:00"/>
    <n v="0"/>
    <x v="1"/>
    <x v="14"/>
    <s v="Per"/>
  </r>
  <r>
    <s v="GOOGLE_YOUTUBE_PER_ATT_g1716_Scurve"/>
    <s v="Top_War"/>
    <d v="2021-04-06T00:00:00"/>
    <n v="1589.8159555203099"/>
    <x v="4"/>
    <x v="15"/>
    <s v="Per"/>
  </r>
  <r>
    <s v="GOOGLE_YOUTUBE_POST_ATT_9AUG_SEP_g9321_Scurve"/>
    <s v="Top_War"/>
    <d v="2021-04-06T00:00:00"/>
    <n v="0"/>
    <x v="0"/>
    <x v="15"/>
    <s v="Per"/>
  </r>
  <r>
    <s v="GOOGLE_YOUTUBE_POST_ATT_JUL_g1718_SC"/>
    <s v="Top_War"/>
    <d v="2021-04-06T00:00:00"/>
    <n v="0"/>
    <x v="0"/>
    <x v="15"/>
    <s v="Per"/>
  </r>
  <r>
    <s v="GOOGLE_YOUTUBE_POST_ATT_OCT_g1715_Scurve"/>
    <s v="Top_War"/>
    <d v="2021-04-06T00:00:00"/>
    <n v="0"/>
    <x v="0"/>
    <x v="15"/>
    <s v="Per"/>
  </r>
  <r>
    <s v="GOOGLE_YOUTUBE_POST_ATT_S1_g2721_SC"/>
    <s v="Top_War"/>
    <d v="2021-04-06T00:00:00"/>
    <n v="0"/>
    <x v="1"/>
    <x v="15"/>
    <s v="Per"/>
  </r>
  <r>
    <s v="INTERCEPT"/>
    <s v="Top_War"/>
    <d v="2021-04-06T00:00:00"/>
    <n v="282876.95580592903"/>
    <x v="0"/>
    <x v="16"/>
    <s v="Per"/>
  </r>
  <r>
    <s v="Large_Event_Dip1"/>
    <s v="Top_War"/>
    <d v="2021-04-06T00:00:00"/>
    <n v="0"/>
    <x v="0"/>
    <x v="4"/>
    <s v="Per"/>
  </r>
  <r>
    <s v="Large_Event1"/>
    <s v="Top_War"/>
    <d v="2021-04-06T00:00:00"/>
    <n v="0"/>
    <x v="0"/>
    <x v="17"/>
    <s v="Per"/>
  </r>
  <r>
    <s v="Medium_Event"/>
    <s v="Top_War"/>
    <d v="2021-04-06T00:00:00"/>
    <n v="0"/>
    <x v="0"/>
    <x v="17"/>
    <s v="Per"/>
  </r>
  <r>
    <s v="Medium_Event_Dip"/>
    <s v="Top_War"/>
    <d v="2021-04-06T00:00:00"/>
    <n v="0"/>
    <x v="0"/>
    <x v="17"/>
    <s v="Per"/>
  </r>
  <r>
    <s v="Monday_Effect"/>
    <s v="Top_War"/>
    <d v="2021-04-06T00:00:00"/>
    <n v="0"/>
    <x v="0"/>
    <x v="18"/>
    <s v="Per"/>
  </r>
  <r>
    <s v="New_Content"/>
    <s v="Top_War"/>
    <d v="2021-04-06T00:00:00"/>
    <n v="0"/>
    <x v="0"/>
    <x v="19"/>
    <s v="Per"/>
  </r>
  <r>
    <s v="Other_Event"/>
    <s v="Top_War"/>
    <d v="2021-04-06T00:00:00"/>
    <n v="0"/>
    <x v="0"/>
    <x v="17"/>
    <s v="Per"/>
  </r>
  <r>
    <s v="Peak"/>
    <s v="Top_War"/>
    <d v="2021-04-06T00:00:00"/>
    <n v="0"/>
    <x v="0"/>
    <x v="17"/>
    <s v="Per"/>
  </r>
  <r>
    <s v="Reddit_Post_ATT_g224_SC"/>
    <s v="Top_War"/>
    <d v="2021-04-06T00:00:00"/>
    <n v="0"/>
    <x v="2"/>
    <x v="20"/>
    <s v="Per"/>
  </r>
  <r>
    <s v="Small_Event"/>
    <s v="Top_War"/>
    <d v="2021-04-06T00:00:00"/>
    <n v="0"/>
    <x v="0"/>
    <x v="17"/>
    <s v="Per"/>
  </r>
  <r>
    <s v="Small_Event_Dip"/>
    <s v="Top_War"/>
    <d v="2021-04-06T00:00:00"/>
    <n v="0"/>
    <x v="0"/>
    <x v="4"/>
    <s v="Per"/>
  </r>
  <r>
    <s v="Special_Event"/>
    <s v="Top_War"/>
    <d v="2021-04-06T00:00:00"/>
    <n v="0"/>
    <x v="0"/>
    <x v="4"/>
    <s v="Per"/>
  </r>
  <r>
    <s v="Special_Event_Peak"/>
    <s v="Top_War"/>
    <d v="2021-04-06T00:00:00"/>
    <n v="0"/>
    <x v="0"/>
    <x v="17"/>
    <s v="Per"/>
  </r>
  <r>
    <s v="Tuesday_Effect"/>
    <s v="Top_War"/>
    <d v="2021-04-06T00:00:00"/>
    <n v="-30394.747551451699"/>
    <x v="0"/>
    <x v="21"/>
    <s v="Per"/>
  </r>
  <r>
    <s v="UNITYADS_TOTAL_PER_ATT_g1728_Scurve"/>
    <s v="Top_War"/>
    <d v="2021-04-06T00:00:00"/>
    <n v="28157.281272390901"/>
    <x v="4"/>
    <x v="22"/>
    <s v="Per"/>
  </r>
  <r>
    <s v="UNITYADS_TOTAL_POST_ATT_S1_g913_SC"/>
    <s v="Top_War"/>
    <d v="2021-04-06T00:00:00"/>
    <n v="0"/>
    <x v="1"/>
    <x v="22"/>
    <s v="Per"/>
  </r>
  <r>
    <s v="UNITYADS_TOTAL_POST_ATT_S2_g1321_SC"/>
    <s v="Top_War"/>
    <d v="2021-04-06T00:00:00"/>
    <n v="0"/>
    <x v="2"/>
    <x v="22"/>
    <s v="Per"/>
  </r>
  <r>
    <s v="UNITYADS_TOTAL_POST_ATT_S3_g924_SC"/>
    <s v="Top_War"/>
    <d v="2021-04-06T00:00:00"/>
    <n v="0"/>
    <x v="3"/>
    <x v="22"/>
    <s v="Per"/>
  </r>
  <r>
    <s v="Apple_Search_Post_ATT_g327_Scurve"/>
    <s v="Top_War"/>
    <d v="2021-04-07T00:00:00"/>
    <n v="0"/>
    <x v="0"/>
    <x v="0"/>
    <s v="Per"/>
  </r>
  <r>
    <s v="Applovin_rewarded_Post_ATT_g1718_SC"/>
    <s v="Top_War"/>
    <d v="2021-04-07T00:00:00"/>
    <n v="0"/>
    <x v="0"/>
    <x v="1"/>
    <s v="Per"/>
  </r>
  <r>
    <s v="Applovin_video_Post_ATT_g1718_Scurve"/>
    <s v="Top_War"/>
    <d v="2021-04-07T00:00:00"/>
    <n v="0"/>
    <x v="0"/>
    <x v="2"/>
    <s v="Per"/>
  </r>
  <r>
    <s v="Bug_Fix_1"/>
    <s v="Top_War"/>
    <d v="2021-04-07T00:00:00"/>
    <n v="0"/>
    <x v="0"/>
    <x v="3"/>
    <s v="Per"/>
  </r>
  <r>
    <s v="Bug_Fix_2"/>
    <s v="Top_War"/>
    <d v="2021-04-07T00:00:00"/>
    <n v="0"/>
    <x v="0"/>
    <x v="3"/>
    <s v="Per"/>
  </r>
  <r>
    <s v="Bug_Fix_3_2"/>
    <s v="Top_War"/>
    <d v="2021-04-07T00:00:00"/>
    <n v="0"/>
    <x v="0"/>
    <x v="3"/>
    <s v="Per"/>
  </r>
  <r>
    <s v="Bug_Fix_Neg"/>
    <s v="Top_War"/>
    <d v="2021-04-07T00:00:00"/>
    <n v="0"/>
    <x v="0"/>
    <x v="4"/>
    <s v="Per"/>
  </r>
  <r>
    <s v="Bytedance_Post_ATT_g337_SC"/>
    <s v="Top_War"/>
    <d v="2021-04-07T00:00:00"/>
    <n v="0"/>
    <x v="0"/>
    <x v="5"/>
    <s v="Per"/>
  </r>
  <r>
    <s v="Comp_Lords_Mobile"/>
    <s v="Top_War"/>
    <d v="2021-04-07T00:00:00"/>
    <n v="-14223.2422675952"/>
    <x v="0"/>
    <x v="6"/>
    <s v="Per"/>
  </r>
  <r>
    <s v="Comp_ROK"/>
    <s v="Top_War"/>
    <d v="2021-04-07T00:00:00"/>
    <n v="-4913.6903885149404"/>
    <x v="0"/>
    <x v="7"/>
    <s v="Per"/>
  </r>
  <r>
    <s v="Comp_West_Game"/>
    <s v="Top_War"/>
    <d v="2021-04-07T00:00:00"/>
    <n v="-4986.8262909959403"/>
    <x v="0"/>
    <x v="8"/>
    <s v="Per"/>
  </r>
  <r>
    <s v="Event_Dip"/>
    <s v="Top_War"/>
    <d v="2021-04-07T00:00:00"/>
    <n v="0"/>
    <x v="0"/>
    <x v="4"/>
    <s v="Per"/>
  </r>
  <r>
    <s v="FB_AEO_AAA_POST_ATT_S1_g223_Scurve"/>
    <s v="Top_War"/>
    <d v="2021-04-07T00:00:00"/>
    <n v="0"/>
    <x v="1"/>
    <x v="9"/>
    <s v="Per"/>
  </r>
  <r>
    <s v="FB_AEO_AAA_POST_ATT_S2_g2314_Scurve"/>
    <s v="Top_War"/>
    <d v="2021-04-07T00:00:00"/>
    <n v="0"/>
    <x v="2"/>
    <x v="9"/>
    <s v="Per"/>
  </r>
  <r>
    <s v="FB_AEO_AAA_POST_ATT_S3_g249_SC"/>
    <s v="Top_War"/>
    <d v="2021-04-07T00:00:00"/>
    <n v="0"/>
    <x v="3"/>
    <x v="9"/>
    <s v="Per"/>
  </r>
  <r>
    <s v="FB_AEO_AAA_PRE_ATT_g136_Scurve"/>
    <s v="Top_War"/>
    <d v="2021-04-07T00:00:00"/>
    <n v="0"/>
    <x v="4"/>
    <x v="9"/>
    <s v="Per"/>
  </r>
  <r>
    <s v="FB_AEO_BAU_POST_ATT_S1_g912_Scurve"/>
    <s v="Top_War"/>
    <d v="2021-04-07T00:00:00"/>
    <n v="0"/>
    <x v="1"/>
    <x v="10"/>
    <s v="Per"/>
  </r>
  <r>
    <s v="FB_AEO_BAU_POST_ATT_S2_g2711_Scurve"/>
    <s v="Top_War"/>
    <d v="2021-04-07T00:00:00"/>
    <n v="0"/>
    <x v="2"/>
    <x v="10"/>
    <s v="Per"/>
  </r>
  <r>
    <s v="FB_AEO_BAU_POST_ATT_S3_g1717_SC"/>
    <s v="Top_War"/>
    <d v="2021-04-07T00:00:00"/>
    <n v="0"/>
    <x v="3"/>
    <x v="10"/>
    <s v="Per"/>
  </r>
  <r>
    <s v="FB_AEO_BAU_PRE_ATT_g15721_Scurve"/>
    <s v="Top_War"/>
    <d v="2021-04-07T00:00:00"/>
    <n v="27.2895616489043"/>
    <x v="4"/>
    <x v="10"/>
    <s v="Per"/>
  </r>
  <r>
    <s v="FB_VO_AAA_PER_ATT_g912_Scurve"/>
    <s v="Top_War"/>
    <d v="2021-04-07T00:00:00"/>
    <n v="5775.3524968370102"/>
    <x v="4"/>
    <x v="11"/>
    <s v="Per"/>
  </r>
  <r>
    <s v="FB_VO_AAA_POST_ATT_S1_g913_Scurve"/>
    <s v="Top_War"/>
    <d v="2021-04-07T00:00:00"/>
    <n v="0"/>
    <x v="1"/>
    <x v="11"/>
    <s v="Per"/>
  </r>
  <r>
    <s v="FB_VO_AAA_POST_ATT_S2_g424_Scurve"/>
    <s v="Top_War"/>
    <d v="2021-04-07T00:00:00"/>
    <n v="0"/>
    <x v="2"/>
    <x v="11"/>
    <s v="Per"/>
  </r>
  <r>
    <s v="FB_VO_AAA_POST_ATT_S3_g1717_SC"/>
    <s v="Top_War"/>
    <d v="2021-04-07T00:00:00"/>
    <n v="0"/>
    <x v="3"/>
    <x v="11"/>
    <s v="Per"/>
  </r>
  <r>
    <s v="FB_VO_BAU_PER_ATT_g1512_Scurve"/>
    <s v="Top_War"/>
    <d v="2021-04-07T00:00:00"/>
    <n v="28450.404892028298"/>
    <x v="4"/>
    <x v="12"/>
    <s v="Per"/>
  </r>
  <r>
    <s v="FB_VO_BAU_POST_ATT_S1_g9312_Scurve"/>
    <s v="Top_War"/>
    <d v="2021-04-07T00:00:00"/>
    <n v="0"/>
    <x v="1"/>
    <x v="12"/>
    <s v="Per"/>
  </r>
  <r>
    <s v="FB_VO_BAU_POST_ATT_S2_g8421_Scurve"/>
    <s v="Top_War"/>
    <d v="2021-04-07T00:00:00"/>
    <n v="0"/>
    <x v="2"/>
    <x v="12"/>
    <s v="Per"/>
  </r>
  <r>
    <s v="FB_VO_BAU_POST_ATT_S3_g1715_SC"/>
    <s v="Top_War"/>
    <d v="2021-04-07T00:00:00"/>
    <n v="0"/>
    <x v="3"/>
    <x v="12"/>
    <s v="Per"/>
  </r>
  <r>
    <s v="FB_VO_DYNAMICADS_PER_ATT_g2720_Scurve"/>
    <s v="Top_War"/>
    <d v="2021-04-07T00:00:00"/>
    <n v="651.40658951523801"/>
    <x v="4"/>
    <x v="13"/>
    <s v="Per"/>
  </r>
  <r>
    <s v="FB_VO_DYNAMICADS_POST_ATT_S1_g1720_Scurve"/>
    <s v="Top_War"/>
    <d v="2021-04-07T00:00:00"/>
    <n v="0"/>
    <x v="1"/>
    <x v="13"/>
    <s v="Per"/>
  </r>
  <r>
    <s v="GOOGLE_DISPLAY_PER_ATT_g1724_Scurve"/>
    <s v="Top_War"/>
    <d v="2021-04-07T00:00:00"/>
    <n v="13424.032174571001"/>
    <x v="4"/>
    <x v="14"/>
    <s v="Per"/>
  </r>
  <r>
    <s v="GOOGLE_DISPLAY_POST_ATT_9AUG_SEP_g6213_Scurve"/>
    <s v="Top_War"/>
    <d v="2021-04-07T00:00:00"/>
    <n v="0"/>
    <x v="0"/>
    <x v="14"/>
    <s v="Per"/>
  </r>
  <r>
    <s v="GOOGLE_DISPLAY_POST_ATT_JUL_g827_SC"/>
    <s v="Top_War"/>
    <d v="2021-04-07T00:00:00"/>
    <n v="0"/>
    <x v="0"/>
    <x v="14"/>
    <s v="Per"/>
  </r>
  <r>
    <s v="GOOGLE_DISPLAY_POST_ATT_OCT_g5718_Scurve"/>
    <s v="Top_War"/>
    <d v="2021-04-07T00:00:00"/>
    <n v="0"/>
    <x v="0"/>
    <x v="14"/>
    <s v="Per"/>
  </r>
  <r>
    <s v="GOOGLE_DISPLAY_POST_ATT_S1_g912_SC"/>
    <s v="Top_War"/>
    <d v="2021-04-07T00:00:00"/>
    <n v="0"/>
    <x v="1"/>
    <x v="14"/>
    <s v="Per"/>
  </r>
  <r>
    <s v="GOOGLE_YOUTUBE_PER_ATT_g1716_Scurve"/>
    <s v="Top_War"/>
    <d v="2021-04-07T00:00:00"/>
    <n v="1943.45788980008"/>
    <x v="4"/>
    <x v="15"/>
    <s v="Per"/>
  </r>
  <r>
    <s v="GOOGLE_YOUTUBE_POST_ATT_9AUG_SEP_g9321_Scurve"/>
    <s v="Top_War"/>
    <d v="2021-04-07T00:00:00"/>
    <n v="0"/>
    <x v="0"/>
    <x v="15"/>
    <s v="Per"/>
  </r>
  <r>
    <s v="GOOGLE_YOUTUBE_POST_ATT_JUL_g1718_SC"/>
    <s v="Top_War"/>
    <d v="2021-04-07T00:00:00"/>
    <n v="0"/>
    <x v="0"/>
    <x v="15"/>
    <s v="Per"/>
  </r>
  <r>
    <s v="GOOGLE_YOUTUBE_POST_ATT_OCT_g1715_Scurve"/>
    <s v="Top_War"/>
    <d v="2021-04-07T00:00:00"/>
    <n v="0"/>
    <x v="0"/>
    <x v="15"/>
    <s v="Per"/>
  </r>
  <r>
    <s v="GOOGLE_YOUTUBE_POST_ATT_S1_g2721_SC"/>
    <s v="Top_War"/>
    <d v="2021-04-07T00:00:00"/>
    <n v="0"/>
    <x v="1"/>
    <x v="15"/>
    <s v="Per"/>
  </r>
  <r>
    <s v="INTERCEPT"/>
    <s v="Top_War"/>
    <d v="2021-04-07T00:00:00"/>
    <n v="282876.95580592903"/>
    <x v="0"/>
    <x v="16"/>
    <s v="Per"/>
  </r>
  <r>
    <s v="Large_Event_Dip1"/>
    <s v="Top_War"/>
    <d v="2021-04-07T00:00:00"/>
    <n v="0"/>
    <x v="0"/>
    <x v="4"/>
    <s v="Per"/>
  </r>
  <r>
    <s v="Large_Event1"/>
    <s v="Top_War"/>
    <d v="2021-04-07T00:00:00"/>
    <n v="0"/>
    <x v="0"/>
    <x v="17"/>
    <s v="Per"/>
  </r>
  <r>
    <s v="Medium_Event"/>
    <s v="Top_War"/>
    <d v="2021-04-07T00:00:00"/>
    <n v="0"/>
    <x v="0"/>
    <x v="17"/>
    <s v="Per"/>
  </r>
  <r>
    <s v="Medium_Event_Dip"/>
    <s v="Top_War"/>
    <d v="2021-04-07T00:00:00"/>
    <n v="0"/>
    <x v="0"/>
    <x v="17"/>
    <s v="Per"/>
  </r>
  <r>
    <s v="Monday_Effect"/>
    <s v="Top_War"/>
    <d v="2021-04-07T00:00:00"/>
    <n v="0"/>
    <x v="0"/>
    <x v="18"/>
    <s v="Per"/>
  </r>
  <r>
    <s v="New_Content"/>
    <s v="Top_War"/>
    <d v="2021-04-07T00:00:00"/>
    <n v="0"/>
    <x v="0"/>
    <x v="19"/>
    <s v="Per"/>
  </r>
  <r>
    <s v="Other_Event"/>
    <s v="Top_War"/>
    <d v="2021-04-07T00:00:00"/>
    <n v="0"/>
    <x v="0"/>
    <x v="17"/>
    <s v="Per"/>
  </r>
  <r>
    <s v="Peak"/>
    <s v="Top_War"/>
    <d v="2021-04-07T00:00:00"/>
    <n v="0"/>
    <x v="0"/>
    <x v="17"/>
    <s v="Per"/>
  </r>
  <r>
    <s v="Reddit_Post_ATT_g224_SC"/>
    <s v="Top_War"/>
    <d v="2021-04-07T00:00:00"/>
    <n v="0"/>
    <x v="2"/>
    <x v="20"/>
    <s v="Per"/>
  </r>
  <r>
    <s v="Small_Event"/>
    <s v="Top_War"/>
    <d v="2021-04-07T00:00:00"/>
    <n v="0"/>
    <x v="0"/>
    <x v="17"/>
    <s v="Per"/>
  </r>
  <r>
    <s v="Small_Event_Dip"/>
    <s v="Top_War"/>
    <d v="2021-04-07T00:00:00"/>
    <n v="0"/>
    <x v="0"/>
    <x v="4"/>
    <s v="Per"/>
  </r>
  <r>
    <s v="Special_Event"/>
    <s v="Top_War"/>
    <d v="2021-04-07T00:00:00"/>
    <n v="0"/>
    <x v="0"/>
    <x v="4"/>
    <s v="Per"/>
  </r>
  <r>
    <s v="Special_Event_Peak"/>
    <s v="Top_War"/>
    <d v="2021-04-07T00:00:00"/>
    <n v="0"/>
    <x v="0"/>
    <x v="17"/>
    <s v="Per"/>
  </r>
  <r>
    <s v="Tuesday_Effect"/>
    <s v="Top_War"/>
    <d v="2021-04-07T00:00:00"/>
    <n v="0"/>
    <x v="0"/>
    <x v="21"/>
    <s v="Per"/>
  </r>
  <r>
    <s v="UNITYADS_TOTAL_PER_ATT_g1728_Scurve"/>
    <s v="Top_War"/>
    <d v="2021-04-07T00:00:00"/>
    <n v="28673.447137620598"/>
    <x v="4"/>
    <x v="22"/>
    <s v="Per"/>
  </r>
  <r>
    <s v="UNITYADS_TOTAL_POST_ATT_S1_g913_SC"/>
    <s v="Top_War"/>
    <d v="2021-04-07T00:00:00"/>
    <n v="0"/>
    <x v="1"/>
    <x v="22"/>
    <s v="Per"/>
  </r>
  <r>
    <s v="UNITYADS_TOTAL_POST_ATT_S2_g1321_SC"/>
    <s v="Top_War"/>
    <d v="2021-04-07T00:00:00"/>
    <n v="0"/>
    <x v="2"/>
    <x v="22"/>
    <s v="Per"/>
  </r>
  <r>
    <s v="UNITYADS_TOTAL_POST_ATT_S3_g924_SC"/>
    <s v="Top_War"/>
    <d v="2021-04-07T00:00:00"/>
    <n v="0"/>
    <x v="3"/>
    <x v="22"/>
    <s v="Per"/>
  </r>
  <r>
    <s v="Apple_Search_Post_ATT_g327_Scurve"/>
    <s v="Top_War"/>
    <d v="2021-04-08T00:00:00"/>
    <n v="0"/>
    <x v="0"/>
    <x v="0"/>
    <s v="Per"/>
  </r>
  <r>
    <s v="Applovin_rewarded_Post_ATT_g1718_SC"/>
    <s v="Top_War"/>
    <d v="2021-04-08T00:00:00"/>
    <n v="0"/>
    <x v="0"/>
    <x v="1"/>
    <s v="Per"/>
  </r>
  <r>
    <s v="Applovin_video_Post_ATT_g1718_Scurve"/>
    <s v="Top_War"/>
    <d v="2021-04-08T00:00:00"/>
    <n v="0"/>
    <x v="0"/>
    <x v="2"/>
    <s v="Per"/>
  </r>
  <r>
    <s v="Bug_Fix_1"/>
    <s v="Top_War"/>
    <d v="2021-04-08T00:00:00"/>
    <n v="0"/>
    <x v="0"/>
    <x v="3"/>
    <s v="Per"/>
  </r>
  <r>
    <s v="Bug_Fix_2"/>
    <s v="Top_War"/>
    <d v="2021-04-08T00:00:00"/>
    <n v="0"/>
    <x v="0"/>
    <x v="3"/>
    <s v="Per"/>
  </r>
  <r>
    <s v="Bug_Fix_3_2"/>
    <s v="Top_War"/>
    <d v="2021-04-08T00:00:00"/>
    <n v="0"/>
    <x v="0"/>
    <x v="3"/>
    <s v="Per"/>
  </r>
  <r>
    <s v="Bug_Fix_Neg"/>
    <s v="Top_War"/>
    <d v="2021-04-08T00:00:00"/>
    <n v="0"/>
    <x v="0"/>
    <x v="4"/>
    <s v="Per"/>
  </r>
  <r>
    <s v="Bytedance_Post_ATT_g337_SC"/>
    <s v="Top_War"/>
    <d v="2021-04-08T00:00:00"/>
    <n v="0"/>
    <x v="0"/>
    <x v="5"/>
    <s v="Per"/>
  </r>
  <r>
    <s v="Comp_Lords_Mobile"/>
    <s v="Top_War"/>
    <d v="2021-04-08T00:00:00"/>
    <n v="-14376.4799413891"/>
    <x v="0"/>
    <x v="6"/>
    <s v="Per"/>
  </r>
  <r>
    <s v="Comp_ROK"/>
    <s v="Top_War"/>
    <d v="2021-04-08T00:00:00"/>
    <n v="-4279.3347043490303"/>
    <x v="0"/>
    <x v="7"/>
    <s v="Per"/>
  </r>
  <r>
    <s v="Comp_West_Game"/>
    <s v="Top_War"/>
    <d v="2021-04-08T00:00:00"/>
    <n v="-4998.6434149082597"/>
    <x v="0"/>
    <x v="8"/>
    <s v="Per"/>
  </r>
  <r>
    <s v="Event_Dip"/>
    <s v="Top_War"/>
    <d v="2021-04-08T00:00:00"/>
    <n v="0"/>
    <x v="0"/>
    <x v="4"/>
    <s v="Per"/>
  </r>
  <r>
    <s v="FB_AEO_AAA_POST_ATT_S1_g223_Scurve"/>
    <s v="Top_War"/>
    <d v="2021-04-08T00:00:00"/>
    <n v="0"/>
    <x v="1"/>
    <x v="9"/>
    <s v="Per"/>
  </r>
  <r>
    <s v="FB_AEO_AAA_POST_ATT_S2_g2314_Scurve"/>
    <s v="Top_War"/>
    <d v="2021-04-08T00:00:00"/>
    <n v="0"/>
    <x v="2"/>
    <x v="9"/>
    <s v="Per"/>
  </r>
  <r>
    <s v="FB_AEO_AAA_POST_ATT_S3_g249_SC"/>
    <s v="Top_War"/>
    <d v="2021-04-08T00:00:00"/>
    <n v="0"/>
    <x v="3"/>
    <x v="9"/>
    <s v="Per"/>
  </r>
  <r>
    <s v="FB_AEO_AAA_PRE_ATT_g136_Scurve"/>
    <s v="Top_War"/>
    <d v="2021-04-08T00:00:00"/>
    <n v="0"/>
    <x v="4"/>
    <x v="9"/>
    <s v="Per"/>
  </r>
  <r>
    <s v="FB_AEO_BAU_POST_ATT_S1_g912_Scurve"/>
    <s v="Top_War"/>
    <d v="2021-04-08T00:00:00"/>
    <n v="0"/>
    <x v="1"/>
    <x v="10"/>
    <s v="Per"/>
  </r>
  <r>
    <s v="FB_AEO_BAU_POST_ATT_S2_g2711_Scurve"/>
    <s v="Top_War"/>
    <d v="2021-04-08T00:00:00"/>
    <n v="0"/>
    <x v="2"/>
    <x v="10"/>
    <s v="Per"/>
  </r>
  <r>
    <s v="FB_AEO_BAU_POST_ATT_S3_g1717_SC"/>
    <s v="Top_War"/>
    <d v="2021-04-08T00:00:00"/>
    <n v="0"/>
    <x v="3"/>
    <x v="10"/>
    <s v="Per"/>
  </r>
  <r>
    <s v="FB_AEO_BAU_PRE_ATT_g15721_Scurve"/>
    <s v="Top_War"/>
    <d v="2021-04-08T00:00:00"/>
    <n v="54.823307446207799"/>
    <x v="4"/>
    <x v="10"/>
    <s v="Per"/>
  </r>
  <r>
    <s v="FB_VO_AAA_PER_ATT_g912_Scurve"/>
    <s v="Top_War"/>
    <d v="2021-04-08T00:00:00"/>
    <n v="5826.1563533472399"/>
    <x v="4"/>
    <x v="11"/>
    <s v="Per"/>
  </r>
  <r>
    <s v="FB_VO_AAA_POST_ATT_S1_g913_Scurve"/>
    <s v="Top_War"/>
    <d v="2021-04-08T00:00:00"/>
    <n v="0"/>
    <x v="1"/>
    <x v="11"/>
    <s v="Per"/>
  </r>
  <r>
    <s v="FB_VO_AAA_POST_ATT_S2_g424_Scurve"/>
    <s v="Top_War"/>
    <d v="2021-04-08T00:00:00"/>
    <n v="0"/>
    <x v="2"/>
    <x v="11"/>
    <s v="Per"/>
  </r>
  <r>
    <s v="FB_VO_AAA_POST_ATT_S3_g1717_SC"/>
    <s v="Top_War"/>
    <d v="2021-04-08T00:00:00"/>
    <n v="0"/>
    <x v="3"/>
    <x v="11"/>
    <s v="Per"/>
  </r>
  <r>
    <s v="FB_VO_BAU_PER_ATT_g1512_Scurve"/>
    <s v="Top_War"/>
    <d v="2021-04-08T00:00:00"/>
    <n v="29407.2494116161"/>
    <x v="4"/>
    <x v="12"/>
    <s v="Per"/>
  </r>
  <r>
    <s v="FB_VO_BAU_POST_ATT_S1_g9312_Scurve"/>
    <s v="Top_War"/>
    <d v="2021-04-08T00:00:00"/>
    <n v="0"/>
    <x v="1"/>
    <x v="12"/>
    <s v="Per"/>
  </r>
  <r>
    <s v="FB_VO_BAU_POST_ATT_S2_g8421_Scurve"/>
    <s v="Top_War"/>
    <d v="2021-04-08T00:00:00"/>
    <n v="0"/>
    <x v="2"/>
    <x v="12"/>
    <s v="Per"/>
  </r>
  <r>
    <s v="FB_VO_BAU_POST_ATT_S3_g1715_SC"/>
    <s v="Top_War"/>
    <d v="2021-04-08T00:00:00"/>
    <n v="0"/>
    <x v="3"/>
    <x v="12"/>
    <s v="Per"/>
  </r>
  <r>
    <s v="FB_VO_DYNAMICADS_PER_ATT_g2720_Scurve"/>
    <s v="Top_War"/>
    <d v="2021-04-08T00:00:00"/>
    <n v="241.12840377583001"/>
    <x v="4"/>
    <x v="13"/>
    <s v="Per"/>
  </r>
  <r>
    <s v="FB_VO_DYNAMICADS_POST_ATT_S1_g1720_Scurve"/>
    <s v="Top_War"/>
    <d v="2021-04-08T00:00:00"/>
    <n v="0"/>
    <x v="1"/>
    <x v="13"/>
    <s v="Per"/>
  </r>
  <r>
    <s v="GOOGLE_DISPLAY_PER_ATT_g1724_Scurve"/>
    <s v="Top_War"/>
    <d v="2021-04-08T00:00:00"/>
    <n v="12079.6530842883"/>
    <x v="4"/>
    <x v="14"/>
    <s v="Per"/>
  </r>
  <r>
    <s v="GOOGLE_DISPLAY_POST_ATT_9AUG_SEP_g6213_Scurve"/>
    <s v="Top_War"/>
    <d v="2021-04-08T00:00:00"/>
    <n v="0"/>
    <x v="0"/>
    <x v="14"/>
    <s v="Per"/>
  </r>
  <r>
    <s v="GOOGLE_DISPLAY_POST_ATT_JUL_g827_SC"/>
    <s v="Top_War"/>
    <d v="2021-04-08T00:00:00"/>
    <n v="0"/>
    <x v="0"/>
    <x v="14"/>
    <s v="Per"/>
  </r>
  <r>
    <s v="GOOGLE_DISPLAY_POST_ATT_OCT_g5718_Scurve"/>
    <s v="Top_War"/>
    <d v="2021-04-08T00:00:00"/>
    <n v="0"/>
    <x v="0"/>
    <x v="14"/>
    <s v="Per"/>
  </r>
  <r>
    <s v="GOOGLE_DISPLAY_POST_ATT_S1_g912_SC"/>
    <s v="Top_War"/>
    <d v="2021-04-08T00:00:00"/>
    <n v="0"/>
    <x v="1"/>
    <x v="14"/>
    <s v="Per"/>
  </r>
  <r>
    <s v="GOOGLE_YOUTUBE_PER_ATT_g1716_Scurve"/>
    <s v="Top_War"/>
    <d v="2021-04-08T00:00:00"/>
    <n v="2204.3141640671402"/>
    <x v="4"/>
    <x v="15"/>
    <s v="Per"/>
  </r>
  <r>
    <s v="GOOGLE_YOUTUBE_POST_ATT_9AUG_SEP_g9321_Scurve"/>
    <s v="Top_War"/>
    <d v="2021-04-08T00:00:00"/>
    <n v="0"/>
    <x v="0"/>
    <x v="15"/>
    <s v="Per"/>
  </r>
  <r>
    <s v="GOOGLE_YOUTUBE_POST_ATT_JUL_g1718_SC"/>
    <s v="Top_War"/>
    <d v="2021-04-08T00:00:00"/>
    <n v="0"/>
    <x v="0"/>
    <x v="15"/>
    <s v="Per"/>
  </r>
  <r>
    <s v="GOOGLE_YOUTUBE_POST_ATT_OCT_g1715_Scurve"/>
    <s v="Top_War"/>
    <d v="2021-04-08T00:00:00"/>
    <n v="0"/>
    <x v="0"/>
    <x v="15"/>
    <s v="Per"/>
  </r>
  <r>
    <s v="GOOGLE_YOUTUBE_POST_ATT_S1_g2721_SC"/>
    <s v="Top_War"/>
    <d v="2021-04-08T00:00:00"/>
    <n v="0"/>
    <x v="1"/>
    <x v="15"/>
    <s v="Per"/>
  </r>
  <r>
    <s v="INTERCEPT"/>
    <s v="Top_War"/>
    <d v="2021-04-08T00:00:00"/>
    <n v="282876.95580592903"/>
    <x v="0"/>
    <x v="16"/>
    <s v="Per"/>
  </r>
  <r>
    <s v="Large_Event_Dip1"/>
    <s v="Top_War"/>
    <d v="2021-04-08T00:00:00"/>
    <n v="0"/>
    <x v="0"/>
    <x v="4"/>
    <s v="Per"/>
  </r>
  <r>
    <s v="Large_Event1"/>
    <s v="Top_War"/>
    <d v="2021-04-08T00:00:00"/>
    <n v="0"/>
    <x v="0"/>
    <x v="17"/>
    <s v="Per"/>
  </r>
  <r>
    <s v="Medium_Event"/>
    <s v="Top_War"/>
    <d v="2021-04-08T00:00:00"/>
    <n v="0"/>
    <x v="0"/>
    <x v="17"/>
    <s v="Per"/>
  </r>
  <r>
    <s v="Medium_Event_Dip"/>
    <s v="Top_War"/>
    <d v="2021-04-08T00:00:00"/>
    <n v="0"/>
    <x v="0"/>
    <x v="17"/>
    <s v="Per"/>
  </r>
  <r>
    <s v="Monday_Effect"/>
    <s v="Top_War"/>
    <d v="2021-04-08T00:00:00"/>
    <n v="0"/>
    <x v="0"/>
    <x v="18"/>
    <s v="Per"/>
  </r>
  <r>
    <s v="New_Content"/>
    <s v="Top_War"/>
    <d v="2021-04-08T00:00:00"/>
    <n v="0"/>
    <x v="0"/>
    <x v="19"/>
    <s v="Per"/>
  </r>
  <r>
    <s v="Other_Event"/>
    <s v="Top_War"/>
    <d v="2021-04-08T00:00:00"/>
    <n v="0"/>
    <x v="0"/>
    <x v="17"/>
    <s v="Per"/>
  </r>
  <r>
    <s v="Peak"/>
    <s v="Top_War"/>
    <d v="2021-04-08T00:00:00"/>
    <n v="0"/>
    <x v="0"/>
    <x v="17"/>
    <s v="Per"/>
  </r>
  <r>
    <s v="Reddit_Post_ATT_g224_SC"/>
    <s v="Top_War"/>
    <d v="2021-04-08T00:00:00"/>
    <n v="0"/>
    <x v="2"/>
    <x v="20"/>
    <s v="Per"/>
  </r>
  <r>
    <s v="Small_Event"/>
    <s v="Top_War"/>
    <d v="2021-04-08T00:00:00"/>
    <n v="0"/>
    <x v="0"/>
    <x v="17"/>
    <s v="Per"/>
  </r>
  <r>
    <s v="Small_Event_Dip"/>
    <s v="Top_War"/>
    <d v="2021-04-08T00:00:00"/>
    <n v="0"/>
    <x v="0"/>
    <x v="4"/>
    <s v="Per"/>
  </r>
  <r>
    <s v="Special_Event"/>
    <s v="Top_War"/>
    <d v="2021-04-08T00:00:00"/>
    <n v="0"/>
    <x v="0"/>
    <x v="4"/>
    <s v="Per"/>
  </r>
  <r>
    <s v="Special_Event_Peak"/>
    <s v="Top_War"/>
    <d v="2021-04-08T00:00:00"/>
    <n v="0"/>
    <x v="0"/>
    <x v="17"/>
    <s v="Per"/>
  </r>
  <r>
    <s v="Tuesday_Effect"/>
    <s v="Top_War"/>
    <d v="2021-04-08T00:00:00"/>
    <n v="0"/>
    <x v="0"/>
    <x v="21"/>
    <s v="Per"/>
  </r>
  <r>
    <s v="UNITYADS_TOTAL_PER_ATT_g1728_Scurve"/>
    <s v="Top_War"/>
    <d v="2021-04-08T00:00:00"/>
    <n v="29439.464784062198"/>
    <x v="4"/>
    <x v="22"/>
    <s v="Per"/>
  </r>
  <r>
    <s v="UNITYADS_TOTAL_POST_ATT_S1_g913_SC"/>
    <s v="Top_War"/>
    <d v="2021-04-08T00:00:00"/>
    <n v="0"/>
    <x v="1"/>
    <x v="22"/>
    <s v="Per"/>
  </r>
  <r>
    <s v="UNITYADS_TOTAL_POST_ATT_S2_g1321_SC"/>
    <s v="Top_War"/>
    <d v="2021-04-08T00:00:00"/>
    <n v="0"/>
    <x v="2"/>
    <x v="22"/>
    <s v="Per"/>
  </r>
  <r>
    <s v="UNITYADS_TOTAL_POST_ATT_S3_g924_SC"/>
    <s v="Top_War"/>
    <d v="2021-04-08T00:00:00"/>
    <n v="0"/>
    <x v="3"/>
    <x v="22"/>
    <s v="Per"/>
  </r>
  <r>
    <s v="Apple_Search_Post_ATT_g327_Scurve"/>
    <s v="Top_War"/>
    <d v="2021-04-09T00:00:00"/>
    <n v="0"/>
    <x v="0"/>
    <x v="0"/>
    <s v="Per"/>
  </r>
  <r>
    <s v="Applovin_rewarded_Post_ATT_g1718_SC"/>
    <s v="Top_War"/>
    <d v="2021-04-09T00:00:00"/>
    <n v="0"/>
    <x v="0"/>
    <x v="1"/>
    <s v="Per"/>
  </r>
  <r>
    <s v="Applovin_video_Post_ATT_g1718_Scurve"/>
    <s v="Top_War"/>
    <d v="2021-04-09T00:00:00"/>
    <n v="0"/>
    <x v="0"/>
    <x v="2"/>
    <s v="Per"/>
  </r>
  <r>
    <s v="Bug_Fix_1"/>
    <s v="Top_War"/>
    <d v="2021-04-09T00:00:00"/>
    <n v="0"/>
    <x v="0"/>
    <x v="3"/>
    <s v="Per"/>
  </r>
  <r>
    <s v="Bug_Fix_2"/>
    <s v="Top_War"/>
    <d v="2021-04-09T00:00:00"/>
    <n v="42888.901479897198"/>
    <x v="0"/>
    <x v="3"/>
    <s v="Per"/>
  </r>
  <r>
    <s v="Bug_Fix_3_2"/>
    <s v="Top_War"/>
    <d v="2021-04-09T00:00:00"/>
    <n v="0"/>
    <x v="0"/>
    <x v="3"/>
    <s v="Per"/>
  </r>
  <r>
    <s v="Bug_Fix_Neg"/>
    <s v="Top_War"/>
    <d v="2021-04-09T00:00:00"/>
    <n v="0"/>
    <x v="0"/>
    <x v="4"/>
    <s v="Per"/>
  </r>
  <r>
    <s v="Bytedance_Post_ATT_g337_SC"/>
    <s v="Top_War"/>
    <d v="2021-04-09T00:00:00"/>
    <n v="0"/>
    <x v="0"/>
    <x v="5"/>
    <s v="Per"/>
  </r>
  <r>
    <s v="Comp_Lords_Mobile"/>
    <s v="Top_War"/>
    <d v="2021-04-09T00:00:00"/>
    <n v="-13387.400410537701"/>
    <x v="0"/>
    <x v="6"/>
    <s v="Per"/>
  </r>
  <r>
    <s v="Comp_ROK"/>
    <s v="Top_War"/>
    <d v="2021-04-09T00:00:00"/>
    <n v="-4180.7940155465503"/>
    <x v="0"/>
    <x v="7"/>
    <s v="Per"/>
  </r>
  <r>
    <s v="Comp_West_Game"/>
    <s v="Top_War"/>
    <d v="2021-04-09T00:00:00"/>
    <n v="-5134.5403398998496"/>
    <x v="0"/>
    <x v="8"/>
    <s v="Per"/>
  </r>
  <r>
    <s v="Event_Dip"/>
    <s v="Top_War"/>
    <d v="2021-04-09T00:00:00"/>
    <n v="0"/>
    <x v="0"/>
    <x v="4"/>
    <s v="Per"/>
  </r>
  <r>
    <s v="FB_AEO_AAA_POST_ATT_S1_g223_Scurve"/>
    <s v="Top_War"/>
    <d v="2021-04-09T00:00:00"/>
    <n v="0"/>
    <x v="1"/>
    <x v="9"/>
    <s v="Per"/>
  </r>
  <r>
    <s v="FB_AEO_AAA_POST_ATT_S2_g2314_Scurve"/>
    <s v="Top_War"/>
    <d v="2021-04-09T00:00:00"/>
    <n v="0"/>
    <x v="2"/>
    <x v="9"/>
    <s v="Per"/>
  </r>
  <r>
    <s v="FB_AEO_AAA_POST_ATT_S3_g249_SC"/>
    <s v="Top_War"/>
    <d v="2021-04-09T00:00:00"/>
    <n v="0"/>
    <x v="3"/>
    <x v="9"/>
    <s v="Per"/>
  </r>
  <r>
    <s v="FB_AEO_AAA_PRE_ATT_g136_Scurve"/>
    <s v="Top_War"/>
    <d v="2021-04-09T00:00:00"/>
    <n v="0"/>
    <x v="4"/>
    <x v="9"/>
    <s v="Per"/>
  </r>
  <r>
    <s v="FB_AEO_BAU_POST_ATT_S1_g912_Scurve"/>
    <s v="Top_War"/>
    <d v="2021-04-09T00:00:00"/>
    <n v="0"/>
    <x v="1"/>
    <x v="10"/>
    <s v="Per"/>
  </r>
  <r>
    <s v="FB_AEO_BAU_POST_ATT_S2_g2711_Scurve"/>
    <s v="Top_War"/>
    <d v="2021-04-09T00:00:00"/>
    <n v="0"/>
    <x v="2"/>
    <x v="10"/>
    <s v="Per"/>
  </r>
  <r>
    <s v="FB_AEO_BAU_POST_ATT_S3_g1717_SC"/>
    <s v="Top_War"/>
    <d v="2021-04-09T00:00:00"/>
    <n v="0"/>
    <x v="3"/>
    <x v="10"/>
    <s v="Per"/>
  </r>
  <r>
    <s v="FB_AEO_BAU_PRE_ATT_g15721_Scurve"/>
    <s v="Top_War"/>
    <d v="2021-04-09T00:00:00"/>
    <n v="101.082770412128"/>
    <x v="4"/>
    <x v="10"/>
    <s v="Per"/>
  </r>
  <r>
    <s v="FB_VO_AAA_PER_ATT_g912_Scurve"/>
    <s v="Top_War"/>
    <d v="2021-04-09T00:00:00"/>
    <n v="6323.1032458376803"/>
    <x v="4"/>
    <x v="11"/>
    <s v="Per"/>
  </r>
  <r>
    <s v="FB_VO_AAA_POST_ATT_S1_g913_Scurve"/>
    <s v="Top_War"/>
    <d v="2021-04-09T00:00:00"/>
    <n v="0"/>
    <x v="1"/>
    <x v="11"/>
    <s v="Per"/>
  </r>
  <r>
    <s v="FB_VO_AAA_POST_ATT_S2_g424_Scurve"/>
    <s v="Top_War"/>
    <d v="2021-04-09T00:00:00"/>
    <n v="0"/>
    <x v="2"/>
    <x v="11"/>
    <s v="Per"/>
  </r>
  <r>
    <s v="FB_VO_AAA_POST_ATT_S3_g1717_SC"/>
    <s v="Top_War"/>
    <d v="2021-04-09T00:00:00"/>
    <n v="0"/>
    <x v="3"/>
    <x v="11"/>
    <s v="Per"/>
  </r>
  <r>
    <s v="FB_VO_BAU_PER_ATT_g1512_Scurve"/>
    <s v="Top_War"/>
    <d v="2021-04-09T00:00:00"/>
    <n v="30498.439576935602"/>
    <x v="4"/>
    <x v="12"/>
    <s v="Per"/>
  </r>
  <r>
    <s v="FB_VO_BAU_POST_ATT_S1_g9312_Scurve"/>
    <s v="Top_War"/>
    <d v="2021-04-09T00:00:00"/>
    <n v="0"/>
    <x v="1"/>
    <x v="12"/>
    <s v="Per"/>
  </r>
  <r>
    <s v="FB_VO_BAU_POST_ATT_S2_g8421_Scurve"/>
    <s v="Top_War"/>
    <d v="2021-04-09T00:00:00"/>
    <n v="0"/>
    <x v="2"/>
    <x v="12"/>
    <s v="Per"/>
  </r>
  <r>
    <s v="FB_VO_BAU_POST_ATT_S3_g1715_SC"/>
    <s v="Top_War"/>
    <d v="2021-04-09T00:00:00"/>
    <n v="0"/>
    <x v="3"/>
    <x v="12"/>
    <s v="Per"/>
  </r>
  <r>
    <s v="FB_VO_DYNAMICADS_PER_ATT_g2720_Scurve"/>
    <s v="Top_War"/>
    <d v="2021-04-09T00:00:00"/>
    <n v="75.309454419309304"/>
    <x v="4"/>
    <x v="13"/>
    <s v="Per"/>
  </r>
  <r>
    <s v="FB_VO_DYNAMICADS_POST_ATT_S1_g1720_Scurve"/>
    <s v="Top_War"/>
    <d v="2021-04-09T00:00:00"/>
    <n v="0"/>
    <x v="1"/>
    <x v="13"/>
    <s v="Per"/>
  </r>
  <r>
    <s v="GOOGLE_DISPLAY_PER_ATT_g1724_Scurve"/>
    <s v="Top_War"/>
    <d v="2021-04-09T00:00:00"/>
    <n v="11736.134297373301"/>
    <x v="4"/>
    <x v="14"/>
    <s v="Per"/>
  </r>
  <r>
    <s v="GOOGLE_DISPLAY_POST_ATT_9AUG_SEP_g6213_Scurve"/>
    <s v="Top_War"/>
    <d v="2021-04-09T00:00:00"/>
    <n v="0"/>
    <x v="0"/>
    <x v="14"/>
    <s v="Per"/>
  </r>
  <r>
    <s v="GOOGLE_DISPLAY_POST_ATT_JUL_g827_SC"/>
    <s v="Top_War"/>
    <d v="2021-04-09T00:00:00"/>
    <n v="0"/>
    <x v="0"/>
    <x v="14"/>
    <s v="Per"/>
  </r>
  <r>
    <s v="GOOGLE_DISPLAY_POST_ATT_OCT_g5718_Scurve"/>
    <s v="Top_War"/>
    <d v="2021-04-09T00:00:00"/>
    <n v="0"/>
    <x v="0"/>
    <x v="14"/>
    <s v="Per"/>
  </r>
  <r>
    <s v="GOOGLE_DISPLAY_POST_ATT_S1_g912_SC"/>
    <s v="Top_War"/>
    <d v="2021-04-09T00:00:00"/>
    <n v="0"/>
    <x v="1"/>
    <x v="14"/>
    <s v="Per"/>
  </r>
  <r>
    <s v="GOOGLE_YOUTUBE_PER_ATT_g1716_Scurve"/>
    <s v="Top_War"/>
    <d v="2021-04-09T00:00:00"/>
    <n v="1651.58619734696"/>
    <x v="4"/>
    <x v="15"/>
    <s v="Per"/>
  </r>
  <r>
    <s v="GOOGLE_YOUTUBE_POST_ATT_9AUG_SEP_g9321_Scurve"/>
    <s v="Top_War"/>
    <d v="2021-04-09T00:00:00"/>
    <n v="0"/>
    <x v="0"/>
    <x v="15"/>
    <s v="Per"/>
  </r>
  <r>
    <s v="GOOGLE_YOUTUBE_POST_ATT_JUL_g1718_SC"/>
    <s v="Top_War"/>
    <d v="2021-04-09T00:00:00"/>
    <n v="0"/>
    <x v="0"/>
    <x v="15"/>
    <s v="Per"/>
  </r>
  <r>
    <s v="GOOGLE_YOUTUBE_POST_ATT_OCT_g1715_Scurve"/>
    <s v="Top_War"/>
    <d v="2021-04-09T00:00:00"/>
    <n v="0"/>
    <x v="0"/>
    <x v="15"/>
    <s v="Per"/>
  </r>
  <r>
    <s v="GOOGLE_YOUTUBE_POST_ATT_S1_g2721_SC"/>
    <s v="Top_War"/>
    <d v="2021-04-09T00:00:00"/>
    <n v="0"/>
    <x v="1"/>
    <x v="15"/>
    <s v="Per"/>
  </r>
  <r>
    <s v="INTERCEPT"/>
    <s v="Top_War"/>
    <d v="2021-04-09T00:00:00"/>
    <n v="282876.95580592903"/>
    <x v="0"/>
    <x v="16"/>
    <s v="Per"/>
  </r>
  <r>
    <s v="Large_Event_Dip1"/>
    <s v="Top_War"/>
    <d v="2021-04-09T00:00:00"/>
    <n v="0"/>
    <x v="0"/>
    <x v="4"/>
    <s v="Per"/>
  </r>
  <r>
    <s v="Large_Event1"/>
    <s v="Top_War"/>
    <d v="2021-04-09T00:00:00"/>
    <n v="0"/>
    <x v="0"/>
    <x v="17"/>
    <s v="Per"/>
  </r>
  <r>
    <s v="Medium_Event"/>
    <s v="Top_War"/>
    <d v="2021-04-09T00:00:00"/>
    <n v="0"/>
    <x v="0"/>
    <x v="17"/>
    <s v="Per"/>
  </r>
  <r>
    <s v="Medium_Event_Dip"/>
    <s v="Top_War"/>
    <d v="2021-04-09T00:00:00"/>
    <n v="0"/>
    <x v="0"/>
    <x v="17"/>
    <s v="Per"/>
  </r>
  <r>
    <s v="Monday_Effect"/>
    <s v="Top_War"/>
    <d v="2021-04-09T00:00:00"/>
    <n v="0"/>
    <x v="0"/>
    <x v="18"/>
    <s v="Per"/>
  </r>
  <r>
    <s v="New_Content"/>
    <s v="Top_War"/>
    <d v="2021-04-09T00:00:00"/>
    <n v="0"/>
    <x v="0"/>
    <x v="19"/>
    <s v="Per"/>
  </r>
  <r>
    <s v="Other_Event"/>
    <s v="Top_War"/>
    <d v="2021-04-09T00:00:00"/>
    <n v="0"/>
    <x v="0"/>
    <x v="17"/>
    <s v="Per"/>
  </r>
  <r>
    <s v="Peak"/>
    <s v="Top_War"/>
    <d v="2021-04-09T00:00:00"/>
    <n v="0"/>
    <x v="0"/>
    <x v="17"/>
    <s v="Per"/>
  </r>
  <r>
    <s v="Reddit_Post_ATT_g224_SC"/>
    <s v="Top_War"/>
    <d v="2021-04-09T00:00:00"/>
    <n v="0"/>
    <x v="2"/>
    <x v="20"/>
    <s v="Per"/>
  </r>
  <r>
    <s v="Small_Event"/>
    <s v="Top_War"/>
    <d v="2021-04-09T00:00:00"/>
    <n v="0"/>
    <x v="0"/>
    <x v="17"/>
    <s v="Per"/>
  </r>
  <r>
    <s v="Small_Event_Dip"/>
    <s v="Top_War"/>
    <d v="2021-04-09T00:00:00"/>
    <n v="0"/>
    <x v="0"/>
    <x v="4"/>
    <s v="Per"/>
  </r>
  <r>
    <s v="Special_Event"/>
    <s v="Top_War"/>
    <d v="2021-04-09T00:00:00"/>
    <n v="0"/>
    <x v="0"/>
    <x v="4"/>
    <s v="Per"/>
  </r>
  <r>
    <s v="Special_Event_Peak"/>
    <s v="Top_War"/>
    <d v="2021-04-09T00:00:00"/>
    <n v="0"/>
    <x v="0"/>
    <x v="17"/>
    <s v="Per"/>
  </r>
  <r>
    <s v="Tuesday_Effect"/>
    <s v="Top_War"/>
    <d v="2021-04-09T00:00:00"/>
    <n v="0"/>
    <x v="0"/>
    <x v="21"/>
    <s v="Per"/>
  </r>
  <r>
    <s v="UNITYADS_TOTAL_PER_ATT_g1728_Scurve"/>
    <s v="Top_War"/>
    <d v="2021-04-09T00:00:00"/>
    <n v="31289.244899259302"/>
    <x v="4"/>
    <x v="22"/>
    <s v="Per"/>
  </r>
  <r>
    <s v="UNITYADS_TOTAL_POST_ATT_S1_g913_SC"/>
    <s v="Top_War"/>
    <d v="2021-04-09T00:00:00"/>
    <n v="0"/>
    <x v="1"/>
    <x v="22"/>
    <s v="Per"/>
  </r>
  <r>
    <s v="UNITYADS_TOTAL_POST_ATT_S2_g1321_SC"/>
    <s v="Top_War"/>
    <d v="2021-04-09T00:00:00"/>
    <n v="0"/>
    <x v="2"/>
    <x v="22"/>
    <s v="Per"/>
  </r>
  <r>
    <s v="UNITYADS_TOTAL_POST_ATT_S3_g924_SC"/>
    <s v="Top_War"/>
    <d v="2021-04-09T00:00:00"/>
    <n v="0"/>
    <x v="3"/>
    <x v="22"/>
    <s v="Per"/>
  </r>
  <r>
    <s v="Apple_Search_Post_ATT_g327_Scurve"/>
    <s v="Top_War"/>
    <d v="2021-04-10T00:00:00"/>
    <n v="0"/>
    <x v="0"/>
    <x v="0"/>
    <s v="Per"/>
  </r>
  <r>
    <s v="Applovin_rewarded_Post_ATT_g1718_SC"/>
    <s v="Top_War"/>
    <d v="2021-04-10T00:00:00"/>
    <n v="0"/>
    <x v="0"/>
    <x v="1"/>
    <s v="Per"/>
  </r>
  <r>
    <s v="Applovin_video_Post_ATT_g1718_Scurve"/>
    <s v="Top_War"/>
    <d v="2021-04-10T00:00:00"/>
    <n v="0"/>
    <x v="0"/>
    <x v="2"/>
    <s v="Per"/>
  </r>
  <r>
    <s v="Bug_Fix_1"/>
    <s v="Top_War"/>
    <d v="2021-04-10T00:00:00"/>
    <n v="0"/>
    <x v="0"/>
    <x v="3"/>
    <s v="Per"/>
  </r>
  <r>
    <s v="Bug_Fix_2"/>
    <s v="Top_War"/>
    <d v="2021-04-10T00:00:00"/>
    <n v="0"/>
    <x v="0"/>
    <x v="3"/>
    <s v="Per"/>
  </r>
  <r>
    <s v="Bug_Fix_3_2"/>
    <s v="Top_War"/>
    <d v="2021-04-10T00:00:00"/>
    <n v="0"/>
    <x v="0"/>
    <x v="3"/>
    <s v="Per"/>
  </r>
  <r>
    <s v="Bug_Fix_Neg"/>
    <s v="Top_War"/>
    <d v="2021-04-10T00:00:00"/>
    <n v="0"/>
    <x v="0"/>
    <x v="4"/>
    <s v="Per"/>
  </r>
  <r>
    <s v="Bytedance_Post_ATT_g337_SC"/>
    <s v="Top_War"/>
    <d v="2021-04-10T00:00:00"/>
    <n v="0"/>
    <x v="0"/>
    <x v="5"/>
    <s v="Per"/>
  </r>
  <r>
    <s v="Comp_Lords_Mobile"/>
    <s v="Top_War"/>
    <d v="2021-04-10T00:00:00"/>
    <n v="-16466.0845840328"/>
    <x v="0"/>
    <x v="6"/>
    <s v="Per"/>
  </r>
  <r>
    <s v="Comp_ROK"/>
    <s v="Top_War"/>
    <d v="2021-04-10T00:00:00"/>
    <n v="-5410.49969456074"/>
    <x v="0"/>
    <x v="7"/>
    <s v="Per"/>
  </r>
  <r>
    <s v="Comp_West_Game"/>
    <s v="Top_War"/>
    <d v="2021-04-10T00:00:00"/>
    <n v="-6670.7664485004998"/>
    <x v="0"/>
    <x v="8"/>
    <s v="Per"/>
  </r>
  <r>
    <s v="Event_Dip"/>
    <s v="Top_War"/>
    <d v="2021-04-10T00:00:00"/>
    <n v="0"/>
    <x v="0"/>
    <x v="4"/>
    <s v="Per"/>
  </r>
  <r>
    <s v="FB_AEO_AAA_POST_ATT_S1_g223_Scurve"/>
    <s v="Top_War"/>
    <d v="2021-04-10T00:00:00"/>
    <n v="0"/>
    <x v="1"/>
    <x v="9"/>
    <s v="Per"/>
  </r>
  <r>
    <s v="FB_AEO_AAA_POST_ATT_S2_g2314_Scurve"/>
    <s v="Top_War"/>
    <d v="2021-04-10T00:00:00"/>
    <n v="0"/>
    <x v="2"/>
    <x v="9"/>
    <s v="Per"/>
  </r>
  <r>
    <s v="FB_AEO_AAA_POST_ATT_S3_g249_SC"/>
    <s v="Top_War"/>
    <d v="2021-04-10T00:00:00"/>
    <n v="0"/>
    <x v="3"/>
    <x v="9"/>
    <s v="Per"/>
  </r>
  <r>
    <s v="FB_AEO_AAA_PRE_ATT_g136_Scurve"/>
    <s v="Top_War"/>
    <d v="2021-04-10T00:00:00"/>
    <n v="0"/>
    <x v="4"/>
    <x v="9"/>
    <s v="Per"/>
  </r>
  <r>
    <s v="FB_AEO_BAU_POST_ATT_S1_g912_Scurve"/>
    <s v="Top_War"/>
    <d v="2021-04-10T00:00:00"/>
    <n v="0"/>
    <x v="1"/>
    <x v="10"/>
    <s v="Per"/>
  </r>
  <r>
    <s v="FB_AEO_BAU_POST_ATT_S2_g2711_Scurve"/>
    <s v="Top_War"/>
    <d v="2021-04-10T00:00:00"/>
    <n v="0"/>
    <x v="2"/>
    <x v="10"/>
    <s v="Per"/>
  </r>
  <r>
    <s v="FB_AEO_BAU_POST_ATT_S3_g1717_SC"/>
    <s v="Top_War"/>
    <d v="2021-04-10T00:00:00"/>
    <n v="0"/>
    <x v="3"/>
    <x v="10"/>
    <s v="Per"/>
  </r>
  <r>
    <s v="FB_AEO_BAU_PRE_ATT_g15721_Scurve"/>
    <s v="Top_War"/>
    <d v="2021-04-10T00:00:00"/>
    <n v="172.24576734334599"/>
    <x v="4"/>
    <x v="10"/>
    <s v="Per"/>
  </r>
  <r>
    <s v="FB_VO_AAA_PER_ATT_g912_Scurve"/>
    <s v="Top_War"/>
    <d v="2021-04-10T00:00:00"/>
    <n v="7432.0624399533799"/>
    <x v="4"/>
    <x v="11"/>
    <s v="Per"/>
  </r>
  <r>
    <s v="FB_VO_AAA_POST_ATT_S1_g913_Scurve"/>
    <s v="Top_War"/>
    <d v="2021-04-10T00:00:00"/>
    <n v="0"/>
    <x v="1"/>
    <x v="11"/>
    <s v="Per"/>
  </r>
  <r>
    <s v="FB_VO_AAA_POST_ATT_S2_g424_Scurve"/>
    <s v="Top_War"/>
    <d v="2021-04-10T00:00:00"/>
    <n v="0"/>
    <x v="2"/>
    <x v="11"/>
    <s v="Per"/>
  </r>
  <r>
    <s v="FB_VO_AAA_POST_ATT_S3_g1717_SC"/>
    <s v="Top_War"/>
    <d v="2021-04-10T00:00:00"/>
    <n v="0"/>
    <x v="3"/>
    <x v="11"/>
    <s v="Per"/>
  </r>
  <r>
    <s v="FB_VO_BAU_PER_ATT_g1512_Scurve"/>
    <s v="Top_War"/>
    <d v="2021-04-10T00:00:00"/>
    <n v="28011.797827418199"/>
    <x v="4"/>
    <x v="12"/>
    <s v="Per"/>
  </r>
  <r>
    <s v="FB_VO_BAU_POST_ATT_S1_g9312_Scurve"/>
    <s v="Top_War"/>
    <d v="2021-04-10T00:00:00"/>
    <n v="0"/>
    <x v="1"/>
    <x v="12"/>
    <s v="Per"/>
  </r>
  <r>
    <s v="FB_VO_BAU_POST_ATT_S2_g8421_Scurve"/>
    <s v="Top_War"/>
    <d v="2021-04-10T00:00:00"/>
    <n v="0"/>
    <x v="2"/>
    <x v="12"/>
    <s v="Per"/>
  </r>
  <r>
    <s v="FB_VO_BAU_POST_ATT_S3_g1715_SC"/>
    <s v="Top_War"/>
    <d v="2021-04-10T00:00:00"/>
    <n v="0"/>
    <x v="3"/>
    <x v="12"/>
    <s v="Per"/>
  </r>
  <r>
    <s v="FB_VO_DYNAMICADS_PER_ATT_g2720_Scurve"/>
    <s v="Top_War"/>
    <d v="2021-04-10T00:00:00"/>
    <n v="32.904106224662499"/>
    <x v="4"/>
    <x v="13"/>
    <s v="Per"/>
  </r>
  <r>
    <s v="FB_VO_DYNAMICADS_POST_ATT_S1_g1720_Scurve"/>
    <s v="Top_War"/>
    <d v="2021-04-10T00:00:00"/>
    <n v="0"/>
    <x v="1"/>
    <x v="13"/>
    <s v="Per"/>
  </r>
  <r>
    <s v="GOOGLE_DISPLAY_PER_ATT_g1724_Scurve"/>
    <s v="Top_War"/>
    <d v="2021-04-10T00:00:00"/>
    <n v="11575.281223670299"/>
    <x v="4"/>
    <x v="14"/>
    <s v="Per"/>
  </r>
  <r>
    <s v="GOOGLE_DISPLAY_POST_ATT_9AUG_SEP_g6213_Scurve"/>
    <s v="Top_War"/>
    <d v="2021-04-10T00:00:00"/>
    <n v="0"/>
    <x v="0"/>
    <x v="14"/>
    <s v="Per"/>
  </r>
  <r>
    <s v="GOOGLE_DISPLAY_POST_ATT_JUL_g827_SC"/>
    <s v="Top_War"/>
    <d v="2021-04-10T00:00:00"/>
    <n v="0"/>
    <x v="0"/>
    <x v="14"/>
    <s v="Per"/>
  </r>
  <r>
    <s v="GOOGLE_DISPLAY_POST_ATT_OCT_g5718_Scurve"/>
    <s v="Top_War"/>
    <d v="2021-04-10T00:00:00"/>
    <n v="0"/>
    <x v="0"/>
    <x v="14"/>
    <s v="Per"/>
  </r>
  <r>
    <s v="GOOGLE_DISPLAY_POST_ATT_S1_g912_SC"/>
    <s v="Top_War"/>
    <d v="2021-04-10T00:00:00"/>
    <n v="0"/>
    <x v="1"/>
    <x v="14"/>
    <s v="Per"/>
  </r>
  <r>
    <s v="GOOGLE_YOUTUBE_PER_ATT_g1716_Scurve"/>
    <s v="Top_War"/>
    <d v="2021-04-10T00:00:00"/>
    <n v="1653.1532199410301"/>
    <x v="4"/>
    <x v="15"/>
    <s v="Per"/>
  </r>
  <r>
    <s v="GOOGLE_YOUTUBE_POST_ATT_9AUG_SEP_g9321_Scurve"/>
    <s v="Top_War"/>
    <d v="2021-04-10T00:00:00"/>
    <n v="0"/>
    <x v="0"/>
    <x v="15"/>
    <s v="Per"/>
  </r>
  <r>
    <s v="GOOGLE_YOUTUBE_POST_ATT_JUL_g1718_SC"/>
    <s v="Top_War"/>
    <d v="2021-04-10T00:00:00"/>
    <n v="0"/>
    <x v="0"/>
    <x v="15"/>
    <s v="Per"/>
  </r>
  <r>
    <s v="GOOGLE_YOUTUBE_POST_ATT_OCT_g1715_Scurve"/>
    <s v="Top_War"/>
    <d v="2021-04-10T00:00:00"/>
    <n v="0"/>
    <x v="0"/>
    <x v="15"/>
    <s v="Per"/>
  </r>
  <r>
    <s v="GOOGLE_YOUTUBE_POST_ATT_S1_g2721_SC"/>
    <s v="Top_War"/>
    <d v="2021-04-10T00:00:00"/>
    <n v="0"/>
    <x v="1"/>
    <x v="15"/>
    <s v="Per"/>
  </r>
  <r>
    <s v="INTERCEPT"/>
    <s v="Top_War"/>
    <d v="2021-04-10T00:00:00"/>
    <n v="282876.95580592903"/>
    <x v="0"/>
    <x v="16"/>
    <s v="Per"/>
  </r>
  <r>
    <s v="Large_Event_Dip1"/>
    <s v="Top_War"/>
    <d v="2021-04-10T00:00:00"/>
    <n v="0"/>
    <x v="0"/>
    <x v="4"/>
    <s v="Per"/>
  </r>
  <r>
    <s v="Large_Event1"/>
    <s v="Top_War"/>
    <d v="2021-04-10T00:00:00"/>
    <n v="0"/>
    <x v="0"/>
    <x v="17"/>
    <s v="Per"/>
  </r>
  <r>
    <s v="Medium_Event"/>
    <s v="Top_War"/>
    <d v="2021-04-10T00:00:00"/>
    <n v="0"/>
    <x v="0"/>
    <x v="17"/>
    <s v="Per"/>
  </r>
  <r>
    <s v="Medium_Event_Dip"/>
    <s v="Top_War"/>
    <d v="2021-04-10T00:00:00"/>
    <n v="0"/>
    <x v="0"/>
    <x v="17"/>
    <s v="Per"/>
  </r>
  <r>
    <s v="Monday_Effect"/>
    <s v="Top_War"/>
    <d v="2021-04-10T00:00:00"/>
    <n v="0"/>
    <x v="0"/>
    <x v="18"/>
    <s v="Per"/>
  </r>
  <r>
    <s v="New_Content"/>
    <s v="Top_War"/>
    <d v="2021-04-10T00:00:00"/>
    <n v="0"/>
    <x v="0"/>
    <x v="19"/>
    <s v="Per"/>
  </r>
  <r>
    <s v="Other_Event"/>
    <s v="Top_War"/>
    <d v="2021-04-10T00:00:00"/>
    <n v="0"/>
    <x v="0"/>
    <x v="17"/>
    <s v="Per"/>
  </r>
  <r>
    <s v="Peak"/>
    <s v="Top_War"/>
    <d v="2021-04-10T00:00:00"/>
    <n v="0"/>
    <x v="0"/>
    <x v="17"/>
    <s v="Per"/>
  </r>
  <r>
    <s v="Reddit_Post_ATT_g224_SC"/>
    <s v="Top_War"/>
    <d v="2021-04-10T00:00:00"/>
    <n v="0"/>
    <x v="2"/>
    <x v="20"/>
    <s v="Per"/>
  </r>
  <r>
    <s v="Small_Event"/>
    <s v="Top_War"/>
    <d v="2021-04-10T00:00:00"/>
    <n v="0"/>
    <x v="0"/>
    <x v="17"/>
    <s v="Per"/>
  </r>
  <r>
    <s v="Small_Event_Dip"/>
    <s v="Top_War"/>
    <d v="2021-04-10T00:00:00"/>
    <n v="0"/>
    <x v="0"/>
    <x v="4"/>
    <s v="Per"/>
  </r>
  <r>
    <s v="Special_Event"/>
    <s v="Top_War"/>
    <d v="2021-04-10T00:00:00"/>
    <n v="0"/>
    <x v="0"/>
    <x v="4"/>
    <s v="Per"/>
  </r>
  <r>
    <s v="Special_Event_Peak"/>
    <s v="Top_War"/>
    <d v="2021-04-10T00:00:00"/>
    <n v="0"/>
    <x v="0"/>
    <x v="17"/>
    <s v="Per"/>
  </r>
  <r>
    <s v="Tuesday_Effect"/>
    <s v="Top_War"/>
    <d v="2021-04-10T00:00:00"/>
    <n v="0"/>
    <x v="0"/>
    <x v="21"/>
    <s v="Per"/>
  </r>
  <r>
    <s v="UNITYADS_TOTAL_PER_ATT_g1728_Scurve"/>
    <s v="Top_War"/>
    <d v="2021-04-10T00:00:00"/>
    <n v="33052.317970531098"/>
    <x v="4"/>
    <x v="22"/>
    <s v="Per"/>
  </r>
  <r>
    <s v="UNITYADS_TOTAL_POST_ATT_S1_g913_SC"/>
    <s v="Top_War"/>
    <d v="2021-04-10T00:00:00"/>
    <n v="0"/>
    <x v="1"/>
    <x v="22"/>
    <s v="Per"/>
  </r>
  <r>
    <s v="UNITYADS_TOTAL_POST_ATT_S2_g1321_SC"/>
    <s v="Top_War"/>
    <d v="2021-04-10T00:00:00"/>
    <n v="0"/>
    <x v="2"/>
    <x v="22"/>
    <s v="Per"/>
  </r>
  <r>
    <s v="UNITYADS_TOTAL_POST_ATT_S3_g924_SC"/>
    <s v="Top_War"/>
    <d v="2021-04-10T00:00:00"/>
    <n v="0"/>
    <x v="3"/>
    <x v="22"/>
    <s v="Per"/>
  </r>
  <r>
    <s v="Apple_Search_Post_ATT_g327_Scurve"/>
    <s v="Top_War"/>
    <d v="2021-04-11T00:00:00"/>
    <n v="0"/>
    <x v="0"/>
    <x v="0"/>
    <s v="Per"/>
  </r>
  <r>
    <s v="Applovin_rewarded_Post_ATT_g1718_SC"/>
    <s v="Top_War"/>
    <d v="2021-04-11T00:00:00"/>
    <n v="0"/>
    <x v="0"/>
    <x v="1"/>
    <s v="Per"/>
  </r>
  <r>
    <s v="Applovin_video_Post_ATT_g1718_Scurve"/>
    <s v="Top_War"/>
    <d v="2021-04-11T00:00:00"/>
    <n v="0"/>
    <x v="0"/>
    <x v="2"/>
    <s v="Per"/>
  </r>
  <r>
    <s v="Bug_Fix_1"/>
    <s v="Top_War"/>
    <d v="2021-04-11T00:00:00"/>
    <n v="0"/>
    <x v="0"/>
    <x v="3"/>
    <s v="Per"/>
  </r>
  <r>
    <s v="Bug_Fix_2"/>
    <s v="Top_War"/>
    <d v="2021-04-11T00:00:00"/>
    <n v="0"/>
    <x v="0"/>
    <x v="3"/>
    <s v="Per"/>
  </r>
  <r>
    <s v="Bug_Fix_3_2"/>
    <s v="Top_War"/>
    <d v="2021-04-11T00:00:00"/>
    <n v="0"/>
    <x v="0"/>
    <x v="3"/>
    <s v="Per"/>
  </r>
  <r>
    <s v="Bug_Fix_Neg"/>
    <s v="Top_War"/>
    <d v="2021-04-11T00:00:00"/>
    <n v="0"/>
    <x v="0"/>
    <x v="4"/>
    <s v="Per"/>
  </r>
  <r>
    <s v="Bytedance_Post_ATT_g337_SC"/>
    <s v="Top_War"/>
    <d v="2021-04-11T00:00:00"/>
    <n v="0"/>
    <x v="0"/>
    <x v="5"/>
    <s v="Per"/>
  </r>
  <r>
    <s v="Comp_Lords_Mobile"/>
    <s v="Top_War"/>
    <d v="2021-04-11T00:00:00"/>
    <n v="-21425.4129359074"/>
    <x v="0"/>
    <x v="6"/>
    <s v="Per"/>
  </r>
  <r>
    <s v="Comp_ROK"/>
    <s v="Top_War"/>
    <d v="2021-04-11T00:00:00"/>
    <n v="-6181.3752913384096"/>
    <x v="0"/>
    <x v="7"/>
    <s v="Per"/>
  </r>
  <r>
    <s v="Comp_West_Game"/>
    <s v="Top_War"/>
    <d v="2021-04-11T00:00:00"/>
    <n v="-6156.7215583149"/>
    <x v="0"/>
    <x v="8"/>
    <s v="Per"/>
  </r>
  <r>
    <s v="Event_Dip"/>
    <s v="Top_War"/>
    <d v="2021-04-11T00:00:00"/>
    <n v="0"/>
    <x v="0"/>
    <x v="4"/>
    <s v="Per"/>
  </r>
  <r>
    <s v="FB_AEO_AAA_POST_ATT_S1_g223_Scurve"/>
    <s v="Top_War"/>
    <d v="2021-04-11T00:00:00"/>
    <n v="0"/>
    <x v="1"/>
    <x v="9"/>
    <s v="Per"/>
  </r>
  <r>
    <s v="FB_AEO_AAA_POST_ATT_S2_g2314_Scurve"/>
    <s v="Top_War"/>
    <d v="2021-04-11T00:00:00"/>
    <n v="0"/>
    <x v="2"/>
    <x v="9"/>
    <s v="Per"/>
  </r>
  <r>
    <s v="FB_AEO_AAA_POST_ATT_S3_g249_SC"/>
    <s v="Top_War"/>
    <d v="2021-04-11T00:00:00"/>
    <n v="0"/>
    <x v="3"/>
    <x v="9"/>
    <s v="Per"/>
  </r>
  <r>
    <s v="FB_AEO_AAA_PRE_ATT_g136_Scurve"/>
    <s v="Top_War"/>
    <d v="2021-04-11T00:00:00"/>
    <n v="0"/>
    <x v="4"/>
    <x v="9"/>
    <s v="Per"/>
  </r>
  <r>
    <s v="FB_AEO_BAU_POST_ATT_S1_g912_Scurve"/>
    <s v="Top_War"/>
    <d v="2021-04-11T00:00:00"/>
    <n v="0"/>
    <x v="1"/>
    <x v="10"/>
    <s v="Per"/>
  </r>
  <r>
    <s v="FB_AEO_BAU_POST_ATT_S2_g2711_Scurve"/>
    <s v="Top_War"/>
    <d v="2021-04-11T00:00:00"/>
    <n v="0"/>
    <x v="2"/>
    <x v="10"/>
    <s v="Per"/>
  </r>
  <r>
    <s v="FB_AEO_BAU_POST_ATT_S3_g1717_SC"/>
    <s v="Top_War"/>
    <d v="2021-04-11T00:00:00"/>
    <n v="0"/>
    <x v="3"/>
    <x v="10"/>
    <s v="Per"/>
  </r>
  <r>
    <s v="FB_AEO_BAU_PRE_ATT_g15721_Scurve"/>
    <s v="Top_War"/>
    <d v="2021-04-11T00:00:00"/>
    <n v="272.94956201190502"/>
    <x v="4"/>
    <x v="10"/>
    <s v="Per"/>
  </r>
  <r>
    <s v="FB_VO_AAA_PER_ATT_g912_Scurve"/>
    <s v="Top_War"/>
    <d v="2021-04-11T00:00:00"/>
    <n v="6379.0176272008302"/>
    <x v="4"/>
    <x v="11"/>
    <s v="Per"/>
  </r>
  <r>
    <s v="FB_VO_AAA_POST_ATT_S1_g913_Scurve"/>
    <s v="Top_War"/>
    <d v="2021-04-11T00:00:00"/>
    <n v="0"/>
    <x v="1"/>
    <x v="11"/>
    <s v="Per"/>
  </r>
  <r>
    <s v="FB_VO_AAA_POST_ATT_S2_g424_Scurve"/>
    <s v="Top_War"/>
    <d v="2021-04-11T00:00:00"/>
    <n v="0"/>
    <x v="2"/>
    <x v="11"/>
    <s v="Per"/>
  </r>
  <r>
    <s v="FB_VO_AAA_POST_ATT_S3_g1717_SC"/>
    <s v="Top_War"/>
    <d v="2021-04-11T00:00:00"/>
    <n v="0"/>
    <x v="3"/>
    <x v="11"/>
    <s v="Per"/>
  </r>
  <r>
    <s v="FB_VO_BAU_PER_ATT_g1512_Scurve"/>
    <s v="Top_War"/>
    <d v="2021-04-11T00:00:00"/>
    <n v="28026.9726542436"/>
    <x v="4"/>
    <x v="12"/>
    <s v="Per"/>
  </r>
  <r>
    <s v="FB_VO_BAU_POST_ATT_S1_g9312_Scurve"/>
    <s v="Top_War"/>
    <d v="2021-04-11T00:00:00"/>
    <n v="0"/>
    <x v="1"/>
    <x v="12"/>
    <s v="Per"/>
  </r>
  <r>
    <s v="FB_VO_BAU_POST_ATT_S2_g8421_Scurve"/>
    <s v="Top_War"/>
    <d v="2021-04-11T00:00:00"/>
    <n v="0"/>
    <x v="2"/>
    <x v="12"/>
    <s v="Per"/>
  </r>
  <r>
    <s v="FB_VO_BAU_POST_ATT_S3_g1715_SC"/>
    <s v="Top_War"/>
    <d v="2021-04-11T00:00:00"/>
    <n v="0"/>
    <x v="3"/>
    <x v="12"/>
    <s v="Per"/>
  </r>
  <r>
    <s v="FB_VO_DYNAMICADS_PER_ATT_g2720_Scurve"/>
    <s v="Top_War"/>
    <d v="2021-04-11T00:00:00"/>
    <n v="45.038707846105801"/>
    <x v="4"/>
    <x v="13"/>
    <s v="Per"/>
  </r>
  <r>
    <s v="FB_VO_DYNAMICADS_POST_ATT_S1_g1720_Scurve"/>
    <s v="Top_War"/>
    <d v="2021-04-11T00:00:00"/>
    <n v="0"/>
    <x v="1"/>
    <x v="13"/>
    <s v="Per"/>
  </r>
  <r>
    <s v="GOOGLE_DISPLAY_PER_ATT_g1724_Scurve"/>
    <s v="Top_War"/>
    <d v="2021-04-11T00:00:00"/>
    <n v="11936.5073339709"/>
    <x v="4"/>
    <x v="14"/>
    <s v="Per"/>
  </r>
  <r>
    <s v="GOOGLE_DISPLAY_POST_ATT_9AUG_SEP_g6213_Scurve"/>
    <s v="Top_War"/>
    <d v="2021-04-11T00:00:00"/>
    <n v="0"/>
    <x v="0"/>
    <x v="14"/>
    <s v="Per"/>
  </r>
  <r>
    <s v="GOOGLE_DISPLAY_POST_ATT_JUL_g827_SC"/>
    <s v="Top_War"/>
    <d v="2021-04-11T00:00:00"/>
    <n v="0"/>
    <x v="0"/>
    <x v="14"/>
    <s v="Per"/>
  </r>
  <r>
    <s v="GOOGLE_DISPLAY_POST_ATT_OCT_g5718_Scurve"/>
    <s v="Top_War"/>
    <d v="2021-04-11T00:00:00"/>
    <n v="0"/>
    <x v="0"/>
    <x v="14"/>
    <s v="Per"/>
  </r>
  <r>
    <s v="GOOGLE_DISPLAY_POST_ATT_S1_g912_SC"/>
    <s v="Top_War"/>
    <d v="2021-04-11T00:00:00"/>
    <n v="0"/>
    <x v="1"/>
    <x v="14"/>
    <s v="Per"/>
  </r>
  <r>
    <s v="GOOGLE_YOUTUBE_PER_ATT_g1716_Scurve"/>
    <s v="Top_War"/>
    <d v="2021-04-11T00:00:00"/>
    <n v="1697.47974852878"/>
    <x v="4"/>
    <x v="15"/>
    <s v="Per"/>
  </r>
  <r>
    <s v="GOOGLE_YOUTUBE_POST_ATT_9AUG_SEP_g9321_Scurve"/>
    <s v="Top_War"/>
    <d v="2021-04-11T00:00:00"/>
    <n v="0"/>
    <x v="0"/>
    <x v="15"/>
    <s v="Per"/>
  </r>
  <r>
    <s v="GOOGLE_YOUTUBE_POST_ATT_JUL_g1718_SC"/>
    <s v="Top_War"/>
    <d v="2021-04-11T00:00:00"/>
    <n v="0"/>
    <x v="0"/>
    <x v="15"/>
    <s v="Per"/>
  </r>
  <r>
    <s v="GOOGLE_YOUTUBE_POST_ATT_OCT_g1715_Scurve"/>
    <s v="Top_War"/>
    <d v="2021-04-11T00:00:00"/>
    <n v="0"/>
    <x v="0"/>
    <x v="15"/>
    <s v="Per"/>
  </r>
  <r>
    <s v="GOOGLE_YOUTUBE_POST_ATT_S1_g2721_SC"/>
    <s v="Top_War"/>
    <d v="2021-04-11T00:00:00"/>
    <n v="0"/>
    <x v="1"/>
    <x v="15"/>
    <s v="Per"/>
  </r>
  <r>
    <s v="INTERCEPT"/>
    <s v="Top_War"/>
    <d v="2021-04-11T00:00:00"/>
    <n v="282876.95580592903"/>
    <x v="0"/>
    <x v="16"/>
    <s v="Per"/>
  </r>
  <r>
    <s v="Large_Event_Dip1"/>
    <s v="Top_War"/>
    <d v="2021-04-11T00:00:00"/>
    <n v="0"/>
    <x v="0"/>
    <x v="4"/>
    <s v="Per"/>
  </r>
  <r>
    <s v="Large_Event1"/>
    <s v="Top_War"/>
    <d v="2021-04-11T00:00:00"/>
    <n v="0"/>
    <x v="0"/>
    <x v="17"/>
    <s v="Per"/>
  </r>
  <r>
    <s v="Medium_Event"/>
    <s v="Top_War"/>
    <d v="2021-04-11T00:00:00"/>
    <n v="0"/>
    <x v="0"/>
    <x v="17"/>
    <s v="Per"/>
  </r>
  <r>
    <s v="Medium_Event_Dip"/>
    <s v="Top_War"/>
    <d v="2021-04-11T00:00:00"/>
    <n v="0"/>
    <x v="0"/>
    <x v="17"/>
    <s v="Per"/>
  </r>
  <r>
    <s v="Monday_Effect"/>
    <s v="Top_War"/>
    <d v="2021-04-11T00:00:00"/>
    <n v="0"/>
    <x v="0"/>
    <x v="18"/>
    <s v="Per"/>
  </r>
  <r>
    <s v="New_Content"/>
    <s v="Top_War"/>
    <d v="2021-04-11T00:00:00"/>
    <n v="0"/>
    <x v="0"/>
    <x v="19"/>
    <s v="Per"/>
  </r>
  <r>
    <s v="Other_Event"/>
    <s v="Top_War"/>
    <d v="2021-04-11T00:00:00"/>
    <n v="0"/>
    <x v="0"/>
    <x v="17"/>
    <s v="Per"/>
  </r>
  <r>
    <s v="Peak"/>
    <s v="Top_War"/>
    <d v="2021-04-11T00:00:00"/>
    <n v="0"/>
    <x v="0"/>
    <x v="17"/>
    <s v="Per"/>
  </r>
  <r>
    <s v="Reddit_Post_ATT_g224_SC"/>
    <s v="Top_War"/>
    <d v="2021-04-11T00:00:00"/>
    <n v="0"/>
    <x v="2"/>
    <x v="20"/>
    <s v="Per"/>
  </r>
  <r>
    <s v="Small_Event"/>
    <s v="Top_War"/>
    <d v="2021-04-11T00:00:00"/>
    <n v="0"/>
    <x v="0"/>
    <x v="17"/>
    <s v="Per"/>
  </r>
  <r>
    <s v="Small_Event_Dip"/>
    <s v="Top_War"/>
    <d v="2021-04-11T00:00:00"/>
    <n v="0"/>
    <x v="0"/>
    <x v="4"/>
    <s v="Per"/>
  </r>
  <r>
    <s v="Special_Event"/>
    <s v="Top_War"/>
    <d v="2021-04-11T00:00:00"/>
    <n v="0"/>
    <x v="0"/>
    <x v="4"/>
    <s v="Per"/>
  </r>
  <r>
    <s v="Special_Event_Peak"/>
    <s v="Top_War"/>
    <d v="2021-04-11T00:00:00"/>
    <n v="0"/>
    <x v="0"/>
    <x v="17"/>
    <s v="Per"/>
  </r>
  <r>
    <s v="Tuesday_Effect"/>
    <s v="Top_War"/>
    <d v="2021-04-11T00:00:00"/>
    <n v="0"/>
    <x v="0"/>
    <x v="21"/>
    <s v="Per"/>
  </r>
  <r>
    <s v="UNITYADS_TOTAL_PER_ATT_g1728_Scurve"/>
    <s v="Top_War"/>
    <d v="2021-04-11T00:00:00"/>
    <n v="33827.910020751297"/>
    <x v="4"/>
    <x v="22"/>
    <s v="Per"/>
  </r>
  <r>
    <s v="UNITYADS_TOTAL_POST_ATT_S1_g913_SC"/>
    <s v="Top_War"/>
    <d v="2021-04-11T00:00:00"/>
    <n v="0"/>
    <x v="1"/>
    <x v="22"/>
    <s v="Per"/>
  </r>
  <r>
    <s v="UNITYADS_TOTAL_POST_ATT_S2_g1321_SC"/>
    <s v="Top_War"/>
    <d v="2021-04-11T00:00:00"/>
    <n v="0"/>
    <x v="2"/>
    <x v="22"/>
    <s v="Per"/>
  </r>
  <r>
    <s v="UNITYADS_TOTAL_POST_ATT_S3_g924_SC"/>
    <s v="Top_War"/>
    <d v="2021-04-11T00:00:00"/>
    <n v="0"/>
    <x v="3"/>
    <x v="22"/>
    <s v="Per"/>
  </r>
  <r>
    <s v="Apple_Search_Post_ATT_g327_Scurve"/>
    <s v="Top_War"/>
    <d v="2021-04-12T00:00:00"/>
    <n v="0"/>
    <x v="0"/>
    <x v="0"/>
    <s v="Per"/>
  </r>
  <r>
    <s v="Applovin_rewarded_Post_ATT_g1718_SC"/>
    <s v="Top_War"/>
    <d v="2021-04-12T00:00:00"/>
    <n v="0"/>
    <x v="0"/>
    <x v="1"/>
    <s v="Per"/>
  </r>
  <r>
    <s v="Applovin_video_Post_ATT_g1718_Scurve"/>
    <s v="Top_War"/>
    <d v="2021-04-12T00:00:00"/>
    <n v="0"/>
    <x v="0"/>
    <x v="2"/>
    <s v="Per"/>
  </r>
  <r>
    <s v="Bug_Fix_1"/>
    <s v="Top_War"/>
    <d v="2021-04-12T00:00:00"/>
    <n v="0"/>
    <x v="0"/>
    <x v="3"/>
    <s v="Per"/>
  </r>
  <r>
    <s v="Bug_Fix_2"/>
    <s v="Top_War"/>
    <d v="2021-04-12T00:00:00"/>
    <n v="0"/>
    <x v="0"/>
    <x v="3"/>
    <s v="Per"/>
  </r>
  <r>
    <s v="Bug_Fix_3_2"/>
    <s v="Top_War"/>
    <d v="2021-04-12T00:00:00"/>
    <n v="0"/>
    <x v="0"/>
    <x v="3"/>
    <s v="Per"/>
  </r>
  <r>
    <s v="Bug_Fix_Neg"/>
    <s v="Top_War"/>
    <d v="2021-04-12T00:00:00"/>
    <n v="0"/>
    <x v="0"/>
    <x v="4"/>
    <s v="Per"/>
  </r>
  <r>
    <s v="Bytedance_Post_ATT_g337_SC"/>
    <s v="Top_War"/>
    <d v="2021-04-12T00:00:00"/>
    <n v="0"/>
    <x v="0"/>
    <x v="5"/>
    <s v="Per"/>
  </r>
  <r>
    <s v="Comp_Lords_Mobile"/>
    <s v="Top_War"/>
    <d v="2021-04-12T00:00:00"/>
    <n v="-19774.625268218799"/>
    <x v="0"/>
    <x v="6"/>
    <s v="Per"/>
  </r>
  <r>
    <s v="Comp_ROK"/>
    <s v="Top_War"/>
    <d v="2021-04-12T00:00:00"/>
    <n v="-3672.6935889088099"/>
    <x v="0"/>
    <x v="7"/>
    <s v="Per"/>
  </r>
  <r>
    <s v="Comp_West_Game"/>
    <s v="Top_War"/>
    <d v="2021-04-12T00:00:00"/>
    <n v="-5193.6259594614203"/>
    <x v="0"/>
    <x v="8"/>
    <s v="Per"/>
  </r>
  <r>
    <s v="Event_Dip"/>
    <s v="Top_War"/>
    <d v="2021-04-12T00:00:00"/>
    <n v="0"/>
    <x v="0"/>
    <x v="4"/>
    <s v="Per"/>
  </r>
  <r>
    <s v="FB_AEO_AAA_POST_ATT_S1_g223_Scurve"/>
    <s v="Top_War"/>
    <d v="2021-04-12T00:00:00"/>
    <n v="0"/>
    <x v="1"/>
    <x v="9"/>
    <s v="Per"/>
  </r>
  <r>
    <s v="FB_AEO_AAA_POST_ATT_S2_g2314_Scurve"/>
    <s v="Top_War"/>
    <d v="2021-04-12T00:00:00"/>
    <n v="0"/>
    <x v="2"/>
    <x v="9"/>
    <s v="Per"/>
  </r>
  <r>
    <s v="FB_AEO_AAA_POST_ATT_S3_g249_SC"/>
    <s v="Top_War"/>
    <d v="2021-04-12T00:00:00"/>
    <n v="0"/>
    <x v="3"/>
    <x v="9"/>
    <s v="Per"/>
  </r>
  <r>
    <s v="FB_AEO_AAA_PRE_ATT_g136_Scurve"/>
    <s v="Top_War"/>
    <d v="2021-04-12T00:00:00"/>
    <n v="0"/>
    <x v="4"/>
    <x v="9"/>
    <s v="Per"/>
  </r>
  <r>
    <s v="FB_AEO_BAU_POST_ATT_S1_g912_Scurve"/>
    <s v="Top_War"/>
    <d v="2021-04-12T00:00:00"/>
    <n v="0"/>
    <x v="1"/>
    <x v="10"/>
    <s v="Per"/>
  </r>
  <r>
    <s v="FB_AEO_BAU_POST_ATT_S2_g2711_Scurve"/>
    <s v="Top_War"/>
    <d v="2021-04-12T00:00:00"/>
    <n v="0"/>
    <x v="2"/>
    <x v="10"/>
    <s v="Per"/>
  </r>
  <r>
    <s v="FB_AEO_BAU_POST_ATT_S3_g1717_SC"/>
    <s v="Top_War"/>
    <d v="2021-04-12T00:00:00"/>
    <n v="0"/>
    <x v="3"/>
    <x v="10"/>
    <s v="Per"/>
  </r>
  <r>
    <s v="FB_AEO_BAU_PRE_ATT_g15721_Scurve"/>
    <s v="Top_War"/>
    <d v="2021-04-12T00:00:00"/>
    <n v="404.60562014683501"/>
    <x v="4"/>
    <x v="10"/>
    <s v="Per"/>
  </r>
  <r>
    <s v="FB_VO_AAA_PER_ATT_g912_Scurve"/>
    <s v="Top_War"/>
    <d v="2021-04-12T00:00:00"/>
    <n v="13846.378638562201"/>
    <x v="4"/>
    <x v="11"/>
    <s v="Per"/>
  </r>
  <r>
    <s v="FB_VO_AAA_POST_ATT_S1_g913_Scurve"/>
    <s v="Top_War"/>
    <d v="2021-04-12T00:00:00"/>
    <n v="0"/>
    <x v="1"/>
    <x v="11"/>
    <s v="Per"/>
  </r>
  <r>
    <s v="FB_VO_AAA_POST_ATT_S2_g424_Scurve"/>
    <s v="Top_War"/>
    <d v="2021-04-12T00:00:00"/>
    <n v="0"/>
    <x v="2"/>
    <x v="11"/>
    <s v="Per"/>
  </r>
  <r>
    <s v="FB_VO_AAA_POST_ATT_S3_g1717_SC"/>
    <s v="Top_War"/>
    <d v="2021-04-12T00:00:00"/>
    <n v="0"/>
    <x v="3"/>
    <x v="11"/>
    <s v="Per"/>
  </r>
  <r>
    <s v="FB_VO_BAU_PER_ATT_g1512_Scurve"/>
    <s v="Top_War"/>
    <d v="2021-04-12T00:00:00"/>
    <n v="25040.162776919598"/>
    <x v="4"/>
    <x v="12"/>
    <s v="Per"/>
  </r>
  <r>
    <s v="FB_VO_BAU_POST_ATT_S1_g9312_Scurve"/>
    <s v="Top_War"/>
    <d v="2021-04-12T00:00:00"/>
    <n v="0"/>
    <x v="1"/>
    <x v="12"/>
    <s v="Per"/>
  </r>
  <r>
    <s v="FB_VO_BAU_POST_ATT_S2_g8421_Scurve"/>
    <s v="Top_War"/>
    <d v="2021-04-12T00:00:00"/>
    <n v="0"/>
    <x v="2"/>
    <x v="12"/>
    <s v="Per"/>
  </r>
  <r>
    <s v="FB_VO_BAU_POST_ATT_S3_g1715_SC"/>
    <s v="Top_War"/>
    <d v="2021-04-12T00:00:00"/>
    <n v="0"/>
    <x v="3"/>
    <x v="12"/>
    <s v="Per"/>
  </r>
  <r>
    <s v="FB_VO_DYNAMICADS_PER_ATT_g2720_Scurve"/>
    <s v="Top_War"/>
    <d v="2021-04-12T00:00:00"/>
    <n v="83.689064768053299"/>
    <x v="4"/>
    <x v="13"/>
    <s v="Per"/>
  </r>
  <r>
    <s v="FB_VO_DYNAMICADS_POST_ATT_S1_g1720_Scurve"/>
    <s v="Top_War"/>
    <d v="2021-04-12T00:00:00"/>
    <n v="0"/>
    <x v="1"/>
    <x v="13"/>
    <s v="Per"/>
  </r>
  <r>
    <s v="GOOGLE_DISPLAY_PER_ATT_g1724_Scurve"/>
    <s v="Top_War"/>
    <d v="2021-04-12T00:00:00"/>
    <n v="12352.147377790099"/>
    <x v="4"/>
    <x v="14"/>
    <s v="Per"/>
  </r>
  <r>
    <s v="GOOGLE_DISPLAY_POST_ATT_9AUG_SEP_g6213_Scurve"/>
    <s v="Top_War"/>
    <d v="2021-04-12T00:00:00"/>
    <n v="0"/>
    <x v="0"/>
    <x v="14"/>
    <s v="Per"/>
  </r>
  <r>
    <s v="GOOGLE_DISPLAY_POST_ATT_JUL_g827_SC"/>
    <s v="Top_War"/>
    <d v="2021-04-12T00:00:00"/>
    <n v="0"/>
    <x v="0"/>
    <x v="14"/>
    <s v="Per"/>
  </r>
  <r>
    <s v="GOOGLE_DISPLAY_POST_ATT_OCT_g5718_Scurve"/>
    <s v="Top_War"/>
    <d v="2021-04-12T00:00:00"/>
    <n v="0"/>
    <x v="0"/>
    <x v="14"/>
    <s v="Per"/>
  </r>
  <r>
    <s v="GOOGLE_DISPLAY_POST_ATT_S1_g912_SC"/>
    <s v="Top_War"/>
    <d v="2021-04-12T00:00:00"/>
    <n v="0"/>
    <x v="1"/>
    <x v="14"/>
    <s v="Per"/>
  </r>
  <r>
    <s v="GOOGLE_YOUTUBE_PER_ATT_g1716_Scurve"/>
    <s v="Top_War"/>
    <d v="2021-04-12T00:00:00"/>
    <n v="1402.11652493888"/>
    <x v="4"/>
    <x v="15"/>
    <s v="Per"/>
  </r>
  <r>
    <s v="GOOGLE_YOUTUBE_POST_ATT_9AUG_SEP_g9321_Scurve"/>
    <s v="Top_War"/>
    <d v="2021-04-12T00:00:00"/>
    <n v="0"/>
    <x v="0"/>
    <x v="15"/>
    <s v="Per"/>
  </r>
  <r>
    <s v="GOOGLE_YOUTUBE_POST_ATT_JUL_g1718_SC"/>
    <s v="Top_War"/>
    <d v="2021-04-12T00:00:00"/>
    <n v="0"/>
    <x v="0"/>
    <x v="15"/>
    <s v="Per"/>
  </r>
  <r>
    <s v="GOOGLE_YOUTUBE_POST_ATT_OCT_g1715_Scurve"/>
    <s v="Top_War"/>
    <d v="2021-04-12T00:00:00"/>
    <n v="0"/>
    <x v="0"/>
    <x v="15"/>
    <s v="Per"/>
  </r>
  <r>
    <s v="GOOGLE_YOUTUBE_POST_ATT_S1_g2721_SC"/>
    <s v="Top_War"/>
    <d v="2021-04-12T00:00:00"/>
    <n v="0"/>
    <x v="1"/>
    <x v="15"/>
    <s v="Per"/>
  </r>
  <r>
    <s v="INTERCEPT"/>
    <s v="Top_War"/>
    <d v="2021-04-12T00:00:00"/>
    <n v="282876.95580592903"/>
    <x v="0"/>
    <x v="16"/>
    <s v="Per"/>
  </r>
  <r>
    <s v="Large_Event_Dip1"/>
    <s v="Top_War"/>
    <d v="2021-04-12T00:00:00"/>
    <n v="0"/>
    <x v="0"/>
    <x v="4"/>
    <s v="Per"/>
  </r>
  <r>
    <s v="Large_Event1"/>
    <s v="Top_War"/>
    <d v="2021-04-12T00:00:00"/>
    <n v="0"/>
    <x v="0"/>
    <x v="17"/>
    <s v="Per"/>
  </r>
  <r>
    <s v="Medium_Event"/>
    <s v="Top_War"/>
    <d v="2021-04-12T00:00:00"/>
    <n v="0"/>
    <x v="0"/>
    <x v="17"/>
    <s v="Per"/>
  </r>
  <r>
    <s v="Medium_Event_Dip"/>
    <s v="Top_War"/>
    <d v="2021-04-12T00:00:00"/>
    <n v="0"/>
    <x v="0"/>
    <x v="17"/>
    <s v="Per"/>
  </r>
  <r>
    <s v="Monday_Effect"/>
    <s v="Top_War"/>
    <d v="2021-04-12T00:00:00"/>
    <n v="-26587.378751716002"/>
    <x v="0"/>
    <x v="18"/>
    <s v="Per"/>
  </r>
  <r>
    <s v="New_Content"/>
    <s v="Top_War"/>
    <d v="2021-04-12T00:00:00"/>
    <n v="0"/>
    <x v="0"/>
    <x v="19"/>
    <s v="Per"/>
  </r>
  <r>
    <s v="Other_Event"/>
    <s v="Top_War"/>
    <d v="2021-04-12T00:00:00"/>
    <n v="0"/>
    <x v="0"/>
    <x v="17"/>
    <s v="Per"/>
  </r>
  <r>
    <s v="Peak"/>
    <s v="Top_War"/>
    <d v="2021-04-12T00:00:00"/>
    <n v="0"/>
    <x v="0"/>
    <x v="17"/>
    <s v="Per"/>
  </r>
  <r>
    <s v="Reddit_Post_ATT_g224_SC"/>
    <s v="Top_War"/>
    <d v="2021-04-12T00:00:00"/>
    <n v="0"/>
    <x v="2"/>
    <x v="20"/>
    <s v="Per"/>
  </r>
  <r>
    <s v="Small_Event"/>
    <s v="Top_War"/>
    <d v="2021-04-12T00:00:00"/>
    <n v="0"/>
    <x v="0"/>
    <x v="17"/>
    <s v="Per"/>
  </r>
  <r>
    <s v="Small_Event_Dip"/>
    <s v="Top_War"/>
    <d v="2021-04-12T00:00:00"/>
    <n v="-56652.711698567698"/>
    <x v="0"/>
    <x v="4"/>
    <s v="Per"/>
  </r>
  <r>
    <s v="Special_Event"/>
    <s v="Top_War"/>
    <d v="2021-04-12T00:00:00"/>
    <n v="0"/>
    <x v="0"/>
    <x v="4"/>
    <s v="Per"/>
  </r>
  <r>
    <s v="Special_Event_Peak"/>
    <s v="Top_War"/>
    <d v="2021-04-12T00:00:00"/>
    <n v="0"/>
    <x v="0"/>
    <x v="17"/>
    <s v="Per"/>
  </r>
  <r>
    <s v="Tuesday_Effect"/>
    <s v="Top_War"/>
    <d v="2021-04-12T00:00:00"/>
    <n v="0"/>
    <x v="0"/>
    <x v="21"/>
    <s v="Per"/>
  </r>
  <r>
    <s v="UNITYADS_TOTAL_PER_ATT_g1728_Scurve"/>
    <s v="Top_War"/>
    <d v="2021-04-12T00:00:00"/>
    <n v="33232.377277167398"/>
    <x v="4"/>
    <x v="22"/>
    <s v="Per"/>
  </r>
  <r>
    <s v="UNITYADS_TOTAL_POST_ATT_S1_g913_SC"/>
    <s v="Top_War"/>
    <d v="2021-04-12T00:00:00"/>
    <n v="0"/>
    <x v="1"/>
    <x v="22"/>
    <s v="Per"/>
  </r>
  <r>
    <s v="UNITYADS_TOTAL_POST_ATT_S2_g1321_SC"/>
    <s v="Top_War"/>
    <d v="2021-04-12T00:00:00"/>
    <n v="0"/>
    <x v="2"/>
    <x v="22"/>
    <s v="Per"/>
  </r>
  <r>
    <s v="UNITYADS_TOTAL_POST_ATT_S3_g924_SC"/>
    <s v="Top_War"/>
    <d v="2021-04-12T00:00:00"/>
    <n v="0"/>
    <x v="3"/>
    <x v="22"/>
    <s v="Per"/>
  </r>
  <r>
    <s v="Apple_Search_Post_ATT_g327_Scurve"/>
    <s v="Top_War"/>
    <d v="2021-04-13T00:00:00"/>
    <n v="0"/>
    <x v="0"/>
    <x v="0"/>
    <s v="Per"/>
  </r>
  <r>
    <s v="Applovin_rewarded_Post_ATT_g1718_SC"/>
    <s v="Top_War"/>
    <d v="2021-04-13T00:00:00"/>
    <n v="0"/>
    <x v="0"/>
    <x v="1"/>
    <s v="Per"/>
  </r>
  <r>
    <s v="Applovin_video_Post_ATT_g1718_Scurve"/>
    <s v="Top_War"/>
    <d v="2021-04-13T00:00:00"/>
    <n v="0"/>
    <x v="0"/>
    <x v="2"/>
    <s v="Per"/>
  </r>
  <r>
    <s v="Bug_Fix_1"/>
    <s v="Top_War"/>
    <d v="2021-04-13T00:00:00"/>
    <n v="0"/>
    <x v="0"/>
    <x v="3"/>
    <s v="Per"/>
  </r>
  <r>
    <s v="Bug_Fix_2"/>
    <s v="Top_War"/>
    <d v="2021-04-13T00:00:00"/>
    <n v="0"/>
    <x v="0"/>
    <x v="3"/>
    <s v="Per"/>
  </r>
  <r>
    <s v="Bug_Fix_3_2"/>
    <s v="Top_War"/>
    <d v="2021-04-13T00:00:00"/>
    <n v="0"/>
    <x v="0"/>
    <x v="3"/>
    <s v="Per"/>
  </r>
  <r>
    <s v="Bug_Fix_Neg"/>
    <s v="Top_War"/>
    <d v="2021-04-13T00:00:00"/>
    <n v="0"/>
    <x v="0"/>
    <x v="4"/>
    <s v="Per"/>
  </r>
  <r>
    <s v="Bytedance_Post_ATT_g337_SC"/>
    <s v="Top_War"/>
    <d v="2021-04-13T00:00:00"/>
    <n v="0"/>
    <x v="0"/>
    <x v="5"/>
    <s v="Per"/>
  </r>
  <r>
    <s v="Comp_Lords_Mobile"/>
    <s v="Top_War"/>
    <d v="2021-04-13T00:00:00"/>
    <n v="-19565.664803954402"/>
    <x v="0"/>
    <x v="6"/>
    <s v="Per"/>
  </r>
  <r>
    <s v="Comp_ROK"/>
    <s v="Top_War"/>
    <d v="2021-04-13T00:00:00"/>
    <n v="-3658.32307179178"/>
    <x v="0"/>
    <x v="7"/>
    <s v="Per"/>
  </r>
  <r>
    <s v="Comp_West_Game"/>
    <s v="Top_War"/>
    <d v="2021-04-13T00:00:00"/>
    <n v="-6215.8071778764597"/>
    <x v="0"/>
    <x v="8"/>
    <s v="Per"/>
  </r>
  <r>
    <s v="Event_Dip"/>
    <s v="Top_War"/>
    <d v="2021-04-13T00:00:00"/>
    <n v="0"/>
    <x v="0"/>
    <x v="4"/>
    <s v="Per"/>
  </r>
  <r>
    <s v="FB_AEO_AAA_POST_ATT_S1_g223_Scurve"/>
    <s v="Top_War"/>
    <d v="2021-04-13T00:00:00"/>
    <n v="0"/>
    <x v="1"/>
    <x v="9"/>
    <s v="Per"/>
  </r>
  <r>
    <s v="FB_AEO_AAA_POST_ATT_S2_g2314_Scurve"/>
    <s v="Top_War"/>
    <d v="2021-04-13T00:00:00"/>
    <n v="0"/>
    <x v="2"/>
    <x v="9"/>
    <s v="Per"/>
  </r>
  <r>
    <s v="FB_AEO_AAA_POST_ATT_S3_g249_SC"/>
    <s v="Top_War"/>
    <d v="2021-04-13T00:00:00"/>
    <n v="0"/>
    <x v="3"/>
    <x v="9"/>
    <s v="Per"/>
  </r>
  <r>
    <s v="FB_AEO_AAA_PRE_ATT_g136_Scurve"/>
    <s v="Top_War"/>
    <d v="2021-04-13T00:00:00"/>
    <n v="0"/>
    <x v="4"/>
    <x v="9"/>
    <s v="Per"/>
  </r>
  <r>
    <s v="FB_AEO_BAU_POST_ATT_S1_g912_Scurve"/>
    <s v="Top_War"/>
    <d v="2021-04-13T00:00:00"/>
    <n v="0"/>
    <x v="1"/>
    <x v="10"/>
    <s v="Per"/>
  </r>
  <r>
    <s v="FB_AEO_BAU_POST_ATT_S2_g2711_Scurve"/>
    <s v="Top_War"/>
    <d v="2021-04-13T00:00:00"/>
    <n v="0"/>
    <x v="2"/>
    <x v="10"/>
    <s v="Per"/>
  </r>
  <r>
    <s v="FB_AEO_BAU_POST_ATT_S3_g1717_SC"/>
    <s v="Top_War"/>
    <d v="2021-04-13T00:00:00"/>
    <n v="0"/>
    <x v="3"/>
    <x v="10"/>
    <s v="Per"/>
  </r>
  <r>
    <s v="FB_AEO_BAU_PRE_ATT_g15721_Scurve"/>
    <s v="Top_War"/>
    <d v="2021-04-13T00:00:00"/>
    <n v="564.29431705088302"/>
    <x v="4"/>
    <x v="10"/>
    <s v="Per"/>
  </r>
  <r>
    <s v="FB_VO_AAA_PER_ATT_g912_Scurve"/>
    <s v="Top_War"/>
    <d v="2021-04-13T00:00:00"/>
    <n v="24009.089033182499"/>
    <x v="4"/>
    <x v="11"/>
    <s v="Per"/>
  </r>
  <r>
    <s v="FB_VO_AAA_POST_ATT_S1_g913_Scurve"/>
    <s v="Top_War"/>
    <d v="2021-04-13T00:00:00"/>
    <n v="0"/>
    <x v="1"/>
    <x v="11"/>
    <s v="Per"/>
  </r>
  <r>
    <s v="FB_VO_AAA_POST_ATT_S2_g424_Scurve"/>
    <s v="Top_War"/>
    <d v="2021-04-13T00:00:00"/>
    <n v="0"/>
    <x v="2"/>
    <x v="11"/>
    <s v="Per"/>
  </r>
  <r>
    <s v="FB_VO_AAA_POST_ATT_S3_g1717_SC"/>
    <s v="Top_War"/>
    <d v="2021-04-13T00:00:00"/>
    <n v="0"/>
    <x v="3"/>
    <x v="11"/>
    <s v="Per"/>
  </r>
  <r>
    <s v="FB_VO_BAU_PER_ATT_g1512_Scurve"/>
    <s v="Top_War"/>
    <d v="2021-04-13T00:00:00"/>
    <n v="22550.972811344898"/>
    <x v="4"/>
    <x v="12"/>
    <s v="Per"/>
  </r>
  <r>
    <s v="FB_VO_BAU_POST_ATT_S1_g9312_Scurve"/>
    <s v="Top_War"/>
    <d v="2021-04-13T00:00:00"/>
    <n v="0"/>
    <x v="1"/>
    <x v="12"/>
    <s v="Per"/>
  </r>
  <r>
    <s v="FB_VO_BAU_POST_ATT_S2_g8421_Scurve"/>
    <s v="Top_War"/>
    <d v="2021-04-13T00:00:00"/>
    <n v="0"/>
    <x v="2"/>
    <x v="12"/>
    <s v="Per"/>
  </r>
  <r>
    <s v="FB_VO_BAU_POST_ATT_S3_g1715_SC"/>
    <s v="Top_War"/>
    <d v="2021-04-13T00:00:00"/>
    <n v="0"/>
    <x v="3"/>
    <x v="12"/>
    <s v="Per"/>
  </r>
  <r>
    <s v="FB_VO_DYNAMICADS_PER_ATT_g2720_Scurve"/>
    <s v="Top_War"/>
    <d v="2021-04-13T00:00:00"/>
    <n v="164.50807183647601"/>
    <x v="4"/>
    <x v="13"/>
    <s v="Per"/>
  </r>
  <r>
    <s v="FB_VO_DYNAMICADS_POST_ATT_S1_g1720_Scurve"/>
    <s v="Top_War"/>
    <d v="2021-04-13T00:00:00"/>
    <n v="0"/>
    <x v="1"/>
    <x v="13"/>
    <s v="Per"/>
  </r>
  <r>
    <s v="GOOGLE_DISPLAY_PER_ATT_g1724_Scurve"/>
    <s v="Top_War"/>
    <d v="2021-04-13T00:00:00"/>
    <n v="11734.636065115899"/>
    <x v="4"/>
    <x v="14"/>
    <s v="Per"/>
  </r>
  <r>
    <s v="GOOGLE_DISPLAY_POST_ATT_9AUG_SEP_g6213_Scurve"/>
    <s v="Top_War"/>
    <d v="2021-04-13T00:00:00"/>
    <n v="0"/>
    <x v="0"/>
    <x v="14"/>
    <s v="Per"/>
  </r>
  <r>
    <s v="GOOGLE_DISPLAY_POST_ATT_JUL_g827_SC"/>
    <s v="Top_War"/>
    <d v="2021-04-13T00:00:00"/>
    <n v="0"/>
    <x v="0"/>
    <x v="14"/>
    <s v="Per"/>
  </r>
  <r>
    <s v="GOOGLE_DISPLAY_POST_ATT_OCT_g5718_Scurve"/>
    <s v="Top_War"/>
    <d v="2021-04-13T00:00:00"/>
    <n v="0"/>
    <x v="0"/>
    <x v="14"/>
    <s v="Per"/>
  </r>
  <r>
    <s v="GOOGLE_DISPLAY_POST_ATT_S1_g912_SC"/>
    <s v="Top_War"/>
    <d v="2021-04-13T00:00:00"/>
    <n v="0"/>
    <x v="1"/>
    <x v="14"/>
    <s v="Per"/>
  </r>
  <r>
    <s v="GOOGLE_YOUTUBE_PER_ATT_g1716_Scurve"/>
    <s v="Top_War"/>
    <d v="2021-04-13T00:00:00"/>
    <n v="1054.83718279867"/>
    <x v="4"/>
    <x v="15"/>
    <s v="Per"/>
  </r>
  <r>
    <s v="GOOGLE_YOUTUBE_POST_ATT_9AUG_SEP_g9321_Scurve"/>
    <s v="Top_War"/>
    <d v="2021-04-13T00:00:00"/>
    <n v="0"/>
    <x v="0"/>
    <x v="15"/>
    <s v="Per"/>
  </r>
  <r>
    <s v="GOOGLE_YOUTUBE_POST_ATT_JUL_g1718_SC"/>
    <s v="Top_War"/>
    <d v="2021-04-13T00:00:00"/>
    <n v="0"/>
    <x v="0"/>
    <x v="15"/>
    <s v="Per"/>
  </r>
  <r>
    <s v="GOOGLE_YOUTUBE_POST_ATT_OCT_g1715_Scurve"/>
    <s v="Top_War"/>
    <d v="2021-04-13T00:00:00"/>
    <n v="0"/>
    <x v="0"/>
    <x v="15"/>
    <s v="Per"/>
  </r>
  <r>
    <s v="GOOGLE_YOUTUBE_POST_ATT_S1_g2721_SC"/>
    <s v="Top_War"/>
    <d v="2021-04-13T00:00:00"/>
    <n v="0"/>
    <x v="1"/>
    <x v="15"/>
    <s v="Per"/>
  </r>
  <r>
    <s v="INTERCEPT"/>
    <s v="Top_War"/>
    <d v="2021-04-13T00:00:00"/>
    <n v="282876.95580592903"/>
    <x v="0"/>
    <x v="16"/>
    <s v="Per"/>
  </r>
  <r>
    <s v="Large_Event_Dip1"/>
    <s v="Top_War"/>
    <d v="2021-04-13T00:00:00"/>
    <n v="0"/>
    <x v="0"/>
    <x v="4"/>
    <s v="Per"/>
  </r>
  <r>
    <s v="Large_Event1"/>
    <s v="Top_War"/>
    <d v="2021-04-13T00:00:00"/>
    <n v="0"/>
    <x v="0"/>
    <x v="17"/>
    <s v="Per"/>
  </r>
  <r>
    <s v="Medium_Event"/>
    <s v="Top_War"/>
    <d v="2021-04-13T00:00:00"/>
    <n v="0"/>
    <x v="0"/>
    <x v="17"/>
    <s v="Per"/>
  </r>
  <r>
    <s v="Medium_Event_Dip"/>
    <s v="Top_War"/>
    <d v="2021-04-13T00:00:00"/>
    <n v="0"/>
    <x v="0"/>
    <x v="17"/>
    <s v="Per"/>
  </r>
  <r>
    <s v="Monday_Effect"/>
    <s v="Top_War"/>
    <d v="2021-04-13T00:00:00"/>
    <n v="0"/>
    <x v="0"/>
    <x v="18"/>
    <s v="Per"/>
  </r>
  <r>
    <s v="New_Content"/>
    <s v="Top_War"/>
    <d v="2021-04-13T00:00:00"/>
    <n v="0"/>
    <x v="0"/>
    <x v="19"/>
    <s v="Per"/>
  </r>
  <r>
    <s v="Other_Event"/>
    <s v="Top_War"/>
    <d v="2021-04-13T00:00:00"/>
    <n v="0"/>
    <x v="0"/>
    <x v="17"/>
    <s v="Per"/>
  </r>
  <r>
    <s v="Peak"/>
    <s v="Top_War"/>
    <d v="2021-04-13T00:00:00"/>
    <n v="0"/>
    <x v="0"/>
    <x v="17"/>
    <s v="Per"/>
  </r>
  <r>
    <s v="Reddit_Post_ATT_g224_SC"/>
    <s v="Top_War"/>
    <d v="2021-04-13T00:00:00"/>
    <n v="0"/>
    <x v="2"/>
    <x v="20"/>
    <s v="Per"/>
  </r>
  <r>
    <s v="Small_Event"/>
    <s v="Top_War"/>
    <d v="2021-04-13T00:00:00"/>
    <n v="0"/>
    <x v="0"/>
    <x v="17"/>
    <s v="Per"/>
  </r>
  <r>
    <s v="Small_Event_Dip"/>
    <s v="Top_War"/>
    <d v="2021-04-13T00:00:00"/>
    <n v="-56652.711698567698"/>
    <x v="0"/>
    <x v="4"/>
    <s v="Per"/>
  </r>
  <r>
    <s v="Special_Event"/>
    <s v="Top_War"/>
    <d v="2021-04-13T00:00:00"/>
    <n v="0"/>
    <x v="0"/>
    <x v="4"/>
    <s v="Per"/>
  </r>
  <r>
    <s v="Special_Event_Peak"/>
    <s v="Top_War"/>
    <d v="2021-04-13T00:00:00"/>
    <n v="0"/>
    <x v="0"/>
    <x v="17"/>
    <s v="Per"/>
  </r>
  <r>
    <s v="Tuesday_Effect"/>
    <s v="Top_War"/>
    <d v="2021-04-13T00:00:00"/>
    <n v="-30394.747551451699"/>
    <x v="0"/>
    <x v="21"/>
    <s v="Per"/>
  </r>
  <r>
    <s v="UNITYADS_TOTAL_PER_ATT_g1728_Scurve"/>
    <s v="Top_War"/>
    <d v="2021-04-13T00:00:00"/>
    <n v="32117.1196823194"/>
    <x v="4"/>
    <x v="22"/>
    <s v="Per"/>
  </r>
  <r>
    <s v="UNITYADS_TOTAL_POST_ATT_S1_g913_SC"/>
    <s v="Top_War"/>
    <d v="2021-04-13T00:00:00"/>
    <n v="0"/>
    <x v="1"/>
    <x v="22"/>
    <s v="Per"/>
  </r>
  <r>
    <s v="UNITYADS_TOTAL_POST_ATT_S2_g1321_SC"/>
    <s v="Top_War"/>
    <d v="2021-04-13T00:00:00"/>
    <n v="0"/>
    <x v="2"/>
    <x v="22"/>
    <s v="Per"/>
  </r>
  <r>
    <s v="UNITYADS_TOTAL_POST_ATT_S3_g924_SC"/>
    <s v="Top_War"/>
    <d v="2021-04-13T00:00:00"/>
    <n v="0"/>
    <x v="3"/>
    <x v="22"/>
    <s v="Per"/>
  </r>
  <r>
    <s v="Apple_Search_Post_ATT_g327_Scurve"/>
    <s v="Top_War"/>
    <d v="2021-04-14T00:00:00"/>
    <n v="0"/>
    <x v="0"/>
    <x v="0"/>
    <s v="Per"/>
  </r>
  <r>
    <s v="Applovin_rewarded_Post_ATT_g1718_SC"/>
    <s v="Top_War"/>
    <d v="2021-04-14T00:00:00"/>
    <n v="0"/>
    <x v="0"/>
    <x v="1"/>
    <s v="Per"/>
  </r>
  <r>
    <s v="Applovin_video_Post_ATT_g1718_Scurve"/>
    <s v="Top_War"/>
    <d v="2021-04-14T00:00:00"/>
    <n v="0"/>
    <x v="0"/>
    <x v="2"/>
    <s v="Per"/>
  </r>
  <r>
    <s v="Bug_Fix_1"/>
    <s v="Top_War"/>
    <d v="2021-04-14T00:00:00"/>
    <n v="0"/>
    <x v="0"/>
    <x v="3"/>
    <s v="Per"/>
  </r>
  <r>
    <s v="Bug_Fix_2"/>
    <s v="Top_War"/>
    <d v="2021-04-14T00:00:00"/>
    <n v="0"/>
    <x v="0"/>
    <x v="3"/>
    <s v="Per"/>
  </r>
  <r>
    <s v="Bug_Fix_3_2"/>
    <s v="Top_War"/>
    <d v="2021-04-14T00:00:00"/>
    <n v="0"/>
    <x v="0"/>
    <x v="3"/>
    <s v="Per"/>
  </r>
  <r>
    <s v="Bug_Fix_Neg"/>
    <s v="Top_War"/>
    <d v="2021-04-14T00:00:00"/>
    <n v="0"/>
    <x v="0"/>
    <x v="4"/>
    <s v="Per"/>
  </r>
  <r>
    <s v="Bytedance_Post_ATT_g337_SC"/>
    <s v="Top_War"/>
    <d v="2021-04-14T00:00:00"/>
    <n v="0"/>
    <x v="0"/>
    <x v="5"/>
    <s v="Per"/>
  </r>
  <r>
    <s v="Comp_Lords_Mobile"/>
    <s v="Top_War"/>
    <d v="2021-04-14T00:00:00"/>
    <n v="-19370.6350373077"/>
    <x v="0"/>
    <x v="6"/>
    <s v="Per"/>
  </r>
  <r>
    <s v="Comp_ROK"/>
    <s v="Top_War"/>
    <d v="2021-04-14T00:00:00"/>
    <n v="-3928.2835004902199"/>
    <x v="0"/>
    <x v="7"/>
    <s v="Per"/>
  </r>
  <r>
    <s v="Comp_West_Game"/>
    <s v="Top_War"/>
    <d v="2021-04-14T00:00:00"/>
    <n v="-7397.5195691077297"/>
    <x v="0"/>
    <x v="8"/>
    <s v="Per"/>
  </r>
  <r>
    <s v="Event_Dip"/>
    <s v="Top_War"/>
    <d v="2021-04-14T00:00:00"/>
    <n v="0"/>
    <x v="0"/>
    <x v="4"/>
    <s v="Per"/>
  </r>
  <r>
    <s v="FB_AEO_AAA_POST_ATT_S1_g223_Scurve"/>
    <s v="Top_War"/>
    <d v="2021-04-14T00:00:00"/>
    <n v="0"/>
    <x v="1"/>
    <x v="9"/>
    <s v="Per"/>
  </r>
  <r>
    <s v="FB_AEO_AAA_POST_ATT_S2_g2314_Scurve"/>
    <s v="Top_War"/>
    <d v="2021-04-14T00:00:00"/>
    <n v="0"/>
    <x v="2"/>
    <x v="9"/>
    <s v="Per"/>
  </r>
  <r>
    <s v="FB_AEO_AAA_POST_ATT_S3_g249_SC"/>
    <s v="Top_War"/>
    <d v="2021-04-14T00:00:00"/>
    <n v="0"/>
    <x v="3"/>
    <x v="9"/>
    <s v="Per"/>
  </r>
  <r>
    <s v="FB_AEO_AAA_PRE_ATT_g136_Scurve"/>
    <s v="Top_War"/>
    <d v="2021-04-14T00:00:00"/>
    <n v="0"/>
    <x v="4"/>
    <x v="9"/>
    <s v="Per"/>
  </r>
  <r>
    <s v="FB_AEO_BAU_POST_ATT_S1_g912_Scurve"/>
    <s v="Top_War"/>
    <d v="2021-04-14T00:00:00"/>
    <n v="0"/>
    <x v="1"/>
    <x v="10"/>
    <s v="Per"/>
  </r>
  <r>
    <s v="FB_AEO_BAU_POST_ATT_S2_g2711_Scurve"/>
    <s v="Top_War"/>
    <d v="2021-04-14T00:00:00"/>
    <n v="0"/>
    <x v="2"/>
    <x v="10"/>
    <s v="Per"/>
  </r>
  <r>
    <s v="FB_AEO_BAU_POST_ATT_S3_g1717_SC"/>
    <s v="Top_War"/>
    <d v="2021-04-14T00:00:00"/>
    <n v="0"/>
    <x v="3"/>
    <x v="10"/>
    <s v="Per"/>
  </r>
  <r>
    <s v="FB_AEO_BAU_PRE_ATT_g15721_Scurve"/>
    <s v="Top_War"/>
    <d v="2021-04-14T00:00:00"/>
    <n v="744.77623345171196"/>
    <x v="4"/>
    <x v="10"/>
    <s v="Per"/>
  </r>
  <r>
    <s v="FB_VO_AAA_PER_ATT_g912_Scurve"/>
    <s v="Top_War"/>
    <d v="2021-04-14T00:00:00"/>
    <n v="27684.8520540805"/>
    <x v="4"/>
    <x v="11"/>
    <s v="Per"/>
  </r>
  <r>
    <s v="FB_VO_AAA_POST_ATT_S1_g913_Scurve"/>
    <s v="Top_War"/>
    <d v="2021-04-14T00:00:00"/>
    <n v="0"/>
    <x v="1"/>
    <x v="11"/>
    <s v="Per"/>
  </r>
  <r>
    <s v="FB_VO_AAA_POST_ATT_S2_g424_Scurve"/>
    <s v="Top_War"/>
    <d v="2021-04-14T00:00:00"/>
    <n v="0"/>
    <x v="2"/>
    <x v="11"/>
    <s v="Per"/>
  </r>
  <r>
    <s v="FB_VO_AAA_POST_ATT_S3_g1717_SC"/>
    <s v="Top_War"/>
    <d v="2021-04-14T00:00:00"/>
    <n v="0"/>
    <x v="3"/>
    <x v="11"/>
    <s v="Per"/>
  </r>
  <r>
    <s v="FB_VO_BAU_PER_ATT_g1512_Scurve"/>
    <s v="Top_War"/>
    <d v="2021-04-14T00:00:00"/>
    <n v="24129.932335470799"/>
    <x v="4"/>
    <x v="12"/>
    <s v="Per"/>
  </r>
  <r>
    <s v="FB_VO_BAU_POST_ATT_S1_g9312_Scurve"/>
    <s v="Top_War"/>
    <d v="2021-04-14T00:00:00"/>
    <n v="0"/>
    <x v="1"/>
    <x v="12"/>
    <s v="Per"/>
  </r>
  <r>
    <s v="FB_VO_BAU_POST_ATT_S2_g8421_Scurve"/>
    <s v="Top_War"/>
    <d v="2021-04-14T00:00:00"/>
    <n v="0"/>
    <x v="2"/>
    <x v="12"/>
    <s v="Per"/>
  </r>
  <r>
    <s v="FB_VO_BAU_POST_ATT_S3_g1715_SC"/>
    <s v="Top_War"/>
    <d v="2021-04-14T00:00:00"/>
    <n v="0"/>
    <x v="3"/>
    <x v="12"/>
    <s v="Per"/>
  </r>
  <r>
    <s v="FB_VO_DYNAMICADS_PER_ATT_g2720_Scurve"/>
    <s v="Top_War"/>
    <d v="2021-04-14T00:00:00"/>
    <n v="307.441922010822"/>
    <x v="4"/>
    <x v="13"/>
    <s v="Per"/>
  </r>
  <r>
    <s v="FB_VO_DYNAMICADS_POST_ATT_S1_g1720_Scurve"/>
    <s v="Top_War"/>
    <d v="2021-04-14T00:00:00"/>
    <n v="0"/>
    <x v="1"/>
    <x v="13"/>
    <s v="Per"/>
  </r>
  <r>
    <s v="GOOGLE_DISPLAY_PER_ATT_g1724_Scurve"/>
    <s v="Top_War"/>
    <d v="2021-04-14T00:00:00"/>
    <n v="10438.0821953675"/>
    <x v="4"/>
    <x v="14"/>
    <s v="Per"/>
  </r>
  <r>
    <s v="GOOGLE_DISPLAY_POST_ATT_9AUG_SEP_g6213_Scurve"/>
    <s v="Top_War"/>
    <d v="2021-04-14T00:00:00"/>
    <n v="0"/>
    <x v="0"/>
    <x v="14"/>
    <s v="Per"/>
  </r>
  <r>
    <s v="GOOGLE_DISPLAY_POST_ATT_JUL_g827_SC"/>
    <s v="Top_War"/>
    <d v="2021-04-14T00:00:00"/>
    <n v="0"/>
    <x v="0"/>
    <x v="14"/>
    <s v="Per"/>
  </r>
  <r>
    <s v="GOOGLE_DISPLAY_POST_ATT_OCT_g5718_Scurve"/>
    <s v="Top_War"/>
    <d v="2021-04-14T00:00:00"/>
    <n v="0"/>
    <x v="0"/>
    <x v="14"/>
    <s v="Per"/>
  </r>
  <r>
    <s v="GOOGLE_DISPLAY_POST_ATT_S1_g912_SC"/>
    <s v="Top_War"/>
    <d v="2021-04-14T00:00:00"/>
    <n v="0"/>
    <x v="1"/>
    <x v="14"/>
    <s v="Per"/>
  </r>
  <r>
    <s v="GOOGLE_YOUTUBE_PER_ATT_g1716_Scurve"/>
    <s v="Top_War"/>
    <d v="2021-04-14T00:00:00"/>
    <n v="922.59131404413699"/>
    <x v="4"/>
    <x v="15"/>
    <s v="Per"/>
  </r>
  <r>
    <s v="GOOGLE_YOUTUBE_POST_ATT_9AUG_SEP_g9321_Scurve"/>
    <s v="Top_War"/>
    <d v="2021-04-14T00:00:00"/>
    <n v="0"/>
    <x v="0"/>
    <x v="15"/>
    <s v="Per"/>
  </r>
  <r>
    <s v="GOOGLE_YOUTUBE_POST_ATT_JUL_g1718_SC"/>
    <s v="Top_War"/>
    <d v="2021-04-14T00:00:00"/>
    <n v="0"/>
    <x v="0"/>
    <x v="15"/>
    <s v="Per"/>
  </r>
  <r>
    <s v="GOOGLE_YOUTUBE_POST_ATT_OCT_g1715_Scurve"/>
    <s v="Top_War"/>
    <d v="2021-04-14T00:00:00"/>
    <n v="0"/>
    <x v="0"/>
    <x v="15"/>
    <s v="Per"/>
  </r>
  <r>
    <s v="GOOGLE_YOUTUBE_POST_ATT_S1_g2721_SC"/>
    <s v="Top_War"/>
    <d v="2021-04-14T00:00:00"/>
    <n v="0"/>
    <x v="1"/>
    <x v="15"/>
    <s v="Per"/>
  </r>
  <r>
    <s v="INTERCEPT"/>
    <s v="Top_War"/>
    <d v="2021-04-14T00:00:00"/>
    <n v="282876.95580592903"/>
    <x v="0"/>
    <x v="16"/>
    <s v="Per"/>
  </r>
  <r>
    <s v="Large_Event_Dip1"/>
    <s v="Top_War"/>
    <d v="2021-04-14T00:00:00"/>
    <n v="0"/>
    <x v="0"/>
    <x v="4"/>
    <s v="Per"/>
  </r>
  <r>
    <s v="Large_Event1"/>
    <s v="Top_War"/>
    <d v="2021-04-14T00:00:00"/>
    <n v="0"/>
    <x v="0"/>
    <x v="17"/>
    <s v="Per"/>
  </r>
  <r>
    <s v="Medium_Event"/>
    <s v="Top_War"/>
    <d v="2021-04-14T00:00:00"/>
    <n v="0"/>
    <x v="0"/>
    <x v="17"/>
    <s v="Per"/>
  </r>
  <r>
    <s v="Medium_Event_Dip"/>
    <s v="Top_War"/>
    <d v="2021-04-14T00:00:00"/>
    <n v="0"/>
    <x v="0"/>
    <x v="17"/>
    <s v="Per"/>
  </r>
  <r>
    <s v="Monday_Effect"/>
    <s v="Top_War"/>
    <d v="2021-04-14T00:00:00"/>
    <n v="0"/>
    <x v="0"/>
    <x v="18"/>
    <s v="Per"/>
  </r>
  <r>
    <s v="New_Content"/>
    <s v="Top_War"/>
    <d v="2021-04-14T00:00:00"/>
    <n v="0"/>
    <x v="0"/>
    <x v="19"/>
    <s v="Per"/>
  </r>
  <r>
    <s v="Other_Event"/>
    <s v="Top_War"/>
    <d v="2021-04-14T00:00:00"/>
    <n v="0"/>
    <x v="0"/>
    <x v="17"/>
    <s v="Per"/>
  </r>
  <r>
    <s v="Peak"/>
    <s v="Top_War"/>
    <d v="2021-04-14T00:00:00"/>
    <n v="0"/>
    <x v="0"/>
    <x v="17"/>
    <s v="Per"/>
  </r>
  <r>
    <s v="Reddit_Post_ATT_g224_SC"/>
    <s v="Top_War"/>
    <d v="2021-04-14T00:00:00"/>
    <n v="0"/>
    <x v="2"/>
    <x v="20"/>
    <s v="Per"/>
  </r>
  <r>
    <s v="Small_Event"/>
    <s v="Top_War"/>
    <d v="2021-04-14T00:00:00"/>
    <n v="0"/>
    <x v="0"/>
    <x v="17"/>
    <s v="Per"/>
  </r>
  <r>
    <s v="Small_Event_Dip"/>
    <s v="Top_War"/>
    <d v="2021-04-14T00:00:00"/>
    <n v="0"/>
    <x v="0"/>
    <x v="4"/>
    <s v="Per"/>
  </r>
  <r>
    <s v="Special_Event"/>
    <s v="Top_War"/>
    <d v="2021-04-14T00:00:00"/>
    <n v="0"/>
    <x v="0"/>
    <x v="4"/>
    <s v="Per"/>
  </r>
  <r>
    <s v="Special_Event_Peak"/>
    <s v="Top_War"/>
    <d v="2021-04-14T00:00:00"/>
    <n v="0"/>
    <x v="0"/>
    <x v="17"/>
    <s v="Per"/>
  </r>
  <r>
    <s v="Tuesday_Effect"/>
    <s v="Top_War"/>
    <d v="2021-04-14T00:00:00"/>
    <n v="0"/>
    <x v="0"/>
    <x v="21"/>
    <s v="Per"/>
  </r>
  <r>
    <s v="UNITYADS_TOTAL_PER_ATT_g1728_Scurve"/>
    <s v="Top_War"/>
    <d v="2021-04-14T00:00:00"/>
    <n v="32809.724615343803"/>
    <x v="4"/>
    <x v="22"/>
    <s v="Per"/>
  </r>
  <r>
    <s v="UNITYADS_TOTAL_POST_ATT_S1_g913_SC"/>
    <s v="Top_War"/>
    <d v="2021-04-14T00:00:00"/>
    <n v="0"/>
    <x v="1"/>
    <x v="22"/>
    <s v="Per"/>
  </r>
  <r>
    <s v="UNITYADS_TOTAL_POST_ATT_S2_g1321_SC"/>
    <s v="Top_War"/>
    <d v="2021-04-14T00:00:00"/>
    <n v="0"/>
    <x v="2"/>
    <x v="22"/>
    <s v="Per"/>
  </r>
  <r>
    <s v="UNITYADS_TOTAL_POST_ATT_S3_g924_SC"/>
    <s v="Top_War"/>
    <d v="2021-04-14T00:00:00"/>
    <n v="0"/>
    <x v="3"/>
    <x v="22"/>
    <s v="Per"/>
  </r>
  <r>
    <s v="Apple_Search_Post_ATT_g327_Scurve"/>
    <s v="Top_War"/>
    <d v="2021-04-15T00:00:00"/>
    <n v="0"/>
    <x v="0"/>
    <x v="0"/>
    <s v="Per"/>
  </r>
  <r>
    <s v="Applovin_rewarded_Post_ATT_g1718_SC"/>
    <s v="Top_War"/>
    <d v="2021-04-15T00:00:00"/>
    <n v="0"/>
    <x v="0"/>
    <x v="1"/>
    <s v="Per"/>
  </r>
  <r>
    <s v="Applovin_video_Post_ATT_g1718_Scurve"/>
    <s v="Top_War"/>
    <d v="2021-04-15T00:00:00"/>
    <n v="0"/>
    <x v="0"/>
    <x v="2"/>
    <s v="Per"/>
  </r>
  <r>
    <s v="Bug_Fix_1"/>
    <s v="Top_War"/>
    <d v="2021-04-15T00:00:00"/>
    <n v="0"/>
    <x v="0"/>
    <x v="3"/>
    <s v="Per"/>
  </r>
  <r>
    <s v="Bug_Fix_2"/>
    <s v="Top_War"/>
    <d v="2021-04-15T00:00:00"/>
    <n v="0"/>
    <x v="0"/>
    <x v="3"/>
    <s v="Per"/>
  </r>
  <r>
    <s v="Bug_Fix_3_2"/>
    <s v="Top_War"/>
    <d v="2021-04-15T00:00:00"/>
    <n v="19409.160505334701"/>
    <x v="0"/>
    <x v="3"/>
    <s v="Per"/>
  </r>
  <r>
    <s v="Bug_Fix_Neg"/>
    <s v="Top_War"/>
    <d v="2021-04-15T00:00:00"/>
    <n v="0"/>
    <x v="0"/>
    <x v="4"/>
    <s v="Per"/>
  </r>
  <r>
    <s v="Bytedance_Post_ATT_g337_SC"/>
    <s v="Top_War"/>
    <d v="2021-04-15T00:00:00"/>
    <n v="0"/>
    <x v="0"/>
    <x v="5"/>
    <s v="Per"/>
  </r>
  <r>
    <s v="Comp_Lords_Mobile"/>
    <s v="Top_War"/>
    <d v="2021-04-15T00:00:00"/>
    <n v="-14285.9304068745"/>
    <x v="0"/>
    <x v="6"/>
    <s v="Per"/>
  </r>
  <r>
    <s v="Comp_ROK"/>
    <s v="Top_War"/>
    <d v="2021-04-15T00:00:00"/>
    <n v="-3359.6216088592901"/>
    <x v="0"/>
    <x v="7"/>
    <s v="Per"/>
  </r>
  <r>
    <s v="Comp_West_Game"/>
    <s v="Top_War"/>
    <d v="2021-04-15T00:00:00"/>
    <n v="-8041.5528223287702"/>
    <x v="0"/>
    <x v="8"/>
    <s v="Per"/>
  </r>
  <r>
    <s v="Event_Dip"/>
    <s v="Top_War"/>
    <d v="2021-04-15T00:00:00"/>
    <n v="0"/>
    <x v="0"/>
    <x v="4"/>
    <s v="Per"/>
  </r>
  <r>
    <s v="FB_AEO_AAA_POST_ATT_S1_g223_Scurve"/>
    <s v="Top_War"/>
    <d v="2021-04-15T00:00:00"/>
    <n v="0"/>
    <x v="1"/>
    <x v="9"/>
    <s v="Per"/>
  </r>
  <r>
    <s v="FB_AEO_AAA_POST_ATT_S2_g2314_Scurve"/>
    <s v="Top_War"/>
    <d v="2021-04-15T00:00:00"/>
    <n v="0"/>
    <x v="2"/>
    <x v="9"/>
    <s v="Per"/>
  </r>
  <r>
    <s v="FB_AEO_AAA_POST_ATT_S3_g249_SC"/>
    <s v="Top_War"/>
    <d v="2021-04-15T00:00:00"/>
    <n v="0"/>
    <x v="3"/>
    <x v="9"/>
    <s v="Per"/>
  </r>
  <r>
    <s v="FB_AEO_AAA_PRE_ATT_g136_Scurve"/>
    <s v="Top_War"/>
    <d v="2021-04-15T00:00:00"/>
    <n v="0"/>
    <x v="4"/>
    <x v="9"/>
    <s v="Per"/>
  </r>
  <r>
    <s v="FB_AEO_BAU_POST_ATT_S1_g912_Scurve"/>
    <s v="Top_War"/>
    <d v="2021-04-15T00:00:00"/>
    <n v="0"/>
    <x v="1"/>
    <x v="10"/>
    <s v="Per"/>
  </r>
  <r>
    <s v="FB_AEO_BAU_POST_ATT_S2_g2711_Scurve"/>
    <s v="Top_War"/>
    <d v="2021-04-15T00:00:00"/>
    <n v="0"/>
    <x v="2"/>
    <x v="10"/>
    <s v="Per"/>
  </r>
  <r>
    <s v="FB_AEO_BAU_POST_ATT_S3_g1717_SC"/>
    <s v="Top_War"/>
    <d v="2021-04-15T00:00:00"/>
    <n v="0"/>
    <x v="3"/>
    <x v="10"/>
    <s v="Per"/>
  </r>
  <r>
    <s v="FB_AEO_BAU_PRE_ATT_g15721_Scurve"/>
    <s v="Top_War"/>
    <d v="2021-04-15T00:00:00"/>
    <n v="935.72261149858605"/>
    <x v="4"/>
    <x v="10"/>
    <s v="Per"/>
  </r>
  <r>
    <s v="FB_VO_AAA_PER_ATT_g912_Scurve"/>
    <s v="Top_War"/>
    <d v="2021-04-15T00:00:00"/>
    <n v="14491.1588682115"/>
    <x v="4"/>
    <x v="11"/>
    <s v="Per"/>
  </r>
  <r>
    <s v="FB_VO_AAA_POST_ATT_S1_g913_Scurve"/>
    <s v="Top_War"/>
    <d v="2021-04-15T00:00:00"/>
    <n v="0"/>
    <x v="1"/>
    <x v="11"/>
    <s v="Per"/>
  </r>
  <r>
    <s v="FB_VO_AAA_POST_ATT_S2_g424_Scurve"/>
    <s v="Top_War"/>
    <d v="2021-04-15T00:00:00"/>
    <n v="0"/>
    <x v="2"/>
    <x v="11"/>
    <s v="Per"/>
  </r>
  <r>
    <s v="FB_VO_AAA_POST_ATT_S3_g1717_SC"/>
    <s v="Top_War"/>
    <d v="2021-04-15T00:00:00"/>
    <n v="0"/>
    <x v="3"/>
    <x v="11"/>
    <s v="Per"/>
  </r>
  <r>
    <s v="FB_VO_BAU_PER_ATT_g1512_Scurve"/>
    <s v="Top_War"/>
    <d v="2021-04-15T00:00:00"/>
    <n v="26114.516147661001"/>
    <x v="4"/>
    <x v="12"/>
    <s v="Per"/>
  </r>
  <r>
    <s v="FB_VO_BAU_POST_ATT_S1_g9312_Scurve"/>
    <s v="Top_War"/>
    <d v="2021-04-15T00:00:00"/>
    <n v="0"/>
    <x v="1"/>
    <x v="12"/>
    <s v="Per"/>
  </r>
  <r>
    <s v="FB_VO_BAU_POST_ATT_S2_g8421_Scurve"/>
    <s v="Top_War"/>
    <d v="2021-04-15T00:00:00"/>
    <n v="0"/>
    <x v="2"/>
    <x v="12"/>
    <s v="Per"/>
  </r>
  <r>
    <s v="FB_VO_BAU_POST_ATT_S3_g1715_SC"/>
    <s v="Top_War"/>
    <d v="2021-04-15T00:00:00"/>
    <n v="0"/>
    <x v="3"/>
    <x v="12"/>
    <s v="Per"/>
  </r>
  <r>
    <s v="FB_VO_DYNAMICADS_PER_ATT_g2720_Scurve"/>
    <s v="Top_War"/>
    <d v="2021-04-15T00:00:00"/>
    <n v="536.96552948736905"/>
    <x v="4"/>
    <x v="13"/>
    <s v="Per"/>
  </r>
  <r>
    <s v="FB_VO_DYNAMICADS_POST_ATT_S1_g1720_Scurve"/>
    <s v="Top_War"/>
    <d v="2021-04-15T00:00:00"/>
    <n v="0"/>
    <x v="1"/>
    <x v="13"/>
    <s v="Per"/>
  </r>
  <r>
    <s v="GOOGLE_DISPLAY_PER_ATT_g1724_Scurve"/>
    <s v="Top_War"/>
    <d v="2021-04-15T00:00:00"/>
    <n v="9315.4522351303203"/>
    <x v="4"/>
    <x v="14"/>
    <s v="Per"/>
  </r>
  <r>
    <s v="GOOGLE_DISPLAY_POST_ATT_9AUG_SEP_g6213_Scurve"/>
    <s v="Top_War"/>
    <d v="2021-04-15T00:00:00"/>
    <n v="0"/>
    <x v="0"/>
    <x v="14"/>
    <s v="Per"/>
  </r>
  <r>
    <s v="GOOGLE_DISPLAY_POST_ATT_JUL_g827_SC"/>
    <s v="Top_War"/>
    <d v="2021-04-15T00:00:00"/>
    <n v="0"/>
    <x v="0"/>
    <x v="14"/>
    <s v="Per"/>
  </r>
  <r>
    <s v="GOOGLE_DISPLAY_POST_ATT_OCT_g5718_Scurve"/>
    <s v="Top_War"/>
    <d v="2021-04-15T00:00:00"/>
    <n v="0"/>
    <x v="0"/>
    <x v="14"/>
    <s v="Per"/>
  </r>
  <r>
    <s v="GOOGLE_DISPLAY_POST_ATT_S1_g912_SC"/>
    <s v="Top_War"/>
    <d v="2021-04-15T00:00:00"/>
    <n v="0"/>
    <x v="1"/>
    <x v="14"/>
    <s v="Per"/>
  </r>
  <r>
    <s v="GOOGLE_YOUTUBE_PER_ATT_g1716_Scurve"/>
    <s v="Top_War"/>
    <d v="2021-04-15T00:00:00"/>
    <n v="826.03483481783405"/>
    <x v="4"/>
    <x v="15"/>
    <s v="Per"/>
  </r>
  <r>
    <s v="GOOGLE_YOUTUBE_POST_ATT_9AUG_SEP_g9321_Scurve"/>
    <s v="Top_War"/>
    <d v="2021-04-15T00:00:00"/>
    <n v="0"/>
    <x v="0"/>
    <x v="15"/>
    <s v="Per"/>
  </r>
  <r>
    <s v="GOOGLE_YOUTUBE_POST_ATT_JUL_g1718_SC"/>
    <s v="Top_War"/>
    <d v="2021-04-15T00:00:00"/>
    <n v="0"/>
    <x v="0"/>
    <x v="15"/>
    <s v="Per"/>
  </r>
  <r>
    <s v="GOOGLE_YOUTUBE_POST_ATT_OCT_g1715_Scurve"/>
    <s v="Top_War"/>
    <d v="2021-04-15T00:00:00"/>
    <n v="0"/>
    <x v="0"/>
    <x v="15"/>
    <s v="Per"/>
  </r>
  <r>
    <s v="GOOGLE_YOUTUBE_POST_ATT_S1_g2721_SC"/>
    <s v="Top_War"/>
    <d v="2021-04-15T00:00:00"/>
    <n v="0"/>
    <x v="1"/>
    <x v="15"/>
    <s v="Per"/>
  </r>
  <r>
    <s v="INTERCEPT"/>
    <s v="Top_War"/>
    <d v="2021-04-15T00:00:00"/>
    <n v="282876.95580592903"/>
    <x v="0"/>
    <x v="16"/>
    <s v="Per"/>
  </r>
  <r>
    <s v="Large_Event_Dip1"/>
    <s v="Top_War"/>
    <d v="2021-04-15T00:00:00"/>
    <n v="0"/>
    <x v="0"/>
    <x v="4"/>
    <s v="Per"/>
  </r>
  <r>
    <s v="Large_Event1"/>
    <s v="Top_War"/>
    <d v="2021-04-15T00:00:00"/>
    <n v="0"/>
    <x v="0"/>
    <x v="17"/>
    <s v="Per"/>
  </r>
  <r>
    <s v="Medium_Event"/>
    <s v="Top_War"/>
    <d v="2021-04-15T00:00:00"/>
    <n v="0"/>
    <x v="0"/>
    <x v="17"/>
    <s v="Per"/>
  </r>
  <r>
    <s v="Medium_Event_Dip"/>
    <s v="Top_War"/>
    <d v="2021-04-15T00:00:00"/>
    <n v="0"/>
    <x v="0"/>
    <x v="17"/>
    <s v="Per"/>
  </r>
  <r>
    <s v="Monday_Effect"/>
    <s v="Top_War"/>
    <d v="2021-04-15T00:00:00"/>
    <n v="0"/>
    <x v="0"/>
    <x v="18"/>
    <s v="Per"/>
  </r>
  <r>
    <s v="New_Content"/>
    <s v="Top_War"/>
    <d v="2021-04-15T00:00:00"/>
    <n v="0"/>
    <x v="0"/>
    <x v="19"/>
    <s v="Per"/>
  </r>
  <r>
    <s v="Other_Event"/>
    <s v="Top_War"/>
    <d v="2021-04-15T00:00:00"/>
    <n v="82556.160128225602"/>
    <x v="0"/>
    <x v="17"/>
    <s v="Per"/>
  </r>
  <r>
    <s v="Peak"/>
    <s v="Top_War"/>
    <d v="2021-04-15T00:00:00"/>
    <n v="0"/>
    <x v="0"/>
    <x v="17"/>
    <s v="Per"/>
  </r>
  <r>
    <s v="Reddit_Post_ATT_g224_SC"/>
    <s v="Top_War"/>
    <d v="2021-04-15T00:00:00"/>
    <n v="0"/>
    <x v="2"/>
    <x v="20"/>
    <s v="Per"/>
  </r>
  <r>
    <s v="Small_Event"/>
    <s v="Top_War"/>
    <d v="2021-04-15T00:00:00"/>
    <n v="0"/>
    <x v="0"/>
    <x v="17"/>
    <s v="Per"/>
  </r>
  <r>
    <s v="Small_Event_Dip"/>
    <s v="Top_War"/>
    <d v="2021-04-15T00:00:00"/>
    <n v="0"/>
    <x v="0"/>
    <x v="4"/>
    <s v="Per"/>
  </r>
  <r>
    <s v="Special_Event"/>
    <s v="Top_War"/>
    <d v="2021-04-15T00:00:00"/>
    <n v="0"/>
    <x v="0"/>
    <x v="4"/>
    <s v="Per"/>
  </r>
  <r>
    <s v="Special_Event_Peak"/>
    <s v="Top_War"/>
    <d v="2021-04-15T00:00:00"/>
    <n v="0"/>
    <x v="0"/>
    <x v="17"/>
    <s v="Per"/>
  </r>
  <r>
    <s v="Tuesday_Effect"/>
    <s v="Top_War"/>
    <d v="2021-04-15T00:00:00"/>
    <n v="0"/>
    <x v="0"/>
    <x v="21"/>
    <s v="Per"/>
  </r>
  <r>
    <s v="UNITYADS_TOTAL_PER_ATT_g1728_Scurve"/>
    <s v="Top_War"/>
    <d v="2021-04-15T00:00:00"/>
    <n v="34865.568908208901"/>
    <x v="4"/>
    <x v="22"/>
    <s v="Per"/>
  </r>
  <r>
    <s v="UNITYADS_TOTAL_POST_ATT_S1_g913_SC"/>
    <s v="Top_War"/>
    <d v="2021-04-15T00:00:00"/>
    <n v="0"/>
    <x v="1"/>
    <x v="22"/>
    <s v="Per"/>
  </r>
  <r>
    <s v="UNITYADS_TOTAL_POST_ATT_S2_g1321_SC"/>
    <s v="Top_War"/>
    <d v="2021-04-15T00:00:00"/>
    <n v="0"/>
    <x v="2"/>
    <x v="22"/>
    <s v="Per"/>
  </r>
  <r>
    <s v="UNITYADS_TOTAL_POST_ATT_S3_g924_SC"/>
    <s v="Top_War"/>
    <d v="2021-04-15T00:00:00"/>
    <n v="0"/>
    <x v="3"/>
    <x v="22"/>
    <s v="Per"/>
  </r>
  <r>
    <s v="Apple_Search_Post_ATT_g327_Scurve"/>
    <s v="Top_War"/>
    <d v="2021-04-16T00:00:00"/>
    <n v="0"/>
    <x v="0"/>
    <x v="0"/>
    <s v="Per"/>
  </r>
  <r>
    <s v="Applovin_rewarded_Post_ATT_g1718_SC"/>
    <s v="Top_War"/>
    <d v="2021-04-16T00:00:00"/>
    <n v="0"/>
    <x v="0"/>
    <x v="1"/>
    <s v="Per"/>
  </r>
  <r>
    <s v="Applovin_video_Post_ATT_g1718_Scurve"/>
    <s v="Top_War"/>
    <d v="2021-04-16T00:00:00"/>
    <n v="0"/>
    <x v="0"/>
    <x v="2"/>
    <s v="Per"/>
  </r>
  <r>
    <s v="Bug_Fix_1"/>
    <s v="Top_War"/>
    <d v="2021-04-16T00:00:00"/>
    <n v="0"/>
    <x v="0"/>
    <x v="3"/>
    <s v="Per"/>
  </r>
  <r>
    <s v="Bug_Fix_2"/>
    <s v="Top_War"/>
    <d v="2021-04-16T00:00:00"/>
    <n v="0"/>
    <x v="0"/>
    <x v="3"/>
    <s v="Per"/>
  </r>
  <r>
    <s v="Bug_Fix_3_2"/>
    <s v="Top_War"/>
    <d v="2021-04-16T00:00:00"/>
    <n v="19409.160505334701"/>
    <x v="0"/>
    <x v="3"/>
    <s v="Per"/>
  </r>
  <r>
    <s v="Bug_Fix_Neg"/>
    <s v="Top_War"/>
    <d v="2021-04-16T00:00:00"/>
    <n v="0"/>
    <x v="0"/>
    <x v="4"/>
    <s v="Per"/>
  </r>
  <r>
    <s v="Bytedance_Post_ATT_g337_SC"/>
    <s v="Top_War"/>
    <d v="2021-04-16T00:00:00"/>
    <n v="0"/>
    <x v="0"/>
    <x v="5"/>
    <s v="Per"/>
  </r>
  <r>
    <s v="Comp_Lords_Mobile"/>
    <s v="Top_War"/>
    <d v="2021-04-16T00:00:00"/>
    <n v="-15630.242726975301"/>
    <x v="0"/>
    <x v="6"/>
    <s v="Per"/>
  </r>
  <r>
    <s v="Comp_ROK"/>
    <s v="Top_War"/>
    <d v="2021-04-16T00:00:00"/>
    <n v="-3371.9391949595902"/>
    <x v="0"/>
    <x v="7"/>
    <s v="Per"/>
  </r>
  <r>
    <s v="Comp_West_Game"/>
    <s v="Top_War"/>
    <d v="2021-04-16T00:00:00"/>
    <n v="-7952.9243929864197"/>
    <x v="0"/>
    <x v="8"/>
    <s v="Per"/>
  </r>
  <r>
    <s v="Event_Dip"/>
    <s v="Top_War"/>
    <d v="2021-04-16T00:00:00"/>
    <n v="0"/>
    <x v="0"/>
    <x v="4"/>
    <s v="Per"/>
  </r>
  <r>
    <s v="FB_AEO_AAA_POST_ATT_S1_g223_Scurve"/>
    <s v="Top_War"/>
    <d v="2021-04-16T00:00:00"/>
    <n v="0"/>
    <x v="1"/>
    <x v="9"/>
    <s v="Per"/>
  </r>
  <r>
    <s v="FB_AEO_AAA_POST_ATT_S2_g2314_Scurve"/>
    <s v="Top_War"/>
    <d v="2021-04-16T00:00:00"/>
    <n v="0"/>
    <x v="2"/>
    <x v="9"/>
    <s v="Per"/>
  </r>
  <r>
    <s v="FB_AEO_AAA_POST_ATT_S3_g249_SC"/>
    <s v="Top_War"/>
    <d v="2021-04-16T00:00:00"/>
    <n v="0"/>
    <x v="3"/>
    <x v="9"/>
    <s v="Per"/>
  </r>
  <r>
    <s v="FB_AEO_AAA_PRE_ATT_g136_Scurve"/>
    <s v="Top_War"/>
    <d v="2021-04-16T00:00:00"/>
    <n v="0"/>
    <x v="4"/>
    <x v="9"/>
    <s v="Per"/>
  </r>
  <r>
    <s v="FB_AEO_BAU_POST_ATT_S1_g912_Scurve"/>
    <s v="Top_War"/>
    <d v="2021-04-16T00:00:00"/>
    <n v="0"/>
    <x v="1"/>
    <x v="10"/>
    <s v="Per"/>
  </r>
  <r>
    <s v="FB_AEO_BAU_POST_ATT_S2_g2711_Scurve"/>
    <s v="Top_War"/>
    <d v="2021-04-16T00:00:00"/>
    <n v="0"/>
    <x v="2"/>
    <x v="10"/>
    <s v="Per"/>
  </r>
  <r>
    <s v="FB_AEO_BAU_POST_ATT_S3_g1717_SC"/>
    <s v="Top_War"/>
    <d v="2021-04-16T00:00:00"/>
    <n v="0"/>
    <x v="3"/>
    <x v="10"/>
    <s v="Per"/>
  </r>
  <r>
    <s v="FB_AEO_BAU_PRE_ATT_g15721_Scurve"/>
    <s v="Top_War"/>
    <d v="2021-04-16T00:00:00"/>
    <n v="911.71087358860098"/>
    <x v="4"/>
    <x v="10"/>
    <s v="Per"/>
  </r>
  <r>
    <s v="FB_VO_AAA_PER_ATT_g912_Scurve"/>
    <s v="Top_War"/>
    <d v="2021-04-16T00:00:00"/>
    <n v="6647.3707584512604"/>
    <x v="4"/>
    <x v="11"/>
    <s v="Per"/>
  </r>
  <r>
    <s v="FB_VO_AAA_POST_ATT_S1_g913_Scurve"/>
    <s v="Top_War"/>
    <d v="2021-04-16T00:00:00"/>
    <n v="0"/>
    <x v="1"/>
    <x v="11"/>
    <s v="Per"/>
  </r>
  <r>
    <s v="FB_VO_AAA_POST_ATT_S2_g424_Scurve"/>
    <s v="Top_War"/>
    <d v="2021-04-16T00:00:00"/>
    <n v="0"/>
    <x v="2"/>
    <x v="11"/>
    <s v="Per"/>
  </r>
  <r>
    <s v="FB_VO_AAA_POST_ATT_S3_g1717_SC"/>
    <s v="Top_War"/>
    <d v="2021-04-16T00:00:00"/>
    <n v="0"/>
    <x v="3"/>
    <x v="11"/>
    <s v="Per"/>
  </r>
  <r>
    <s v="FB_VO_BAU_PER_ATT_g1512_Scurve"/>
    <s v="Top_War"/>
    <d v="2021-04-16T00:00:00"/>
    <n v="29027.6395660118"/>
    <x v="4"/>
    <x v="12"/>
    <s v="Per"/>
  </r>
  <r>
    <s v="FB_VO_BAU_POST_ATT_S1_g9312_Scurve"/>
    <s v="Top_War"/>
    <d v="2021-04-16T00:00:00"/>
    <n v="0"/>
    <x v="1"/>
    <x v="12"/>
    <s v="Per"/>
  </r>
  <r>
    <s v="FB_VO_BAU_POST_ATT_S2_g8421_Scurve"/>
    <s v="Top_War"/>
    <d v="2021-04-16T00:00:00"/>
    <n v="0"/>
    <x v="2"/>
    <x v="12"/>
    <s v="Per"/>
  </r>
  <r>
    <s v="FB_VO_BAU_POST_ATT_S3_g1715_SC"/>
    <s v="Top_War"/>
    <d v="2021-04-16T00:00:00"/>
    <n v="0"/>
    <x v="3"/>
    <x v="12"/>
    <s v="Per"/>
  </r>
  <r>
    <s v="FB_VO_DYNAMICADS_PER_ATT_g2720_Scurve"/>
    <s v="Top_War"/>
    <d v="2021-04-16T00:00:00"/>
    <n v="880.19776395263796"/>
    <x v="4"/>
    <x v="13"/>
    <s v="Per"/>
  </r>
  <r>
    <s v="FB_VO_DYNAMICADS_POST_ATT_S1_g1720_Scurve"/>
    <s v="Top_War"/>
    <d v="2021-04-16T00:00:00"/>
    <n v="0"/>
    <x v="1"/>
    <x v="13"/>
    <s v="Per"/>
  </r>
  <r>
    <s v="GOOGLE_DISPLAY_PER_ATT_g1724_Scurve"/>
    <s v="Top_War"/>
    <d v="2021-04-16T00:00:00"/>
    <n v="6971.8718331481004"/>
    <x v="4"/>
    <x v="14"/>
    <s v="Per"/>
  </r>
  <r>
    <s v="GOOGLE_DISPLAY_POST_ATT_9AUG_SEP_g6213_Scurve"/>
    <s v="Top_War"/>
    <d v="2021-04-16T00:00:00"/>
    <n v="0"/>
    <x v="0"/>
    <x v="14"/>
    <s v="Per"/>
  </r>
  <r>
    <s v="GOOGLE_DISPLAY_POST_ATT_JUL_g827_SC"/>
    <s v="Top_War"/>
    <d v="2021-04-16T00:00:00"/>
    <n v="0"/>
    <x v="0"/>
    <x v="14"/>
    <s v="Per"/>
  </r>
  <r>
    <s v="GOOGLE_DISPLAY_POST_ATT_OCT_g5718_Scurve"/>
    <s v="Top_War"/>
    <d v="2021-04-16T00:00:00"/>
    <n v="0"/>
    <x v="0"/>
    <x v="14"/>
    <s v="Per"/>
  </r>
  <r>
    <s v="GOOGLE_DISPLAY_POST_ATT_S1_g912_SC"/>
    <s v="Top_War"/>
    <d v="2021-04-16T00:00:00"/>
    <n v="0"/>
    <x v="1"/>
    <x v="14"/>
    <s v="Per"/>
  </r>
  <r>
    <s v="GOOGLE_YOUTUBE_PER_ATT_g1716_Scurve"/>
    <s v="Top_War"/>
    <d v="2021-04-16T00:00:00"/>
    <n v="628.41308275459801"/>
    <x v="4"/>
    <x v="15"/>
    <s v="Per"/>
  </r>
  <r>
    <s v="GOOGLE_YOUTUBE_POST_ATT_9AUG_SEP_g9321_Scurve"/>
    <s v="Top_War"/>
    <d v="2021-04-16T00:00:00"/>
    <n v="0"/>
    <x v="0"/>
    <x v="15"/>
    <s v="Per"/>
  </r>
  <r>
    <s v="GOOGLE_YOUTUBE_POST_ATT_JUL_g1718_SC"/>
    <s v="Top_War"/>
    <d v="2021-04-16T00:00:00"/>
    <n v="0"/>
    <x v="0"/>
    <x v="15"/>
    <s v="Per"/>
  </r>
  <r>
    <s v="GOOGLE_YOUTUBE_POST_ATT_OCT_g1715_Scurve"/>
    <s v="Top_War"/>
    <d v="2021-04-16T00:00:00"/>
    <n v="0"/>
    <x v="0"/>
    <x v="15"/>
    <s v="Per"/>
  </r>
  <r>
    <s v="GOOGLE_YOUTUBE_POST_ATT_S1_g2721_SC"/>
    <s v="Top_War"/>
    <d v="2021-04-16T00:00:00"/>
    <n v="0"/>
    <x v="1"/>
    <x v="15"/>
    <s v="Per"/>
  </r>
  <r>
    <s v="INTERCEPT"/>
    <s v="Top_War"/>
    <d v="2021-04-16T00:00:00"/>
    <n v="282876.95580592903"/>
    <x v="0"/>
    <x v="16"/>
    <s v="Per"/>
  </r>
  <r>
    <s v="Large_Event_Dip1"/>
    <s v="Top_War"/>
    <d v="2021-04-16T00:00:00"/>
    <n v="0"/>
    <x v="0"/>
    <x v="4"/>
    <s v="Per"/>
  </r>
  <r>
    <s v="Large_Event1"/>
    <s v="Top_War"/>
    <d v="2021-04-16T00:00:00"/>
    <n v="0"/>
    <x v="0"/>
    <x v="17"/>
    <s v="Per"/>
  </r>
  <r>
    <s v="Medium_Event"/>
    <s v="Top_War"/>
    <d v="2021-04-16T00:00:00"/>
    <n v="0"/>
    <x v="0"/>
    <x v="17"/>
    <s v="Per"/>
  </r>
  <r>
    <s v="Medium_Event_Dip"/>
    <s v="Top_War"/>
    <d v="2021-04-16T00:00:00"/>
    <n v="0"/>
    <x v="0"/>
    <x v="17"/>
    <s v="Per"/>
  </r>
  <r>
    <s v="Monday_Effect"/>
    <s v="Top_War"/>
    <d v="2021-04-16T00:00:00"/>
    <n v="0"/>
    <x v="0"/>
    <x v="18"/>
    <s v="Per"/>
  </r>
  <r>
    <s v="New_Content"/>
    <s v="Top_War"/>
    <d v="2021-04-16T00:00:00"/>
    <n v="0"/>
    <x v="0"/>
    <x v="19"/>
    <s v="Per"/>
  </r>
  <r>
    <s v="Other_Event"/>
    <s v="Top_War"/>
    <d v="2021-04-16T00:00:00"/>
    <n v="82556.160128225602"/>
    <x v="0"/>
    <x v="17"/>
    <s v="Per"/>
  </r>
  <r>
    <s v="Peak"/>
    <s v="Top_War"/>
    <d v="2021-04-16T00:00:00"/>
    <n v="0"/>
    <x v="0"/>
    <x v="17"/>
    <s v="Per"/>
  </r>
  <r>
    <s v="Reddit_Post_ATT_g224_SC"/>
    <s v="Top_War"/>
    <d v="2021-04-16T00:00:00"/>
    <n v="0"/>
    <x v="2"/>
    <x v="20"/>
    <s v="Per"/>
  </r>
  <r>
    <s v="Small_Event"/>
    <s v="Top_War"/>
    <d v="2021-04-16T00:00:00"/>
    <n v="0"/>
    <x v="0"/>
    <x v="17"/>
    <s v="Per"/>
  </r>
  <r>
    <s v="Small_Event_Dip"/>
    <s v="Top_War"/>
    <d v="2021-04-16T00:00:00"/>
    <n v="0"/>
    <x v="0"/>
    <x v="4"/>
    <s v="Per"/>
  </r>
  <r>
    <s v="Special_Event"/>
    <s v="Top_War"/>
    <d v="2021-04-16T00:00:00"/>
    <n v="0"/>
    <x v="0"/>
    <x v="4"/>
    <s v="Per"/>
  </r>
  <r>
    <s v="Special_Event_Peak"/>
    <s v="Top_War"/>
    <d v="2021-04-16T00:00:00"/>
    <n v="0"/>
    <x v="0"/>
    <x v="17"/>
    <s v="Per"/>
  </r>
  <r>
    <s v="Tuesday_Effect"/>
    <s v="Top_War"/>
    <d v="2021-04-16T00:00:00"/>
    <n v="0"/>
    <x v="0"/>
    <x v="21"/>
    <s v="Per"/>
  </r>
  <r>
    <s v="UNITYADS_TOTAL_PER_ATT_g1728_Scurve"/>
    <s v="Top_War"/>
    <d v="2021-04-16T00:00:00"/>
    <n v="36558.9998453363"/>
    <x v="4"/>
    <x v="22"/>
    <s v="Per"/>
  </r>
  <r>
    <s v="UNITYADS_TOTAL_POST_ATT_S1_g913_SC"/>
    <s v="Top_War"/>
    <d v="2021-04-16T00:00:00"/>
    <n v="0"/>
    <x v="1"/>
    <x v="22"/>
    <s v="Per"/>
  </r>
  <r>
    <s v="UNITYADS_TOTAL_POST_ATT_S2_g1321_SC"/>
    <s v="Top_War"/>
    <d v="2021-04-16T00:00:00"/>
    <n v="0"/>
    <x v="2"/>
    <x v="22"/>
    <s v="Per"/>
  </r>
  <r>
    <s v="UNITYADS_TOTAL_POST_ATT_S3_g924_SC"/>
    <s v="Top_War"/>
    <d v="2021-04-16T00:00:00"/>
    <n v="0"/>
    <x v="3"/>
    <x v="22"/>
    <s v="Per"/>
  </r>
  <r>
    <s v="Apple_Search_Post_ATT_g327_Scurve"/>
    <s v="Top_War"/>
    <d v="2021-04-17T00:00:00"/>
    <n v="0"/>
    <x v="0"/>
    <x v="0"/>
    <s v="Per"/>
  </r>
  <r>
    <s v="Applovin_rewarded_Post_ATT_g1718_SC"/>
    <s v="Top_War"/>
    <d v="2021-04-17T00:00:00"/>
    <n v="0"/>
    <x v="0"/>
    <x v="1"/>
    <s v="Per"/>
  </r>
  <r>
    <s v="Applovin_video_Post_ATT_g1718_Scurve"/>
    <s v="Top_War"/>
    <d v="2021-04-17T00:00:00"/>
    <n v="0"/>
    <x v="0"/>
    <x v="2"/>
    <s v="Per"/>
  </r>
  <r>
    <s v="Bug_Fix_1"/>
    <s v="Top_War"/>
    <d v="2021-04-17T00:00:00"/>
    <n v="0"/>
    <x v="0"/>
    <x v="3"/>
    <s v="Per"/>
  </r>
  <r>
    <s v="Bug_Fix_2"/>
    <s v="Top_War"/>
    <d v="2021-04-17T00:00:00"/>
    <n v="0"/>
    <x v="0"/>
    <x v="3"/>
    <s v="Per"/>
  </r>
  <r>
    <s v="Bug_Fix_3_2"/>
    <s v="Top_War"/>
    <d v="2021-04-17T00:00:00"/>
    <n v="0"/>
    <x v="0"/>
    <x v="3"/>
    <s v="Per"/>
  </r>
  <r>
    <s v="Bug_Fix_Neg"/>
    <s v="Top_War"/>
    <d v="2021-04-17T00:00:00"/>
    <n v="0"/>
    <x v="0"/>
    <x v="4"/>
    <s v="Per"/>
  </r>
  <r>
    <s v="Bytedance_Post_ATT_g337_SC"/>
    <s v="Top_War"/>
    <d v="2021-04-17T00:00:00"/>
    <n v="0"/>
    <x v="0"/>
    <x v="5"/>
    <s v="Per"/>
  </r>
  <r>
    <s v="Comp_Lords_Mobile"/>
    <s v="Top_War"/>
    <d v="2021-04-17T00:00:00"/>
    <n v="-16835.248070899899"/>
    <x v="0"/>
    <x v="6"/>
    <s v="Per"/>
  </r>
  <r>
    <s v="Comp_ROK"/>
    <s v="Top_War"/>
    <d v="2021-04-17T00:00:00"/>
    <n v="-3791.7635878784599"/>
    <x v="0"/>
    <x v="7"/>
    <s v="Per"/>
  </r>
  <r>
    <s v="Comp_West_Game"/>
    <s v="Top_War"/>
    <d v="2021-04-17T00:00:00"/>
    <n v="-8620.5918940320898"/>
    <x v="0"/>
    <x v="8"/>
    <s v="Per"/>
  </r>
  <r>
    <s v="Event_Dip"/>
    <s v="Top_War"/>
    <d v="2021-04-17T00:00:00"/>
    <n v="0"/>
    <x v="0"/>
    <x v="4"/>
    <s v="Per"/>
  </r>
  <r>
    <s v="FB_AEO_AAA_POST_ATT_S1_g223_Scurve"/>
    <s v="Top_War"/>
    <d v="2021-04-17T00:00:00"/>
    <n v="0"/>
    <x v="1"/>
    <x v="9"/>
    <s v="Per"/>
  </r>
  <r>
    <s v="FB_AEO_AAA_POST_ATT_S2_g2314_Scurve"/>
    <s v="Top_War"/>
    <d v="2021-04-17T00:00:00"/>
    <n v="0"/>
    <x v="2"/>
    <x v="9"/>
    <s v="Per"/>
  </r>
  <r>
    <s v="FB_AEO_AAA_POST_ATT_S3_g249_SC"/>
    <s v="Top_War"/>
    <d v="2021-04-17T00:00:00"/>
    <n v="0"/>
    <x v="3"/>
    <x v="9"/>
    <s v="Per"/>
  </r>
  <r>
    <s v="FB_AEO_AAA_PRE_ATT_g136_Scurve"/>
    <s v="Top_War"/>
    <d v="2021-04-17T00:00:00"/>
    <n v="0"/>
    <x v="4"/>
    <x v="9"/>
    <s v="Per"/>
  </r>
  <r>
    <s v="FB_AEO_BAU_POST_ATT_S1_g912_Scurve"/>
    <s v="Top_War"/>
    <d v="2021-04-17T00:00:00"/>
    <n v="0"/>
    <x v="1"/>
    <x v="10"/>
    <s v="Per"/>
  </r>
  <r>
    <s v="FB_AEO_BAU_POST_ATT_S2_g2711_Scurve"/>
    <s v="Top_War"/>
    <d v="2021-04-17T00:00:00"/>
    <n v="0"/>
    <x v="2"/>
    <x v="10"/>
    <s v="Per"/>
  </r>
  <r>
    <s v="FB_AEO_BAU_POST_ATT_S3_g1717_SC"/>
    <s v="Top_War"/>
    <d v="2021-04-17T00:00:00"/>
    <n v="0"/>
    <x v="3"/>
    <x v="10"/>
    <s v="Per"/>
  </r>
  <r>
    <s v="FB_AEO_BAU_PRE_ATT_g15721_Scurve"/>
    <s v="Top_War"/>
    <d v="2021-04-17T00:00:00"/>
    <n v="838.010376679513"/>
    <x v="4"/>
    <x v="10"/>
    <s v="Per"/>
  </r>
  <r>
    <s v="FB_VO_AAA_PER_ATT_g912_Scurve"/>
    <s v="Top_War"/>
    <d v="2021-04-17T00:00:00"/>
    <n v="4012.4308177811699"/>
    <x v="4"/>
    <x v="11"/>
    <s v="Per"/>
  </r>
  <r>
    <s v="FB_VO_AAA_POST_ATT_S1_g913_Scurve"/>
    <s v="Top_War"/>
    <d v="2021-04-17T00:00:00"/>
    <n v="0"/>
    <x v="1"/>
    <x v="11"/>
    <s v="Per"/>
  </r>
  <r>
    <s v="FB_VO_AAA_POST_ATT_S2_g424_Scurve"/>
    <s v="Top_War"/>
    <d v="2021-04-17T00:00:00"/>
    <n v="0"/>
    <x v="2"/>
    <x v="11"/>
    <s v="Per"/>
  </r>
  <r>
    <s v="FB_VO_AAA_POST_ATT_S3_g1717_SC"/>
    <s v="Top_War"/>
    <d v="2021-04-17T00:00:00"/>
    <n v="0"/>
    <x v="3"/>
    <x v="11"/>
    <s v="Per"/>
  </r>
  <r>
    <s v="FB_VO_BAU_PER_ATT_g1512_Scurve"/>
    <s v="Top_War"/>
    <d v="2021-04-17T00:00:00"/>
    <n v="31795.007344777699"/>
    <x v="4"/>
    <x v="12"/>
    <s v="Per"/>
  </r>
  <r>
    <s v="FB_VO_BAU_POST_ATT_S1_g9312_Scurve"/>
    <s v="Top_War"/>
    <d v="2021-04-17T00:00:00"/>
    <n v="0"/>
    <x v="1"/>
    <x v="12"/>
    <s v="Per"/>
  </r>
  <r>
    <s v="FB_VO_BAU_POST_ATT_S2_g8421_Scurve"/>
    <s v="Top_War"/>
    <d v="2021-04-17T00:00:00"/>
    <n v="0"/>
    <x v="2"/>
    <x v="12"/>
    <s v="Per"/>
  </r>
  <r>
    <s v="FB_VO_BAU_POST_ATT_S3_g1715_SC"/>
    <s v="Top_War"/>
    <d v="2021-04-17T00:00:00"/>
    <n v="0"/>
    <x v="3"/>
    <x v="12"/>
    <s v="Per"/>
  </r>
  <r>
    <s v="FB_VO_DYNAMICADS_PER_ATT_g2720_Scurve"/>
    <s v="Top_War"/>
    <d v="2021-04-17T00:00:00"/>
    <n v="1360.4479875803099"/>
    <x v="4"/>
    <x v="13"/>
    <s v="Per"/>
  </r>
  <r>
    <s v="FB_VO_DYNAMICADS_POST_ATT_S1_g1720_Scurve"/>
    <s v="Top_War"/>
    <d v="2021-04-17T00:00:00"/>
    <n v="0"/>
    <x v="1"/>
    <x v="13"/>
    <s v="Per"/>
  </r>
  <r>
    <s v="GOOGLE_DISPLAY_PER_ATT_g1724_Scurve"/>
    <s v="Top_War"/>
    <d v="2021-04-17T00:00:00"/>
    <n v="5884.4766301136897"/>
    <x v="4"/>
    <x v="14"/>
    <s v="Per"/>
  </r>
  <r>
    <s v="GOOGLE_DISPLAY_POST_ATT_9AUG_SEP_g6213_Scurve"/>
    <s v="Top_War"/>
    <d v="2021-04-17T00:00:00"/>
    <n v="0"/>
    <x v="0"/>
    <x v="14"/>
    <s v="Per"/>
  </r>
  <r>
    <s v="GOOGLE_DISPLAY_POST_ATT_JUL_g827_SC"/>
    <s v="Top_War"/>
    <d v="2021-04-17T00:00:00"/>
    <n v="0"/>
    <x v="0"/>
    <x v="14"/>
    <s v="Per"/>
  </r>
  <r>
    <s v="GOOGLE_DISPLAY_POST_ATT_OCT_g5718_Scurve"/>
    <s v="Top_War"/>
    <d v="2021-04-17T00:00:00"/>
    <n v="0"/>
    <x v="0"/>
    <x v="14"/>
    <s v="Per"/>
  </r>
  <r>
    <s v="GOOGLE_DISPLAY_POST_ATT_S1_g912_SC"/>
    <s v="Top_War"/>
    <d v="2021-04-17T00:00:00"/>
    <n v="0"/>
    <x v="1"/>
    <x v="14"/>
    <s v="Per"/>
  </r>
  <r>
    <s v="GOOGLE_YOUTUBE_PER_ATT_g1716_Scurve"/>
    <s v="Top_War"/>
    <d v="2021-04-17T00:00:00"/>
    <n v="346.20142837369798"/>
    <x v="4"/>
    <x v="15"/>
    <s v="Per"/>
  </r>
  <r>
    <s v="GOOGLE_YOUTUBE_POST_ATT_9AUG_SEP_g9321_Scurve"/>
    <s v="Top_War"/>
    <d v="2021-04-17T00:00:00"/>
    <n v="0"/>
    <x v="0"/>
    <x v="15"/>
    <s v="Per"/>
  </r>
  <r>
    <s v="GOOGLE_YOUTUBE_POST_ATT_JUL_g1718_SC"/>
    <s v="Top_War"/>
    <d v="2021-04-17T00:00:00"/>
    <n v="0"/>
    <x v="0"/>
    <x v="15"/>
    <s v="Per"/>
  </r>
  <r>
    <s v="GOOGLE_YOUTUBE_POST_ATT_OCT_g1715_Scurve"/>
    <s v="Top_War"/>
    <d v="2021-04-17T00:00:00"/>
    <n v="0"/>
    <x v="0"/>
    <x v="15"/>
    <s v="Per"/>
  </r>
  <r>
    <s v="GOOGLE_YOUTUBE_POST_ATT_S1_g2721_SC"/>
    <s v="Top_War"/>
    <d v="2021-04-17T00:00:00"/>
    <n v="0"/>
    <x v="1"/>
    <x v="15"/>
    <s v="Per"/>
  </r>
  <r>
    <s v="INTERCEPT"/>
    <s v="Top_War"/>
    <d v="2021-04-17T00:00:00"/>
    <n v="282876.95580592903"/>
    <x v="0"/>
    <x v="16"/>
    <s v="Per"/>
  </r>
  <r>
    <s v="Large_Event_Dip1"/>
    <s v="Top_War"/>
    <d v="2021-04-17T00:00:00"/>
    <n v="0"/>
    <x v="0"/>
    <x v="4"/>
    <s v="Per"/>
  </r>
  <r>
    <s v="Large_Event1"/>
    <s v="Top_War"/>
    <d v="2021-04-17T00:00:00"/>
    <n v="0"/>
    <x v="0"/>
    <x v="17"/>
    <s v="Per"/>
  </r>
  <r>
    <s v="Medium_Event"/>
    <s v="Top_War"/>
    <d v="2021-04-17T00:00:00"/>
    <n v="0"/>
    <x v="0"/>
    <x v="17"/>
    <s v="Per"/>
  </r>
  <r>
    <s v="Medium_Event_Dip"/>
    <s v="Top_War"/>
    <d v="2021-04-17T00:00:00"/>
    <n v="0"/>
    <x v="0"/>
    <x v="17"/>
    <s v="Per"/>
  </r>
  <r>
    <s v="Monday_Effect"/>
    <s v="Top_War"/>
    <d v="2021-04-17T00:00:00"/>
    <n v="0"/>
    <x v="0"/>
    <x v="18"/>
    <s v="Per"/>
  </r>
  <r>
    <s v="New_Content"/>
    <s v="Top_War"/>
    <d v="2021-04-17T00:00:00"/>
    <n v="0"/>
    <x v="0"/>
    <x v="19"/>
    <s v="Per"/>
  </r>
  <r>
    <s v="Other_Event"/>
    <s v="Top_War"/>
    <d v="2021-04-17T00:00:00"/>
    <n v="0"/>
    <x v="0"/>
    <x v="17"/>
    <s v="Per"/>
  </r>
  <r>
    <s v="Peak"/>
    <s v="Top_War"/>
    <d v="2021-04-17T00:00:00"/>
    <n v="0"/>
    <x v="0"/>
    <x v="17"/>
    <s v="Per"/>
  </r>
  <r>
    <s v="Reddit_Post_ATT_g224_SC"/>
    <s v="Top_War"/>
    <d v="2021-04-17T00:00:00"/>
    <n v="0"/>
    <x v="2"/>
    <x v="20"/>
    <s v="Per"/>
  </r>
  <r>
    <s v="Small_Event"/>
    <s v="Top_War"/>
    <d v="2021-04-17T00:00:00"/>
    <n v="0"/>
    <x v="0"/>
    <x v="17"/>
    <s v="Per"/>
  </r>
  <r>
    <s v="Small_Event_Dip"/>
    <s v="Top_War"/>
    <d v="2021-04-17T00:00:00"/>
    <n v="0"/>
    <x v="0"/>
    <x v="4"/>
    <s v="Per"/>
  </r>
  <r>
    <s v="Special_Event"/>
    <s v="Top_War"/>
    <d v="2021-04-17T00:00:00"/>
    <n v="0"/>
    <x v="0"/>
    <x v="4"/>
    <s v="Per"/>
  </r>
  <r>
    <s v="Special_Event_Peak"/>
    <s v="Top_War"/>
    <d v="2021-04-17T00:00:00"/>
    <n v="0"/>
    <x v="0"/>
    <x v="17"/>
    <s v="Per"/>
  </r>
  <r>
    <s v="Tuesday_Effect"/>
    <s v="Top_War"/>
    <d v="2021-04-17T00:00:00"/>
    <n v="0"/>
    <x v="0"/>
    <x v="21"/>
    <s v="Per"/>
  </r>
  <r>
    <s v="UNITYADS_TOTAL_PER_ATT_g1728_Scurve"/>
    <s v="Top_War"/>
    <d v="2021-04-17T00:00:00"/>
    <n v="37490.435624384299"/>
    <x v="4"/>
    <x v="22"/>
    <s v="Per"/>
  </r>
  <r>
    <s v="UNITYADS_TOTAL_POST_ATT_S1_g913_SC"/>
    <s v="Top_War"/>
    <d v="2021-04-17T00:00:00"/>
    <n v="0"/>
    <x v="1"/>
    <x v="22"/>
    <s v="Per"/>
  </r>
  <r>
    <s v="UNITYADS_TOTAL_POST_ATT_S2_g1321_SC"/>
    <s v="Top_War"/>
    <d v="2021-04-17T00:00:00"/>
    <n v="0"/>
    <x v="2"/>
    <x v="22"/>
    <s v="Per"/>
  </r>
  <r>
    <s v="UNITYADS_TOTAL_POST_ATT_S3_g924_SC"/>
    <s v="Top_War"/>
    <d v="2021-04-17T00:00:00"/>
    <n v="0"/>
    <x v="3"/>
    <x v="22"/>
    <s v="Per"/>
  </r>
  <r>
    <s v="Apple_Search_Post_ATT_g327_Scurve"/>
    <s v="Top_War"/>
    <d v="2021-04-18T00:00:00"/>
    <n v="0"/>
    <x v="0"/>
    <x v="0"/>
    <s v="Per"/>
  </r>
  <r>
    <s v="Applovin_rewarded_Post_ATT_g1718_SC"/>
    <s v="Top_War"/>
    <d v="2021-04-18T00:00:00"/>
    <n v="0"/>
    <x v="0"/>
    <x v="1"/>
    <s v="Per"/>
  </r>
  <r>
    <s v="Applovin_video_Post_ATT_g1718_Scurve"/>
    <s v="Top_War"/>
    <d v="2021-04-18T00:00:00"/>
    <n v="0"/>
    <x v="0"/>
    <x v="2"/>
    <s v="Per"/>
  </r>
  <r>
    <s v="Bug_Fix_1"/>
    <s v="Top_War"/>
    <d v="2021-04-18T00:00:00"/>
    <n v="0"/>
    <x v="0"/>
    <x v="3"/>
    <s v="Per"/>
  </r>
  <r>
    <s v="Bug_Fix_2"/>
    <s v="Top_War"/>
    <d v="2021-04-18T00:00:00"/>
    <n v="0"/>
    <x v="0"/>
    <x v="3"/>
    <s v="Per"/>
  </r>
  <r>
    <s v="Bug_Fix_3_2"/>
    <s v="Top_War"/>
    <d v="2021-04-18T00:00:00"/>
    <n v="0"/>
    <x v="0"/>
    <x v="3"/>
    <s v="Per"/>
  </r>
  <r>
    <s v="Bug_Fix_Neg"/>
    <s v="Top_War"/>
    <d v="2021-04-18T00:00:00"/>
    <n v="0"/>
    <x v="0"/>
    <x v="4"/>
    <s v="Per"/>
  </r>
  <r>
    <s v="Bytedance_Post_ATT_g337_SC"/>
    <s v="Top_War"/>
    <d v="2021-04-18T00:00:00"/>
    <n v="0"/>
    <x v="0"/>
    <x v="5"/>
    <s v="Per"/>
  </r>
  <r>
    <s v="Comp_Lords_Mobile"/>
    <s v="Top_War"/>
    <d v="2021-04-18T00:00:00"/>
    <n v="-17092.965976825999"/>
    <x v="0"/>
    <x v="6"/>
    <s v="Per"/>
  </r>
  <r>
    <s v="Comp_ROK"/>
    <s v="Top_War"/>
    <d v="2021-04-18T00:00:00"/>
    <n v="-3595.7086757818702"/>
    <x v="0"/>
    <x v="7"/>
    <s v="Per"/>
  </r>
  <r>
    <s v="Comp_West_Game"/>
    <s v="Top_War"/>
    <d v="2021-04-18T00:00:00"/>
    <n v="-8614.6833320759306"/>
    <x v="0"/>
    <x v="8"/>
    <s v="Per"/>
  </r>
  <r>
    <s v="Event_Dip"/>
    <s v="Top_War"/>
    <d v="2021-04-18T00:00:00"/>
    <n v="0"/>
    <x v="0"/>
    <x v="4"/>
    <s v="Per"/>
  </r>
  <r>
    <s v="FB_AEO_AAA_POST_ATT_S1_g223_Scurve"/>
    <s v="Top_War"/>
    <d v="2021-04-18T00:00:00"/>
    <n v="0"/>
    <x v="1"/>
    <x v="9"/>
    <s v="Per"/>
  </r>
  <r>
    <s v="FB_AEO_AAA_POST_ATT_S2_g2314_Scurve"/>
    <s v="Top_War"/>
    <d v="2021-04-18T00:00:00"/>
    <n v="0"/>
    <x v="2"/>
    <x v="9"/>
    <s v="Per"/>
  </r>
  <r>
    <s v="FB_AEO_AAA_POST_ATT_S3_g249_SC"/>
    <s v="Top_War"/>
    <d v="2021-04-18T00:00:00"/>
    <n v="0"/>
    <x v="3"/>
    <x v="9"/>
    <s v="Per"/>
  </r>
  <r>
    <s v="FB_AEO_AAA_PRE_ATT_g136_Scurve"/>
    <s v="Top_War"/>
    <d v="2021-04-18T00:00:00"/>
    <n v="0"/>
    <x v="4"/>
    <x v="9"/>
    <s v="Per"/>
  </r>
  <r>
    <s v="FB_AEO_BAU_POST_ATT_S1_g912_Scurve"/>
    <s v="Top_War"/>
    <d v="2021-04-18T00:00:00"/>
    <n v="0"/>
    <x v="1"/>
    <x v="10"/>
    <s v="Per"/>
  </r>
  <r>
    <s v="FB_AEO_BAU_POST_ATT_S2_g2711_Scurve"/>
    <s v="Top_War"/>
    <d v="2021-04-18T00:00:00"/>
    <n v="0"/>
    <x v="2"/>
    <x v="10"/>
    <s v="Per"/>
  </r>
  <r>
    <s v="FB_AEO_BAU_POST_ATT_S3_g1717_SC"/>
    <s v="Top_War"/>
    <d v="2021-04-18T00:00:00"/>
    <n v="0"/>
    <x v="3"/>
    <x v="10"/>
    <s v="Per"/>
  </r>
  <r>
    <s v="FB_AEO_BAU_PRE_ATT_g15721_Scurve"/>
    <s v="Top_War"/>
    <d v="2021-04-18T00:00:00"/>
    <n v="774.21348583299903"/>
    <x v="4"/>
    <x v="10"/>
    <s v="Per"/>
  </r>
  <r>
    <s v="FB_VO_AAA_PER_ATT_g912_Scurve"/>
    <s v="Top_War"/>
    <d v="2021-04-18T00:00:00"/>
    <n v="3312.2175340950298"/>
    <x v="4"/>
    <x v="11"/>
    <s v="Per"/>
  </r>
  <r>
    <s v="FB_VO_AAA_POST_ATT_S1_g913_Scurve"/>
    <s v="Top_War"/>
    <d v="2021-04-18T00:00:00"/>
    <n v="0"/>
    <x v="1"/>
    <x v="11"/>
    <s v="Per"/>
  </r>
  <r>
    <s v="FB_VO_AAA_POST_ATT_S2_g424_Scurve"/>
    <s v="Top_War"/>
    <d v="2021-04-18T00:00:00"/>
    <n v="0"/>
    <x v="2"/>
    <x v="11"/>
    <s v="Per"/>
  </r>
  <r>
    <s v="FB_VO_AAA_POST_ATT_S3_g1717_SC"/>
    <s v="Top_War"/>
    <d v="2021-04-18T00:00:00"/>
    <n v="0"/>
    <x v="3"/>
    <x v="11"/>
    <s v="Per"/>
  </r>
  <r>
    <s v="FB_VO_BAU_PER_ATT_g1512_Scurve"/>
    <s v="Top_War"/>
    <d v="2021-04-18T00:00:00"/>
    <n v="31165.8588738"/>
    <x v="4"/>
    <x v="12"/>
    <s v="Per"/>
  </r>
  <r>
    <s v="FB_VO_BAU_POST_ATT_S1_g9312_Scurve"/>
    <s v="Top_War"/>
    <d v="2021-04-18T00:00:00"/>
    <n v="0"/>
    <x v="1"/>
    <x v="12"/>
    <s v="Per"/>
  </r>
  <r>
    <s v="FB_VO_BAU_POST_ATT_S2_g8421_Scurve"/>
    <s v="Top_War"/>
    <d v="2021-04-18T00:00:00"/>
    <n v="0"/>
    <x v="2"/>
    <x v="12"/>
    <s v="Per"/>
  </r>
  <r>
    <s v="FB_VO_BAU_POST_ATT_S3_g1715_SC"/>
    <s v="Top_War"/>
    <d v="2021-04-18T00:00:00"/>
    <n v="0"/>
    <x v="3"/>
    <x v="12"/>
    <s v="Per"/>
  </r>
  <r>
    <s v="FB_VO_DYNAMICADS_PER_ATT_g2720_Scurve"/>
    <s v="Top_War"/>
    <d v="2021-04-18T00:00:00"/>
    <n v="2003.5957025350201"/>
    <x v="4"/>
    <x v="13"/>
    <s v="Per"/>
  </r>
  <r>
    <s v="FB_VO_DYNAMICADS_POST_ATT_S1_g1720_Scurve"/>
    <s v="Top_War"/>
    <d v="2021-04-18T00:00:00"/>
    <n v="0"/>
    <x v="1"/>
    <x v="13"/>
    <s v="Per"/>
  </r>
  <r>
    <s v="GOOGLE_DISPLAY_PER_ATT_g1724_Scurve"/>
    <s v="Top_War"/>
    <d v="2021-04-18T00:00:00"/>
    <n v="5197.8768249800596"/>
    <x v="4"/>
    <x v="14"/>
    <s v="Per"/>
  </r>
  <r>
    <s v="GOOGLE_DISPLAY_POST_ATT_9AUG_SEP_g6213_Scurve"/>
    <s v="Top_War"/>
    <d v="2021-04-18T00:00:00"/>
    <n v="0"/>
    <x v="0"/>
    <x v="14"/>
    <s v="Per"/>
  </r>
  <r>
    <s v="GOOGLE_DISPLAY_POST_ATT_JUL_g827_SC"/>
    <s v="Top_War"/>
    <d v="2021-04-18T00:00:00"/>
    <n v="0"/>
    <x v="0"/>
    <x v="14"/>
    <s v="Per"/>
  </r>
  <r>
    <s v="GOOGLE_DISPLAY_POST_ATT_OCT_g5718_Scurve"/>
    <s v="Top_War"/>
    <d v="2021-04-18T00:00:00"/>
    <n v="0"/>
    <x v="0"/>
    <x v="14"/>
    <s v="Per"/>
  </r>
  <r>
    <s v="GOOGLE_DISPLAY_POST_ATT_S1_g912_SC"/>
    <s v="Top_War"/>
    <d v="2021-04-18T00:00:00"/>
    <n v="0"/>
    <x v="1"/>
    <x v="14"/>
    <s v="Per"/>
  </r>
  <r>
    <s v="GOOGLE_YOUTUBE_PER_ATT_g1716_Scurve"/>
    <s v="Top_War"/>
    <d v="2021-04-18T00:00:00"/>
    <n v="230.539295023732"/>
    <x v="4"/>
    <x v="15"/>
    <s v="Per"/>
  </r>
  <r>
    <s v="GOOGLE_YOUTUBE_POST_ATT_9AUG_SEP_g9321_Scurve"/>
    <s v="Top_War"/>
    <d v="2021-04-18T00:00:00"/>
    <n v="0"/>
    <x v="0"/>
    <x v="15"/>
    <s v="Per"/>
  </r>
  <r>
    <s v="GOOGLE_YOUTUBE_POST_ATT_JUL_g1718_SC"/>
    <s v="Top_War"/>
    <d v="2021-04-18T00:00:00"/>
    <n v="0"/>
    <x v="0"/>
    <x v="15"/>
    <s v="Per"/>
  </r>
  <r>
    <s v="GOOGLE_YOUTUBE_POST_ATT_OCT_g1715_Scurve"/>
    <s v="Top_War"/>
    <d v="2021-04-18T00:00:00"/>
    <n v="0"/>
    <x v="0"/>
    <x v="15"/>
    <s v="Per"/>
  </r>
  <r>
    <s v="GOOGLE_YOUTUBE_POST_ATT_S1_g2721_SC"/>
    <s v="Top_War"/>
    <d v="2021-04-18T00:00:00"/>
    <n v="0"/>
    <x v="1"/>
    <x v="15"/>
    <s v="Per"/>
  </r>
  <r>
    <s v="INTERCEPT"/>
    <s v="Top_War"/>
    <d v="2021-04-18T00:00:00"/>
    <n v="282876.95580592903"/>
    <x v="0"/>
    <x v="16"/>
    <s v="Per"/>
  </r>
  <r>
    <s v="Large_Event_Dip1"/>
    <s v="Top_War"/>
    <d v="2021-04-18T00:00:00"/>
    <n v="0"/>
    <x v="0"/>
    <x v="4"/>
    <s v="Per"/>
  </r>
  <r>
    <s v="Large_Event1"/>
    <s v="Top_War"/>
    <d v="2021-04-18T00:00:00"/>
    <n v="0"/>
    <x v="0"/>
    <x v="17"/>
    <s v="Per"/>
  </r>
  <r>
    <s v="Medium_Event"/>
    <s v="Top_War"/>
    <d v="2021-04-18T00:00:00"/>
    <n v="0"/>
    <x v="0"/>
    <x v="17"/>
    <s v="Per"/>
  </r>
  <r>
    <s v="Medium_Event_Dip"/>
    <s v="Top_War"/>
    <d v="2021-04-18T00:00:00"/>
    <n v="0"/>
    <x v="0"/>
    <x v="17"/>
    <s v="Per"/>
  </r>
  <r>
    <s v="Monday_Effect"/>
    <s v="Top_War"/>
    <d v="2021-04-18T00:00:00"/>
    <n v="0"/>
    <x v="0"/>
    <x v="18"/>
    <s v="Per"/>
  </r>
  <r>
    <s v="New_Content"/>
    <s v="Top_War"/>
    <d v="2021-04-18T00:00:00"/>
    <n v="0"/>
    <x v="0"/>
    <x v="19"/>
    <s v="Per"/>
  </r>
  <r>
    <s v="Other_Event"/>
    <s v="Top_War"/>
    <d v="2021-04-18T00:00:00"/>
    <n v="0"/>
    <x v="0"/>
    <x v="17"/>
    <s v="Per"/>
  </r>
  <r>
    <s v="Peak"/>
    <s v="Top_War"/>
    <d v="2021-04-18T00:00:00"/>
    <n v="0"/>
    <x v="0"/>
    <x v="17"/>
    <s v="Per"/>
  </r>
  <r>
    <s v="Reddit_Post_ATT_g224_SC"/>
    <s v="Top_War"/>
    <d v="2021-04-18T00:00:00"/>
    <n v="0"/>
    <x v="2"/>
    <x v="20"/>
    <s v="Per"/>
  </r>
  <r>
    <s v="Small_Event"/>
    <s v="Top_War"/>
    <d v="2021-04-18T00:00:00"/>
    <n v="0"/>
    <x v="0"/>
    <x v="17"/>
    <s v="Per"/>
  </r>
  <r>
    <s v="Small_Event_Dip"/>
    <s v="Top_War"/>
    <d v="2021-04-18T00:00:00"/>
    <n v="0"/>
    <x v="0"/>
    <x v="4"/>
    <s v="Per"/>
  </r>
  <r>
    <s v="Special_Event"/>
    <s v="Top_War"/>
    <d v="2021-04-18T00:00:00"/>
    <n v="0"/>
    <x v="0"/>
    <x v="4"/>
    <s v="Per"/>
  </r>
  <r>
    <s v="Special_Event_Peak"/>
    <s v="Top_War"/>
    <d v="2021-04-18T00:00:00"/>
    <n v="0"/>
    <x v="0"/>
    <x v="17"/>
    <s v="Per"/>
  </r>
  <r>
    <s v="Tuesday_Effect"/>
    <s v="Top_War"/>
    <d v="2021-04-18T00:00:00"/>
    <n v="0"/>
    <x v="0"/>
    <x v="21"/>
    <s v="Per"/>
  </r>
  <r>
    <s v="UNITYADS_TOTAL_PER_ATT_g1728_Scurve"/>
    <s v="Top_War"/>
    <d v="2021-04-18T00:00:00"/>
    <n v="36162.564527498398"/>
    <x v="4"/>
    <x v="22"/>
    <s v="Per"/>
  </r>
  <r>
    <s v="UNITYADS_TOTAL_POST_ATT_S1_g913_SC"/>
    <s v="Top_War"/>
    <d v="2021-04-18T00:00:00"/>
    <n v="0"/>
    <x v="1"/>
    <x v="22"/>
    <s v="Per"/>
  </r>
  <r>
    <s v="UNITYADS_TOTAL_POST_ATT_S2_g1321_SC"/>
    <s v="Top_War"/>
    <d v="2021-04-18T00:00:00"/>
    <n v="0"/>
    <x v="2"/>
    <x v="22"/>
    <s v="Per"/>
  </r>
  <r>
    <s v="UNITYADS_TOTAL_POST_ATT_S3_g924_SC"/>
    <s v="Top_War"/>
    <d v="2021-04-18T00:00:00"/>
    <n v="0"/>
    <x v="3"/>
    <x v="22"/>
    <s v="Per"/>
  </r>
  <r>
    <s v="Apple_Search_Post_ATT_g327_Scurve"/>
    <s v="Top_War"/>
    <d v="2021-04-19T00:00:00"/>
    <n v="0"/>
    <x v="0"/>
    <x v="0"/>
    <s v="Per"/>
  </r>
  <r>
    <s v="Applovin_rewarded_Post_ATT_g1718_SC"/>
    <s v="Top_War"/>
    <d v="2021-04-19T00:00:00"/>
    <n v="0"/>
    <x v="0"/>
    <x v="1"/>
    <s v="Per"/>
  </r>
  <r>
    <s v="Applovin_video_Post_ATT_g1718_Scurve"/>
    <s v="Top_War"/>
    <d v="2021-04-19T00:00:00"/>
    <n v="0"/>
    <x v="0"/>
    <x v="2"/>
    <s v="Per"/>
  </r>
  <r>
    <s v="Bug_Fix_1"/>
    <s v="Top_War"/>
    <d v="2021-04-19T00:00:00"/>
    <n v="0"/>
    <x v="0"/>
    <x v="3"/>
    <s v="Per"/>
  </r>
  <r>
    <s v="Bug_Fix_2"/>
    <s v="Top_War"/>
    <d v="2021-04-19T00:00:00"/>
    <n v="0"/>
    <x v="0"/>
    <x v="3"/>
    <s v="Per"/>
  </r>
  <r>
    <s v="Bug_Fix_3_2"/>
    <s v="Top_War"/>
    <d v="2021-04-19T00:00:00"/>
    <n v="0"/>
    <x v="0"/>
    <x v="3"/>
    <s v="Per"/>
  </r>
  <r>
    <s v="Bug_Fix_Neg"/>
    <s v="Top_War"/>
    <d v="2021-04-19T00:00:00"/>
    <n v="0"/>
    <x v="0"/>
    <x v="4"/>
    <s v="Per"/>
  </r>
  <r>
    <s v="Bytedance_Post_ATT_g337_SC"/>
    <s v="Top_War"/>
    <d v="2021-04-19T00:00:00"/>
    <n v="0"/>
    <x v="0"/>
    <x v="5"/>
    <s v="Per"/>
  </r>
  <r>
    <s v="Comp_Lords_Mobile"/>
    <s v="Top_War"/>
    <d v="2021-04-19T00:00:00"/>
    <n v="-12851.068552259099"/>
    <x v="0"/>
    <x v="6"/>
    <s v="Per"/>
  </r>
  <r>
    <s v="Comp_ROK"/>
    <s v="Top_War"/>
    <d v="2021-04-19T00:00:00"/>
    <n v="-2237.69480822281"/>
    <x v="0"/>
    <x v="7"/>
    <s v="Per"/>
  </r>
  <r>
    <s v="Comp_West_Game"/>
    <s v="Top_War"/>
    <d v="2021-04-19T00:00:00"/>
    <n v="-7645.6791712662898"/>
    <x v="0"/>
    <x v="8"/>
    <s v="Per"/>
  </r>
  <r>
    <s v="Event_Dip"/>
    <s v="Top_War"/>
    <d v="2021-04-19T00:00:00"/>
    <n v="0"/>
    <x v="0"/>
    <x v="4"/>
    <s v="Per"/>
  </r>
  <r>
    <s v="FB_AEO_AAA_POST_ATT_S1_g223_Scurve"/>
    <s v="Top_War"/>
    <d v="2021-04-19T00:00:00"/>
    <n v="0"/>
    <x v="1"/>
    <x v="9"/>
    <s v="Per"/>
  </r>
  <r>
    <s v="FB_AEO_AAA_POST_ATT_S2_g2314_Scurve"/>
    <s v="Top_War"/>
    <d v="2021-04-19T00:00:00"/>
    <n v="0"/>
    <x v="2"/>
    <x v="9"/>
    <s v="Per"/>
  </r>
  <r>
    <s v="FB_AEO_AAA_POST_ATT_S3_g249_SC"/>
    <s v="Top_War"/>
    <d v="2021-04-19T00:00:00"/>
    <n v="0"/>
    <x v="3"/>
    <x v="9"/>
    <s v="Per"/>
  </r>
  <r>
    <s v="FB_AEO_AAA_PRE_ATT_g136_Scurve"/>
    <s v="Top_War"/>
    <d v="2021-04-19T00:00:00"/>
    <n v="0"/>
    <x v="4"/>
    <x v="9"/>
    <s v="Per"/>
  </r>
  <r>
    <s v="FB_AEO_BAU_POST_ATT_S1_g912_Scurve"/>
    <s v="Top_War"/>
    <d v="2021-04-19T00:00:00"/>
    <n v="0"/>
    <x v="1"/>
    <x v="10"/>
    <s v="Per"/>
  </r>
  <r>
    <s v="FB_AEO_BAU_POST_ATT_S2_g2711_Scurve"/>
    <s v="Top_War"/>
    <d v="2021-04-19T00:00:00"/>
    <n v="0"/>
    <x v="2"/>
    <x v="10"/>
    <s v="Per"/>
  </r>
  <r>
    <s v="FB_AEO_BAU_POST_ATT_S3_g1717_SC"/>
    <s v="Top_War"/>
    <d v="2021-04-19T00:00:00"/>
    <n v="0"/>
    <x v="3"/>
    <x v="10"/>
    <s v="Per"/>
  </r>
  <r>
    <s v="FB_AEO_BAU_PRE_ATT_g15721_Scurve"/>
    <s v="Top_War"/>
    <d v="2021-04-19T00:00:00"/>
    <n v="663.26490094213295"/>
    <x v="4"/>
    <x v="10"/>
    <s v="Per"/>
  </r>
  <r>
    <s v="FB_VO_AAA_PER_ATT_g912_Scurve"/>
    <s v="Top_War"/>
    <d v="2021-04-19T00:00:00"/>
    <n v="7277.6864280623604"/>
    <x v="4"/>
    <x v="11"/>
    <s v="Per"/>
  </r>
  <r>
    <s v="FB_VO_AAA_POST_ATT_S1_g913_Scurve"/>
    <s v="Top_War"/>
    <d v="2021-04-19T00:00:00"/>
    <n v="0"/>
    <x v="1"/>
    <x v="11"/>
    <s v="Per"/>
  </r>
  <r>
    <s v="FB_VO_AAA_POST_ATT_S2_g424_Scurve"/>
    <s v="Top_War"/>
    <d v="2021-04-19T00:00:00"/>
    <n v="0"/>
    <x v="2"/>
    <x v="11"/>
    <s v="Per"/>
  </r>
  <r>
    <s v="FB_VO_AAA_POST_ATT_S3_g1717_SC"/>
    <s v="Top_War"/>
    <d v="2021-04-19T00:00:00"/>
    <n v="0"/>
    <x v="3"/>
    <x v="11"/>
    <s v="Per"/>
  </r>
  <r>
    <s v="FB_VO_BAU_PER_ATT_g1512_Scurve"/>
    <s v="Top_War"/>
    <d v="2021-04-19T00:00:00"/>
    <n v="30189.173863105301"/>
    <x v="4"/>
    <x v="12"/>
    <s v="Per"/>
  </r>
  <r>
    <s v="FB_VO_BAU_POST_ATT_S1_g9312_Scurve"/>
    <s v="Top_War"/>
    <d v="2021-04-19T00:00:00"/>
    <n v="0"/>
    <x v="1"/>
    <x v="12"/>
    <s v="Per"/>
  </r>
  <r>
    <s v="FB_VO_BAU_POST_ATT_S2_g8421_Scurve"/>
    <s v="Top_War"/>
    <d v="2021-04-19T00:00:00"/>
    <n v="0"/>
    <x v="2"/>
    <x v="12"/>
    <s v="Per"/>
  </r>
  <r>
    <s v="FB_VO_BAU_POST_ATT_S3_g1715_SC"/>
    <s v="Top_War"/>
    <d v="2021-04-19T00:00:00"/>
    <n v="0"/>
    <x v="3"/>
    <x v="12"/>
    <s v="Per"/>
  </r>
  <r>
    <s v="FB_VO_DYNAMICADS_PER_ATT_g2720_Scurve"/>
    <s v="Top_War"/>
    <d v="2021-04-19T00:00:00"/>
    <n v="2823.6616950745702"/>
    <x v="4"/>
    <x v="13"/>
    <s v="Per"/>
  </r>
  <r>
    <s v="FB_VO_DYNAMICADS_POST_ATT_S1_g1720_Scurve"/>
    <s v="Top_War"/>
    <d v="2021-04-19T00:00:00"/>
    <n v="0"/>
    <x v="1"/>
    <x v="13"/>
    <s v="Per"/>
  </r>
  <r>
    <s v="GOOGLE_DISPLAY_PER_ATT_g1724_Scurve"/>
    <s v="Top_War"/>
    <d v="2021-04-19T00:00:00"/>
    <n v="4749.5770609436504"/>
    <x v="4"/>
    <x v="14"/>
    <s v="Per"/>
  </r>
  <r>
    <s v="GOOGLE_DISPLAY_POST_ATT_9AUG_SEP_g6213_Scurve"/>
    <s v="Top_War"/>
    <d v="2021-04-19T00:00:00"/>
    <n v="0"/>
    <x v="0"/>
    <x v="14"/>
    <s v="Per"/>
  </r>
  <r>
    <s v="GOOGLE_DISPLAY_POST_ATT_JUL_g827_SC"/>
    <s v="Top_War"/>
    <d v="2021-04-19T00:00:00"/>
    <n v="0"/>
    <x v="0"/>
    <x v="14"/>
    <s v="Per"/>
  </r>
  <r>
    <s v="GOOGLE_DISPLAY_POST_ATT_OCT_g5718_Scurve"/>
    <s v="Top_War"/>
    <d v="2021-04-19T00:00:00"/>
    <n v="0"/>
    <x v="0"/>
    <x v="14"/>
    <s v="Per"/>
  </r>
  <r>
    <s v="GOOGLE_DISPLAY_POST_ATT_S1_g912_SC"/>
    <s v="Top_War"/>
    <d v="2021-04-19T00:00:00"/>
    <n v="0"/>
    <x v="1"/>
    <x v="14"/>
    <s v="Per"/>
  </r>
  <r>
    <s v="GOOGLE_YOUTUBE_PER_ATT_g1716_Scurve"/>
    <s v="Top_War"/>
    <d v="2021-04-19T00:00:00"/>
    <n v="136.503717489368"/>
    <x v="4"/>
    <x v="15"/>
    <s v="Per"/>
  </r>
  <r>
    <s v="GOOGLE_YOUTUBE_POST_ATT_9AUG_SEP_g9321_Scurve"/>
    <s v="Top_War"/>
    <d v="2021-04-19T00:00:00"/>
    <n v="0"/>
    <x v="0"/>
    <x v="15"/>
    <s v="Per"/>
  </r>
  <r>
    <s v="GOOGLE_YOUTUBE_POST_ATT_JUL_g1718_SC"/>
    <s v="Top_War"/>
    <d v="2021-04-19T00:00:00"/>
    <n v="0"/>
    <x v="0"/>
    <x v="15"/>
    <s v="Per"/>
  </r>
  <r>
    <s v="GOOGLE_YOUTUBE_POST_ATT_OCT_g1715_Scurve"/>
    <s v="Top_War"/>
    <d v="2021-04-19T00:00:00"/>
    <n v="0"/>
    <x v="0"/>
    <x v="15"/>
    <s v="Per"/>
  </r>
  <r>
    <s v="GOOGLE_YOUTUBE_POST_ATT_S1_g2721_SC"/>
    <s v="Top_War"/>
    <d v="2021-04-19T00:00:00"/>
    <n v="0"/>
    <x v="1"/>
    <x v="15"/>
    <s v="Per"/>
  </r>
  <r>
    <s v="INTERCEPT"/>
    <s v="Top_War"/>
    <d v="2021-04-19T00:00:00"/>
    <n v="282876.95580592903"/>
    <x v="0"/>
    <x v="16"/>
    <s v="Per"/>
  </r>
  <r>
    <s v="Large_Event_Dip1"/>
    <s v="Top_War"/>
    <d v="2021-04-19T00:00:00"/>
    <n v="-26446.072486901201"/>
    <x v="0"/>
    <x v="4"/>
    <s v="Per"/>
  </r>
  <r>
    <s v="Large_Event1"/>
    <s v="Top_War"/>
    <d v="2021-04-19T00:00:00"/>
    <n v="0"/>
    <x v="0"/>
    <x v="17"/>
    <s v="Per"/>
  </r>
  <r>
    <s v="Medium_Event"/>
    <s v="Top_War"/>
    <d v="2021-04-19T00:00:00"/>
    <n v="0"/>
    <x v="0"/>
    <x v="17"/>
    <s v="Per"/>
  </r>
  <r>
    <s v="Medium_Event_Dip"/>
    <s v="Top_War"/>
    <d v="2021-04-19T00:00:00"/>
    <n v="0"/>
    <x v="0"/>
    <x v="17"/>
    <s v="Per"/>
  </r>
  <r>
    <s v="Monday_Effect"/>
    <s v="Top_War"/>
    <d v="2021-04-19T00:00:00"/>
    <n v="-26587.378751716002"/>
    <x v="0"/>
    <x v="18"/>
    <s v="Per"/>
  </r>
  <r>
    <s v="New_Content"/>
    <s v="Top_War"/>
    <d v="2021-04-19T00:00:00"/>
    <n v="0"/>
    <x v="0"/>
    <x v="19"/>
    <s v="Per"/>
  </r>
  <r>
    <s v="Other_Event"/>
    <s v="Top_War"/>
    <d v="2021-04-19T00:00:00"/>
    <n v="0"/>
    <x v="0"/>
    <x v="17"/>
    <s v="Per"/>
  </r>
  <r>
    <s v="Peak"/>
    <s v="Top_War"/>
    <d v="2021-04-19T00:00:00"/>
    <n v="0"/>
    <x v="0"/>
    <x v="17"/>
    <s v="Per"/>
  </r>
  <r>
    <s v="Reddit_Post_ATT_g224_SC"/>
    <s v="Top_War"/>
    <d v="2021-04-19T00:00:00"/>
    <n v="0"/>
    <x v="2"/>
    <x v="20"/>
    <s v="Per"/>
  </r>
  <r>
    <s v="Small_Event"/>
    <s v="Top_War"/>
    <d v="2021-04-19T00:00:00"/>
    <n v="0"/>
    <x v="0"/>
    <x v="17"/>
    <s v="Per"/>
  </r>
  <r>
    <s v="Small_Event_Dip"/>
    <s v="Top_War"/>
    <d v="2021-04-19T00:00:00"/>
    <n v="0"/>
    <x v="0"/>
    <x v="4"/>
    <s v="Per"/>
  </r>
  <r>
    <s v="Special_Event"/>
    <s v="Top_War"/>
    <d v="2021-04-19T00:00:00"/>
    <n v="0"/>
    <x v="0"/>
    <x v="4"/>
    <s v="Per"/>
  </r>
  <r>
    <s v="Special_Event_Peak"/>
    <s v="Top_War"/>
    <d v="2021-04-19T00:00:00"/>
    <n v="0"/>
    <x v="0"/>
    <x v="17"/>
    <s v="Per"/>
  </r>
  <r>
    <s v="Tuesday_Effect"/>
    <s v="Top_War"/>
    <d v="2021-04-19T00:00:00"/>
    <n v="0"/>
    <x v="0"/>
    <x v="21"/>
    <s v="Per"/>
  </r>
  <r>
    <s v="UNITYADS_TOTAL_PER_ATT_g1728_Scurve"/>
    <s v="Top_War"/>
    <d v="2021-04-19T00:00:00"/>
    <n v="32309.410581480501"/>
    <x v="4"/>
    <x v="22"/>
    <s v="Per"/>
  </r>
  <r>
    <s v="UNITYADS_TOTAL_POST_ATT_S1_g913_SC"/>
    <s v="Top_War"/>
    <d v="2021-04-19T00:00:00"/>
    <n v="0"/>
    <x v="1"/>
    <x v="22"/>
    <s v="Per"/>
  </r>
  <r>
    <s v="UNITYADS_TOTAL_POST_ATT_S2_g1321_SC"/>
    <s v="Top_War"/>
    <d v="2021-04-19T00:00:00"/>
    <n v="0"/>
    <x v="2"/>
    <x v="22"/>
    <s v="Per"/>
  </r>
  <r>
    <s v="UNITYADS_TOTAL_POST_ATT_S3_g924_SC"/>
    <s v="Top_War"/>
    <d v="2021-04-19T00:00:00"/>
    <n v="0"/>
    <x v="3"/>
    <x v="22"/>
    <s v="Per"/>
  </r>
  <r>
    <s v="Apple_Search_Post_ATT_g327_Scurve"/>
    <s v="Top_War"/>
    <d v="2021-04-20T00:00:00"/>
    <n v="0"/>
    <x v="0"/>
    <x v="0"/>
    <s v="Per"/>
  </r>
  <r>
    <s v="Applovin_rewarded_Post_ATT_g1718_SC"/>
    <s v="Top_War"/>
    <d v="2021-04-20T00:00:00"/>
    <n v="0"/>
    <x v="0"/>
    <x v="1"/>
    <s v="Per"/>
  </r>
  <r>
    <s v="Applovin_video_Post_ATT_g1718_Scurve"/>
    <s v="Top_War"/>
    <d v="2021-04-20T00:00:00"/>
    <n v="0"/>
    <x v="0"/>
    <x v="2"/>
    <s v="Per"/>
  </r>
  <r>
    <s v="Bug_Fix_1"/>
    <s v="Top_War"/>
    <d v="2021-04-20T00:00:00"/>
    <n v="0"/>
    <x v="0"/>
    <x v="3"/>
    <s v="Per"/>
  </r>
  <r>
    <s v="Bug_Fix_2"/>
    <s v="Top_War"/>
    <d v="2021-04-20T00:00:00"/>
    <n v="0"/>
    <x v="0"/>
    <x v="3"/>
    <s v="Per"/>
  </r>
  <r>
    <s v="Bug_Fix_3_2"/>
    <s v="Top_War"/>
    <d v="2021-04-20T00:00:00"/>
    <n v="0"/>
    <x v="0"/>
    <x v="3"/>
    <s v="Per"/>
  </r>
  <r>
    <s v="Bug_Fix_Neg"/>
    <s v="Top_War"/>
    <d v="2021-04-20T00:00:00"/>
    <n v="0"/>
    <x v="0"/>
    <x v="4"/>
    <s v="Per"/>
  </r>
  <r>
    <s v="Bytedance_Post_ATT_g337_SC"/>
    <s v="Top_War"/>
    <d v="2021-04-20T00:00:00"/>
    <n v="0"/>
    <x v="0"/>
    <x v="5"/>
    <s v="Per"/>
  </r>
  <r>
    <s v="Comp_Lords_Mobile"/>
    <s v="Top_War"/>
    <d v="2021-04-20T00:00:00"/>
    <n v="-12168.464368995499"/>
    <x v="0"/>
    <x v="6"/>
    <s v="Per"/>
  </r>
  <r>
    <s v="Comp_ROK"/>
    <s v="Top_War"/>
    <d v="2021-04-20T00:00:00"/>
    <n v="-2785.8273896865599"/>
    <x v="0"/>
    <x v="7"/>
    <s v="Per"/>
  </r>
  <r>
    <s v="Comp_West_Game"/>
    <s v="Top_War"/>
    <d v="2021-04-20T00:00:00"/>
    <n v="-7580.6849897485699"/>
    <x v="0"/>
    <x v="8"/>
    <s v="Per"/>
  </r>
  <r>
    <s v="Event_Dip"/>
    <s v="Top_War"/>
    <d v="2021-04-20T00:00:00"/>
    <n v="0"/>
    <x v="0"/>
    <x v="4"/>
    <s v="Per"/>
  </r>
  <r>
    <s v="FB_AEO_AAA_POST_ATT_S1_g223_Scurve"/>
    <s v="Top_War"/>
    <d v="2021-04-20T00:00:00"/>
    <n v="0"/>
    <x v="1"/>
    <x v="9"/>
    <s v="Per"/>
  </r>
  <r>
    <s v="FB_AEO_AAA_POST_ATT_S2_g2314_Scurve"/>
    <s v="Top_War"/>
    <d v="2021-04-20T00:00:00"/>
    <n v="0"/>
    <x v="2"/>
    <x v="9"/>
    <s v="Per"/>
  </r>
  <r>
    <s v="FB_AEO_AAA_POST_ATT_S3_g249_SC"/>
    <s v="Top_War"/>
    <d v="2021-04-20T00:00:00"/>
    <n v="0"/>
    <x v="3"/>
    <x v="9"/>
    <s v="Per"/>
  </r>
  <r>
    <s v="FB_AEO_AAA_PRE_ATT_g136_Scurve"/>
    <s v="Top_War"/>
    <d v="2021-04-20T00:00:00"/>
    <n v="0"/>
    <x v="4"/>
    <x v="9"/>
    <s v="Per"/>
  </r>
  <r>
    <s v="FB_AEO_BAU_POST_ATT_S1_g912_Scurve"/>
    <s v="Top_War"/>
    <d v="2021-04-20T00:00:00"/>
    <n v="0"/>
    <x v="1"/>
    <x v="10"/>
    <s v="Per"/>
  </r>
  <r>
    <s v="FB_AEO_BAU_POST_ATT_S2_g2711_Scurve"/>
    <s v="Top_War"/>
    <d v="2021-04-20T00:00:00"/>
    <n v="0"/>
    <x v="2"/>
    <x v="10"/>
    <s v="Per"/>
  </r>
  <r>
    <s v="FB_AEO_BAU_POST_ATT_S3_g1717_SC"/>
    <s v="Top_War"/>
    <d v="2021-04-20T00:00:00"/>
    <n v="0"/>
    <x v="3"/>
    <x v="10"/>
    <s v="Per"/>
  </r>
  <r>
    <s v="FB_AEO_BAU_PRE_ATT_g15721_Scurve"/>
    <s v="Top_War"/>
    <d v="2021-04-20T00:00:00"/>
    <n v="466.17227944446898"/>
    <x v="4"/>
    <x v="10"/>
    <s v="Per"/>
  </r>
  <r>
    <s v="FB_VO_AAA_PER_ATT_g912_Scurve"/>
    <s v="Top_War"/>
    <d v="2021-04-20T00:00:00"/>
    <n v="7058.7036843075603"/>
    <x v="4"/>
    <x v="11"/>
    <s v="Per"/>
  </r>
  <r>
    <s v="FB_VO_AAA_POST_ATT_S1_g913_Scurve"/>
    <s v="Top_War"/>
    <d v="2021-04-20T00:00:00"/>
    <n v="0"/>
    <x v="1"/>
    <x v="11"/>
    <s v="Per"/>
  </r>
  <r>
    <s v="FB_VO_AAA_POST_ATT_S2_g424_Scurve"/>
    <s v="Top_War"/>
    <d v="2021-04-20T00:00:00"/>
    <n v="0"/>
    <x v="2"/>
    <x v="11"/>
    <s v="Per"/>
  </r>
  <r>
    <s v="FB_VO_AAA_POST_ATT_S3_g1717_SC"/>
    <s v="Top_War"/>
    <d v="2021-04-20T00:00:00"/>
    <n v="0"/>
    <x v="3"/>
    <x v="11"/>
    <s v="Per"/>
  </r>
  <r>
    <s v="FB_VO_BAU_PER_ATT_g1512_Scurve"/>
    <s v="Top_War"/>
    <d v="2021-04-20T00:00:00"/>
    <n v="32855.475116037203"/>
    <x v="4"/>
    <x v="12"/>
    <s v="Per"/>
  </r>
  <r>
    <s v="FB_VO_BAU_POST_ATT_S1_g9312_Scurve"/>
    <s v="Top_War"/>
    <d v="2021-04-20T00:00:00"/>
    <n v="0"/>
    <x v="1"/>
    <x v="12"/>
    <s v="Per"/>
  </r>
  <r>
    <s v="FB_VO_BAU_POST_ATT_S2_g8421_Scurve"/>
    <s v="Top_War"/>
    <d v="2021-04-20T00:00:00"/>
    <n v="0"/>
    <x v="2"/>
    <x v="12"/>
    <s v="Per"/>
  </r>
  <r>
    <s v="FB_VO_BAU_POST_ATT_S3_g1715_SC"/>
    <s v="Top_War"/>
    <d v="2021-04-20T00:00:00"/>
    <n v="0"/>
    <x v="3"/>
    <x v="12"/>
    <s v="Per"/>
  </r>
  <r>
    <s v="FB_VO_DYNAMICADS_PER_ATT_g2720_Scurve"/>
    <s v="Top_War"/>
    <d v="2021-04-20T00:00:00"/>
    <n v="3817.0486095650099"/>
    <x v="4"/>
    <x v="13"/>
    <s v="Per"/>
  </r>
  <r>
    <s v="FB_VO_DYNAMICADS_POST_ATT_S1_g1720_Scurve"/>
    <s v="Top_War"/>
    <d v="2021-04-20T00:00:00"/>
    <n v="0"/>
    <x v="1"/>
    <x v="13"/>
    <s v="Per"/>
  </r>
  <r>
    <s v="GOOGLE_DISPLAY_PER_ATT_g1724_Scurve"/>
    <s v="Top_War"/>
    <d v="2021-04-20T00:00:00"/>
    <n v="4520.2942510497396"/>
    <x v="4"/>
    <x v="14"/>
    <s v="Per"/>
  </r>
  <r>
    <s v="GOOGLE_DISPLAY_POST_ATT_9AUG_SEP_g6213_Scurve"/>
    <s v="Top_War"/>
    <d v="2021-04-20T00:00:00"/>
    <n v="0"/>
    <x v="0"/>
    <x v="14"/>
    <s v="Per"/>
  </r>
  <r>
    <s v="GOOGLE_DISPLAY_POST_ATT_JUL_g827_SC"/>
    <s v="Top_War"/>
    <d v="2021-04-20T00:00:00"/>
    <n v="0"/>
    <x v="0"/>
    <x v="14"/>
    <s v="Per"/>
  </r>
  <r>
    <s v="GOOGLE_DISPLAY_POST_ATT_OCT_g5718_Scurve"/>
    <s v="Top_War"/>
    <d v="2021-04-20T00:00:00"/>
    <n v="0"/>
    <x v="0"/>
    <x v="14"/>
    <s v="Per"/>
  </r>
  <r>
    <s v="GOOGLE_DISPLAY_POST_ATT_S1_g912_SC"/>
    <s v="Top_War"/>
    <d v="2021-04-20T00:00:00"/>
    <n v="0"/>
    <x v="1"/>
    <x v="14"/>
    <s v="Per"/>
  </r>
  <r>
    <s v="GOOGLE_YOUTUBE_PER_ATT_g1716_Scurve"/>
    <s v="Top_War"/>
    <d v="2021-04-20T00:00:00"/>
    <n v="72.523202470356097"/>
    <x v="4"/>
    <x v="15"/>
    <s v="Per"/>
  </r>
  <r>
    <s v="GOOGLE_YOUTUBE_POST_ATT_9AUG_SEP_g9321_Scurve"/>
    <s v="Top_War"/>
    <d v="2021-04-20T00:00:00"/>
    <n v="0"/>
    <x v="0"/>
    <x v="15"/>
    <s v="Per"/>
  </r>
  <r>
    <s v="GOOGLE_YOUTUBE_POST_ATT_JUL_g1718_SC"/>
    <s v="Top_War"/>
    <d v="2021-04-20T00:00:00"/>
    <n v="0"/>
    <x v="0"/>
    <x v="15"/>
    <s v="Per"/>
  </r>
  <r>
    <s v="GOOGLE_YOUTUBE_POST_ATT_OCT_g1715_Scurve"/>
    <s v="Top_War"/>
    <d v="2021-04-20T00:00:00"/>
    <n v="0"/>
    <x v="0"/>
    <x v="15"/>
    <s v="Per"/>
  </r>
  <r>
    <s v="GOOGLE_YOUTUBE_POST_ATT_S1_g2721_SC"/>
    <s v="Top_War"/>
    <d v="2021-04-20T00:00:00"/>
    <n v="0"/>
    <x v="1"/>
    <x v="15"/>
    <s v="Per"/>
  </r>
  <r>
    <s v="INTERCEPT"/>
    <s v="Top_War"/>
    <d v="2021-04-20T00:00:00"/>
    <n v="282876.95580592903"/>
    <x v="0"/>
    <x v="16"/>
    <s v="Per"/>
  </r>
  <r>
    <s v="Large_Event_Dip1"/>
    <s v="Top_War"/>
    <d v="2021-04-20T00:00:00"/>
    <n v="0"/>
    <x v="0"/>
    <x v="4"/>
    <s v="Per"/>
  </r>
  <r>
    <s v="Large_Event1"/>
    <s v="Top_War"/>
    <d v="2021-04-20T00:00:00"/>
    <n v="0"/>
    <x v="0"/>
    <x v="17"/>
    <s v="Per"/>
  </r>
  <r>
    <s v="Medium_Event"/>
    <s v="Top_War"/>
    <d v="2021-04-20T00:00:00"/>
    <n v="0"/>
    <x v="0"/>
    <x v="17"/>
    <s v="Per"/>
  </r>
  <r>
    <s v="Medium_Event_Dip"/>
    <s v="Top_War"/>
    <d v="2021-04-20T00:00:00"/>
    <n v="0"/>
    <x v="0"/>
    <x v="17"/>
    <s v="Per"/>
  </r>
  <r>
    <s v="Monday_Effect"/>
    <s v="Top_War"/>
    <d v="2021-04-20T00:00:00"/>
    <n v="0"/>
    <x v="0"/>
    <x v="18"/>
    <s v="Per"/>
  </r>
  <r>
    <s v="New_Content"/>
    <s v="Top_War"/>
    <d v="2021-04-20T00:00:00"/>
    <n v="0"/>
    <x v="0"/>
    <x v="19"/>
    <s v="Per"/>
  </r>
  <r>
    <s v="Other_Event"/>
    <s v="Top_War"/>
    <d v="2021-04-20T00:00:00"/>
    <n v="0"/>
    <x v="0"/>
    <x v="17"/>
    <s v="Per"/>
  </r>
  <r>
    <s v="Peak"/>
    <s v="Top_War"/>
    <d v="2021-04-20T00:00:00"/>
    <n v="0"/>
    <x v="0"/>
    <x v="17"/>
    <s v="Per"/>
  </r>
  <r>
    <s v="Reddit_Post_ATT_g224_SC"/>
    <s v="Top_War"/>
    <d v="2021-04-20T00:00:00"/>
    <n v="0"/>
    <x v="2"/>
    <x v="20"/>
    <s v="Per"/>
  </r>
  <r>
    <s v="Small_Event"/>
    <s v="Top_War"/>
    <d v="2021-04-20T00:00:00"/>
    <n v="0"/>
    <x v="0"/>
    <x v="17"/>
    <s v="Per"/>
  </r>
  <r>
    <s v="Small_Event_Dip"/>
    <s v="Top_War"/>
    <d v="2021-04-20T00:00:00"/>
    <n v="0"/>
    <x v="0"/>
    <x v="4"/>
    <s v="Per"/>
  </r>
  <r>
    <s v="Special_Event"/>
    <s v="Top_War"/>
    <d v="2021-04-20T00:00:00"/>
    <n v="0"/>
    <x v="0"/>
    <x v="4"/>
    <s v="Per"/>
  </r>
  <r>
    <s v="Special_Event_Peak"/>
    <s v="Top_War"/>
    <d v="2021-04-20T00:00:00"/>
    <n v="0"/>
    <x v="0"/>
    <x v="17"/>
    <s v="Per"/>
  </r>
  <r>
    <s v="Tuesday_Effect"/>
    <s v="Top_War"/>
    <d v="2021-04-20T00:00:00"/>
    <n v="-30394.747551451699"/>
    <x v="0"/>
    <x v="21"/>
    <s v="Per"/>
  </r>
  <r>
    <s v="UNITYADS_TOTAL_PER_ATT_g1728_Scurve"/>
    <s v="Top_War"/>
    <d v="2021-04-20T00:00:00"/>
    <n v="27846.2060125834"/>
    <x v="4"/>
    <x v="22"/>
    <s v="Per"/>
  </r>
  <r>
    <s v="UNITYADS_TOTAL_POST_ATT_S1_g913_SC"/>
    <s v="Top_War"/>
    <d v="2021-04-20T00:00:00"/>
    <n v="0"/>
    <x v="1"/>
    <x v="22"/>
    <s v="Per"/>
  </r>
  <r>
    <s v="UNITYADS_TOTAL_POST_ATT_S2_g1321_SC"/>
    <s v="Top_War"/>
    <d v="2021-04-20T00:00:00"/>
    <n v="0"/>
    <x v="2"/>
    <x v="22"/>
    <s v="Per"/>
  </r>
  <r>
    <s v="UNITYADS_TOTAL_POST_ATT_S3_g924_SC"/>
    <s v="Top_War"/>
    <d v="2021-04-20T00:00:00"/>
    <n v="0"/>
    <x v="3"/>
    <x v="22"/>
    <s v="Per"/>
  </r>
  <r>
    <s v="Apple_Search_Post_ATT_g327_Scurve"/>
    <s v="Top_War"/>
    <d v="2021-04-21T00:00:00"/>
    <n v="0"/>
    <x v="0"/>
    <x v="0"/>
    <s v="Per"/>
  </r>
  <r>
    <s v="Applovin_rewarded_Post_ATT_g1718_SC"/>
    <s v="Top_War"/>
    <d v="2021-04-21T00:00:00"/>
    <n v="0"/>
    <x v="0"/>
    <x v="1"/>
    <s v="Per"/>
  </r>
  <r>
    <s v="Applovin_video_Post_ATT_g1718_Scurve"/>
    <s v="Top_War"/>
    <d v="2021-04-21T00:00:00"/>
    <n v="0"/>
    <x v="0"/>
    <x v="2"/>
    <s v="Per"/>
  </r>
  <r>
    <s v="Bug_Fix_1"/>
    <s v="Top_War"/>
    <d v="2021-04-21T00:00:00"/>
    <n v="0"/>
    <x v="0"/>
    <x v="3"/>
    <s v="Per"/>
  </r>
  <r>
    <s v="Bug_Fix_2"/>
    <s v="Top_War"/>
    <d v="2021-04-21T00:00:00"/>
    <n v="0"/>
    <x v="0"/>
    <x v="3"/>
    <s v="Per"/>
  </r>
  <r>
    <s v="Bug_Fix_3_2"/>
    <s v="Top_War"/>
    <d v="2021-04-21T00:00:00"/>
    <n v="0"/>
    <x v="0"/>
    <x v="3"/>
    <s v="Per"/>
  </r>
  <r>
    <s v="Bug_Fix_Neg"/>
    <s v="Top_War"/>
    <d v="2021-04-21T00:00:00"/>
    <n v="0"/>
    <x v="0"/>
    <x v="4"/>
    <s v="Per"/>
  </r>
  <r>
    <s v="Bytedance_Post_ATT_g337_SC"/>
    <s v="Top_War"/>
    <d v="2021-04-21T00:00:00"/>
    <n v="0"/>
    <x v="0"/>
    <x v="5"/>
    <s v="Per"/>
  </r>
  <r>
    <s v="Comp_Lords_Mobile"/>
    <s v="Top_War"/>
    <d v="2021-04-21T00:00:00"/>
    <n v="-12356.5287868334"/>
    <x v="0"/>
    <x v="6"/>
    <s v="Per"/>
  </r>
  <r>
    <s v="Comp_ROK"/>
    <s v="Top_War"/>
    <d v="2021-04-21T00:00:00"/>
    <n v="-3248.7633339565"/>
    <x v="0"/>
    <x v="7"/>
    <s v="Per"/>
  </r>
  <r>
    <s v="Comp_West_Game"/>
    <s v="Top_War"/>
    <d v="2021-04-21T00:00:00"/>
    <n v="-7775.6675343017296"/>
    <x v="0"/>
    <x v="8"/>
    <s v="Per"/>
  </r>
  <r>
    <s v="Event_Dip"/>
    <s v="Top_War"/>
    <d v="2021-04-21T00:00:00"/>
    <n v="0"/>
    <x v="0"/>
    <x v="4"/>
    <s v="Per"/>
  </r>
  <r>
    <s v="FB_AEO_AAA_POST_ATT_S1_g223_Scurve"/>
    <s v="Top_War"/>
    <d v="2021-04-21T00:00:00"/>
    <n v="0"/>
    <x v="1"/>
    <x v="9"/>
    <s v="Per"/>
  </r>
  <r>
    <s v="FB_AEO_AAA_POST_ATT_S2_g2314_Scurve"/>
    <s v="Top_War"/>
    <d v="2021-04-21T00:00:00"/>
    <n v="0"/>
    <x v="2"/>
    <x v="9"/>
    <s v="Per"/>
  </r>
  <r>
    <s v="FB_AEO_AAA_POST_ATT_S3_g249_SC"/>
    <s v="Top_War"/>
    <d v="2021-04-21T00:00:00"/>
    <n v="0"/>
    <x v="3"/>
    <x v="9"/>
    <s v="Per"/>
  </r>
  <r>
    <s v="FB_AEO_AAA_PRE_ATT_g136_Scurve"/>
    <s v="Top_War"/>
    <d v="2021-04-21T00:00:00"/>
    <n v="0"/>
    <x v="4"/>
    <x v="9"/>
    <s v="Per"/>
  </r>
  <r>
    <s v="FB_AEO_BAU_POST_ATT_S1_g912_Scurve"/>
    <s v="Top_War"/>
    <d v="2021-04-21T00:00:00"/>
    <n v="0"/>
    <x v="1"/>
    <x v="10"/>
    <s v="Per"/>
  </r>
  <r>
    <s v="FB_AEO_BAU_POST_ATT_S2_g2711_Scurve"/>
    <s v="Top_War"/>
    <d v="2021-04-21T00:00:00"/>
    <n v="0"/>
    <x v="2"/>
    <x v="10"/>
    <s v="Per"/>
  </r>
  <r>
    <s v="FB_AEO_BAU_POST_ATT_S3_g1717_SC"/>
    <s v="Top_War"/>
    <d v="2021-04-21T00:00:00"/>
    <n v="0"/>
    <x v="3"/>
    <x v="10"/>
    <s v="Per"/>
  </r>
  <r>
    <s v="FB_AEO_BAU_PRE_ATT_g15721_Scurve"/>
    <s v="Top_War"/>
    <d v="2021-04-21T00:00:00"/>
    <n v="278.39133049869002"/>
    <x v="4"/>
    <x v="10"/>
    <s v="Per"/>
  </r>
  <r>
    <s v="FB_VO_AAA_PER_ATT_g912_Scurve"/>
    <s v="Top_War"/>
    <d v="2021-04-21T00:00:00"/>
    <n v="16161.533372368"/>
    <x v="4"/>
    <x v="11"/>
    <s v="Per"/>
  </r>
  <r>
    <s v="FB_VO_AAA_POST_ATT_S1_g913_Scurve"/>
    <s v="Top_War"/>
    <d v="2021-04-21T00:00:00"/>
    <n v="0"/>
    <x v="1"/>
    <x v="11"/>
    <s v="Per"/>
  </r>
  <r>
    <s v="FB_VO_AAA_POST_ATT_S2_g424_Scurve"/>
    <s v="Top_War"/>
    <d v="2021-04-21T00:00:00"/>
    <n v="0"/>
    <x v="2"/>
    <x v="11"/>
    <s v="Per"/>
  </r>
  <r>
    <s v="FB_VO_AAA_POST_ATT_S3_g1717_SC"/>
    <s v="Top_War"/>
    <d v="2021-04-21T00:00:00"/>
    <n v="0"/>
    <x v="3"/>
    <x v="11"/>
    <s v="Per"/>
  </r>
  <r>
    <s v="FB_VO_BAU_PER_ATT_g1512_Scurve"/>
    <s v="Top_War"/>
    <d v="2021-04-21T00:00:00"/>
    <n v="34750.874832970498"/>
    <x v="4"/>
    <x v="12"/>
    <s v="Per"/>
  </r>
  <r>
    <s v="FB_VO_BAU_POST_ATT_S1_g9312_Scurve"/>
    <s v="Top_War"/>
    <d v="2021-04-21T00:00:00"/>
    <n v="0"/>
    <x v="1"/>
    <x v="12"/>
    <s v="Per"/>
  </r>
  <r>
    <s v="FB_VO_BAU_POST_ATT_S2_g8421_Scurve"/>
    <s v="Top_War"/>
    <d v="2021-04-21T00:00:00"/>
    <n v="0"/>
    <x v="2"/>
    <x v="12"/>
    <s v="Per"/>
  </r>
  <r>
    <s v="FB_VO_BAU_POST_ATT_S3_g1715_SC"/>
    <s v="Top_War"/>
    <d v="2021-04-21T00:00:00"/>
    <n v="0"/>
    <x v="3"/>
    <x v="12"/>
    <s v="Per"/>
  </r>
  <r>
    <s v="FB_VO_DYNAMICADS_PER_ATT_g2720_Scurve"/>
    <s v="Top_War"/>
    <d v="2021-04-21T00:00:00"/>
    <n v="3602.91031017859"/>
    <x v="4"/>
    <x v="13"/>
    <s v="Per"/>
  </r>
  <r>
    <s v="FB_VO_DYNAMICADS_POST_ATT_S1_g1720_Scurve"/>
    <s v="Top_War"/>
    <d v="2021-04-21T00:00:00"/>
    <n v="0"/>
    <x v="1"/>
    <x v="13"/>
    <s v="Per"/>
  </r>
  <r>
    <s v="GOOGLE_DISPLAY_PER_ATT_g1724_Scurve"/>
    <s v="Top_War"/>
    <d v="2021-04-21T00:00:00"/>
    <n v="4624.5805606808999"/>
    <x v="4"/>
    <x v="14"/>
    <s v="Per"/>
  </r>
  <r>
    <s v="GOOGLE_DISPLAY_POST_ATT_9AUG_SEP_g6213_Scurve"/>
    <s v="Top_War"/>
    <d v="2021-04-21T00:00:00"/>
    <n v="0"/>
    <x v="0"/>
    <x v="14"/>
    <s v="Per"/>
  </r>
  <r>
    <s v="GOOGLE_DISPLAY_POST_ATT_JUL_g827_SC"/>
    <s v="Top_War"/>
    <d v="2021-04-21T00:00:00"/>
    <n v="0"/>
    <x v="0"/>
    <x v="14"/>
    <s v="Per"/>
  </r>
  <r>
    <s v="GOOGLE_DISPLAY_POST_ATT_OCT_g5718_Scurve"/>
    <s v="Top_War"/>
    <d v="2021-04-21T00:00:00"/>
    <n v="0"/>
    <x v="0"/>
    <x v="14"/>
    <s v="Per"/>
  </r>
  <r>
    <s v="GOOGLE_DISPLAY_POST_ATT_S1_g912_SC"/>
    <s v="Top_War"/>
    <d v="2021-04-21T00:00:00"/>
    <n v="0"/>
    <x v="1"/>
    <x v="14"/>
    <s v="Per"/>
  </r>
  <r>
    <s v="GOOGLE_YOUTUBE_PER_ATT_g1716_Scurve"/>
    <s v="Top_War"/>
    <d v="2021-04-21T00:00:00"/>
    <n v="66.106355045234594"/>
    <x v="4"/>
    <x v="15"/>
    <s v="Per"/>
  </r>
  <r>
    <s v="GOOGLE_YOUTUBE_POST_ATT_9AUG_SEP_g9321_Scurve"/>
    <s v="Top_War"/>
    <d v="2021-04-21T00:00:00"/>
    <n v="0"/>
    <x v="0"/>
    <x v="15"/>
    <s v="Per"/>
  </r>
  <r>
    <s v="GOOGLE_YOUTUBE_POST_ATT_JUL_g1718_SC"/>
    <s v="Top_War"/>
    <d v="2021-04-21T00:00:00"/>
    <n v="0"/>
    <x v="0"/>
    <x v="15"/>
    <s v="Per"/>
  </r>
  <r>
    <s v="GOOGLE_YOUTUBE_POST_ATT_OCT_g1715_Scurve"/>
    <s v="Top_War"/>
    <d v="2021-04-21T00:00:00"/>
    <n v="0"/>
    <x v="0"/>
    <x v="15"/>
    <s v="Per"/>
  </r>
  <r>
    <s v="GOOGLE_YOUTUBE_POST_ATT_S1_g2721_SC"/>
    <s v="Top_War"/>
    <d v="2021-04-21T00:00:00"/>
    <n v="0"/>
    <x v="1"/>
    <x v="15"/>
    <s v="Per"/>
  </r>
  <r>
    <s v="INTERCEPT"/>
    <s v="Top_War"/>
    <d v="2021-04-21T00:00:00"/>
    <n v="282876.95580592903"/>
    <x v="0"/>
    <x v="16"/>
    <s v="Per"/>
  </r>
  <r>
    <s v="Large_Event_Dip1"/>
    <s v="Top_War"/>
    <d v="2021-04-21T00:00:00"/>
    <n v="0"/>
    <x v="0"/>
    <x v="4"/>
    <s v="Per"/>
  </r>
  <r>
    <s v="Large_Event1"/>
    <s v="Top_War"/>
    <d v="2021-04-21T00:00:00"/>
    <n v="0"/>
    <x v="0"/>
    <x v="17"/>
    <s v="Per"/>
  </r>
  <r>
    <s v="Medium_Event"/>
    <s v="Top_War"/>
    <d v="2021-04-21T00:00:00"/>
    <n v="0"/>
    <x v="0"/>
    <x v="17"/>
    <s v="Per"/>
  </r>
  <r>
    <s v="Medium_Event_Dip"/>
    <s v="Top_War"/>
    <d v="2021-04-21T00:00:00"/>
    <n v="0"/>
    <x v="0"/>
    <x v="17"/>
    <s v="Per"/>
  </r>
  <r>
    <s v="Monday_Effect"/>
    <s v="Top_War"/>
    <d v="2021-04-21T00:00:00"/>
    <n v="0"/>
    <x v="0"/>
    <x v="18"/>
    <s v="Per"/>
  </r>
  <r>
    <s v="New_Content"/>
    <s v="Top_War"/>
    <d v="2021-04-21T00:00:00"/>
    <n v="0"/>
    <x v="0"/>
    <x v="19"/>
    <s v="Per"/>
  </r>
  <r>
    <s v="Other_Event"/>
    <s v="Top_War"/>
    <d v="2021-04-21T00:00:00"/>
    <n v="0"/>
    <x v="0"/>
    <x v="17"/>
    <s v="Per"/>
  </r>
  <r>
    <s v="Peak"/>
    <s v="Top_War"/>
    <d v="2021-04-21T00:00:00"/>
    <n v="0"/>
    <x v="0"/>
    <x v="17"/>
    <s v="Per"/>
  </r>
  <r>
    <s v="Reddit_Post_ATT_g224_SC"/>
    <s v="Top_War"/>
    <d v="2021-04-21T00:00:00"/>
    <n v="0"/>
    <x v="2"/>
    <x v="20"/>
    <s v="Per"/>
  </r>
  <r>
    <s v="Small_Event"/>
    <s v="Top_War"/>
    <d v="2021-04-21T00:00:00"/>
    <n v="0"/>
    <x v="0"/>
    <x v="17"/>
    <s v="Per"/>
  </r>
  <r>
    <s v="Small_Event_Dip"/>
    <s v="Top_War"/>
    <d v="2021-04-21T00:00:00"/>
    <n v="0"/>
    <x v="0"/>
    <x v="4"/>
    <s v="Per"/>
  </r>
  <r>
    <s v="Special_Event"/>
    <s v="Top_War"/>
    <d v="2021-04-21T00:00:00"/>
    <n v="0"/>
    <x v="0"/>
    <x v="4"/>
    <s v="Per"/>
  </r>
  <r>
    <s v="Special_Event_Peak"/>
    <s v="Top_War"/>
    <d v="2021-04-21T00:00:00"/>
    <n v="55538.062280573999"/>
    <x v="0"/>
    <x v="17"/>
    <s v="Per"/>
  </r>
  <r>
    <s v="Tuesday_Effect"/>
    <s v="Top_War"/>
    <d v="2021-04-21T00:00:00"/>
    <n v="0"/>
    <x v="0"/>
    <x v="21"/>
    <s v="Per"/>
  </r>
  <r>
    <s v="UNITYADS_TOTAL_PER_ATT_g1728_Scurve"/>
    <s v="Top_War"/>
    <d v="2021-04-21T00:00:00"/>
    <n v="16094.4865502956"/>
    <x v="4"/>
    <x v="22"/>
    <s v="Per"/>
  </r>
  <r>
    <s v="UNITYADS_TOTAL_POST_ATT_S1_g913_SC"/>
    <s v="Top_War"/>
    <d v="2021-04-21T00:00:00"/>
    <n v="0"/>
    <x v="1"/>
    <x v="22"/>
    <s v="Per"/>
  </r>
  <r>
    <s v="UNITYADS_TOTAL_POST_ATT_S2_g1321_SC"/>
    <s v="Top_War"/>
    <d v="2021-04-21T00:00:00"/>
    <n v="0"/>
    <x v="2"/>
    <x v="22"/>
    <s v="Per"/>
  </r>
  <r>
    <s v="UNITYADS_TOTAL_POST_ATT_S3_g924_SC"/>
    <s v="Top_War"/>
    <d v="2021-04-21T00:00:00"/>
    <n v="0"/>
    <x v="3"/>
    <x v="22"/>
    <s v="Per"/>
  </r>
  <r>
    <s v="Apple_Search_Post_ATT_g327_Scurve"/>
    <s v="Top_War"/>
    <d v="2021-04-22T00:00:00"/>
    <n v="0"/>
    <x v="0"/>
    <x v="0"/>
    <s v="Per"/>
  </r>
  <r>
    <s v="Applovin_rewarded_Post_ATT_g1718_SC"/>
    <s v="Top_War"/>
    <d v="2021-04-22T00:00:00"/>
    <n v="0"/>
    <x v="0"/>
    <x v="1"/>
    <s v="Per"/>
  </r>
  <r>
    <s v="Applovin_video_Post_ATT_g1718_Scurve"/>
    <s v="Top_War"/>
    <d v="2021-04-22T00:00:00"/>
    <n v="0"/>
    <x v="0"/>
    <x v="2"/>
    <s v="Per"/>
  </r>
  <r>
    <s v="Bug_Fix_1"/>
    <s v="Top_War"/>
    <d v="2021-04-22T00:00:00"/>
    <n v="0"/>
    <x v="0"/>
    <x v="3"/>
    <s v="Per"/>
  </r>
  <r>
    <s v="Bug_Fix_2"/>
    <s v="Top_War"/>
    <d v="2021-04-22T00:00:00"/>
    <n v="0"/>
    <x v="0"/>
    <x v="3"/>
    <s v="Per"/>
  </r>
  <r>
    <s v="Bug_Fix_3_2"/>
    <s v="Top_War"/>
    <d v="2021-04-22T00:00:00"/>
    <n v="0"/>
    <x v="0"/>
    <x v="3"/>
    <s v="Per"/>
  </r>
  <r>
    <s v="Bug_Fix_Neg"/>
    <s v="Top_War"/>
    <d v="2021-04-22T00:00:00"/>
    <n v="0"/>
    <x v="0"/>
    <x v="4"/>
    <s v="Per"/>
  </r>
  <r>
    <s v="Bytedance_Post_ATT_g337_SC"/>
    <s v="Top_War"/>
    <d v="2021-04-22T00:00:00"/>
    <n v="0"/>
    <x v="0"/>
    <x v="5"/>
    <s v="Per"/>
  </r>
  <r>
    <s v="Comp_Lords_Mobile"/>
    <s v="Top_War"/>
    <d v="2021-04-22T00:00:00"/>
    <n v="-11276.8997214675"/>
    <x v="0"/>
    <x v="6"/>
    <s v="Per"/>
  </r>
  <r>
    <s v="Comp_ROK"/>
    <s v="Top_War"/>
    <d v="2021-04-22T00:00:00"/>
    <n v="-3743.5197089855801"/>
    <x v="0"/>
    <x v="7"/>
    <s v="Per"/>
  </r>
  <r>
    <s v="Comp_West_Game"/>
    <s v="Top_War"/>
    <d v="2021-04-22T00:00:00"/>
    <n v="-7675.2219810470697"/>
    <x v="0"/>
    <x v="8"/>
    <s v="Per"/>
  </r>
  <r>
    <s v="Event_Dip"/>
    <s v="Top_War"/>
    <d v="2021-04-22T00:00:00"/>
    <n v="0"/>
    <x v="0"/>
    <x v="4"/>
    <s v="Per"/>
  </r>
  <r>
    <s v="FB_AEO_AAA_POST_ATT_S1_g223_Scurve"/>
    <s v="Top_War"/>
    <d v="2021-04-22T00:00:00"/>
    <n v="0"/>
    <x v="1"/>
    <x v="9"/>
    <s v="Per"/>
  </r>
  <r>
    <s v="FB_AEO_AAA_POST_ATT_S2_g2314_Scurve"/>
    <s v="Top_War"/>
    <d v="2021-04-22T00:00:00"/>
    <n v="0"/>
    <x v="2"/>
    <x v="9"/>
    <s v="Per"/>
  </r>
  <r>
    <s v="FB_AEO_AAA_POST_ATT_S3_g249_SC"/>
    <s v="Top_War"/>
    <d v="2021-04-22T00:00:00"/>
    <n v="0"/>
    <x v="3"/>
    <x v="9"/>
    <s v="Per"/>
  </r>
  <r>
    <s v="FB_AEO_AAA_PRE_ATT_g136_Scurve"/>
    <s v="Top_War"/>
    <d v="2021-04-22T00:00:00"/>
    <n v="0"/>
    <x v="4"/>
    <x v="9"/>
    <s v="Per"/>
  </r>
  <r>
    <s v="FB_AEO_BAU_POST_ATT_S1_g912_Scurve"/>
    <s v="Top_War"/>
    <d v="2021-04-22T00:00:00"/>
    <n v="0"/>
    <x v="1"/>
    <x v="10"/>
    <s v="Per"/>
  </r>
  <r>
    <s v="FB_AEO_BAU_POST_ATT_S2_g2711_Scurve"/>
    <s v="Top_War"/>
    <d v="2021-04-22T00:00:00"/>
    <n v="0"/>
    <x v="2"/>
    <x v="10"/>
    <s v="Per"/>
  </r>
  <r>
    <s v="FB_AEO_BAU_POST_ATT_S3_g1717_SC"/>
    <s v="Top_War"/>
    <d v="2021-04-22T00:00:00"/>
    <n v="0"/>
    <x v="3"/>
    <x v="10"/>
    <s v="Per"/>
  </r>
  <r>
    <s v="FB_AEO_BAU_PRE_ATT_g15721_Scurve"/>
    <s v="Top_War"/>
    <d v="2021-04-22T00:00:00"/>
    <n v="124.50264669784799"/>
    <x v="4"/>
    <x v="10"/>
    <s v="Per"/>
  </r>
  <r>
    <s v="FB_VO_AAA_PER_ATT_g912_Scurve"/>
    <s v="Top_War"/>
    <d v="2021-04-22T00:00:00"/>
    <n v="15966.698862380001"/>
    <x v="4"/>
    <x v="11"/>
    <s v="Per"/>
  </r>
  <r>
    <s v="FB_VO_AAA_POST_ATT_S1_g913_Scurve"/>
    <s v="Top_War"/>
    <d v="2021-04-22T00:00:00"/>
    <n v="0"/>
    <x v="1"/>
    <x v="11"/>
    <s v="Per"/>
  </r>
  <r>
    <s v="FB_VO_AAA_POST_ATT_S2_g424_Scurve"/>
    <s v="Top_War"/>
    <d v="2021-04-22T00:00:00"/>
    <n v="0"/>
    <x v="2"/>
    <x v="11"/>
    <s v="Per"/>
  </r>
  <r>
    <s v="FB_VO_AAA_POST_ATT_S3_g1717_SC"/>
    <s v="Top_War"/>
    <d v="2021-04-22T00:00:00"/>
    <n v="0"/>
    <x v="3"/>
    <x v="11"/>
    <s v="Per"/>
  </r>
  <r>
    <s v="FB_VO_BAU_PER_ATT_g1512_Scurve"/>
    <s v="Top_War"/>
    <d v="2021-04-22T00:00:00"/>
    <n v="34618.333197194101"/>
    <x v="4"/>
    <x v="12"/>
    <s v="Per"/>
  </r>
  <r>
    <s v="FB_VO_BAU_POST_ATT_S1_g9312_Scurve"/>
    <s v="Top_War"/>
    <d v="2021-04-22T00:00:00"/>
    <n v="0"/>
    <x v="1"/>
    <x v="12"/>
    <s v="Per"/>
  </r>
  <r>
    <s v="FB_VO_BAU_POST_ATT_S2_g8421_Scurve"/>
    <s v="Top_War"/>
    <d v="2021-04-22T00:00:00"/>
    <n v="0"/>
    <x v="2"/>
    <x v="12"/>
    <s v="Per"/>
  </r>
  <r>
    <s v="FB_VO_BAU_POST_ATT_S3_g1715_SC"/>
    <s v="Top_War"/>
    <d v="2021-04-22T00:00:00"/>
    <n v="0"/>
    <x v="3"/>
    <x v="12"/>
    <s v="Per"/>
  </r>
  <r>
    <s v="FB_VO_DYNAMICADS_PER_ATT_g2720_Scurve"/>
    <s v="Top_War"/>
    <d v="2021-04-22T00:00:00"/>
    <n v="3690.5168050679799"/>
    <x v="4"/>
    <x v="13"/>
    <s v="Per"/>
  </r>
  <r>
    <s v="FB_VO_DYNAMICADS_POST_ATT_S1_g1720_Scurve"/>
    <s v="Top_War"/>
    <d v="2021-04-22T00:00:00"/>
    <n v="0"/>
    <x v="1"/>
    <x v="13"/>
    <s v="Per"/>
  </r>
  <r>
    <s v="GOOGLE_DISPLAY_PER_ATT_g1724_Scurve"/>
    <s v="Top_War"/>
    <d v="2021-04-22T00:00:00"/>
    <n v="4664.8163030800997"/>
    <x v="4"/>
    <x v="14"/>
    <s v="Per"/>
  </r>
  <r>
    <s v="GOOGLE_DISPLAY_POST_ATT_9AUG_SEP_g6213_Scurve"/>
    <s v="Top_War"/>
    <d v="2021-04-22T00:00:00"/>
    <n v="0"/>
    <x v="0"/>
    <x v="14"/>
    <s v="Per"/>
  </r>
  <r>
    <s v="GOOGLE_DISPLAY_POST_ATT_JUL_g827_SC"/>
    <s v="Top_War"/>
    <d v="2021-04-22T00:00:00"/>
    <n v="0"/>
    <x v="0"/>
    <x v="14"/>
    <s v="Per"/>
  </r>
  <r>
    <s v="GOOGLE_DISPLAY_POST_ATT_OCT_g5718_Scurve"/>
    <s v="Top_War"/>
    <d v="2021-04-22T00:00:00"/>
    <n v="0"/>
    <x v="0"/>
    <x v="14"/>
    <s v="Per"/>
  </r>
  <r>
    <s v="GOOGLE_DISPLAY_POST_ATT_S1_g912_SC"/>
    <s v="Top_War"/>
    <d v="2021-04-22T00:00:00"/>
    <n v="0"/>
    <x v="1"/>
    <x v="14"/>
    <s v="Per"/>
  </r>
  <r>
    <s v="GOOGLE_YOUTUBE_PER_ATT_g1716_Scurve"/>
    <s v="Top_War"/>
    <d v="2021-04-22T00:00:00"/>
    <n v="126.12789056696001"/>
    <x v="4"/>
    <x v="15"/>
    <s v="Per"/>
  </r>
  <r>
    <s v="GOOGLE_YOUTUBE_POST_ATT_9AUG_SEP_g9321_Scurve"/>
    <s v="Top_War"/>
    <d v="2021-04-22T00:00:00"/>
    <n v="0"/>
    <x v="0"/>
    <x v="15"/>
    <s v="Per"/>
  </r>
  <r>
    <s v="GOOGLE_YOUTUBE_POST_ATT_JUL_g1718_SC"/>
    <s v="Top_War"/>
    <d v="2021-04-22T00:00:00"/>
    <n v="0"/>
    <x v="0"/>
    <x v="15"/>
    <s v="Per"/>
  </r>
  <r>
    <s v="GOOGLE_YOUTUBE_POST_ATT_OCT_g1715_Scurve"/>
    <s v="Top_War"/>
    <d v="2021-04-22T00:00:00"/>
    <n v="0"/>
    <x v="0"/>
    <x v="15"/>
    <s v="Per"/>
  </r>
  <r>
    <s v="GOOGLE_YOUTUBE_POST_ATT_S1_g2721_SC"/>
    <s v="Top_War"/>
    <d v="2021-04-22T00:00:00"/>
    <n v="0"/>
    <x v="1"/>
    <x v="15"/>
    <s v="Per"/>
  </r>
  <r>
    <s v="INTERCEPT"/>
    <s v="Top_War"/>
    <d v="2021-04-22T00:00:00"/>
    <n v="282876.95580592903"/>
    <x v="0"/>
    <x v="16"/>
    <s v="Per"/>
  </r>
  <r>
    <s v="Large_Event_Dip1"/>
    <s v="Top_War"/>
    <d v="2021-04-22T00:00:00"/>
    <n v="0"/>
    <x v="0"/>
    <x v="4"/>
    <s v="Per"/>
  </r>
  <r>
    <s v="Large_Event1"/>
    <s v="Top_War"/>
    <d v="2021-04-22T00:00:00"/>
    <n v="0"/>
    <x v="0"/>
    <x v="17"/>
    <s v="Per"/>
  </r>
  <r>
    <s v="Medium_Event"/>
    <s v="Top_War"/>
    <d v="2021-04-22T00:00:00"/>
    <n v="0"/>
    <x v="0"/>
    <x v="17"/>
    <s v="Per"/>
  </r>
  <r>
    <s v="Medium_Event_Dip"/>
    <s v="Top_War"/>
    <d v="2021-04-22T00:00:00"/>
    <n v="0"/>
    <x v="0"/>
    <x v="17"/>
    <s v="Per"/>
  </r>
  <r>
    <s v="Monday_Effect"/>
    <s v="Top_War"/>
    <d v="2021-04-22T00:00:00"/>
    <n v="0"/>
    <x v="0"/>
    <x v="18"/>
    <s v="Per"/>
  </r>
  <r>
    <s v="New_Content"/>
    <s v="Top_War"/>
    <d v="2021-04-22T00:00:00"/>
    <n v="0"/>
    <x v="0"/>
    <x v="19"/>
    <s v="Per"/>
  </r>
  <r>
    <s v="Other_Event"/>
    <s v="Top_War"/>
    <d v="2021-04-22T00:00:00"/>
    <n v="0"/>
    <x v="0"/>
    <x v="17"/>
    <s v="Per"/>
  </r>
  <r>
    <s v="Peak"/>
    <s v="Top_War"/>
    <d v="2021-04-22T00:00:00"/>
    <n v="0"/>
    <x v="0"/>
    <x v="17"/>
    <s v="Per"/>
  </r>
  <r>
    <s v="Reddit_Post_ATT_g224_SC"/>
    <s v="Top_War"/>
    <d v="2021-04-22T00:00:00"/>
    <n v="0"/>
    <x v="2"/>
    <x v="20"/>
    <s v="Per"/>
  </r>
  <r>
    <s v="Small_Event"/>
    <s v="Top_War"/>
    <d v="2021-04-22T00:00:00"/>
    <n v="0"/>
    <x v="0"/>
    <x v="17"/>
    <s v="Per"/>
  </r>
  <r>
    <s v="Small_Event_Dip"/>
    <s v="Top_War"/>
    <d v="2021-04-22T00:00:00"/>
    <n v="0"/>
    <x v="0"/>
    <x v="4"/>
    <s v="Per"/>
  </r>
  <r>
    <s v="Special_Event"/>
    <s v="Top_War"/>
    <d v="2021-04-22T00:00:00"/>
    <n v="0"/>
    <x v="0"/>
    <x v="4"/>
    <s v="Per"/>
  </r>
  <r>
    <s v="Special_Event_Peak"/>
    <s v="Top_War"/>
    <d v="2021-04-22T00:00:00"/>
    <n v="0"/>
    <x v="0"/>
    <x v="17"/>
    <s v="Per"/>
  </r>
  <r>
    <s v="Tuesday_Effect"/>
    <s v="Top_War"/>
    <d v="2021-04-22T00:00:00"/>
    <n v="0"/>
    <x v="0"/>
    <x v="21"/>
    <s v="Per"/>
  </r>
  <r>
    <s v="UNITYADS_TOTAL_PER_ATT_g1728_Scurve"/>
    <s v="Top_War"/>
    <d v="2021-04-22T00:00:00"/>
    <n v="13046.685558049699"/>
    <x v="4"/>
    <x v="22"/>
    <s v="Per"/>
  </r>
  <r>
    <s v="UNITYADS_TOTAL_POST_ATT_S1_g913_SC"/>
    <s v="Top_War"/>
    <d v="2021-04-22T00:00:00"/>
    <n v="0"/>
    <x v="1"/>
    <x v="22"/>
    <s v="Per"/>
  </r>
  <r>
    <s v="UNITYADS_TOTAL_POST_ATT_S2_g1321_SC"/>
    <s v="Top_War"/>
    <d v="2021-04-22T00:00:00"/>
    <n v="0"/>
    <x v="2"/>
    <x v="22"/>
    <s v="Per"/>
  </r>
  <r>
    <s v="UNITYADS_TOTAL_POST_ATT_S3_g924_SC"/>
    <s v="Top_War"/>
    <d v="2021-04-22T00:00:00"/>
    <n v="0"/>
    <x v="3"/>
    <x v="22"/>
    <s v="Per"/>
  </r>
  <r>
    <s v="Apple_Search_Post_ATT_g327_Scurve"/>
    <s v="Top_War"/>
    <d v="2021-04-23T00:00:00"/>
    <n v="0"/>
    <x v="0"/>
    <x v="0"/>
    <s v="Per"/>
  </r>
  <r>
    <s v="Applovin_rewarded_Post_ATT_g1718_SC"/>
    <s v="Top_War"/>
    <d v="2021-04-23T00:00:00"/>
    <n v="0"/>
    <x v="0"/>
    <x v="1"/>
    <s v="Per"/>
  </r>
  <r>
    <s v="Applovin_video_Post_ATT_g1718_Scurve"/>
    <s v="Top_War"/>
    <d v="2021-04-23T00:00:00"/>
    <n v="0"/>
    <x v="0"/>
    <x v="2"/>
    <s v="Per"/>
  </r>
  <r>
    <s v="Bug_Fix_1"/>
    <s v="Top_War"/>
    <d v="2021-04-23T00:00:00"/>
    <n v="0"/>
    <x v="0"/>
    <x v="3"/>
    <s v="Per"/>
  </r>
  <r>
    <s v="Bug_Fix_2"/>
    <s v="Top_War"/>
    <d v="2021-04-23T00:00:00"/>
    <n v="0"/>
    <x v="0"/>
    <x v="3"/>
    <s v="Per"/>
  </r>
  <r>
    <s v="Bug_Fix_3_2"/>
    <s v="Top_War"/>
    <d v="2021-04-23T00:00:00"/>
    <n v="0"/>
    <x v="0"/>
    <x v="3"/>
    <s v="Per"/>
  </r>
  <r>
    <s v="Bug_Fix_Neg"/>
    <s v="Top_War"/>
    <d v="2021-04-23T00:00:00"/>
    <n v="0"/>
    <x v="0"/>
    <x v="4"/>
    <s v="Per"/>
  </r>
  <r>
    <s v="Bytedance_Post_ATT_g337_SC"/>
    <s v="Top_War"/>
    <d v="2021-04-23T00:00:00"/>
    <n v="0"/>
    <x v="0"/>
    <x v="5"/>
    <s v="Per"/>
  </r>
  <r>
    <s v="Comp_Lords_Mobile"/>
    <s v="Top_War"/>
    <d v="2021-04-23T00:00:00"/>
    <n v="-13060.0290165235"/>
    <x v="0"/>
    <x v="6"/>
    <s v="Per"/>
  </r>
  <r>
    <s v="Comp_ROK"/>
    <s v="Top_War"/>
    <d v="2021-04-23T00:00:00"/>
    <n v="-3816.3987600790801"/>
    <x v="0"/>
    <x v="7"/>
    <s v="Per"/>
  </r>
  <r>
    <s v="Comp_West_Game"/>
    <s v="Top_War"/>
    <d v="2021-04-23T00:00:00"/>
    <n v="-8496.5120929528002"/>
    <x v="0"/>
    <x v="8"/>
    <s v="Per"/>
  </r>
  <r>
    <s v="Event_Dip"/>
    <s v="Top_War"/>
    <d v="2021-04-23T00:00:00"/>
    <n v="0"/>
    <x v="0"/>
    <x v="4"/>
    <s v="Per"/>
  </r>
  <r>
    <s v="FB_AEO_AAA_POST_ATT_S1_g223_Scurve"/>
    <s v="Top_War"/>
    <d v="2021-04-23T00:00:00"/>
    <n v="0"/>
    <x v="1"/>
    <x v="9"/>
    <s v="Per"/>
  </r>
  <r>
    <s v="FB_AEO_AAA_POST_ATT_S2_g2314_Scurve"/>
    <s v="Top_War"/>
    <d v="2021-04-23T00:00:00"/>
    <n v="0"/>
    <x v="2"/>
    <x v="9"/>
    <s v="Per"/>
  </r>
  <r>
    <s v="FB_AEO_AAA_POST_ATT_S3_g249_SC"/>
    <s v="Top_War"/>
    <d v="2021-04-23T00:00:00"/>
    <n v="0"/>
    <x v="3"/>
    <x v="9"/>
    <s v="Per"/>
  </r>
  <r>
    <s v="FB_AEO_AAA_PRE_ATT_g136_Scurve"/>
    <s v="Top_War"/>
    <d v="2021-04-23T00:00:00"/>
    <n v="0.51787257064372605"/>
    <x v="4"/>
    <x v="9"/>
    <s v="Per"/>
  </r>
  <r>
    <s v="FB_AEO_BAU_POST_ATT_S1_g912_Scurve"/>
    <s v="Top_War"/>
    <d v="2021-04-23T00:00:00"/>
    <n v="0"/>
    <x v="1"/>
    <x v="10"/>
    <s v="Per"/>
  </r>
  <r>
    <s v="FB_AEO_BAU_POST_ATT_S2_g2711_Scurve"/>
    <s v="Top_War"/>
    <d v="2021-04-23T00:00:00"/>
    <n v="0"/>
    <x v="2"/>
    <x v="10"/>
    <s v="Per"/>
  </r>
  <r>
    <s v="FB_AEO_BAU_POST_ATT_S3_g1717_SC"/>
    <s v="Top_War"/>
    <d v="2021-04-23T00:00:00"/>
    <n v="0"/>
    <x v="3"/>
    <x v="10"/>
    <s v="Per"/>
  </r>
  <r>
    <s v="FB_AEO_BAU_PRE_ATT_g15721_Scurve"/>
    <s v="Top_War"/>
    <d v="2021-04-23T00:00:00"/>
    <n v="20.9260944224444"/>
    <x v="4"/>
    <x v="10"/>
    <s v="Per"/>
  </r>
  <r>
    <s v="FB_VO_AAA_PER_ATT_g912_Scurve"/>
    <s v="Top_War"/>
    <d v="2021-04-23T00:00:00"/>
    <n v="13185.074391713901"/>
    <x v="4"/>
    <x v="11"/>
    <s v="Per"/>
  </r>
  <r>
    <s v="FB_VO_AAA_POST_ATT_S1_g913_Scurve"/>
    <s v="Top_War"/>
    <d v="2021-04-23T00:00:00"/>
    <n v="0"/>
    <x v="1"/>
    <x v="11"/>
    <s v="Per"/>
  </r>
  <r>
    <s v="FB_VO_AAA_POST_ATT_S2_g424_Scurve"/>
    <s v="Top_War"/>
    <d v="2021-04-23T00:00:00"/>
    <n v="0"/>
    <x v="2"/>
    <x v="11"/>
    <s v="Per"/>
  </r>
  <r>
    <s v="FB_VO_AAA_POST_ATT_S3_g1717_SC"/>
    <s v="Top_War"/>
    <d v="2021-04-23T00:00:00"/>
    <n v="0"/>
    <x v="3"/>
    <x v="11"/>
    <s v="Per"/>
  </r>
  <r>
    <s v="FB_VO_BAU_PER_ATT_g1512_Scurve"/>
    <s v="Top_War"/>
    <d v="2021-04-23T00:00:00"/>
    <n v="36913.446017919698"/>
    <x v="4"/>
    <x v="12"/>
    <s v="Per"/>
  </r>
  <r>
    <s v="FB_VO_BAU_POST_ATT_S1_g9312_Scurve"/>
    <s v="Top_War"/>
    <d v="2021-04-23T00:00:00"/>
    <n v="0"/>
    <x v="1"/>
    <x v="12"/>
    <s v="Per"/>
  </r>
  <r>
    <s v="FB_VO_BAU_POST_ATT_S2_g8421_Scurve"/>
    <s v="Top_War"/>
    <d v="2021-04-23T00:00:00"/>
    <n v="0"/>
    <x v="2"/>
    <x v="12"/>
    <s v="Per"/>
  </r>
  <r>
    <s v="FB_VO_BAU_POST_ATT_S3_g1715_SC"/>
    <s v="Top_War"/>
    <d v="2021-04-23T00:00:00"/>
    <n v="0"/>
    <x v="3"/>
    <x v="12"/>
    <s v="Per"/>
  </r>
  <r>
    <s v="FB_VO_DYNAMICADS_PER_ATT_g2720_Scurve"/>
    <s v="Top_War"/>
    <d v="2021-04-23T00:00:00"/>
    <n v="3817.8020260815902"/>
    <x v="4"/>
    <x v="13"/>
    <s v="Per"/>
  </r>
  <r>
    <s v="FB_VO_DYNAMICADS_POST_ATT_S1_g1720_Scurve"/>
    <s v="Top_War"/>
    <d v="2021-04-23T00:00:00"/>
    <n v="0"/>
    <x v="1"/>
    <x v="13"/>
    <s v="Per"/>
  </r>
  <r>
    <s v="GOOGLE_DISPLAY_PER_ATT_g1724_Scurve"/>
    <s v="Top_War"/>
    <d v="2021-04-23T00:00:00"/>
    <n v="4602.4569542454701"/>
    <x v="4"/>
    <x v="14"/>
    <s v="Per"/>
  </r>
  <r>
    <s v="GOOGLE_DISPLAY_POST_ATT_9AUG_SEP_g6213_Scurve"/>
    <s v="Top_War"/>
    <d v="2021-04-23T00:00:00"/>
    <n v="0"/>
    <x v="0"/>
    <x v="14"/>
    <s v="Per"/>
  </r>
  <r>
    <s v="GOOGLE_DISPLAY_POST_ATT_JUL_g827_SC"/>
    <s v="Top_War"/>
    <d v="2021-04-23T00:00:00"/>
    <n v="0"/>
    <x v="0"/>
    <x v="14"/>
    <s v="Per"/>
  </r>
  <r>
    <s v="GOOGLE_DISPLAY_POST_ATT_OCT_g5718_Scurve"/>
    <s v="Top_War"/>
    <d v="2021-04-23T00:00:00"/>
    <n v="0"/>
    <x v="0"/>
    <x v="14"/>
    <s v="Per"/>
  </r>
  <r>
    <s v="GOOGLE_DISPLAY_POST_ATT_S1_g912_SC"/>
    <s v="Top_War"/>
    <d v="2021-04-23T00:00:00"/>
    <n v="0"/>
    <x v="1"/>
    <x v="14"/>
    <s v="Per"/>
  </r>
  <r>
    <s v="GOOGLE_YOUTUBE_PER_ATT_g1716_Scurve"/>
    <s v="Top_War"/>
    <d v="2021-04-23T00:00:00"/>
    <n v="258.76703776084599"/>
    <x v="4"/>
    <x v="15"/>
    <s v="Per"/>
  </r>
  <r>
    <s v="GOOGLE_YOUTUBE_POST_ATT_9AUG_SEP_g9321_Scurve"/>
    <s v="Top_War"/>
    <d v="2021-04-23T00:00:00"/>
    <n v="0"/>
    <x v="0"/>
    <x v="15"/>
    <s v="Per"/>
  </r>
  <r>
    <s v="GOOGLE_YOUTUBE_POST_ATT_JUL_g1718_SC"/>
    <s v="Top_War"/>
    <d v="2021-04-23T00:00:00"/>
    <n v="0"/>
    <x v="0"/>
    <x v="15"/>
    <s v="Per"/>
  </r>
  <r>
    <s v="GOOGLE_YOUTUBE_POST_ATT_OCT_g1715_Scurve"/>
    <s v="Top_War"/>
    <d v="2021-04-23T00:00:00"/>
    <n v="0"/>
    <x v="0"/>
    <x v="15"/>
    <s v="Per"/>
  </r>
  <r>
    <s v="GOOGLE_YOUTUBE_POST_ATT_S1_g2721_SC"/>
    <s v="Top_War"/>
    <d v="2021-04-23T00:00:00"/>
    <n v="0"/>
    <x v="1"/>
    <x v="15"/>
    <s v="Per"/>
  </r>
  <r>
    <s v="INTERCEPT"/>
    <s v="Top_War"/>
    <d v="2021-04-23T00:00:00"/>
    <n v="282876.95580592903"/>
    <x v="0"/>
    <x v="16"/>
    <s v="Per"/>
  </r>
  <r>
    <s v="Large_Event_Dip1"/>
    <s v="Top_War"/>
    <d v="2021-04-23T00:00:00"/>
    <n v="0"/>
    <x v="0"/>
    <x v="4"/>
    <s v="Per"/>
  </r>
  <r>
    <s v="Large_Event1"/>
    <s v="Top_War"/>
    <d v="2021-04-23T00:00:00"/>
    <n v="0"/>
    <x v="0"/>
    <x v="17"/>
    <s v="Per"/>
  </r>
  <r>
    <s v="Medium_Event"/>
    <s v="Top_War"/>
    <d v="2021-04-23T00:00:00"/>
    <n v="0"/>
    <x v="0"/>
    <x v="17"/>
    <s v="Per"/>
  </r>
  <r>
    <s v="Medium_Event_Dip"/>
    <s v="Top_War"/>
    <d v="2021-04-23T00:00:00"/>
    <n v="0"/>
    <x v="0"/>
    <x v="17"/>
    <s v="Per"/>
  </r>
  <r>
    <s v="Monday_Effect"/>
    <s v="Top_War"/>
    <d v="2021-04-23T00:00:00"/>
    <n v="0"/>
    <x v="0"/>
    <x v="18"/>
    <s v="Per"/>
  </r>
  <r>
    <s v="New_Content"/>
    <s v="Top_War"/>
    <d v="2021-04-23T00:00:00"/>
    <n v="0"/>
    <x v="0"/>
    <x v="19"/>
    <s v="Per"/>
  </r>
  <r>
    <s v="Other_Event"/>
    <s v="Top_War"/>
    <d v="2021-04-23T00:00:00"/>
    <n v="0"/>
    <x v="0"/>
    <x v="17"/>
    <s v="Per"/>
  </r>
  <r>
    <s v="Peak"/>
    <s v="Top_War"/>
    <d v="2021-04-23T00:00:00"/>
    <n v="0"/>
    <x v="0"/>
    <x v="17"/>
    <s v="Per"/>
  </r>
  <r>
    <s v="Reddit_Post_ATT_g224_SC"/>
    <s v="Top_War"/>
    <d v="2021-04-23T00:00:00"/>
    <n v="0"/>
    <x v="2"/>
    <x v="20"/>
    <s v="Per"/>
  </r>
  <r>
    <s v="Small_Event"/>
    <s v="Top_War"/>
    <d v="2021-04-23T00:00:00"/>
    <n v="0"/>
    <x v="0"/>
    <x v="17"/>
    <s v="Per"/>
  </r>
  <r>
    <s v="Small_Event_Dip"/>
    <s v="Top_War"/>
    <d v="2021-04-23T00:00:00"/>
    <n v="0"/>
    <x v="0"/>
    <x v="4"/>
    <s v="Per"/>
  </r>
  <r>
    <s v="Special_Event"/>
    <s v="Top_War"/>
    <d v="2021-04-23T00:00:00"/>
    <n v="0"/>
    <x v="0"/>
    <x v="4"/>
    <s v="Per"/>
  </r>
  <r>
    <s v="Special_Event_Peak"/>
    <s v="Top_War"/>
    <d v="2021-04-23T00:00:00"/>
    <n v="55538.062280573999"/>
    <x v="0"/>
    <x v="17"/>
    <s v="Per"/>
  </r>
  <r>
    <s v="Tuesday_Effect"/>
    <s v="Top_War"/>
    <d v="2021-04-23T00:00:00"/>
    <n v="0"/>
    <x v="0"/>
    <x v="21"/>
    <s v="Per"/>
  </r>
  <r>
    <s v="UNITYADS_TOTAL_PER_ATT_g1728_Scurve"/>
    <s v="Top_War"/>
    <d v="2021-04-23T00:00:00"/>
    <n v="13925.3875463966"/>
    <x v="4"/>
    <x v="22"/>
    <s v="Per"/>
  </r>
  <r>
    <s v="UNITYADS_TOTAL_POST_ATT_S1_g913_SC"/>
    <s v="Top_War"/>
    <d v="2021-04-23T00:00:00"/>
    <n v="0"/>
    <x v="1"/>
    <x v="22"/>
    <s v="Per"/>
  </r>
  <r>
    <s v="UNITYADS_TOTAL_POST_ATT_S2_g1321_SC"/>
    <s v="Top_War"/>
    <d v="2021-04-23T00:00:00"/>
    <n v="0"/>
    <x v="2"/>
    <x v="22"/>
    <s v="Per"/>
  </r>
  <r>
    <s v="UNITYADS_TOTAL_POST_ATT_S3_g924_SC"/>
    <s v="Top_War"/>
    <d v="2021-04-23T00:00:00"/>
    <n v="0"/>
    <x v="3"/>
    <x v="22"/>
    <s v="Per"/>
  </r>
  <r>
    <s v="Apple_Search_Post_ATT_g327_Scurve"/>
    <s v="Top_War"/>
    <d v="2021-04-24T00:00:00"/>
    <n v="0"/>
    <x v="0"/>
    <x v="0"/>
    <s v="Per"/>
  </r>
  <r>
    <s v="Applovin_rewarded_Post_ATT_g1718_SC"/>
    <s v="Top_War"/>
    <d v="2021-04-24T00:00:00"/>
    <n v="0"/>
    <x v="0"/>
    <x v="1"/>
    <s v="Per"/>
  </r>
  <r>
    <s v="Applovin_video_Post_ATT_g1718_Scurve"/>
    <s v="Top_War"/>
    <d v="2021-04-24T00:00:00"/>
    <n v="0"/>
    <x v="0"/>
    <x v="2"/>
    <s v="Per"/>
  </r>
  <r>
    <s v="Bug_Fix_1"/>
    <s v="Top_War"/>
    <d v="2021-04-24T00:00:00"/>
    <n v="0"/>
    <x v="0"/>
    <x v="3"/>
    <s v="Per"/>
  </r>
  <r>
    <s v="Bug_Fix_2"/>
    <s v="Top_War"/>
    <d v="2021-04-24T00:00:00"/>
    <n v="0"/>
    <x v="0"/>
    <x v="3"/>
    <s v="Per"/>
  </r>
  <r>
    <s v="Bug_Fix_3_2"/>
    <s v="Top_War"/>
    <d v="2021-04-24T00:00:00"/>
    <n v="0"/>
    <x v="0"/>
    <x v="3"/>
    <s v="Per"/>
  </r>
  <r>
    <s v="Bug_Fix_Neg"/>
    <s v="Top_War"/>
    <d v="2021-04-24T00:00:00"/>
    <n v="0"/>
    <x v="0"/>
    <x v="4"/>
    <s v="Per"/>
  </r>
  <r>
    <s v="Bytedance_Post_ATT_g337_SC"/>
    <s v="Top_War"/>
    <d v="2021-04-24T00:00:00"/>
    <n v="0"/>
    <x v="0"/>
    <x v="5"/>
    <s v="Per"/>
  </r>
  <r>
    <s v="Comp_Lords_Mobile"/>
    <s v="Top_War"/>
    <d v="2021-04-24T00:00:00"/>
    <n v="-17037.243186355499"/>
    <x v="0"/>
    <x v="6"/>
    <s v="Per"/>
  </r>
  <r>
    <s v="Comp_ROK"/>
    <s v="Top_War"/>
    <d v="2021-04-24T00:00:00"/>
    <n v="-4439.4633236530399"/>
    <x v="0"/>
    <x v="7"/>
    <s v="Per"/>
  </r>
  <r>
    <s v="Comp_West_Game"/>
    <s v="Top_War"/>
    <d v="2021-04-24T00:00:00"/>
    <n v="-10215.903622194301"/>
    <x v="0"/>
    <x v="8"/>
    <s v="Per"/>
  </r>
  <r>
    <s v="Event_Dip"/>
    <s v="Top_War"/>
    <d v="2021-04-24T00:00:00"/>
    <n v="0"/>
    <x v="0"/>
    <x v="4"/>
    <s v="Per"/>
  </r>
  <r>
    <s v="FB_AEO_AAA_POST_ATT_S1_g223_Scurve"/>
    <s v="Top_War"/>
    <d v="2021-04-24T00:00:00"/>
    <n v="0"/>
    <x v="1"/>
    <x v="9"/>
    <s v="Per"/>
  </r>
  <r>
    <s v="FB_AEO_AAA_POST_ATT_S2_g2314_Scurve"/>
    <s v="Top_War"/>
    <d v="2021-04-24T00:00:00"/>
    <n v="0"/>
    <x v="2"/>
    <x v="9"/>
    <s v="Per"/>
  </r>
  <r>
    <s v="FB_AEO_AAA_POST_ATT_S3_g249_SC"/>
    <s v="Top_War"/>
    <d v="2021-04-24T00:00:00"/>
    <n v="0"/>
    <x v="3"/>
    <x v="9"/>
    <s v="Per"/>
  </r>
  <r>
    <s v="FB_AEO_AAA_PRE_ATT_g136_Scurve"/>
    <s v="Top_War"/>
    <d v="2021-04-24T00:00:00"/>
    <n v="9.0099926097088208"/>
    <x v="4"/>
    <x v="9"/>
    <s v="Per"/>
  </r>
  <r>
    <s v="FB_AEO_BAU_POST_ATT_S1_g912_Scurve"/>
    <s v="Top_War"/>
    <d v="2021-04-24T00:00:00"/>
    <n v="0"/>
    <x v="1"/>
    <x v="10"/>
    <s v="Per"/>
  </r>
  <r>
    <s v="FB_AEO_BAU_POST_ATT_S2_g2711_Scurve"/>
    <s v="Top_War"/>
    <d v="2021-04-24T00:00:00"/>
    <n v="0"/>
    <x v="2"/>
    <x v="10"/>
    <s v="Per"/>
  </r>
  <r>
    <s v="FB_AEO_BAU_POST_ATT_S3_g1717_SC"/>
    <s v="Top_War"/>
    <d v="2021-04-24T00:00:00"/>
    <n v="0"/>
    <x v="3"/>
    <x v="10"/>
    <s v="Per"/>
  </r>
  <r>
    <s v="FB_AEO_BAU_PRE_ATT_g15721_Scurve"/>
    <s v="Top_War"/>
    <d v="2021-04-24T00:00:00"/>
    <n v="0"/>
    <x v="4"/>
    <x v="10"/>
    <s v="Per"/>
  </r>
  <r>
    <s v="FB_VO_AAA_PER_ATT_g912_Scurve"/>
    <s v="Top_War"/>
    <d v="2021-04-24T00:00:00"/>
    <n v="11736.1392238431"/>
    <x v="4"/>
    <x v="11"/>
    <s v="Per"/>
  </r>
  <r>
    <s v="FB_VO_AAA_POST_ATT_S1_g913_Scurve"/>
    <s v="Top_War"/>
    <d v="2021-04-24T00:00:00"/>
    <n v="0"/>
    <x v="1"/>
    <x v="11"/>
    <s v="Per"/>
  </r>
  <r>
    <s v="FB_VO_AAA_POST_ATT_S2_g424_Scurve"/>
    <s v="Top_War"/>
    <d v="2021-04-24T00:00:00"/>
    <n v="0"/>
    <x v="2"/>
    <x v="11"/>
    <s v="Per"/>
  </r>
  <r>
    <s v="FB_VO_AAA_POST_ATT_S3_g1717_SC"/>
    <s v="Top_War"/>
    <d v="2021-04-24T00:00:00"/>
    <n v="0"/>
    <x v="3"/>
    <x v="11"/>
    <s v="Per"/>
  </r>
  <r>
    <s v="FB_VO_BAU_PER_ATT_g1512_Scurve"/>
    <s v="Top_War"/>
    <d v="2021-04-24T00:00:00"/>
    <n v="37667.055896292302"/>
    <x v="4"/>
    <x v="12"/>
    <s v="Per"/>
  </r>
  <r>
    <s v="FB_VO_BAU_POST_ATT_S1_g9312_Scurve"/>
    <s v="Top_War"/>
    <d v="2021-04-24T00:00:00"/>
    <n v="0"/>
    <x v="1"/>
    <x v="12"/>
    <s v="Per"/>
  </r>
  <r>
    <s v="FB_VO_BAU_POST_ATT_S2_g8421_Scurve"/>
    <s v="Top_War"/>
    <d v="2021-04-24T00:00:00"/>
    <n v="0"/>
    <x v="2"/>
    <x v="12"/>
    <s v="Per"/>
  </r>
  <r>
    <s v="FB_VO_BAU_POST_ATT_S3_g1715_SC"/>
    <s v="Top_War"/>
    <d v="2021-04-24T00:00:00"/>
    <n v="0"/>
    <x v="3"/>
    <x v="12"/>
    <s v="Per"/>
  </r>
  <r>
    <s v="FB_VO_DYNAMICADS_PER_ATT_g2720_Scurve"/>
    <s v="Top_War"/>
    <d v="2021-04-24T00:00:00"/>
    <n v="4140.2782113317298"/>
    <x v="4"/>
    <x v="13"/>
    <s v="Per"/>
  </r>
  <r>
    <s v="FB_VO_DYNAMICADS_POST_ATT_S1_g1720_Scurve"/>
    <s v="Top_War"/>
    <d v="2021-04-24T00:00:00"/>
    <n v="0"/>
    <x v="1"/>
    <x v="13"/>
    <s v="Per"/>
  </r>
  <r>
    <s v="GOOGLE_DISPLAY_PER_ATT_g1724_Scurve"/>
    <s v="Top_War"/>
    <d v="2021-04-24T00:00:00"/>
    <n v="4834.4334284833903"/>
    <x v="4"/>
    <x v="14"/>
    <s v="Per"/>
  </r>
  <r>
    <s v="GOOGLE_DISPLAY_POST_ATT_9AUG_SEP_g6213_Scurve"/>
    <s v="Top_War"/>
    <d v="2021-04-24T00:00:00"/>
    <n v="0"/>
    <x v="0"/>
    <x v="14"/>
    <s v="Per"/>
  </r>
  <r>
    <s v="GOOGLE_DISPLAY_POST_ATT_JUL_g827_SC"/>
    <s v="Top_War"/>
    <d v="2021-04-24T00:00:00"/>
    <n v="0"/>
    <x v="0"/>
    <x v="14"/>
    <s v="Per"/>
  </r>
  <r>
    <s v="GOOGLE_DISPLAY_POST_ATT_OCT_g5718_Scurve"/>
    <s v="Top_War"/>
    <d v="2021-04-24T00:00:00"/>
    <n v="0"/>
    <x v="0"/>
    <x v="14"/>
    <s v="Per"/>
  </r>
  <r>
    <s v="GOOGLE_DISPLAY_POST_ATT_S1_g912_SC"/>
    <s v="Top_War"/>
    <d v="2021-04-24T00:00:00"/>
    <n v="0"/>
    <x v="1"/>
    <x v="14"/>
    <s v="Per"/>
  </r>
  <r>
    <s v="GOOGLE_YOUTUBE_PER_ATT_g1716_Scurve"/>
    <s v="Top_War"/>
    <d v="2021-04-24T00:00:00"/>
    <n v="511.22140910455198"/>
    <x v="4"/>
    <x v="15"/>
    <s v="Per"/>
  </r>
  <r>
    <s v="GOOGLE_YOUTUBE_POST_ATT_9AUG_SEP_g9321_Scurve"/>
    <s v="Top_War"/>
    <d v="2021-04-24T00:00:00"/>
    <n v="0"/>
    <x v="0"/>
    <x v="15"/>
    <s v="Per"/>
  </r>
  <r>
    <s v="GOOGLE_YOUTUBE_POST_ATT_JUL_g1718_SC"/>
    <s v="Top_War"/>
    <d v="2021-04-24T00:00:00"/>
    <n v="0"/>
    <x v="0"/>
    <x v="15"/>
    <s v="Per"/>
  </r>
  <r>
    <s v="GOOGLE_YOUTUBE_POST_ATT_OCT_g1715_Scurve"/>
    <s v="Top_War"/>
    <d v="2021-04-24T00:00:00"/>
    <n v="0"/>
    <x v="0"/>
    <x v="15"/>
    <s v="Per"/>
  </r>
  <r>
    <s v="GOOGLE_YOUTUBE_POST_ATT_S1_g2721_SC"/>
    <s v="Top_War"/>
    <d v="2021-04-24T00:00:00"/>
    <n v="0"/>
    <x v="1"/>
    <x v="15"/>
    <s v="Per"/>
  </r>
  <r>
    <s v="INTERCEPT"/>
    <s v="Top_War"/>
    <d v="2021-04-24T00:00:00"/>
    <n v="282876.95580592903"/>
    <x v="0"/>
    <x v="16"/>
    <s v="Per"/>
  </r>
  <r>
    <s v="Large_Event_Dip1"/>
    <s v="Top_War"/>
    <d v="2021-04-24T00:00:00"/>
    <n v="0"/>
    <x v="0"/>
    <x v="4"/>
    <s v="Per"/>
  </r>
  <r>
    <s v="Large_Event1"/>
    <s v="Top_War"/>
    <d v="2021-04-24T00:00:00"/>
    <n v="0"/>
    <x v="0"/>
    <x v="17"/>
    <s v="Per"/>
  </r>
  <r>
    <s v="Medium_Event"/>
    <s v="Top_War"/>
    <d v="2021-04-24T00:00:00"/>
    <n v="0"/>
    <x v="0"/>
    <x v="17"/>
    <s v="Per"/>
  </r>
  <r>
    <s v="Medium_Event_Dip"/>
    <s v="Top_War"/>
    <d v="2021-04-24T00:00:00"/>
    <n v="0"/>
    <x v="0"/>
    <x v="17"/>
    <s v="Per"/>
  </r>
  <r>
    <s v="Monday_Effect"/>
    <s v="Top_War"/>
    <d v="2021-04-24T00:00:00"/>
    <n v="0"/>
    <x v="0"/>
    <x v="18"/>
    <s v="Per"/>
  </r>
  <r>
    <s v="New_Content"/>
    <s v="Top_War"/>
    <d v="2021-04-24T00:00:00"/>
    <n v="63368.009421362702"/>
    <x v="0"/>
    <x v="19"/>
    <s v="Per"/>
  </r>
  <r>
    <s v="Other_Event"/>
    <s v="Top_War"/>
    <d v="2021-04-24T00:00:00"/>
    <n v="0"/>
    <x v="0"/>
    <x v="17"/>
    <s v="Per"/>
  </r>
  <r>
    <s v="Peak"/>
    <s v="Top_War"/>
    <d v="2021-04-24T00:00:00"/>
    <n v="0"/>
    <x v="0"/>
    <x v="17"/>
    <s v="Per"/>
  </r>
  <r>
    <s v="Reddit_Post_ATT_g224_SC"/>
    <s v="Top_War"/>
    <d v="2021-04-24T00:00:00"/>
    <n v="0"/>
    <x v="2"/>
    <x v="20"/>
    <s v="Per"/>
  </r>
  <r>
    <s v="Small_Event"/>
    <s v="Top_War"/>
    <d v="2021-04-24T00:00:00"/>
    <n v="0"/>
    <x v="0"/>
    <x v="17"/>
    <s v="Per"/>
  </r>
  <r>
    <s v="Small_Event_Dip"/>
    <s v="Top_War"/>
    <d v="2021-04-24T00:00:00"/>
    <n v="0"/>
    <x v="0"/>
    <x v="4"/>
    <s v="Per"/>
  </r>
  <r>
    <s v="Special_Event"/>
    <s v="Top_War"/>
    <d v="2021-04-24T00:00:00"/>
    <n v="0"/>
    <x v="0"/>
    <x v="4"/>
    <s v="Per"/>
  </r>
  <r>
    <s v="Special_Event_Peak"/>
    <s v="Top_War"/>
    <d v="2021-04-24T00:00:00"/>
    <n v="0"/>
    <x v="0"/>
    <x v="17"/>
    <s v="Per"/>
  </r>
  <r>
    <s v="Tuesday_Effect"/>
    <s v="Top_War"/>
    <d v="2021-04-24T00:00:00"/>
    <n v="0"/>
    <x v="0"/>
    <x v="21"/>
    <s v="Per"/>
  </r>
  <r>
    <s v="UNITYADS_TOTAL_PER_ATT_g1728_Scurve"/>
    <s v="Top_War"/>
    <d v="2021-04-24T00:00:00"/>
    <n v="13633.8188468226"/>
    <x v="4"/>
    <x v="22"/>
    <s v="Per"/>
  </r>
  <r>
    <s v="UNITYADS_TOTAL_POST_ATT_S1_g913_SC"/>
    <s v="Top_War"/>
    <d v="2021-04-24T00:00:00"/>
    <n v="0"/>
    <x v="1"/>
    <x v="22"/>
    <s v="Per"/>
  </r>
  <r>
    <s v="UNITYADS_TOTAL_POST_ATT_S2_g1321_SC"/>
    <s v="Top_War"/>
    <d v="2021-04-24T00:00:00"/>
    <n v="0"/>
    <x v="2"/>
    <x v="22"/>
    <s v="Per"/>
  </r>
  <r>
    <s v="UNITYADS_TOTAL_POST_ATT_S3_g924_SC"/>
    <s v="Top_War"/>
    <d v="2021-04-24T00:00:00"/>
    <n v="0"/>
    <x v="3"/>
    <x v="22"/>
    <s v="Per"/>
  </r>
  <r>
    <s v="Apple_Search_Post_ATT_g327_Scurve"/>
    <s v="Top_War"/>
    <d v="2021-04-25T00:00:00"/>
    <n v="0"/>
    <x v="0"/>
    <x v="0"/>
    <s v="Per"/>
  </r>
  <r>
    <s v="Applovin_rewarded_Post_ATT_g1718_SC"/>
    <s v="Top_War"/>
    <d v="2021-04-25T00:00:00"/>
    <n v="0"/>
    <x v="0"/>
    <x v="1"/>
    <s v="Per"/>
  </r>
  <r>
    <s v="Applovin_video_Post_ATT_g1718_Scurve"/>
    <s v="Top_War"/>
    <d v="2021-04-25T00:00:00"/>
    <n v="0"/>
    <x v="0"/>
    <x v="2"/>
    <s v="Per"/>
  </r>
  <r>
    <s v="Bug_Fix_1"/>
    <s v="Top_War"/>
    <d v="2021-04-25T00:00:00"/>
    <n v="0"/>
    <x v="0"/>
    <x v="3"/>
    <s v="Per"/>
  </r>
  <r>
    <s v="Bug_Fix_2"/>
    <s v="Top_War"/>
    <d v="2021-04-25T00:00:00"/>
    <n v="0"/>
    <x v="0"/>
    <x v="3"/>
    <s v="Per"/>
  </r>
  <r>
    <s v="Bug_Fix_3_2"/>
    <s v="Top_War"/>
    <d v="2021-04-25T00:00:00"/>
    <n v="0"/>
    <x v="0"/>
    <x v="3"/>
    <s v="Per"/>
  </r>
  <r>
    <s v="Bug_Fix_Neg"/>
    <s v="Top_War"/>
    <d v="2021-04-25T00:00:00"/>
    <n v="0"/>
    <x v="0"/>
    <x v="4"/>
    <s v="Per"/>
  </r>
  <r>
    <s v="Bytedance_Post_ATT_g337_SC"/>
    <s v="Top_War"/>
    <d v="2021-04-25T00:00:00"/>
    <n v="0"/>
    <x v="0"/>
    <x v="5"/>
    <s v="Per"/>
  </r>
  <r>
    <s v="Comp_Lords_Mobile"/>
    <s v="Top_War"/>
    <d v="2021-04-25T00:00:00"/>
    <n v="-15672.034819828201"/>
    <x v="0"/>
    <x v="6"/>
    <s v="Per"/>
  </r>
  <r>
    <s v="Comp_ROK"/>
    <s v="Top_War"/>
    <d v="2021-04-25T00:00:00"/>
    <n v="-4607.8036670239298"/>
    <x v="0"/>
    <x v="7"/>
    <s v="Per"/>
  </r>
  <r>
    <s v="Comp_West_Game"/>
    <s v="Top_War"/>
    <d v="2021-04-25T00:00:00"/>
    <n v="-9111.0025363930599"/>
    <x v="0"/>
    <x v="8"/>
    <s v="Per"/>
  </r>
  <r>
    <s v="Event_Dip"/>
    <s v="Top_War"/>
    <d v="2021-04-25T00:00:00"/>
    <n v="0"/>
    <x v="0"/>
    <x v="4"/>
    <s v="Per"/>
  </r>
  <r>
    <s v="FB_AEO_AAA_POST_ATT_S1_g223_Scurve"/>
    <s v="Top_War"/>
    <d v="2021-04-25T00:00:00"/>
    <n v="0"/>
    <x v="1"/>
    <x v="9"/>
    <s v="Per"/>
  </r>
  <r>
    <s v="FB_AEO_AAA_POST_ATT_S2_g2314_Scurve"/>
    <s v="Top_War"/>
    <d v="2021-04-25T00:00:00"/>
    <n v="0"/>
    <x v="2"/>
    <x v="9"/>
    <s v="Per"/>
  </r>
  <r>
    <s v="FB_AEO_AAA_POST_ATT_S3_g249_SC"/>
    <s v="Top_War"/>
    <d v="2021-04-25T00:00:00"/>
    <n v="0"/>
    <x v="3"/>
    <x v="9"/>
    <s v="Per"/>
  </r>
  <r>
    <s v="FB_AEO_AAA_PRE_ATT_g136_Scurve"/>
    <s v="Top_War"/>
    <d v="2021-04-25T00:00:00"/>
    <n v="43.121403696758499"/>
    <x v="4"/>
    <x v="9"/>
    <s v="Per"/>
  </r>
  <r>
    <s v="FB_AEO_BAU_POST_ATT_S1_g912_Scurve"/>
    <s v="Top_War"/>
    <d v="2021-04-25T00:00:00"/>
    <n v="0"/>
    <x v="1"/>
    <x v="10"/>
    <s v="Per"/>
  </r>
  <r>
    <s v="FB_AEO_BAU_POST_ATT_S2_g2711_Scurve"/>
    <s v="Top_War"/>
    <d v="2021-04-25T00:00:00"/>
    <n v="0"/>
    <x v="2"/>
    <x v="10"/>
    <s v="Per"/>
  </r>
  <r>
    <s v="FB_AEO_BAU_POST_ATT_S3_g1717_SC"/>
    <s v="Top_War"/>
    <d v="2021-04-25T00:00:00"/>
    <n v="0"/>
    <x v="3"/>
    <x v="10"/>
    <s v="Per"/>
  </r>
  <r>
    <s v="FB_AEO_BAU_PRE_ATT_g15721_Scurve"/>
    <s v="Top_War"/>
    <d v="2021-04-25T00:00:00"/>
    <n v="0"/>
    <x v="4"/>
    <x v="10"/>
    <s v="Per"/>
  </r>
  <r>
    <s v="FB_VO_AAA_PER_ATT_g912_Scurve"/>
    <s v="Top_War"/>
    <d v="2021-04-25T00:00:00"/>
    <n v="8453.0507219179199"/>
    <x v="4"/>
    <x v="11"/>
    <s v="Per"/>
  </r>
  <r>
    <s v="FB_VO_AAA_POST_ATT_S1_g913_Scurve"/>
    <s v="Top_War"/>
    <d v="2021-04-25T00:00:00"/>
    <n v="0"/>
    <x v="1"/>
    <x v="11"/>
    <s v="Per"/>
  </r>
  <r>
    <s v="FB_VO_AAA_POST_ATT_S2_g424_Scurve"/>
    <s v="Top_War"/>
    <d v="2021-04-25T00:00:00"/>
    <n v="0"/>
    <x v="2"/>
    <x v="11"/>
    <s v="Per"/>
  </r>
  <r>
    <s v="FB_VO_AAA_POST_ATT_S3_g1717_SC"/>
    <s v="Top_War"/>
    <d v="2021-04-25T00:00:00"/>
    <n v="0"/>
    <x v="3"/>
    <x v="11"/>
    <s v="Per"/>
  </r>
  <r>
    <s v="FB_VO_BAU_PER_ATT_g1512_Scurve"/>
    <s v="Top_War"/>
    <d v="2021-04-25T00:00:00"/>
    <n v="39795.516668489501"/>
    <x v="4"/>
    <x v="12"/>
    <s v="Per"/>
  </r>
  <r>
    <s v="FB_VO_BAU_POST_ATT_S1_g9312_Scurve"/>
    <s v="Top_War"/>
    <d v="2021-04-25T00:00:00"/>
    <n v="0"/>
    <x v="1"/>
    <x v="12"/>
    <s v="Per"/>
  </r>
  <r>
    <s v="FB_VO_BAU_POST_ATT_S2_g8421_Scurve"/>
    <s v="Top_War"/>
    <d v="2021-04-25T00:00:00"/>
    <n v="0"/>
    <x v="2"/>
    <x v="12"/>
    <s v="Per"/>
  </r>
  <r>
    <s v="FB_VO_BAU_POST_ATT_S3_g1715_SC"/>
    <s v="Top_War"/>
    <d v="2021-04-25T00:00:00"/>
    <n v="0"/>
    <x v="3"/>
    <x v="12"/>
    <s v="Per"/>
  </r>
  <r>
    <s v="FB_VO_DYNAMICADS_PER_ATT_g2720_Scurve"/>
    <s v="Top_War"/>
    <d v="2021-04-25T00:00:00"/>
    <n v="4506.5869571102603"/>
    <x v="4"/>
    <x v="13"/>
    <s v="Per"/>
  </r>
  <r>
    <s v="FB_VO_DYNAMICADS_POST_ATT_S1_g1720_Scurve"/>
    <s v="Top_War"/>
    <d v="2021-04-25T00:00:00"/>
    <n v="0"/>
    <x v="1"/>
    <x v="13"/>
    <s v="Per"/>
  </r>
  <r>
    <s v="GOOGLE_DISPLAY_PER_ATT_g1724_Scurve"/>
    <s v="Top_War"/>
    <d v="2021-04-25T00:00:00"/>
    <n v="4865.9125635365199"/>
    <x v="4"/>
    <x v="14"/>
    <s v="Per"/>
  </r>
  <r>
    <s v="GOOGLE_DISPLAY_POST_ATT_9AUG_SEP_g6213_Scurve"/>
    <s v="Top_War"/>
    <d v="2021-04-25T00:00:00"/>
    <n v="0"/>
    <x v="0"/>
    <x v="14"/>
    <s v="Per"/>
  </r>
  <r>
    <s v="GOOGLE_DISPLAY_POST_ATT_JUL_g827_SC"/>
    <s v="Top_War"/>
    <d v="2021-04-25T00:00:00"/>
    <n v="0"/>
    <x v="0"/>
    <x v="14"/>
    <s v="Per"/>
  </r>
  <r>
    <s v="GOOGLE_DISPLAY_POST_ATT_OCT_g5718_Scurve"/>
    <s v="Top_War"/>
    <d v="2021-04-25T00:00:00"/>
    <n v="0"/>
    <x v="0"/>
    <x v="14"/>
    <s v="Per"/>
  </r>
  <r>
    <s v="GOOGLE_DISPLAY_POST_ATT_S1_g912_SC"/>
    <s v="Top_War"/>
    <d v="2021-04-25T00:00:00"/>
    <n v="0"/>
    <x v="1"/>
    <x v="14"/>
    <s v="Per"/>
  </r>
  <r>
    <s v="GOOGLE_YOUTUBE_PER_ATT_g1716_Scurve"/>
    <s v="Top_War"/>
    <d v="2021-04-25T00:00:00"/>
    <n v="930.784044404871"/>
    <x v="4"/>
    <x v="15"/>
    <s v="Per"/>
  </r>
  <r>
    <s v="GOOGLE_YOUTUBE_POST_ATT_9AUG_SEP_g9321_Scurve"/>
    <s v="Top_War"/>
    <d v="2021-04-25T00:00:00"/>
    <n v="0"/>
    <x v="0"/>
    <x v="15"/>
    <s v="Per"/>
  </r>
  <r>
    <s v="GOOGLE_YOUTUBE_POST_ATT_JUL_g1718_SC"/>
    <s v="Top_War"/>
    <d v="2021-04-25T00:00:00"/>
    <n v="0"/>
    <x v="0"/>
    <x v="15"/>
    <s v="Per"/>
  </r>
  <r>
    <s v="GOOGLE_YOUTUBE_POST_ATT_OCT_g1715_Scurve"/>
    <s v="Top_War"/>
    <d v="2021-04-25T00:00:00"/>
    <n v="0"/>
    <x v="0"/>
    <x v="15"/>
    <s v="Per"/>
  </r>
  <r>
    <s v="GOOGLE_YOUTUBE_POST_ATT_S1_g2721_SC"/>
    <s v="Top_War"/>
    <d v="2021-04-25T00:00:00"/>
    <n v="0"/>
    <x v="1"/>
    <x v="15"/>
    <s v="Per"/>
  </r>
  <r>
    <s v="INTERCEPT"/>
    <s v="Top_War"/>
    <d v="2021-04-25T00:00:00"/>
    <n v="282876.95580592903"/>
    <x v="0"/>
    <x v="16"/>
    <s v="Per"/>
  </r>
  <r>
    <s v="Large_Event_Dip1"/>
    <s v="Top_War"/>
    <d v="2021-04-25T00:00:00"/>
    <n v="0"/>
    <x v="0"/>
    <x v="4"/>
    <s v="Per"/>
  </r>
  <r>
    <s v="Large_Event1"/>
    <s v="Top_War"/>
    <d v="2021-04-25T00:00:00"/>
    <n v="0"/>
    <x v="0"/>
    <x v="17"/>
    <s v="Per"/>
  </r>
  <r>
    <s v="Medium_Event"/>
    <s v="Top_War"/>
    <d v="2021-04-25T00:00:00"/>
    <n v="0"/>
    <x v="0"/>
    <x v="17"/>
    <s v="Per"/>
  </r>
  <r>
    <s v="Medium_Event_Dip"/>
    <s v="Top_War"/>
    <d v="2021-04-25T00:00:00"/>
    <n v="0"/>
    <x v="0"/>
    <x v="17"/>
    <s v="Per"/>
  </r>
  <r>
    <s v="Monday_Effect"/>
    <s v="Top_War"/>
    <d v="2021-04-25T00:00:00"/>
    <n v="0"/>
    <x v="0"/>
    <x v="18"/>
    <s v="Per"/>
  </r>
  <r>
    <s v="New_Content"/>
    <s v="Top_War"/>
    <d v="2021-04-25T00:00:00"/>
    <n v="0"/>
    <x v="0"/>
    <x v="19"/>
    <s v="Per"/>
  </r>
  <r>
    <s v="Other_Event"/>
    <s v="Top_War"/>
    <d v="2021-04-25T00:00:00"/>
    <n v="0"/>
    <x v="0"/>
    <x v="17"/>
    <s v="Per"/>
  </r>
  <r>
    <s v="Peak"/>
    <s v="Top_War"/>
    <d v="2021-04-25T00:00:00"/>
    <n v="0"/>
    <x v="0"/>
    <x v="17"/>
    <s v="Per"/>
  </r>
  <r>
    <s v="Reddit_Post_ATT_g224_SC"/>
    <s v="Top_War"/>
    <d v="2021-04-25T00:00:00"/>
    <n v="0"/>
    <x v="2"/>
    <x v="20"/>
    <s v="Per"/>
  </r>
  <r>
    <s v="Small_Event"/>
    <s v="Top_War"/>
    <d v="2021-04-25T00:00:00"/>
    <n v="0"/>
    <x v="0"/>
    <x v="17"/>
    <s v="Per"/>
  </r>
  <r>
    <s v="Small_Event_Dip"/>
    <s v="Top_War"/>
    <d v="2021-04-25T00:00:00"/>
    <n v="0"/>
    <x v="0"/>
    <x v="4"/>
    <s v="Per"/>
  </r>
  <r>
    <s v="Special_Event"/>
    <s v="Top_War"/>
    <d v="2021-04-25T00:00:00"/>
    <n v="0"/>
    <x v="0"/>
    <x v="4"/>
    <s v="Per"/>
  </r>
  <r>
    <s v="Special_Event_Peak"/>
    <s v="Top_War"/>
    <d v="2021-04-25T00:00:00"/>
    <n v="0"/>
    <x v="0"/>
    <x v="17"/>
    <s v="Per"/>
  </r>
  <r>
    <s v="Tuesday_Effect"/>
    <s v="Top_War"/>
    <d v="2021-04-25T00:00:00"/>
    <n v="0"/>
    <x v="0"/>
    <x v="21"/>
    <s v="Per"/>
  </r>
  <r>
    <s v="UNITYADS_TOTAL_PER_ATT_g1728_Scurve"/>
    <s v="Top_War"/>
    <d v="2021-04-25T00:00:00"/>
    <n v="13864.4426490517"/>
    <x v="4"/>
    <x v="22"/>
    <s v="Per"/>
  </r>
  <r>
    <s v="UNITYADS_TOTAL_POST_ATT_S1_g913_SC"/>
    <s v="Top_War"/>
    <d v="2021-04-25T00:00:00"/>
    <n v="0"/>
    <x v="1"/>
    <x v="22"/>
    <s v="Per"/>
  </r>
  <r>
    <s v="UNITYADS_TOTAL_POST_ATT_S2_g1321_SC"/>
    <s v="Top_War"/>
    <d v="2021-04-25T00:00:00"/>
    <n v="0"/>
    <x v="2"/>
    <x v="22"/>
    <s v="Per"/>
  </r>
  <r>
    <s v="UNITYADS_TOTAL_POST_ATT_S3_g924_SC"/>
    <s v="Top_War"/>
    <d v="2021-04-25T00:00:00"/>
    <n v="0"/>
    <x v="3"/>
    <x v="22"/>
    <s v="Per"/>
  </r>
  <r>
    <s v="Apple_Search_Post_ATT_g327_Scurve"/>
    <s v="Top_War"/>
    <d v="2021-04-26T00:00:00"/>
    <n v="0"/>
    <x v="0"/>
    <x v="0"/>
    <s v="Per"/>
  </r>
  <r>
    <s v="Applovin_rewarded_Post_ATT_g1718_SC"/>
    <s v="Top_War"/>
    <d v="2021-04-26T00:00:00"/>
    <n v="0"/>
    <x v="0"/>
    <x v="1"/>
    <s v="Per"/>
  </r>
  <r>
    <s v="Applovin_video_Post_ATT_g1718_Scurve"/>
    <s v="Top_War"/>
    <d v="2021-04-26T00:00:00"/>
    <n v="0"/>
    <x v="0"/>
    <x v="2"/>
    <s v="Per"/>
  </r>
  <r>
    <s v="Bug_Fix_1"/>
    <s v="Top_War"/>
    <d v="2021-04-26T00:00:00"/>
    <n v="0"/>
    <x v="0"/>
    <x v="3"/>
    <s v="Per"/>
  </r>
  <r>
    <s v="Bug_Fix_2"/>
    <s v="Top_War"/>
    <d v="2021-04-26T00:00:00"/>
    <n v="0"/>
    <x v="0"/>
    <x v="3"/>
    <s v="Per"/>
  </r>
  <r>
    <s v="Bug_Fix_3_2"/>
    <s v="Top_War"/>
    <d v="2021-04-26T00:00:00"/>
    <n v="0"/>
    <x v="0"/>
    <x v="3"/>
    <s v="Per"/>
  </r>
  <r>
    <s v="Bug_Fix_Neg"/>
    <s v="Top_War"/>
    <d v="2021-04-26T00:00:00"/>
    <n v="-25455.428566692601"/>
    <x v="0"/>
    <x v="4"/>
    <s v="Per"/>
  </r>
  <r>
    <s v="Bytedance_Post_ATT_g337_SC"/>
    <s v="Top_War"/>
    <d v="2021-04-26T00:00:00"/>
    <n v="0"/>
    <x v="0"/>
    <x v="5"/>
    <s v="Per"/>
  </r>
  <r>
    <s v="Comp_Lords_Mobile"/>
    <s v="Top_War"/>
    <d v="2021-04-26T00:00:00"/>
    <n v="-14397.3759878155"/>
    <x v="0"/>
    <x v="6"/>
    <s v="Per"/>
  </r>
  <r>
    <s v="Comp_ROK"/>
    <s v="Top_War"/>
    <d v="2021-04-26T00:00:00"/>
    <n v="-5223.6829720393798"/>
    <x v="0"/>
    <x v="7"/>
    <s v="Per"/>
  </r>
  <r>
    <s v="Comp_West_Game"/>
    <s v="Top_War"/>
    <d v="2021-04-26T00:00:00"/>
    <n v="-6062.1845670164003"/>
    <x v="0"/>
    <x v="8"/>
    <s v="Per"/>
  </r>
  <r>
    <s v="Event_Dip"/>
    <s v="Top_War"/>
    <d v="2021-04-26T00:00:00"/>
    <n v="0"/>
    <x v="0"/>
    <x v="4"/>
    <s v="Per"/>
  </r>
  <r>
    <s v="FB_AEO_AAA_POST_ATT_S1_g223_Scurve"/>
    <s v="Top_War"/>
    <d v="2021-04-26T00:00:00"/>
    <n v="0"/>
    <x v="1"/>
    <x v="9"/>
    <s v="Per"/>
  </r>
  <r>
    <s v="FB_AEO_AAA_POST_ATT_S2_g2314_Scurve"/>
    <s v="Top_War"/>
    <d v="2021-04-26T00:00:00"/>
    <n v="0"/>
    <x v="2"/>
    <x v="9"/>
    <s v="Per"/>
  </r>
  <r>
    <s v="FB_AEO_AAA_POST_ATT_S3_g249_SC"/>
    <s v="Top_War"/>
    <d v="2021-04-26T00:00:00"/>
    <n v="0"/>
    <x v="3"/>
    <x v="9"/>
    <s v="Per"/>
  </r>
  <r>
    <s v="FB_AEO_AAA_PRE_ATT_g136_Scurve"/>
    <s v="Top_War"/>
    <d v="2021-04-26T00:00:00"/>
    <n v="122.86546162742501"/>
    <x v="4"/>
    <x v="9"/>
    <s v="Per"/>
  </r>
  <r>
    <s v="FB_AEO_BAU_POST_ATT_S1_g912_Scurve"/>
    <s v="Top_War"/>
    <d v="2021-04-26T00:00:00"/>
    <n v="0"/>
    <x v="1"/>
    <x v="10"/>
    <s v="Per"/>
  </r>
  <r>
    <s v="FB_AEO_BAU_POST_ATT_S2_g2711_Scurve"/>
    <s v="Top_War"/>
    <d v="2021-04-26T00:00:00"/>
    <n v="0"/>
    <x v="2"/>
    <x v="10"/>
    <s v="Per"/>
  </r>
  <r>
    <s v="FB_AEO_BAU_POST_ATT_S3_g1717_SC"/>
    <s v="Top_War"/>
    <d v="2021-04-26T00:00:00"/>
    <n v="0"/>
    <x v="3"/>
    <x v="10"/>
    <s v="Per"/>
  </r>
  <r>
    <s v="FB_AEO_BAU_PRE_ATT_g15721_Scurve"/>
    <s v="Top_War"/>
    <d v="2021-04-26T00:00:00"/>
    <n v="0"/>
    <x v="4"/>
    <x v="10"/>
    <s v="Per"/>
  </r>
  <r>
    <s v="FB_VO_AAA_PER_ATT_g912_Scurve"/>
    <s v="Top_War"/>
    <d v="2021-04-26T00:00:00"/>
    <n v="10560.9198377717"/>
    <x v="4"/>
    <x v="11"/>
    <s v="Per"/>
  </r>
  <r>
    <s v="FB_VO_AAA_POST_ATT_S1_g913_Scurve"/>
    <s v="Top_War"/>
    <d v="2021-04-26T00:00:00"/>
    <n v="0"/>
    <x v="1"/>
    <x v="11"/>
    <s v="Per"/>
  </r>
  <r>
    <s v="FB_VO_AAA_POST_ATT_S2_g424_Scurve"/>
    <s v="Top_War"/>
    <d v="2021-04-26T00:00:00"/>
    <n v="0"/>
    <x v="2"/>
    <x v="11"/>
    <s v="Per"/>
  </r>
  <r>
    <s v="FB_VO_AAA_POST_ATT_S3_g1717_SC"/>
    <s v="Top_War"/>
    <d v="2021-04-26T00:00:00"/>
    <n v="0"/>
    <x v="3"/>
    <x v="11"/>
    <s v="Per"/>
  </r>
  <r>
    <s v="FB_VO_BAU_PER_ATT_g1512_Scurve"/>
    <s v="Top_War"/>
    <d v="2021-04-26T00:00:00"/>
    <n v="41969.480639236397"/>
    <x v="4"/>
    <x v="12"/>
    <s v="Per"/>
  </r>
  <r>
    <s v="FB_VO_BAU_POST_ATT_S1_g9312_Scurve"/>
    <s v="Top_War"/>
    <d v="2021-04-26T00:00:00"/>
    <n v="0"/>
    <x v="1"/>
    <x v="12"/>
    <s v="Per"/>
  </r>
  <r>
    <s v="FB_VO_BAU_POST_ATT_S2_g8421_Scurve"/>
    <s v="Top_War"/>
    <d v="2021-04-26T00:00:00"/>
    <n v="0"/>
    <x v="2"/>
    <x v="12"/>
    <s v="Per"/>
  </r>
  <r>
    <s v="FB_VO_BAU_POST_ATT_S3_g1715_SC"/>
    <s v="Top_War"/>
    <d v="2021-04-26T00:00:00"/>
    <n v="0"/>
    <x v="3"/>
    <x v="12"/>
    <s v="Per"/>
  </r>
  <r>
    <s v="FB_VO_DYNAMICADS_PER_ATT_g2720_Scurve"/>
    <s v="Top_War"/>
    <d v="2021-04-26T00:00:00"/>
    <n v="4298.4887155119404"/>
    <x v="4"/>
    <x v="13"/>
    <s v="Per"/>
  </r>
  <r>
    <s v="FB_VO_DYNAMICADS_POST_ATT_S1_g1720_Scurve"/>
    <s v="Top_War"/>
    <d v="2021-04-26T00:00:00"/>
    <n v="0"/>
    <x v="1"/>
    <x v="13"/>
    <s v="Per"/>
  </r>
  <r>
    <s v="GOOGLE_DISPLAY_PER_ATT_g1724_Scurve"/>
    <s v="Top_War"/>
    <d v="2021-04-26T00:00:00"/>
    <n v="4429.7478386532002"/>
    <x v="4"/>
    <x v="14"/>
    <s v="Per"/>
  </r>
  <r>
    <s v="GOOGLE_DISPLAY_POST_ATT_9AUG_SEP_g6213_Scurve"/>
    <s v="Top_War"/>
    <d v="2021-04-26T00:00:00"/>
    <n v="0"/>
    <x v="0"/>
    <x v="14"/>
    <s v="Per"/>
  </r>
  <r>
    <s v="GOOGLE_DISPLAY_POST_ATT_JUL_g827_SC"/>
    <s v="Top_War"/>
    <d v="2021-04-26T00:00:00"/>
    <n v="0"/>
    <x v="0"/>
    <x v="14"/>
    <s v="Per"/>
  </r>
  <r>
    <s v="GOOGLE_DISPLAY_POST_ATT_OCT_g5718_Scurve"/>
    <s v="Top_War"/>
    <d v="2021-04-26T00:00:00"/>
    <n v="0"/>
    <x v="0"/>
    <x v="14"/>
    <s v="Per"/>
  </r>
  <r>
    <s v="GOOGLE_DISPLAY_POST_ATT_S1_g912_SC"/>
    <s v="Top_War"/>
    <d v="2021-04-26T00:00:00"/>
    <n v="0"/>
    <x v="1"/>
    <x v="14"/>
    <s v="Per"/>
  </r>
  <r>
    <s v="GOOGLE_YOUTUBE_PER_ATT_g1716_Scurve"/>
    <s v="Top_War"/>
    <d v="2021-04-26T00:00:00"/>
    <n v="1545.03840838513"/>
    <x v="4"/>
    <x v="15"/>
    <s v="Per"/>
  </r>
  <r>
    <s v="GOOGLE_YOUTUBE_POST_ATT_9AUG_SEP_g9321_Scurve"/>
    <s v="Top_War"/>
    <d v="2021-04-26T00:00:00"/>
    <n v="0"/>
    <x v="0"/>
    <x v="15"/>
    <s v="Per"/>
  </r>
  <r>
    <s v="GOOGLE_YOUTUBE_POST_ATT_JUL_g1718_SC"/>
    <s v="Top_War"/>
    <d v="2021-04-26T00:00:00"/>
    <n v="0"/>
    <x v="0"/>
    <x v="15"/>
    <s v="Per"/>
  </r>
  <r>
    <s v="GOOGLE_YOUTUBE_POST_ATT_OCT_g1715_Scurve"/>
    <s v="Top_War"/>
    <d v="2021-04-26T00:00:00"/>
    <n v="0"/>
    <x v="0"/>
    <x v="15"/>
    <s v="Per"/>
  </r>
  <r>
    <s v="GOOGLE_YOUTUBE_POST_ATT_S1_g2721_SC"/>
    <s v="Top_War"/>
    <d v="2021-04-26T00:00:00"/>
    <n v="0"/>
    <x v="1"/>
    <x v="15"/>
    <s v="Per"/>
  </r>
  <r>
    <s v="INTERCEPT"/>
    <s v="Top_War"/>
    <d v="2021-04-26T00:00:00"/>
    <n v="282876.95580592903"/>
    <x v="0"/>
    <x v="16"/>
    <s v="Per"/>
  </r>
  <r>
    <s v="Large_Event_Dip1"/>
    <s v="Top_War"/>
    <d v="2021-04-26T00:00:00"/>
    <n v="-26446.072486901201"/>
    <x v="0"/>
    <x v="4"/>
    <s v="Per"/>
  </r>
  <r>
    <s v="Large_Event1"/>
    <s v="Top_War"/>
    <d v="2021-04-26T00:00:00"/>
    <n v="0"/>
    <x v="0"/>
    <x v="17"/>
    <s v="Per"/>
  </r>
  <r>
    <s v="Medium_Event"/>
    <s v="Top_War"/>
    <d v="2021-04-26T00:00:00"/>
    <n v="0"/>
    <x v="0"/>
    <x v="17"/>
    <s v="Per"/>
  </r>
  <r>
    <s v="Medium_Event_Dip"/>
    <s v="Top_War"/>
    <d v="2021-04-26T00:00:00"/>
    <n v="0"/>
    <x v="0"/>
    <x v="17"/>
    <s v="Per"/>
  </r>
  <r>
    <s v="Monday_Effect"/>
    <s v="Top_War"/>
    <d v="2021-04-26T00:00:00"/>
    <n v="-26587.378751716002"/>
    <x v="0"/>
    <x v="18"/>
    <s v="Per"/>
  </r>
  <r>
    <s v="New_Content"/>
    <s v="Top_War"/>
    <d v="2021-04-26T00:00:00"/>
    <n v="0"/>
    <x v="0"/>
    <x v="19"/>
    <s v="Per"/>
  </r>
  <r>
    <s v="Other_Event"/>
    <s v="Top_War"/>
    <d v="2021-04-26T00:00:00"/>
    <n v="0"/>
    <x v="0"/>
    <x v="17"/>
    <s v="Per"/>
  </r>
  <r>
    <s v="Peak"/>
    <s v="Top_War"/>
    <d v="2021-04-26T00:00:00"/>
    <n v="0"/>
    <x v="0"/>
    <x v="17"/>
    <s v="Per"/>
  </r>
  <r>
    <s v="Reddit_Post_ATT_g224_SC"/>
    <s v="Top_War"/>
    <d v="2021-04-26T00:00:00"/>
    <n v="0"/>
    <x v="2"/>
    <x v="20"/>
    <s v="Per"/>
  </r>
  <r>
    <s v="Small_Event"/>
    <s v="Top_War"/>
    <d v="2021-04-26T00:00:00"/>
    <n v="0"/>
    <x v="0"/>
    <x v="17"/>
    <s v="Per"/>
  </r>
  <r>
    <s v="Small_Event_Dip"/>
    <s v="Top_War"/>
    <d v="2021-04-26T00:00:00"/>
    <n v="0"/>
    <x v="0"/>
    <x v="4"/>
    <s v="Per"/>
  </r>
  <r>
    <s v="Special_Event"/>
    <s v="Top_War"/>
    <d v="2021-04-26T00:00:00"/>
    <n v="0"/>
    <x v="0"/>
    <x v="4"/>
    <s v="Per"/>
  </r>
  <r>
    <s v="Special_Event_Peak"/>
    <s v="Top_War"/>
    <d v="2021-04-26T00:00:00"/>
    <n v="0"/>
    <x v="0"/>
    <x v="17"/>
    <s v="Per"/>
  </r>
  <r>
    <s v="Tuesday_Effect"/>
    <s v="Top_War"/>
    <d v="2021-04-26T00:00:00"/>
    <n v="0"/>
    <x v="0"/>
    <x v="21"/>
    <s v="Per"/>
  </r>
  <r>
    <s v="UNITYADS_TOTAL_PER_ATT_g1728_Scurve"/>
    <s v="Top_War"/>
    <d v="2021-04-26T00:00:00"/>
    <n v="15142.4035047661"/>
    <x v="4"/>
    <x v="22"/>
    <s v="Per"/>
  </r>
  <r>
    <s v="UNITYADS_TOTAL_POST_ATT_S1_g913_SC"/>
    <s v="Top_War"/>
    <d v="2021-04-26T00:00:00"/>
    <n v="0"/>
    <x v="1"/>
    <x v="22"/>
    <s v="Per"/>
  </r>
  <r>
    <s v="UNITYADS_TOTAL_POST_ATT_S2_g1321_SC"/>
    <s v="Top_War"/>
    <d v="2021-04-26T00:00:00"/>
    <n v="0"/>
    <x v="2"/>
    <x v="22"/>
    <s v="Per"/>
  </r>
  <r>
    <s v="UNITYADS_TOTAL_POST_ATT_S3_g924_SC"/>
    <s v="Top_War"/>
    <d v="2021-04-26T00:00:00"/>
    <n v="0"/>
    <x v="3"/>
    <x v="22"/>
    <s v="Per"/>
  </r>
  <r>
    <s v="Apple_Search_Post_ATT_g327_Scurve"/>
    <s v="Top_War"/>
    <d v="2021-04-27T00:00:00"/>
    <n v="0"/>
    <x v="0"/>
    <x v="0"/>
    <s v="S1"/>
  </r>
  <r>
    <s v="Applovin_rewarded_Post_ATT_g1718_SC"/>
    <s v="Top_War"/>
    <d v="2021-04-27T00:00:00"/>
    <n v="0"/>
    <x v="0"/>
    <x v="1"/>
    <s v="S1"/>
  </r>
  <r>
    <s v="Applovin_video_Post_ATT_g1718_Scurve"/>
    <s v="Top_War"/>
    <d v="2021-04-27T00:00:00"/>
    <n v="0"/>
    <x v="0"/>
    <x v="2"/>
    <s v="S1"/>
  </r>
  <r>
    <s v="Bug_Fix_1"/>
    <s v="Top_War"/>
    <d v="2021-04-27T00:00:00"/>
    <n v="0"/>
    <x v="0"/>
    <x v="3"/>
    <s v="S1"/>
  </r>
  <r>
    <s v="Bug_Fix_2"/>
    <s v="Top_War"/>
    <d v="2021-04-27T00:00:00"/>
    <n v="0"/>
    <x v="0"/>
    <x v="3"/>
    <s v="S1"/>
  </r>
  <r>
    <s v="Bug_Fix_3_2"/>
    <s v="Top_War"/>
    <d v="2021-04-27T00:00:00"/>
    <n v="0"/>
    <x v="0"/>
    <x v="3"/>
    <s v="S1"/>
  </r>
  <r>
    <s v="Bug_Fix_Neg"/>
    <s v="Top_War"/>
    <d v="2021-04-27T00:00:00"/>
    <n v="0"/>
    <x v="0"/>
    <x v="4"/>
    <s v="S1"/>
  </r>
  <r>
    <s v="Bytedance_Post_ATT_g337_SC"/>
    <s v="Top_War"/>
    <d v="2021-04-27T00:00:00"/>
    <n v="0"/>
    <x v="0"/>
    <x v="5"/>
    <s v="S1"/>
  </r>
  <r>
    <s v="Comp_Lords_Mobile"/>
    <s v="Top_War"/>
    <d v="2021-04-27T00:00:00"/>
    <n v="-13714.7718045519"/>
    <x v="0"/>
    <x v="6"/>
    <s v="S1"/>
  </r>
  <r>
    <s v="Comp_ROK"/>
    <s v="Top_War"/>
    <d v="2021-04-27T00:00:00"/>
    <n v="-5816.9800358709399"/>
    <x v="0"/>
    <x v="7"/>
    <s v="S1"/>
  </r>
  <r>
    <s v="Comp_West_Game"/>
    <s v="Top_War"/>
    <d v="2021-04-27T00:00:00"/>
    <n v="-5040.0033486013499"/>
    <x v="0"/>
    <x v="8"/>
    <s v="S1"/>
  </r>
  <r>
    <s v="Event_Dip"/>
    <s v="Top_War"/>
    <d v="2021-04-27T00:00:00"/>
    <n v="0"/>
    <x v="0"/>
    <x v="4"/>
    <s v="S1"/>
  </r>
  <r>
    <s v="FB_AEO_AAA_POST_ATT_S1_g223_Scurve"/>
    <s v="Top_War"/>
    <d v="2021-04-27T00:00:00"/>
    <n v="2.5442298799051402E-4"/>
    <x v="1"/>
    <x v="9"/>
    <s v="S1"/>
  </r>
  <r>
    <s v="FB_AEO_AAA_POST_ATT_S2_g2314_Scurve"/>
    <s v="Top_War"/>
    <d v="2021-04-27T00:00:00"/>
    <n v="0"/>
    <x v="2"/>
    <x v="9"/>
    <s v="S1"/>
  </r>
  <r>
    <s v="FB_AEO_AAA_POST_ATT_S3_g249_SC"/>
    <s v="Top_War"/>
    <d v="2021-04-27T00:00:00"/>
    <n v="0"/>
    <x v="3"/>
    <x v="9"/>
    <s v="S1"/>
  </r>
  <r>
    <s v="FB_AEO_AAA_PRE_ATT_g136_Scurve"/>
    <s v="Top_War"/>
    <d v="2021-04-27T00:00:00"/>
    <n v="252.64014639372499"/>
    <x v="4"/>
    <x v="9"/>
    <s v="S1"/>
  </r>
  <r>
    <s v="FB_AEO_BAU_POST_ATT_S1_g912_Scurve"/>
    <s v="Top_War"/>
    <d v="2021-04-27T00:00:00"/>
    <n v="0"/>
    <x v="1"/>
    <x v="10"/>
    <s v="S1"/>
  </r>
  <r>
    <s v="FB_AEO_BAU_POST_ATT_S2_g2711_Scurve"/>
    <s v="Top_War"/>
    <d v="2021-04-27T00:00:00"/>
    <n v="0"/>
    <x v="2"/>
    <x v="10"/>
    <s v="S1"/>
  </r>
  <r>
    <s v="FB_AEO_BAU_POST_ATT_S3_g1717_SC"/>
    <s v="Top_War"/>
    <d v="2021-04-27T00:00:00"/>
    <n v="0"/>
    <x v="3"/>
    <x v="10"/>
    <s v="S1"/>
  </r>
  <r>
    <s v="FB_AEO_BAU_PRE_ATT_g15721_Scurve"/>
    <s v="Top_War"/>
    <d v="2021-04-27T00:00:00"/>
    <n v="0"/>
    <x v="4"/>
    <x v="10"/>
    <s v="S1"/>
  </r>
  <r>
    <s v="FB_VO_AAA_PER_ATT_g912_Scurve"/>
    <s v="Top_War"/>
    <d v="2021-04-27T00:00:00"/>
    <n v="1258.71893835685"/>
    <x v="4"/>
    <x v="11"/>
    <s v="S1"/>
  </r>
  <r>
    <s v="FB_VO_AAA_POST_ATT_S1_g913_Scurve"/>
    <s v="Top_War"/>
    <d v="2021-04-27T00:00:00"/>
    <n v="4095.5862954968002"/>
    <x v="1"/>
    <x v="11"/>
    <s v="S1"/>
  </r>
  <r>
    <s v="FB_VO_AAA_POST_ATT_S2_g424_Scurve"/>
    <s v="Top_War"/>
    <d v="2021-04-27T00:00:00"/>
    <n v="0"/>
    <x v="2"/>
    <x v="11"/>
    <s v="S1"/>
  </r>
  <r>
    <s v="FB_VO_AAA_POST_ATT_S3_g1717_SC"/>
    <s v="Top_War"/>
    <d v="2021-04-27T00:00:00"/>
    <n v="0"/>
    <x v="3"/>
    <x v="11"/>
    <s v="S1"/>
  </r>
  <r>
    <s v="FB_VO_BAU_PER_ATT_g1512_Scurve"/>
    <s v="Top_War"/>
    <d v="2021-04-27T00:00:00"/>
    <n v="44216.327691341299"/>
    <x v="4"/>
    <x v="12"/>
    <s v="S1"/>
  </r>
  <r>
    <s v="FB_VO_BAU_POST_ATT_S1_g9312_Scurve"/>
    <s v="Top_War"/>
    <d v="2021-04-27T00:00:00"/>
    <n v="1775.8841605708899"/>
    <x v="1"/>
    <x v="12"/>
    <s v="S1"/>
  </r>
  <r>
    <s v="FB_VO_BAU_POST_ATT_S2_g8421_Scurve"/>
    <s v="Top_War"/>
    <d v="2021-04-27T00:00:00"/>
    <n v="0"/>
    <x v="2"/>
    <x v="12"/>
    <s v="S1"/>
  </r>
  <r>
    <s v="FB_VO_BAU_POST_ATT_S3_g1715_SC"/>
    <s v="Top_War"/>
    <d v="2021-04-27T00:00:00"/>
    <n v="0"/>
    <x v="3"/>
    <x v="12"/>
    <s v="S1"/>
  </r>
  <r>
    <s v="FB_VO_DYNAMICADS_PER_ATT_g2720_Scurve"/>
    <s v="Top_War"/>
    <d v="2021-04-27T00:00:00"/>
    <n v="3451.2246128015399"/>
    <x v="4"/>
    <x v="13"/>
    <s v="S1"/>
  </r>
  <r>
    <s v="FB_VO_DYNAMICADS_POST_ATT_S1_g1720_Scurve"/>
    <s v="Top_War"/>
    <d v="2021-04-27T00:00:00"/>
    <n v="5.1657590712470802E-13"/>
    <x v="1"/>
    <x v="13"/>
    <s v="S1"/>
  </r>
  <r>
    <s v="GOOGLE_DISPLAY_PER_ATT_g1724_Scurve"/>
    <s v="Top_War"/>
    <d v="2021-04-27T00:00:00"/>
    <n v="3801.9120022504599"/>
    <x v="4"/>
    <x v="14"/>
    <s v="S1"/>
  </r>
  <r>
    <s v="GOOGLE_DISPLAY_POST_ATT_9AUG_SEP_g6213_Scurve"/>
    <s v="Top_War"/>
    <d v="2021-04-27T00:00:00"/>
    <n v="0"/>
    <x v="0"/>
    <x v="14"/>
    <s v="S1"/>
  </r>
  <r>
    <s v="GOOGLE_DISPLAY_POST_ATT_JUL_g827_SC"/>
    <s v="Top_War"/>
    <d v="2021-04-27T00:00:00"/>
    <n v="0"/>
    <x v="0"/>
    <x v="14"/>
    <s v="S1"/>
  </r>
  <r>
    <s v="GOOGLE_DISPLAY_POST_ATT_OCT_g5718_Scurve"/>
    <s v="Top_War"/>
    <d v="2021-04-27T00:00:00"/>
    <n v="0"/>
    <x v="0"/>
    <x v="14"/>
    <s v="S1"/>
  </r>
  <r>
    <s v="GOOGLE_DISPLAY_POST_ATT_S1_g912_SC"/>
    <s v="Top_War"/>
    <d v="2021-04-27T00:00:00"/>
    <n v="726.87092713912295"/>
    <x v="1"/>
    <x v="14"/>
    <s v="S1"/>
  </r>
  <r>
    <s v="GOOGLE_YOUTUBE_PER_ATT_g1716_Scurve"/>
    <s v="Top_War"/>
    <d v="2021-04-27T00:00:00"/>
    <n v="2620.03536006781"/>
    <x v="4"/>
    <x v="15"/>
    <s v="S1"/>
  </r>
  <r>
    <s v="GOOGLE_YOUTUBE_POST_ATT_9AUG_SEP_g9321_Scurve"/>
    <s v="Top_War"/>
    <d v="2021-04-27T00:00:00"/>
    <n v="0"/>
    <x v="0"/>
    <x v="15"/>
    <s v="S1"/>
  </r>
  <r>
    <s v="GOOGLE_YOUTUBE_POST_ATT_JUL_g1718_SC"/>
    <s v="Top_War"/>
    <d v="2021-04-27T00:00:00"/>
    <n v="0"/>
    <x v="0"/>
    <x v="15"/>
    <s v="S1"/>
  </r>
  <r>
    <s v="GOOGLE_YOUTUBE_POST_ATT_OCT_g1715_Scurve"/>
    <s v="Top_War"/>
    <d v="2021-04-27T00:00:00"/>
    <n v="0"/>
    <x v="0"/>
    <x v="15"/>
    <s v="S1"/>
  </r>
  <r>
    <s v="GOOGLE_YOUTUBE_POST_ATT_S1_g2721_SC"/>
    <s v="Top_War"/>
    <d v="2021-04-27T00:00:00"/>
    <n v="2.32152339595513E-10"/>
    <x v="1"/>
    <x v="15"/>
    <s v="S1"/>
  </r>
  <r>
    <s v="INTERCEPT"/>
    <s v="Top_War"/>
    <d v="2021-04-27T00:00:00"/>
    <n v="282876.95580592903"/>
    <x v="0"/>
    <x v="16"/>
    <s v="S1"/>
  </r>
  <r>
    <s v="Large_Event_Dip1"/>
    <s v="Top_War"/>
    <d v="2021-04-27T00:00:00"/>
    <n v="-26446.072486901201"/>
    <x v="0"/>
    <x v="4"/>
    <s v="S1"/>
  </r>
  <r>
    <s v="Large_Event1"/>
    <s v="Top_War"/>
    <d v="2021-04-27T00:00:00"/>
    <n v="0"/>
    <x v="0"/>
    <x v="17"/>
    <s v="S1"/>
  </r>
  <r>
    <s v="Medium_Event"/>
    <s v="Top_War"/>
    <d v="2021-04-27T00:00:00"/>
    <n v="0"/>
    <x v="0"/>
    <x v="17"/>
    <s v="S1"/>
  </r>
  <r>
    <s v="Medium_Event_Dip"/>
    <s v="Top_War"/>
    <d v="2021-04-27T00:00:00"/>
    <n v="0"/>
    <x v="0"/>
    <x v="17"/>
    <s v="S1"/>
  </r>
  <r>
    <s v="Monday_Effect"/>
    <s v="Top_War"/>
    <d v="2021-04-27T00:00:00"/>
    <n v="0"/>
    <x v="0"/>
    <x v="18"/>
    <s v="S1"/>
  </r>
  <r>
    <s v="New_Content"/>
    <s v="Top_War"/>
    <d v="2021-04-27T00:00:00"/>
    <n v="0"/>
    <x v="0"/>
    <x v="19"/>
    <s v="S1"/>
  </r>
  <r>
    <s v="Other_Event"/>
    <s v="Top_War"/>
    <d v="2021-04-27T00:00:00"/>
    <n v="0"/>
    <x v="0"/>
    <x v="17"/>
    <s v="S1"/>
  </r>
  <r>
    <s v="Peak"/>
    <s v="Top_War"/>
    <d v="2021-04-27T00:00:00"/>
    <n v="0"/>
    <x v="0"/>
    <x v="17"/>
    <s v="S1"/>
  </r>
  <r>
    <s v="Reddit_Post_ATT_g224_SC"/>
    <s v="Top_War"/>
    <d v="2021-04-27T00:00:00"/>
    <n v="0"/>
    <x v="2"/>
    <x v="20"/>
    <s v="S1"/>
  </r>
  <r>
    <s v="Small_Event"/>
    <s v="Top_War"/>
    <d v="2021-04-27T00:00:00"/>
    <n v="0"/>
    <x v="0"/>
    <x v="17"/>
    <s v="S1"/>
  </r>
  <r>
    <s v="Small_Event_Dip"/>
    <s v="Top_War"/>
    <d v="2021-04-27T00:00:00"/>
    <n v="0"/>
    <x v="0"/>
    <x v="4"/>
    <s v="S1"/>
  </r>
  <r>
    <s v="Special_Event"/>
    <s v="Top_War"/>
    <d v="2021-04-27T00:00:00"/>
    <n v="0"/>
    <x v="0"/>
    <x v="4"/>
    <s v="S1"/>
  </r>
  <r>
    <s v="Special_Event_Peak"/>
    <s v="Top_War"/>
    <d v="2021-04-27T00:00:00"/>
    <n v="0"/>
    <x v="0"/>
    <x v="17"/>
    <s v="S1"/>
  </r>
  <r>
    <s v="Tuesday_Effect"/>
    <s v="Top_War"/>
    <d v="2021-04-27T00:00:00"/>
    <n v="-30394.747551451699"/>
    <x v="0"/>
    <x v="21"/>
    <s v="S1"/>
  </r>
  <r>
    <s v="UNITYADS_TOTAL_PER_ATT_g1728_Scurve"/>
    <s v="Top_War"/>
    <d v="2021-04-27T00:00:00"/>
    <n v="17335.147894891801"/>
    <x v="4"/>
    <x v="22"/>
    <s v="S1"/>
  </r>
  <r>
    <s v="UNITYADS_TOTAL_POST_ATT_S1_g913_SC"/>
    <s v="Top_War"/>
    <d v="2021-04-27T00:00:00"/>
    <n v="1335.3606780100399"/>
    <x v="1"/>
    <x v="22"/>
    <s v="S1"/>
  </r>
  <r>
    <s v="UNITYADS_TOTAL_POST_ATT_S2_g1321_SC"/>
    <s v="Top_War"/>
    <d v="2021-04-27T00:00:00"/>
    <n v="0"/>
    <x v="2"/>
    <x v="22"/>
    <s v="S1"/>
  </r>
  <r>
    <s v="UNITYADS_TOTAL_POST_ATT_S3_g924_SC"/>
    <s v="Top_War"/>
    <d v="2021-04-27T00:00:00"/>
    <n v="0"/>
    <x v="3"/>
    <x v="22"/>
    <s v="S1"/>
  </r>
  <r>
    <s v="Apple_Search_Post_ATT_g327_Scurve"/>
    <s v="Top_War"/>
    <d v="2021-04-28T00:00:00"/>
    <n v="0"/>
    <x v="0"/>
    <x v="0"/>
    <s v="S1"/>
  </r>
  <r>
    <s v="Applovin_rewarded_Post_ATT_g1718_SC"/>
    <s v="Top_War"/>
    <d v="2021-04-28T00:00:00"/>
    <n v="0"/>
    <x v="0"/>
    <x v="1"/>
    <s v="S1"/>
  </r>
  <r>
    <s v="Applovin_video_Post_ATT_g1718_Scurve"/>
    <s v="Top_War"/>
    <d v="2021-04-28T00:00:00"/>
    <n v="0"/>
    <x v="0"/>
    <x v="2"/>
    <s v="S1"/>
  </r>
  <r>
    <s v="Bug_Fix_1"/>
    <s v="Top_War"/>
    <d v="2021-04-28T00:00:00"/>
    <n v="0"/>
    <x v="0"/>
    <x v="3"/>
    <s v="S1"/>
  </r>
  <r>
    <s v="Bug_Fix_2"/>
    <s v="Top_War"/>
    <d v="2021-04-28T00:00:00"/>
    <n v="42888.901479897198"/>
    <x v="0"/>
    <x v="3"/>
    <s v="S1"/>
  </r>
  <r>
    <s v="Bug_Fix_3_2"/>
    <s v="Top_War"/>
    <d v="2021-04-28T00:00:00"/>
    <n v="0"/>
    <x v="0"/>
    <x v="3"/>
    <s v="S1"/>
  </r>
  <r>
    <s v="Bug_Fix_Neg"/>
    <s v="Top_War"/>
    <d v="2021-04-28T00:00:00"/>
    <n v="0"/>
    <x v="0"/>
    <x v="4"/>
    <s v="S1"/>
  </r>
  <r>
    <s v="Bytedance_Post_ATT_g337_SC"/>
    <s v="Top_War"/>
    <d v="2021-04-28T00:00:00"/>
    <n v="0"/>
    <x v="0"/>
    <x v="5"/>
    <s v="S1"/>
  </r>
  <r>
    <s v="Comp_Lords_Mobile"/>
    <s v="Top_War"/>
    <d v="2021-04-28T00:00:00"/>
    <n v="-13366.504364111301"/>
    <x v="0"/>
    <x v="6"/>
    <s v="S1"/>
  </r>
  <r>
    <s v="Comp_ROK"/>
    <s v="Top_War"/>
    <d v="2021-04-28T00:00:00"/>
    <n v="-6109.5227057532802"/>
    <x v="0"/>
    <x v="7"/>
    <s v="S1"/>
  </r>
  <r>
    <s v="Comp_West_Game"/>
    <s v="Top_War"/>
    <d v="2021-04-28T00:00:00"/>
    <n v="-3952.8279486685901"/>
    <x v="0"/>
    <x v="8"/>
    <s v="S1"/>
  </r>
  <r>
    <s v="Event_Dip"/>
    <s v="Top_War"/>
    <d v="2021-04-28T00:00:00"/>
    <n v="0"/>
    <x v="0"/>
    <x v="4"/>
    <s v="S1"/>
  </r>
  <r>
    <s v="FB_AEO_AAA_POST_ATT_S1_g223_Scurve"/>
    <s v="Top_War"/>
    <d v="2021-04-28T00:00:00"/>
    <n v="1.04219755729436"/>
    <x v="1"/>
    <x v="9"/>
    <s v="S1"/>
  </r>
  <r>
    <s v="FB_AEO_AAA_POST_ATT_S2_g2314_Scurve"/>
    <s v="Top_War"/>
    <d v="2021-04-28T00:00:00"/>
    <n v="0"/>
    <x v="2"/>
    <x v="9"/>
    <s v="S1"/>
  </r>
  <r>
    <s v="FB_AEO_AAA_POST_ATT_S3_g249_SC"/>
    <s v="Top_War"/>
    <d v="2021-04-28T00:00:00"/>
    <n v="0"/>
    <x v="3"/>
    <x v="9"/>
    <s v="S1"/>
  </r>
  <r>
    <s v="FB_AEO_AAA_PRE_ATT_g136_Scurve"/>
    <s v="Top_War"/>
    <d v="2021-04-28T00:00:00"/>
    <n v="405.766744041891"/>
    <x v="4"/>
    <x v="9"/>
    <s v="S1"/>
  </r>
  <r>
    <s v="FB_AEO_BAU_POST_ATT_S1_g912_Scurve"/>
    <s v="Top_War"/>
    <d v="2021-04-28T00:00:00"/>
    <n v="0"/>
    <x v="1"/>
    <x v="10"/>
    <s v="S1"/>
  </r>
  <r>
    <s v="FB_AEO_BAU_POST_ATT_S2_g2711_Scurve"/>
    <s v="Top_War"/>
    <d v="2021-04-28T00:00:00"/>
    <n v="0"/>
    <x v="2"/>
    <x v="10"/>
    <s v="S1"/>
  </r>
  <r>
    <s v="FB_AEO_BAU_POST_ATT_S3_g1717_SC"/>
    <s v="Top_War"/>
    <d v="2021-04-28T00:00:00"/>
    <n v="0"/>
    <x v="3"/>
    <x v="10"/>
    <s v="S1"/>
  </r>
  <r>
    <s v="FB_AEO_BAU_PRE_ATT_g15721_Scurve"/>
    <s v="Top_War"/>
    <d v="2021-04-28T00:00:00"/>
    <n v="0"/>
    <x v="4"/>
    <x v="10"/>
    <s v="S1"/>
  </r>
  <r>
    <s v="FB_VO_AAA_PER_ATT_g912_Scurve"/>
    <s v="Top_War"/>
    <d v="2021-04-28T00:00:00"/>
    <n v="0"/>
    <x v="4"/>
    <x v="11"/>
    <s v="S1"/>
  </r>
  <r>
    <s v="FB_VO_AAA_POST_ATT_S1_g913_Scurve"/>
    <s v="Top_War"/>
    <d v="2021-04-28T00:00:00"/>
    <n v="7294.6218174076203"/>
    <x v="1"/>
    <x v="11"/>
    <s v="S1"/>
  </r>
  <r>
    <s v="FB_VO_AAA_POST_ATT_S2_g424_Scurve"/>
    <s v="Top_War"/>
    <d v="2021-04-28T00:00:00"/>
    <n v="0"/>
    <x v="2"/>
    <x v="11"/>
    <s v="S1"/>
  </r>
  <r>
    <s v="FB_VO_AAA_POST_ATT_S3_g1717_SC"/>
    <s v="Top_War"/>
    <d v="2021-04-28T00:00:00"/>
    <n v="0"/>
    <x v="3"/>
    <x v="11"/>
    <s v="S1"/>
  </r>
  <r>
    <s v="FB_VO_BAU_PER_ATT_g1512_Scurve"/>
    <s v="Top_War"/>
    <d v="2021-04-28T00:00:00"/>
    <n v="42684.121860043299"/>
    <x v="4"/>
    <x v="12"/>
    <s v="S1"/>
  </r>
  <r>
    <s v="FB_VO_BAU_POST_ATT_S1_g9312_Scurve"/>
    <s v="Top_War"/>
    <d v="2021-04-28T00:00:00"/>
    <n v="9176.3201123622093"/>
    <x v="1"/>
    <x v="12"/>
    <s v="S1"/>
  </r>
  <r>
    <s v="FB_VO_BAU_POST_ATT_S2_g8421_Scurve"/>
    <s v="Top_War"/>
    <d v="2021-04-28T00:00:00"/>
    <n v="0"/>
    <x v="2"/>
    <x v="12"/>
    <s v="S1"/>
  </r>
  <r>
    <s v="FB_VO_BAU_POST_ATT_S3_g1715_SC"/>
    <s v="Top_War"/>
    <d v="2021-04-28T00:00:00"/>
    <n v="0"/>
    <x v="3"/>
    <x v="12"/>
    <s v="S1"/>
  </r>
  <r>
    <s v="FB_VO_DYNAMICADS_PER_ATT_g2720_Scurve"/>
    <s v="Top_War"/>
    <d v="2021-04-28T00:00:00"/>
    <n v="3832.2326780142698"/>
    <x v="4"/>
    <x v="13"/>
    <s v="S1"/>
  </r>
  <r>
    <s v="FB_VO_DYNAMICADS_POST_ATT_S1_g1720_Scurve"/>
    <s v="Top_War"/>
    <d v="2021-04-28T00:00:00"/>
    <n v="1.7973238930267001E-9"/>
    <x v="1"/>
    <x v="13"/>
    <s v="S1"/>
  </r>
  <r>
    <s v="GOOGLE_DISPLAY_PER_ATT_g1724_Scurve"/>
    <s v="Top_War"/>
    <d v="2021-04-28T00:00:00"/>
    <n v="3355.2707500649399"/>
    <x v="4"/>
    <x v="14"/>
    <s v="S1"/>
  </r>
  <r>
    <s v="GOOGLE_DISPLAY_POST_ATT_9AUG_SEP_g6213_Scurve"/>
    <s v="Top_War"/>
    <d v="2021-04-28T00:00:00"/>
    <n v="0"/>
    <x v="0"/>
    <x v="14"/>
    <s v="S1"/>
  </r>
  <r>
    <s v="GOOGLE_DISPLAY_POST_ATT_JUL_g827_SC"/>
    <s v="Top_War"/>
    <d v="2021-04-28T00:00:00"/>
    <n v="0"/>
    <x v="0"/>
    <x v="14"/>
    <s v="S1"/>
  </r>
  <r>
    <s v="GOOGLE_DISPLAY_POST_ATT_OCT_g5718_Scurve"/>
    <s v="Top_War"/>
    <d v="2021-04-28T00:00:00"/>
    <n v="0"/>
    <x v="0"/>
    <x v="14"/>
    <s v="S1"/>
  </r>
  <r>
    <s v="GOOGLE_DISPLAY_POST_ATT_S1_g912_SC"/>
    <s v="Top_War"/>
    <d v="2021-04-28T00:00:00"/>
    <n v="1104.15915531668"/>
    <x v="1"/>
    <x v="14"/>
    <s v="S1"/>
  </r>
  <r>
    <s v="GOOGLE_YOUTUBE_PER_ATT_g1716_Scurve"/>
    <s v="Top_War"/>
    <d v="2021-04-28T00:00:00"/>
    <n v="2321.28596623473"/>
    <x v="4"/>
    <x v="15"/>
    <s v="S1"/>
  </r>
  <r>
    <s v="GOOGLE_YOUTUBE_POST_ATT_9AUG_SEP_g9321_Scurve"/>
    <s v="Top_War"/>
    <d v="2021-04-28T00:00:00"/>
    <n v="0"/>
    <x v="0"/>
    <x v="15"/>
    <s v="S1"/>
  </r>
  <r>
    <s v="GOOGLE_YOUTUBE_POST_ATT_JUL_g1718_SC"/>
    <s v="Top_War"/>
    <d v="2021-04-28T00:00:00"/>
    <n v="0"/>
    <x v="0"/>
    <x v="15"/>
    <s v="S1"/>
  </r>
  <r>
    <s v="GOOGLE_YOUTUBE_POST_ATT_OCT_g1715_Scurve"/>
    <s v="Top_War"/>
    <d v="2021-04-28T00:00:00"/>
    <n v="0"/>
    <x v="0"/>
    <x v="15"/>
    <s v="S1"/>
  </r>
  <r>
    <s v="GOOGLE_YOUTUBE_POST_ATT_S1_g2721_SC"/>
    <s v="Top_War"/>
    <d v="2021-04-28T00:00:00"/>
    <n v="6.6085176686445699E-7"/>
    <x v="1"/>
    <x v="15"/>
    <s v="S1"/>
  </r>
  <r>
    <s v="INTERCEPT"/>
    <s v="Top_War"/>
    <d v="2021-04-28T00:00:00"/>
    <n v="282876.95580592903"/>
    <x v="0"/>
    <x v="16"/>
    <s v="S1"/>
  </r>
  <r>
    <s v="Large_Event_Dip1"/>
    <s v="Top_War"/>
    <d v="2021-04-28T00:00:00"/>
    <n v="0"/>
    <x v="0"/>
    <x v="4"/>
    <s v="S1"/>
  </r>
  <r>
    <s v="Large_Event1"/>
    <s v="Top_War"/>
    <d v="2021-04-28T00:00:00"/>
    <n v="0"/>
    <x v="0"/>
    <x v="17"/>
    <s v="S1"/>
  </r>
  <r>
    <s v="Medium_Event"/>
    <s v="Top_War"/>
    <d v="2021-04-28T00:00:00"/>
    <n v="0"/>
    <x v="0"/>
    <x v="17"/>
    <s v="S1"/>
  </r>
  <r>
    <s v="Medium_Event_Dip"/>
    <s v="Top_War"/>
    <d v="2021-04-28T00:00:00"/>
    <n v="0"/>
    <x v="0"/>
    <x v="17"/>
    <s v="S1"/>
  </r>
  <r>
    <s v="Monday_Effect"/>
    <s v="Top_War"/>
    <d v="2021-04-28T00:00:00"/>
    <n v="0"/>
    <x v="0"/>
    <x v="18"/>
    <s v="S1"/>
  </r>
  <r>
    <s v="New_Content"/>
    <s v="Top_War"/>
    <d v="2021-04-28T00:00:00"/>
    <n v="0"/>
    <x v="0"/>
    <x v="19"/>
    <s v="S1"/>
  </r>
  <r>
    <s v="Other_Event"/>
    <s v="Top_War"/>
    <d v="2021-04-28T00:00:00"/>
    <n v="0"/>
    <x v="0"/>
    <x v="17"/>
    <s v="S1"/>
  </r>
  <r>
    <s v="Peak"/>
    <s v="Top_War"/>
    <d v="2021-04-28T00:00:00"/>
    <n v="0"/>
    <x v="0"/>
    <x v="17"/>
    <s v="S1"/>
  </r>
  <r>
    <s v="Reddit_Post_ATT_g224_SC"/>
    <s v="Top_War"/>
    <d v="2021-04-28T00:00:00"/>
    <n v="0"/>
    <x v="2"/>
    <x v="20"/>
    <s v="S1"/>
  </r>
  <r>
    <s v="Small_Event"/>
    <s v="Top_War"/>
    <d v="2021-04-28T00:00:00"/>
    <n v="0"/>
    <x v="0"/>
    <x v="17"/>
    <s v="S1"/>
  </r>
  <r>
    <s v="Small_Event_Dip"/>
    <s v="Top_War"/>
    <d v="2021-04-28T00:00:00"/>
    <n v="0"/>
    <x v="0"/>
    <x v="4"/>
    <s v="S1"/>
  </r>
  <r>
    <s v="Special_Event"/>
    <s v="Top_War"/>
    <d v="2021-04-28T00:00:00"/>
    <n v="0"/>
    <x v="0"/>
    <x v="4"/>
    <s v="S1"/>
  </r>
  <r>
    <s v="Special_Event_Peak"/>
    <s v="Top_War"/>
    <d v="2021-04-28T00:00:00"/>
    <n v="0"/>
    <x v="0"/>
    <x v="17"/>
    <s v="S1"/>
  </r>
  <r>
    <s v="Tuesday_Effect"/>
    <s v="Top_War"/>
    <d v="2021-04-28T00:00:00"/>
    <n v="0"/>
    <x v="0"/>
    <x v="21"/>
    <s v="S1"/>
  </r>
  <r>
    <s v="UNITYADS_TOTAL_PER_ATT_g1728_Scurve"/>
    <s v="Top_War"/>
    <d v="2021-04-28T00:00:00"/>
    <n v="17662.306448330201"/>
    <x v="4"/>
    <x v="22"/>
    <s v="S1"/>
  </r>
  <r>
    <s v="UNITYADS_TOTAL_POST_ATT_S1_g913_SC"/>
    <s v="Top_War"/>
    <d v="2021-04-28T00:00:00"/>
    <n v="3077.1000134052101"/>
    <x v="1"/>
    <x v="22"/>
    <s v="S1"/>
  </r>
  <r>
    <s v="UNITYADS_TOTAL_POST_ATT_S2_g1321_SC"/>
    <s v="Top_War"/>
    <d v="2021-04-28T00:00:00"/>
    <n v="0"/>
    <x v="2"/>
    <x v="22"/>
    <s v="S1"/>
  </r>
  <r>
    <s v="UNITYADS_TOTAL_POST_ATT_S3_g924_SC"/>
    <s v="Top_War"/>
    <d v="2021-04-28T00:00:00"/>
    <n v="0"/>
    <x v="3"/>
    <x v="22"/>
    <s v="S1"/>
  </r>
  <r>
    <s v="Apple_Search_Post_ATT_g327_Scurve"/>
    <s v="Top_War"/>
    <d v="2021-04-29T00:00:00"/>
    <n v="0"/>
    <x v="0"/>
    <x v="0"/>
    <s v="S1"/>
  </r>
  <r>
    <s v="Applovin_rewarded_Post_ATT_g1718_SC"/>
    <s v="Top_War"/>
    <d v="2021-04-29T00:00:00"/>
    <n v="0"/>
    <x v="0"/>
    <x v="1"/>
    <s v="S1"/>
  </r>
  <r>
    <s v="Applovin_video_Post_ATT_g1718_Scurve"/>
    <s v="Top_War"/>
    <d v="2021-04-29T00:00:00"/>
    <n v="0"/>
    <x v="0"/>
    <x v="2"/>
    <s v="S1"/>
  </r>
  <r>
    <s v="Bug_Fix_1"/>
    <s v="Top_War"/>
    <d v="2021-04-29T00:00:00"/>
    <n v="0"/>
    <x v="0"/>
    <x v="3"/>
    <s v="S1"/>
  </r>
  <r>
    <s v="Bug_Fix_2"/>
    <s v="Top_War"/>
    <d v="2021-04-29T00:00:00"/>
    <n v="0"/>
    <x v="0"/>
    <x v="3"/>
    <s v="S1"/>
  </r>
  <r>
    <s v="Bug_Fix_3_2"/>
    <s v="Top_War"/>
    <d v="2021-04-29T00:00:00"/>
    <n v="0"/>
    <x v="0"/>
    <x v="3"/>
    <s v="S1"/>
  </r>
  <r>
    <s v="Bug_Fix_Neg"/>
    <s v="Top_War"/>
    <d v="2021-04-29T00:00:00"/>
    <n v="0"/>
    <x v="0"/>
    <x v="4"/>
    <s v="S1"/>
  </r>
  <r>
    <s v="Bytedance_Post_ATT_g337_SC"/>
    <s v="Top_War"/>
    <d v="2021-04-29T00:00:00"/>
    <n v="0"/>
    <x v="0"/>
    <x v="5"/>
    <s v="S1"/>
  </r>
  <r>
    <s v="Comp_Lords_Mobile"/>
    <s v="Top_War"/>
    <d v="2021-04-29T00:00:00"/>
    <n v="-13756.5638974048"/>
    <x v="0"/>
    <x v="6"/>
    <s v="S1"/>
  </r>
  <r>
    <s v="Comp_ROK"/>
    <s v="Top_War"/>
    <d v="2021-04-29T00:00:00"/>
    <n v="-8036.1984649432798"/>
    <x v="0"/>
    <x v="7"/>
    <s v="S1"/>
  </r>
  <r>
    <s v="Comp_West_Game"/>
    <s v="Top_War"/>
    <d v="2021-04-29T00:00:00"/>
    <n v="-5666.3109159539199"/>
    <x v="0"/>
    <x v="8"/>
    <s v="S1"/>
  </r>
  <r>
    <s v="Event_Dip"/>
    <s v="Top_War"/>
    <d v="2021-04-29T00:00:00"/>
    <n v="0"/>
    <x v="0"/>
    <x v="4"/>
    <s v="S1"/>
  </r>
  <r>
    <s v="FB_AEO_AAA_POST_ATT_S1_g223_Scurve"/>
    <s v="Top_War"/>
    <d v="2021-04-29T00:00:00"/>
    <n v="5.6587075859521399"/>
    <x v="1"/>
    <x v="9"/>
    <s v="S1"/>
  </r>
  <r>
    <s v="FB_AEO_AAA_POST_ATT_S2_g2314_Scurve"/>
    <s v="Top_War"/>
    <d v="2021-04-29T00:00:00"/>
    <n v="0"/>
    <x v="2"/>
    <x v="9"/>
    <s v="S1"/>
  </r>
  <r>
    <s v="FB_AEO_AAA_POST_ATT_S3_g249_SC"/>
    <s v="Top_War"/>
    <d v="2021-04-29T00:00:00"/>
    <n v="0"/>
    <x v="3"/>
    <x v="9"/>
    <s v="S1"/>
  </r>
  <r>
    <s v="FB_AEO_AAA_PRE_ATT_g136_Scurve"/>
    <s v="Top_War"/>
    <d v="2021-04-29T00:00:00"/>
    <n v="246.92059001812399"/>
    <x v="4"/>
    <x v="9"/>
    <s v="S1"/>
  </r>
  <r>
    <s v="FB_AEO_BAU_POST_ATT_S1_g912_Scurve"/>
    <s v="Top_War"/>
    <d v="2021-04-29T00:00:00"/>
    <n v="0"/>
    <x v="1"/>
    <x v="10"/>
    <s v="S1"/>
  </r>
  <r>
    <s v="FB_AEO_BAU_POST_ATT_S2_g2711_Scurve"/>
    <s v="Top_War"/>
    <d v="2021-04-29T00:00:00"/>
    <n v="0"/>
    <x v="2"/>
    <x v="10"/>
    <s v="S1"/>
  </r>
  <r>
    <s v="FB_AEO_BAU_POST_ATT_S3_g1717_SC"/>
    <s v="Top_War"/>
    <d v="2021-04-29T00:00:00"/>
    <n v="0"/>
    <x v="3"/>
    <x v="10"/>
    <s v="S1"/>
  </r>
  <r>
    <s v="FB_AEO_BAU_PRE_ATT_g15721_Scurve"/>
    <s v="Top_War"/>
    <d v="2021-04-29T00:00:00"/>
    <n v="0"/>
    <x v="4"/>
    <x v="10"/>
    <s v="S1"/>
  </r>
  <r>
    <s v="FB_VO_AAA_PER_ATT_g912_Scurve"/>
    <s v="Top_War"/>
    <d v="2021-04-29T00:00:00"/>
    <n v="0"/>
    <x v="4"/>
    <x v="11"/>
    <s v="S1"/>
  </r>
  <r>
    <s v="FB_VO_AAA_POST_ATT_S1_g913_Scurve"/>
    <s v="Top_War"/>
    <d v="2021-04-29T00:00:00"/>
    <n v="4042.4517734752599"/>
    <x v="1"/>
    <x v="11"/>
    <s v="S1"/>
  </r>
  <r>
    <s v="FB_VO_AAA_POST_ATT_S2_g424_Scurve"/>
    <s v="Top_War"/>
    <d v="2021-04-29T00:00:00"/>
    <n v="0"/>
    <x v="2"/>
    <x v="11"/>
    <s v="S1"/>
  </r>
  <r>
    <s v="FB_VO_AAA_POST_ATT_S3_g1717_SC"/>
    <s v="Top_War"/>
    <d v="2021-04-29T00:00:00"/>
    <n v="0"/>
    <x v="3"/>
    <x v="11"/>
    <s v="S1"/>
  </r>
  <r>
    <s v="FB_VO_BAU_PER_ATT_g1512_Scurve"/>
    <s v="Top_War"/>
    <d v="2021-04-29T00:00:00"/>
    <n v="42972.4292786234"/>
    <x v="4"/>
    <x v="12"/>
    <s v="S1"/>
  </r>
  <r>
    <s v="FB_VO_BAU_POST_ATT_S1_g9312_Scurve"/>
    <s v="Top_War"/>
    <d v="2021-04-29T00:00:00"/>
    <n v="17631.0762559346"/>
    <x v="1"/>
    <x v="12"/>
    <s v="S1"/>
  </r>
  <r>
    <s v="FB_VO_BAU_POST_ATT_S2_g8421_Scurve"/>
    <s v="Top_War"/>
    <d v="2021-04-29T00:00:00"/>
    <n v="0"/>
    <x v="2"/>
    <x v="12"/>
    <s v="S1"/>
  </r>
  <r>
    <s v="FB_VO_BAU_POST_ATT_S3_g1715_SC"/>
    <s v="Top_War"/>
    <d v="2021-04-29T00:00:00"/>
    <n v="0"/>
    <x v="3"/>
    <x v="12"/>
    <s v="S1"/>
  </r>
  <r>
    <s v="FB_VO_DYNAMICADS_PER_ATT_g2720_Scurve"/>
    <s v="Top_War"/>
    <d v="2021-04-29T00:00:00"/>
    <n v="4183.49449814524"/>
    <x v="4"/>
    <x v="13"/>
    <s v="S1"/>
  </r>
  <r>
    <s v="FB_VO_DYNAMICADS_POST_ATT_S1_g1720_Scurve"/>
    <s v="Top_War"/>
    <d v="2021-04-29T00:00:00"/>
    <n v="2.2811828723480599E-7"/>
    <x v="1"/>
    <x v="13"/>
    <s v="S1"/>
  </r>
  <r>
    <s v="GOOGLE_DISPLAY_PER_ATT_g1724_Scurve"/>
    <s v="Top_War"/>
    <d v="2021-04-29T00:00:00"/>
    <n v="3571.98185563998"/>
    <x v="4"/>
    <x v="14"/>
    <s v="S1"/>
  </r>
  <r>
    <s v="GOOGLE_DISPLAY_POST_ATT_9AUG_SEP_g6213_Scurve"/>
    <s v="Top_War"/>
    <d v="2021-04-29T00:00:00"/>
    <n v="0"/>
    <x v="0"/>
    <x v="14"/>
    <s v="S1"/>
  </r>
  <r>
    <s v="GOOGLE_DISPLAY_POST_ATT_JUL_g827_SC"/>
    <s v="Top_War"/>
    <d v="2021-04-29T00:00:00"/>
    <n v="0"/>
    <x v="0"/>
    <x v="14"/>
    <s v="S1"/>
  </r>
  <r>
    <s v="GOOGLE_DISPLAY_POST_ATT_OCT_g5718_Scurve"/>
    <s v="Top_War"/>
    <d v="2021-04-29T00:00:00"/>
    <n v="0"/>
    <x v="0"/>
    <x v="14"/>
    <s v="S1"/>
  </r>
  <r>
    <s v="GOOGLE_DISPLAY_POST_ATT_S1_g912_SC"/>
    <s v="Top_War"/>
    <d v="2021-04-29T00:00:00"/>
    <n v="778.168082421078"/>
    <x v="1"/>
    <x v="14"/>
    <s v="S1"/>
  </r>
  <r>
    <s v="GOOGLE_YOUTUBE_PER_ATT_g1716_Scurve"/>
    <s v="Top_War"/>
    <d v="2021-04-29T00:00:00"/>
    <n v="2323.0598431170301"/>
    <x v="4"/>
    <x v="15"/>
    <s v="S1"/>
  </r>
  <r>
    <s v="GOOGLE_YOUTUBE_POST_ATT_9AUG_SEP_g9321_Scurve"/>
    <s v="Top_War"/>
    <d v="2021-04-29T00:00:00"/>
    <n v="0"/>
    <x v="0"/>
    <x v="15"/>
    <s v="S1"/>
  </r>
  <r>
    <s v="GOOGLE_YOUTUBE_POST_ATT_JUL_g1718_SC"/>
    <s v="Top_War"/>
    <d v="2021-04-29T00:00:00"/>
    <n v="0"/>
    <x v="0"/>
    <x v="15"/>
    <s v="S1"/>
  </r>
  <r>
    <s v="GOOGLE_YOUTUBE_POST_ATT_OCT_g1715_Scurve"/>
    <s v="Top_War"/>
    <d v="2021-04-29T00:00:00"/>
    <n v="0"/>
    <x v="0"/>
    <x v="15"/>
    <s v="S1"/>
  </r>
  <r>
    <s v="GOOGLE_YOUTUBE_POST_ATT_S1_g2721_SC"/>
    <s v="Top_War"/>
    <d v="2021-04-29T00:00:00"/>
    <n v="6.7601118962552596E-5"/>
    <x v="1"/>
    <x v="15"/>
    <s v="S1"/>
  </r>
  <r>
    <s v="INTERCEPT"/>
    <s v="Top_War"/>
    <d v="2021-04-29T00:00:00"/>
    <n v="282876.95580592903"/>
    <x v="0"/>
    <x v="16"/>
    <s v="S1"/>
  </r>
  <r>
    <s v="Large_Event_Dip1"/>
    <s v="Top_War"/>
    <d v="2021-04-29T00:00:00"/>
    <n v="0"/>
    <x v="0"/>
    <x v="4"/>
    <s v="S1"/>
  </r>
  <r>
    <s v="Large_Event1"/>
    <s v="Top_War"/>
    <d v="2021-04-29T00:00:00"/>
    <n v="0"/>
    <x v="0"/>
    <x v="17"/>
    <s v="S1"/>
  </r>
  <r>
    <s v="Medium_Event"/>
    <s v="Top_War"/>
    <d v="2021-04-29T00:00:00"/>
    <n v="0"/>
    <x v="0"/>
    <x v="17"/>
    <s v="S1"/>
  </r>
  <r>
    <s v="Medium_Event_Dip"/>
    <s v="Top_War"/>
    <d v="2021-04-29T00:00:00"/>
    <n v="0"/>
    <x v="0"/>
    <x v="17"/>
    <s v="S1"/>
  </r>
  <r>
    <s v="Monday_Effect"/>
    <s v="Top_War"/>
    <d v="2021-04-29T00:00:00"/>
    <n v="0"/>
    <x v="0"/>
    <x v="18"/>
    <s v="S1"/>
  </r>
  <r>
    <s v="New_Content"/>
    <s v="Top_War"/>
    <d v="2021-04-29T00:00:00"/>
    <n v="0"/>
    <x v="0"/>
    <x v="19"/>
    <s v="S1"/>
  </r>
  <r>
    <s v="Other_Event"/>
    <s v="Top_War"/>
    <d v="2021-04-29T00:00:00"/>
    <n v="0"/>
    <x v="0"/>
    <x v="17"/>
    <s v="S1"/>
  </r>
  <r>
    <s v="Peak"/>
    <s v="Top_War"/>
    <d v="2021-04-29T00:00:00"/>
    <n v="0"/>
    <x v="0"/>
    <x v="17"/>
    <s v="S1"/>
  </r>
  <r>
    <s v="Reddit_Post_ATT_g224_SC"/>
    <s v="Top_War"/>
    <d v="2021-04-29T00:00:00"/>
    <n v="0"/>
    <x v="2"/>
    <x v="20"/>
    <s v="S1"/>
  </r>
  <r>
    <s v="Small_Event"/>
    <s v="Top_War"/>
    <d v="2021-04-29T00:00:00"/>
    <n v="0"/>
    <x v="0"/>
    <x v="17"/>
    <s v="S1"/>
  </r>
  <r>
    <s v="Small_Event_Dip"/>
    <s v="Top_War"/>
    <d v="2021-04-29T00:00:00"/>
    <n v="0"/>
    <x v="0"/>
    <x v="4"/>
    <s v="S1"/>
  </r>
  <r>
    <s v="Special_Event"/>
    <s v="Top_War"/>
    <d v="2021-04-29T00:00:00"/>
    <n v="0"/>
    <x v="0"/>
    <x v="4"/>
    <s v="S1"/>
  </r>
  <r>
    <s v="Special_Event_Peak"/>
    <s v="Top_War"/>
    <d v="2021-04-29T00:00:00"/>
    <n v="0"/>
    <x v="0"/>
    <x v="17"/>
    <s v="S1"/>
  </r>
  <r>
    <s v="Tuesday_Effect"/>
    <s v="Top_War"/>
    <d v="2021-04-29T00:00:00"/>
    <n v="0"/>
    <x v="0"/>
    <x v="21"/>
    <s v="S1"/>
  </r>
  <r>
    <s v="UNITYADS_TOTAL_PER_ATT_g1728_Scurve"/>
    <s v="Top_War"/>
    <d v="2021-04-29T00:00:00"/>
    <n v="16078.592853369"/>
    <x v="4"/>
    <x v="22"/>
    <s v="S1"/>
  </r>
  <r>
    <s v="UNITYADS_TOTAL_POST_ATT_S1_g913_SC"/>
    <s v="Top_War"/>
    <d v="2021-04-29T00:00:00"/>
    <n v="4003.1953472282999"/>
    <x v="1"/>
    <x v="22"/>
    <s v="S1"/>
  </r>
  <r>
    <s v="UNITYADS_TOTAL_POST_ATT_S2_g1321_SC"/>
    <s v="Top_War"/>
    <d v="2021-04-29T00:00:00"/>
    <n v="0"/>
    <x v="2"/>
    <x v="22"/>
    <s v="S1"/>
  </r>
  <r>
    <s v="UNITYADS_TOTAL_POST_ATT_S3_g924_SC"/>
    <s v="Top_War"/>
    <d v="2021-04-29T00:00:00"/>
    <n v="0"/>
    <x v="3"/>
    <x v="22"/>
    <s v="S1"/>
  </r>
  <r>
    <s v="Apple_Search_Post_ATT_g327_Scurve"/>
    <s v="Top_War"/>
    <d v="2021-04-30T00:00:00"/>
    <n v="0"/>
    <x v="0"/>
    <x v="0"/>
    <s v="S1"/>
  </r>
  <r>
    <s v="Applovin_rewarded_Post_ATT_g1718_SC"/>
    <s v="Top_War"/>
    <d v="2021-04-30T00:00:00"/>
    <n v="0"/>
    <x v="0"/>
    <x v="1"/>
    <s v="S1"/>
  </r>
  <r>
    <s v="Applovin_video_Post_ATT_g1718_Scurve"/>
    <s v="Top_War"/>
    <d v="2021-04-30T00:00:00"/>
    <n v="0"/>
    <x v="0"/>
    <x v="2"/>
    <s v="S1"/>
  </r>
  <r>
    <s v="Bug_Fix_1"/>
    <s v="Top_War"/>
    <d v="2021-04-30T00:00:00"/>
    <n v="138350.133754632"/>
    <x v="0"/>
    <x v="3"/>
    <s v="S1"/>
  </r>
  <r>
    <s v="Bug_Fix_2"/>
    <s v="Top_War"/>
    <d v="2021-04-30T00:00:00"/>
    <n v="0"/>
    <x v="0"/>
    <x v="3"/>
    <s v="S1"/>
  </r>
  <r>
    <s v="Bug_Fix_3_2"/>
    <s v="Top_War"/>
    <d v="2021-04-30T00:00:00"/>
    <n v="0"/>
    <x v="0"/>
    <x v="3"/>
    <s v="S1"/>
  </r>
  <r>
    <s v="Bug_Fix_Neg"/>
    <s v="Top_War"/>
    <d v="2021-04-30T00:00:00"/>
    <n v="0"/>
    <x v="0"/>
    <x v="4"/>
    <s v="S1"/>
  </r>
  <r>
    <s v="Bytedance_Post_ATT_g337_SC"/>
    <s v="Top_War"/>
    <d v="2021-04-30T00:00:00"/>
    <n v="0"/>
    <x v="0"/>
    <x v="5"/>
    <s v="S1"/>
  </r>
  <r>
    <s v="Comp_Lords_Mobile"/>
    <s v="Top_War"/>
    <d v="2021-04-30T00:00:00"/>
    <n v="-16055.129004312899"/>
    <x v="0"/>
    <x v="6"/>
    <s v="S1"/>
  </r>
  <r>
    <s v="Comp_ROK"/>
    <s v="Top_War"/>
    <d v="2021-04-30T00:00:00"/>
    <n v="-11463.5667973543"/>
    <x v="0"/>
    <x v="7"/>
    <s v="S1"/>
  </r>
  <r>
    <s v="Comp_West_Game"/>
    <s v="Top_War"/>
    <d v="2021-04-30T00:00:00"/>
    <n v="-4159.6276171340596"/>
    <x v="0"/>
    <x v="8"/>
    <s v="S1"/>
  </r>
  <r>
    <s v="Event_Dip"/>
    <s v="Top_War"/>
    <d v="2021-04-30T00:00:00"/>
    <n v="0"/>
    <x v="0"/>
    <x v="4"/>
    <s v="S1"/>
  </r>
  <r>
    <s v="FB_AEO_AAA_POST_ATT_S1_g223_Scurve"/>
    <s v="Top_War"/>
    <d v="2021-04-30T00:00:00"/>
    <n v="16.3424082920465"/>
    <x v="1"/>
    <x v="9"/>
    <s v="S1"/>
  </r>
  <r>
    <s v="FB_AEO_AAA_POST_ATT_S2_g2314_Scurve"/>
    <s v="Top_War"/>
    <d v="2021-04-30T00:00:00"/>
    <n v="0"/>
    <x v="2"/>
    <x v="9"/>
    <s v="S1"/>
  </r>
  <r>
    <s v="FB_AEO_AAA_POST_ATT_S3_g249_SC"/>
    <s v="Top_War"/>
    <d v="2021-04-30T00:00:00"/>
    <n v="0"/>
    <x v="3"/>
    <x v="9"/>
    <s v="S1"/>
  </r>
  <r>
    <s v="FB_AEO_AAA_PRE_ATT_g136_Scurve"/>
    <s v="Top_War"/>
    <d v="2021-04-30T00:00:00"/>
    <n v="131.544299179951"/>
    <x v="4"/>
    <x v="9"/>
    <s v="S1"/>
  </r>
  <r>
    <s v="FB_AEO_BAU_POST_ATT_S1_g912_Scurve"/>
    <s v="Top_War"/>
    <d v="2021-04-30T00:00:00"/>
    <n v="4.7837415287546801"/>
    <x v="1"/>
    <x v="10"/>
    <s v="S1"/>
  </r>
  <r>
    <s v="FB_AEO_BAU_POST_ATT_S2_g2711_Scurve"/>
    <s v="Top_War"/>
    <d v="2021-04-30T00:00:00"/>
    <n v="0"/>
    <x v="2"/>
    <x v="10"/>
    <s v="S1"/>
  </r>
  <r>
    <s v="FB_AEO_BAU_POST_ATT_S3_g1717_SC"/>
    <s v="Top_War"/>
    <d v="2021-04-30T00:00:00"/>
    <n v="0"/>
    <x v="3"/>
    <x v="10"/>
    <s v="S1"/>
  </r>
  <r>
    <s v="FB_AEO_BAU_PRE_ATT_g15721_Scurve"/>
    <s v="Top_War"/>
    <d v="2021-04-30T00:00:00"/>
    <n v="0"/>
    <x v="4"/>
    <x v="10"/>
    <s v="S1"/>
  </r>
  <r>
    <s v="FB_VO_AAA_PER_ATT_g912_Scurve"/>
    <s v="Top_War"/>
    <d v="2021-04-30T00:00:00"/>
    <n v="0"/>
    <x v="4"/>
    <x v="11"/>
    <s v="S1"/>
  </r>
  <r>
    <s v="FB_VO_AAA_POST_ATT_S1_g913_Scurve"/>
    <s v="Top_War"/>
    <d v="2021-04-30T00:00:00"/>
    <n v="2041.90478696783"/>
    <x v="1"/>
    <x v="11"/>
    <s v="S1"/>
  </r>
  <r>
    <s v="FB_VO_AAA_POST_ATT_S2_g424_Scurve"/>
    <s v="Top_War"/>
    <d v="2021-04-30T00:00:00"/>
    <n v="0"/>
    <x v="2"/>
    <x v="11"/>
    <s v="S1"/>
  </r>
  <r>
    <s v="FB_VO_AAA_POST_ATT_S3_g1717_SC"/>
    <s v="Top_War"/>
    <d v="2021-04-30T00:00:00"/>
    <n v="0"/>
    <x v="3"/>
    <x v="11"/>
    <s v="S1"/>
  </r>
  <r>
    <s v="FB_VO_BAU_PER_ATT_g1512_Scurve"/>
    <s v="Top_War"/>
    <d v="2021-04-30T00:00:00"/>
    <n v="45385.7362402609"/>
    <x v="4"/>
    <x v="12"/>
    <s v="S1"/>
  </r>
  <r>
    <s v="FB_VO_BAU_POST_ATT_S1_g9312_Scurve"/>
    <s v="Top_War"/>
    <d v="2021-04-30T00:00:00"/>
    <n v="23049.085594186701"/>
    <x v="1"/>
    <x v="12"/>
    <s v="S1"/>
  </r>
  <r>
    <s v="FB_VO_BAU_POST_ATT_S2_g8421_Scurve"/>
    <s v="Top_War"/>
    <d v="2021-04-30T00:00:00"/>
    <n v="0"/>
    <x v="2"/>
    <x v="12"/>
    <s v="S1"/>
  </r>
  <r>
    <s v="FB_VO_BAU_POST_ATT_S3_g1715_SC"/>
    <s v="Top_War"/>
    <d v="2021-04-30T00:00:00"/>
    <n v="0"/>
    <x v="3"/>
    <x v="12"/>
    <s v="S1"/>
  </r>
  <r>
    <s v="FB_VO_DYNAMICADS_PER_ATT_g2720_Scurve"/>
    <s v="Top_War"/>
    <d v="2021-04-30T00:00:00"/>
    <n v="4429.3536182783"/>
    <x v="4"/>
    <x v="13"/>
    <s v="S1"/>
  </r>
  <r>
    <s v="FB_VO_DYNAMICADS_POST_ATT_S1_g1720_Scurve"/>
    <s v="Top_War"/>
    <d v="2021-04-30T00:00:00"/>
    <n v="8.2380175364356907E-6"/>
    <x v="1"/>
    <x v="13"/>
    <s v="S1"/>
  </r>
  <r>
    <s v="GOOGLE_DISPLAY_PER_ATT_g1724_Scurve"/>
    <s v="Top_War"/>
    <d v="2021-04-30T00:00:00"/>
    <n v="3763.0183993418"/>
    <x v="4"/>
    <x v="14"/>
    <s v="S1"/>
  </r>
  <r>
    <s v="GOOGLE_DISPLAY_POST_ATT_9AUG_SEP_g6213_Scurve"/>
    <s v="Top_War"/>
    <d v="2021-04-30T00:00:00"/>
    <n v="0"/>
    <x v="0"/>
    <x v="14"/>
    <s v="S1"/>
  </r>
  <r>
    <s v="GOOGLE_DISPLAY_POST_ATT_JUL_g827_SC"/>
    <s v="Top_War"/>
    <d v="2021-04-30T00:00:00"/>
    <n v="0"/>
    <x v="0"/>
    <x v="14"/>
    <s v="S1"/>
  </r>
  <r>
    <s v="GOOGLE_DISPLAY_POST_ATT_OCT_g5718_Scurve"/>
    <s v="Top_War"/>
    <d v="2021-04-30T00:00:00"/>
    <n v="0"/>
    <x v="0"/>
    <x v="14"/>
    <s v="S1"/>
  </r>
  <r>
    <s v="GOOGLE_DISPLAY_POST_ATT_S1_g912_SC"/>
    <s v="Top_War"/>
    <d v="2021-04-30T00:00:00"/>
    <n v="941.520342993035"/>
    <x v="1"/>
    <x v="14"/>
    <s v="S1"/>
  </r>
  <r>
    <s v="GOOGLE_YOUTUBE_PER_ATT_g1716_Scurve"/>
    <s v="Top_War"/>
    <d v="2021-04-30T00:00:00"/>
    <n v="2362.7128887337599"/>
    <x v="4"/>
    <x v="15"/>
    <s v="S1"/>
  </r>
  <r>
    <s v="GOOGLE_YOUTUBE_POST_ATT_9AUG_SEP_g9321_Scurve"/>
    <s v="Top_War"/>
    <d v="2021-04-30T00:00:00"/>
    <n v="0"/>
    <x v="0"/>
    <x v="15"/>
    <s v="S1"/>
  </r>
  <r>
    <s v="GOOGLE_YOUTUBE_POST_ATT_JUL_g1718_SC"/>
    <s v="Top_War"/>
    <d v="2021-04-30T00:00:00"/>
    <n v="0"/>
    <x v="0"/>
    <x v="15"/>
    <s v="S1"/>
  </r>
  <r>
    <s v="GOOGLE_YOUTUBE_POST_ATT_OCT_g1715_Scurve"/>
    <s v="Top_War"/>
    <d v="2021-04-30T00:00:00"/>
    <n v="0"/>
    <x v="0"/>
    <x v="15"/>
    <s v="S1"/>
  </r>
  <r>
    <s v="GOOGLE_YOUTUBE_POST_ATT_S1_g2721_SC"/>
    <s v="Top_War"/>
    <d v="2021-04-30T00:00:00"/>
    <n v="1.7734608596593801E-3"/>
    <x v="1"/>
    <x v="15"/>
    <s v="S1"/>
  </r>
  <r>
    <s v="INTERCEPT"/>
    <s v="Top_War"/>
    <d v="2021-04-30T00:00:00"/>
    <n v="282876.95580592903"/>
    <x v="0"/>
    <x v="16"/>
    <s v="S1"/>
  </r>
  <r>
    <s v="Large_Event_Dip1"/>
    <s v="Top_War"/>
    <d v="2021-04-30T00:00:00"/>
    <n v="0"/>
    <x v="0"/>
    <x v="4"/>
    <s v="S1"/>
  </r>
  <r>
    <s v="Large_Event1"/>
    <s v="Top_War"/>
    <d v="2021-04-30T00:00:00"/>
    <n v="0"/>
    <x v="0"/>
    <x v="17"/>
    <s v="S1"/>
  </r>
  <r>
    <s v="Medium_Event"/>
    <s v="Top_War"/>
    <d v="2021-04-30T00:00:00"/>
    <n v="0"/>
    <x v="0"/>
    <x v="17"/>
    <s v="S1"/>
  </r>
  <r>
    <s v="Medium_Event_Dip"/>
    <s v="Top_War"/>
    <d v="2021-04-30T00:00:00"/>
    <n v="0"/>
    <x v="0"/>
    <x v="17"/>
    <s v="S1"/>
  </r>
  <r>
    <s v="Monday_Effect"/>
    <s v="Top_War"/>
    <d v="2021-04-30T00:00:00"/>
    <n v="0"/>
    <x v="0"/>
    <x v="18"/>
    <s v="S1"/>
  </r>
  <r>
    <s v="New_Content"/>
    <s v="Top_War"/>
    <d v="2021-04-30T00:00:00"/>
    <n v="0"/>
    <x v="0"/>
    <x v="19"/>
    <s v="S1"/>
  </r>
  <r>
    <s v="Other_Event"/>
    <s v="Top_War"/>
    <d v="2021-04-30T00:00:00"/>
    <n v="0"/>
    <x v="0"/>
    <x v="17"/>
    <s v="S1"/>
  </r>
  <r>
    <s v="Peak"/>
    <s v="Top_War"/>
    <d v="2021-04-30T00:00:00"/>
    <n v="0"/>
    <x v="0"/>
    <x v="17"/>
    <s v="S1"/>
  </r>
  <r>
    <s v="Reddit_Post_ATT_g224_SC"/>
    <s v="Top_War"/>
    <d v="2021-04-30T00:00:00"/>
    <n v="0"/>
    <x v="2"/>
    <x v="20"/>
    <s v="S1"/>
  </r>
  <r>
    <s v="Small_Event"/>
    <s v="Top_War"/>
    <d v="2021-04-30T00:00:00"/>
    <n v="0"/>
    <x v="0"/>
    <x v="17"/>
    <s v="S1"/>
  </r>
  <r>
    <s v="Small_Event_Dip"/>
    <s v="Top_War"/>
    <d v="2021-04-30T00:00:00"/>
    <n v="0"/>
    <x v="0"/>
    <x v="4"/>
    <s v="S1"/>
  </r>
  <r>
    <s v="Special_Event"/>
    <s v="Top_War"/>
    <d v="2021-04-30T00:00:00"/>
    <n v="0"/>
    <x v="0"/>
    <x v="4"/>
    <s v="S1"/>
  </r>
  <r>
    <s v="Special_Event_Peak"/>
    <s v="Top_War"/>
    <d v="2021-04-30T00:00:00"/>
    <n v="0"/>
    <x v="0"/>
    <x v="17"/>
    <s v="S1"/>
  </r>
  <r>
    <s v="Tuesday_Effect"/>
    <s v="Top_War"/>
    <d v="2021-04-30T00:00:00"/>
    <n v="0"/>
    <x v="0"/>
    <x v="21"/>
    <s v="S1"/>
  </r>
  <r>
    <s v="UNITYADS_TOTAL_PER_ATT_g1728_Scurve"/>
    <s v="Top_War"/>
    <d v="2021-04-30T00:00:00"/>
    <n v="13246.175397859201"/>
    <x v="4"/>
    <x v="22"/>
    <s v="S1"/>
  </r>
  <r>
    <s v="UNITYADS_TOTAL_POST_ATT_S1_g913_SC"/>
    <s v="Top_War"/>
    <d v="2021-04-30T00:00:00"/>
    <n v="4809.4445184653596"/>
    <x v="1"/>
    <x v="22"/>
    <s v="S1"/>
  </r>
  <r>
    <s v="UNITYADS_TOTAL_POST_ATT_S2_g1321_SC"/>
    <s v="Top_War"/>
    <d v="2021-04-30T00:00:00"/>
    <n v="0"/>
    <x v="2"/>
    <x v="22"/>
    <s v="S1"/>
  </r>
  <r>
    <s v="UNITYADS_TOTAL_POST_ATT_S3_g924_SC"/>
    <s v="Top_War"/>
    <d v="2021-04-30T00:00:00"/>
    <n v="0"/>
    <x v="3"/>
    <x v="22"/>
    <s v="S1"/>
  </r>
  <r>
    <s v="Apple_Search_Post_ATT_g327_Scurve"/>
    <s v="Top_War"/>
    <d v="2021-05-01T00:00:00"/>
    <n v="0"/>
    <x v="0"/>
    <x v="0"/>
    <s v="S1"/>
  </r>
  <r>
    <s v="Applovin_rewarded_Post_ATT_g1718_SC"/>
    <s v="Top_War"/>
    <d v="2021-05-01T00:00:00"/>
    <n v="0"/>
    <x v="0"/>
    <x v="1"/>
    <s v="S1"/>
  </r>
  <r>
    <s v="Applovin_video_Post_ATT_g1718_Scurve"/>
    <s v="Top_War"/>
    <d v="2021-05-01T00:00:00"/>
    <n v="0"/>
    <x v="0"/>
    <x v="2"/>
    <s v="S1"/>
  </r>
  <r>
    <s v="Bug_Fix_1"/>
    <s v="Top_War"/>
    <d v="2021-05-01T00:00:00"/>
    <n v="0"/>
    <x v="0"/>
    <x v="3"/>
    <s v="S1"/>
  </r>
  <r>
    <s v="Bug_Fix_2"/>
    <s v="Top_War"/>
    <d v="2021-05-01T00:00:00"/>
    <n v="0"/>
    <x v="0"/>
    <x v="3"/>
    <s v="S1"/>
  </r>
  <r>
    <s v="Bug_Fix_3_2"/>
    <s v="Top_War"/>
    <d v="2021-05-01T00:00:00"/>
    <n v="0"/>
    <x v="0"/>
    <x v="3"/>
    <s v="S1"/>
  </r>
  <r>
    <s v="Bug_Fix_Neg"/>
    <s v="Top_War"/>
    <d v="2021-05-01T00:00:00"/>
    <n v="0"/>
    <x v="0"/>
    <x v="4"/>
    <s v="S1"/>
  </r>
  <r>
    <s v="Bytedance_Post_ATT_g337_SC"/>
    <s v="Top_War"/>
    <d v="2021-05-01T00:00:00"/>
    <n v="0"/>
    <x v="0"/>
    <x v="5"/>
    <s v="S1"/>
  </r>
  <r>
    <s v="Comp_Lords_Mobile"/>
    <s v="Top_War"/>
    <d v="2021-05-01T00:00:00"/>
    <n v="-22351.8043274794"/>
    <x v="0"/>
    <x v="6"/>
    <s v="S1"/>
  </r>
  <r>
    <s v="Comp_ROK"/>
    <s v="Top_War"/>
    <d v="2021-05-01T00:00:00"/>
    <n v="-13633.5148820254"/>
    <x v="0"/>
    <x v="7"/>
    <s v="S1"/>
  </r>
  <r>
    <s v="Comp_West_Game"/>
    <s v="Top_War"/>
    <d v="2021-05-01T00:00:00"/>
    <n v="-4732.7581268812201"/>
    <x v="0"/>
    <x v="8"/>
    <s v="S1"/>
  </r>
  <r>
    <s v="Event_Dip"/>
    <s v="Top_War"/>
    <d v="2021-05-01T00:00:00"/>
    <n v="0"/>
    <x v="0"/>
    <x v="4"/>
    <s v="S1"/>
  </r>
  <r>
    <s v="FB_AEO_AAA_POST_ATT_S1_g223_Scurve"/>
    <s v="Top_War"/>
    <d v="2021-05-01T00:00:00"/>
    <n v="13.9549087632804"/>
    <x v="1"/>
    <x v="9"/>
    <s v="S1"/>
  </r>
  <r>
    <s v="FB_AEO_AAA_POST_ATT_S2_g2314_Scurve"/>
    <s v="Top_War"/>
    <d v="2021-05-01T00:00:00"/>
    <n v="0"/>
    <x v="2"/>
    <x v="9"/>
    <s v="S1"/>
  </r>
  <r>
    <s v="FB_AEO_AAA_POST_ATT_S3_g249_SC"/>
    <s v="Top_War"/>
    <d v="2021-05-01T00:00:00"/>
    <n v="0"/>
    <x v="3"/>
    <x v="9"/>
    <s v="S1"/>
  </r>
  <r>
    <s v="FB_AEO_AAA_PRE_ATT_g136_Scurve"/>
    <s v="Top_War"/>
    <d v="2021-05-01T00:00:00"/>
    <n v="156.37783915142899"/>
    <x v="4"/>
    <x v="9"/>
    <s v="S1"/>
  </r>
  <r>
    <s v="FB_AEO_BAU_POST_ATT_S1_g912_Scurve"/>
    <s v="Top_War"/>
    <d v="2021-05-01T00:00:00"/>
    <n v="20.239960799430602"/>
    <x v="1"/>
    <x v="10"/>
    <s v="S1"/>
  </r>
  <r>
    <s v="FB_AEO_BAU_POST_ATT_S2_g2711_Scurve"/>
    <s v="Top_War"/>
    <d v="2021-05-01T00:00:00"/>
    <n v="0"/>
    <x v="2"/>
    <x v="10"/>
    <s v="S1"/>
  </r>
  <r>
    <s v="FB_AEO_BAU_POST_ATT_S3_g1717_SC"/>
    <s v="Top_War"/>
    <d v="2021-05-01T00:00:00"/>
    <n v="0"/>
    <x v="3"/>
    <x v="10"/>
    <s v="S1"/>
  </r>
  <r>
    <s v="FB_AEO_BAU_PRE_ATT_g15721_Scurve"/>
    <s v="Top_War"/>
    <d v="2021-05-01T00:00:00"/>
    <n v="0"/>
    <x v="4"/>
    <x v="10"/>
    <s v="S1"/>
  </r>
  <r>
    <s v="FB_VO_AAA_PER_ATT_g912_Scurve"/>
    <s v="Top_War"/>
    <d v="2021-05-01T00:00:00"/>
    <n v="0"/>
    <x v="4"/>
    <x v="11"/>
    <s v="S1"/>
  </r>
  <r>
    <s v="FB_VO_AAA_POST_ATT_S1_g913_Scurve"/>
    <s v="Top_War"/>
    <d v="2021-05-01T00:00:00"/>
    <n v="1841.20800084026"/>
    <x v="1"/>
    <x v="11"/>
    <s v="S1"/>
  </r>
  <r>
    <s v="FB_VO_AAA_POST_ATT_S2_g424_Scurve"/>
    <s v="Top_War"/>
    <d v="2021-05-01T00:00:00"/>
    <n v="0"/>
    <x v="2"/>
    <x v="11"/>
    <s v="S1"/>
  </r>
  <r>
    <s v="FB_VO_AAA_POST_ATT_S3_g1717_SC"/>
    <s v="Top_War"/>
    <d v="2021-05-01T00:00:00"/>
    <n v="0"/>
    <x v="3"/>
    <x v="11"/>
    <s v="S1"/>
  </r>
  <r>
    <s v="FB_VO_BAU_PER_ATT_g1512_Scurve"/>
    <s v="Top_War"/>
    <d v="2021-05-01T00:00:00"/>
    <n v="44163.803964854997"/>
    <x v="4"/>
    <x v="12"/>
    <s v="S1"/>
  </r>
  <r>
    <s v="FB_VO_BAU_POST_ATT_S1_g9312_Scurve"/>
    <s v="Top_War"/>
    <d v="2021-05-01T00:00:00"/>
    <n v="25827.000616553301"/>
    <x v="1"/>
    <x v="12"/>
    <s v="S1"/>
  </r>
  <r>
    <s v="FB_VO_BAU_POST_ATT_S2_g8421_Scurve"/>
    <s v="Top_War"/>
    <d v="2021-05-01T00:00:00"/>
    <n v="0"/>
    <x v="2"/>
    <x v="12"/>
    <s v="S1"/>
  </r>
  <r>
    <s v="FB_VO_BAU_POST_ATT_S3_g1715_SC"/>
    <s v="Top_War"/>
    <d v="2021-05-01T00:00:00"/>
    <n v="0"/>
    <x v="3"/>
    <x v="12"/>
    <s v="S1"/>
  </r>
  <r>
    <s v="FB_VO_DYNAMICADS_PER_ATT_g2720_Scurve"/>
    <s v="Top_War"/>
    <d v="2021-05-01T00:00:00"/>
    <n v="4799.5993502627598"/>
    <x v="4"/>
    <x v="13"/>
    <s v="S1"/>
  </r>
  <r>
    <s v="FB_VO_DYNAMICADS_POST_ATT_S1_g1720_Scurve"/>
    <s v="Top_War"/>
    <d v="2021-05-01T00:00:00"/>
    <n v="1.54826655474384E-4"/>
    <x v="1"/>
    <x v="13"/>
    <s v="S1"/>
  </r>
  <r>
    <s v="GOOGLE_DISPLAY_PER_ATT_g1724_Scurve"/>
    <s v="Top_War"/>
    <d v="2021-05-01T00:00:00"/>
    <n v="4130.2486095879303"/>
    <x v="4"/>
    <x v="14"/>
    <s v="S1"/>
  </r>
  <r>
    <s v="GOOGLE_DISPLAY_POST_ATT_9AUG_SEP_g6213_Scurve"/>
    <s v="Top_War"/>
    <d v="2021-05-01T00:00:00"/>
    <n v="0"/>
    <x v="0"/>
    <x v="14"/>
    <s v="S1"/>
  </r>
  <r>
    <s v="GOOGLE_DISPLAY_POST_ATT_JUL_g827_SC"/>
    <s v="Top_War"/>
    <d v="2021-05-01T00:00:00"/>
    <n v="0"/>
    <x v="0"/>
    <x v="14"/>
    <s v="S1"/>
  </r>
  <r>
    <s v="GOOGLE_DISPLAY_POST_ATT_OCT_g5718_Scurve"/>
    <s v="Top_War"/>
    <d v="2021-05-01T00:00:00"/>
    <n v="0"/>
    <x v="0"/>
    <x v="14"/>
    <s v="S1"/>
  </r>
  <r>
    <s v="GOOGLE_DISPLAY_POST_ATT_S1_g912_SC"/>
    <s v="Top_War"/>
    <d v="2021-05-01T00:00:00"/>
    <n v="982.077137712845"/>
    <x v="1"/>
    <x v="14"/>
    <s v="S1"/>
  </r>
  <r>
    <s v="GOOGLE_YOUTUBE_PER_ATT_g1716_Scurve"/>
    <s v="Top_War"/>
    <d v="2021-05-01T00:00:00"/>
    <n v="2146.0465371864598"/>
    <x v="4"/>
    <x v="15"/>
    <s v="S1"/>
  </r>
  <r>
    <s v="GOOGLE_YOUTUBE_POST_ATT_9AUG_SEP_g9321_Scurve"/>
    <s v="Top_War"/>
    <d v="2021-05-01T00:00:00"/>
    <n v="0"/>
    <x v="0"/>
    <x v="15"/>
    <s v="S1"/>
  </r>
  <r>
    <s v="GOOGLE_YOUTUBE_POST_ATT_JUL_g1718_SC"/>
    <s v="Top_War"/>
    <d v="2021-05-01T00:00:00"/>
    <n v="0"/>
    <x v="0"/>
    <x v="15"/>
    <s v="S1"/>
  </r>
  <r>
    <s v="GOOGLE_YOUTUBE_POST_ATT_OCT_g1715_Scurve"/>
    <s v="Top_War"/>
    <d v="2021-05-01T00:00:00"/>
    <n v="0"/>
    <x v="0"/>
    <x v="15"/>
    <s v="S1"/>
  </r>
  <r>
    <s v="GOOGLE_YOUTUBE_POST_ATT_S1_g2721_SC"/>
    <s v="Top_War"/>
    <d v="2021-05-01T00:00:00"/>
    <n v="2.1747426656585599E-2"/>
    <x v="1"/>
    <x v="15"/>
    <s v="S1"/>
  </r>
  <r>
    <s v="INTERCEPT"/>
    <s v="Top_War"/>
    <d v="2021-05-01T00:00:00"/>
    <n v="282876.95580592903"/>
    <x v="0"/>
    <x v="16"/>
    <s v="S1"/>
  </r>
  <r>
    <s v="Large_Event_Dip1"/>
    <s v="Top_War"/>
    <d v="2021-05-01T00:00:00"/>
    <n v="0"/>
    <x v="0"/>
    <x v="4"/>
    <s v="S1"/>
  </r>
  <r>
    <s v="Large_Event1"/>
    <s v="Top_War"/>
    <d v="2021-05-01T00:00:00"/>
    <n v="0"/>
    <x v="0"/>
    <x v="17"/>
    <s v="S1"/>
  </r>
  <r>
    <s v="Medium_Event"/>
    <s v="Top_War"/>
    <d v="2021-05-01T00:00:00"/>
    <n v="0"/>
    <x v="0"/>
    <x v="17"/>
    <s v="S1"/>
  </r>
  <r>
    <s v="Medium_Event_Dip"/>
    <s v="Top_War"/>
    <d v="2021-05-01T00:00:00"/>
    <n v="0"/>
    <x v="0"/>
    <x v="17"/>
    <s v="S1"/>
  </r>
  <r>
    <s v="Monday_Effect"/>
    <s v="Top_War"/>
    <d v="2021-05-01T00:00:00"/>
    <n v="0"/>
    <x v="0"/>
    <x v="18"/>
    <s v="S1"/>
  </r>
  <r>
    <s v="New_Content"/>
    <s v="Top_War"/>
    <d v="2021-05-01T00:00:00"/>
    <n v="0"/>
    <x v="0"/>
    <x v="19"/>
    <s v="S1"/>
  </r>
  <r>
    <s v="Other_Event"/>
    <s v="Top_War"/>
    <d v="2021-05-01T00:00:00"/>
    <n v="0"/>
    <x v="0"/>
    <x v="17"/>
    <s v="S1"/>
  </r>
  <r>
    <s v="Peak"/>
    <s v="Top_War"/>
    <d v="2021-05-01T00:00:00"/>
    <n v="0"/>
    <x v="0"/>
    <x v="17"/>
    <s v="S1"/>
  </r>
  <r>
    <s v="Reddit_Post_ATT_g224_SC"/>
    <s v="Top_War"/>
    <d v="2021-05-01T00:00:00"/>
    <n v="0"/>
    <x v="2"/>
    <x v="20"/>
    <s v="S1"/>
  </r>
  <r>
    <s v="Small_Event"/>
    <s v="Top_War"/>
    <d v="2021-05-01T00:00:00"/>
    <n v="0"/>
    <x v="0"/>
    <x v="17"/>
    <s v="S1"/>
  </r>
  <r>
    <s v="Small_Event_Dip"/>
    <s v="Top_War"/>
    <d v="2021-05-01T00:00:00"/>
    <n v="0"/>
    <x v="0"/>
    <x v="4"/>
    <s v="S1"/>
  </r>
  <r>
    <s v="Special_Event"/>
    <s v="Top_War"/>
    <d v="2021-05-01T00:00:00"/>
    <n v="0"/>
    <x v="0"/>
    <x v="4"/>
    <s v="S1"/>
  </r>
  <r>
    <s v="Special_Event_Peak"/>
    <s v="Top_War"/>
    <d v="2021-05-01T00:00:00"/>
    <n v="0"/>
    <x v="0"/>
    <x v="17"/>
    <s v="S1"/>
  </r>
  <r>
    <s v="Tuesday_Effect"/>
    <s v="Top_War"/>
    <d v="2021-05-01T00:00:00"/>
    <n v="0"/>
    <x v="0"/>
    <x v="21"/>
    <s v="S1"/>
  </r>
  <r>
    <s v="UNITYADS_TOTAL_PER_ATT_g1728_Scurve"/>
    <s v="Top_War"/>
    <d v="2021-05-01T00:00:00"/>
    <n v="9744.9318608753001"/>
    <x v="4"/>
    <x v="22"/>
    <s v="S1"/>
  </r>
  <r>
    <s v="UNITYADS_TOTAL_POST_ATT_S1_g913_SC"/>
    <s v="Top_War"/>
    <d v="2021-05-01T00:00:00"/>
    <n v="5808.1574158265003"/>
    <x v="1"/>
    <x v="22"/>
    <s v="S1"/>
  </r>
  <r>
    <s v="UNITYADS_TOTAL_POST_ATT_S2_g1321_SC"/>
    <s v="Top_War"/>
    <d v="2021-05-01T00:00:00"/>
    <n v="0"/>
    <x v="2"/>
    <x v="22"/>
    <s v="S1"/>
  </r>
  <r>
    <s v="UNITYADS_TOTAL_POST_ATT_S3_g924_SC"/>
    <s v="Top_War"/>
    <d v="2021-05-01T00:00:00"/>
    <n v="0"/>
    <x v="3"/>
    <x v="22"/>
    <s v="S1"/>
  </r>
  <r>
    <s v="Apple_Search_Post_ATT_g327_Scurve"/>
    <s v="Top_War"/>
    <d v="2021-05-02T00:00:00"/>
    <n v="0"/>
    <x v="0"/>
    <x v="0"/>
    <s v="S1"/>
  </r>
  <r>
    <s v="Applovin_rewarded_Post_ATT_g1718_SC"/>
    <s v="Top_War"/>
    <d v="2021-05-02T00:00:00"/>
    <n v="0"/>
    <x v="0"/>
    <x v="1"/>
    <s v="S1"/>
  </r>
  <r>
    <s v="Applovin_video_Post_ATT_g1718_Scurve"/>
    <s v="Top_War"/>
    <d v="2021-05-02T00:00:00"/>
    <n v="0"/>
    <x v="0"/>
    <x v="2"/>
    <s v="S1"/>
  </r>
  <r>
    <s v="Bug_Fix_1"/>
    <s v="Top_War"/>
    <d v="2021-05-02T00:00:00"/>
    <n v="0"/>
    <x v="0"/>
    <x v="3"/>
    <s v="S1"/>
  </r>
  <r>
    <s v="Bug_Fix_2"/>
    <s v="Top_War"/>
    <d v="2021-05-02T00:00:00"/>
    <n v="0"/>
    <x v="0"/>
    <x v="3"/>
    <s v="S1"/>
  </r>
  <r>
    <s v="Bug_Fix_3_2"/>
    <s v="Top_War"/>
    <d v="2021-05-02T00:00:00"/>
    <n v="0"/>
    <x v="0"/>
    <x v="3"/>
    <s v="S1"/>
  </r>
  <r>
    <s v="Bug_Fix_Neg"/>
    <s v="Top_War"/>
    <d v="2021-05-02T00:00:00"/>
    <n v="0"/>
    <x v="0"/>
    <x v="4"/>
    <s v="S1"/>
  </r>
  <r>
    <s v="Bytedance_Post_ATT_g337_SC"/>
    <s v="Top_War"/>
    <d v="2021-05-02T00:00:00"/>
    <n v="0"/>
    <x v="0"/>
    <x v="5"/>
    <s v="S1"/>
  </r>
  <r>
    <s v="Comp_Lords_Mobile"/>
    <s v="Top_War"/>
    <d v="2021-05-02T00:00:00"/>
    <n v="-23131.923394066402"/>
    <x v="0"/>
    <x v="6"/>
    <s v="S1"/>
  </r>
  <r>
    <s v="Comp_ROK"/>
    <s v="Top_War"/>
    <d v="2021-05-02T00:00:00"/>
    <n v="-16298.2193417256"/>
    <x v="0"/>
    <x v="7"/>
    <s v="S1"/>
  </r>
  <r>
    <s v="Comp_West_Game"/>
    <s v="Top_War"/>
    <d v="2021-05-02T00:00:00"/>
    <n v="-4650.0382594950297"/>
    <x v="0"/>
    <x v="8"/>
    <s v="S1"/>
  </r>
  <r>
    <s v="Event_Dip"/>
    <s v="Top_War"/>
    <d v="2021-05-02T00:00:00"/>
    <n v="0"/>
    <x v="0"/>
    <x v="4"/>
    <s v="S1"/>
  </r>
  <r>
    <s v="FB_AEO_AAA_POST_ATT_S1_g223_Scurve"/>
    <s v="Top_War"/>
    <d v="2021-05-02T00:00:00"/>
    <n v="15.972910483191701"/>
    <x v="1"/>
    <x v="9"/>
    <s v="S1"/>
  </r>
  <r>
    <s v="FB_AEO_AAA_POST_ATT_S2_g2314_Scurve"/>
    <s v="Top_War"/>
    <d v="2021-05-02T00:00:00"/>
    <n v="0"/>
    <x v="2"/>
    <x v="9"/>
    <s v="S1"/>
  </r>
  <r>
    <s v="FB_AEO_AAA_POST_ATT_S3_g249_SC"/>
    <s v="Top_War"/>
    <d v="2021-05-02T00:00:00"/>
    <n v="0"/>
    <x v="3"/>
    <x v="9"/>
    <s v="S1"/>
  </r>
  <r>
    <s v="FB_AEO_AAA_PRE_ATT_g136_Scurve"/>
    <s v="Top_War"/>
    <d v="2021-05-02T00:00:00"/>
    <n v="0"/>
    <x v="4"/>
    <x v="9"/>
    <s v="S1"/>
  </r>
  <r>
    <s v="FB_AEO_BAU_POST_ATT_S1_g912_Scurve"/>
    <s v="Top_War"/>
    <d v="2021-05-02T00:00:00"/>
    <n v="28.875367309391201"/>
    <x v="1"/>
    <x v="10"/>
    <s v="S1"/>
  </r>
  <r>
    <s v="FB_AEO_BAU_POST_ATT_S2_g2711_Scurve"/>
    <s v="Top_War"/>
    <d v="2021-05-02T00:00:00"/>
    <n v="0"/>
    <x v="2"/>
    <x v="10"/>
    <s v="S1"/>
  </r>
  <r>
    <s v="FB_AEO_BAU_POST_ATT_S3_g1717_SC"/>
    <s v="Top_War"/>
    <d v="2021-05-02T00:00:00"/>
    <n v="0"/>
    <x v="3"/>
    <x v="10"/>
    <s v="S1"/>
  </r>
  <r>
    <s v="FB_AEO_BAU_PRE_ATT_g15721_Scurve"/>
    <s v="Top_War"/>
    <d v="2021-05-02T00:00:00"/>
    <n v="0"/>
    <x v="4"/>
    <x v="10"/>
    <s v="S1"/>
  </r>
  <r>
    <s v="FB_VO_AAA_PER_ATT_g912_Scurve"/>
    <s v="Top_War"/>
    <d v="2021-05-02T00:00:00"/>
    <n v="0"/>
    <x v="4"/>
    <x v="11"/>
    <s v="S1"/>
  </r>
  <r>
    <s v="FB_VO_AAA_POST_ATT_S1_g913_Scurve"/>
    <s v="Top_War"/>
    <d v="2021-05-02T00:00:00"/>
    <n v="2142.2976738239499"/>
    <x v="1"/>
    <x v="11"/>
    <s v="S1"/>
  </r>
  <r>
    <s v="FB_VO_AAA_POST_ATT_S2_g424_Scurve"/>
    <s v="Top_War"/>
    <d v="2021-05-02T00:00:00"/>
    <n v="0"/>
    <x v="2"/>
    <x v="11"/>
    <s v="S1"/>
  </r>
  <r>
    <s v="FB_VO_AAA_POST_ATT_S3_g1717_SC"/>
    <s v="Top_War"/>
    <d v="2021-05-02T00:00:00"/>
    <n v="0"/>
    <x v="3"/>
    <x v="11"/>
    <s v="S1"/>
  </r>
  <r>
    <s v="FB_VO_BAU_PER_ATT_g1512_Scurve"/>
    <s v="Top_War"/>
    <d v="2021-05-02T00:00:00"/>
    <n v="43771.522210574702"/>
    <x v="4"/>
    <x v="12"/>
    <s v="S1"/>
  </r>
  <r>
    <s v="FB_VO_BAU_POST_ATT_S1_g9312_Scurve"/>
    <s v="Top_War"/>
    <d v="2021-05-02T00:00:00"/>
    <n v="27521.071913347801"/>
    <x v="1"/>
    <x v="12"/>
    <s v="S1"/>
  </r>
  <r>
    <s v="FB_VO_BAU_POST_ATT_S2_g8421_Scurve"/>
    <s v="Top_War"/>
    <d v="2021-05-02T00:00:00"/>
    <n v="0"/>
    <x v="2"/>
    <x v="12"/>
    <s v="S1"/>
  </r>
  <r>
    <s v="FB_VO_BAU_POST_ATT_S3_g1715_SC"/>
    <s v="Top_War"/>
    <d v="2021-05-02T00:00:00"/>
    <n v="0"/>
    <x v="3"/>
    <x v="12"/>
    <s v="S1"/>
  </r>
  <r>
    <s v="FB_VO_DYNAMICADS_PER_ATT_g2720_Scurve"/>
    <s v="Top_War"/>
    <d v="2021-05-02T00:00:00"/>
    <n v="4635.7487814738697"/>
    <x v="4"/>
    <x v="13"/>
    <s v="S1"/>
  </r>
  <r>
    <s v="FB_VO_DYNAMICADS_POST_ATT_S1_g1720_Scurve"/>
    <s v="Top_War"/>
    <d v="2021-05-02T00:00:00"/>
    <n v="1.8609091757547901E-3"/>
    <x v="1"/>
    <x v="13"/>
    <s v="S1"/>
  </r>
  <r>
    <s v="GOOGLE_DISPLAY_PER_ATT_g1724_Scurve"/>
    <s v="Top_War"/>
    <d v="2021-05-02T00:00:00"/>
    <n v="4228.5117200012301"/>
    <x v="4"/>
    <x v="14"/>
    <s v="S1"/>
  </r>
  <r>
    <s v="GOOGLE_DISPLAY_POST_ATT_9AUG_SEP_g6213_Scurve"/>
    <s v="Top_War"/>
    <d v="2021-05-02T00:00:00"/>
    <n v="0"/>
    <x v="0"/>
    <x v="14"/>
    <s v="S1"/>
  </r>
  <r>
    <s v="GOOGLE_DISPLAY_POST_ATT_JUL_g827_SC"/>
    <s v="Top_War"/>
    <d v="2021-05-02T00:00:00"/>
    <n v="0"/>
    <x v="0"/>
    <x v="14"/>
    <s v="S1"/>
  </r>
  <r>
    <s v="GOOGLE_DISPLAY_POST_ATT_OCT_g5718_Scurve"/>
    <s v="Top_War"/>
    <d v="2021-05-02T00:00:00"/>
    <n v="0"/>
    <x v="0"/>
    <x v="14"/>
    <s v="S1"/>
  </r>
  <r>
    <s v="GOOGLE_DISPLAY_POST_ATT_S1_g912_SC"/>
    <s v="Top_War"/>
    <d v="2021-05-02T00:00:00"/>
    <n v="1292.84062951337"/>
    <x v="1"/>
    <x v="14"/>
    <s v="S1"/>
  </r>
  <r>
    <s v="GOOGLE_YOUTUBE_PER_ATT_g1716_Scurve"/>
    <s v="Top_War"/>
    <d v="2021-05-02T00:00:00"/>
    <n v="2010.6671915591901"/>
    <x v="4"/>
    <x v="15"/>
    <s v="S1"/>
  </r>
  <r>
    <s v="GOOGLE_YOUTUBE_POST_ATT_9AUG_SEP_g9321_Scurve"/>
    <s v="Top_War"/>
    <d v="2021-05-02T00:00:00"/>
    <n v="0"/>
    <x v="0"/>
    <x v="15"/>
    <s v="S1"/>
  </r>
  <r>
    <s v="GOOGLE_YOUTUBE_POST_ATT_JUL_g1718_SC"/>
    <s v="Top_War"/>
    <d v="2021-05-02T00:00:00"/>
    <n v="0"/>
    <x v="0"/>
    <x v="15"/>
    <s v="S1"/>
  </r>
  <r>
    <s v="GOOGLE_YOUTUBE_POST_ATT_OCT_g1715_Scurve"/>
    <s v="Top_War"/>
    <d v="2021-05-02T00:00:00"/>
    <n v="0"/>
    <x v="0"/>
    <x v="15"/>
    <s v="S1"/>
  </r>
  <r>
    <s v="GOOGLE_YOUTUBE_POST_ATT_S1_g2721_SC"/>
    <s v="Top_War"/>
    <d v="2021-05-02T00:00:00"/>
    <n v="0.163696876849454"/>
    <x v="1"/>
    <x v="15"/>
    <s v="S1"/>
  </r>
  <r>
    <s v="INTERCEPT"/>
    <s v="Top_War"/>
    <d v="2021-05-02T00:00:00"/>
    <n v="282876.95580592903"/>
    <x v="0"/>
    <x v="16"/>
    <s v="S1"/>
  </r>
  <r>
    <s v="Large_Event_Dip1"/>
    <s v="Top_War"/>
    <d v="2021-05-02T00:00:00"/>
    <n v="0"/>
    <x v="0"/>
    <x v="4"/>
    <s v="S1"/>
  </r>
  <r>
    <s v="Large_Event1"/>
    <s v="Top_War"/>
    <d v="2021-05-02T00:00:00"/>
    <n v="0"/>
    <x v="0"/>
    <x v="17"/>
    <s v="S1"/>
  </r>
  <r>
    <s v="Medium_Event"/>
    <s v="Top_War"/>
    <d v="2021-05-02T00:00:00"/>
    <n v="0"/>
    <x v="0"/>
    <x v="17"/>
    <s v="S1"/>
  </r>
  <r>
    <s v="Medium_Event_Dip"/>
    <s v="Top_War"/>
    <d v="2021-05-02T00:00:00"/>
    <n v="0"/>
    <x v="0"/>
    <x v="17"/>
    <s v="S1"/>
  </r>
  <r>
    <s v="Monday_Effect"/>
    <s v="Top_War"/>
    <d v="2021-05-02T00:00:00"/>
    <n v="0"/>
    <x v="0"/>
    <x v="18"/>
    <s v="S1"/>
  </r>
  <r>
    <s v="New_Content"/>
    <s v="Top_War"/>
    <d v="2021-05-02T00:00:00"/>
    <n v="0"/>
    <x v="0"/>
    <x v="19"/>
    <s v="S1"/>
  </r>
  <r>
    <s v="Other_Event"/>
    <s v="Top_War"/>
    <d v="2021-05-02T00:00:00"/>
    <n v="0"/>
    <x v="0"/>
    <x v="17"/>
    <s v="S1"/>
  </r>
  <r>
    <s v="Peak"/>
    <s v="Top_War"/>
    <d v="2021-05-02T00:00:00"/>
    <n v="0"/>
    <x v="0"/>
    <x v="17"/>
    <s v="S1"/>
  </r>
  <r>
    <s v="Reddit_Post_ATT_g224_SC"/>
    <s v="Top_War"/>
    <d v="2021-05-02T00:00:00"/>
    <n v="0"/>
    <x v="2"/>
    <x v="20"/>
    <s v="S1"/>
  </r>
  <r>
    <s v="Small_Event"/>
    <s v="Top_War"/>
    <d v="2021-05-02T00:00:00"/>
    <n v="0"/>
    <x v="0"/>
    <x v="17"/>
    <s v="S1"/>
  </r>
  <r>
    <s v="Small_Event_Dip"/>
    <s v="Top_War"/>
    <d v="2021-05-02T00:00:00"/>
    <n v="0"/>
    <x v="0"/>
    <x v="4"/>
    <s v="S1"/>
  </r>
  <r>
    <s v="Special_Event"/>
    <s v="Top_War"/>
    <d v="2021-05-02T00:00:00"/>
    <n v="0"/>
    <x v="0"/>
    <x v="4"/>
    <s v="S1"/>
  </r>
  <r>
    <s v="Special_Event_Peak"/>
    <s v="Top_War"/>
    <d v="2021-05-02T00:00:00"/>
    <n v="0"/>
    <x v="0"/>
    <x v="17"/>
    <s v="S1"/>
  </r>
  <r>
    <s v="Tuesday_Effect"/>
    <s v="Top_War"/>
    <d v="2021-05-02T00:00:00"/>
    <n v="0"/>
    <x v="0"/>
    <x v="21"/>
    <s v="S1"/>
  </r>
  <r>
    <s v="UNITYADS_TOTAL_PER_ATT_g1728_Scurve"/>
    <s v="Top_War"/>
    <d v="2021-05-02T00:00:00"/>
    <n v="7531.8889596497202"/>
    <x v="4"/>
    <x v="22"/>
    <s v="S1"/>
  </r>
  <r>
    <s v="UNITYADS_TOTAL_POST_ATT_S1_g913_SC"/>
    <s v="Top_War"/>
    <d v="2021-05-02T00:00:00"/>
    <n v="10038.6081502655"/>
    <x v="1"/>
    <x v="22"/>
    <s v="S1"/>
  </r>
  <r>
    <s v="UNITYADS_TOTAL_POST_ATT_S2_g1321_SC"/>
    <s v="Top_War"/>
    <d v="2021-05-02T00:00:00"/>
    <n v="0"/>
    <x v="2"/>
    <x v="22"/>
    <s v="S1"/>
  </r>
  <r>
    <s v="UNITYADS_TOTAL_POST_ATT_S3_g924_SC"/>
    <s v="Top_War"/>
    <d v="2021-05-02T00:00:00"/>
    <n v="0"/>
    <x v="3"/>
    <x v="22"/>
    <s v="S1"/>
  </r>
  <r>
    <s v="Apple_Search_Post_ATT_g327_Scurve"/>
    <s v="Top_War"/>
    <d v="2021-05-03T00:00:00"/>
    <n v="0"/>
    <x v="0"/>
    <x v="0"/>
    <s v="S1"/>
  </r>
  <r>
    <s v="Applovin_rewarded_Post_ATT_g1718_SC"/>
    <s v="Top_War"/>
    <d v="2021-05-03T00:00:00"/>
    <n v="0"/>
    <x v="0"/>
    <x v="1"/>
    <s v="S1"/>
  </r>
  <r>
    <s v="Applovin_video_Post_ATT_g1718_Scurve"/>
    <s v="Top_War"/>
    <d v="2021-05-03T00:00:00"/>
    <n v="0"/>
    <x v="0"/>
    <x v="2"/>
    <s v="S1"/>
  </r>
  <r>
    <s v="Bug_Fix_1"/>
    <s v="Top_War"/>
    <d v="2021-05-03T00:00:00"/>
    <n v="0"/>
    <x v="0"/>
    <x v="3"/>
    <s v="S1"/>
  </r>
  <r>
    <s v="Bug_Fix_2"/>
    <s v="Top_War"/>
    <d v="2021-05-03T00:00:00"/>
    <n v="0"/>
    <x v="0"/>
    <x v="3"/>
    <s v="S1"/>
  </r>
  <r>
    <s v="Bug_Fix_3_2"/>
    <s v="Top_War"/>
    <d v="2021-05-03T00:00:00"/>
    <n v="0"/>
    <x v="0"/>
    <x v="3"/>
    <s v="S1"/>
  </r>
  <r>
    <s v="Bug_Fix_Neg"/>
    <s v="Top_War"/>
    <d v="2021-05-03T00:00:00"/>
    <n v="0"/>
    <x v="0"/>
    <x v="4"/>
    <s v="S1"/>
  </r>
  <r>
    <s v="Bytedance_Post_ATT_g337_SC"/>
    <s v="Top_War"/>
    <d v="2021-05-03T00:00:00"/>
    <n v="0"/>
    <x v="0"/>
    <x v="5"/>
    <s v="S1"/>
  </r>
  <r>
    <s v="Comp_Lords_Mobile"/>
    <s v="Top_War"/>
    <d v="2021-05-03T00:00:00"/>
    <n v="-18061.149461250901"/>
    <x v="0"/>
    <x v="6"/>
    <s v="S1"/>
  </r>
  <r>
    <s v="Comp_ROK"/>
    <s v="Top_War"/>
    <d v="2021-05-03T00:00:00"/>
    <n v="-13498.021434922"/>
    <x v="0"/>
    <x v="7"/>
    <s v="S1"/>
  </r>
  <r>
    <s v="Comp_West_Game"/>
    <s v="Top_War"/>
    <d v="2021-05-03T00:00:00"/>
    <n v="-3775.5710899839"/>
    <x v="0"/>
    <x v="8"/>
    <s v="S1"/>
  </r>
  <r>
    <s v="Event_Dip"/>
    <s v="Top_War"/>
    <d v="2021-05-03T00:00:00"/>
    <n v="0"/>
    <x v="0"/>
    <x v="4"/>
    <s v="S1"/>
  </r>
  <r>
    <s v="FB_AEO_AAA_POST_ATT_S1_g223_Scurve"/>
    <s v="Top_War"/>
    <d v="2021-05-03T00:00:00"/>
    <n v="17.754173065767699"/>
    <x v="1"/>
    <x v="9"/>
    <s v="S1"/>
  </r>
  <r>
    <s v="FB_AEO_AAA_POST_ATT_S2_g2314_Scurve"/>
    <s v="Top_War"/>
    <d v="2021-05-03T00:00:00"/>
    <n v="0"/>
    <x v="2"/>
    <x v="9"/>
    <s v="S1"/>
  </r>
  <r>
    <s v="FB_AEO_AAA_POST_ATT_S3_g249_SC"/>
    <s v="Top_War"/>
    <d v="2021-05-03T00:00:00"/>
    <n v="0"/>
    <x v="3"/>
    <x v="9"/>
    <s v="S1"/>
  </r>
  <r>
    <s v="FB_AEO_AAA_PRE_ATT_g136_Scurve"/>
    <s v="Top_War"/>
    <d v="2021-05-03T00:00:00"/>
    <n v="0"/>
    <x v="4"/>
    <x v="9"/>
    <s v="S1"/>
  </r>
  <r>
    <s v="FB_AEO_BAU_POST_ATT_S1_g912_Scurve"/>
    <s v="Top_War"/>
    <d v="2021-05-03T00:00:00"/>
    <n v="41.649867469831001"/>
    <x v="1"/>
    <x v="10"/>
    <s v="S1"/>
  </r>
  <r>
    <s v="FB_AEO_BAU_POST_ATT_S2_g2711_Scurve"/>
    <s v="Top_War"/>
    <d v="2021-05-03T00:00:00"/>
    <n v="0"/>
    <x v="2"/>
    <x v="10"/>
    <s v="S1"/>
  </r>
  <r>
    <s v="FB_AEO_BAU_POST_ATT_S3_g1717_SC"/>
    <s v="Top_War"/>
    <d v="2021-05-03T00:00:00"/>
    <n v="0"/>
    <x v="3"/>
    <x v="10"/>
    <s v="S1"/>
  </r>
  <r>
    <s v="FB_AEO_BAU_PRE_ATT_g15721_Scurve"/>
    <s v="Top_War"/>
    <d v="2021-05-03T00:00:00"/>
    <n v="0"/>
    <x v="4"/>
    <x v="10"/>
    <s v="S1"/>
  </r>
  <r>
    <s v="FB_VO_AAA_PER_ATT_g912_Scurve"/>
    <s v="Top_War"/>
    <d v="2021-05-03T00:00:00"/>
    <n v="0"/>
    <x v="4"/>
    <x v="11"/>
    <s v="S1"/>
  </r>
  <r>
    <s v="FB_VO_AAA_POST_ATT_S1_g913_Scurve"/>
    <s v="Top_War"/>
    <d v="2021-05-03T00:00:00"/>
    <n v="2903.4783787598699"/>
    <x v="1"/>
    <x v="11"/>
    <s v="S1"/>
  </r>
  <r>
    <s v="FB_VO_AAA_POST_ATT_S2_g424_Scurve"/>
    <s v="Top_War"/>
    <d v="2021-05-03T00:00:00"/>
    <n v="0"/>
    <x v="2"/>
    <x v="11"/>
    <s v="S1"/>
  </r>
  <r>
    <s v="FB_VO_AAA_POST_ATT_S3_g1717_SC"/>
    <s v="Top_War"/>
    <d v="2021-05-03T00:00:00"/>
    <n v="0"/>
    <x v="3"/>
    <x v="11"/>
    <s v="S1"/>
  </r>
  <r>
    <s v="FB_VO_BAU_PER_ATT_g1512_Scurve"/>
    <s v="Top_War"/>
    <d v="2021-05-03T00:00:00"/>
    <n v="38496.3773164874"/>
    <x v="4"/>
    <x v="12"/>
    <s v="S1"/>
  </r>
  <r>
    <s v="FB_VO_BAU_POST_ATT_S1_g9312_Scurve"/>
    <s v="Top_War"/>
    <d v="2021-05-03T00:00:00"/>
    <n v="30564.667767220701"/>
    <x v="1"/>
    <x v="12"/>
    <s v="S1"/>
  </r>
  <r>
    <s v="FB_VO_BAU_POST_ATT_S2_g8421_Scurve"/>
    <s v="Top_War"/>
    <d v="2021-05-03T00:00:00"/>
    <n v="0"/>
    <x v="2"/>
    <x v="12"/>
    <s v="S1"/>
  </r>
  <r>
    <s v="FB_VO_BAU_POST_ATT_S3_g1715_SC"/>
    <s v="Top_War"/>
    <d v="2021-05-03T00:00:00"/>
    <n v="0"/>
    <x v="3"/>
    <x v="12"/>
    <s v="S1"/>
  </r>
  <r>
    <s v="FB_VO_DYNAMICADS_PER_ATT_g2720_Scurve"/>
    <s v="Top_War"/>
    <d v="2021-05-03T00:00:00"/>
    <n v="4664.8098992253799"/>
    <x v="4"/>
    <x v="13"/>
    <s v="S1"/>
  </r>
  <r>
    <s v="FB_VO_DYNAMICADS_POST_ATT_S1_g1720_Scurve"/>
    <s v="Top_War"/>
    <d v="2021-05-03T00:00:00"/>
    <n v="1.58002205697844E-2"/>
    <x v="1"/>
    <x v="13"/>
    <s v="S1"/>
  </r>
  <r>
    <s v="GOOGLE_DISPLAY_PER_ATT_g1724_Scurve"/>
    <s v="Top_War"/>
    <d v="2021-05-03T00:00:00"/>
    <n v="4349.05661289003"/>
    <x v="4"/>
    <x v="14"/>
    <s v="S1"/>
  </r>
  <r>
    <s v="GOOGLE_DISPLAY_POST_ATT_9AUG_SEP_g6213_Scurve"/>
    <s v="Top_War"/>
    <d v="2021-05-03T00:00:00"/>
    <n v="0"/>
    <x v="0"/>
    <x v="14"/>
    <s v="S1"/>
  </r>
  <r>
    <s v="GOOGLE_DISPLAY_POST_ATT_JUL_g827_SC"/>
    <s v="Top_War"/>
    <d v="2021-05-03T00:00:00"/>
    <n v="0"/>
    <x v="0"/>
    <x v="14"/>
    <s v="S1"/>
  </r>
  <r>
    <s v="GOOGLE_DISPLAY_POST_ATT_OCT_g5718_Scurve"/>
    <s v="Top_War"/>
    <d v="2021-05-03T00:00:00"/>
    <n v="0"/>
    <x v="0"/>
    <x v="14"/>
    <s v="S1"/>
  </r>
  <r>
    <s v="GOOGLE_DISPLAY_POST_ATT_S1_g912_SC"/>
    <s v="Top_War"/>
    <d v="2021-05-03T00:00:00"/>
    <n v="1423.1806973074199"/>
    <x v="1"/>
    <x v="14"/>
    <s v="S1"/>
  </r>
  <r>
    <s v="GOOGLE_YOUTUBE_PER_ATT_g1716_Scurve"/>
    <s v="Top_War"/>
    <d v="2021-05-03T00:00:00"/>
    <n v="1763.52947620091"/>
    <x v="4"/>
    <x v="15"/>
    <s v="S1"/>
  </r>
  <r>
    <s v="GOOGLE_YOUTUBE_POST_ATT_9AUG_SEP_g9321_Scurve"/>
    <s v="Top_War"/>
    <d v="2021-05-03T00:00:00"/>
    <n v="0"/>
    <x v="0"/>
    <x v="15"/>
    <s v="S1"/>
  </r>
  <r>
    <s v="GOOGLE_YOUTUBE_POST_ATT_JUL_g1718_SC"/>
    <s v="Top_War"/>
    <d v="2021-05-03T00:00:00"/>
    <n v="0"/>
    <x v="0"/>
    <x v="15"/>
    <s v="S1"/>
  </r>
  <r>
    <s v="GOOGLE_YOUTUBE_POST_ATT_OCT_g1715_Scurve"/>
    <s v="Top_War"/>
    <d v="2021-05-03T00:00:00"/>
    <n v="0"/>
    <x v="0"/>
    <x v="15"/>
    <s v="S1"/>
  </r>
  <r>
    <s v="GOOGLE_YOUTUBE_POST_ATT_S1_g2721_SC"/>
    <s v="Top_War"/>
    <d v="2021-05-03T00:00:00"/>
    <n v="0.87496893425600397"/>
    <x v="1"/>
    <x v="15"/>
    <s v="S1"/>
  </r>
  <r>
    <s v="INTERCEPT"/>
    <s v="Top_War"/>
    <d v="2021-05-03T00:00:00"/>
    <n v="282876.95580592903"/>
    <x v="0"/>
    <x v="16"/>
    <s v="S1"/>
  </r>
  <r>
    <s v="Large_Event_Dip1"/>
    <s v="Top_War"/>
    <d v="2021-05-03T00:00:00"/>
    <n v="0"/>
    <x v="0"/>
    <x v="4"/>
    <s v="S1"/>
  </r>
  <r>
    <s v="Large_Event1"/>
    <s v="Top_War"/>
    <d v="2021-05-03T00:00:00"/>
    <n v="0"/>
    <x v="0"/>
    <x v="17"/>
    <s v="S1"/>
  </r>
  <r>
    <s v="Medium_Event"/>
    <s v="Top_War"/>
    <d v="2021-05-03T00:00:00"/>
    <n v="0"/>
    <x v="0"/>
    <x v="17"/>
    <s v="S1"/>
  </r>
  <r>
    <s v="Medium_Event_Dip"/>
    <s v="Top_War"/>
    <d v="2021-05-03T00:00:00"/>
    <n v="-31851.912154859601"/>
    <x v="0"/>
    <x v="17"/>
    <s v="S1"/>
  </r>
  <r>
    <s v="Monday_Effect"/>
    <s v="Top_War"/>
    <d v="2021-05-03T00:00:00"/>
    <n v="-26587.378751716002"/>
    <x v="0"/>
    <x v="18"/>
    <s v="S1"/>
  </r>
  <r>
    <s v="New_Content"/>
    <s v="Top_War"/>
    <d v="2021-05-03T00:00:00"/>
    <n v="0"/>
    <x v="0"/>
    <x v="19"/>
    <s v="S1"/>
  </r>
  <r>
    <s v="Other_Event"/>
    <s v="Top_War"/>
    <d v="2021-05-03T00:00:00"/>
    <n v="0"/>
    <x v="0"/>
    <x v="17"/>
    <s v="S1"/>
  </r>
  <r>
    <s v="Peak"/>
    <s v="Top_War"/>
    <d v="2021-05-03T00:00:00"/>
    <n v="0"/>
    <x v="0"/>
    <x v="17"/>
    <s v="S1"/>
  </r>
  <r>
    <s v="Reddit_Post_ATT_g224_SC"/>
    <s v="Top_War"/>
    <d v="2021-05-03T00:00:00"/>
    <n v="0"/>
    <x v="2"/>
    <x v="20"/>
    <s v="S1"/>
  </r>
  <r>
    <s v="Small_Event"/>
    <s v="Top_War"/>
    <d v="2021-05-03T00:00:00"/>
    <n v="0"/>
    <x v="0"/>
    <x v="17"/>
    <s v="S1"/>
  </r>
  <r>
    <s v="Small_Event_Dip"/>
    <s v="Top_War"/>
    <d v="2021-05-03T00:00:00"/>
    <n v="0"/>
    <x v="0"/>
    <x v="4"/>
    <s v="S1"/>
  </r>
  <r>
    <s v="Special_Event"/>
    <s v="Top_War"/>
    <d v="2021-05-03T00:00:00"/>
    <n v="0"/>
    <x v="0"/>
    <x v="4"/>
    <s v="S1"/>
  </r>
  <r>
    <s v="Special_Event_Peak"/>
    <s v="Top_War"/>
    <d v="2021-05-03T00:00:00"/>
    <n v="0"/>
    <x v="0"/>
    <x v="17"/>
    <s v="S1"/>
  </r>
  <r>
    <s v="Tuesday_Effect"/>
    <s v="Top_War"/>
    <d v="2021-05-03T00:00:00"/>
    <n v="0"/>
    <x v="0"/>
    <x v="21"/>
    <s v="S1"/>
  </r>
  <r>
    <s v="UNITYADS_TOTAL_PER_ATT_g1728_Scurve"/>
    <s v="Top_War"/>
    <d v="2021-05-03T00:00:00"/>
    <n v="5571.4631410276597"/>
    <x v="4"/>
    <x v="22"/>
    <s v="S1"/>
  </r>
  <r>
    <s v="UNITYADS_TOTAL_POST_ATT_S1_g913_SC"/>
    <s v="Top_War"/>
    <d v="2021-05-03T00:00:00"/>
    <n v="15787.2105814479"/>
    <x v="1"/>
    <x v="22"/>
    <s v="S1"/>
  </r>
  <r>
    <s v="UNITYADS_TOTAL_POST_ATT_S2_g1321_SC"/>
    <s v="Top_War"/>
    <d v="2021-05-03T00:00:00"/>
    <n v="0"/>
    <x v="2"/>
    <x v="22"/>
    <s v="S1"/>
  </r>
  <r>
    <s v="UNITYADS_TOTAL_POST_ATT_S3_g924_SC"/>
    <s v="Top_War"/>
    <d v="2021-05-03T00:00:00"/>
    <n v="0"/>
    <x v="3"/>
    <x v="22"/>
    <s v="S1"/>
  </r>
  <r>
    <s v="Apple_Search_Post_ATT_g327_Scurve"/>
    <s v="Top_War"/>
    <d v="2021-05-04T00:00:00"/>
    <n v="0"/>
    <x v="0"/>
    <x v="0"/>
    <s v="S1"/>
  </r>
  <r>
    <s v="Applovin_rewarded_Post_ATT_g1718_SC"/>
    <s v="Top_War"/>
    <d v="2021-05-04T00:00:00"/>
    <n v="0"/>
    <x v="0"/>
    <x v="1"/>
    <s v="S1"/>
  </r>
  <r>
    <s v="Applovin_video_Post_ATT_g1718_Scurve"/>
    <s v="Top_War"/>
    <d v="2021-05-04T00:00:00"/>
    <n v="0"/>
    <x v="0"/>
    <x v="2"/>
    <s v="S1"/>
  </r>
  <r>
    <s v="Bug_Fix_1"/>
    <s v="Top_War"/>
    <d v="2021-05-04T00:00:00"/>
    <n v="0"/>
    <x v="0"/>
    <x v="3"/>
    <s v="S1"/>
  </r>
  <r>
    <s v="Bug_Fix_2"/>
    <s v="Top_War"/>
    <d v="2021-05-04T00:00:00"/>
    <n v="0"/>
    <x v="0"/>
    <x v="3"/>
    <s v="S1"/>
  </r>
  <r>
    <s v="Bug_Fix_3_2"/>
    <s v="Top_War"/>
    <d v="2021-05-04T00:00:00"/>
    <n v="0"/>
    <x v="0"/>
    <x v="3"/>
    <s v="S1"/>
  </r>
  <r>
    <s v="Bug_Fix_Neg"/>
    <s v="Top_War"/>
    <d v="2021-05-04T00:00:00"/>
    <n v="0"/>
    <x v="0"/>
    <x v="4"/>
    <s v="S1"/>
  </r>
  <r>
    <s v="Bytedance_Post_ATT_g337_SC"/>
    <s v="Top_War"/>
    <d v="2021-05-04T00:00:00"/>
    <n v="0"/>
    <x v="0"/>
    <x v="5"/>
    <s v="S1"/>
  </r>
  <r>
    <s v="Comp_Lords_Mobile"/>
    <s v="Top_War"/>
    <d v="2021-05-04T00:00:00"/>
    <n v="-15435.212960328599"/>
    <x v="0"/>
    <x v="6"/>
    <s v="S1"/>
  </r>
  <r>
    <s v="Comp_ROK"/>
    <s v="Top_War"/>
    <d v="2021-05-04T00:00:00"/>
    <n v="-12471.5559265629"/>
    <x v="0"/>
    <x v="7"/>
    <s v="S1"/>
  </r>
  <r>
    <s v="Comp_West_Game"/>
    <s v="Top_War"/>
    <d v="2021-05-04T00:00:00"/>
    <n v="-4319.1587899502802"/>
    <x v="0"/>
    <x v="8"/>
    <s v="S1"/>
  </r>
  <r>
    <s v="Event_Dip"/>
    <s v="Top_War"/>
    <d v="2021-05-04T00:00:00"/>
    <n v="0"/>
    <x v="0"/>
    <x v="4"/>
    <s v="S1"/>
  </r>
  <r>
    <s v="FB_AEO_AAA_POST_ATT_S1_g223_Scurve"/>
    <s v="Top_War"/>
    <d v="2021-05-04T00:00:00"/>
    <n v="18.215516533636599"/>
    <x v="1"/>
    <x v="9"/>
    <s v="S1"/>
  </r>
  <r>
    <s v="FB_AEO_AAA_POST_ATT_S2_g2314_Scurve"/>
    <s v="Top_War"/>
    <d v="2021-05-04T00:00:00"/>
    <n v="0"/>
    <x v="2"/>
    <x v="9"/>
    <s v="S1"/>
  </r>
  <r>
    <s v="FB_AEO_AAA_POST_ATT_S3_g249_SC"/>
    <s v="Top_War"/>
    <d v="2021-05-04T00:00:00"/>
    <n v="0"/>
    <x v="3"/>
    <x v="9"/>
    <s v="S1"/>
  </r>
  <r>
    <s v="FB_AEO_AAA_PRE_ATT_g136_Scurve"/>
    <s v="Top_War"/>
    <d v="2021-05-04T00:00:00"/>
    <n v="0"/>
    <x v="4"/>
    <x v="9"/>
    <s v="S1"/>
  </r>
  <r>
    <s v="FB_AEO_BAU_POST_ATT_S1_g912_Scurve"/>
    <s v="Top_War"/>
    <d v="2021-05-04T00:00:00"/>
    <n v="31.441599667168401"/>
    <x v="1"/>
    <x v="10"/>
    <s v="S1"/>
  </r>
  <r>
    <s v="FB_AEO_BAU_POST_ATT_S2_g2711_Scurve"/>
    <s v="Top_War"/>
    <d v="2021-05-04T00:00:00"/>
    <n v="0"/>
    <x v="2"/>
    <x v="10"/>
    <s v="S1"/>
  </r>
  <r>
    <s v="FB_AEO_BAU_POST_ATT_S3_g1717_SC"/>
    <s v="Top_War"/>
    <d v="2021-05-04T00:00:00"/>
    <n v="0"/>
    <x v="3"/>
    <x v="10"/>
    <s v="S1"/>
  </r>
  <r>
    <s v="FB_AEO_BAU_PRE_ATT_g15721_Scurve"/>
    <s v="Top_War"/>
    <d v="2021-05-04T00:00:00"/>
    <n v="0"/>
    <x v="4"/>
    <x v="10"/>
    <s v="S1"/>
  </r>
  <r>
    <s v="FB_VO_AAA_PER_ATT_g912_Scurve"/>
    <s v="Top_War"/>
    <d v="2021-05-04T00:00:00"/>
    <n v="0"/>
    <x v="4"/>
    <x v="11"/>
    <s v="S1"/>
  </r>
  <r>
    <s v="FB_VO_AAA_POST_ATT_S1_g913_Scurve"/>
    <s v="Top_War"/>
    <d v="2021-05-04T00:00:00"/>
    <n v="2815.9294036950701"/>
    <x v="1"/>
    <x v="11"/>
    <s v="S1"/>
  </r>
  <r>
    <s v="FB_VO_AAA_POST_ATT_S2_g424_Scurve"/>
    <s v="Top_War"/>
    <d v="2021-05-04T00:00:00"/>
    <n v="0"/>
    <x v="2"/>
    <x v="11"/>
    <s v="S1"/>
  </r>
  <r>
    <s v="FB_VO_AAA_POST_ATT_S3_g1717_SC"/>
    <s v="Top_War"/>
    <d v="2021-05-04T00:00:00"/>
    <n v="0"/>
    <x v="3"/>
    <x v="11"/>
    <s v="S1"/>
  </r>
  <r>
    <s v="FB_VO_BAU_PER_ATT_g1512_Scurve"/>
    <s v="Top_War"/>
    <d v="2021-05-04T00:00:00"/>
    <n v="32851.8259812287"/>
    <x v="4"/>
    <x v="12"/>
    <s v="S1"/>
  </r>
  <r>
    <s v="FB_VO_BAU_POST_ATT_S1_g9312_Scurve"/>
    <s v="Top_War"/>
    <d v="2021-05-04T00:00:00"/>
    <n v="33758.8907658034"/>
    <x v="1"/>
    <x v="12"/>
    <s v="S1"/>
  </r>
  <r>
    <s v="FB_VO_BAU_POST_ATT_S2_g8421_Scurve"/>
    <s v="Top_War"/>
    <d v="2021-05-04T00:00:00"/>
    <n v="0"/>
    <x v="2"/>
    <x v="12"/>
    <s v="S1"/>
  </r>
  <r>
    <s v="FB_VO_BAU_POST_ATT_S3_g1715_SC"/>
    <s v="Top_War"/>
    <d v="2021-05-04T00:00:00"/>
    <n v="0"/>
    <x v="3"/>
    <x v="12"/>
    <s v="S1"/>
  </r>
  <r>
    <s v="FB_VO_DYNAMICADS_PER_ATT_g2720_Scurve"/>
    <s v="Top_War"/>
    <d v="2021-05-04T00:00:00"/>
    <n v="4390.0625963437997"/>
    <x v="4"/>
    <x v="13"/>
    <s v="S1"/>
  </r>
  <r>
    <s v="FB_VO_DYNAMICADS_POST_ATT_S1_g1720_Scurve"/>
    <s v="Top_War"/>
    <d v="2021-05-04T00:00:00"/>
    <n v="0.101474538865718"/>
    <x v="1"/>
    <x v="13"/>
    <s v="S1"/>
  </r>
  <r>
    <s v="GOOGLE_DISPLAY_PER_ATT_g1724_Scurve"/>
    <s v="Top_War"/>
    <d v="2021-05-04T00:00:00"/>
    <n v="4750.9047956335899"/>
    <x v="4"/>
    <x v="14"/>
    <s v="S1"/>
  </r>
  <r>
    <s v="GOOGLE_DISPLAY_POST_ATT_9AUG_SEP_g6213_Scurve"/>
    <s v="Top_War"/>
    <d v="2021-05-04T00:00:00"/>
    <n v="0"/>
    <x v="0"/>
    <x v="14"/>
    <s v="S1"/>
  </r>
  <r>
    <s v="GOOGLE_DISPLAY_POST_ATT_JUL_g827_SC"/>
    <s v="Top_War"/>
    <d v="2021-05-04T00:00:00"/>
    <n v="0"/>
    <x v="0"/>
    <x v="14"/>
    <s v="S1"/>
  </r>
  <r>
    <s v="GOOGLE_DISPLAY_POST_ATT_OCT_g5718_Scurve"/>
    <s v="Top_War"/>
    <d v="2021-05-04T00:00:00"/>
    <n v="0"/>
    <x v="0"/>
    <x v="14"/>
    <s v="S1"/>
  </r>
  <r>
    <s v="GOOGLE_DISPLAY_POST_ATT_S1_g912_SC"/>
    <s v="Top_War"/>
    <d v="2021-05-04T00:00:00"/>
    <n v="1810.0086745061201"/>
    <x v="1"/>
    <x v="14"/>
    <s v="S1"/>
  </r>
  <r>
    <s v="GOOGLE_YOUTUBE_PER_ATT_g1716_Scurve"/>
    <s v="Top_War"/>
    <d v="2021-05-04T00:00:00"/>
    <n v="1404.81263901118"/>
    <x v="4"/>
    <x v="15"/>
    <s v="S1"/>
  </r>
  <r>
    <s v="GOOGLE_YOUTUBE_POST_ATT_9AUG_SEP_g9321_Scurve"/>
    <s v="Top_War"/>
    <d v="2021-05-04T00:00:00"/>
    <n v="0"/>
    <x v="0"/>
    <x v="15"/>
    <s v="S1"/>
  </r>
  <r>
    <s v="GOOGLE_YOUTUBE_POST_ATT_JUL_g1718_SC"/>
    <s v="Top_War"/>
    <d v="2021-05-04T00:00:00"/>
    <n v="0"/>
    <x v="0"/>
    <x v="15"/>
    <s v="S1"/>
  </r>
  <r>
    <s v="GOOGLE_YOUTUBE_POST_ATT_OCT_g1715_Scurve"/>
    <s v="Top_War"/>
    <d v="2021-05-04T00:00:00"/>
    <n v="0"/>
    <x v="0"/>
    <x v="15"/>
    <s v="S1"/>
  </r>
  <r>
    <s v="GOOGLE_YOUTUBE_POST_ATT_S1_g2721_SC"/>
    <s v="Top_War"/>
    <d v="2021-05-04T00:00:00"/>
    <n v="3.6209954341703998"/>
    <x v="1"/>
    <x v="15"/>
    <s v="S1"/>
  </r>
  <r>
    <s v="INTERCEPT"/>
    <s v="Top_War"/>
    <d v="2021-05-04T00:00:00"/>
    <n v="282876.95580592903"/>
    <x v="0"/>
    <x v="16"/>
    <s v="S1"/>
  </r>
  <r>
    <s v="Large_Event_Dip1"/>
    <s v="Top_War"/>
    <d v="2021-05-04T00:00:00"/>
    <n v="0"/>
    <x v="0"/>
    <x v="4"/>
    <s v="S1"/>
  </r>
  <r>
    <s v="Large_Event1"/>
    <s v="Top_War"/>
    <d v="2021-05-04T00:00:00"/>
    <n v="0"/>
    <x v="0"/>
    <x v="17"/>
    <s v="S1"/>
  </r>
  <r>
    <s v="Medium_Event"/>
    <s v="Top_War"/>
    <d v="2021-05-04T00:00:00"/>
    <n v="0"/>
    <x v="0"/>
    <x v="17"/>
    <s v="S1"/>
  </r>
  <r>
    <s v="Medium_Event_Dip"/>
    <s v="Top_War"/>
    <d v="2021-05-04T00:00:00"/>
    <n v="-31851.912154859601"/>
    <x v="0"/>
    <x v="17"/>
    <s v="S1"/>
  </r>
  <r>
    <s v="Monday_Effect"/>
    <s v="Top_War"/>
    <d v="2021-05-04T00:00:00"/>
    <n v="0"/>
    <x v="0"/>
    <x v="18"/>
    <s v="S1"/>
  </r>
  <r>
    <s v="New_Content"/>
    <s v="Top_War"/>
    <d v="2021-05-04T00:00:00"/>
    <n v="0"/>
    <x v="0"/>
    <x v="19"/>
    <s v="S1"/>
  </r>
  <r>
    <s v="Other_Event"/>
    <s v="Top_War"/>
    <d v="2021-05-04T00:00:00"/>
    <n v="0"/>
    <x v="0"/>
    <x v="17"/>
    <s v="S1"/>
  </r>
  <r>
    <s v="Peak"/>
    <s v="Top_War"/>
    <d v="2021-05-04T00:00:00"/>
    <n v="0"/>
    <x v="0"/>
    <x v="17"/>
    <s v="S1"/>
  </r>
  <r>
    <s v="Reddit_Post_ATT_g224_SC"/>
    <s v="Top_War"/>
    <d v="2021-05-04T00:00:00"/>
    <n v="0"/>
    <x v="2"/>
    <x v="20"/>
    <s v="S1"/>
  </r>
  <r>
    <s v="Small_Event"/>
    <s v="Top_War"/>
    <d v="2021-05-04T00:00:00"/>
    <n v="0"/>
    <x v="0"/>
    <x v="17"/>
    <s v="S1"/>
  </r>
  <r>
    <s v="Small_Event_Dip"/>
    <s v="Top_War"/>
    <d v="2021-05-04T00:00:00"/>
    <n v="0"/>
    <x v="0"/>
    <x v="4"/>
    <s v="S1"/>
  </r>
  <r>
    <s v="Special_Event"/>
    <s v="Top_War"/>
    <d v="2021-05-04T00:00:00"/>
    <n v="0"/>
    <x v="0"/>
    <x v="4"/>
    <s v="S1"/>
  </r>
  <r>
    <s v="Special_Event_Peak"/>
    <s v="Top_War"/>
    <d v="2021-05-04T00:00:00"/>
    <n v="0"/>
    <x v="0"/>
    <x v="17"/>
    <s v="S1"/>
  </r>
  <r>
    <s v="Tuesday_Effect"/>
    <s v="Top_War"/>
    <d v="2021-05-04T00:00:00"/>
    <n v="-30394.747551451699"/>
    <x v="0"/>
    <x v="21"/>
    <s v="S1"/>
  </r>
  <r>
    <s v="UNITYADS_TOTAL_PER_ATT_g1728_Scurve"/>
    <s v="Top_War"/>
    <d v="2021-05-04T00:00:00"/>
    <n v="4425.0105495921598"/>
    <x v="4"/>
    <x v="22"/>
    <s v="S1"/>
  </r>
  <r>
    <s v="UNITYADS_TOTAL_POST_ATT_S1_g913_SC"/>
    <s v="Top_War"/>
    <d v="2021-05-04T00:00:00"/>
    <n v="14663.083032897701"/>
    <x v="1"/>
    <x v="22"/>
    <s v="S1"/>
  </r>
  <r>
    <s v="UNITYADS_TOTAL_POST_ATT_S2_g1321_SC"/>
    <s v="Top_War"/>
    <d v="2021-05-04T00:00:00"/>
    <n v="0"/>
    <x v="2"/>
    <x v="22"/>
    <s v="S1"/>
  </r>
  <r>
    <s v="UNITYADS_TOTAL_POST_ATT_S3_g924_SC"/>
    <s v="Top_War"/>
    <d v="2021-05-04T00:00:00"/>
    <n v="0"/>
    <x v="3"/>
    <x v="22"/>
    <s v="S1"/>
  </r>
  <r>
    <s v="Apple_Search_Post_ATT_g327_Scurve"/>
    <s v="Top_War"/>
    <d v="2021-05-05T00:00:00"/>
    <n v="0"/>
    <x v="0"/>
    <x v="0"/>
    <s v="S1"/>
  </r>
  <r>
    <s v="Applovin_rewarded_Post_ATT_g1718_SC"/>
    <s v="Top_War"/>
    <d v="2021-05-05T00:00:00"/>
    <n v="0"/>
    <x v="0"/>
    <x v="1"/>
    <s v="S1"/>
  </r>
  <r>
    <s v="Applovin_video_Post_ATT_g1718_Scurve"/>
    <s v="Top_War"/>
    <d v="2021-05-05T00:00:00"/>
    <n v="0"/>
    <x v="0"/>
    <x v="2"/>
    <s v="S1"/>
  </r>
  <r>
    <s v="Bug_Fix_1"/>
    <s v="Top_War"/>
    <d v="2021-05-05T00:00:00"/>
    <n v="0"/>
    <x v="0"/>
    <x v="3"/>
    <s v="S1"/>
  </r>
  <r>
    <s v="Bug_Fix_2"/>
    <s v="Top_War"/>
    <d v="2021-05-05T00:00:00"/>
    <n v="0"/>
    <x v="0"/>
    <x v="3"/>
    <s v="S1"/>
  </r>
  <r>
    <s v="Bug_Fix_3_2"/>
    <s v="Top_War"/>
    <d v="2021-05-05T00:00:00"/>
    <n v="0"/>
    <x v="0"/>
    <x v="3"/>
    <s v="S1"/>
  </r>
  <r>
    <s v="Bug_Fix_Neg"/>
    <s v="Top_War"/>
    <d v="2021-05-05T00:00:00"/>
    <n v="0"/>
    <x v="0"/>
    <x v="4"/>
    <s v="S1"/>
  </r>
  <r>
    <s v="Bytedance_Post_ATT_g337_SC"/>
    <s v="Top_War"/>
    <d v="2021-05-05T00:00:00"/>
    <n v="0"/>
    <x v="0"/>
    <x v="5"/>
    <s v="S1"/>
  </r>
  <r>
    <s v="Comp_Lords_Mobile"/>
    <s v="Top_War"/>
    <d v="2021-05-05T00:00:00"/>
    <n v="-15421.282262711"/>
    <x v="0"/>
    <x v="6"/>
    <s v="S1"/>
  </r>
  <r>
    <s v="Comp_ROK"/>
    <s v="Top_War"/>
    <d v="2021-05-05T00:00:00"/>
    <n v="-13489.809710855099"/>
    <x v="0"/>
    <x v="7"/>
    <s v="S1"/>
  </r>
  <r>
    <s v="Comp_West_Game"/>
    <s v="Top_War"/>
    <d v="2021-05-05T00:00:00"/>
    <n v="-5069.5461583821298"/>
    <x v="0"/>
    <x v="8"/>
    <s v="S1"/>
  </r>
  <r>
    <s v="Event_Dip"/>
    <s v="Top_War"/>
    <d v="2021-05-05T00:00:00"/>
    <n v="0"/>
    <x v="0"/>
    <x v="4"/>
    <s v="S1"/>
  </r>
  <r>
    <s v="FB_AEO_AAA_POST_ATT_S1_g223_Scurve"/>
    <s v="Top_War"/>
    <d v="2021-05-05T00:00:00"/>
    <n v="39.2557453488078"/>
    <x v="1"/>
    <x v="9"/>
    <s v="S1"/>
  </r>
  <r>
    <s v="FB_AEO_AAA_POST_ATT_S2_g2314_Scurve"/>
    <s v="Top_War"/>
    <d v="2021-05-05T00:00:00"/>
    <n v="0"/>
    <x v="2"/>
    <x v="9"/>
    <s v="S1"/>
  </r>
  <r>
    <s v="FB_AEO_AAA_POST_ATT_S3_g249_SC"/>
    <s v="Top_War"/>
    <d v="2021-05-05T00:00:00"/>
    <n v="0"/>
    <x v="3"/>
    <x v="9"/>
    <s v="S1"/>
  </r>
  <r>
    <s v="FB_AEO_AAA_PRE_ATT_g136_Scurve"/>
    <s v="Top_War"/>
    <d v="2021-05-05T00:00:00"/>
    <n v="0"/>
    <x v="4"/>
    <x v="9"/>
    <s v="S1"/>
  </r>
  <r>
    <s v="FB_AEO_BAU_POST_ATT_S1_g912_Scurve"/>
    <s v="Top_War"/>
    <d v="2021-05-05T00:00:00"/>
    <n v="35.2265459810382"/>
    <x v="1"/>
    <x v="10"/>
    <s v="S1"/>
  </r>
  <r>
    <s v="FB_AEO_BAU_POST_ATT_S2_g2711_Scurve"/>
    <s v="Top_War"/>
    <d v="2021-05-05T00:00:00"/>
    <n v="0"/>
    <x v="2"/>
    <x v="10"/>
    <s v="S1"/>
  </r>
  <r>
    <s v="FB_AEO_BAU_POST_ATT_S3_g1717_SC"/>
    <s v="Top_War"/>
    <d v="2021-05-05T00:00:00"/>
    <n v="0"/>
    <x v="3"/>
    <x v="10"/>
    <s v="S1"/>
  </r>
  <r>
    <s v="FB_AEO_BAU_PRE_ATT_g15721_Scurve"/>
    <s v="Top_War"/>
    <d v="2021-05-05T00:00:00"/>
    <n v="0"/>
    <x v="4"/>
    <x v="10"/>
    <s v="S1"/>
  </r>
  <r>
    <s v="FB_VO_AAA_PER_ATT_g912_Scurve"/>
    <s v="Top_War"/>
    <d v="2021-05-05T00:00:00"/>
    <n v="0"/>
    <x v="4"/>
    <x v="11"/>
    <s v="S1"/>
  </r>
  <r>
    <s v="FB_VO_AAA_POST_ATT_S1_g913_Scurve"/>
    <s v="Top_War"/>
    <d v="2021-05-05T00:00:00"/>
    <n v="3336.1724183763699"/>
    <x v="1"/>
    <x v="11"/>
    <s v="S1"/>
  </r>
  <r>
    <s v="FB_VO_AAA_POST_ATT_S2_g424_Scurve"/>
    <s v="Top_War"/>
    <d v="2021-05-05T00:00:00"/>
    <n v="0"/>
    <x v="2"/>
    <x v="11"/>
    <s v="S1"/>
  </r>
  <r>
    <s v="FB_VO_AAA_POST_ATT_S3_g1717_SC"/>
    <s v="Top_War"/>
    <d v="2021-05-05T00:00:00"/>
    <n v="0"/>
    <x v="3"/>
    <x v="11"/>
    <s v="S1"/>
  </r>
  <r>
    <s v="FB_VO_BAU_PER_ATT_g1512_Scurve"/>
    <s v="Top_War"/>
    <d v="2021-05-05T00:00:00"/>
    <n v="23258.359744578"/>
    <x v="4"/>
    <x v="12"/>
    <s v="S1"/>
  </r>
  <r>
    <s v="FB_VO_BAU_POST_ATT_S1_g9312_Scurve"/>
    <s v="Top_War"/>
    <d v="2021-05-05T00:00:00"/>
    <n v="36624.816219187698"/>
    <x v="1"/>
    <x v="12"/>
    <s v="S1"/>
  </r>
  <r>
    <s v="FB_VO_BAU_POST_ATT_S2_g8421_Scurve"/>
    <s v="Top_War"/>
    <d v="2021-05-05T00:00:00"/>
    <n v="0"/>
    <x v="2"/>
    <x v="12"/>
    <s v="S1"/>
  </r>
  <r>
    <s v="FB_VO_BAU_POST_ATT_S3_g1715_SC"/>
    <s v="Top_War"/>
    <d v="2021-05-05T00:00:00"/>
    <n v="0"/>
    <x v="3"/>
    <x v="12"/>
    <s v="S1"/>
  </r>
  <r>
    <s v="FB_VO_DYNAMICADS_PER_ATT_g2720_Scurve"/>
    <s v="Top_War"/>
    <d v="2021-05-05T00:00:00"/>
    <n v="4027.2928512459298"/>
    <x v="4"/>
    <x v="13"/>
    <s v="S1"/>
  </r>
  <r>
    <s v="FB_VO_DYNAMICADS_POST_ATT_S1_g1720_Scurve"/>
    <s v="Top_War"/>
    <d v="2021-05-05T00:00:00"/>
    <n v="0.51973292576431396"/>
    <x v="1"/>
    <x v="13"/>
    <s v="S1"/>
  </r>
  <r>
    <s v="GOOGLE_DISPLAY_PER_ATT_g1724_Scurve"/>
    <s v="Top_War"/>
    <d v="2021-05-05T00:00:00"/>
    <n v="5020.1615961115303"/>
    <x v="4"/>
    <x v="14"/>
    <s v="S1"/>
  </r>
  <r>
    <s v="GOOGLE_DISPLAY_POST_ATT_9AUG_SEP_g6213_Scurve"/>
    <s v="Top_War"/>
    <d v="2021-05-05T00:00:00"/>
    <n v="0"/>
    <x v="0"/>
    <x v="14"/>
    <s v="S1"/>
  </r>
  <r>
    <s v="GOOGLE_DISPLAY_POST_ATT_JUL_g827_SC"/>
    <s v="Top_War"/>
    <d v="2021-05-05T00:00:00"/>
    <n v="0"/>
    <x v="0"/>
    <x v="14"/>
    <s v="S1"/>
  </r>
  <r>
    <s v="GOOGLE_DISPLAY_POST_ATT_OCT_g5718_Scurve"/>
    <s v="Top_War"/>
    <d v="2021-05-05T00:00:00"/>
    <n v="0"/>
    <x v="0"/>
    <x v="14"/>
    <s v="S1"/>
  </r>
  <r>
    <s v="GOOGLE_DISPLAY_POST_ATT_S1_g912_SC"/>
    <s v="Top_War"/>
    <d v="2021-05-05T00:00:00"/>
    <n v="1964.1729364289199"/>
    <x v="1"/>
    <x v="14"/>
    <s v="S1"/>
  </r>
  <r>
    <s v="GOOGLE_YOUTUBE_PER_ATT_g1716_Scurve"/>
    <s v="Top_War"/>
    <d v="2021-05-05T00:00:00"/>
    <n v="1731.5212236498601"/>
    <x v="4"/>
    <x v="15"/>
    <s v="S1"/>
  </r>
  <r>
    <s v="GOOGLE_YOUTUBE_POST_ATT_9AUG_SEP_g9321_Scurve"/>
    <s v="Top_War"/>
    <d v="2021-05-05T00:00:00"/>
    <n v="0"/>
    <x v="0"/>
    <x v="15"/>
    <s v="S1"/>
  </r>
  <r>
    <s v="GOOGLE_YOUTUBE_POST_ATT_JUL_g1718_SC"/>
    <s v="Top_War"/>
    <d v="2021-05-05T00:00:00"/>
    <n v="0"/>
    <x v="0"/>
    <x v="15"/>
    <s v="S1"/>
  </r>
  <r>
    <s v="GOOGLE_YOUTUBE_POST_ATT_OCT_g1715_Scurve"/>
    <s v="Top_War"/>
    <d v="2021-05-05T00:00:00"/>
    <n v="0"/>
    <x v="0"/>
    <x v="15"/>
    <s v="S1"/>
  </r>
  <r>
    <s v="GOOGLE_YOUTUBE_POST_ATT_S1_g2721_SC"/>
    <s v="Top_War"/>
    <d v="2021-05-05T00:00:00"/>
    <n v="12.261350499557199"/>
    <x v="1"/>
    <x v="15"/>
    <s v="S1"/>
  </r>
  <r>
    <s v="INTERCEPT"/>
    <s v="Top_War"/>
    <d v="2021-05-05T00:00:00"/>
    <n v="282876.95580592903"/>
    <x v="0"/>
    <x v="16"/>
    <s v="S1"/>
  </r>
  <r>
    <s v="Large_Event_Dip1"/>
    <s v="Top_War"/>
    <d v="2021-05-05T00:00:00"/>
    <n v="0"/>
    <x v="0"/>
    <x v="4"/>
    <s v="S1"/>
  </r>
  <r>
    <s v="Large_Event1"/>
    <s v="Top_War"/>
    <d v="2021-05-05T00:00:00"/>
    <n v="0"/>
    <x v="0"/>
    <x v="17"/>
    <s v="S1"/>
  </r>
  <r>
    <s v="Medium_Event"/>
    <s v="Top_War"/>
    <d v="2021-05-05T00:00:00"/>
    <n v="0"/>
    <x v="0"/>
    <x v="17"/>
    <s v="S1"/>
  </r>
  <r>
    <s v="Medium_Event_Dip"/>
    <s v="Top_War"/>
    <d v="2021-05-05T00:00:00"/>
    <n v="0"/>
    <x v="0"/>
    <x v="17"/>
    <s v="S1"/>
  </r>
  <r>
    <s v="Monday_Effect"/>
    <s v="Top_War"/>
    <d v="2021-05-05T00:00:00"/>
    <n v="0"/>
    <x v="0"/>
    <x v="18"/>
    <s v="S1"/>
  </r>
  <r>
    <s v="New_Content"/>
    <s v="Top_War"/>
    <d v="2021-05-05T00:00:00"/>
    <n v="0"/>
    <x v="0"/>
    <x v="19"/>
    <s v="S1"/>
  </r>
  <r>
    <s v="Other_Event"/>
    <s v="Top_War"/>
    <d v="2021-05-05T00:00:00"/>
    <n v="0"/>
    <x v="0"/>
    <x v="17"/>
    <s v="S1"/>
  </r>
  <r>
    <s v="Peak"/>
    <s v="Top_War"/>
    <d v="2021-05-05T00:00:00"/>
    <n v="0"/>
    <x v="0"/>
    <x v="17"/>
    <s v="S1"/>
  </r>
  <r>
    <s v="Reddit_Post_ATT_g224_SC"/>
    <s v="Top_War"/>
    <d v="2021-05-05T00:00:00"/>
    <n v="0"/>
    <x v="2"/>
    <x v="20"/>
    <s v="S1"/>
  </r>
  <r>
    <s v="Small_Event"/>
    <s v="Top_War"/>
    <d v="2021-05-05T00:00:00"/>
    <n v="0"/>
    <x v="0"/>
    <x v="17"/>
    <s v="S1"/>
  </r>
  <r>
    <s v="Small_Event_Dip"/>
    <s v="Top_War"/>
    <d v="2021-05-05T00:00:00"/>
    <n v="0"/>
    <x v="0"/>
    <x v="4"/>
    <s v="S1"/>
  </r>
  <r>
    <s v="Special_Event"/>
    <s v="Top_War"/>
    <d v="2021-05-05T00:00:00"/>
    <n v="0"/>
    <x v="0"/>
    <x v="4"/>
    <s v="S1"/>
  </r>
  <r>
    <s v="Special_Event_Peak"/>
    <s v="Top_War"/>
    <d v="2021-05-05T00:00:00"/>
    <n v="0"/>
    <x v="0"/>
    <x v="17"/>
    <s v="S1"/>
  </r>
  <r>
    <s v="Tuesday_Effect"/>
    <s v="Top_War"/>
    <d v="2021-05-05T00:00:00"/>
    <n v="0"/>
    <x v="0"/>
    <x v="21"/>
    <s v="S1"/>
  </r>
  <r>
    <s v="UNITYADS_TOTAL_PER_ATT_g1728_Scurve"/>
    <s v="Top_War"/>
    <d v="2021-05-05T00:00:00"/>
    <n v="3652.5917855192502"/>
    <x v="4"/>
    <x v="22"/>
    <s v="S1"/>
  </r>
  <r>
    <s v="UNITYADS_TOTAL_POST_ATT_S1_g913_SC"/>
    <s v="Top_War"/>
    <d v="2021-05-05T00:00:00"/>
    <n v="11398.321462638"/>
    <x v="1"/>
    <x v="22"/>
    <s v="S1"/>
  </r>
  <r>
    <s v="UNITYADS_TOTAL_POST_ATT_S2_g1321_SC"/>
    <s v="Top_War"/>
    <d v="2021-05-05T00:00:00"/>
    <n v="0"/>
    <x v="2"/>
    <x v="22"/>
    <s v="S1"/>
  </r>
  <r>
    <s v="UNITYADS_TOTAL_POST_ATT_S3_g924_SC"/>
    <s v="Top_War"/>
    <d v="2021-05-05T00:00:00"/>
    <n v="0"/>
    <x v="3"/>
    <x v="22"/>
    <s v="S1"/>
  </r>
  <r>
    <s v="Apple_Search_Post_ATT_g327_Scurve"/>
    <s v="Top_War"/>
    <d v="2021-05-06T00:00:00"/>
    <n v="0"/>
    <x v="0"/>
    <x v="0"/>
    <s v="S1"/>
  </r>
  <r>
    <s v="Applovin_rewarded_Post_ATT_g1718_SC"/>
    <s v="Top_War"/>
    <d v="2021-05-06T00:00:00"/>
    <n v="0"/>
    <x v="0"/>
    <x v="1"/>
    <s v="S1"/>
  </r>
  <r>
    <s v="Applovin_video_Post_ATT_g1718_Scurve"/>
    <s v="Top_War"/>
    <d v="2021-05-06T00:00:00"/>
    <n v="0"/>
    <x v="0"/>
    <x v="2"/>
    <s v="S1"/>
  </r>
  <r>
    <s v="Bug_Fix_1"/>
    <s v="Top_War"/>
    <d v="2021-05-06T00:00:00"/>
    <n v="0"/>
    <x v="0"/>
    <x v="3"/>
    <s v="S1"/>
  </r>
  <r>
    <s v="Bug_Fix_2"/>
    <s v="Top_War"/>
    <d v="2021-05-06T00:00:00"/>
    <n v="0"/>
    <x v="0"/>
    <x v="3"/>
    <s v="S1"/>
  </r>
  <r>
    <s v="Bug_Fix_3_2"/>
    <s v="Top_War"/>
    <d v="2021-05-06T00:00:00"/>
    <n v="0"/>
    <x v="0"/>
    <x v="3"/>
    <s v="S1"/>
  </r>
  <r>
    <s v="Bug_Fix_Neg"/>
    <s v="Top_War"/>
    <d v="2021-05-06T00:00:00"/>
    <n v="0"/>
    <x v="0"/>
    <x v="4"/>
    <s v="S1"/>
  </r>
  <r>
    <s v="Bytedance_Post_ATT_g337_SC"/>
    <s v="Top_War"/>
    <d v="2021-05-06T00:00:00"/>
    <n v="0"/>
    <x v="0"/>
    <x v="5"/>
    <s v="S1"/>
  </r>
  <r>
    <s v="Comp_Lords_Mobile"/>
    <s v="Top_War"/>
    <d v="2021-05-06T00:00:00"/>
    <n v="-13338.642968876"/>
    <x v="0"/>
    <x v="6"/>
    <s v="S1"/>
  </r>
  <r>
    <s v="Comp_ROK"/>
    <s v="Top_War"/>
    <d v="2021-05-06T00:00:00"/>
    <n v="-10741.961544977799"/>
    <x v="0"/>
    <x v="7"/>
    <s v="S1"/>
  </r>
  <r>
    <s v="Comp_West_Game"/>
    <s v="Top_War"/>
    <d v="2021-05-06T00:00:00"/>
    <n v="-4856.8379279605097"/>
    <x v="0"/>
    <x v="8"/>
    <s v="S1"/>
  </r>
  <r>
    <s v="Event_Dip"/>
    <s v="Top_War"/>
    <d v="2021-05-06T00:00:00"/>
    <n v="0"/>
    <x v="0"/>
    <x v="4"/>
    <s v="S1"/>
  </r>
  <r>
    <s v="FB_AEO_AAA_POST_ATT_S1_g223_Scurve"/>
    <s v="Top_War"/>
    <d v="2021-05-06T00:00:00"/>
    <n v="1161.9787731289"/>
    <x v="1"/>
    <x v="9"/>
    <s v="S1"/>
  </r>
  <r>
    <s v="FB_AEO_AAA_POST_ATT_S2_g2314_Scurve"/>
    <s v="Top_War"/>
    <d v="2021-05-06T00:00:00"/>
    <n v="0"/>
    <x v="2"/>
    <x v="9"/>
    <s v="S1"/>
  </r>
  <r>
    <s v="FB_AEO_AAA_POST_ATT_S3_g249_SC"/>
    <s v="Top_War"/>
    <d v="2021-05-06T00:00:00"/>
    <n v="0"/>
    <x v="3"/>
    <x v="9"/>
    <s v="S1"/>
  </r>
  <r>
    <s v="FB_AEO_AAA_PRE_ATT_g136_Scurve"/>
    <s v="Top_War"/>
    <d v="2021-05-06T00:00:00"/>
    <n v="0"/>
    <x v="4"/>
    <x v="9"/>
    <s v="S1"/>
  </r>
  <r>
    <s v="FB_AEO_BAU_POST_ATT_S1_g912_Scurve"/>
    <s v="Top_War"/>
    <d v="2021-05-06T00:00:00"/>
    <n v="69.603628463684501"/>
    <x v="1"/>
    <x v="10"/>
    <s v="S1"/>
  </r>
  <r>
    <s v="FB_AEO_BAU_POST_ATT_S2_g2711_Scurve"/>
    <s v="Top_War"/>
    <d v="2021-05-06T00:00:00"/>
    <n v="0"/>
    <x v="2"/>
    <x v="10"/>
    <s v="S1"/>
  </r>
  <r>
    <s v="FB_AEO_BAU_POST_ATT_S3_g1717_SC"/>
    <s v="Top_War"/>
    <d v="2021-05-06T00:00:00"/>
    <n v="0"/>
    <x v="3"/>
    <x v="10"/>
    <s v="S1"/>
  </r>
  <r>
    <s v="FB_AEO_BAU_PRE_ATT_g15721_Scurve"/>
    <s v="Top_War"/>
    <d v="2021-05-06T00:00:00"/>
    <n v="0"/>
    <x v="4"/>
    <x v="10"/>
    <s v="S1"/>
  </r>
  <r>
    <s v="FB_VO_AAA_PER_ATT_g912_Scurve"/>
    <s v="Top_War"/>
    <d v="2021-05-06T00:00:00"/>
    <n v="0"/>
    <x v="4"/>
    <x v="11"/>
    <s v="S1"/>
  </r>
  <r>
    <s v="FB_VO_AAA_POST_ATT_S1_g913_Scurve"/>
    <s v="Top_War"/>
    <d v="2021-05-06T00:00:00"/>
    <n v="13376.495726572"/>
    <x v="1"/>
    <x v="11"/>
    <s v="S1"/>
  </r>
  <r>
    <s v="FB_VO_AAA_POST_ATT_S2_g424_Scurve"/>
    <s v="Top_War"/>
    <d v="2021-05-06T00:00:00"/>
    <n v="0"/>
    <x v="2"/>
    <x v="11"/>
    <s v="S1"/>
  </r>
  <r>
    <s v="FB_VO_AAA_POST_ATT_S3_g1717_SC"/>
    <s v="Top_War"/>
    <d v="2021-05-06T00:00:00"/>
    <n v="0"/>
    <x v="3"/>
    <x v="11"/>
    <s v="S1"/>
  </r>
  <r>
    <s v="FB_VO_BAU_PER_ATT_g1512_Scurve"/>
    <s v="Top_War"/>
    <d v="2021-05-06T00:00:00"/>
    <n v="14358.3759002228"/>
    <x v="4"/>
    <x v="12"/>
    <s v="S1"/>
  </r>
  <r>
    <s v="FB_VO_BAU_POST_ATT_S1_g9312_Scurve"/>
    <s v="Top_War"/>
    <d v="2021-05-06T00:00:00"/>
    <n v="37995.6289772077"/>
    <x v="1"/>
    <x v="12"/>
    <s v="S1"/>
  </r>
  <r>
    <s v="FB_VO_BAU_POST_ATT_S2_g8421_Scurve"/>
    <s v="Top_War"/>
    <d v="2021-05-06T00:00:00"/>
    <n v="0"/>
    <x v="2"/>
    <x v="12"/>
    <s v="S1"/>
  </r>
  <r>
    <s v="FB_VO_BAU_POST_ATT_S3_g1715_SC"/>
    <s v="Top_War"/>
    <d v="2021-05-06T00:00:00"/>
    <n v="0"/>
    <x v="3"/>
    <x v="12"/>
    <s v="S1"/>
  </r>
  <r>
    <s v="FB_VO_DYNAMICADS_PER_ATT_g2720_Scurve"/>
    <s v="Top_War"/>
    <d v="2021-05-06T00:00:00"/>
    <n v="3453.6434895430898"/>
    <x v="4"/>
    <x v="13"/>
    <s v="S1"/>
  </r>
  <r>
    <s v="FB_VO_DYNAMICADS_POST_ATT_S1_g1720_Scurve"/>
    <s v="Top_War"/>
    <d v="2021-05-06T00:00:00"/>
    <n v="2.21113070679742"/>
    <x v="1"/>
    <x v="13"/>
    <s v="S1"/>
  </r>
  <r>
    <s v="GOOGLE_DISPLAY_PER_ATT_g1724_Scurve"/>
    <s v="Top_War"/>
    <d v="2021-05-06T00:00:00"/>
    <n v="4811.3595518165703"/>
    <x v="4"/>
    <x v="14"/>
    <s v="S1"/>
  </r>
  <r>
    <s v="GOOGLE_DISPLAY_POST_ATT_9AUG_SEP_g6213_Scurve"/>
    <s v="Top_War"/>
    <d v="2021-05-06T00:00:00"/>
    <n v="0"/>
    <x v="0"/>
    <x v="14"/>
    <s v="S1"/>
  </r>
  <r>
    <s v="GOOGLE_DISPLAY_POST_ATT_JUL_g827_SC"/>
    <s v="Top_War"/>
    <d v="2021-05-06T00:00:00"/>
    <n v="0"/>
    <x v="0"/>
    <x v="14"/>
    <s v="S1"/>
  </r>
  <r>
    <s v="GOOGLE_DISPLAY_POST_ATT_OCT_g5718_Scurve"/>
    <s v="Top_War"/>
    <d v="2021-05-06T00:00:00"/>
    <n v="0"/>
    <x v="0"/>
    <x v="14"/>
    <s v="S1"/>
  </r>
  <r>
    <s v="GOOGLE_DISPLAY_POST_ATT_S1_g912_SC"/>
    <s v="Top_War"/>
    <d v="2021-05-06T00:00:00"/>
    <n v="1582.4036189842"/>
    <x v="1"/>
    <x v="14"/>
    <s v="S1"/>
  </r>
  <r>
    <s v="GOOGLE_YOUTUBE_PER_ATT_g1716_Scurve"/>
    <s v="Top_War"/>
    <d v="2021-05-06T00:00:00"/>
    <n v="2062.6531247763701"/>
    <x v="4"/>
    <x v="15"/>
    <s v="S1"/>
  </r>
  <r>
    <s v="GOOGLE_YOUTUBE_POST_ATT_9AUG_SEP_g9321_Scurve"/>
    <s v="Top_War"/>
    <d v="2021-05-06T00:00:00"/>
    <n v="0"/>
    <x v="0"/>
    <x v="15"/>
    <s v="S1"/>
  </r>
  <r>
    <s v="GOOGLE_YOUTUBE_POST_ATT_JUL_g1718_SC"/>
    <s v="Top_War"/>
    <d v="2021-05-06T00:00:00"/>
    <n v="0"/>
    <x v="0"/>
    <x v="15"/>
    <s v="S1"/>
  </r>
  <r>
    <s v="GOOGLE_YOUTUBE_POST_ATT_OCT_g1715_Scurve"/>
    <s v="Top_War"/>
    <d v="2021-05-06T00:00:00"/>
    <n v="0"/>
    <x v="0"/>
    <x v="15"/>
    <s v="S1"/>
  </r>
  <r>
    <s v="GOOGLE_YOUTUBE_POST_ATT_S1_g2721_SC"/>
    <s v="Top_War"/>
    <d v="2021-05-06T00:00:00"/>
    <n v="35.2605446343509"/>
    <x v="1"/>
    <x v="15"/>
    <s v="S1"/>
  </r>
  <r>
    <s v="INTERCEPT"/>
    <s v="Top_War"/>
    <d v="2021-05-06T00:00:00"/>
    <n v="282876.95580592903"/>
    <x v="0"/>
    <x v="16"/>
    <s v="S1"/>
  </r>
  <r>
    <s v="Large_Event_Dip1"/>
    <s v="Top_War"/>
    <d v="2021-05-06T00:00:00"/>
    <n v="0"/>
    <x v="0"/>
    <x v="4"/>
    <s v="S1"/>
  </r>
  <r>
    <s v="Large_Event1"/>
    <s v="Top_War"/>
    <d v="2021-05-06T00:00:00"/>
    <n v="0"/>
    <x v="0"/>
    <x v="17"/>
    <s v="S1"/>
  </r>
  <r>
    <s v="Medium_Event"/>
    <s v="Top_War"/>
    <d v="2021-05-06T00:00:00"/>
    <n v="0"/>
    <x v="0"/>
    <x v="17"/>
    <s v="S1"/>
  </r>
  <r>
    <s v="Medium_Event_Dip"/>
    <s v="Top_War"/>
    <d v="2021-05-06T00:00:00"/>
    <n v="0"/>
    <x v="0"/>
    <x v="17"/>
    <s v="S1"/>
  </r>
  <r>
    <s v="Monday_Effect"/>
    <s v="Top_War"/>
    <d v="2021-05-06T00:00:00"/>
    <n v="0"/>
    <x v="0"/>
    <x v="18"/>
    <s v="S1"/>
  </r>
  <r>
    <s v="New_Content"/>
    <s v="Top_War"/>
    <d v="2021-05-06T00:00:00"/>
    <n v="0"/>
    <x v="0"/>
    <x v="19"/>
    <s v="S1"/>
  </r>
  <r>
    <s v="Other_Event"/>
    <s v="Top_War"/>
    <d v="2021-05-06T00:00:00"/>
    <n v="0"/>
    <x v="0"/>
    <x v="17"/>
    <s v="S1"/>
  </r>
  <r>
    <s v="Peak"/>
    <s v="Top_War"/>
    <d v="2021-05-06T00:00:00"/>
    <n v="0"/>
    <x v="0"/>
    <x v="17"/>
    <s v="S1"/>
  </r>
  <r>
    <s v="Reddit_Post_ATT_g224_SC"/>
    <s v="Top_War"/>
    <d v="2021-05-06T00:00:00"/>
    <n v="0"/>
    <x v="2"/>
    <x v="20"/>
    <s v="S1"/>
  </r>
  <r>
    <s v="Small_Event"/>
    <s v="Top_War"/>
    <d v="2021-05-06T00:00:00"/>
    <n v="0"/>
    <x v="0"/>
    <x v="17"/>
    <s v="S1"/>
  </r>
  <r>
    <s v="Small_Event_Dip"/>
    <s v="Top_War"/>
    <d v="2021-05-06T00:00:00"/>
    <n v="0"/>
    <x v="0"/>
    <x v="4"/>
    <s v="S1"/>
  </r>
  <r>
    <s v="Special_Event"/>
    <s v="Top_War"/>
    <d v="2021-05-06T00:00:00"/>
    <n v="0"/>
    <x v="0"/>
    <x v="4"/>
    <s v="S1"/>
  </r>
  <r>
    <s v="Special_Event_Peak"/>
    <s v="Top_War"/>
    <d v="2021-05-06T00:00:00"/>
    <n v="0"/>
    <x v="0"/>
    <x v="17"/>
    <s v="S1"/>
  </r>
  <r>
    <s v="Tuesday_Effect"/>
    <s v="Top_War"/>
    <d v="2021-05-06T00:00:00"/>
    <n v="0"/>
    <x v="0"/>
    <x v="21"/>
    <s v="S1"/>
  </r>
  <r>
    <s v="UNITYADS_TOTAL_PER_ATT_g1728_Scurve"/>
    <s v="Top_War"/>
    <d v="2021-05-06T00:00:00"/>
    <n v="2588.7867281017002"/>
    <x v="4"/>
    <x v="22"/>
    <s v="S1"/>
  </r>
  <r>
    <s v="UNITYADS_TOTAL_POST_ATT_S1_g913_SC"/>
    <s v="Top_War"/>
    <d v="2021-05-06T00:00:00"/>
    <n v="8854.7451707077798"/>
    <x v="1"/>
    <x v="22"/>
    <s v="S1"/>
  </r>
  <r>
    <s v="UNITYADS_TOTAL_POST_ATT_S2_g1321_SC"/>
    <s v="Top_War"/>
    <d v="2021-05-06T00:00:00"/>
    <n v="0"/>
    <x v="2"/>
    <x v="22"/>
    <s v="S1"/>
  </r>
  <r>
    <s v="UNITYADS_TOTAL_POST_ATT_S3_g924_SC"/>
    <s v="Top_War"/>
    <d v="2021-05-06T00:00:00"/>
    <n v="0"/>
    <x v="3"/>
    <x v="22"/>
    <s v="S1"/>
  </r>
  <r>
    <s v="Apple_Search_Post_ATT_g327_Scurve"/>
    <s v="Top_War"/>
    <d v="2021-05-07T00:00:00"/>
    <n v="0"/>
    <x v="0"/>
    <x v="0"/>
    <s v="S1"/>
  </r>
  <r>
    <s v="Applovin_rewarded_Post_ATT_g1718_SC"/>
    <s v="Top_War"/>
    <d v="2021-05-07T00:00:00"/>
    <n v="0"/>
    <x v="0"/>
    <x v="1"/>
    <s v="S1"/>
  </r>
  <r>
    <s v="Applovin_video_Post_ATT_g1718_Scurve"/>
    <s v="Top_War"/>
    <d v="2021-05-07T00:00:00"/>
    <n v="0"/>
    <x v="0"/>
    <x v="2"/>
    <s v="S1"/>
  </r>
  <r>
    <s v="Bug_Fix_1"/>
    <s v="Top_War"/>
    <d v="2021-05-07T00:00:00"/>
    <n v="0"/>
    <x v="0"/>
    <x v="3"/>
    <s v="S1"/>
  </r>
  <r>
    <s v="Bug_Fix_2"/>
    <s v="Top_War"/>
    <d v="2021-05-07T00:00:00"/>
    <n v="0"/>
    <x v="0"/>
    <x v="3"/>
    <s v="S1"/>
  </r>
  <r>
    <s v="Bug_Fix_3_2"/>
    <s v="Top_War"/>
    <d v="2021-05-07T00:00:00"/>
    <n v="0"/>
    <x v="0"/>
    <x v="3"/>
    <s v="S1"/>
  </r>
  <r>
    <s v="Bug_Fix_Neg"/>
    <s v="Top_War"/>
    <d v="2021-05-07T00:00:00"/>
    <n v="0"/>
    <x v="0"/>
    <x v="4"/>
    <s v="S1"/>
  </r>
  <r>
    <s v="Bytedance_Post_ATT_g337_SC"/>
    <s v="Top_War"/>
    <d v="2021-05-07T00:00:00"/>
    <n v="0"/>
    <x v="0"/>
    <x v="5"/>
    <s v="S1"/>
  </r>
  <r>
    <s v="Comp_Lords_Mobile"/>
    <s v="Top_War"/>
    <d v="2021-05-07T00:00:00"/>
    <n v="-13937.6629664339"/>
    <x v="0"/>
    <x v="6"/>
    <s v="S1"/>
  </r>
  <r>
    <s v="Comp_ROK"/>
    <s v="Top_War"/>
    <d v="2021-05-07T00:00:00"/>
    <n v="-9420.9004357196809"/>
    <x v="0"/>
    <x v="7"/>
    <s v="S1"/>
  </r>
  <r>
    <s v="Comp_West_Game"/>
    <s v="Top_War"/>
    <d v="2021-05-07T00:00:00"/>
    <n v="-5364.9742561899502"/>
    <x v="0"/>
    <x v="8"/>
    <s v="S1"/>
  </r>
  <r>
    <s v="Event_Dip"/>
    <s v="Top_War"/>
    <d v="2021-05-07T00:00:00"/>
    <n v="0"/>
    <x v="0"/>
    <x v="4"/>
    <s v="S1"/>
  </r>
  <r>
    <s v="FB_AEO_AAA_POST_ATT_S1_g223_Scurve"/>
    <s v="Top_War"/>
    <d v="2021-05-07T00:00:00"/>
    <n v="5590.6968993819501"/>
    <x v="1"/>
    <x v="9"/>
    <s v="S1"/>
  </r>
  <r>
    <s v="FB_AEO_AAA_POST_ATT_S2_g2314_Scurve"/>
    <s v="Top_War"/>
    <d v="2021-05-07T00:00:00"/>
    <n v="0"/>
    <x v="2"/>
    <x v="9"/>
    <s v="S1"/>
  </r>
  <r>
    <s v="FB_AEO_AAA_POST_ATT_S3_g249_SC"/>
    <s v="Top_War"/>
    <d v="2021-05-07T00:00:00"/>
    <n v="0"/>
    <x v="3"/>
    <x v="9"/>
    <s v="S1"/>
  </r>
  <r>
    <s v="FB_AEO_AAA_PRE_ATT_g136_Scurve"/>
    <s v="Top_War"/>
    <d v="2021-05-07T00:00:00"/>
    <n v="0"/>
    <x v="4"/>
    <x v="9"/>
    <s v="S1"/>
  </r>
  <r>
    <s v="FB_AEO_BAU_POST_ATT_S1_g912_Scurve"/>
    <s v="Top_War"/>
    <d v="2021-05-07T00:00:00"/>
    <n v="123.72533606598201"/>
    <x v="1"/>
    <x v="10"/>
    <s v="S1"/>
  </r>
  <r>
    <s v="FB_AEO_BAU_POST_ATT_S2_g2711_Scurve"/>
    <s v="Top_War"/>
    <d v="2021-05-07T00:00:00"/>
    <n v="0"/>
    <x v="2"/>
    <x v="10"/>
    <s v="S1"/>
  </r>
  <r>
    <s v="FB_AEO_BAU_POST_ATT_S3_g1717_SC"/>
    <s v="Top_War"/>
    <d v="2021-05-07T00:00:00"/>
    <n v="0"/>
    <x v="3"/>
    <x v="10"/>
    <s v="S1"/>
  </r>
  <r>
    <s v="FB_AEO_BAU_PRE_ATT_g15721_Scurve"/>
    <s v="Top_War"/>
    <d v="2021-05-07T00:00:00"/>
    <n v="0"/>
    <x v="4"/>
    <x v="10"/>
    <s v="S1"/>
  </r>
  <r>
    <s v="FB_VO_AAA_PER_ATT_g912_Scurve"/>
    <s v="Top_War"/>
    <d v="2021-05-07T00:00:00"/>
    <n v="0"/>
    <x v="4"/>
    <x v="11"/>
    <s v="S1"/>
  </r>
  <r>
    <s v="FB_VO_AAA_POST_ATT_S1_g913_Scurve"/>
    <s v="Top_War"/>
    <d v="2021-05-07T00:00:00"/>
    <n v="21707.164270843299"/>
    <x v="1"/>
    <x v="11"/>
    <s v="S1"/>
  </r>
  <r>
    <s v="FB_VO_AAA_POST_ATT_S2_g424_Scurve"/>
    <s v="Top_War"/>
    <d v="2021-05-07T00:00:00"/>
    <n v="0"/>
    <x v="2"/>
    <x v="11"/>
    <s v="S1"/>
  </r>
  <r>
    <s v="FB_VO_AAA_POST_ATT_S3_g1717_SC"/>
    <s v="Top_War"/>
    <d v="2021-05-07T00:00:00"/>
    <n v="0"/>
    <x v="3"/>
    <x v="11"/>
    <s v="S1"/>
  </r>
  <r>
    <s v="FB_VO_BAU_PER_ATT_g1512_Scurve"/>
    <s v="Top_War"/>
    <d v="2021-05-07T00:00:00"/>
    <n v="6744.8045558395097"/>
    <x v="4"/>
    <x v="12"/>
    <s v="S1"/>
  </r>
  <r>
    <s v="FB_VO_BAU_POST_ATT_S1_g9312_Scurve"/>
    <s v="Top_War"/>
    <d v="2021-05-07T00:00:00"/>
    <n v="37284.708006307199"/>
    <x v="1"/>
    <x v="12"/>
    <s v="S1"/>
  </r>
  <r>
    <s v="FB_VO_BAU_POST_ATT_S2_g8421_Scurve"/>
    <s v="Top_War"/>
    <d v="2021-05-07T00:00:00"/>
    <n v="0"/>
    <x v="2"/>
    <x v="12"/>
    <s v="S1"/>
  </r>
  <r>
    <s v="FB_VO_BAU_POST_ATT_S3_g1715_SC"/>
    <s v="Top_War"/>
    <d v="2021-05-07T00:00:00"/>
    <n v="0"/>
    <x v="3"/>
    <x v="12"/>
    <s v="S1"/>
  </r>
  <r>
    <s v="FB_VO_DYNAMICADS_PER_ATT_g2720_Scurve"/>
    <s v="Top_War"/>
    <d v="2021-05-07T00:00:00"/>
    <n v="2974.54384627941"/>
    <x v="4"/>
    <x v="13"/>
    <s v="S1"/>
  </r>
  <r>
    <s v="FB_VO_DYNAMICADS_POST_ATT_S1_g1720_Scurve"/>
    <s v="Top_War"/>
    <d v="2021-05-07T00:00:00"/>
    <n v="8.05811627752934"/>
    <x v="1"/>
    <x v="13"/>
    <s v="S1"/>
  </r>
  <r>
    <s v="GOOGLE_DISPLAY_PER_ATT_g1724_Scurve"/>
    <s v="Top_War"/>
    <d v="2021-05-07T00:00:00"/>
    <n v="4664.6764549494401"/>
    <x v="4"/>
    <x v="14"/>
    <s v="S1"/>
  </r>
  <r>
    <s v="GOOGLE_DISPLAY_POST_ATT_9AUG_SEP_g6213_Scurve"/>
    <s v="Top_War"/>
    <d v="2021-05-07T00:00:00"/>
    <n v="0"/>
    <x v="0"/>
    <x v="14"/>
    <s v="S1"/>
  </r>
  <r>
    <s v="GOOGLE_DISPLAY_POST_ATT_JUL_g827_SC"/>
    <s v="Top_War"/>
    <d v="2021-05-07T00:00:00"/>
    <n v="0"/>
    <x v="0"/>
    <x v="14"/>
    <s v="S1"/>
  </r>
  <r>
    <s v="GOOGLE_DISPLAY_POST_ATT_OCT_g5718_Scurve"/>
    <s v="Top_War"/>
    <d v="2021-05-07T00:00:00"/>
    <n v="0"/>
    <x v="0"/>
    <x v="14"/>
    <s v="S1"/>
  </r>
  <r>
    <s v="GOOGLE_DISPLAY_POST_ATT_S1_g912_SC"/>
    <s v="Top_War"/>
    <d v="2021-05-07T00:00:00"/>
    <n v="1451.5331319351601"/>
    <x v="1"/>
    <x v="14"/>
    <s v="S1"/>
  </r>
  <r>
    <s v="GOOGLE_YOUTUBE_PER_ATT_g1716_Scurve"/>
    <s v="Top_War"/>
    <d v="2021-05-07T00:00:00"/>
    <n v="3035.2006725595402"/>
    <x v="4"/>
    <x v="15"/>
    <s v="S1"/>
  </r>
  <r>
    <s v="GOOGLE_YOUTUBE_POST_ATT_9AUG_SEP_g9321_Scurve"/>
    <s v="Top_War"/>
    <d v="2021-05-07T00:00:00"/>
    <n v="0"/>
    <x v="0"/>
    <x v="15"/>
    <s v="S1"/>
  </r>
  <r>
    <s v="GOOGLE_YOUTUBE_POST_ATT_JUL_g1718_SC"/>
    <s v="Top_War"/>
    <d v="2021-05-07T00:00:00"/>
    <n v="0"/>
    <x v="0"/>
    <x v="15"/>
    <s v="S1"/>
  </r>
  <r>
    <s v="GOOGLE_YOUTUBE_POST_ATT_OCT_g1715_Scurve"/>
    <s v="Top_War"/>
    <d v="2021-05-07T00:00:00"/>
    <n v="0"/>
    <x v="0"/>
    <x v="15"/>
    <s v="S1"/>
  </r>
  <r>
    <s v="GOOGLE_YOUTUBE_POST_ATT_S1_g2721_SC"/>
    <s v="Top_War"/>
    <d v="2021-05-07T00:00:00"/>
    <n v="88.411966102442307"/>
    <x v="1"/>
    <x v="15"/>
    <s v="S1"/>
  </r>
  <r>
    <s v="INTERCEPT"/>
    <s v="Top_War"/>
    <d v="2021-05-07T00:00:00"/>
    <n v="282876.95580592903"/>
    <x v="0"/>
    <x v="16"/>
    <s v="S1"/>
  </r>
  <r>
    <s v="Large_Event_Dip1"/>
    <s v="Top_War"/>
    <d v="2021-05-07T00:00:00"/>
    <n v="0"/>
    <x v="0"/>
    <x v="4"/>
    <s v="S1"/>
  </r>
  <r>
    <s v="Large_Event1"/>
    <s v="Top_War"/>
    <d v="2021-05-07T00:00:00"/>
    <n v="0"/>
    <x v="0"/>
    <x v="17"/>
    <s v="S1"/>
  </r>
  <r>
    <s v="Medium_Event"/>
    <s v="Top_War"/>
    <d v="2021-05-07T00:00:00"/>
    <n v="0"/>
    <x v="0"/>
    <x v="17"/>
    <s v="S1"/>
  </r>
  <r>
    <s v="Medium_Event_Dip"/>
    <s v="Top_War"/>
    <d v="2021-05-07T00:00:00"/>
    <n v="0"/>
    <x v="0"/>
    <x v="17"/>
    <s v="S1"/>
  </r>
  <r>
    <s v="Monday_Effect"/>
    <s v="Top_War"/>
    <d v="2021-05-07T00:00:00"/>
    <n v="0"/>
    <x v="0"/>
    <x v="18"/>
    <s v="S1"/>
  </r>
  <r>
    <s v="New_Content"/>
    <s v="Top_War"/>
    <d v="2021-05-07T00:00:00"/>
    <n v="0"/>
    <x v="0"/>
    <x v="19"/>
    <s v="S1"/>
  </r>
  <r>
    <s v="Other_Event"/>
    <s v="Top_War"/>
    <d v="2021-05-07T00:00:00"/>
    <n v="0"/>
    <x v="0"/>
    <x v="17"/>
    <s v="S1"/>
  </r>
  <r>
    <s v="Peak"/>
    <s v="Top_War"/>
    <d v="2021-05-07T00:00:00"/>
    <n v="0"/>
    <x v="0"/>
    <x v="17"/>
    <s v="S1"/>
  </r>
  <r>
    <s v="Reddit_Post_ATT_g224_SC"/>
    <s v="Top_War"/>
    <d v="2021-05-07T00:00:00"/>
    <n v="0"/>
    <x v="2"/>
    <x v="20"/>
    <s v="S1"/>
  </r>
  <r>
    <s v="Small_Event"/>
    <s v="Top_War"/>
    <d v="2021-05-07T00:00:00"/>
    <n v="23075.523053556699"/>
    <x v="0"/>
    <x v="17"/>
    <s v="S1"/>
  </r>
  <r>
    <s v="Small_Event_Dip"/>
    <s v="Top_War"/>
    <d v="2021-05-07T00:00:00"/>
    <n v="0"/>
    <x v="0"/>
    <x v="4"/>
    <s v="S1"/>
  </r>
  <r>
    <s v="Special_Event"/>
    <s v="Top_War"/>
    <d v="2021-05-07T00:00:00"/>
    <n v="0"/>
    <x v="0"/>
    <x v="4"/>
    <s v="S1"/>
  </r>
  <r>
    <s v="Special_Event_Peak"/>
    <s v="Top_War"/>
    <d v="2021-05-07T00:00:00"/>
    <n v="0"/>
    <x v="0"/>
    <x v="17"/>
    <s v="S1"/>
  </r>
  <r>
    <s v="Tuesday_Effect"/>
    <s v="Top_War"/>
    <d v="2021-05-07T00:00:00"/>
    <n v="0"/>
    <x v="0"/>
    <x v="21"/>
    <s v="S1"/>
  </r>
  <r>
    <s v="UNITYADS_TOTAL_PER_ATT_g1728_Scurve"/>
    <s v="Top_War"/>
    <d v="2021-05-07T00:00:00"/>
    <n v="2558.3772755312498"/>
    <x v="4"/>
    <x v="22"/>
    <s v="S1"/>
  </r>
  <r>
    <s v="UNITYADS_TOTAL_POST_ATT_S1_g913_SC"/>
    <s v="Top_War"/>
    <d v="2021-05-07T00:00:00"/>
    <n v="6968.9390830565098"/>
    <x v="1"/>
    <x v="22"/>
    <s v="S1"/>
  </r>
  <r>
    <s v="UNITYADS_TOTAL_POST_ATT_S2_g1321_SC"/>
    <s v="Top_War"/>
    <d v="2021-05-07T00:00:00"/>
    <n v="0"/>
    <x v="2"/>
    <x v="22"/>
    <s v="S1"/>
  </r>
  <r>
    <s v="UNITYADS_TOTAL_POST_ATT_S3_g924_SC"/>
    <s v="Top_War"/>
    <d v="2021-05-07T00:00:00"/>
    <n v="0"/>
    <x v="3"/>
    <x v="22"/>
    <s v="S1"/>
  </r>
  <r>
    <s v="Apple_Search_Post_ATT_g327_Scurve"/>
    <s v="Top_War"/>
    <d v="2021-05-08T00:00:00"/>
    <n v="0"/>
    <x v="0"/>
    <x v="0"/>
    <s v="S1"/>
  </r>
  <r>
    <s v="Applovin_rewarded_Post_ATT_g1718_SC"/>
    <s v="Top_War"/>
    <d v="2021-05-08T00:00:00"/>
    <n v="0"/>
    <x v="0"/>
    <x v="1"/>
    <s v="S1"/>
  </r>
  <r>
    <s v="Applovin_video_Post_ATT_g1718_Scurve"/>
    <s v="Top_War"/>
    <d v="2021-05-08T00:00:00"/>
    <n v="0"/>
    <x v="0"/>
    <x v="2"/>
    <s v="S1"/>
  </r>
  <r>
    <s v="Bug_Fix_1"/>
    <s v="Top_War"/>
    <d v="2021-05-08T00:00:00"/>
    <n v="0"/>
    <x v="0"/>
    <x v="3"/>
    <s v="S1"/>
  </r>
  <r>
    <s v="Bug_Fix_2"/>
    <s v="Top_War"/>
    <d v="2021-05-08T00:00:00"/>
    <n v="0"/>
    <x v="0"/>
    <x v="3"/>
    <s v="S1"/>
  </r>
  <r>
    <s v="Bug_Fix_3_2"/>
    <s v="Top_War"/>
    <d v="2021-05-08T00:00:00"/>
    <n v="19409.160505334701"/>
    <x v="0"/>
    <x v="3"/>
    <s v="S1"/>
  </r>
  <r>
    <s v="Bug_Fix_Neg"/>
    <s v="Top_War"/>
    <d v="2021-05-08T00:00:00"/>
    <n v="0"/>
    <x v="0"/>
    <x v="4"/>
    <s v="S1"/>
  </r>
  <r>
    <s v="Bytedance_Post_ATT_g337_SC"/>
    <s v="Top_War"/>
    <d v="2021-05-08T00:00:00"/>
    <n v="0"/>
    <x v="0"/>
    <x v="5"/>
    <s v="S1"/>
  </r>
  <r>
    <s v="Comp_Lords_Mobile"/>
    <s v="Top_War"/>
    <d v="2021-05-08T00:00:00"/>
    <n v="-18618.377365955901"/>
    <x v="0"/>
    <x v="6"/>
    <s v="S1"/>
  </r>
  <r>
    <s v="Comp_ROK"/>
    <s v="Top_War"/>
    <d v="2021-05-08T00:00:00"/>
    <n v="-10709.1146487103"/>
    <x v="0"/>
    <x v="7"/>
    <s v="S1"/>
  </r>
  <r>
    <s v="Comp_West_Game"/>
    <s v="Top_War"/>
    <d v="2021-05-08T00:00:00"/>
    <n v="-5784.4821550770503"/>
    <x v="0"/>
    <x v="8"/>
    <s v="S1"/>
  </r>
  <r>
    <s v="Event_Dip"/>
    <s v="Top_War"/>
    <d v="2021-05-08T00:00:00"/>
    <n v="0"/>
    <x v="0"/>
    <x v="4"/>
    <s v="S1"/>
  </r>
  <r>
    <s v="FB_AEO_AAA_POST_ATT_S1_g223_Scurve"/>
    <s v="Top_War"/>
    <d v="2021-05-08T00:00:00"/>
    <n v="9315.8565477421507"/>
    <x v="1"/>
    <x v="9"/>
    <s v="S1"/>
  </r>
  <r>
    <s v="FB_AEO_AAA_POST_ATT_S2_g2314_Scurve"/>
    <s v="Top_War"/>
    <d v="2021-05-08T00:00:00"/>
    <n v="0"/>
    <x v="2"/>
    <x v="9"/>
    <s v="S1"/>
  </r>
  <r>
    <s v="FB_AEO_AAA_POST_ATT_S3_g249_SC"/>
    <s v="Top_War"/>
    <d v="2021-05-08T00:00:00"/>
    <n v="0"/>
    <x v="3"/>
    <x v="9"/>
    <s v="S1"/>
  </r>
  <r>
    <s v="FB_AEO_AAA_PRE_ATT_g136_Scurve"/>
    <s v="Top_War"/>
    <d v="2021-05-08T00:00:00"/>
    <n v="0"/>
    <x v="4"/>
    <x v="9"/>
    <s v="S1"/>
  </r>
  <r>
    <s v="FB_AEO_BAU_POST_ATT_S1_g912_Scurve"/>
    <s v="Top_War"/>
    <d v="2021-05-08T00:00:00"/>
    <n v="129.94376774986199"/>
    <x v="1"/>
    <x v="10"/>
    <s v="S1"/>
  </r>
  <r>
    <s v="FB_AEO_BAU_POST_ATT_S2_g2711_Scurve"/>
    <s v="Top_War"/>
    <d v="2021-05-08T00:00:00"/>
    <n v="0"/>
    <x v="2"/>
    <x v="10"/>
    <s v="S1"/>
  </r>
  <r>
    <s v="FB_AEO_BAU_POST_ATT_S3_g1717_SC"/>
    <s v="Top_War"/>
    <d v="2021-05-08T00:00:00"/>
    <n v="0"/>
    <x v="3"/>
    <x v="10"/>
    <s v="S1"/>
  </r>
  <r>
    <s v="FB_AEO_BAU_PRE_ATT_g15721_Scurve"/>
    <s v="Top_War"/>
    <d v="2021-05-08T00:00:00"/>
    <n v="0"/>
    <x v="4"/>
    <x v="10"/>
    <s v="S1"/>
  </r>
  <r>
    <s v="FB_VO_AAA_PER_ATT_g912_Scurve"/>
    <s v="Top_War"/>
    <d v="2021-05-08T00:00:00"/>
    <n v="0"/>
    <x v="4"/>
    <x v="11"/>
    <s v="S1"/>
  </r>
  <r>
    <s v="FB_VO_AAA_POST_ATT_S1_g913_Scurve"/>
    <s v="Top_War"/>
    <d v="2021-05-08T00:00:00"/>
    <n v="15838.034974362001"/>
    <x v="1"/>
    <x v="11"/>
    <s v="S1"/>
  </r>
  <r>
    <s v="FB_VO_AAA_POST_ATT_S2_g424_Scurve"/>
    <s v="Top_War"/>
    <d v="2021-05-08T00:00:00"/>
    <n v="0"/>
    <x v="2"/>
    <x v="11"/>
    <s v="S1"/>
  </r>
  <r>
    <s v="FB_VO_AAA_POST_ATT_S3_g1717_SC"/>
    <s v="Top_War"/>
    <d v="2021-05-08T00:00:00"/>
    <n v="0"/>
    <x v="3"/>
    <x v="11"/>
    <s v="S1"/>
  </r>
  <r>
    <s v="FB_VO_BAU_PER_ATT_g1512_Scurve"/>
    <s v="Top_War"/>
    <d v="2021-05-08T00:00:00"/>
    <n v="0"/>
    <x v="4"/>
    <x v="12"/>
    <s v="S1"/>
  </r>
  <r>
    <s v="FB_VO_BAU_POST_ATT_S1_g9312_Scurve"/>
    <s v="Top_War"/>
    <d v="2021-05-08T00:00:00"/>
    <n v="35198.566412215499"/>
    <x v="1"/>
    <x v="12"/>
    <s v="S1"/>
  </r>
  <r>
    <s v="FB_VO_BAU_POST_ATT_S2_g8421_Scurve"/>
    <s v="Top_War"/>
    <d v="2021-05-08T00:00:00"/>
    <n v="0"/>
    <x v="2"/>
    <x v="12"/>
    <s v="S1"/>
  </r>
  <r>
    <s v="FB_VO_BAU_POST_ATT_S3_g1715_SC"/>
    <s v="Top_War"/>
    <d v="2021-05-08T00:00:00"/>
    <n v="0"/>
    <x v="3"/>
    <x v="12"/>
    <s v="S1"/>
  </r>
  <r>
    <s v="FB_VO_DYNAMICADS_PER_ATT_g2720_Scurve"/>
    <s v="Top_War"/>
    <d v="2021-05-08T00:00:00"/>
    <n v="2450.0466536649701"/>
    <x v="4"/>
    <x v="13"/>
    <s v="S1"/>
  </r>
  <r>
    <s v="FB_VO_DYNAMICADS_POST_ATT_S1_g1720_Scurve"/>
    <s v="Top_War"/>
    <d v="2021-05-08T00:00:00"/>
    <n v="25.735173968619801"/>
    <x v="1"/>
    <x v="13"/>
    <s v="S1"/>
  </r>
  <r>
    <s v="GOOGLE_DISPLAY_PER_ATT_g1724_Scurve"/>
    <s v="Top_War"/>
    <d v="2021-05-08T00:00:00"/>
    <n v="4629.5357905396604"/>
    <x v="4"/>
    <x v="14"/>
    <s v="S1"/>
  </r>
  <r>
    <s v="GOOGLE_DISPLAY_POST_ATT_9AUG_SEP_g6213_Scurve"/>
    <s v="Top_War"/>
    <d v="2021-05-08T00:00:00"/>
    <n v="0"/>
    <x v="0"/>
    <x v="14"/>
    <s v="S1"/>
  </r>
  <r>
    <s v="GOOGLE_DISPLAY_POST_ATT_JUL_g827_SC"/>
    <s v="Top_War"/>
    <d v="2021-05-08T00:00:00"/>
    <n v="0"/>
    <x v="0"/>
    <x v="14"/>
    <s v="S1"/>
  </r>
  <r>
    <s v="GOOGLE_DISPLAY_POST_ATT_OCT_g5718_Scurve"/>
    <s v="Top_War"/>
    <d v="2021-05-08T00:00:00"/>
    <n v="0"/>
    <x v="0"/>
    <x v="14"/>
    <s v="S1"/>
  </r>
  <r>
    <s v="GOOGLE_DISPLAY_POST_ATT_S1_g912_SC"/>
    <s v="Top_War"/>
    <d v="2021-05-08T00:00:00"/>
    <n v="2734.4519830183399"/>
    <x v="1"/>
    <x v="14"/>
    <s v="S1"/>
  </r>
  <r>
    <s v="GOOGLE_YOUTUBE_PER_ATT_g1716_Scurve"/>
    <s v="Top_War"/>
    <d v="2021-05-08T00:00:00"/>
    <n v="4397.6183742527901"/>
    <x v="4"/>
    <x v="15"/>
    <s v="S1"/>
  </r>
  <r>
    <s v="GOOGLE_YOUTUBE_POST_ATT_9AUG_SEP_g9321_Scurve"/>
    <s v="Top_War"/>
    <d v="2021-05-08T00:00:00"/>
    <n v="0"/>
    <x v="0"/>
    <x v="15"/>
    <s v="S1"/>
  </r>
  <r>
    <s v="GOOGLE_YOUTUBE_POST_ATT_JUL_g1718_SC"/>
    <s v="Top_War"/>
    <d v="2021-05-08T00:00:00"/>
    <n v="0"/>
    <x v="0"/>
    <x v="15"/>
    <s v="S1"/>
  </r>
  <r>
    <s v="GOOGLE_YOUTUBE_POST_ATT_OCT_g1715_Scurve"/>
    <s v="Top_War"/>
    <d v="2021-05-08T00:00:00"/>
    <n v="0"/>
    <x v="0"/>
    <x v="15"/>
    <s v="S1"/>
  </r>
  <r>
    <s v="GOOGLE_YOUTUBE_POST_ATT_S1_g2721_SC"/>
    <s v="Top_War"/>
    <d v="2021-05-08T00:00:00"/>
    <n v="197.08073158728999"/>
    <x v="1"/>
    <x v="15"/>
    <s v="S1"/>
  </r>
  <r>
    <s v="INTERCEPT"/>
    <s v="Top_War"/>
    <d v="2021-05-08T00:00:00"/>
    <n v="282876.95580592903"/>
    <x v="0"/>
    <x v="16"/>
    <s v="S1"/>
  </r>
  <r>
    <s v="Large_Event_Dip1"/>
    <s v="Top_War"/>
    <d v="2021-05-08T00:00:00"/>
    <n v="0"/>
    <x v="0"/>
    <x v="4"/>
    <s v="S1"/>
  </r>
  <r>
    <s v="Large_Event1"/>
    <s v="Top_War"/>
    <d v="2021-05-08T00:00:00"/>
    <n v="0"/>
    <x v="0"/>
    <x v="17"/>
    <s v="S1"/>
  </r>
  <r>
    <s v="Medium_Event"/>
    <s v="Top_War"/>
    <d v="2021-05-08T00:00:00"/>
    <n v="0"/>
    <x v="0"/>
    <x v="17"/>
    <s v="S1"/>
  </r>
  <r>
    <s v="Medium_Event_Dip"/>
    <s v="Top_War"/>
    <d v="2021-05-08T00:00:00"/>
    <n v="0"/>
    <x v="0"/>
    <x v="17"/>
    <s v="S1"/>
  </r>
  <r>
    <s v="Monday_Effect"/>
    <s v="Top_War"/>
    <d v="2021-05-08T00:00:00"/>
    <n v="0"/>
    <x v="0"/>
    <x v="18"/>
    <s v="S1"/>
  </r>
  <r>
    <s v="New_Content"/>
    <s v="Top_War"/>
    <d v="2021-05-08T00:00:00"/>
    <n v="0"/>
    <x v="0"/>
    <x v="19"/>
    <s v="S1"/>
  </r>
  <r>
    <s v="Other_Event"/>
    <s v="Top_War"/>
    <d v="2021-05-08T00:00:00"/>
    <n v="0"/>
    <x v="0"/>
    <x v="17"/>
    <s v="S1"/>
  </r>
  <r>
    <s v="Peak"/>
    <s v="Top_War"/>
    <d v="2021-05-08T00:00:00"/>
    <n v="0"/>
    <x v="0"/>
    <x v="17"/>
    <s v="S1"/>
  </r>
  <r>
    <s v="Reddit_Post_ATT_g224_SC"/>
    <s v="Top_War"/>
    <d v="2021-05-08T00:00:00"/>
    <n v="0"/>
    <x v="2"/>
    <x v="20"/>
    <s v="S1"/>
  </r>
  <r>
    <s v="Small_Event"/>
    <s v="Top_War"/>
    <d v="2021-05-08T00:00:00"/>
    <n v="23075.523053556699"/>
    <x v="0"/>
    <x v="17"/>
    <s v="S1"/>
  </r>
  <r>
    <s v="Small_Event_Dip"/>
    <s v="Top_War"/>
    <d v="2021-05-08T00:00:00"/>
    <n v="0"/>
    <x v="0"/>
    <x v="4"/>
    <s v="S1"/>
  </r>
  <r>
    <s v="Special_Event"/>
    <s v="Top_War"/>
    <d v="2021-05-08T00:00:00"/>
    <n v="0"/>
    <x v="0"/>
    <x v="4"/>
    <s v="S1"/>
  </r>
  <r>
    <s v="Special_Event_Peak"/>
    <s v="Top_War"/>
    <d v="2021-05-08T00:00:00"/>
    <n v="0"/>
    <x v="0"/>
    <x v="17"/>
    <s v="S1"/>
  </r>
  <r>
    <s v="Tuesday_Effect"/>
    <s v="Top_War"/>
    <d v="2021-05-08T00:00:00"/>
    <n v="0"/>
    <x v="0"/>
    <x v="21"/>
    <s v="S1"/>
  </r>
  <r>
    <s v="UNITYADS_TOTAL_PER_ATT_g1728_Scurve"/>
    <s v="Top_War"/>
    <d v="2021-05-08T00:00:00"/>
    <n v="2736.4502011648801"/>
    <x v="4"/>
    <x v="22"/>
    <s v="S1"/>
  </r>
  <r>
    <s v="UNITYADS_TOTAL_POST_ATT_S1_g913_SC"/>
    <s v="Top_War"/>
    <d v="2021-05-08T00:00:00"/>
    <n v="13733.8125456172"/>
    <x v="1"/>
    <x v="22"/>
    <s v="S1"/>
  </r>
  <r>
    <s v="UNITYADS_TOTAL_POST_ATT_S2_g1321_SC"/>
    <s v="Top_War"/>
    <d v="2021-05-08T00:00:00"/>
    <n v="0"/>
    <x v="2"/>
    <x v="22"/>
    <s v="S1"/>
  </r>
  <r>
    <s v="UNITYADS_TOTAL_POST_ATT_S3_g924_SC"/>
    <s v="Top_War"/>
    <d v="2021-05-08T00:00:00"/>
    <n v="0"/>
    <x v="3"/>
    <x v="22"/>
    <s v="S1"/>
  </r>
  <r>
    <s v="Apple_Search_Post_ATT_g327_Scurve"/>
    <s v="Top_War"/>
    <d v="2021-05-09T00:00:00"/>
    <n v="0"/>
    <x v="0"/>
    <x v="0"/>
    <s v="S1"/>
  </r>
  <r>
    <s v="Applovin_rewarded_Post_ATT_g1718_SC"/>
    <s v="Top_War"/>
    <d v="2021-05-09T00:00:00"/>
    <n v="0"/>
    <x v="0"/>
    <x v="1"/>
    <s v="S1"/>
  </r>
  <r>
    <s v="Applovin_video_Post_ATT_g1718_Scurve"/>
    <s v="Top_War"/>
    <d v="2021-05-09T00:00:00"/>
    <n v="0"/>
    <x v="0"/>
    <x v="2"/>
    <s v="S1"/>
  </r>
  <r>
    <s v="Bug_Fix_1"/>
    <s v="Top_War"/>
    <d v="2021-05-09T00:00:00"/>
    <n v="0"/>
    <x v="0"/>
    <x v="3"/>
    <s v="S1"/>
  </r>
  <r>
    <s v="Bug_Fix_2"/>
    <s v="Top_War"/>
    <d v="2021-05-09T00:00:00"/>
    <n v="0"/>
    <x v="0"/>
    <x v="3"/>
    <s v="S1"/>
  </r>
  <r>
    <s v="Bug_Fix_3_2"/>
    <s v="Top_War"/>
    <d v="2021-05-09T00:00:00"/>
    <n v="0"/>
    <x v="0"/>
    <x v="3"/>
    <s v="S1"/>
  </r>
  <r>
    <s v="Bug_Fix_Neg"/>
    <s v="Top_War"/>
    <d v="2021-05-09T00:00:00"/>
    <n v="0"/>
    <x v="0"/>
    <x v="4"/>
    <s v="S1"/>
  </r>
  <r>
    <s v="Bytedance_Post_ATT_g337_SC"/>
    <s v="Top_War"/>
    <d v="2021-05-09T00:00:00"/>
    <n v="0"/>
    <x v="0"/>
    <x v="5"/>
    <s v="S1"/>
  </r>
  <r>
    <s v="Comp_Lords_Mobile"/>
    <s v="Top_War"/>
    <d v="2021-05-09T00:00:00"/>
    <n v="-21251.279215686998"/>
    <x v="0"/>
    <x v="6"/>
    <s v="S1"/>
  </r>
  <r>
    <s v="Comp_ROK"/>
    <s v="Top_War"/>
    <d v="2021-05-09T00:00:00"/>
    <n v="-11501.5460211636"/>
    <x v="0"/>
    <x v="7"/>
    <s v="S1"/>
  </r>
  <r>
    <s v="Comp_West_Game"/>
    <s v="Top_War"/>
    <d v="2021-05-09T00:00:00"/>
    <n v="-6127.1787485341201"/>
    <x v="0"/>
    <x v="8"/>
    <s v="S1"/>
  </r>
  <r>
    <s v="Event_Dip"/>
    <s v="Top_War"/>
    <d v="2021-05-09T00:00:00"/>
    <n v="0"/>
    <x v="0"/>
    <x v="4"/>
    <s v="S1"/>
  </r>
  <r>
    <s v="FB_AEO_AAA_POST_ATT_S1_g223_Scurve"/>
    <s v="Top_War"/>
    <d v="2021-05-09T00:00:00"/>
    <n v="7790.7547374024598"/>
    <x v="1"/>
    <x v="9"/>
    <s v="S1"/>
  </r>
  <r>
    <s v="FB_AEO_AAA_POST_ATT_S2_g2314_Scurve"/>
    <s v="Top_War"/>
    <d v="2021-05-09T00:00:00"/>
    <n v="0"/>
    <x v="2"/>
    <x v="9"/>
    <s v="S1"/>
  </r>
  <r>
    <s v="FB_AEO_AAA_POST_ATT_S3_g249_SC"/>
    <s v="Top_War"/>
    <d v="2021-05-09T00:00:00"/>
    <n v="0"/>
    <x v="3"/>
    <x v="9"/>
    <s v="S1"/>
  </r>
  <r>
    <s v="FB_AEO_AAA_PRE_ATT_g136_Scurve"/>
    <s v="Top_War"/>
    <d v="2021-05-09T00:00:00"/>
    <n v="0"/>
    <x v="4"/>
    <x v="9"/>
    <s v="S1"/>
  </r>
  <r>
    <s v="FB_AEO_BAU_POST_ATT_S1_g912_Scurve"/>
    <s v="Top_War"/>
    <d v="2021-05-09T00:00:00"/>
    <n v="104.995409926012"/>
    <x v="1"/>
    <x v="10"/>
    <s v="S1"/>
  </r>
  <r>
    <s v="FB_AEO_BAU_POST_ATT_S2_g2711_Scurve"/>
    <s v="Top_War"/>
    <d v="2021-05-09T00:00:00"/>
    <n v="0"/>
    <x v="2"/>
    <x v="10"/>
    <s v="S1"/>
  </r>
  <r>
    <s v="FB_AEO_BAU_POST_ATT_S3_g1717_SC"/>
    <s v="Top_War"/>
    <d v="2021-05-09T00:00:00"/>
    <n v="0"/>
    <x v="3"/>
    <x v="10"/>
    <s v="S1"/>
  </r>
  <r>
    <s v="FB_AEO_BAU_PRE_ATT_g15721_Scurve"/>
    <s v="Top_War"/>
    <d v="2021-05-09T00:00:00"/>
    <n v="0"/>
    <x v="4"/>
    <x v="10"/>
    <s v="S1"/>
  </r>
  <r>
    <s v="FB_VO_AAA_PER_ATT_g912_Scurve"/>
    <s v="Top_War"/>
    <d v="2021-05-09T00:00:00"/>
    <n v="0"/>
    <x v="4"/>
    <x v="11"/>
    <s v="S1"/>
  </r>
  <r>
    <s v="FB_VO_AAA_POST_ATT_S1_g913_Scurve"/>
    <s v="Top_War"/>
    <d v="2021-05-09T00:00:00"/>
    <n v="12914.799177037101"/>
    <x v="1"/>
    <x v="11"/>
    <s v="S1"/>
  </r>
  <r>
    <s v="FB_VO_AAA_POST_ATT_S2_g424_Scurve"/>
    <s v="Top_War"/>
    <d v="2021-05-09T00:00:00"/>
    <n v="0"/>
    <x v="2"/>
    <x v="11"/>
    <s v="S1"/>
  </r>
  <r>
    <s v="FB_VO_AAA_POST_ATT_S3_g1717_SC"/>
    <s v="Top_War"/>
    <d v="2021-05-09T00:00:00"/>
    <n v="0"/>
    <x v="3"/>
    <x v="11"/>
    <s v="S1"/>
  </r>
  <r>
    <s v="FB_VO_BAU_PER_ATT_g1512_Scurve"/>
    <s v="Top_War"/>
    <d v="2021-05-09T00:00:00"/>
    <n v="0"/>
    <x v="4"/>
    <x v="12"/>
    <s v="S1"/>
  </r>
  <r>
    <s v="FB_VO_BAU_POST_ATT_S1_g9312_Scurve"/>
    <s v="Top_War"/>
    <d v="2021-05-09T00:00:00"/>
    <n v="32761.9826983046"/>
    <x v="1"/>
    <x v="12"/>
    <s v="S1"/>
  </r>
  <r>
    <s v="FB_VO_BAU_POST_ATT_S2_g8421_Scurve"/>
    <s v="Top_War"/>
    <d v="2021-05-09T00:00:00"/>
    <n v="0"/>
    <x v="2"/>
    <x v="12"/>
    <s v="S1"/>
  </r>
  <r>
    <s v="FB_VO_BAU_POST_ATT_S3_g1715_SC"/>
    <s v="Top_War"/>
    <d v="2021-05-09T00:00:00"/>
    <n v="0"/>
    <x v="3"/>
    <x v="12"/>
    <s v="S1"/>
  </r>
  <r>
    <s v="FB_VO_DYNAMICADS_PER_ATT_g2720_Scurve"/>
    <s v="Top_War"/>
    <d v="2021-05-09T00:00:00"/>
    <n v="1534.79169548153"/>
    <x v="4"/>
    <x v="13"/>
    <s v="S1"/>
  </r>
  <r>
    <s v="FB_VO_DYNAMICADS_POST_ATT_S1_g1720_Scurve"/>
    <s v="Top_War"/>
    <d v="2021-05-09T00:00:00"/>
    <n v="73.220729722957302"/>
    <x v="1"/>
    <x v="13"/>
    <s v="S1"/>
  </r>
  <r>
    <s v="GOOGLE_DISPLAY_PER_ATT_g1724_Scurve"/>
    <s v="Top_War"/>
    <d v="2021-05-09T00:00:00"/>
    <n v="4116.3284968813896"/>
    <x v="4"/>
    <x v="14"/>
    <s v="S1"/>
  </r>
  <r>
    <s v="GOOGLE_DISPLAY_POST_ATT_9AUG_SEP_g6213_Scurve"/>
    <s v="Top_War"/>
    <d v="2021-05-09T00:00:00"/>
    <n v="0"/>
    <x v="0"/>
    <x v="14"/>
    <s v="S1"/>
  </r>
  <r>
    <s v="GOOGLE_DISPLAY_POST_ATT_JUL_g827_SC"/>
    <s v="Top_War"/>
    <d v="2021-05-09T00:00:00"/>
    <n v="0"/>
    <x v="0"/>
    <x v="14"/>
    <s v="S1"/>
  </r>
  <r>
    <s v="GOOGLE_DISPLAY_POST_ATT_OCT_g5718_Scurve"/>
    <s v="Top_War"/>
    <d v="2021-05-09T00:00:00"/>
    <n v="0"/>
    <x v="0"/>
    <x v="14"/>
    <s v="S1"/>
  </r>
  <r>
    <s v="GOOGLE_DISPLAY_POST_ATT_S1_g912_SC"/>
    <s v="Top_War"/>
    <d v="2021-05-09T00:00:00"/>
    <n v="2951.7192038879002"/>
    <x v="1"/>
    <x v="14"/>
    <s v="S1"/>
  </r>
  <r>
    <s v="GOOGLE_YOUTUBE_PER_ATT_g1716_Scurve"/>
    <s v="Top_War"/>
    <d v="2021-05-09T00:00:00"/>
    <n v="2992.22917103797"/>
    <x v="4"/>
    <x v="15"/>
    <s v="S1"/>
  </r>
  <r>
    <s v="GOOGLE_YOUTUBE_POST_ATT_9AUG_SEP_g9321_Scurve"/>
    <s v="Top_War"/>
    <d v="2021-05-09T00:00:00"/>
    <n v="0"/>
    <x v="0"/>
    <x v="15"/>
    <s v="S1"/>
  </r>
  <r>
    <s v="GOOGLE_YOUTUBE_POST_ATT_JUL_g1718_SC"/>
    <s v="Top_War"/>
    <d v="2021-05-09T00:00:00"/>
    <n v="0"/>
    <x v="0"/>
    <x v="15"/>
    <s v="S1"/>
  </r>
  <r>
    <s v="GOOGLE_YOUTUBE_POST_ATT_OCT_g1715_Scurve"/>
    <s v="Top_War"/>
    <d v="2021-05-09T00:00:00"/>
    <n v="0"/>
    <x v="0"/>
    <x v="15"/>
    <s v="S1"/>
  </r>
  <r>
    <s v="GOOGLE_YOUTUBE_POST_ATT_S1_g2721_SC"/>
    <s v="Top_War"/>
    <d v="2021-05-09T00:00:00"/>
    <n v="396.40660754829202"/>
    <x v="1"/>
    <x v="15"/>
    <s v="S1"/>
  </r>
  <r>
    <s v="INTERCEPT"/>
    <s v="Top_War"/>
    <d v="2021-05-09T00:00:00"/>
    <n v="282876.95580592903"/>
    <x v="0"/>
    <x v="16"/>
    <s v="S1"/>
  </r>
  <r>
    <s v="Large_Event_Dip1"/>
    <s v="Top_War"/>
    <d v="2021-05-09T00:00:00"/>
    <n v="0"/>
    <x v="0"/>
    <x v="4"/>
    <s v="S1"/>
  </r>
  <r>
    <s v="Large_Event1"/>
    <s v="Top_War"/>
    <d v="2021-05-09T00:00:00"/>
    <n v="0"/>
    <x v="0"/>
    <x v="17"/>
    <s v="S1"/>
  </r>
  <r>
    <s v="Medium_Event"/>
    <s v="Top_War"/>
    <d v="2021-05-09T00:00:00"/>
    <n v="0"/>
    <x v="0"/>
    <x v="17"/>
    <s v="S1"/>
  </r>
  <r>
    <s v="Medium_Event_Dip"/>
    <s v="Top_War"/>
    <d v="2021-05-09T00:00:00"/>
    <n v="0"/>
    <x v="0"/>
    <x v="17"/>
    <s v="S1"/>
  </r>
  <r>
    <s v="Monday_Effect"/>
    <s v="Top_War"/>
    <d v="2021-05-09T00:00:00"/>
    <n v="0"/>
    <x v="0"/>
    <x v="18"/>
    <s v="S1"/>
  </r>
  <r>
    <s v="New_Content"/>
    <s v="Top_War"/>
    <d v="2021-05-09T00:00:00"/>
    <n v="0"/>
    <x v="0"/>
    <x v="19"/>
    <s v="S1"/>
  </r>
  <r>
    <s v="Other_Event"/>
    <s v="Top_War"/>
    <d v="2021-05-09T00:00:00"/>
    <n v="0"/>
    <x v="0"/>
    <x v="17"/>
    <s v="S1"/>
  </r>
  <r>
    <s v="Peak"/>
    <s v="Top_War"/>
    <d v="2021-05-09T00:00:00"/>
    <n v="0"/>
    <x v="0"/>
    <x v="17"/>
    <s v="S1"/>
  </r>
  <r>
    <s v="Reddit_Post_ATT_g224_SC"/>
    <s v="Top_War"/>
    <d v="2021-05-09T00:00:00"/>
    <n v="0"/>
    <x v="2"/>
    <x v="20"/>
    <s v="S1"/>
  </r>
  <r>
    <s v="Small_Event"/>
    <s v="Top_War"/>
    <d v="2021-05-09T00:00:00"/>
    <n v="0"/>
    <x v="0"/>
    <x v="17"/>
    <s v="S1"/>
  </r>
  <r>
    <s v="Small_Event_Dip"/>
    <s v="Top_War"/>
    <d v="2021-05-09T00:00:00"/>
    <n v="0"/>
    <x v="0"/>
    <x v="4"/>
    <s v="S1"/>
  </r>
  <r>
    <s v="Special_Event"/>
    <s v="Top_War"/>
    <d v="2021-05-09T00:00:00"/>
    <n v="0"/>
    <x v="0"/>
    <x v="4"/>
    <s v="S1"/>
  </r>
  <r>
    <s v="Special_Event_Peak"/>
    <s v="Top_War"/>
    <d v="2021-05-09T00:00:00"/>
    <n v="0"/>
    <x v="0"/>
    <x v="17"/>
    <s v="S1"/>
  </r>
  <r>
    <s v="Tuesday_Effect"/>
    <s v="Top_War"/>
    <d v="2021-05-09T00:00:00"/>
    <n v="0"/>
    <x v="0"/>
    <x v="21"/>
    <s v="S1"/>
  </r>
  <r>
    <s v="UNITYADS_TOTAL_PER_ATT_g1728_Scurve"/>
    <s v="Top_War"/>
    <d v="2021-05-09T00:00:00"/>
    <n v="2877.62337546955"/>
    <x v="4"/>
    <x v="22"/>
    <s v="S1"/>
  </r>
  <r>
    <s v="UNITYADS_TOTAL_POST_ATT_S1_g913_SC"/>
    <s v="Top_War"/>
    <d v="2021-05-09T00:00:00"/>
    <n v="16233.4183644398"/>
    <x v="1"/>
    <x v="22"/>
    <s v="S1"/>
  </r>
  <r>
    <s v="UNITYADS_TOTAL_POST_ATT_S2_g1321_SC"/>
    <s v="Top_War"/>
    <d v="2021-05-09T00:00:00"/>
    <n v="0"/>
    <x v="2"/>
    <x v="22"/>
    <s v="S1"/>
  </r>
  <r>
    <s v="UNITYADS_TOTAL_POST_ATT_S3_g924_SC"/>
    <s v="Top_War"/>
    <d v="2021-05-09T00:00:00"/>
    <n v="0"/>
    <x v="3"/>
    <x v="22"/>
    <s v="S1"/>
  </r>
  <r>
    <s v="Apple_Search_Post_ATT_g327_Scurve"/>
    <s v="Top_War"/>
    <d v="2021-05-10T00:00:00"/>
    <n v="0"/>
    <x v="0"/>
    <x v="0"/>
    <s v="S1"/>
  </r>
  <r>
    <s v="Applovin_rewarded_Post_ATT_g1718_SC"/>
    <s v="Top_War"/>
    <d v="2021-05-10T00:00:00"/>
    <n v="0"/>
    <x v="0"/>
    <x v="1"/>
    <s v="S1"/>
  </r>
  <r>
    <s v="Applovin_video_Post_ATT_g1718_Scurve"/>
    <s v="Top_War"/>
    <d v="2021-05-10T00:00:00"/>
    <n v="0"/>
    <x v="0"/>
    <x v="2"/>
    <s v="S1"/>
  </r>
  <r>
    <s v="Bug_Fix_1"/>
    <s v="Top_War"/>
    <d v="2021-05-10T00:00:00"/>
    <n v="0"/>
    <x v="0"/>
    <x v="3"/>
    <s v="S1"/>
  </r>
  <r>
    <s v="Bug_Fix_2"/>
    <s v="Top_War"/>
    <d v="2021-05-10T00:00:00"/>
    <n v="0"/>
    <x v="0"/>
    <x v="3"/>
    <s v="S1"/>
  </r>
  <r>
    <s v="Bug_Fix_3_2"/>
    <s v="Top_War"/>
    <d v="2021-05-10T00:00:00"/>
    <n v="0"/>
    <x v="0"/>
    <x v="3"/>
    <s v="S1"/>
  </r>
  <r>
    <s v="Bug_Fix_Neg"/>
    <s v="Top_War"/>
    <d v="2021-05-10T00:00:00"/>
    <n v="0"/>
    <x v="0"/>
    <x v="4"/>
    <s v="S1"/>
  </r>
  <r>
    <s v="Bytedance_Post_ATT_g337_SC"/>
    <s v="Top_War"/>
    <d v="2021-05-10T00:00:00"/>
    <n v="0"/>
    <x v="0"/>
    <x v="5"/>
    <s v="S1"/>
  </r>
  <r>
    <s v="Comp_Lords_Mobile"/>
    <s v="Top_War"/>
    <d v="2021-05-10T00:00:00"/>
    <n v="-18569.619924294198"/>
    <x v="0"/>
    <x v="6"/>
    <s v="S1"/>
  </r>
  <r>
    <s v="Comp_ROK"/>
    <s v="Top_War"/>
    <d v="2021-05-10T00:00:00"/>
    <n v="-11442.0110216787"/>
    <x v="0"/>
    <x v="7"/>
    <s v="S1"/>
  </r>
  <r>
    <s v="Comp_West_Game"/>
    <s v="Top_War"/>
    <d v="2021-05-10T00:00:00"/>
    <n v="-4390.0615334241602"/>
    <x v="0"/>
    <x v="8"/>
    <s v="S1"/>
  </r>
  <r>
    <s v="Event_Dip"/>
    <s v="Top_War"/>
    <d v="2021-05-10T00:00:00"/>
    <n v="0"/>
    <x v="0"/>
    <x v="4"/>
    <s v="S1"/>
  </r>
  <r>
    <s v="FB_AEO_AAA_POST_ATT_S1_g223_Scurve"/>
    <s v="Top_War"/>
    <d v="2021-05-10T00:00:00"/>
    <n v="3718.5921555448299"/>
    <x v="1"/>
    <x v="9"/>
    <s v="S1"/>
  </r>
  <r>
    <s v="FB_AEO_AAA_POST_ATT_S2_g2314_Scurve"/>
    <s v="Top_War"/>
    <d v="2021-05-10T00:00:00"/>
    <n v="0"/>
    <x v="2"/>
    <x v="9"/>
    <s v="S1"/>
  </r>
  <r>
    <s v="FB_AEO_AAA_POST_ATT_S3_g249_SC"/>
    <s v="Top_War"/>
    <d v="2021-05-10T00:00:00"/>
    <n v="0"/>
    <x v="3"/>
    <x v="9"/>
    <s v="S1"/>
  </r>
  <r>
    <s v="FB_AEO_AAA_PRE_ATT_g136_Scurve"/>
    <s v="Top_War"/>
    <d v="2021-05-10T00:00:00"/>
    <n v="0"/>
    <x v="4"/>
    <x v="9"/>
    <s v="S1"/>
  </r>
  <r>
    <s v="FB_AEO_BAU_POST_ATT_S1_g912_Scurve"/>
    <s v="Top_War"/>
    <d v="2021-05-10T00:00:00"/>
    <n v="123.696316916413"/>
    <x v="1"/>
    <x v="10"/>
    <s v="S1"/>
  </r>
  <r>
    <s v="FB_AEO_BAU_POST_ATT_S2_g2711_Scurve"/>
    <s v="Top_War"/>
    <d v="2021-05-10T00:00:00"/>
    <n v="0"/>
    <x v="2"/>
    <x v="10"/>
    <s v="S1"/>
  </r>
  <r>
    <s v="FB_AEO_BAU_POST_ATT_S3_g1717_SC"/>
    <s v="Top_War"/>
    <d v="2021-05-10T00:00:00"/>
    <n v="0"/>
    <x v="3"/>
    <x v="10"/>
    <s v="S1"/>
  </r>
  <r>
    <s v="FB_AEO_BAU_PRE_ATT_g15721_Scurve"/>
    <s v="Top_War"/>
    <d v="2021-05-10T00:00:00"/>
    <n v="0"/>
    <x v="4"/>
    <x v="10"/>
    <s v="S1"/>
  </r>
  <r>
    <s v="FB_VO_AAA_PER_ATT_g912_Scurve"/>
    <s v="Top_War"/>
    <d v="2021-05-10T00:00:00"/>
    <n v="0"/>
    <x v="4"/>
    <x v="11"/>
    <s v="S1"/>
  </r>
  <r>
    <s v="FB_VO_AAA_POST_ATT_S1_g913_Scurve"/>
    <s v="Top_War"/>
    <d v="2021-05-10T00:00:00"/>
    <n v="13220.768588110301"/>
    <x v="1"/>
    <x v="11"/>
    <s v="S1"/>
  </r>
  <r>
    <s v="FB_VO_AAA_POST_ATT_S2_g424_Scurve"/>
    <s v="Top_War"/>
    <d v="2021-05-10T00:00:00"/>
    <n v="0"/>
    <x v="2"/>
    <x v="11"/>
    <s v="S1"/>
  </r>
  <r>
    <s v="FB_VO_AAA_POST_ATT_S3_g1717_SC"/>
    <s v="Top_War"/>
    <d v="2021-05-10T00:00:00"/>
    <n v="0"/>
    <x v="3"/>
    <x v="11"/>
    <s v="S1"/>
  </r>
  <r>
    <s v="FB_VO_BAU_PER_ATT_g1512_Scurve"/>
    <s v="Top_War"/>
    <d v="2021-05-10T00:00:00"/>
    <n v="0"/>
    <x v="4"/>
    <x v="12"/>
    <s v="S1"/>
  </r>
  <r>
    <s v="FB_VO_BAU_POST_ATT_S1_g9312_Scurve"/>
    <s v="Top_War"/>
    <d v="2021-05-10T00:00:00"/>
    <n v="31665.8571774347"/>
    <x v="1"/>
    <x v="12"/>
    <s v="S1"/>
  </r>
  <r>
    <s v="FB_VO_BAU_POST_ATT_S2_g8421_Scurve"/>
    <s v="Top_War"/>
    <d v="2021-05-10T00:00:00"/>
    <n v="0"/>
    <x v="2"/>
    <x v="12"/>
    <s v="S1"/>
  </r>
  <r>
    <s v="FB_VO_BAU_POST_ATT_S3_g1715_SC"/>
    <s v="Top_War"/>
    <d v="2021-05-10T00:00:00"/>
    <n v="0"/>
    <x v="3"/>
    <x v="12"/>
    <s v="S1"/>
  </r>
  <r>
    <s v="FB_VO_DYNAMICADS_PER_ATT_g2720_Scurve"/>
    <s v="Top_War"/>
    <d v="2021-05-10T00:00:00"/>
    <n v="1263.16393920515"/>
    <x v="4"/>
    <x v="13"/>
    <s v="S1"/>
  </r>
  <r>
    <s v="FB_VO_DYNAMICADS_POST_ATT_S1_g1720_Scurve"/>
    <s v="Top_War"/>
    <d v="2021-05-10T00:00:00"/>
    <n v="187.76481840622401"/>
    <x v="1"/>
    <x v="13"/>
    <s v="S1"/>
  </r>
  <r>
    <s v="GOOGLE_DISPLAY_PER_ATT_g1724_Scurve"/>
    <s v="Top_War"/>
    <d v="2021-05-10T00:00:00"/>
    <n v="3517.2534084691201"/>
    <x v="4"/>
    <x v="14"/>
    <s v="S1"/>
  </r>
  <r>
    <s v="GOOGLE_DISPLAY_POST_ATT_9AUG_SEP_g6213_Scurve"/>
    <s v="Top_War"/>
    <d v="2021-05-10T00:00:00"/>
    <n v="0"/>
    <x v="0"/>
    <x v="14"/>
    <s v="S1"/>
  </r>
  <r>
    <s v="GOOGLE_DISPLAY_POST_ATT_JUL_g827_SC"/>
    <s v="Top_War"/>
    <d v="2021-05-10T00:00:00"/>
    <n v="0"/>
    <x v="0"/>
    <x v="14"/>
    <s v="S1"/>
  </r>
  <r>
    <s v="GOOGLE_DISPLAY_POST_ATT_OCT_g5718_Scurve"/>
    <s v="Top_War"/>
    <d v="2021-05-10T00:00:00"/>
    <n v="0"/>
    <x v="0"/>
    <x v="14"/>
    <s v="S1"/>
  </r>
  <r>
    <s v="GOOGLE_DISPLAY_POST_ATT_S1_g912_SC"/>
    <s v="Top_War"/>
    <d v="2021-05-10T00:00:00"/>
    <n v="2058.9031163628101"/>
    <x v="1"/>
    <x v="14"/>
    <s v="S1"/>
  </r>
  <r>
    <s v="GOOGLE_YOUTUBE_PER_ATT_g1716_Scurve"/>
    <s v="Top_War"/>
    <d v="2021-05-10T00:00:00"/>
    <n v="1940.4618792963699"/>
    <x v="4"/>
    <x v="15"/>
    <s v="S1"/>
  </r>
  <r>
    <s v="GOOGLE_YOUTUBE_POST_ATT_9AUG_SEP_g9321_Scurve"/>
    <s v="Top_War"/>
    <d v="2021-05-10T00:00:00"/>
    <n v="0"/>
    <x v="0"/>
    <x v="15"/>
    <s v="S1"/>
  </r>
  <r>
    <s v="GOOGLE_YOUTUBE_POST_ATT_JUL_g1718_SC"/>
    <s v="Top_War"/>
    <d v="2021-05-10T00:00:00"/>
    <n v="0"/>
    <x v="0"/>
    <x v="15"/>
    <s v="S1"/>
  </r>
  <r>
    <s v="GOOGLE_YOUTUBE_POST_ATT_OCT_g1715_Scurve"/>
    <s v="Top_War"/>
    <d v="2021-05-10T00:00:00"/>
    <n v="0"/>
    <x v="0"/>
    <x v="15"/>
    <s v="S1"/>
  </r>
  <r>
    <s v="GOOGLE_YOUTUBE_POST_ATT_S1_g2721_SC"/>
    <s v="Top_War"/>
    <d v="2021-05-10T00:00:00"/>
    <n v="727.971283468519"/>
    <x v="1"/>
    <x v="15"/>
    <s v="S1"/>
  </r>
  <r>
    <s v="INTERCEPT"/>
    <s v="Top_War"/>
    <d v="2021-05-10T00:00:00"/>
    <n v="282876.95580592903"/>
    <x v="0"/>
    <x v="16"/>
    <s v="S1"/>
  </r>
  <r>
    <s v="Large_Event_Dip1"/>
    <s v="Top_War"/>
    <d v="2021-05-10T00:00:00"/>
    <n v="0"/>
    <x v="0"/>
    <x v="4"/>
    <s v="S1"/>
  </r>
  <r>
    <s v="Large_Event1"/>
    <s v="Top_War"/>
    <d v="2021-05-10T00:00:00"/>
    <n v="0"/>
    <x v="0"/>
    <x v="17"/>
    <s v="S1"/>
  </r>
  <r>
    <s v="Medium_Event"/>
    <s v="Top_War"/>
    <d v="2021-05-10T00:00:00"/>
    <n v="0"/>
    <x v="0"/>
    <x v="17"/>
    <s v="S1"/>
  </r>
  <r>
    <s v="Medium_Event_Dip"/>
    <s v="Top_War"/>
    <d v="2021-05-10T00:00:00"/>
    <n v="0"/>
    <x v="0"/>
    <x v="17"/>
    <s v="S1"/>
  </r>
  <r>
    <s v="Monday_Effect"/>
    <s v="Top_War"/>
    <d v="2021-05-10T00:00:00"/>
    <n v="-26587.378751716002"/>
    <x v="0"/>
    <x v="18"/>
    <s v="S1"/>
  </r>
  <r>
    <s v="New_Content"/>
    <s v="Top_War"/>
    <d v="2021-05-10T00:00:00"/>
    <n v="0"/>
    <x v="0"/>
    <x v="19"/>
    <s v="S1"/>
  </r>
  <r>
    <s v="Other_Event"/>
    <s v="Top_War"/>
    <d v="2021-05-10T00:00:00"/>
    <n v="0"/>
    <x v="0"/>
    <x v="17"/>
    <s v="S1"/>
  </r>
  <r>
    <s v="Peak"/>
    <s v="Top_War"/>
    <d v="2021-05-10T00:00:00"/>
    <n v="0"/>
    <x v="0"/>
    <x v="17"/>
    <s v="S1"/>
  </r>
  <r>
    <s v="Reddit_Post_ATT_g224_SC"/>
    <s v="Top_War"/>
    <d v="2021-05-10T00:00:00"/>
    <n v="0"/>
    <x v="2"/>
    <x v="20"/>
    <s v="S1"/>
  </r>
  <r>
    <s v="Small_Event"/>
    <s v="Top_War"/>
    <d v="2021-05-10T00:00:00"/>
    <n v="0"/>
    <x v="0"/>
    <x v="17"/>
    <s v="S1"/>
  </r>
  <r>
    <s v="Small_Event_Dip"/>
    <s v="Top_War"/>
    <d v="2021-05-10T00:00:00"/>
    <n v="-56652.711698567698"/>
    <x v="0"/>
    <x v="4"/>
    <s v="S1"/>
  </r>
  <r>
    <s v="Special_Event"/>
    <s v="Top_War"/>
    <d v="2021-05-10T00:00:00"/>
    <n v="0"/>
    <x v="0"/>
    <x v="4"/>
    <s v="S1"/>
  </r>
  <r>
    <s v="Special_Event_Peak"/>
    <s v="Top_War"/>
    <d v="2021-05-10T00:00:00"/>
    <n v="0"/>
    <x v="0"/>
    <x v="17"/>
    <s v="S1"/>
  </r>
  <r>
    <s v="Tuesday_Effect"/>
    <s v="Top_War"/>
    <d v="2021-05-10T00:00:00"/>
    <n v="0"/>
    <x v="0"/>
    <x v="21"/>
    <s v="S1"/>
  </r>
  <r>
    <s v="UNITYADS_TOTAL_PER_ATT_g1728_Scurve"/>
    <s v="Top_War"/>
    <d v="2021-05-10T00:00:00"/>
    <n v="2996.9456152633902"/>
    <x v="4"/>
    <x v="22"/>
    <s v="S1"/>
  </r>
  <r>
    <s v="UNITYADS_TOTAL_POST_ATT_S1_g913_SC"/>
    <s v="Top_War"/>
    <d v="2021-05-10T00:00:00"/>
    <n v="17786.473992164199"/>
    <x v="1"/>
    <x v="22"/>
    <s v="S1"/>
  </r>
  <r>
    <s v="UNITYADS_TOTAL_POST_ATT_S2_g1321_SC"/>
    <s v="Top_War"/>
    <d v="2021-05-10T00:00:00"/>
    <n v="0"/>
    <x v="2"/>
    <x v="22"/>
    <s v="S1"/>
  </r>
  <r>
    <s v="UNITYADS_TOTAL_POST_ATT_S3_g924_SC"/>
    <s v="Top_War"/>
    <d v="2021-05-10T00:00:00"/>
    <n v="0"/>
    <x v="3"/>
    <x v="22"/>
    <s v="S1"/>
  </r>
  <r>
    <s v="Apple_Search_Post_ATT_g327_Scurve"/>
    <s v="Top_War"/>
    <d v="2021-05-11T00:00:00"/>
    <n v="0"/>
    <x v="0"/>
    <x v="0"/>
    <s v="S1"/>
  </r>
  <r>
    <s v="Applovin_rewarded_Post_ATT_g1718_SC"/>
    <s v="Top_War"/>
    <d v="2021-05-11T00:00:00"/>
    <n v="0"/>
    <x v="0"/>
    <x v="1"/>
    <s v="S1"/>
  </r>
  <r>
    <s v="Applovin_video_Post_ATT_g1718_Scurve"/>
    <s v="Top_War"/>
    <d v="2021-05-11T00:00:00"/>
    <n v="0"/>
    <x v="0"/>
    <x v="2"/>
    <s v="S1"/>
  </r>
  <r>
    <s v="Bug_Fix_1"/>
    <s v="Top_War"/>
    <d v="2021-05-11T00:00:00"/>
    <n v="0"/>
    <x v="0"/>
    <x v="3"/>
    <s v="S1"/>
  </r>
  <r>
    <s v="Bug_Fix_2"/>
    <s v="Top_War"/>
    <d v="2021-05-11T00:00:00"/>
    <n v="0"/>
    <x v="0"/>
    <x v="3"/>
    <s v="S1"/>
  </r>
  <r>
    <s v="Bug_Fix_3_2"/>
    <s v="Top_War"/>
    <d v="2021-05-11T00:00:00"/>
    <n v="0"/>
    <x v="0"/>
    <x v="3"/>
    <s v="S1"/>
  </r>
  <r>
    <s v="Bug_Fix_Neg"/>
    <s v="Top_War"/>
    <d v="2021-05-11T00:00:00"/>
    <n v="0"/>
    <x v="0"/>
    <x v="4"/>
    <s v="S1"/>
  </r>
  <r>
    <s v="Bytedance_Post_ATT_g337_SC"/>
    <s v="Top_War"/>
    <d v="2021-05-11T00:00:00"/>
    <n v="0"/>
    <x v="0"/>
    <x v="5"/>
    <s v="S1"/>
  </r>
  <r>
    <s v="Comp_Lords_Mobile"/>
    <s v="Top_War"/>
    <d v="2021-05-11T00:00:00"/>
    <n v="-18632.308063573499"/>
    <x v="0"/>
    <x v="6"/>
    <s v="S1"/>
  </r>
  <r>
    <s v="Comp_ROK"/>
    <s v="Top_War"/>
    <d v="2021-05-11T00:00:00"/>
    <n v="-9367.5242292850107"/>
    <x v="0"/>
    <x v="7"/>
    <s v="S1"/>
  </r>
  <r>
    <s v="Comp_West_Game"/>
    <s v="Top_War"/>
    <d v="2021-05-11T00:00:00"/>
    <n v="-10576.3259015198"/>
    <x v="0"/>
    <x v="8"/>
    <s v="S1"/>
  </r>
  <r>
    <s v="Event_Dip"/>
    <s v="Top_War"/>
    <d v="2021-05-11T00:00:00"/>
    <n v="0"/>
    <x v="0"/>
    <x v="4"/>
    <s v="S1"/>
  </r>
  <r>
    <s v="FB_AEO_AAA_POST_ATT_S1_g223_Scurve"/>
    <s v="Top_War"/>
    <d v="2021-05-11T00:00:00"/>
    <n v="3616.2791458715401"/>
    <x v="1"/>
    <x v="9"/>
    <s v="S1"/>
  </r>
  <r>
    <s v="FB_AEO_AAA_POST_ATT_S2_g2314_Scurve"/>
    <s v="Top_War"/>
    <d v="2021-05-11T00:00:00"/>
    <n v="0"/>
    <x v="2"/>
    <x v="9"/>
    <s v="S1"/>
  </r>
  <r>
    <s v="FB_AEO_AAA_POST_ATT_S3_g249_SC"/>
    <s v="Top_War"/>
    <d v="2021-05-11T00:00:00"/>
    <n v="0"/>
    <x v="3"/>
    <x v="9"/>
    <s v="S1"/>
  </r>
  <r>
    <s v="FB_AEO_AAA_PRE_ATT_g136_Scurve"/>
    <s v="Top_War"/>
    <d v="2021-05-11T00:00:00"/>
    <n v="0"/>
    <x v="4"/>
    <x v="9"/>
    <s v="S1"/>
  </r>
  <r>
    <s v="FB_AEO_BAU_POST_ATT_S1_g912_Scurve"/>
    <s v="Top_War"/>
    <d v="2021-05-11T00:00:00"/>
    <n v="146.28223427008601"/>
    <x v="1"/>
    <x v="10"/>
    <s v="S1"/>
  </r>
  <r>
    <s v="FB_AEO_BAU_POST_ATT_S2_g2711_Scurve"/>
    <s v="Top_War"/>
    <d v="2021-05-11T00:00:00"/>
    <n v="0"/>
    <x v="2"/>
    <x v="10"/>
    <s v="S1"/>
  </r>
  <r>
    <s v="FB_AEO_BAU_POST_ATT_S3_g1717_SC"/>
    <s v="Top_War"/>
    <d v="2021-05-11T00:00:00"/>
    <n v="0"/>
    <x v="3"/>
    <x v="10"/>
    <s v="S1"/>
  </r>
  <r>
    <s v="FB_AEO_BAU_PRE_ATT_g15721_Scurve"/>
    <s v="Top_War"/>
    <d v="2021-05-11T00:00:00"/>
    <n v="0"/>
    <x v="4"/>
    <x v="10"/>
    <s v="S1"/>
  </r>
  <r>
    <s v="FB_VO_AAA_PER_ATT_g912_Scurve"/>
    <s v="Top_War"/>
    <d v="2021-05-11T00:00:00"/>
    <n v="0"/>
    <x v="4"/>
    <x v="11"/>
    <s v="S1"/>
  </r>
  <r>
    <s v="FB_VO_AAA_POST_ATT_S1_g913_Scurve"/>
    <s v="Top_War"/>
    <d v="2021-05-11T00:00:00"/>
    <n v="13352.4979430072"/>
    <x v="1"/>
    <x v="11"/>
    <s v="S1"/>
  </r>
  <r>
    <s v="FB_VO_AAA_POST_ATT_S2_g424_Scurve"/>
    <s v="Top_War"/>
    <d v="2021-05-11T00:00:00"/>
    <n v="0"/>
    <x v="2"/>
    <x v="11"/>
    <s v="S1"/>
  </r>
  <r>
    <s v="FB_VO_AAA_POST_ATT_S3_g1717_SC"/>
    <s v="Top_War"/>
    <d v="2021-05-11T00:00:00"/>
    <n v="0"/>
    <x v="3"/>
    <x v="11"/>
    <s v="S1"/>
  </r>
  <r>
    <s v="FB_VO_BAU_PER_ATT_g1512_Scurve"/>
    <s v="Top_War"/>
    <d v="2021-05-11T00:00:00"/>
    <n v="0"/>
    <x v="4"/>
    <x v="12"/>
    <s v="S1"/>
  </r>
  <r>
    <s v="FB_VO_BAU_POST_ATT_S1_g9312_Scurve"/>
    <s v="Top_War"/>
    <d v="2021-05-11T00:00:00"/>
    <n v="32102.0168706847"/>
    <x v="1"/>
    <x v="12"/>
    <s v="S1"/>
  </r>
  <r>
    <s v="FB_VO_BAU_POST_ATT_S2_g8421_Scurve"/>
    <s v="Top_War"/>
    <d v="2021-05-11T00:00:00"/>
    <n v="0"/>
    <x v="2"/>
    <x v="12"/>
    <s v="S1"/>
  </r>
  <r>
    <s v="FB_VO_BAU_POST_ATT_S3_g1715_SC"/>
    <s v="Top_War"/>
    <d v="2021-05-11T00:00:00"/>
    <n v="0"/>
    <x v="3"/>
    <x v="12"/>
    <s v="S1"/>
  </r>
  <r>
    <s v="FB_VO_DYNAMICADS_PER_ATT_g2720_Scurve"/>
    <s v="Top_War"/>
    <d v="2021-05-11T00:00:00"/>
    <n v="1010.12123032098"/>
    <x v="4"/>
    <x v="13"/>
    <s v="S1"/>
  </r>
  <r>
    <s v="FB_VO_DYNAMICADS_POST_ATT_S1_g1720_Scurve"/>
    <s v="Top_War"/>
    <d v="2021-05-11T00:00:00"/>
    <n v="437.50535446078499"/>
    <x v="1"/>
    <x v="13"/>
    <s v="S1"/>
  </r>
  <r>
    <s v="GOOGLE_DISPLAY_PER_ATT_g1724_Scurve"/>
    <s v="Top_War"/>
    <d v="2021-05-11T00:00:00"/>
    <n v="3113.2826286049899"/>
    <x v="4"/>
    <x v="14"/>
    <s v="S1"/>
  </r>
  <r>
    <s v="GOOGLE_DISPLAY_POST_ATT_9AUG_SEP_g6213_Scurve"/>
    <s v="Top_War"/>
    <d v="2021-05-11T00:00:00"/>
    <n v="0"/>
    <x v="0"/>
    <x v="14"/>
    <s v="S1"/>
  </r>
  <r>
    <s v="GOOGLE_DISPLAY_POST_ATT_JUL_g827_SC"/>
    <s v="Top_War"/>
    <d v="2021-05-11T00:00:00"/>
    <n v="0"/>
    <x v="0"/>
    <x v="14"/>
    <s v="S1"/>
  </r>
  <r>
    <s v="GOOGLE_DISPLAY_POST_ATT_OCT_g5718_Scurve"/>
    <s v="Top_War"/>
    <d v="2021-05-11T00:00:00"/>
    <n v="0"/>
    <x v="0"/>
    <x v="14"/>
    <s v="S1"/>
  </r>
  <r>
    <s v="GOOGLE_DISPLAY_POST_ATT_S1_g912_SC"/>
    <s v="Top_War"/>
    <d v="2021-05-11T00:00:00"/>
    <n v="1995.13364268135"/>
    <x v="1"/>
    <x v="14"/>
    <s v="S1"/>
  </r>
  <r>
    <s v="GOOGLE_YOUTUBE_PER_ATT_g1716_Scurve"/>
    <s v="Top_War"/>
    <d v="2021-05-11T00:00:00"/>
    <n v="656.59533541191695"/>
    <x v="4"/>
    <x v="15"/>
    <s v="S1"/>
  </r>
  <r>
    <s v="GOOGLE_YOUTUBE_POST_ATT_9AUG_SEP_g9321_Scurve"/>
    <s v="Top_War"/>
    <d v="2021-05-11T00:00:00"/>
    <n v="0"/>
    <x v="0"/>
    <x v="15"/>
    <s v="S1"/>
  </r>
  <r>
    <s v="GOOGLE_YOUTUBE_POST_ATT_JUL_g1718_SC"/>
    <s v="Top_War"/>
    <d v="2021-05-11T00:00:00"/>
    <n v="0"/>
    <x v="0"/>
    <x v="15"/>
    <s v="S1"/>
  </r>
  <r>
    <s v="GOOGLE_YOUTUBE_POST_ATT_OCT_g1715_Scurve"/>
    <s v="Top_War"/>
    <d v="2021-05-11T00:00:00"/>
    <n v="0"/>
    <x v="0"/>
    <x v="15"/>
    <s v="S1"/>
  </r>
  <r>
    <s v="GOOGLE_YOUTUBE_POST_ATT_S1_g2721_SC"/>
    <s v="Top_War"/>
    <d v="2021-05-11T00:00:00"/>
    <n v="1232.5283426706601"/>
    <x v="1"/>
    <x v="15"/>
    <s v="S1"/>
  </r>
  <r>
    <s v="INTERCEPT"/>
    <s v="Top_War"/>
    <d v="2021-05-11T00:00:00"/>
    <n v="282876.95580592903"/>
    <x v="0"/>
    <x v="16"/>
    <s v="S1"/>
  </r>
  <r>
    <s v="Large_Event_Dip1"/>
    <s v="Top_War"/>
    <d v="2021-05-11T00:00:00"/>
    <n v="0"/>
    <x v="0"/>
    <x v="4"/>
    <s v="S1"/>
  </r>
  <r>
    <s v="Large_Event1"/>
    <s v="Top_War"/>
    <d v="2021-05-11T00:00:00"/>
    <n v="0"/>
    <x v="0"/>
    <x v="17"/>
    <s v="S1"/>
  </r>
  <r>
    <s v="Medium_Event"/>
    <s v="Top_War"/>
    <d v="2021-05-11T00:00:00"/>
    <n v="0"/>
    <x v="0"/>
    <x v="17"/>
    <s v="S1"/>
  </r>
  <r>
    <s v="Medium_Event_Dip"/>
    <s v="Top_War"/>
    <d v="2021-05-11T00:00:00"/>
    <n v="0"/>
    <x v="0"/>
    <x v="17"/>
    <s v="S1"/>
  </r>
  <r>
    <s v="Monday_Effect"/>
    <s v="Top_War"/>
    <d v="2021-05-11T00:00:00"/>
    <n v="0"/>
    <x v="0"/>
    <x v="18"/>
    <s v="S1"/>
  </r>
  <r>
    <s v="New_Content"/>
    <s v="Top_War"/>
    <d v="2021-05-11T00:00:00"/>
    <n v="0"/>
    <x v="0"/>
    <x v="19"/>
    <s v="S1"/>
  </r>
  <r>
    <s v="Other_Event"/>
    <s v="Top_War"/>
    <d v="2021-05-11T00:00:00"/>
    <n v="0"/>
    <x v="0"/>
    <x v="17"/>
    <s v="S1"/>
  </r>
  <r>
    <s v="Peak"/>
    <s v="Top_War"/>
    <d v="2021-05-11T00:00:00"/>
    <n v="0"/>
    <x v="0"/>
    <x v="17"/>
    <s v="S1"/>
  </r>
  <r>
    <s v="Reddit_Post_ATT_g224_SC"/>
    <s v="Top_War"/>
    <d v="2021-05-11T00:00:00"/>
    <n v="0"/>
    <x v="2"/>
    <x v="20"/>
    <s v="S1"/>
  </r>
  <r>
    <s v="Small_Event"/>
    <s v="Top_War"/>
    <d v="2021-05-11T00:00:00"/>
    <n v="0"/>
    <x v="0"/>
    <x v="17"/>
    <s v="S1"/>
  </r>
  <r>
    <s v="Small_Event_Dip"/>
    <s v="Top_War"/>
    <d v="2021-05-11T00:00:00"/>
    <n v="0"/>
    <x v="0"/>
    <x v="4"/>
    <s v="S1"/>
  </r>
  <r>
    <s v="Special_Event"/>
    <s v="Top_War"/>
    <d v="2021-05-11T00:00:00"/>
    <n v="0"/>
    <x v="0"/>
    <x v="4"/>
    <s v="S1"/>
  </r>
  <r>
    <s v="Special_Event_Peak"/>
    <s v="Top_War"/>
    <d v="2021-05-11T00:00:00"/>
    <n v="0"/>
    <x v="0"/>
    <x v="17"/>
    <s v="S1"/>
  </r>
  <r>
    <s v="Tuesday_Effect"/>
    <s v="Top_War"/>
    <d v="2021-05-11T00:00:00"/>
    <n v="-30394.747551451699"/>
    <x v="0"/>
    <x v="21"/>
    <s v="S1"/>
  </r>
  <r>
    <s v="UNITYADS_TOTAL_PER_ATT_g1728_Scurve"/>
    <s v="Top_War"/>
    <d v="2021-05-11T00:00:00"/>
    <n v="2534.6324878301298"/>
    <x v="4"/>
    <x v="22"/>
    <s v="S1"/>
  </r>
  <r>
    <s v="UNITYADS_TOTAL_POST_ATT_S1_g913_SC"/>
    <s v="Top_War"/>
    <d v="2021-05-11T00:00:00"/>
    <n v="17961.408656832798"/>
    <x v="1"/>
    <x v="22"/>
    <s v="S1"/>
  </r>
  <r>
    <s v="UNITYADS_TOTAL_POST_ATT_S2_g1321_SC"/>
    <s v="Top_War"/>
    <d v="2021-05-11T00:00:00"/>
    <n v="0"/>
    <x v="2"/>
    <x v="22"/>
    <s v="S1"/>
  </r>
  <r>
    <s v="UNITYADS_TOTAL_POST_ATT_S3_g924_SC"/>
    <s v="Top_War"/>
    <d v="2021-05-11T00:00:00"/>
    <n v="0"/>
    <x v="3"/>
    <x v="22"/>
    <s v="S1"/>
  </r>
  <r>
    <s v="Apple_Search_Post_ATT_g327_Scurve"/>
    <s v="Top_War"/>
    <d v="2021-05-12T00:00:00"/>
    <n v="0"/>
    <x v="0"/>
    <x v="0"/>
    <s v="S1"/>
  </r>
  <r>
    <s v="Applovin_rewarded_Post_ATT_g1718_SC"/>
    <s v="Top_War"/>
    <d v="2021-05-12T00:00:00"/>
    <n v="0"/>
    <x v="0"/>
    <x v="1"/>
    <s v="S1"/>
  </r>
  <r>
    <s v="Applovin_video_Post_ATT_g1718_Scurve"/>
    <s v="Top_War"/>
    <d v="2021-05-12T00:00:00"/>
    <n v="0"/>
    <x v="0"/>
    <x v="2"/>
    <s v="S1"/>
  </r>
  <r>
    <s v="Bug_Fix_1"/>
    <s v="Top_War"/>
    <d v="2021-05-12T00:00:00"/>
    <n v="0"/>
    <x v="0"/>
    <x v="3"/>
    <s v="S1"/>
  </r>
  <r>
    <s v="Bug_Fix_2"/>
    <s v="Top_War"/>
    <d v="2021-05-12T00:00:00"/>
    <n v="0"/>
    <x v="0"/>
    <x v="3"/>
    <s v="S1"/>
  </r>
  <r>
    <s v="Bug_Fix_3_2"/>
    <s v="Top_War"/>
    <d v="2021-05-12T00:00:00"/>
    <n v="0"/>
    <x v="0"/>
    <x v="3"/>
    <s v="S1"/>
  </r>
  <r>
    <s v="Bug_Fix_Neg"/>
    <s v="Top_War"/>
    <d v="2021-05-12T00:00:00"/>
    <n v="-25455.428566692601"/>
    <x v="0"/>
    <x v="4"/>
    <s v="S1"/>
  </r>
  <r>
    <s v="Bytedance_Post_ATT_g337_SC"/>
    <s v="Top_War"/>
    <d v="2021-05-12T00:00:00"/>
    <n v="0"/>
    <x v="0"/>
    <x v="5"/>
    <s v="S1"/>
  </r>
  <r>
    <s v="Comp_Lords_Mobile"/>
    <s v="Top_War"/>
    <d v="2021-05-12T00:00:00"/>
    <n v="-18179.560391000701"/>
    <x v="0"/>
    <x v="6"/>
    <s v="S1"/>
  </r>
  <r>
    <s v="Comp_ROK"/>
    <s v="Top_War"/>
    <d v="2021-05-12T00:00:00"/>
    <n v="-13837.7815181888"/>
    <x v="0"/>
    <x v="7"/>
    <s v="S1"/>
  </r>
  <r>
    <s v="Comp_West_Game"/>
    <s v="Top_War"/>
    <d v="2021-05-12T00:00:00"/>
    <n v="-11545.3300623295"/>
    <x v="0"/>
    <x v="8"/>
    <s v="S1"/>
  </r>
  <r>
    <s v="Event_Dip"/>
    <s v="Top_War"/>
    <d v="2021-05-12T00:00:00"/>
    <n v="0"/>
    <x v="0"/>
    <x v="4"/>
    <s v="S1"/>
  </r>
  <r>
    <s v="FB_AEO_AAA_POST_ATT_S1_g223_Scurve"/>
    <s v="Top_War"/>
    <d v="2021-05-12T00:00:00"/>
    <n v="4296.0805938006297"/>
    <x v="1"/>
    <x v="9"/>
    <s v="S1"/>
  </r>
  <r>
    <s v="FB_AEO_AAA_POST_ATT_S2_g2314_Scurve"/>
    <s v="Top_War"/>
    <d v="2021-05-12T00:00:00"/>
    <n v="0"/>
    <x v="2"/>
    <x v="9"/>
    <s v="S1"/>
  </r>
  <r>
    <s v="FB_AEO_AAA_POST_ATT_S3_g249_SC"/>
    <s v="Top_War"/>
    <d v="2021-05-12T00:00:00"/>
    <n v="0"/>
    <x v="3"/>
    <x v="9"/>
    <s v="S1"/>
  </r>
  <r>
    <s v="FB_AEO_AAA_PRE_ATT_g136_Scurve"/>
    <s v="Top_War"/>
    <d v="2021-05-12T00:00:00"/>
    <n v="0"/>
    <x v="4"/>
    <x v="9"/>
    <s v="S1"/>
  </r>
  <r>
    <s v="FB_AEO_BAU_POST_ATT_S1_g912_Scurve"/>
    <s v="Top_War"/>
    <d v="2021-05-12T00:00:00"/>
    <n v="179.84931305358"/>
    <x v="1"/>
    <x v="10"/>
    <s v="S1"/>
  </r>
  <r>
    <s v="FB_AEO_BAU_POST_ATT_S2_g2711_Scurve"/>
    <s v="Top_War"/>
    <d v="2021-05-12T00:00:00"/>
    <n v="0"/>
    <x v="2"/>
    <x v="10"/>
    <s v="S1"/>
  </r>
  <r>
    <s v="FB_AEO_BAU_POST_ATT_S3_g1717_SC"/>
    <s v="Top_War"/>
    <d v="2021-05-12T00:00:00"/>
    <n v="0"/>
    <x v="3"/>
    <x v="10"/>
    <s v="S1"/>
  </r>
  <r>
    <s v="FB_AEO_BAU_PRE_ATT_g15721_Scurve"/>
    <s v="Top_War"/>
    <d v="2021-05-12T00:00:00"/>
    <n v="0"/>
    <x v="4"/>
    <x v="10"/>
    <s v="S1"/>
  </r>
  <r>
    <s v="FB_VO_AAA_PER_ATT_g912_Scurve"/>
    <s v="Top_War"/>
    <d v="2021-05-12T00:00:00"/>
    <n v="0"/>
    <x v="4"/>
    <x v="11"/>
    <s v="S1"/>
  </r>
  <r>
    <s v="FB_VO_AAA_POST_ATT_S1_g913_Scurve"/>
    <s v="Top_War"/>
    <d v="2021-05-12T00:00:00"/>
    <n v="12789.3714862569"/>
    <x v="1"/>
    <x v="11"/>
    <s v="S1"/>
  </r>
  <r>
    <s v="FB_VO_AAA_POST_ATT_S2_g424_Scurve"/>
    <s v="Top_War"/>
    <d v="2021-05-12T00:00:00"/>
    <n v="0"/>
    <x v="2"/>
    <x v="11"/>
    <s v="S1"/>
  </r>
  <r>
    <s v="FB_VO_AAA_POST_ATT_S3_g1717_SC"/>
    <s v="Top_War"/>
    <d v="2021-05-12T00:00:00"/>
    <n v="0"/>
    <x v="3"/>
    <x v="11"/>
    <s v="S1"/>
  </r>
  <r>
    <s v="FB_VO_BAU_PER_ATT_g1512_Scurve"/>
    <s v="Top_War"/>
    <d v="2021-05-12T00:00:00"/>
    <n v="0"/>
    <x v="4"/>
    <x v="12"/>
    <s v="S1"/>
  </r>
  <r>
    <s v="FB_VO_BAU_POST_ATT_S1_g9312_Scurve"/>
    <s v="Top_War"/>
    <d v="2021-05-12T00:00:00"/>
    <n v="32820.044645602597"/>
    <x v="1"/>
    <x v="12"/>
    <s v="S1"/>
  </r>
  <r>
    <s v="FB_VO_BAU_POST_ATT_S2_g8421_Scurve"/>
    <s v="Top_War"/>
    <d v="2021-05-12T00:00:00"/>
    <n v="0"/>
    <x v="2"/>
    <x v="12"/>
    <s v="S1"/>
  </r>
  <r>
    <s v="FB_VO_BAU_POST_ATT_S3_g1715_SC"/>
    <s v="Top_War"/>
    <d v="2021-05-12T00:00:00"/>
    <n v="0"/>
    <x v="3"/>
    <x v="12"/>
    <s v="S1"/>
  </r>
  <r>
    <s v="FB_VO_DYNAMICADS_PER_ATT_g2720_Scurve"/>
    <s v="Top_War"/>
    <d v="2021-05-12T00:00:00"/>
    <n v="618.41490848646697"/>
    <x v="4"/>
    <x v="13"/>
    <s v="S1"/>
  </r>
  <r>
    <s v="FB_VO_DYNAMICADS_POST_ATT_S1_g1720_Scurve"/>
    <s v="Top_War"/>
    <d v="2021-05-12T00:00:00"/>
    <n v="931.34166380638999"/>
    <x v="1"/>
    <x v="13"/>
    <s v="S1"/>
  </r>
  <r>
    <s v="GOOGLE_DISPLAY_PER_ATT_g1724_Scurve"/>
    <s v="Top_War"/>
    <d v="2021-05-12T00:00:00"/>
    <n v="2662.1336150100801"/>
    <x v="4"/>
    <x v="14"/>
    <s v="S1"/>
  </r>
  <r>
    <s v="GOOGLE_DISPLAY_POST_ATT_9AUG_SEP_g6213_Scurve"/>
    <s v="Top_War"/>
    <d v="2021-05-12T00:00:00"/>
    <n v="0"/>
    <x v="0"/>
    <x v="14"/>
    <s v="S1"/>
  </r>
  <r>
    <s v="GOOGLE_DISPLAY_POST_ATT_JUL_g827_SC"/>
    <s v="Top_War"/>
    <d v="2021-05-12T00:00:00"/>
    <n v="0"/>
    <x v="0"/>
    <x v="14"/>
    <s v="S1"/>
  </r>
  <r>
    <s v="GOOGLE_DISPLAY_POST_ATT_OCT_g5718_Scurve"/>
    <s v="Top_War"/>
    <d v="2021-05-12T00:00:00"/>
    <n v="0"/>
    <x v="0"/>
    <x v="14"/>
    <s v="S1"/>
  </r>
  <r>
    <s v="GOOGLE_DISPLAY_POST_ATT_S1_g912_SC"/>
    <s v="Top_War"/>
    <d v="2021-05-12T00:00:00"/>
    <n v="2101.6728875756899"/>
    <x v="1"/>
    <x v="14"/>
    <s v="S1"/>
  </r>
  <r>
    <s v="GOOGLE_YOUTUBE_PER_ATT_g1716_Scurve"/>
    <s v="Top_War"/>
    <d v="2021-05-12T00:00:00"/>
    <n v="0"/>
    <x v="4"/>
    <x v="15"/>
    <s v="S1"/>
  </r>
  <r>
    <s v="GOOGLE_YOUTUBE_POST_ATT_9AUG_SEP_g9321_Scurve"/>
    <s v="Top_War"/>
    <d v="2021-05-12T00:00:00"/>
    <n v="0"/>
    <x v="0"/>
    <x v="15"/>
    <s v="S1"/>
  </r>
  <r>
    <s v="GOOGLE_YOUTUBE_POST_ATT_JUL_g1718_SC"/>
    <s v="Top_War"/>
    <d v="2021-05-12T00:00:00"/>
    <n v="0"/>
    <x v="0"/>
    <x v="15"/>
    <s v="S1"/>
  </r>
  <r>
    <s v="GOOGLE_YOUTUBE_POST_ATT_OCT_g1715_Scurve"/>
    <s v="Top_War"/>
    <d v="2021-05-12T00:00:00"/>
    <n v="0"/>
    <x v="0"/>
    <x v="15"/>
    <s v="S1"/>
  </r>
  <r>
    <s v="GOOGLE_YOUTUBE_POST_ATT_S1_g2721_SC"/>
    <s v="Top_War"/>
    <d v="2021-05-12T00:00:00"/>
    <n v="1940.2704207555"/>
    <x v="1"/>
    <x v="15"/>
    <s v="S1"/>
  </r>
  <r>
    <s v="INTERCEPT"/>
    <s v="Top_War"/>
    <d v="2021-05-12T00:00:00"/>
    <n v="282876.95580592903"/>
    <x v="0"/>
    <x v="16"/>
    <s v="S1"/>
  </r>
  <r>
    <s v="Large_Event_Dip1"/>
    <s v="Top_War"/>
    <d v="2021-05-12T00:00:00"/>
    <n v="0"/>
    <x v="0"/>
    <x v="4"/>
    <s v="S1"/>
  </r>
  <r>
    <s v="Large_Event1"/>
    <s v="Top_War"/>
    <d v="2021-05-12T00:00:00"/>
    <n v="0"/>
    <x v="0"/>
    <x v="17"/>
    <s v="S1"/>
  </r>
  <r>
    <s v="Medium_Event"/>
    <s v="Top_War"/>
    <d v="2021-05-12T00:00:00"/>
    <n v="0"/>
    <x v="0"/>
    <x v="17"/>
    <s v="S1"/>
  </r>
  <r>
    <s v="Medium_Event_Dip"/>
    <s v="Top_War"/>
    <d v="2021-05-12T00:00:00"/>
    <n v="0"/>
    <x v="0"/>
    <x v="17"/>
    <s v="S1"/>
  </r>
  <r>
    <s v="Monday_Effect"/>
    <s v="Top_War"/>
    <d v="2021-05-12T00:00:00"/>
    <n v="0"/>
    <x v="0"/>
    <x v="18"/>
    <s v="S1"/>
  </r>
  <r>
    <s v="New_Content"/>
    <s v="Top_War"/>
    <d v="2021-05-12T00:00:00"/>
    <n v="0"/>
    <x v="0"/>
    <x v="19"/>
    <s v="S1"/>
  </r>
  <r>
    <s v="Other_Event"/>
    <s v="Top_War"/>
    <d v="2021-05-12T00:00:00"/>
    <n v="0"/>
    <x v="0"/>
    <x v="17"/>
    <s v="S1"/>
  </r>
  <r>
    <s v="Peak"/>
    <s v="Top_War"/>
    <d v="2021-05-12T00:00:00"/>
    <n v="0"/>
    <x v="0"/>
    <x v="17"/>
    <s v="S1"/>
  </r>
  <r>
    <s v="Reddit_Post_ATT_g224_SC"/>
    <s v="Top_War"/>
    <d v="2021-05-12T00:00:00"/>
    <n v="0"/>
    <x v="2"/>
    <x v="20"/>
    <s v="S1"/>
  </r>
  <r>
    <s v="Small_Event"/>
    <s v="Top_War"/>
    <d v="2021-05-12T00:00:00"/>
    <n v="0"/>
    <x v="0"/>
    <x v="17"/>
    <s v="S1"/>
  </r>
  <r>
    <s v="Small_Event_Dip"/>
    <s v="Top_War"/>
    <d v="2021-05-12T00:00:00"/>
    <n v="0"/>
    <x v="0"/>
    <x v="4"/>
    <s v="S1"/>
  </r>
  <r>
    <s v="Special_Event"/>
    <s v="Top_War"/>
    <d v="2021-05-12T00:00:00"/>
    <n v="0"/>
    <x v="0"/>
    <x v="4"/>
    <s v="S1"/>
  </r>
  <r>
    <s v="Special_Event_Peak"/>
    <s v="Top_War"/>
    <d v="2021-05-12T00:00:00"/>
    <n v="0"/>
    <x v="0"/>
    <x v="17"/>
    <s v="S1"/>
  </r>
  <r>
    <s v="Tuesday_Effect"/>
    <s v="Top_War"/>
    <d v="2021-05-12T00:00:00"/>
    <n v="0"/>
    <x v="0"/>
    <x v="21"/>
    <s v="S1"/>
  </r>
  <r>
    <s v="UNITYADS_TOTAL_PER_ATT_g1728_Scurve"/>
    <s v="Top_War"/>
    <d v="2021-05-12T00:00:00"/>
    <n v="1876.0798021560399"/>
    <x v="4"/>
    <x v="22"/>
    <s v="S1"/>
  </r>
  <r>
    <s v="UNITYADS_TOTAL_POST_ATT_S1_g913_SC"/>
    <s v="Top_War"/>
    <d v="2021-05-12T00:00:00"/>
    <n v="18168.582553914199"/>
    <x v="1"/>
    <x v="22"/>
    <s v="S1"/>
  </r>
  <r>
    <s v="UNITYADS_TOTAL_POST_ATT_S2_g1321_SC"/>
    <s v="Top_War"/>
    <d v="2021-05-12T00:00:00"/>
    <n v="0"/>
    <x v="2"/>
    <x v="22"/>
    <s v="S1"/>
  </r>
  <r>
    <s v="UNITYADS_TOTAL_POST_ATT_S3_g924_SC"/>
    <s v="Top_War"/>
    <d v="2021-05-12T00:00:00"/>
    <n v="0"/>
    <x v="3"/>
    <x v="22"/>
    <s v="S1"/>
  </r>
  <r>
    <s v="Apple_Search_Post_ATT_g327_Scurve"/>
    <s v="Top_War"/>
    <d v="2021-05-13T00:00:00"/>
    <n v="0"/>
    <x v="0"/>
    <x v="0"/>
    <s v="S1"/>
  </r>
  <r>
    <s v="Applovin_rewarded_Post_ATT_g1718_SC"/>
    <s v="Top_War"/>
    <d v="2021-05-13T00:00:00"/>
    <n v="0"/>
    <x v="0"/>
    <x v="1"/>
    <s v="S1"/>
  </r>
  <r>
    <s v="Applovin_video_Post_ATT_g1718_Scurve"/>
    <s v="Top_War"/>
    <d v="2021-05-13T00:00:00"/>
    <n v="0"/>
    <x v="0"/>
    <x v="2"/>
    <s v="S1"/>
  </r>
  <r>
    <s v="Bug_Fix_1"/>
    <s v="Top_War"/>
    <d v="2021-05-13T00:00:00"/>
    <n v="0"/>
    <x v="0"/>
    <x v="3"/>
    <s v="S1"/>
  </r>
  <r>
    <s v="Bug_Fix_2"/>
    <s v="Top_War"/>
    <d v="2021-05-13T00:00:00"/>
    <n v="0"/>
    <x v="0"/>
    <x v="3"/>
    <s v="S1"/>
  </r>
  <r>
    <s v="Bug_Fix_3_2"/>
    <s v="Top_War"/>
    <d v="2021-05-13T00:00:00"/>
    <n v="0"/>
    <x v="0"/>
    <x v="3"/>
    <s v="S1"/>
  </r>
  <r>
    <s v="Bug_Fix_Neg"/>
    <s v="Top_War"/>
    <d v="2021-05-13T00:00:00"/>
    <n v="-25455.428566692601"/>
    <x v="0"/>
    <x v="4"/>
    <s v="S1"/>
  </r>
  <r>
    <s v="Bytedance_Post_ATT_g337_SC"/>
    <s v="Top_War"/>
    <d v="2021-05-13T00:00:00"/>
    <n v="0"/>
    <x v="0"/>
    <x v="5"/>
    <s v="S1"/>
  </r>
  <r>
    <s v="Comp_Lords_Mobile"/>
    <s v="Top_War"/>
    <d v="2021-05-13T00:00:00"/>
    <n v="-17225.3076041934"/>
    <x v="0"/>
    <x v="6"/>
    <s v="S1"/>
  </r>
  <r>
    <s v="Comp_ROK"/>
    <s v="Top_War"/>
    <d v="2021-05-13T00:00:00"/>
    <n v="-10983.1809394422"/>
    <x v="0"/>
    <x v="7"/>
    <s v="S1"/>
  </r>
  <r>
    <s v="Comp_West_Game"/>
    <s v="Top_War"/>
    <d v="2021-05-13T00:00:00"/>
    <n v="-9199.6309657354104"/>
    <x v="0"/>
    <x v="8"/>
    <s v="S1"/>
  </r>
  <r>
    <s v="Event_Dip"/>
    <s v="Top_War"/>
    <d v="2021-05-13T00:00:00"/>
    <n v="0"/>
    <x v="0"/>
    <x v="4"/>
    <s v="S1"/>
  </r>
  <r>
    <s v="FB_AEO_AAA_POST_ATT_S1_g223_Scurve"/>
    <s v="Top_War"/>
    <d v="2021-05-13T00:00:00"/>
    <n v="4215.9496543308396"/>
    <x v="1"/>
    <x v="9"/>
    <s v="S1"/>
  </r>
  <r>
    <s v="FB_AEO_AAA_POST_ATT_S2_g2314_Scurve"/>
    <s v="Top_War"/>
    <d v="2021-05-13T00:00:00"/>
    <n v="0"/>
    <x v="2"/>
    <x v="9"/>
    <s v="S1"/>
  </r>
  <r>
    <s v="FB_AEO_AAA_POST_ATT_S3_g249_SC"/>
    <s v="Top_War"/>
    <d v="2021-05-13T00:00:00"/>
    <n v="0"/>
    <x v="3"/>
    <x v="9"/>
    <s v="S1"/>
  </r>
  <r>
    <s v="FB_AEO_AAA_PRE_ATT_g136_Scurve"/>
    <s v="Top_War"/>
    <d v="2021-05-13T00:00:00"/>
    <n v="0"/>
    <x v="4"/>
    <x v="9"/>
    <s v="S1"/>
  </r>
  <r>
    <s v="FB_AEO_BAU_POST_ATT_S1_g912_Scurve"/>
    <s v="Top_War"/>
    <d v="2021-05-13T00:00:00"/>
    <n v="166.996015546324"/>
    <x v="1"/>
    <x v="10"/>
    <s v="S1"/>
  </r>
  <r>
    <s v="FB_AEO_BAU_POST_ATT_S2_g2711_Scurve"/>
    <s v="Top_War"/>
    <d v="2021-05-13T00:00:00"/>
    <n v="0"/>
    <x v="2"/>
    <x v="10"/>
    <s v="S1"/>
  </r>
  <r>
    <s v="FB_AEO_BAU_POST_ATT_S3_g1717_SC"/>
    <s v="Top_War"/>
    <d v="2021-05-13T00:00:00"/>
    <n v="0"/>
    <x v="3"/>
    <x v="10"/>
    <s v="S1"/>
  </r>
  <r>
    <s v="FB_AEO_BAU_PRE_ATT_g15721_Scurve"/>
    <s v="Top_War"/>
    <d v="2021-05-13T00:00:00"/>
    <n v="0"/>
    <x v="4"/>
    <x v="10"/>
    <s v="S1"/>
  </r>
  <r>
    <s v="FB_VO_AAA_PER_ATT_g912_Scurve"/>
    <s v="Top_War"/>
    <d v="2021-05-13T00:00:00"/>
    <n v="0"/>
    <x v="4"/>
    <x v="11"/>
    <s v="S1"/>
  </r>
  <r>
    <s v="FB_VO_AAA_POST_ATT_S1_g913_Scurve"/>
    <s v="Top_War"/>
    <d v="2021-05-13T00:00:00"/>
    <n v="12655.3814309072"/>
    <x v="1"/>
    <x v="11"/>
    <s v="S1"/>
  </r>
  <r>
    <s v="FB_VO_AAA_POST_ATT_S2_g424_Scurve"/>
    <s v="Top_War"/>
    <d v="2021-05-13T00:00:00"/>
    <n v="0"/>
    <x v="2"/>
    <x v="11"/>
    <s v="S1"/>
  </r>
  <r>
    <s v="FB_VO_AAA_POST_ATT_S3_g1717_SC"/>
    <s v="Top_War"/>
    <d v="2021-05-13T00:00:00"/>
    <n v="0"/>
    <x v="3"/>
    <x v="11"/>
    <s v="S1"/>
  </r>
  <r>
    <s v="FB_VO_BAU_PER_ATT_g1512_Scurve"/>
    <s v="Top_War"/>
    <d v="2021-05-13T00:00:00"/>
    <n v="0"/>
    <x v="4"/>
    <x v="12"/>
    <s v="S1"/>
  </r>
  <r>
    <s v="FB_VO_BAU_POST_ATT_S1_g9312_Scurve"/>
    <s v="Top_War"/>
    <d v="2021-05-13T00:00:00"/>
    <n v="32887.426899782098"/>
    <x v="1"/>
    <x v="12"/>
    <s v="S1"/>
  </r>
  <r>
    <s v="FB_VO_BAU_POST_ATT_S2_g8421_Scurve"/>
    <s v="Top_War"/>
    <d v="2021-05-13T00:00:00"/>
    <n v="0"/>
    <x v="2"/>
    <x v="12"/>
    <s v="S1"/>
  </r>
  <r>
    <s v="FB_VO_BAU_POST_ATT_S3_g1715_SC"/>
    <s v="Top_War"/>
    <d v="2021-05-13T00:00:00"/>
    <n v="0"/>
    <x v="3"/>
    <x v="12"/>
    <s v="S1"/>
  </r>
  <r>
    <s v="FB_VO_DYNAMICADS_PER_ATT_g2720_Scurve"/>
    <s v="Top_War"/>
    <d v="2021-05-13T00:00:00"/>
    <n v="343.84558988184801"/>
    <x v="4"/>
    <x v="13"/>
    <s v="S1"/>
  </r>
  <r>
    <s v="FB_VO_DYNAMICADS_POST_ATT_S1_g1720_Scurve"/>
    <s v="Top_War"/>
    <d v="2021-05-13T00:00:00"/>
    <n v="1817.72431709579"/>
    <x v="1"/>
    <x v="13"/>
    <s v="S1"/>
  </r>
  <r>
    <s v="GOOGLE_DISPLAY_PER_ATT_g1724_Scurve"/>
    <s v="Top_War"/>
    <d v="2021-05-13T00:00:00"/>
    <n v="1984.3576099757699"/>
    <x v="4"/>
    <x v="14"/>
    <s v="S1"/>
  </r>
  <r>
    <s v="GOOGLE_DISPLAY_POST_ATT_9AUG_SEP_g6213_Scurve"/>
    <s v="Top_War"/>
    <d v="2021-05-13T00:00:00"/>
    <n v="0"/>
    <x v="0"/>
    <x v="14"/>
    <s v="S1"/>
  </r>
  <r>
    <s v="GOOGLE_DISPLAY_POST_ATT_JUL_g827_SC"/>
    <s v="Top_War"/>
    <d v="2021-05-13T00:00:00"/>
    <n v="0"/>
    <x v="0"/>
    <x v="14"/>
    <s v="S1"/>
  </r>
  <r>
    <s v="GOOGLE_DISPLAY_POST_ATT_OCT_g5718_Scurve"/>
    <s v="Top_War"/>
    <d v="2021-05-13T00:00:00"/>
    <n v="0"/>
    <x v="0"/>
    <x v="14"/>
    <s v="S1"/>
  </r>
  <r>
    <s v="GOOGLE_DISPLAY_POST_ATT_S1_g912_SC"/>
    <s v="Top_War"/>
    <d v="2021-05-13T00:00:00"/>
    <n v="1847.1292956510699"/>
    <x v="1"/>
    <x v="14"/>
    <s v="S1"/>
  </r>
  <r>
    <s v="GOOGLE_YOUTUBE_PER_ATT_g1716_Scurve"/>
    <s v="Top_War"/>
    <d v="2021-05-13T00:00:00"/>
    <n v="0"/>
    <x v="4"/>
    <x v="15"/>
    <s v="S1"/>
  </r>
  <r>
    <s v="GOOGLE_YOUTUBE_POST_ATT_9AUG_SEP_g9321_Scurve"/>
    <s v="Top_War"/>
    <d v="2021-05-13T00:00:00"/>
    <n v="0"/>
    <x v="0"/>
    <x v="15"/>
    <s v="S1"/>
  </r>
  <r>
    <s v="GOOGLE_YOUTUBE_POST_ATT_JUL_g1718_SC"/>
    <s v="Top_War"/>
    <d v="2021-05-13T00:00:00"/>
    <n v="0"/>
    <x v="0"/>
    <x v="15"/>
    <s v="S1"/>
  </r>
  <r>
    <s v="GOOGLE_YOUTUBE_POST_ATT_OCT_g1715_Scurve"/>
    <s v="Top_War"/>
    <d v="2021-05-13T00:00:00"/>
    <n v="0"/>
    <x v="0"/>
    <x v="15"/>
    <s v="S1"/>
  </r>
  <r>
    <s v="GOOGLE_YOUTUBE_POST_ATT_S1_g2721_SC"/>
    <s v="Top_War"/>
    <d v="2021-05-13T00:00:00"/>
    <n v="2861.7443679337298"/>
    <x v="1"/>
    <x v="15"/>
    <s v="S1"/>
  </r>
  <r>
    <s v="INTERCEPT"/>
    <s v="Top_War"/>
    <d v="2021-05-13T00:00:00"/>
    <n v="282876.95580592903"/>
    <x v="0"/>
    <x v="16"/>
    <s v="S1"/>
  </r>
  <r>
    <s v="Large_Event_Dip1"/>
    <s v="Top_War"/>
    <d v="2021-05-13T00:00:00"/>
    <n v="0"/>
    <x v="0"/>
    <x v="4"/>
    <s v="S1"/>
  </r>
  <r>
    <s v="Large_Event1"/>
    <s v="Top_War"/>
    <d v="2021-05-13T00:00:00"/>
    <n v="0"/>
    <x v="0"/>
    <x v="17"/>
    <s v="S1"/>
  </r>
  <r>
    <s v="Medium_Event"/>
    <s v="Top_War"/>
    <d v="2021-05-13T00:00:00"/>
    <n v="0"/>
    <x v="0"/>
    <x v="17"/>
    <s v="S1"/>
  </r>
  <r>
    <s v="Medium_Event_Dip"/>
    <s v="Top_War"/>
    <d v="2021-05-13T00:00:00"/>
    <n v="0"/>
    <x v="0"/>
    <x v="17"/>
    <s v="S1"/>
  </r>
  <r>
    <s v="Monday_Effect"/>
    <s v="Top_War"/>
    <d v="2021-05-13T00:00:00"/>
    <n v="0"/>
    <x v="0"/>
    <x v="18"/>
    <s v="S1"/>
  </r>
  <r>
    <s v="New_Content"/>
    <s v="Top_War"/>
    <d v="2021-05-13T00:00:00"/>
    <n v="0"/>
    <x v="0"/>
    <x v="19"/>
    <s v="S1"/>
  </r>
  <r>
    <s v="Other_Event"/>
    <s v="Top_War"/>
    <d v="2021-05-13T00:00:00"/>
    <n v="0"/>
    <x v="0"/>
    <x v="17"/>
    <s v="S1"/>
  </r>
  <r>
    <s v="Peak"/>
    <s v="Top_War"/>
    <d v="2021-05-13T00:00:00"/>
    <n v="0"/>
    <x v="0"/>
    <x v="17"/>
    <s v="S1"/>
  </r>
  <r>
    <s v="Reddit_Post_ATT_g224_SC"/>
    <s v="Top_War"/>
    <d v="2021-05-13T00:00:00"/>
    <n v="0"/>
    <x v="2"/>
    <x v="20"/>
    <s v="S1"/>
  </r>
  <r>
    <s v="Small_Event"/>
    <s v="Top_War"/>
    <d v="2021-05-13T00:00:00"/>
    <n v="0"/>
    <x v="0"/>
    <x v="17"/>
    <s v="S1"/>
  </r>
  <r>
    <s v="Small_Event_Dip"/>
    <s v="Top_War"/>
    <d v="2021-05-13T00:00:00"/>
    <n v="0"/>
    <x v="0"/>
    <x v="4"/>
    <s v="S1"/>
  </r>
  <r>
    <s v="Special_Event"/>
    <s v="Top_War"/>
    <d v="2021-05-13T00:00:00"/>
    <n v="0"/>
    <x v="0"/>
    <x v="4"/>
    <s v="S1"/>
  </r>
  <r>
    <s v="Special_Event_Peak"/>
    <s v="Top_War"/>
    <d v="2021-05-13T00:00:00"/>
    <n v="0"/>
    <x v="0"/>
    <x v="17"/>
    <s v="S1"/>
  </r>
  <r>
    <s v="Tuesday_Effect"/>
    <s v="Top_War"/>
    <d v="2021-05-13T00:00:00"/>
    <n v="0"/>
    <x v="0"/>
    <x v="21"/>
    <s v="S1"/>
  </r>
  <r>
    <s v="UNITYADS_TOTAL_PER_ATT_g1728_Scurve"/>
    <s v="Top_War"/>
    <d v="2021-05-13T00:00:00"/>
    <n v="1772.09207455097"/>
    <x v="4"/>
    <x v="22"/>
    <s v="S1"/>
  </r>
  <r>
    <s v="UNITYADS_TOTAL_POST_ATT_S1_g913_SC"/>
    <s v="Top_War"/>
    <d v="2021-05-13T00:00:00"/>
    <n v="18155.426177769499"/>
    <x v="1"/>
    <x v="22"/>
    <s v="S1"/>
  </r>
  <r>
    <s v="UNITYADS_TOTAL_POST_ATT_S2_g1321_SC"/>
    <s v="Top_War"/>
    <d v="2021-05-13T00:00:00"/>
    <n v="0"/>
    <x v="2"/>
    <x v="22"/>
    <s v="S1"/>
  </r>
  <r>
    <s v="UNITYADS_TOTAL_POST_ATT_S3_g924_SC"/>
    <s v="Top_War"/>
    <d v="2021-05-13T00:00:00"/>
    <n v="0"/>
    <x v="3"/>
    <x v="22"/>
    <s v="S1"/>
  </r>
  <r>
    <s v="Apple_Search_Post_ATT_g327_Scurve"/>
    <s v="Top_War"/>
    <d v="2021-05-14T00:00:00"/>
    <n v="0"/>
    <x v="0"/>
    <x v="0"/>
    <s v="S1"/>
  </r>
  <r>
    <s v="Applovin_rewarded_Post_ATT_g1718_SC"/>
    <s v="Top_War"/>
    <d v="2021-05-14T00:00:00"/>
    <n v="0"/>
    <x v="0"/>
    <x v="1"/>
    <s v="S1"/>
  </r>
  <r>
    <s v="Applovin_video_Post_ATT_g1718_Scurve"/>
    <s v="Top_War"/>
    <d v="2021-05-14T00:00:00"/>
    <n v="0"/>
    <x v="0"/>
    <x v="2"/>
    <s v="S1"/>
  </r>
  <r>
    <s v="Bug_Fix_1"/>
    <s v="Top_War"/>
    <d v="2021-05-14T00:00:00"/>
    <n v="0"/>
    <x v="0"/>
    <x v="3"/>
    <s v="S1"/>
  </r>
  <r>
    <s v="Bug_Fix_2"/>
    <s v="Top_War"/>
    <d v="2021-05-14T00:00:00"/>
    <n v="0"/>
    <x v="0"/>
    <x v="3"/>
    <s v="S1"/>
  </r>
  <r>
    <s v="Bug_Fix_3_2"/>
    <s v="Top_War"/>
    <d v="2021-05-14T00:00:00"/>
    <n v="0"/>
    <x v="0"/>
    <x v="3"/>
    <s v="S1"/>
  </r>
  <r>
    <s v="Bug_Fix_Neg"/>
    <s v="Top_War"/>
    <d v="2021-05-14T00:00:00"/>
    <n v="0"/>
    <x v="0"/>
    <x v="4"/>
    <s v="S1"/>
  </r>
  <r>
    <s v="Bytedance_Post_ATT_g337_SC"/>
    <s v="Top_War"/>
    <d v="2021-05-14T00:00:00"/>
    <n v="0"/>
    <x v="0"/>
    <x v="5"/>
    <s v="S1"/>
  </r>
  <r>
    <s v="Comp_Lords_Mobile"/>
    <s v="Top_War"/>
    <d v="2021-05-14T00:00:00"/>
    <n v="-18242.248530280001"/>
    <x v="0"/>
    <x v="6"/>
    <s v="S1"/>
  </r>
  <r>
    <s v="Comp_ROK"/>
    <s v="Top_War"/>
    <d v="2021-05-14T00:00:00"/>
    <n v="-10177.4055153803"/>
    <x v="0"/>
    <x v="7"/>
    <s v="S1"/>
  </r>
  <r>
    <s v="Comp_West_Game"/>
    <s v="Top_War"/>
    <d v="2021-05-14T00:00:00"/>
    <n v="-9530.5104352801609"/>
    <x v="0"/>
    <x v="8"/>
    <s v="S1"/>
  </r>
  <r>
    <s v="Event_Dip"/>
    <s v="Top_War"/>
    <d v="2021-05-14T00:00:00"/>
    <n v="0"/>
    <x v="0"/>
    <x v="4"/>
    <s v="S1"/>
  </r>
  <r>
    <s v="FB_AEO_AAA_POST_ATT_S1_g223_Scurve"/>
    <s v="Top_War"/>
    <d v="2021-05-14T00:00:00"/>
    <n v="4154.7905625187004"/>
    <x v="1"/>
    <x v="9"/>
    <s v="S1"/>
  </r>
  <r>
    <s v="FB_AEO_AAA_POST_ATT_S2_g2314_Scurve"/>
    <s v="Top_War"/>
    <d v="2021-05-14T00:00:00"/>
    <n v="0"/>
    <x v="2"/>
    <x v="9"/>
    <s v="S1"/>
  </r>
  <r>
    <s v="FB_AEO_AAA_POST_ATT_S3_g249_SC"/>
    <s v="Top_War"/>
    <d v="2021-05-14T00:00:00"/>
    <n v="0"/>
    <x v="3"/>
    <x v="9"/>
    <s v="S1"/>
  </r>
  <r>
    <s v="FB_AEO_AAA_PRE_ATT_g136_Scurve"/>
    <s v="Top_War"/>
    <d v="2021-05-14T00:00:00"/>
    <n v="0"/>
    <x v="4"/>
    <x v="9"/>
    <s v="S1"/>
  </r>
  <r>
    <s v="FB_AEO_BAU_POST_ATT_S1_g912_Scurve"/>
    <s v="Top_War"/>
    <d v="2021-05-14T00:00:00"/>
    <n v="172.87255756897699"/>
    <x v="1"/>
    <x v="10"/>
    <s v="S1"/>
  </r>
  <r>
    <s v="FB_AEO_BAU_POST_ATT_S2_g2711_Scurve"/>
    <s v="Top_War"/>
    <d v="2021-05-14T00:00:00"/>
    <n v="0"/>
    <x v="2"/>
    <x v="10"/>
    <s v="S1"/>
  </r>
  <r>
    <s v="FB_AEO_BAU_POST_ATT_S3_g1717_SC"/>
    <s v="Top_War"/>
    <d v="2021-05-14T00:00:00"/>
    <n v="0"/>
    <x v="3"/>
    <x v="10"/>
    <s v="S1"/>
  </r>
  <r>
    <s v="FB_AEO_BAU_PRE_ATT_g15721_Scurve"/>
    <s v="Top_War"/>
    <d v="2021-05-14T00:00:00"/>
    <n v="0"/>
    <x v="4"/>
    <x v="10"/>
    <s v="S1"/>
  </r>
  <r>
    <s v="FB_VO_AAA_PER_ATT_g912_Scurve"/>
    <s v="Top_War"/>
    <d v="2021-05-14T00:00:00"/>
    <n v="0"/>
    <x v="4"/>
    <x v="11"/>
    <s v="S1"/>
  </r>
  <r>
    <s v="FB_VO_AAA_POST_ATT_S1_g913_Scurve"/>
    <s v="Top_War"/>
    <d v="2021-05-14T00:00:00"/>
    <n v="12345.513325444001"/>
    <x v="1"/>
    <x v="11"/>
    <s v="S1"/>
  </r>
  <r>
    <s v="FB_VO_AAA_POST_ATT_S2_g424_Scurve"/>
    <s v="Top_War"/>
    <d v="2021-05-14T00:00:00"/>
    <n v="0"/>
    <x v="2"/>
    <x v="11"/>
    <s v="S1"/>
  </r>
  <r>
    <s v="FB_VO_AAA_POST_ATT_S3_g1717_SC"/>
    <s v="Top_War"/>
    <d v="2021-05-14T00:00:00"/>
    <n v="0"/>
    <x v="3"/>
    <x v="11"/>
    <s v="S1"/>
  </r>
  <r>
    <s v="FB_VO_BAU_PER_ATT_g1512_Scurve"/>
    <s v="Top_War"/>
    <d v="2021-05-14T00:00:00"/>
    <n v="0"/>
    <x v="4"/>
    <x v="12"/>
    <s v="S1"/>
  </r>
  <r>
    <s v="FB_VO_BAU_POST_ATT_S1_g9312_Scurve"/>
    <s v="Top_War"/>
    <d v="2021-05-14T00:00:00"/>
    <n v="33148.757718575798"/>
    <x v="1"/>
    <x v="12"/>
    <s v="S1"/>
  </r>
  <r>
    <s v="FB_VO_BAU_POST_ATT_S2_g8421_Scurve"/>
    <s v="Top_War"/>
    <d v="2021-05-14T00:00:00"/>
    <n v="0"/>
    <x v="2"/>
    <x v="12"/>
    <s v="S1"/>
  </r>
  <r>
    <s v="FB_VO_BAU_POST_ATT_S3_g1715_SC"/>
    <s v="Top_War"/>
    <d v="2021-05-14T00:00:00"/>
    <n v="0"/>
    <x v="3"/>
    <x v="12"/>
    <s v="S1"/>
  </r>
  <r>
    <s v="FB_VO_DYNAMICADS_PER_ATT_g2720_Scurve"/>
    <s v="Top_War"/>
    <d v="2021-05-14T00:00:00"/>
    <n v="137.21704722777699"/>
    <x v="4"/>
    <x v="13"/>
    <s v="S1"/>
  </r>
  <r>
    <s v="FB_VO_DYNAMICADS_POST_ATT_S1_g1720_Scurve"/>
    <s v="Top_War"/>
    <d v="2021-05-14T00:00:00"/>
    <n v="3260.0805149593898"/>
    <x v="1"/>
    <x v="13"/>
    <s v="S1"/>
  </r>
  <r>
    <s v="GOOGLE_DISPLAY_PER_ATT_g1724_Scurve"/>
    <s v="Top_War"/>
    <d v="2021-05-14T00:00:00"/>
    <n v="1369.78808076107"/>
    <x v="4"/>
    <x v="14"/>
    <s v="S1"/>
  </r>
  <r>
    <s v="GOOGLE_DISPLAY_POST_ATT_9AUG_SEP_g6213_Scurve"/>
    <s v="Top_War"/>
    <d v="2021-05-14T00:00:00"/>
    <n v="0"/>
    <x v="0"/>
    <x v="14"/>
    <s v="S1"/>
  </r>
  <r>
    <s v="GOOGLE_DISPLAY_POST_ATT_JUL_g827_SC"/>
    <s v="Top_War"/>
    <d v="2021-05-14T00:00:00"/>
    <n v="0"/>
    <x v="0"/>
    <x v="14"/>
    <s v="S1"/>
  </r>
  <r>
    <s v="GOOGLE_DISPLAY_POST_ATT_OCT_g5718_Scurve"/>
    <s v="Top_War"/>
    <d v="2021-05-14T00:00:00"/>
    <n v="0"/>
    <x v="0"/>
    <x v="14"/>
    <s v="S1"/>
  </r>
  <r>
    <s v="GOOGLE_DISPLAY_POST_ATT_S1_g912_SC"/>
    <s v="Top_War"/>
    <d v="2021-05-14T00:00:00"/>
    <n v="2308.80030495151"/>
    <x v="1"/>
    <x v="14"/>
    <s v="S1"/>
  </r>
  <r>
    <s v="GOOGLE_YOUTUBE_PER_ATT_g1716_Scurve"/>
    <s v="Top_War"/>
    <d v="2021-05-14T00:00:00"/>
    <n v="0"/>
    <x v="4"/>
    <x v="15"/>
    <s v="S1"/>
  </r>
  <r>
    <s v="GOOGLE_YOUTUBE_POST_ATT_9AUG_SEP_g9321_Scurve"/>
    <s v="Top_War"/>
    <d v="2021-05-14T00:00:00"/>
    <n v="0"/>
    <x v="0"/>
    <x v="15"/>
    <s v="S1"/>
  </r>
  <r>
    <s v="GOOGLE_YOUTUBE_POST_ATT_JUL_g1718_SC"/>
    <s v="Top_War"/>
    <d v="2021-05-14T00:00:00"/>
    <n v="0"/>
    <x v="0"/>
    <x v="15"/>
    <s v="S1"/>
  </r>
  <r>
    <s v="GOOGLE_YOUTUBE_POST_ATT_OCT_g1715_Scurve"/>
    <s v="Top_War"/>
    <d v="2021-05-14T00:00:00"/>
    <n v="0"/>
    <x v="0"/>
    <x v="15"/>
    <s v="S1"/>
  </r>
  <r>
    <s v="GOOGLE_YOUTUBE_POST_ATT_S1_g2721_SC"/>
    <s v="Top_War"/>
    <d v="2021-05-14T00:00:00"/>
    <n v="3982.7548626327298"/>
    <x v="1"/>
    <x v="15"/>
    <s v="S1"/>
  </r>
  <r>
    <s v="INTERCEPT"/>
    <s v="Top_War"/>
    <d v="2021-05-14T00:00:00"/>
    <n v="282876.95580592903"/>
    <x v="0"/>
    <x v="16"/>
    <s v="S1"/>
  </r>
  <r>
    <s v="Large_Event_Dip1"/>
    <s v="Top_War"/>
    <d v="2021-05-14T00:00:00"/>
    <n v="0"/>
    <x v="0"/>
    <x v="4"/>
    <s v="S1"/>
  </r>
  <r>
    <s v="Large_Event1"/>
    <s v="Top_War"/>
    <d v="2021-05-14T00:00:00"/>
    <n v="0"/>
    <x v="0"/>
    <x v="17"/>
    <s v="S1"/>
  </r>
  <r>
    <s v="Medium_Event"/>
    <s v="Top_War"/>
    <d v="2021-05-14T00:00:00"/>
    <n v="0"/>
    <x v="0"/>
    <x v="17"/>
    <s v="S1"/>
  </r>
  <r>
    <s v="Medium_Event_Dip"/>
    <s v="Top_War"/>
    <d v="2021-05-14T00:00:00"/>
    <n v="0"/>
    <x v="0"/>
    <x v="17"/>
    <s v="S1"/>
  </r>
  <r>
    <s v="Monday_Effect"/>
    <s v="Top_War"/>
    <d v="2021-05-14T00:00:00"/>
    <n v="0"/>
    <x v="0"/>
    <x v="18"/>
    <s v="S1"/>
  </r>
  <r>
    <s v="New_Content"/>
    <s v="Top_War"/>
    <d v="2021-05-14T00:00:00"/>
    <n v="0"/>
    <x v="0"/>
    <x v="19"/>
    <s v="S1"/>
  </r>
  <r>
    <s v="Other_Event"/>
    <s v="Top_War"/>
    <d v="2021-05-14T00:00:00"/>
    <n v="82556.160128225602"/>
    <x v="0"/>
    <x v="17"/>
    <s v="S1"/>
  </r>
  <r>
    <s v="Peak"/>
    <s v="Top_War"/>
    <d v="2021-05-14T00:00:00"/>
    <n v="0"/>
    <x v="0"/>
    <x v="17"/>
    <s v="S1"/>
  </r>
  <r>
    <s v="Reddit_Post_ATT_g224_SC"/>
    <s v="Top_War"/>
    <d v="2021-05-14T00:00:00"/>
    <n v="0"/>
    <x v="2"/>
    <x v="20"/>
    <s v="S1"/>
  </r>
  <r>
    <s v="Small_Event"/>
    <s v="Top_War"/>
    <d v="2021-05-14T00:00:00"/>
    <n v="0"/>
    <x v="0"/>
    <x v="17"/>
    <s v="S1"/>
  </r>
  <r>
    <s v="Small_Event_Dip"/>
    <s v="Top_War"/>
    <d v="2021-05-14T00:00:00"/>
    <n v="0"/>
    <x v="0"/>
    <x v="4"/>
    <s v="S1"/>
  </r>
  <r>
    <s v="Special_Event"/>
    <s v="Top_War"/>
    <d v="2021-05-14T00:00:00"/>
    <n v="0"/>
    <x v="0"/>
    <x v="4"/>
    <s v="S1"/>
  </r>
  <r>
    <s v="Special_Event_Peak"/>
    <s v="Top_War"/>
    <d v="2021-05-14T00:00:00"/>
    <n v="0"/>
    <x v="0"/>
    <x v="17"/>
    <s v="S1"/>
  </r>
  <r>
    <s v="Tuesday_Effect"/>
    <s v="Top_War"/>
    <d v="2021-05-14T00:00:00"/>
    <n v="0"/>
    <x v="0"/>
    <x v="21"/>
    <s v="S1"/>
  </r>
  <r>
    <s v="UNITYADS_TOTAL_PER_ATT_g1728_Scurve"/>
    <s v="Top_War"/>
    <d v="2021-05-14T00:00:00"/>
    <n v="1728.8824937838799"/>
    <x v="4"/>
    <x v="22"/>
    <s v="S1"/>
  </r>
  <r>
    <s v="UNITYADS_TOTAL_POST_ATT_S1_g913_SC"/>
    <s v="Top_War"/>
    <d v="2021-05-14T00:00:00"/>
    <n v="18454.288349879502"/>
    <x v="1"/>
    <x v="22"/>
    <s v="S1"/>
  </r>
  <r>
    <s v="UNITYADS_TOTAL_POST_ATT_S2_g1321_SC"/>
    <s v="Top_War"/>
    <d v="2021-05-14T00:00:00"/>
    <n v="0"/>
    <x v="2"/>
    <x v="22"/>
    <s v="S1"/>
  </r>
  <r>
    <s v="UNITYADS_TOTAL_POST_ATT_S3_g924_SC"/>
    <s v="Top_War"/>
    <d v="2021-05-14T00:00:00"/>
    <n v="0"/>
    <x v="3"/>
    <x v="22"/>
    <s v="S1"/>
  </r>
  <r>
    <s v="Apple_Search_Post_ATT_g327_Scurve"/>
    <s v="Top_War"/>
    <d v="2021-05-15T00:00:00"/>
    <n v="0"/>
    <x v="0"/>
    <x v="0"/>
    <s v="S1"/>
  </r>
  <r>
    <s v="Applovin_rewarded_Post_ATT_g1718_SC"/>
    <s v="Top_War"/>
    <d v="2021-05-15T00:00:00"/>
    <n v="0"/>
    <x v="0"/>
    <x v="1"/>
    <s v="S1"/>
  </r>
  <r>
    <s v="Applovin_video_Post_ATT_g1718_Scurve"/>
    <s v="Top_War"/>
    <d v="2021-05-15T00:00:00"/>
    <n v="0"/>
    <x v="0"/>
    <x v="2"/>
    <s v="S1"/>
  </r>
  <r>
    <s v="Bug_Fix_1"/>
    <s v="Top_War"/>
    <d v="2021-05-15T00:00:00"/>
    <n v="0"/>
    <x v="0"/>
    <x v="3"/>
    <s v="S1"/>
  </r>
  <r>
    <s v="Bug_Fix_2"/>
    <s v="Top_War"/>
    <d v="2021-05-15T00:00:00"/>
    <n v="0"/>
    <x v="0"/>
    <x v="3"/>
    <s v="S1"/>
  </r>
  <r>
    <s v="Bug_Fix_3_2"/>
    <s v="Top_War"/>
    <d v="2021-05-15T00:00:00"/>
    <n v="0"/>
    <x v="0"/>
    <x v="3"/>
    <s v="S1"/>
  </r>
  <r>
    <s v="Bug_Fix_Neg"/>
    <s v="Top_War"/>
    <d v="2021-05-15T00:00:00"/>
    <n v="0"/>
    <x v="0"/>
    <x v="4"/>
    <s v="S1"/>
  </r>
  <r>
    <s v="Bytedance_Post_ATT_g337_SC"/>
    <s v="Top_War"/>
    <d v="2021-05-15T00:00:00"/>
    <n v="0"/>
    <x v="0"/>
    <x v="5"/>
    <s v="S1"/>
  </r>
  <r>
    <s v="Comp_Lords_Mobile"/>
    <s v="Top_War"/>
    <d v="2021-05-15T00:00:00"/>
    <n v="-19363.669688498801"/>
    <x v="0"/>
    <x v="6"/>
    <s v="S1"/>
  </r>
  <r>
    <s v="Comp_ROK"/>
    <s v="Top_War"/>
    <d v="2021-05-15T00:00:00"/>
    <n v="-11906.999896965401"/>
    <x v="0"/>
    <x v="7"/>
    <s v="S1"/>
  </r>
  <r>
    <s v="Comp_West_Game"/>
    <s v="Top_War"/>
    <d v="2021-05-15T00:00:00"/>
    <n v="-10611.777273256799"/>
    <x v="0"/>
    <x v="8"/>
    <s v="S1"/>
  </r>
  <r>
    <s v="Event_Dip"/>
    <s v="Top_War"/>
    <d v="2021-05-15T00:00:00"/>
    <n v="0"/>
    <x v="0"/>
    <x v="4"/>
    <s v="S1"/>
  </r>
  <r>
    <s v="FB_AEO_AAA_POST_ATT_S1_g223_Scurve"/>
    <s v="Top_War"/>
    <d v="2021-05-15T00:00:00"/>
    <n v="3605.6993931709499"/>
    <x v="1"/>
    <x v="9"/>
    <s v="S1"/>
  </r>
  <r>
    <s v="FB_AEO_AAA_POST_ATT_S2_g2314_Scurve"/>
    <s v="Top_War"/>
    <d v="2021-05-15T00:00:00"/>
    <n v="0"/>
    <x v="2"/>
    <x v="9"/>
    <s v="S1"/>
  </r>
  <r>
    <s v="FB_AEO_AAA_POST_ATT_S3_g249_SC"/>
    <s v="Top_War"/>
    <d v="2021-05-15T00:00:00"/>
    <n v="0"/>
    <x v="3"/>
    <x v="9"/>
    <s v="S1"/>
  </r>
  <r>
    <s v="FB_AEO_AAA_PRE_ATT_g136_Scurve"/>
    <s v="Top_War"/>
    <d v="2021-05-15T00:00:00"/>
    <n v="0"/>
    <x v="4"/>
    <x v="9"/>
    <s v="S1"/>
  </r>
  <r>
    <s v="FB_AEO_BAU_POST_ATT_S1_g912_Scurve"/>
    <s v="Top_War"/>
    <d v="2021-05-15T00:00:00"/>
    <n v="132.99098044803699"/>
    <x v="1"/>
    <x v="10"/>
    <s v="S1"/>
  </r>
  <r>
    <s v="FB_AEO_BAU_POST_ATT_S2_g2711_Scurve"/>
    <s v="Top_War"/>
    <d v="2021-05-15T00:00:00"/>
    <n v="0"/>
    <x v="2"/>
    <x v="10"/>
    <s v="S1"/>
  </r>
  <r>
    <s v="FB_AEO_BAU_POST_ATT_S3_g1717_SC"/>
    <s v="Top_War"/>
    <d v="2021-05-15T00:00:00"/>
    <n v="0"/>
    <x v="3"/>
    <x v="10"/>
    <s v="S1"/>
  </r>
  <r>
    <s v="FB_AEO_BAU_PRE_ATT_g15721_Scurve"/>
    <s v="Top_War"/>
    <d v="2021-05-15T00:00:00"/>
    <n v="0"/>
    <x v="4"/>
    <x v="10"/>
    <s v="S1"/>
  </r>
  <r>
    <s v="FB_VO_AAA_PER_ATT_g912_Scurve"/>
    <s v="Top_War"/>
    <d v="2021-05-15T00:00:00"/>
    <n v="0"/>
    <x v="4"/>
    <x v="11"/>
    <s v="S1"/>
  </r>
  <r>
    <s v="FB_VO_AAA_POST_ATT_S1_g913_Scurve"/>
    <s v="Top_War"/>
    <d v="2021-05-15T00:00:00"/>
    <n v="10711.5194828931"/>
    <x v="1"/>
    <x v="11"/>
    <s v="S1"/>
  </r>
  <r>
    <s v="FB_VO_AAA_POST_ATT_S2_g424_Scurve"/>
    <s v="Top_War"/>
    <d v="2021-05-15T00:00:00"/>
    <n v="0"/>
    <x v="2"/>
    <x v="11"/>
    <s v="S1"/>
  </r>
  <r>
    <s v="FB_VO_AAA_POST_ATT_S3_g1717_SC"/>
    <s v="Top_War"/>
    <d v="2021-05-15T00:00:00"/>
    <n v="0"/>
    <x v="3"/>
    <x v="11"/>
    <s v="S1"/>
  </r>
  <r>
    <s v="FB_VO_BAU_PER_ATT_g1512_Scurve"/>
    <s v="Top_War"/>
    <d v="2021-05-15T00:00:00"/>
    <n v="0"/>
    <x v="4"/>
    <x v="12"/>
    <s v="S1"/>
  </r>
  <r>
    <s v="FB_VO_BAU_POST_ATT_S1_g9312_Scurve"/>
    <s v="Top_War"/>
    <d v="2021-05-15T00:00:00"/>
    <n v="33489.399066405"/>
    <x v="1"/>
    <x v="12"/>
    <s v="S1"/>
  </r>
  <r>
    <s v="FB_VO_BAU_POST_ATT_S2_g8421_Scurve"/>
    <s v="Top_War"/>
    <d v="2021-05-15T00:00:00"/>
    <n v="0"/>
    <x v="2"/>
    <x v="12"/>
    <s v="S1"/>
  </r>
  <r>
    <s v="FB_VO_BAU_POST_ATT_S3_g1715_SC"/>
    <s v="Top_War"/>
    <d v="2021-05-15T00:00:00"/>
    <n v="0"/>
    <x v="3"/>
    <x v="12"/>
    <s v="S1"/>
  </r>
  <r>
    <s v="FB_VO_DYNAMICADS_PER_ATT_g2720_Scurve"/>
    <s v="Top_War"/>
    <d v="2021-05-15T00:00:00"/>
    <n v="36.196669100408997"/>
    <x v="4"/>
    <x v="13"/>
    <s v="S1"/>
  </r>
  <r>
    <s v="FB_VO_DYNAMICADS_POST_ATT_S1_g1720_Scurve"/>
    <s v="Top_War"/>
    <d v="2021-05-15T00:00:00"/>
    <n v="5381.7056429987797"/>
    <x v="1"/>
    <x v="13"/>
    <s v="S1"/>
  </r>
  <r>
    <s v="GOOGLE_DISPLAY_PER_ATT_g1724_Scurve"/>
    <s v="Top_War"/>
    <d v="2021-05-15T00:00:00"/>
    <n v="832.09637652202002"/>
    <x v="4"/>
    <x v="14"/>
    <s v="S1"/>
  </r>
  <r>
    <s v="GOOGLE_DISPLAY_POST_ATT_9AUG_SEP_g6213_Scurve"/>
    <s v="Top_War"/>
    <d v="2021-05-15T00:00:00"/>
    <n v="0"/>
    <x v="0"/>
    <x v="14"/>
    <s v="S1"/>
  </r>
  <r>
    <s v="GOOGLE_DISPLAY_POST_ATT_JUL_g827_SC"/>
    <s v="Top_War"/>
    <d v="2021-05-15T00:00:00"/>
    <n v="0"/>
    <x v="0"/>
    <x v="14"/>
    <s v="S1"/>
  </r>
  <r>
    <s v="GOOGLE_DISPLAY_POST_ATT_OCT_g5718_Scurve"/>
    <s v="Top_War"/>
    <d v="2021-05-15T00:00:00"/>
    <n v="0"/>
    <x v="0"/>
    <x v="14"/>
    <s v="S1"/>
  </r>
  <r>
    <s v="GOOGLE_DISPLAY_POST_ATT_S1_g912_SC"/>
    <s v="Top_War"/>
    <d v="2021-05-15T00:00:00"/>
    <n v="1626.58838284591"/>
    <x v="1"/>
    <x v="14"/>
    <s v="S1"/>
  </r>
  <r>
    <s v="GOOGLE_YOUTUBE_PER_ATT_g1716_Scurve"/>
    <s v="Top_War"/>
    <d v="2021-05-15T00:00:00"/>
    <n v="0"/>
    <x v="4"/>
    <x v="15"/>
    <s v="S1"/>
  </r>
  <r>
    <s v="GOOGLE_YOUTUBE_POST_ATT_9AUG_SEP_g9321_Scurve"/>
    <s v="Top_War"/>
    <d v="2021-05-15T00:00:00"/>
    <n v="0"/>
    <x v="0"/>
    <x v="15"/>
    <s v="S1"/>
  </r>
  <r>
    <s v="GOOGLE_YOUTUBE_POST_ATT_JUL_g1718_SC"/>
    <s v="Top_War"/>
    <d v="2021-05-15T00:00:00"/>
    <n v="0"/>
    <x v="0"/>
    <x v="15"/>
    <s v="S1"/>
  </r>
  <r>
    <s v="GOOGLE_YOUTUBE_POST_ATT_OCT_g1715_Scurve"/>
    <s v="Top_War"/>
    <d v="2021-05-15T00:00:00"/>
    <n v="0"/>
    <x v="0"/>
    <x v="15"/>
    <s v="S1"/>
  </r>
  <r>
    <s v="GOOGLE_YOUTUBE_POST_ATT_S1_g2721_SC"/>
    <s v="Top_War"/>
    <d v="2021-05-15T00:00:00"/>
    <n v="5265.1569413590096"/>
    <x v="1"/>
    <x v="15"/>
    <s v="S1"/>
  </r>
  <r>
    <s v="INTERCEPT"/>
    <s v="Top_War"/>
    <d v="2021-05-15T00:00:00"/>
    <n v="282876.95580592903"/>
    <x v="0"/>
    <x v="16"/>
    <s v="S1"/>
  </r>
  <r>
    <s v="Large_Event_Dip1"/>
    <s v="Top_War"/>
    <d v="2021-05-15T00:00:00"/>
    <n v="0"/>
    <x v="0"/>
    <x v="4"/>
    <s v="S1"/>
  </r>
  <r>
    <s v="Large_Event1"/>
    <s v="Top_War"/>
    <d v="2021-05-15T00:00:00"/>
    <n v="0"/>
    <x v="0"/>
    <x v="17"/>
    <s v="S1"/>
  </r>
  <r>
    <s v="Medium_Event"/>
    <s v="Top_War"/>
    <d v="2021-05-15T00:00:00"/>
    <n v="0"/>
    <x v="0"/>
    <x v="17"/>
    <s v="S1"/>
  </r>
  <r>
    <s v="Medium_Event_Dip"/>
    <s v="Top_War"/>
    <d v="2021-05-15T00:00:00"/>
    <n v="0"/>
    <x v="0"/>
    <x v="17"/>
    <s v="S1"/>
  </r>
  <r>
    <s v="Monday_Effect"/>
    <s v="Top_War"/>
    <d v="2021-05-15T00:00:00"/>
    <n v="0"/>
    <x v="0"/>
    <x v="18"/>
    <s v="S1"/>
  </r>
  <r>
    <s v="New_Content"/>
    <s v="Top_War"/>
    <d v="2021-05-15T00:00:00"/>
    <n v="0"/>
    <x v="0"/>
    <x v="19"/>
    <s v="S1"/>
  </r>
  <r>
    <s v="Other_Event"/>
    <s v="Top_War"/>
    <d v="2021-05-15T00:00:00"/>
    <n v="82556.160128225602"/>
    <x v="0"/>
    <x v="17"/>
    <s v="S1"/>
  </r>
  <r>
    <s v="Peak"/>
    <s v="Top_War"/>
    <d v="2021-05-15T00:00:00"/>
    <n v="0"/>
    <x v="0"/>
    <x v="17"/>
    <s v="S1"/>
  </r>
  <r>
    <s v="Reddit_Post_ATT_g224_SC"/>
    <s v="Top_War"/>
    <d v="2021-05-15T00:00:00"/>
    <n v="0"/>
    <x v="2"/>
    <x v="20"/>
    <s v="S1"/>
  </r>
  <r>
    <s v="Small_Event"/>
    <s v="Top_War"/>
    <d v="2021-05-15T00:00:00"/>
    <n v="0"/>
    <x v="0"/>
    <x v="17"/>
    <s v="S1"/>
  </r>
  <r>
    <s v="Small_Event_Dip"/>
    <s v="Top_War"/>
    <d v="2021-05-15T00:00:00"/>
    <n v="0"/>
    <x v="0"/>
    <x v="4"/>
    <s v="S1"/>
  </r>
  <r>
    <s v="Special_Event"/>
    <s v="Top_War"/>
    <d v="2021-05-15T00:00:00"/>
    <n v="0"/>
    <x v="0"/>
    <x v="4"/>
    <s v="S1"/>
  </r>
  <r>
    <s v="Special_Event_Peak"/>
    <s v="Top_War"/>
    <d v="2021-05-15T00:00:00"/>
    <n v="0"/>
    <x v="0"/>
    <x v="17"/>
    <s v="S1"/>
  </r>
  <r>
    <s v="Tuesday_Effect"/>
    <s v="Top_War"/>
    <d v="2021-05-15T00:00:00"/>
    <n v="0"/>
    <x v="0"/>
    <x v="21"/>
    <s v="S1"/>
  </r>
  <r>
    <s v="UNITYADS_TOTAL_PER_ATT_g1728_Scurve"/>
    <s v="Top_War"/>
    <d v="2021-05-15T00:00:00"/>
    <n v="1617.0584069361601"/>
    <x v="4"/>
    <x v="22"/>
    <s v="S1"/>
  </r>
  <r>
    <s v="UNITYADS_TOTAL_POST_ATT_S1_g913_SC"/>
    <s v="Top_War"/>
    <d v="2021-05-15T00:00:00"/>
    <n v="17707.553506907101"/>
    <x v="1"/>
    <x v="22"/>
    <s v="S1"/>
  </r>
  <r>
    <s v="UNITYADS_TOTAL_POST_ATT_S2_g1321_SC"/>
    <s v="Top_War"/>
    <d v="2021-05-15T00:00:00"/>
    <n v="0"/>
    <x v="2"/>
    <x v="22"/>
    <s v="S1"/>
  </r>
  <r>
    <s v="UNITYADS_TOTAL_POST_ATT_S3_g924_SC"/>
    <s v="Top_War"/>
    <d v="2021-05-15T00:00:00"/>
    <n v="0"/>
    <x v="3"/>
    <x v="22"/>
    <s v="S1"/>
  </r>
  <r>
    <s v="Apple_Search_Post_ATT_g327_Scurve"/>
    <s v="Top_War"/>
    <d v="2021-05-16T00:00:00"/>
    <n v="0"/>
    <x v="0"/>
    <x v="0"/>
    <s v="S1"/>
  </r>
  <r>
    <s v="Applovin_rewarded_Post_ATT_g1718_SC"/>
    <s v="Top_War"/>
    <d v="2021-05-16T00:00:00"/>
    <n v="0"/>
    <x v="0"/>
    <x v="1"/>
    <s v="S1"/>
  </r>
  <r>
    <s v="Applovin_video_Post_ATT_g1718_Scurve"/>
    <s v="Top_War"/>
    <d v="2021-05-16T00:00:00"/>
    <n v="0"/>
    <x v="0"/>
    <x v="2"/>
    <s v="S1"/>
  </r>
  <r>
    <s v="Bug_Fix_1"/>
    <s v="Top_War"/>
    <d v="2021-05-16T00:00:00"/>
    <n v="0"/>
    <x v="0"/>
    <x v="3"/>
    <s v="S1"/>
  </r>
  <r>
    <s v="Bug_Fix_2"/>
    <s v="Top_War"/>
    <d v="2021-05-16T00:00:00"/>
    <n v="0"/>
    <x v="0"/>
    <x v="3"/>
    <s v="S1"/>
  </r>
  <r>
    <s v="Bug_Fix_3_2"/>
    <s v="Top_War"/>
    <d v="2021-05-16T00:00:00"/>
    <n v="0"/>
    <x v="0"/>
    <x v="3"/>
    <s v="S1"/>
  </r>
  <r>
    <s v="Bug_Fix_Neg"/>
    <s v="Top_War"/>
    <d v="2021-05-16T00:00:00"/>
    <n v="0"/>
    <x v="0"/>
    <x v="4"/>
    <s v="S1"/>
  </r>
  <r>
    <s v="Bytedance_Post_ATT_g337_SC"/>
    <s v="Top_War"/>
    <d v="2021-05-16T00:00:00"/>
    <n v="0"/>
    <x v="0"/>
    <x v="5"/>
    <s v="S1"/>
  </r>
  <r>
    <s v="Comp_Lords_Mobile"/>
    <s v="Top_War"/>
    <d v="2021-05-16T00:00:00"/>
    <n v="-22985.651069081399"/>
    <x v="0"/>
    <x v="6"/>
    <s v="S1"/>
  </r>
  <r>
    <s v="Comp_ROK"/>
    <s v="Top_War"/>
    <d v="2021-05-16T00:00:00"/>
    <n v="-12218.018945998199"/>
    <x v="0"/>
    <x v="7"/>
    <s v="S1"/>
  </r>
  <r>
    <s v="Comp_West_Game"/>
    <s v="Top_War"/>
    <d v="2021-05-16T00:00:00"/>
    <n v="-10594.0515873883"/>
    <x v="0"/>
    <x v="8"/>
    <s v="S1"/>
  </r>
  <r>
    <s v="Event_Dip"/>
    <s v="Top_War"/>
    <d v="2021-05-16T00:00:00"/>
    <n v="0"/>
    <x v="0"/>
    <x v="4"/>
    <s v="S1"/>
  </r>
  <r>
    <s v="FB_AEO_AAA_POST_ATT_S1_g223_Scurve"/>
    <s v="Top_War"/>
    <d v="2021-05-16T00:00:00"/>
    <n v="2911.2894700544298"/>
    <x v="1"/>
    <x v="9"/>
    <s v="S1"/>
  </r>
  <r>
    <s v="FB_AEO_AAA_POST_ATT_S2_g2314_Scurve"/>
    <s v="Top_War"/>
    <d v="2021-05-16T00:00:00"/>
    <n v="0"/>
    <x v="2"/>
    <x v="9"/>
    <s v="S1"/>
  </r>
  <r>
    <s v="FB_AEO_AAA_POST_ATT_S3_g249_SC"/>
    <s v="Top_War"/>
    <d v="2021-05-16T00:00:00"/>
    <n v="0"/>
    <x v="3"/>
    <x v="9"/>
    <s v="S1"/>
  </r>
  <r>
    <s v="FB_AEO_AAA_PRE_ATT_g136_Scurve"/>
    <s v="Top_War"/>
    <d v="2021-05-16T00:00:00"/>
    <n v="0"/>
    <x v="4"/>
    <x v="9"/>
    <s v="S1"/>
  </r>
  <r>
    <s v="FB_AEO_BAU_POST_ATT_S1_g912_Scurve"/>
    <s v="Top_War"/>
    <d v="2021-05-16T00:00:00"/>
    <n v="96.963144776427001"/>
    <x v="1"/>
    <x v="10"/>
    <s v="S1"/>
  </r>
  <r>
    <s v="FB_AEO_BAU_POST_ATT_S2_g2711_Scurve"/>
    <s v="Top_War"/>
    <d v="2021-05-16T00:00:00"/>
    <n v="0"/>
    <x v="2"/>
    <x v="10"/>
    <s v="S1"/>
  </r>
  <r>
    <s v="FB_AEO_BAU_POST_ATT_S3_g1717_SC"/>
    <s v="Top_War"/>
    <d v="2021-05-16T00:00:00"/>
    <n v="0"/>
    <x v="3"/>
    <x v="10"/>
    <s v="S1"/>
  </r>
  <r>
    <s v="FB_AEO_BAU_PRE_ATT_g15721_Scurve"/>
    <s v="Top_War"/>
    <d v="2021-05-16T00:00:00"/>
    <n v="0"/>
    <x v="4"/>
    <x v="10"/>
    <s v="S1"/>
  </r>
  <r>
    <s v="FB_VO_AAA_PER_ATT_g912_Scurve"/>
    <s v="Top_War"/>
    <d v="2021-05-16T00:00:00"/>
    <n v="0"/>
    <x v="4"/>
    <x v="11"/>
    <s v="S1"/>
  </r>
  <r>
    <s v="FB_VO_AAA_POST_ATT_S1_g913_Scurve"/>
    <s v="Top_War"/>
    <d v="2021-05-16T00:00:00"/>
    <n v="8833.6531680274093"/>
    <x v="1"/>
    <x v="11"/>
    <s v="S1"/>
  </r>
  <r>
    <s v="FB_VO_AAA_POST_ATT_S2_g424_Scurve"/>
    <s v="Top_War"/>
    <d v="2021-05-16T00:00:00"/>
    <n v="0"/>
    <x v="2"/>
    <x v="11"/>
    <s v="S1"/>
  </r>
  <r>
    <s v="FB_VO_AAA_POST_ATT_S3_g1717_SC"/>
    <s v="Top_War"/>
    <d v="2021-05-16T00:00:00"/>
    <n v="0"/>
    <x v="3"/>
    <x v="11"/>
    <s v="S1"/>
  </r>
  <r>
    <s v="FB_VO_BAU_PER_ATT_g1512_Scurve"/>
    <s v="Top_War"/>
    <d v="2021-05-16T00:00:00"/>
    <n v="0"/>
    <x v="4"/>
    <x v="12"/>
    <s v="S1"/>
  </r>
  <r>
    <s v="FB_VO_BAU_POST_ATT_S1_g9312_Scurve"/>
    <s v="Top_War"/>
    <d v="2021-05-16T00:00:00"/>
    <n v="32036.3960293116"/>
    <x v="1"/>
    <x v="12"/>
    <s v="S1"/>
  </r>
  <r>
    <s v="FB_VO_BAU_POST_ATT_S2_g8421_Scurve"/>
    <s v="Top_War"/>
    <d v="2021-05-16T00:00:00"/>
    <n v="0"/>
    <x v="2"/>
    <x v="12"/>
    <s v="S1"/>
  </r>
  <r>
    <s v="FB_VO_BAU_POST_ATT_S3_g1715_SC"/>
    <s v="Top_War"/>
    <d v="2021-05-16T00:00:00"/>
    <n v="0"/>
    <x v="3"/>
    <x v="12"/>
    <s v="S1"/>
  </r>
  <r>
    <s v="FB_VO_DYNAMICADS_PER_ATT_g2720_Scurve"/>
    <s v="Top_War"/>
    <d v="2021-05-16T00:00:00"/>
    <n v="0"/>
    <x v="4"/>
    <x v="13"/>
    <s v="S1"/>
  </r>
  <r>
    <s v="FB_VO_DYNAMICADS_POST_ATT_S1_g1720_Scurve"/>
    <s v="Top_War"/>
    <d v="2021-05-16T00:00:00"/>
    <n v="8190.6524687914698"/>
    <x v="1"/>
    <x v="13"/>
    <s v="S1"/>
  </r>
  <r>
    <s v="GOOGLE_DISPLAY_PER_ATT_g1724_Scurve"/>
    <s v="Top_War"/>
    <d v="2021-05-16T00:00:00"/>
    <n v="425.64677086199299"/>
    <x v="4"/>
    <x v="14"/>
    <s v="S1"/>
  </r>
  <r>
    <s v="GOOGLE_DISPLAY_POST_ATT_9AUG_SEP_g6213_Scurve"/>
    <s v="Top_War"/>
    <d v="2021-05-16T00:00:00"/>
    <n v="0"/>
    <x v="0"/>
    <x v="14"/>
    <s v="S1"/>
  </r>
  <r>
    <s v="GOOGLE_DISPLAY_POST_ATT_JUL_g827_SC"/>
    <s v="Top_War"/>
    <d v="2021-05-16T00:00:00"/>
    <n v="0"/>
    <x v="0"/>
    <x v="14"/>
    <s v="S1"/>
  </r>
  <r>
    <s v="GOOGLE_DISPLAY_POST_ATT_OCT_g5718_Scurve"/>
    <s v="Top_War"/>
    <d v="2021-05-16T00:00:00"/>
    <n v="0"/>
    <x v="0"/>
    <x v="14"/>
    <s v="S1"/>
  </r>
  <r>
    <s v="GOOGLE_DISPLAY_POST_ATT_S1_g912_SC"/>
    <s v="Top_War"/>
    <d v="2021-05-16T00:00:00"/>
    <n v="925.81873154120296"/>
    <x v="1"/>
    <x v="14"/>
    <s v="S1"/>
  </r>
  <r>
    <s v="GOOGLE_YOUTUBE_PER_ATT_g1716_Scurve"/>
    <s v="Top_War"/>
    <d v="2021-05-16T00:00:00"/>
    <n v="0"/>
    <x v="4"/>
    <x v="15"/>
    <s v="S1"/>
  </r>
  <r>
    <s v="GOOGLE_YOUTUBE_POST_ATT_9AUG_SEP_g9321_Scurve"/>
    <s v="Top_War"/>
    <d v="2021-05-16T00:00:00"/>
    <n v="0"/>
    <x v="0"/>
    <x v="15"/>
    <s v="S1"/>
  </r>
  <r>
    <s v="GOOGLE_YOUTUBE_POST_ATT_JUL_g1718_SC"/>
    <s v="Top_War"/>
    <d v="2021-05-16T00:00:00"/>
    <n v="0"/>
    <x v="0"/>
    <x v="15"/>
    <s v="S1"/>
  </r>
  <r>
    <s v="GOOGLE_YOUTUBE_POST_ATT_OCT_g1715_Scurve"/>
    <s v="Top_War"/>
    <d v="2021-05-16T00:00:00"/>
    <n v="0"/>
    <x v="0"/>
    <x v="15"/>
    <s v="S1"/>
  </r>
  <r>
    <s v="GOOGLE_YOUTUBE_POST_ATT_S1_g2721_SC"/>
    <s v="Top_War"/>
    <d v="2021-05-16T00:00:00"/>
    <n v="6653.1829362941999"/>
    <x v="1"/>
    <x v="15"/>
    <s v="S1"/>
  </r>
  <r>
    <s v="INTERCEPT"/>
    <s v="Top_War"/>
    <d v="2021-05-16T00:00:00"/>
    <n v="282876.95580592903"/>
    <x v="0"/>
    <x v="16"/>
    <s v="S1"/>
  </r>
  <r>
    <s v="Large_Event_Dip1"/>
    <s v="Top_War"/>
    <d v="2021-05-16T00:00:00"/>
    <n v="0"/>
    <x v="0"/>
    <x v="4"/>
    <s v="S1"/>
  </r>
  <r>
    <s v="Large_Event1"/>
    <s v="Top_War"/>
    <d v="2021-05-16T00:00:00"/>
    <n v="0"/>
    <x v="0"/>
    <x v="17"/>
    <s v="S1"/>
  </r>
  <r>
    <s v="Medium_Event"/>
    <s v="Top_War"/>
    <d v="2021-05-16T00:00:00"/>
    <n v="0"/>
    <x v="0"/>
    <x v="17"/>
    <s v="S1"/>
  </r>
  <r>
    <s v="Medium_Event_Dip"/>
    <s v="Top_War"/>
    <d v="2021-05-16T00:00:00"/>
    <n v="0"/>
    <x v="0"/>
    <x v="17"/>
    <s v="S1"/>
  </r>
  <r>
    <s v="Monday_Effect"/>
    <s v="Top_War"/>
    <d v="2021-05-16T00:00:00"/>
    <n v="0"/>
    <x v="0"/>
    <x v="18"/>
    <s v="S1"/>
  </r>
  <r>
    <s v="New_Content"/>
    <s v="Top_War"/>
    <d v="2021-05-16T00:00:00"/>
    <n v="0"/>
    <x v="0"/>
    <x v="19"/>
    <s v="S1"/>
  </r>
  <r>
    <s v="Other_Event"/>
    <s v="Top_War"/>
    <d v="2021-05-16T00:00:00"/>
    <n v="0"/>
    <x v="0"/>
    <x v="17"/>
    <s v="S1"/>
  </r>
  <r>
    <s v="Peak"/>
    <s v="Top_War"/>
    <d v="2021-05-16T00:00:00"/>
    <n v="0"/>
    <x v="0"/>
    <x v="17"/>
    <s v="S1"/>
  </r>
  <r>
    <s v="Reddit_Post_ATT_g224_SC"/>
    <s v="Top_War"/>
    <d v="2021-05-16T00:00:00"/>
    <n v="0"/>
    <x v="2"/>
    <x v="20"/>
    <s v="S1"/>
  </r>
  <r>
    <s v="Small_Event"/>
    <s v="Top_War"/>
    <d v="2021-05-16T00:00:00"/>
    <n v="0"/>
    <x v="0"/>
    <x v="17"/>
    <s v="S1"/>
  </r>
  <r>
    <s v="Small_Event_Dip"/>
    <s v="Top_War"/>
    <d v="2021-05-16T00:00:00"/>
    <n v="0"/>
    <x v="0"/>
    <x v="4"/>
    <s v="S1"/>
  </r>
  <r>
    <s v="Special_Event"/>
    <s v="Top_War"/>
    <d v="2021-05-16T00:00:00"/>
    <n v="0"/>
    <x v="0"/>
    <x v="4"/>
    <s v="S1"/>
  </r>
  <r>
    <s v="Special_Event_Peak"/>
    <s v="Top_War"/>
    <d v="2021-05-16T00:00:00"/>
    <n v="0"/>
    <x v="0"/>
    <x v="17"/>
    <s v="S1"/>
  </r>
  <r>
    <s v="Tuesday_Effect"/>
    <s v="Top_War"/>
    <d v="2021-05-16T00:00:00"/>
    <n v="0"/>
    <x v="0"/>
    <x v="21"/>
    <s v="S1"/>
  </r>
  <r>
    <s v="UNITYADS_TOTAL_PER_ATT_g1728_Scurve"/>
    <s v="Top_War"/>
    <d v="2021-05-16T00:00:00"/>
    <n v="1458.95420097087"/>
    <x v="4"/>
    <x v="22"/>
    <s v="S1"/>
  </r>
  <r>
    <s v="UNITYADS_TOTAL_POST_ATT_S1_g913_SC"/>
    <s v="Top_War"/>
    <d v="2021-05-16T00:00:00"/>
    <n v="17708.769106310501"/>
    <x v="1"/>
    <x v="22"/>
    <s v="S1"/>
  </r>
  <r>
    <s v="UNITYADS_TOTAL_POST_ATT_S2_g1321_SC"/>
    <s v="Top_War"/>
    <d v="2021-05-16T00:00:00"/>
    <n v="0"/>
    <x v="2"/>
    <x v="22"/>
    <s v="S1"/>
  </r>
  <r>
    <s v="UNITYADS_TOTAL_POST_ATT_S3_g924_SC"/>
    <s v="Top_War"/>
    <d v="2021-05-16T00:00:00"/>
    <n v="0"/>
    <x v="3"/>
    <x v="22"/>
    <s v="S1"/>
  </r>
  <r>
    <s v="Apple_Search_Post_ATT_g327_Scurve"/>
    <s v="Top_War"/>
    <d v="2021-05-17T00:00:00"/>
    <n v="0"/>
    <x v="0"/>
    <x v="0"/>
    <s v="S1"/>
  </r>
  <r>
    <s v="Applovin_rewarded_Post_ATT_g1718_SC"/>
    <s v="Top_War"/>
    <d v="2021-05-17T00:00:00"/>
    <n v="0"/>
    <x v="0"/>
    <x v="1"/>
    <s v="S1"/>
  </r>
  <r>
    <s v="Applovin_video_Post_ATT_g1718_Scurve"/>
    <s v="Top_War"/>
    <d v="2021-05-17T00:00:00"/>
    <n v="0"/>
    <x v="0"/>
    <x v="2"/>
    <s v="S1"/>
  </r>
  <r>
    <s v="Bug_Fix_1"/>
    <s v="Top_War"/>
    <d v="2021-05-17T00:00:00"/>
    <n v="0"/>
    <x v="0"/>
    <x v="3"/>
    <s v="S1"/>
  </r>
  <r>
    <s v="Bug_Fix_2"/>
    <s v="Top_War"/>
    <d v="2021-05-17T00:00:00"/>
    <n v="0"/>
    <x v="0"/>
    <x v="3"/>
    <s v="S1"/>
  </r>
  <r>
    <s v="Bug_Fix_3_2"/>
    <s v="Top_War"/>
    <d v="2021-05-17T00:00:00"/>
    <n v="0"/>
    <x v="0"/>
    <x v="3"/>
    <s v="S1"/>
  </r>
  <r>
    <s v="Bug_Fix_Neg"/>
    <s v="Top_War"/>
    <d v="2021-05-17T00:00:00"/>
    <n v="0"/>
    <x v="0"/>
    <x v="4"/>
    <s v="S1"/>
  </r>
  <r>
    <s v="Bytedance_Post_ATT_g337_SC"/>
    <s v="Top_War"/>
    <d v="2021-05-17T00:00:00"/>
    <n v="0"/>
    <x v="0"/>
    <x v="5"/>
    <s v="S1"/>
  </r>
  <r>
    <s v="Comp_Lords_Mobile"/>
    <s v="Top_War"/>
    <d v="2021-05-17T00:00:00"/>
    <n v="-16772.559931620599"/>
    <x v="0"/>
    <x v="6"/>
    <s v="S1"/>
  </r>
  <r>
    <s v="Comp_ROK"/>
    <s v="Top_War"/>
    <d v="2021-05-17T00:00:00"/>
    <n v="-9640.5640545085298"/>
    <x v="0"/>
    <x v="7"/>
    <s v="S1"/>
  </r>
  <r>
    <s v="Comp_West_Game"/>
    <s v="Top_War"/>
    <d v="2021-05-17T00:00:00"/>
    <n v="-9134.6367842176896"/>
    <x v="0"/>
    <x v="8"/>
    <s v="S1"/>
  </r>
  <r>
    <s v="Event_Dip"/>
    <s v="Top_War"/>
    <d v="2021-05-17T00:00:00"/>
    <n v="0"/>
    <x v="0"/>
    <x v="4"/>
    <s v="S1"/>
  </r>
  <r>
    <s v="FB_AEO_AAA_POST_ATT_S1_g223_Scurve"/>
    <s v="Top_War"/>
    <d v="2021-05-17T00:00:00"/>
    <n v="2489.1447500976401"/>
    <x v="1"/>
    <x v="9"/>
    <s v="S1"/>
  </r>
  <r>
    <s v="FB_AEO_AAA_POST_ATT_S2_g2314_Scurve"/>
    <s v="Top_War"/>
    <d v="2021-05-17T00:00:00"/>
    <n v="0"/>
    <x v="2"/>
    <x v="9"/>
    <s v="S1"/>
  </r>
  <r>
    <s v="FB_AEO_AAA_POST_ATT_S3_g249_SC"/>
    <s v="Top_War"/>
    <d v="2021-05-17T00:00:00"/>
    <n v="0"/>
    <x v="3"/>
    <x v="9"/>
    <s v="S1"/>
  </r>
  <r>
    <s v="FB_AEO_AAA_PRE_ATT_g136_Scurve"/>
    <s v="Top_War"/>
    <d v="2021-05-17T00:00:00"/>
    <n v="0"/>
    <x v="4"/>
    <x v="9"/>
    <s v="S1"/>
  </r>
  <r>
    <s v="FB_AEO_BAU_POST_ATT_S1_g912_Scurve"/>
    <s v="Top_War"/>
    <d v="2021-05-17T00:00:00"/>
    <n v="116.508197018754"/>
    <x v="1"/>
    <x v="10"/>
    <s v="S1"/>
  </r>
  <r>
    <s v="FB_AEO_BAU_POST_ATT_S2_g2711_Scurve"/>
    <s v="Top_War"/>
    <d v="2021-05-17T00:00:00"/>
    <n v="0"/>
    <x v="2"/>
    <x v="10"/>
    <s v="S1"/>
  </r>
  <r>
    <s v="FB_AEO_BAU_POST_ATT_S3_g1717_SC"/>
    <s v="Top_War"/>
    <d v="2021-05-17T00:00:00"/>
    <n v="0"/>
    <x v="3"/>
    <x v="10"/>
    <s v="S1"/>
  </r>
  <r>
    <s v="FB_AEO_BAU_PRE_ATT_g15721_Scurve"/>
    <s v="Top_War"/>
    <d v="2021-05-17T00:00:00"/>
    <n v="0"/>
    <x v="4"/>
    <x v="10"/>
    <s v="S1"/>
  </r>
  <r>
    <s v="FB_VO_AAA_PER_ATT_g912_Scurve"/>
    <s v="Top_War"/>
    <d v="2021-05-17T00:00:00"/>
    <n v="0"/>
    <x v="4"/>
    <x v="11"/>
    <s v="S1"/>
  </r>
  <r>
    <s v="FB_VO_AAA_POST_ATT_S1_g913_Scurve"/>
    <s v="Top_War"/>
    <d v="2021-05-17T00:00:00"/>
    <n v="8129.3780482989996"/>
    <x v="1"/>
    <x v="11"/>
    <s v="S1"/>
  </r>
  <r>
    <s v="FB_VO_AAA_POST_ATT_S2_g424_Scurve"/>
    <s v="Top_War"/>
    <d v="2021-05-17T00:00:00"/>
    <n v="0"/>
    <x v="2"/>
    <x v="11"/>
    <s v="S1"/>
  </r>
  <r>
    <s v="FB_VO_AAA_POST_ATT_S3_g1717_SC"/>
    <s v="Top_War"/>
    <d v="2021-05-17T00:00:00"/>
    <n v="0"/>
    <x v="3"/>
    <x v="11"/>
    <s v="S1"/>
  </r>
  <r>
    <s v="FB_VO_BAU_PER_ATT_g1512_Scurve"/>
    <s v="Top_War"/>
    <d v="2021-05-17T00:00:00"/>
    <n v="0"/>
    <x v="4"/>
    <x v="12"/>
    <s v="S1"/>
  </r>
  <r>
    <s v="FB_VO_BAU_POST_ATT_S1_g9312_Scurve"/>
    <s v="Top_War"/>
    <d v="2021-05-17T00:00:00"/>
    <n v="30836.251326118199"/>
    <x v="1"/>
    <x v="12"/>
    <s v="S1"/>
  </r>
  <r>
    <s v="FB_VO_BAU_POST_ATT_S2_g8421_Scurve"/>
    <s v="Top_War"/>
    <d v="2021-05-17T00:00:00"/>
    <n v="0"/>
    <x v="2"/>
    <x v="12"/>
    <s v="S1"/>
  </r>
  <r>
    <s v="FB_VO_BAU_POST_ATT_S3_g1715_SC"/>
    <s v="Top_War"/>
    <d v="2021-05-17T00:00:00"/>
    <n v="0"/>
    <x v="3"/>
    <x v="12"/>
    <s v="S1"/>
  </r>
  <r>
    <s v="FB_VO_DYNAMICADS_PER_ATT_g2720_Scurve"/>
    <s v="Top_War"/>
    <d v="2021-05-17T00:00:00"/>
    <n v="0"/>
    <x v="4"/>
    <x v="13"/>
    <s v="S1"/>
  </r>
  <r>
    <s v="FB_VO_DYNAMICADS_POST_ATT_S1_g1720_Scurve"/>
    <s v="Top_War"/>
    <d v="2021-05-17T00:00:00"/>
    <n v="10896.5340762262"/>
    <x v="1"/>
    <x v="13"/>
    <s v="S1"/>
  </r>
  <r>
    <s v="GOOGLE_DISPLAY_PER_ATT_g1724_Scurve"/>
    <s v="Top_War"/>
    <d v="2021-05-17T00:00:00"/>
    <n v="233.161407823259"/>
    <x v="4"/>
    <x v="14"/>
    <s v="S1"/>
  </r>
  <r>
    <s v="GOOGLE_DISPLAY_POST_ATT_9AUG_SEP_g6213_Scurve"/>
    <s v="Top_War"/>
    <d v="2021-05-17T00:00:00"/>
    <n v="0"/>
    <x v="0"/>
    <x v="14"/>
    <s v="S1"/>
  </r>
  <r>
    <s v="GOOGLE_DISPLAY_POST_ATT_JUL_g827_SC"/>
    <s v="Top_War"/>
    <d v="2021-05-17T00:00:00"/>
    <n v="0"/>
    <x v="0"/>
    <x v="14"/>
    <s v="S1"/>
  </r>
  <r>
    <s v="GOOGLE_DISPLAY_POST_ATT_OCT_g5718_Scurve"/>
    <s v="Top_War"/>
    <d v="2021-05-17T00:00:00"/>
    <n v="0"/>
    <x v="0"/>
    <x v="14"/>
    <s v="S1"/>
  </r>
  <r>
    <s v="GOOGLE_DISPLAY_POST_ATT_S1_g912_SC"/>
    <s v="Top_War"/>
    <d v="2021-05-17T00:00:00"/>
    <n v="822.56231688288199"/>
    <x v="1"/>
    <x v="14"/>
    <s v="S1"/>
  </r>
  <r>
    <s v="GOOGLE_YOUTUBE_PER_ATT_g1716_Scurve"/>
    <s v="Top_War"/>
    <d v="2021-05-17T00:00:00"/>
    <n v="0"/>
    <x v="4"/>
    <x v="15"/>
    <s v="S1"/>
  </r>
  <r>
    <s v="GOOGLE_YOUTUBE_POST_ATT_9AUG_SEP_g9321_Scurve"/>
    <s v="Top_War"/>
    <d v="2021-05-17T00:00:00"/>
    <n v="0"/>
    <x v="0"/>
    <x v="15"/>
    <s v="S1"/>
  </r>
  <r>
    <s v="GOOGLE_YOUTUBE_POST_ATT_JUL_g1718_SC"/>
    <s v="Top_War"/>
    <d v="2021-05-17T00:00:00"/>
    <n v="0"/>
    <x v="0"/>
    <x v="15"/>
    <s v="S1"/>
  </r>
  <r>
    <s v="GOOGLE_YOUTUBE_POST_ATT_OCT_g1715_Scurve"/>
    <s v="Top_War"/>
    <d v="2021-05-17T00:00:00"/>
    <n v="0"/>
    <x v="0"/>
    <x v="15"/>
    <s v="S1"/>
  </r>
  <r>
    <s v="GOOGLE_YOUTUBE_POST_ATT_S1_g2721_SC"/>
    <s v="Top_War"/>
    <d v="2021-05-17T00:00:00"/>
    <n v="8083.1079360200401"/>
    <x v="1"/>
    <x v="15"/>
    <s v="S1"/>
  </r>
  <r>
    <s v="INTERCEPT"/>
    <s v="Top_War"/>
    <d v="2021-05-17T00:00:00"/>
    <n v="282876.95580592903"/>
    <x v="0"/>
    <x v="16"/>
    <s v="S1"/>
  </r>
  <r>
    <s v="Large_Event_Dip1"/>
    <s v="Top_War"/>
    <d v="2021-05-17T00:00:00"/>
    <n v="0"/>
    <x v="0"/>
    <x v="4"/>
    <s v="S1"/>
  </r>
  <r>
    <s v="Large_Event1"/>
    <s v="Top_War"/>
    <d v="2021-05-17T00:00:00"/>
    <n v="0"/>
    <x v="0"/>
    <x v="17"/>
    <s v="S1"/>
  </r>
  <r>
    <s v="Medium_Event"/>
    <s v="Top_War"/>
    <d v="2021-05-17T00:00:00"/>
    <n v="0"/>
    <x v="0"/>
    <x v="17"/>
    <s v="S1"/>
  </r>
  <r>
    <s v="Medium_Event_Dip"/>
    <s v="Top_War"/>
    <d v="2021-05-17T00:00:00"/>
    <n v="0"/>
    <x v="0"/>
    <x v="17"/>
    <s v="S1"/>
  </r>
  <r>
    <s v="Monday_Effect"/>
    <s v="Top_War"/>
    <d v="2021-05-17T00:00:00"/>
    <n v="-26587.378751716002"/>
    <x v="0"/>
    <x v="18"/>
    <s v="S1"/>
  </r>
  <r>
    <s v="New_Content"/>
    <s v="Top_War"/>
    <d v="2021-05-17T00:00:00"/>
    <n v="0"/>
    <x v="0"/>
    <x v="19"/>
    <s v="S1"/>
  </r>
  <r>
    <s v="Other_Event"/>
    <s v="Top_War"/>
    <d v="2021-05-17T00:00:00"/>
    <n v="0"/>
    <x v="0"/>
    <x v="17"/>
    <s v="S1"/>
  </r>
  <r>
    <s v="Peak"/>
    <s v="Top_War"/>
    <d v="2021-05-17T00:00:00"/>
    <n v="0"/>
    <x v="0"/>
    <x v="17"/>
    <s v="S1"/>
  </r>
  <r>
    <s v="Reddit_Post_ATT_g224_SC"/>
    <s v="Top_War"/>
    <d v="2021-05-17T00:00:00"/>
    <n v="0"/>
    <x v="2"/>
    <x v="20"/>
    <s v="S1"/>
  </r>
  <r>
    <s v="Small_Event"/>
    <s v="Top_War"/>
    <d v="2021-05-17T00:00:00"/>
    <n v="0"/>
    <x v="0"/>
    <x v="17"/>
    <s v="S1"/>
  </r>
  <r>
    <s v="Small_Event_Dip"/>
    <s v="Top_War"/>
    <d v="2021-05-17T00:00:00"/>
    <n v="0"/>
    <x v="0"/>
    <x v="4"/>
    <s v="S1"/>
  </r>
  <r>
    <s v="Special_Event"/>
    <s v="Top_War"/>
    <d v="2021-05-17T00:00:00"/>
    <n v="0"/>
    <x v="0"/>
    <x v="4"/>
    <s v="S1"/>
  </r>
  <r>
    <s v="Special_Event_Peak"/>
    <s v="Top_War"/>
    <d v="2021-05-17T00:00:00"/>
    <n v="0"/>
    <x v="0"/>
    <x v="17"/>
    <s v="S1"/>
  </r>
  <r>
    <s v="Tuesday_Effect"/>
    <s v="Top_War"/>
    <d v="2021-05-17T00:00:00"/>
    <n v="0"/>
    <x v="0"/>
    <x v="21"/>
    <s v="S1"/>
  </r>
  <r>
    <s v="UNITYADS_TOTAL_PER_ATT_g1728_Scurve"/>
    <s v="Top_War"/>
    <d v="2021-05-17T00:00:00"/>
    <n v="1365.62188891706"/>
    <x v="4"/>
    <x v="22"/>
    <s v="S1"/>
  </r>
  <r>
    <s v="UNITYADS_TOTAL_POST_ATT_S1_g913_SC"/>
    <s v="Top_War"/>
    <d v="2021-05-17T00:00:00"/>
    <n v="18128.576267669301"/>
    <x v="1"/>
    <x v="22"/>
    <s v="S1"/>
  </r>
  <r>
    <s v="UNITYADS_TOTAL_POST_ATT_S2_g1321_SC"/>
    <s v="Top_War"/>
    <d v="2021-05-17T00:00:00"/>
    <n v="0"/>
    <x v="2"/>
    <x v="22"/>
    <s v="S1"/>
  </r>
  <r>
    <s v="UNITYADS_TOTAL_POST_ATT_S3_g924_SC"/>
    <s v="Top_War"/>
    <d v="2021-05-17T00:00:00"/>
    <n v="0"/>
    <x v="3"/>
    <x v="22"/>
    <s v="S1"/>
  </r>
  <r>
    <s v="Apple_Search_Post_ATT_g327_Scurve"/>
    <s v="Top_War"/>
    <d v="2021-05-18T00:00:00"/>
    <n v="0"/>
    <x v="0"/>
    <x v="0"/>
    <s v="S1"/>
  </r>
  <r>
    <s v="Applovin_rewarded_Post_ATT_g1718_SC"/>
    <s v="Top_War"/>
    <d v="2021-05-18T00:00:00"/>
    <n v="0"/>
    <x v="0"/>
    <x v="1"/>
    <s v="S1"/>
  </r>
  <r>
    <s v="Applovin_video_Post_ATT_g1718_Scurve"/>
    <s v="Top_War"/>
    <d v="2021-05-18T00:00:00"/>
    <n v="0"/>
    <x v="0"/>
    <x v="2"/>
    <s v="S1"/>
  </r>
  <r>
    <s v="Bug_Fix_1"/>
    <s v="Top_War"/>
    <d v="2021-05-18T00:00:00"/>
    <n v="0"/>
    <x v="0"/>
    <x v="3"/>
    <s v="S1"/>
  </r>
  <r>
    <s v="Bug_Fix_2"/>
    <s v="Top_War"/>
    <d v="2021-05-18T00:00:00"/>
    <n v="0"/>
    <x v="0"/>
    <x v="3"/>
    <s v="S1"/>
  </r>
  <r>
    <s v="Bug_Fix_3_2"/>
    <s v="Top_War"/>
    <d v="2021-05-18T00:00:00"/>
    <n v="0"/>
    <x v="0"/>
    <x v="3"/>
    <s v="S1"/>
  </r>
  <r>
    <s v="Bug_Fix_Neg"/>
    <s v="Top_War"/>
    <d v="2021-05-18T00:00:00"/>
    <n v="0"/>
    <x v="0"/>
    <x v="4"/>
    <s v="S1"/>
  </r>
  <r>
    <s v="Bytedance_Post_ATT_g337_SC"/>
    <s v="Top_War"/>
    <d v="2021-05-18T00:00:00"/>
    <n v="0"/>
    <x v="0"/>
    <x v="5"/>
    <s v="S1"/>
  </r>
  <r>
    <s v="Comp_Lords_Mobile"/>
    <s v="Top_War"/>
    <d v="2021-05-18T00:00:00"/>
    <n v="-15901.891330519"/>
    <x v="0"/>
    <x v="6"/>
    <s v="S1"/>
  </r>
  <r>
    <s v="Comp_ROK"/>
    <s v="Top_War"/>
    <d v="2021-05-18T00:00:00"/>
    <n v="-10986.260335967299"/>
    <x v="0"/>
    <x v="7"/>
    <s v="S1"/>
  </r>
  <r>
    <s v="Comp_West_Game"/>
    <s v="Top_War"/>
    <d v="2021-05-18T00:00:00"/>
    <n v="-11781.672540575701"/>
    <x v="0"/>
    <x v="8"/>
    <s v="S1"/>
  </r>
  <r>
    <s v="Event_Dip"/>
    <s v="Top_War"/>
    <d v="2021-05-18T00:00:00"/>
    <n v="0"/>
    <x v="0"/>
    <x v="4"/>
    <s v="S1"/>
  </r>
  <r>
    <s v="FB_AEO_AAA_POST_ATT_S1_g223_Scurve"/>
    <s v="Top_War"/>
    <d v="2021-05-18T00:00:00"/>
    <n v="2770.64911116437"/>
    <x v="1"/>
    <x v="9"/>
    <s v="S1"/>
  </r>
  <r>
    <s v="FB_AEO_AAA_POST_ATT_S2_g2314_Scurve"/>
    <s v="Top_War"/>
    <d v="2021-05-18T00:00:00"/>
    <n v="0"/>
    <x v="2"/>
    <x v="9"/>
    <s v="S1"/>
  </r>
  <r>
    <s v="FB_AEO_AAA_POST_ATT_S3_g249_SC"/>
    <s v="Top_War"/>
    <d v="2021-05-18T00:00:00"/>
    <n v="0"/>
    <x v="3"/>
    <x v="9"/>
    <s v="S1"/>
  </r>
  <r>
    <s v="FB_AEO_AAA_PRE_ATT_g136_Scurve"/>
    <s v="Top_War"/>
    <d v="2021-05-18T00:00:00"/>
    <n v="0"/>
    <x v="4"/>
    <x v="9"/>
    <s v="S1"/>
  </r>
  <r>
    <s v="FB_AEO_BAU_POST_ATT_S1_g912_Scurve"/>
    <s v="Top_War"/>
    <d v="2021-05-18T00:00:00"/>
    <n v="716.394646337994"/>
    <x v="1"/>
    <x v="10"/>
    <s v="S1"/>
  </r>
  <r>
    <s v="FB_AEO_BAU_POST_ATT_S2_g2711_Scurve"/>
    <s v="Top_War"/>
    <d v="2021-05-18T00:00:00"/>
    <n v="0"/>
    <x v="2"/>
    <x v="10"/>
    <s v="S1"/>
  </r>
  <r>
    <s v="FB_AEO_BAU_POST_ATT_S3_g1717_SC"/>
    <s v="Top_War"/>
    <d v="2021-05-18T00:00:00"/>
    <n v="0"/>
    <x v="3"/>
    <x v="10"/>
    <s v="S1"/>
  </r>
  <r>
    <s v="FB_AEO_BAU_PRE_ATT_g15721_Scurve"/>
    <s v="Top_War"/>
    <d v="2021-05-18T00:00:00"/>
    <n v="0"/>
    <x v="4"/>
    <x v="10"/>
    <s v="S1"/>
  </r>
  <r>
    <s v="FB_VO_AAA_PER_ATT_g912_Scurve"/>
    <s v="Top_War"/>
    <d v="2021-05-18T00:00:00"/>
    <n v="0"/>
    <x v="4"/>
    <x v="11"/>
    <s v="S1"/>
  </r>
  <r>
    <s v="FB_VO_AAA_POST_ATT_S1_g913_Scurve"/>
    <s v="Top_War"/>
    <d v="2021-05-18T00:00:00"/>
    <n v="9962.4678765050903"/>
    <x v="1"/>
    <x v="11"/>
    <s v="S1"/>
  </r>
  <r>
    <s v="FB_VO_AAA_POST_ATT_S2_g424_Scurve"/>
    <s v="Top_War"/>
    <d v="2021-05-18T00:00:00"/>
    <n v="0"/>
    <x v="2"/>
    <x v="11"/>
    <s v="S1"/>
  </r>
  <r>
    <s v="FB_VO_AAA_POST_ATT_S3_g1717_SC"/>
    <s v="Top_War"/>
    <d v="2021-05-18T00:00:00"/>
    <n v="0"/>
    <x v="3"/>
    <x v="11"/>
    <s v="S1"/>
  </r>
  <r>
    <s v="FB_VO_BAU_PER_ATT_g1512_Scurve"/>
    <s v="Top_War"/>
    <d v="2021-05-18T00:00:00"/>
    <n v="0"/>
    <x v="4"/>
    <x v="12"/>
    <s v="S1"/>
  </r>
  <r>
    <s v="FB_VO_BAU_POST_ATT_S1_g9312_Scurve"/>
    <s v="Top_War"/>
    <d v="2021-05-18T00:00:00"/>
    <n v="31020.258542359501"/>
    <x v="1"/>
    <x v="12"/>
    <s v="S1"/>
  </r>
  <r>
    <s v="FB_VO_BAU_POST_ATT_S2_g8421_Scurve"/>
    <s v="Top_War"/>
    <d v="2021-05-18T00:00:00"/>
    <n v="0"/>
    <x v="2"/>
    <x v="12"/>
    <s v="S1"/>
  </r>
  <r>
    <s v="FB_VO_BAU_POST_ATT_S3_g1715_SC"/>
    <s v="Top_War"/>
    <d v="2021-05-18T00:00:00"/>
    <n v="0"/>
    <x v="3"/>
    <x v="12"/>
    <s v="S1"/>
  </r>
  <r>
    <s v="FB_VO_DYNAMICADS_PER_ATT_g2720_Scurve"/>
    <s v="Top_War"/>
    <d v="2021-05-18T00:00:00"/>
    <n v="0"/>
    <x v="4"/>
    <x v="13"/>
    <s v="S1"/>
  </r>
  <r>
    <s v="FB_VO_DYNAMICADS_POST_ATT_S1_g1720_Scurve"/>
    <s v="Top_War"/>
    <d v="2021-05-18T00:00:00"/>
    <n v="13841.057878277599"/>
    <x v="1"/>
    <x v="13"/>
    <s v="S1"/>
  </r>
  <r>
    <s v="GOOGLE_DISPLAY_PER_ATT_g1724_Scurve"/>
    <s v="Top_War"/>
    <d v="2021-05-18T00:00:00"/>
    <n v="120.73034775519"/>
    <x v="4"/>
    <x v="14"/>
    <s v="S1"/>
  </r>
  <r>
    <s v="GOOGLE_DISPLAY_POST_ATT_9AUG_SEP_g6213_Scurve"/>
    <s v="Top_War"/>
    <d v="2021-05-18T00:00:00"/>
    <n v="0"/>
    <x v="0"/>
    <x v="14"/>
    <s v="S1"/>
  </r>
  <r>
    <s v="GOOGLE_DISPLAY_POST_ATT_JUL_g827_SC"/>
    <s v="Top_War"/>
    <d v="2021-05-18T00:00:00"/>
    <n v="0"/>
    <x v="0"/>
    <x v="14"/>
    <s v="S1"/>
  </r>
  <r>
    <s v="GOOGLE_DISPLAY_POST_ATT_OCT_g5718_Scurve"/>
    <s v="Top_War"/>
    <d v="2021-05-18T00:00:00"/>
    <n v="0"/>
    <x v="0"/>
    <x v="14"/>
    <s v="S1"/>
  </r>
  <r>
    <s v="GOOGLE_DISPLAY_POST_ATT_S1_g912_SC"/>
    <s v="Top_War"/>
    <d v="2021-05-18T00:00:00"/>
    <n v="687.18734686639095"/>
    <x v="1"/>
    <x v="14"/>
    <s v="S1"/>
  </r>
  <r>
    <s v="GOOGLE_YOUTUBE_PER_ATT_g1716_Scurve"/>
    <s v="Top_War"/>
    <d v="2021-05-18T00:00:00"/>
    <n v="0"/>
    <x v="4"/>
    <x v="15"/>
    <s v="S1"/>
  </r>
  <r>
    <s v="GOOGLE_YOUTUBE_POST_ATT_9AUG_SEP_g9321_Scurve"/>
    <s v="Top_War"/>
    <d v="2021-05-18T00:00:00"/>
    <n v="0"/>
    <x v="0"/>
    <x v="15"/>
    <s v="S1"/>
  </r>
  <r>
    <s v="GOOGLE_YOUTUBE_POST_ATT_JUL_g1718_SC"/>
    <s v="Top_War"/>
    <d v="2021-05-18T00:00:00"/>
    <n v="0"/>
    <x v="0"/>
    <x v="15"/>
    <s v="S1"/>
  </r>
  <r>
    <s v="GOOGLE_YOUTUBE_POST_ATT_OCT_g1715_Scurve"/>
    <s v="Top_War"/>
    <d v="2021-05-18T00:00:00"/>
    <n v="0"/>
    <x v="0"/>
    <x v="15"/>
    <s v="S1"/>
  </r>
  <r>
    <s v="GOOGLE_YOUTUBE_POST_ATT_S1_g2721_SC"/>
    <s v="Top_War"/>
    <d v="2021-05-18T00:00:00"/>
    <n v="7812.8403991471796"/>
    <x v="1"/>
    <x v="15"/>
    <s v="S1"/>
  </r>
  <r>
    <s v="INTERCEPT"/>
    <s v="Top_War"/>
    <d v="2021-05-18T00:00:00"/>
    <n v="282876.95580592903"/>
    <x v="0"/>
    <x v="16"/>
    <s v="S1"/>
  </r>
  <r>
    <s v="Large_Event_Dip1"/>
    <s v="Top_War"/>
    <d v="2021-05-18T00:00:00"/>
    <n v="-26446.072486901201"/>
    <x v="0"/>
    <x v="4"/>
    <s v="S1"/>
  </r>
  <r>
    <s v="Large_Event1"/>
    <s v="Top_War"/>
    <d v="2021-05-18T00:00:00"/>
    <n v="0"/>
    <x v="0"/>
    <x v="17"/>
    <s v="S1"/>
  </r>
  <r>
    <s v="Medium_Event"/>
    <s v="Top_War"/>
    <d v="2021-05-18T00:00:00"/>
    <n v="0"/>
    <x v="0"/>
    <x v="17"/>
    <s v="S1"/>
  </r>
  <r>
    <s v="Medium_Event_Dip"/>
    <s v="Top_War"/>
    <d v="2021-05-18T00:00:00"/>
    <n v="0"/>
    <x v="0"/>
    <x v="17"/>
    <s v="S1"/>
  </r>
  <r>
    <s v="Monday_Effect"/>
    <s v="Top_War"/>
    <d v="2021-05-18T00:00:00"/>
    <n v="0"/>
    <x v="0"/>
    <x v="18"/>
    <s v="S1"/>
  </r>
  <r>
    <s v="New_Content"/>
    <s v="Top_War"/>
    <d v="2021-05-18T00:00:00"/>
    <n v="0"/>
    <x v="0"/>
    <x v="19"/>
    <s v="S1"/>
  </r>
  <r>
    <s v="Other_Event"/>
    <s v="Top_War"/>
    <d v="2021-05-18T00:00:00"/>
    <n v="0"/>
    <x v="0"/>
    <x v="17"/>
    <s v="S1"/>
  </r>
  <r>
    <s v="Peak"/>
    <s v="Top_War"/>
    <d v="2021-05-18T00:00:00"/>
    <n v="0"/>
    <x v="0"/>
    <x v="17"/>
    <s v="S1"/>
  </r>
  <r>
    <s v="Reddit_Post_ATT_g224_SC"/>
    <s v="Top_War"/>
    <d v="2021-05-18T00:00:00"/>
    <n v="0"/>
    <x v="2"/>
    <x v="20"/>
    <s v="S1"/>
  </r>
  <r>
    <s v="Small_Event"/>
    <s v="Top_War"/>
    <d v="2021-05-18T00:00:00"/>
    <n v="0"/>
    <x v="0"/>
    <x v="17"/>
    <s v="S1"/>
  </r>
  <r>
    <s v="Small_Event_Dip"/>
    <s v="Top_War"/>
    <d v="2021-05-18T00:00:00"/>
    <n v="0"/>
    <x v="0"/>
    <x v="4"/>
    <s v="S1"/>
  </r>
  <r>
    <s v="Special_Event"/>
    <s v="Top_War"/>
    <d v="2021-05-18T00:00:00"/>
    <n v="-18912.138469857498"/>
    <x v="0"/>
    <x v="4"/>
    <s v="S1"/>
  </r>
  <r>
    <s v="Special_Event_Peak"/>
    <s v="Top_War"/>
    <d v="2021-05-18T00:00:00"/>
    <n v="0"/>
    <x v="0"/>
    <x v="17"/>
    <s v="S1"/>
  </r>
  <r>
    <s v="Tuesday_Effect"/>
    <s v="Top_War"/>
    <d v="2021-05-18T00:00:00"/>
    <n v="-30394.747551451699"/>
    <x v="0"/>
    <x v="21"/>
    <s v="S1"/>
  </r>
  <r>
    <s v="UNITYADS_TOTAL_PER_ATT_g1728_Scurve"/>
    <s v="Top_War"/>
    <d v="2021-05-18T00:00:00"/>
    <n v="1205.62633247505"/>
    <x v="4"/>
    <x v="22"/>
    <s v="S1"/>
  </r>
  <r>
    <s v="UNITYADS_TOTAL_POST_ATT_S1_g913_SC"/>
    <s v="Top_War"/>
    <d v="2021-05-18T00:00:00"/>
    <n v="21841.8046831719"/>
    <x v="1"/>
    <x v="22"/>
    <s v="S1"/>
  </r>
  <r>
    <s v="UNITYADS_TOTAL_POST_ATT_S2_g1321_SC"/>
    <s v="Top_War"/>
    <d v="2021-05-18T00:00:00"/>
    <n v="0"/>
    <x v="2"/>
    <x v="22"/>
    <s v="S1"/>
  </r>
  <r>
    <s v="UNITYADS_TOTAL_POST_ATT_S3_g924_SC"/>
    <s v="Top_War"/>
    <d v="2021-05-18T00:00:00"/>
    <n v="0"/>
    <x v="3"/>
    <x v="22"/>
    <s v="S1"/>
  </r>
  <r>
    <s v="Apple_Search_Post_ATT_g327_Scurve"/>
    <s v="Top_War"/>
    <d v="2021-05-19T00:00:00"/>
    <n v="0"/>
    <x v="0"/>
    <x v="0"/>
    <s v="S1"/>
  </r>
  <r>
    <s v="Applovin_rewarded_Post_ATT_g1718_SC"/>
    <s v="Top_War"/>
    <d v="2021-05-19T00:00:00"/>
    <n v="0"/>
    <x v="0"/>
    <x v="1"/>
    <s v="S1"/>
  </r>
  <r>
    <s v="Applovin_video_Post_ATT_g1718_Scurve"/>
    <s v="Top_War"/>
    <d v="2021-05-19T00:00:00"/>
    <n v="0"/>
    <x v="0"/>
    <x v="2"/>
    <s v="S1"/>
  </r>
  <r>
    <s v="Bug_Fix_1"/>
    <s v="Top_War"/>
    <d v="2021-05-19T00:00:00"/>
    <n v="0"/>
    <x v="0"/>
    <x v="3"/>
    <s v="S1"/>
  </r>
  <r>
    <s v="Bug_Fix_2"/>
    <s v="Top_War"/>
    <d v="2021-05-19T00:00:00"/>
    <n v="0"/>
    <x v="0"/>
    <x v="3"/>
    <s v="S1"/>
  </r>
  <r>
    <s v="Bug_Fix_3_2"/>
    <s v="Top_War"/>
    <d v="2021-05-19T00:00:00"/>
    <n v="0"/>
    <x v="0"/>
    <x v="3"/>
    <s v="S1"/>
  </r>
  <r>
    <s v="Bug_Fix_Neg"/>
    <s v="Top_War"/>
    <d v="2021-05-19T00:00:00"/>
    <n v="0"/>
    <x v="0"/>
    <x v="4"/>
    <s v="S1"/>
  </r>
  <r>
    <s v="Bytedance_Post_ATT_g337_SC"/>
    <s v="Top_War"/>
    <d v="2021-05-19T00:00:00"/>
    <n v="0"/>
    <x v="0"/>
    <x v="5"/>
    <s v="S1"/>
  </r>
  <r>
    <s v="Comp_Lords_Mobile"/>
    <s v="Top_War"/>
    <d v="2021-05-19T00:00:00"/>
    <n v="-18534.793180250199"/>
    <x v="0"/>
    <x v="6"/>
    <s v="S1"/>
  </r>
  <r>
    <s v="Comp_ROK"/>
    <s v="Top_War"/>
    <d v="2021-05-19T00:00:00"/>
    <n v="-14914.5438364575"/>
    <x v="0"/>
    <x v="7"/>
    <s v="S1"/>
  </r>
  <r>
    <s v="Comp_West_Game"/>
    <s v="Top_War"/>
    <d v="2021-05-19T00:00:00"/>
    <n v="-11663.501301452599"/>
    <x v="0"/>
    <x v="8"/>
    <s v="S1"/>
  </r>
  <r>
    <s v="Event_Dip"/>
    <s v="Top_War"/>
    <d v="2021-05-19T00:00:00"/>
    <n v="0"/>
    <x v="0"/>
    <x v="4"/>
    <s v="S1"/>
  </r>
  <r>
    <s v="FB_AEO_AAA_POST_ATT_S1_g223_Scurve"/>
    <s v="Top_War"/>
    <d v="2021-05-19T00:00:00"/>
    <n v="3069.15228996"/>
    <x v="1"/>
    <x v="9"/>
    <s v="S1"/>
  </r>
  <r>
    <s v="FB_AEO_AAA_POST_ATT_S2_g2314_Scurve"/>
    <s v="Top_War"/>
    <d v="2021-05-19T00:00:00"/>
    <n v="0"/>
    <x v="2"/>
    <x v="9"/>
    <s v="S1"/>
  </r>
  <r>
    <s v="FB_AEO_AAA_POST_ATT_S3_g249_SC"/>
    <s v="Top_War"/>
    <d v="2021-05-19T00:00:00"/>
    <n v="0"/>
    <x v="3"/>
    <x v="9"/>
    <s v="S1"/>
  </r>
  <r>
    <s v="FB_AEO_AAA_PRE_ATT_g136_Scurve"/>
    <s v="Top_War"/>
    <d v="2021-05-19T00:00:00"/>
    <n v="0"/>
    <x v="4"/>
    <x v="9"/>
    <s v="S1"/>
  </r>
  <r>
    <s v="FB_AEO_BAU_POST_ATT_S1_g912_Scurve"/>
    <s v="Top_War"/>
    <d v="2021-05-19T00:00:00"/>
    <n v="1777.120838607"/>
    <x v="1"/>
    <x v="10"/>
    <s v="S1"/>
  </r>
  <r>
    <s v="FB_AEO_BAU_POST_ATT_S2_g2711_Scurve"/>
    <s v="Top_War"/>
    <d v="2021-05-19T00:00:00"/>
    <n v="0"/>
    <x v="2"/>
    <x v="10"/>
    <s v="S1"/>
  </r>
  <r>
    <s v="FB_AEO_BAU_POST_ATT_S3_g1717_SC"/>
    <s v="Top_War"/>
    <d v="2021-05-19T00:00:00"/>
    <n v="0"/>
    <x v="3"/>
    <x v="10"/>
    <s v="S1"/>
  </r>
  <r>
    <s v="FB_AEO_BAU_PRE_ATT_g15721_Scurve"/>
    <s v="Top_War"/>
    <d v="2021-05-19T00:00:00"/>
    <n v="0"/>
    <x v="4"/>
    <x v="10"/>
    <s v="S1"/>
  </r>
  <r>
    <s v="FB_VO_AAA_PER_ATT_g912_Scurve"/>
    <s v="Top_War"/>
    <d v="2021-05-19T00:00:00"/>
    <n v="0"/>
    <x v="4"/>
    <x v="11"/>
    <s v="S1"/>
  </r>
  <r>
    <s v="FB_VO_AAA_POST_ATT_S1_g913_Scurve"/>
    <s v="Top_War"/>
    <d v="2021-05-19T00:00:00"/>
    <n v="13568.5865340118"/>
    <x v="1"/>
    <x v="11"/>
    <s v="S1"/>
  </r>
  <r>
    <s v="FB_VO_AAA_POST_ATT_S2_g424_Scurve"/>
    <s v="Top_War"/>
    <d v="2021-05-19T00:00:00"/>
    <n v="0"/>
    <x v="2"/>
    <x v="11"/>
    <s v="S1"/>
  </r>
  <r>
    <s v="FB_VO_AAA_POST_ATT_S3_g1717_SC"/>
    <s v="Top_War"/>
    <d v="2021-05-19T00:00:00"/>
    <n v="0"/>
    <x v="3"/>
    <x v="11"/>
    <s v="S1"/>
  </r>
  <r>
    <s v="FB_VO_BAU_PER_ATT_g1512_Scurve"/>
    <s v="Top_War"/>
    <d v="2021-05-19T00:00:00"/>
    <n v="0"/>
    <x v="4"/>
    <x v="12"/>
    <s v="S1"/>
  </r>
  <r>
    <s v="FB_VO_BAU_POST_ATT_S1_g9312_Scurve"/>
    <s v="Top_War"/>
    <d v="2021-05-19T00:00:00"/>
    <n v="31627.040542508599"/>
    <x v="1"/>
    <x v="12"/>
    <s v="S1"/>
  </r>
  <r>
    <s v="FB_VO_BAU_POST_ATT_S2_g8421_Scurve"/>
    <s v="Top_War"/>
    <d v="2021-05-19T00:00:00"/>
    <n v="0"/>
    <x v="2"/>
    <x v="12"/>
    <s v="S1"/>
  </r>
  <r>
    <s v="FB_VO_BAU_POST_ATT_S3_g1715_SC"/>
    <s v="Top_War"/>
    <d v="2021-05-19T00:00:00"/>
    <n v="0"/>
    <x v="3"/>
    <x v="12"/>
    <s v="S1"/>
  </r>
  <r>
    <s v="FB_VO_DYNAMICADS_PER_ATT_g2720_Scurve"/>
    <s v="Top_War"/>
    <d v="2021-05-19T00:00:00"/>
    <n v="0"/>
    <x v="4"/>
    <x v="13"/>
    <s v="S1"/>
  </r>
  <r>
    <s v="FB_VO_DYNAMICADS_POST_ATT_S1_g1720_Scurve"/>
    <s v="Top_War"/>
    <d v="2021-05-19T00:00:00"/>
    <n v="14776.752343439701"/>
    <x v="1"/>
    <x v="13"/>
    <s v="S1"/>
  </r>
  <r>
    <s v="GOOGLE_DISPLAY_PER_ATT_g1724_Scurve"/>
    <s v="Top_War"/>
    <d v="2021-05-19T00:00:00"/>
    <n v="40.9044954822119"/>
    <x v="4"/>
    <x v="14"/>
    <s v="S1"/>
  </r>
  <r>
    <s v="GOOGLE_DISPLAY_POST_ATT_9AUG_SEP_g6213_Scurve"/>
    <s v="Top_War"/>
    <d v="2021-05-19T00:00:00"/>
    <n v="0"/>
    <x v="0"/>
    <x v="14"/>
    <s v="S1"/>
  </r>
  <r>
    <s v="GOOGLE_DISPLAY_POST_ATT_JUL_g827_SC"/>
    <s v="Top_War"/>
    <d v="2021-05-19T00:00:00"/>
    <n v="0"/>
    <x v="0"/>
    <x v="14"/>
    <s v="S1"/>
  </r>
  <r>
    <s v="GOOGLE_DISPLAY_POST_ATT_OCT_g5718_Scurve"/>
    <s v="Top_War"/>
    <d v="2021-05-19T00:00:00"/>
    <n v="0"/>
    <x v="0"/>
    <x v="14"/>
    <s v="S1"/>
  </r>
  <r>
    <s v="GOOGLE_DISPLAY_POST_ATT_S1_g912_SC"/>
    <s v="Top_War"/>
    <d v="2021-05-19T00:00:00"/>
    <n v="774.20643780206501"/>
    <x v="1"/>
    <x v="14"/>
    <s v="S1"/>
  </r>
  <r>
    <s v="GOOGLE_YOUTUBE_PER_ATT_g1716_Scurve"/>
    <s v="Top_War"/>
    <d v="2021-05-19T00:00:00"/>
    <n v="0"/>
    <x v="4"/>
    <x v="15"/>
    <s v="S1"/>
  </r>
  <r>
    <s v="GOOGLE_YOUTUBE_POST_ATT_9AUG_SEP_g9321_Scurve"/>
    <s v="Top_War"/>
    <d v="2021-05-19T00:00:00"/>
    <n v="0"/>
    <x v="0"/>
    <x v="15"/>
    <s v="S1"/>
  </r>
  <r>
    <s v="GOOGLE_YOUTUBE_POST_ATT_JUL_g1718_SC"/>
    <s v="Top_War"/>
    <d v="2021-05-19T00:00:00"/>
    <n v="0"/>
    <x v="0"/>
    <x v="15"/>
    <s v="S1"/>
  </r>
  <r>
    <s v="GOOGLE_YOUTUBE_POST_ATT_OCT_g1715_Scurve"/>
    <s v="Top_War"/>
    <d v="2021-05-19T00:00:00"/>
    <n v="0"/>
    <x v="0"/>
    <x v="15"/>
    <s v="S1"/>
  </r>
  <r>
    <s v="GOOGLE_YOUTUBE_POST_ATT_S1_g2721_SC"/>
    <s v="Top_War"/>
    <d v="2021-05-19T00:00:00"/>
    <n v="7555.5051954913297"/>
    <x v="1"/>
    <x v="15"/>
    <s v="S1"/>
  </r>
  <r>
    <s v="INTERCEPT"/>
    <s v="Top_War"/>
    <d v="2021-05-19T00:00:00"/>
    <n v="282876.95580592903"/>
    <x v="0"/>
    <x v="16"/>
    <s v="S1"/>
  </r>
  <r>
    <s v="Large_Event_Dip1"/>
    <s v="Top_War"/>
    <d v="2021-05-19T00:00:00"/>
    <n v="0"/>
    <x v="0"/>
    <x v="4"/>
    <s v="S1"/>
  </r>
  <r>
    <s v="Large_Event1"/>
    <s v="Top_War"/>
    <d v="2021-05-19T00:00:00"/>
    <n v="0"/>
    <x v="0"/>
    <x v="17"/>
    <s v="S1"/>
  </r>
  <r>
    <s v="Medium_Event"/>
    <s v="Top_War"/>
    <d v="2021-05-19T00:00:00"/>
    <n v="0"/>
    <x v="0"/>
    <x v="17"/>
    <s v="S1"/>
  </r>
  <r>
    <s v="Medium_Event_Dip"/>
    <s v="Top_War"/>
    <d v="2021-05-19T00:00:00"/>
    <n v="0"/>
    <x v="0"/>
    <x v="17"/>
    <s v="S1"/>
  </r>
  <r>
    <s v="Monday_Effect"/>
    <s v="Top_War"/>
    <d v="2021-05-19T00:00:00"/>
    <n v="0"/>
    <x v="0"/>
    <x v="18"/>
    <s v="S1"/>
  </r>
  <r>
    <s v="New_Content"/>
    <s v="Top_War"/>
    <d v="2021-05-19T00:00:00"/>
    <n v="63368.009421362702"/>
    <x v="0"/>
    <x v="19"/>
    <s v="S1"/>
  </r>
  <r>
    <s v="Other_Event"/>
    <s v="Top_War"/>
    <d v="2021-05-19T00:00:00"/>
    <n v="0"/>
    <x v="0"/>
    <x v="17"/>
    <s v="S1"/>
  </r>
  <r>
    <s v="Peak"/>
    <s v="Top_War"/>
    <d v="2021-05-19T00:00:00"/>
    <n v="0"/>
    <x v="0"/>
    <x v="17"/>
    <s v="S1"/>
  </r>
  <r>
    <s v="Reddit_Post_ATT_g224_SC"/>
    <s v="Top_War"/>
    <d v="2021-05-19T00:00:00"/>
    <n v="0"/>
    <x v="2"/>
    <x v="20"/>
    <s v="S1"/>
  </r>
  <r>
    <s v="Small_Event"/>
    <s v="Top_War"/>
    <d v="2021-05-19T00:00:00"/>
    <n v="0"/>
    <x v="0"/>
    <x v="17"/>
    <s v="S1"/>
  </r>
  <r>
    <s v="Small_Event_Dip"/>
    <s v="Top_War"/>
    <d v="2021-05-19T00:00:00"/>
    <n v="0"/>
    <x v="0"/>
    <x v="4"/>
    <s v="S1"/>
  </r>
  <r>
    <s v="Special_Event"/>
    <s v="Top_War"/>
    <d v="2021-05-19T00:00:00"/>
    <n v="0"/>
    <x v="0"/>
    <x v="4"/>
    <s v="S1"/>
  </r>
  <r>
    <s v="Special_Event_Peak"/>
    <s v="Top_War"/>
    <d v="2021-05-19T00:00:00"/>
    <n v="0"/>
    <x v="0"/>
    <x v="17"/>
    <s v="S1"/>
  </r>
  <r>
    <s v="Tuesday_Effect"/>
    <s v="Top_War"/>
    <d v="2021-05-19T00:00:00"/>
    <n v="0"/>
    <x v="0"/>
    <x v="21"/>
    <s v="S1"/>
  </r>
  <r>
    <s v="UNITYADS_TOTAL_PER_ATT_g1728_Scurve"/>
    <s v="Top_War"/>
    <d v="2021-05-19T00:00:00"/>
    <n v="993.76176191976197"/>
    <x v="4"/>
    <x v="22"/>
    <s v="S1"/>
  </r>
  <r>
    <s v="UNITYADS_TOTAL_POST_ATT_S1_g913_SC"/>
    <s v="Top_War"/>
    <d v="2021-05-19T00:00:00"/>
    <n v="23902.911248251199"/>
    <x v="1"/>
    <x v="22"/>
    <s v="S1"/>
  </r>
  <r>
    <s v="UNITYADS_TOTAL_POST_ATT_S2_g1321_SC"/>
    <s v="Top_War"/>
    <d v="2021-05-19T00:00:00"/>
    <n v="0"/>
    <x v="2"/>
    <x v="22"/>
    <s v="S1"/>
  </r>
  <r>
    <s v="UNITYADS_TOTAL_POST_ATT_S3_g924_SC"/>
    <s v="Top_War"/>
    <d v="2021-05-19T00:00:00"/>
    <n v="0"/>
    <x v="3"/>
    <x v="22"/>
    <s v="S1"/>
  </r>
  <r>
    <s v="Apple_Search_Post_ATT_g327_Scurve"/>
    <s v="Top_War"/>
    <d v="2021-05-20T00:00:00"/>
    <n v="0"/>
    <x v="0"/>
    <x v="0"/>
    <s v="S1"/>
  </r>
  <r>
    <s v="Applovin_rewarded_Post_ATT_g1718_SC"/>
    <s v="Top_War"/>
    <d v="2021-05-20T00:00:00"/>
    <n v="0"/>
    <x v="0"/>
    <x v="1"/>
    <s v="S1"/>
  </r>
  <r>
    <s v="Applovin_video_Post_ATT_g1718_Scurve"/>
    <s v="Top_War"/>
    <d v="2021-05-20T00:00:00"/>
    <n v="0"/>
    <x v="0"/>
    <x v="2"/>
    <s v="S1"/>
  </r>
  <r>
    <s v="Bug_Fix_1"/>
    <s v="Top_War"/>
    <d v="2021-05-20T00:00:00"/>
    <n v="0"/>
    <x v="0"/>
    <x v="3"/>
    <s v="S1"/>
  </r>
  <r>
    <s v="Bug_Fix_2"/>
    <s v="Top_War"/>
    <d v="2021-05-20T00:00:00"/>
    <n v="0"/>
    <x v="0"/>
    <x v="3"/>
    <s v="S1"/>
  </r>
  <r>
    <s v="Bug_Fix_3_2"/>
    <s v="Top_War"/>
    <d v="2021-05-20T00:00:00"/>
    <n v="0"/>
    <x v="0"/>
    <x v="3"/>
    <s v="S1"/>
  </r>
  <r>
    <s v="Bug_Fix_Neg"/>
    <s v="Top_War"/>
    <d v="2021-05-20T00:00:00"/>
    <n v="0"/>
    <x v="0"/>
    <x v="4"/>
    <s v="S1"/>
  </r>
  <r>
    <s v="Bytedance_Post_ATT_g337_SC"/>
    <s v="Top_War"/>
    <d v="2021-05-20T00:00:00"/>
    <n v="0"/>
    <x v="0"/>
    <x v="5"/>
    <s v="S1"/>
  </r>
  <r>
    <s v="Comp_Lords_Mobile"/>
    <s v="Top_War"/>
    <d v="2021-05-20T00:00:00"/>
    <n v="-18806.441783793802"/>
    <x v="0"/>
    <x v="6"/>
    <s v="S1"/>
  </r>
  <r>
    <s v="Comp_ROK"/>
    <s v="Top_War"/>
    <d v="2021-05-20T00:00:00"/>
    <n v="-14941.231939674801"/>
    <x v="0"/>
    <x v="7"/>
    <s v="S1"/>
  </r>
  <r>
    <s v="Comp_West_Game"/>
    <s v="Top_War"/>
    <d v="2021-05-20T00:00:00"/>
    <n v="-9802.3042852633498"/>
    <x v="0"/>
    <x v="8"/>
    <s v="S1"/>
  </r>
  <r>
    <s v="Event_Dip"/>
    <s v="Top_War"/>
    <d v="2021-05-20T00:00:00"/>
    <n v="0"/>
    <x v="0"/>
    <x v="4"/>
    <s v="S1"/>
  </r>
  <r>
    <s v="FB_AEO_AAA_POST_ATT_S1_g223_Scurve"/>
    <s v="Top_War"/>
    <d v="2021-05-20T00:00:00"/>
    <n v="2736.1102715606598"/>
    <x v="1"/>
    <x v="9"/>
    <s v="S1"/>
  </r>
  <r>
    <s v="FB_AEO_AAA_POST_ATT_S2_g2314_Scurve"/>
    <s v="Top_War"/>
    <d v="2021-05-20T00:00:00"/>
    <n v="0"/>
    <x v="2"/>
    <x v="9"/>
    <s v="S1"/>
  </r>
  <r>
    <s v="FB_AEO_AAA_POST_ATT_S3_g249_SC"/>
    <s v="Top_War"/>
    <d v="2021-05-20T00:00:00"/>
    <n v="0"/>
    <x v="3"/>
    <x v="9"/>
    <s v="S1"/>
  </r>
  <r>
    <s v="FB_AEO_AAA_PRE_ATT_g136_Scurve"/>
    <s v="Top_War"/>
    <d v="2021-05-20T00:00:00"/>
    <n v="0"/>
    <x v="4"/>
    <x v="9"/>
    <s v="S1"/>
  </r>
  <r>
    <s v="FB_AEO_BAU_POST_ATT_S1_g912_Scurve"/>
    <s v="Top_War"/>
    <d v="2021-05-20T00:00:00"/>
    <n v="1943.6439944875799"/>
    <x v="1"/>
    <x v="10"/>
    <s v="S1"/>
  </r>
  <r>
    <s v="FB_AEO_BAU_POST_ATT_S2_g2711_Scurve"/>
    <s v="Top_War"/>
    <d v="2021-05-20T00:00:00"/>
    <n v="0"/>
    <x v="2"/>
    <x v="10"/>
    <s v="S1"/>
  </r>
  <r>
    <s v="FB_AEO_BAU_POST_ATT_S3_g1717_SC"/>
    <s v="Top_War"/>
    <d v="2021-05-20T00:00:00"/>
    <n v="0"/>
    <x v="3"/>
    <x v="10"/>
    <s v="S1"/>
  </r>
  <r>
    <s v="FB_AEO_BAU_PRE_ATT_g15721_Scurve"/>
    <s v="Top_War"/>
    <d v="2021-05-20T00:00:00"/>
    <n v="0"/>
    <x v="4"/>
    <x v="10"/>
    <s v="S1"/>
  </r>
  <r>
    <s v="FB_VO_AAA_PER_ATT_g912_Scurve"/>
    <s v="Top_War"/>
    <d v="2021-05-20T00:00:00"/>
    <n v="0"/>
    <x v="4"/>
    <x v="11"/>
    <s v="S1"/>
  </r>
  <r>
    <s v="FB_VO_AAA_POST_ATT_S1_g913_Scurve"/>
    <s v="Top_War"/>
    <d v="2021-05-20T00:00:00"/>
    <n v="13262.2560836869"/>
    <x v="1"/>
    <x v="11"/>
    <s v="S1"/>
  </r>
  <r>
    <s v="FB_VO_AAA_POST_ATT_S2_g424_Scurve"/>
    <s v="Top_War"/>
    <d v="2021-05-20T00:00:00"/>
    <n v="0"/>
    <x v="2"/>
    <x v="11"/>
    <s v="S1"/>
  </r>
  <r>
    <s v="FB_VO_AAA_POST_ATT_S3_g1717_SC"/>
    <s v="Top_War"/>
    <d v="2021-05-20T00:00:00"/>
    <n v="0"/>
    <x v="3"/>
    <x v="11"/>
    <s v="S1"/>
  </r>
  <r>
    <s v="FB_VO_BAU_PER_ATT_g1512_Scurve"/>
    <s v="Top_War"/>
    <d v="2021-05-20T00:00:00"/>
    <n v="0"/>
    <x v="4"/>
    <x v="12"/>
    <s v="S1"/>
  </r>
  <r>
    <s v="FB_VO_BAU_POST_ATT_S1_g9312_Scurve"/>
    <s v="Top_War"/>
    <d v="2021-05-20T00:00:00"/>
    <n v="31677.005297969801"/>
    <x v="1"/>
    <x v="12"/>
    <s v="S1"/>
  </r>
  <r>
    <s v="FB_VO_BAU_POST_ATT_S2_g8421_Scurve"/>
    <s v="Top_War"/>
    <d v="2021-05-20T00:00:00"/>
    <n v="0"/>
    <x v="2"/>
    <x v="12"/>
    <s v="S1"/>
  </r>
  <r>
    <s v="FB_VO_BAU_POST_ATT_S3_g1715_SC"/>
    <s v="Top_War"/>
    <d v="2021-05-20T00:00:00"/>
    <n v="0"/>
    <x v="3"/>
    <x v="12"/>
    <s v="S1"/>
  </r>
  <r>
    <s v="FB_VO_DYNAMICADS_PER_ATT_g2720_Scurve"/>
    <s v="Top_War"/>
    <d v="2021-05-20T00:00:00"/>
    <n v="0"/>
    <x v="4"/>
    <x v="13"/>
    <s v="S1"/>
  </r>
  <r>
    <s v="FB_VO_DYNAMICADS_POST_ATT_S1_g1720_Scurve"/>
    <s v="Top_War"/>
    <d v="2021-05-20T00:00:00"/>
    <n v="15341.021922403999"/>
    <x v="1"/>
    <x v="13"/>
    <s v="S1"/>
  </r>
  <r>
    <s v="GOOGLE_DISPLAY_PER_ATT_g1724_Scurve"/>
    <s v="Top_War"/>
    <d v="2021-05-20T00:00:00"/>
    <n v="0"/>
    <x v="4"/>
    <x v="14"/>
    <s v="S1"/>
  </r>
  <r>
    <s v="GOOGLE_DISPLAY_POST_ATT_9AUG_SEP_g6213_Scurve"/>
    <s v="Top_War"/>
    <d v="2021-05-20T00:00:00"/>
    <n v="0"/>
    <x v="0"/>
    <x v="14"/>
    <s v="S1"/>
  </r>
  <r>
    <s v="GOOGLE_DISPLAY_POST_ATT_JUL_g827_SC"/>
    <s v="Top_War"/>
    <d v="2021-05-20T00:00:00"/>
    <n v="0"/>
    <x v="0"/>
    <x v="14"/>
    <s v="S1"/>
  </r>
  <r>
    <s v="GOOGLE_DISPLAY_POST_ATT_OCT_g5718_Scurve"/>
    <s v="Top_War"/>
    <d v="2021-05-20T00:00:00"/>
    <n v="0"/>
    <x v="0"/>
    <x v="14"/>
    <s v="S1"/>
  </r>
  <r>
    <s v="GOOGLE_DISPLAY_POST_ATT_S1_g912_SC"/>
    <s v="Top_War"/>
    <d v="2021-05-20T00:00:00"/>
    <n v="3141.7175563840701"/>
    <x v="1"/>
    <x v="14"/>
    <s v="S1"/>
  </r>
  <r>
    <s v="GOOGLE_YOUTUBE_PER_ATT_g1716_Scurve"/>
    <s v="Top_War"/>
    <d v="2021-05-20T00:00:00"/>
    <n v="0"/>
    <x v="4"/>
    <x v="15"/>
    <s v="S1"/>
  </r>
  <r>
    <s v="GOOGLE_YOUTUBE_POST_ATT_9AUG_SEP_g9321_Scurve"/>
    <s v="Top_War"/>
    <d v="2021-05-20T00:00:00"/>
    <n v="0"/>
    <x v="0"/>
    <x v="15"/>
    <s v="S1"/>
  </r>
  <r>
    <s v="GOOGLE_YOUTUBE_POST_ATT_JUL_g1718_SC"/>
    <s v="Top_War"/>
    <d v="2021-05-20T00:00:00"/>
    <n v="0"/>
    <x v="0"/>
    <x v="15"/>
    <s v="S1"/>
  </r>
  <r>
    <s v="GOOGLE_YOUTUBE_POST_ATT_OCT_g1715_Scurve"/>
    <s v="Top_War"/>
    <d v="2021-05-20T00:00:00"/>
    <n v="0"/>
    <x v="0"/>
    <x v="15"/>
    <s v="S1"/>
  </r>
  <r>
    <s v="GOOGLE_YOUTUBE_POST_ATT_S1_g2721_SC"/>
    <s v="Top_War"/>
    <d v="2021-05-20T00:00:00"/>
    <n v="7291.0217524642703"/>
    <x v="1"/>
    <x v="15"/>
    <s v="S1"/>
  </r>
  <r>
    <s v="INTERCEPT"/>
    <s v="Top_War"/>
    <d v="2021-05-20T00:00:00"/>
    <n v="282876.95580592903"/>
    <x v="0"/>
    <x v="16"/>
    <s v="S1"/>
  </r>
  <r>
    <s v="Large_Event_Dip1"/>
    <s v="Top_War"/>
    <d v="2021-05-20T00:00:00"/>
    <n v="0"/>
    <x v="0"/>
    <x v="4"/>
    <s v="S1"/>
  </r>
  <r>
    <s v="Large_Event1"/>
    <s v="Top_War"/>
    <d v="2021-05-20T00:00:00"/>
    <n v="0"/>
    <x v="0"/>
    <x v="17"/>
    <s v="S1"/>
  </r>
  <r>
    <s v="Medium_Event"/>
    <s v="Top_War"/>
    <d v="2021-05-20T00:00:00"/>
    <n v="0"/>
    <x v="0"/>
    <x v="17"/>
    <s v="S1"/>
  </r>
  <r>
    <s v="Medium_Event_Dip"/>
    <s v="Top_War"/>
    <d v="2021-05-20T00:00:00"/>
    <n v="0"/>
    <x v="0"/>
    <x v="17"/>
    <s v="S1"/>
  </r>
  <r>
    <s v="Monday_Effect"/>
    <s v="Top_War"/>
    <d v="2021-05-20T00:00:00"/>
    <n v="0"/>
    <x v="0"/>
    <x v="18"/>
    <s v="S1"/>
  </r>
  <r>
    <s v="New_Content"/>
    <s v="Top_War"/>
    <d v="2021-05-20T00:00:00"/>
    <n v="0"/>
    <x v="0"/>
    <x v="19"/>
    <s v="S1"/>
  </r>
  <r>
    <s v="Other_Event"/>
    <s v="Top_War"/>
    <d v="2021-05-20T00:00:00"/>
    <n v="0"/>
    <x v="0"/>
    <x v="17"/>
    <s v="S1"/>
  </r>
  <r>
    <s v="Peak"/>
    <s v="Top_War"/>
    <d v="2021-05-20T00:00:00"/>
    <n v="0"/>
    <x v="0"/>
    <x v="17"/>
    <s v="S1"/>
  </r>
  <r>
    <s v="Reddit_Post_ATT_g224_SC"/>
    <s v="Top_War"/>
    <d v="2021-05-20T00:00:00"/>
    <n v="0"/>
    <x v="2"/>
    <x v="20"/>
    <s v="S1"/>
  </r>
  <r>
    <s v="Small_Event"/>
    <s v="Top_War"/>
    <d v="2021-05-20T00:00:00"/>
    <n v="0"/>
    <x v="0"/>
    <x v="17"/>
    <s v="S1"/>
  </r>
  <r>
    <s v="Small_Event_Dip"/>
    <s v="Top_War"/>
    <d v="2021-05-20T00:00:00"/>
    <n v="0"/>
    <x v="0"/>
    <x v="4"/>
    <s v="S1"/>
  </r>
  <r>
    <s v="Special_Event"/>
    <s v="Top_War"/>
    <d v="2021-05-20T00:00:00"/>
    <n v="0"/>
    <x v="0"/>
    <x v="4"/>
    <s v="S1"/>
  </r>
  <r>
    <s v="Special_Event_Peak"/>
    <s v="Top_War"/>
    <d v="2021-05-20T00:00:00"/>
    <n v="55538.062280573999"/>
    <x v="0"/>
    <x v="17"/>
    <s v="S1"/>
  </r>
  <r>
    <s v="Tuesday_Effect"/>
    <s v="Top_War"/>
    <d v="2021-05-20T00:00:00"/>
    <n v="0"/>
    <x v="0"/>
    <x v="21"/>
    <s v="S1"/>
  </r>
  <r>
    <s v="UNITYADS_TOTAL_PER_ATT_g1728_Scurve"/>
    <s v="Top_War"/>
    <d v="2021-05-20T00:00:00"/>
    <n v="769.08620280425396"/>
    <x v="4"/>
    <x v="22"/>
    <s v="S1"/>
  </r>
  <r>
    <s v="UNITYADS_TOTAL_POST_ATT_S1_g913_SC"/>
    <s v="Top_War"/>
    <d v="2021-05-20T00:00:00"/>
    <n v="24764.108917260499"/>
    <x v="1"/>
    <x v="22"/>
    <s v="S1"/>
  </r>
  <r>
    <s v="UNITYADS_TOTAL_POST_ATT_S2_g1321_SC"/>
    <s v="Top_War"/>
    <d v="2021-05-20T00:00:00"/>
    <n v="0"/>
    <x v="2"/>
    <x v="22"/>
    <s v="S1"/>
  </r>
  <r>
    <s v="UNITYADS_TOTAL_POST_ATT_S3_g924_SC"/>
    <s v="Top_War"/>
    <d v="2021-05-20T00:00:00"/>
    <n v="0"/>
    <x v="3"/>
    <x v="22"/>
    <s v="S1"/>
  </r>
  <r>
    <s v="Apple_Search_Post_ATT_g327_Scurve"/>
    <s v="Top_War"/>
    <d v="2021-05-21T00:00:00"/>
    <n v="0"/>
    <x v="0"/>
    <x v="0"/>
    <s v="S1"/>
  </r>
  <r>
    <s v="Applovin_rewarded_Post_ATT_g1718_SC"/>
    <s v="Top_War"/>
    <d v="2021-05-21T00:00:00"/>
    <n v="0"/>
    <x v="0"/>
    <x v="1"/>
    <s v="S1"/>
  </r>
  <r>
    <s v="Applovin_video_Post_ATT_g1718_Scurve"/>
    <s v="Top_War"/>
    <d v="2021-05-21T00:00:00"/>
    <n v="0"/>
    <x v="0"/>
    <x v="2"/>
    <s v="S1"/>
  </r>
  <r>
    <s v="Bug_Fix_1"/>
    <s v="Top_War"/>
    <d v="2021-05-21T00:00:00"/>
    <n v="0"/>
    <x v="0"/>
    <x v="3"/>
    <s v="S1"/>
  </r>
  <r>
    <s v="Bug_Fix_2"/>
    <s v="Top_War"/>
    <d v="2021-05-21T00:00:00"/>
    <n v="0"/>
    <x v="0"/>
    <x v="3"/>
    <s v="S1"/>
  </r>
  <r>
    <s v="Bug_Fix_3_2"/>
    <s v="Top_War"/>
    <d v="2021-05-21T00:00:00"/>
    <n v="0"/>
    <x v="0"/>
    <x v="3"/>
    <s v="S1"/>
  </r>
  <r>
    <s v="Bug_Fix_Neg"/>
    <s v="Top_War"/>
    <d v="2021-05-21T00:00:00"/>
    <n v="0"/>
    <x v="0"/>
    <x v="4"/>
    <s v="S1"/>
  </r>
  <r>
    <s v="Bytedance_Post_ATT_g337_SC"/>
    <s v="Top_War"/>
    <d v="2021-05-21T00:00:00"/>
    <n v="0"/>
    <x v="0"/>
    <x v="5"/>
    <s v="S1"/>
  </r>
  <r>
    <s v="Comp_Lords_Mobile"/>
    <s v="Top_War"/>
    <d v="2021-05-21T00:00:00"/>
    <n v="-18458.174343353199"/>
    <x v="0"/>
    <x v="6"/>
    <s v="S1"/>
  </r>
  <r>
    <s v="Comp_ROK"/>
    <s v="Top_War"/>
    <d v="2021-05-21T00:00:00"/>
    <n v="-15817.8334838135"/>
    <x v="0"/>
    <x v="7"/>
    <s v="S1"/>
  </r>
  <r>
    <s v="Comp_West_Game"/>
    <s v="Top_War"/>
    <d v="2021-05-21T00:00:00"/>
    <n v="-10487.6974721775"/>
    <x v="0"/>
    <x v="8"/>
    <s v="S1"/>
  </r>
  <r>
    <s v="Event_Dip"/>
    <s v="Top_War"/>
    <d v="2021-05-21T00:00:00"/>
    <n v="0"/>
    <x v="0"/>
    <x v="4"/>
    <s v="S1"/>
  </r>
  <r>
    <s v="FB_AEO_AAA_POST_ATT_S1_g223_Scurve"/>
    <s v="Top_War"/>
    <d v="2021-05-21T00:00:00"/>
    <n v="2889.2724164915398"/>
    <x v="1"/>
    <x v="9"/>
    <s v="S1"/>
  </r>
  <r>
    <s v="FB_AEO_AAA_POST_ATT_S2_g2314_Scurve"/>
    <s v="Top_War"/>
    <d v="2021-05-21T00:00:00"/>
    <n v="0"/>
    <x v="2"/>
    <x v="9"/>
    <s v="S1"/>
  </r>
  <r>
    <s v="FB_AEO_AAA_POST_ATT_S3_g249_SC"/>
    <s v="Top_War"/>
    <d v="2021-05-21T00:00:00"/>
    <n v="0"/>
    <x v="3"/>
    <x v="9"/>
    <s v="S1"/>
  </r>
  <r>
    <s v="FB_AEO_AAA_PRE_ATT_g136_Scurve"/>
    <s v="Top_War"/>
    <d v="2021-05-21T00:00:00"/>
    <n v="0"/>
    <x v="4"/>
    <x v="9"/>
    <s v="S1"/>
  </r>
  <r>
    <s v="FB_AEO_BAU_POST_ATT_S1_g912_Scurve"/>
    <s v="Top_War"/>
    <d v="2021-05-21T00:00:00"/>
    <n v="3382.09974201163"/>
    <x v="1"/>
    <x v="10"/>
    <s v="S1"/>
  </r>
  <r>
    <s v="FB_AEO_BAU_POST_ATT_S2_g2711_Scurve"/>
    <s v="Top_War"/>
    <d v="2021-05-21T00:00:00"/>
    <n v="0"/>
    <x v="2"/>
    <x v="10"/>
    <s v="S1"/>
  </r>
  <r>
    <s v="FB_AEO_BAU_POST_ATT_S3_g1717_SC"/>
    <s v="Top_War"/>
    <d v="2021-05-21T00:00:00"/>
    <n v="0"/>
    <x v="3"/>
    <x v="10"/>
    <s v="S1"/>
  </r>
  <r>
    <s v="FB_AEO_BAU_PRE_ATT_g15721_Scurve"/>
    <s v="Top_War"/>
    <d v="2021-05-21T00:00:00"/>
    <n v="0"/>
    <x v="4"/>
    <x v="10"/>
    <s v="S1"/>
  </r>
  <r>
    <s v="FB_VO_AAA_PER_ATT_g912_Scurve"/>
    <s v="Top_War"/>
    <d v="2021-05-21T00:00:00"/>
    <n v="0"/>
    <x v="4"/>
    <x v="11"/>
    <s v="S1"/>
  </r>
  <r>
    <s v="FB_VO_AAA_POST_ATT_S1_g913_Scurve"/>
    <s v="Top_War"/>
    <d v="2021-05-21T00:00:00"/>
    <n v="12979.7376522464"/>
    <x v="1"/>
    <x v="11"/>
    <s v="S1"/>
  </r>
  <r>
    <s v="FB_VO_AAA_POST_ATT_S2_g424_Scurve"/>
    <s v="Top_War"/>
    <d v="2021-05-21T00:00:00"/>
    <n v="0"/>
    <x v="2"/>
    <x v="11"/>
    <s v="S1"/>
  </r>
  <r>
    <s v="FB_VO_AAA_POST_ATT_S3_g1717_SC"/>
    <s v="Top_War"/>
    <d v="2021-05-21T00:00:00"/>
    <n v="0"/>
    <x v="3"/>
    <x v="11"/>
    <s v="S1"/>
  </r>
  <r>
    <s v="FB_VO_BAU_PER_ATT_g1512_Scurve"/>
    <s v="Top_War"/>
    <d v="2021-05-21T00:00:00"/>
    <n v="0"/>
    <x v="4"/>
    <x v="12"/>
    <s v="S1"/>
  </r>
  <r>
    <s v="FB_VO_BAU_POST_ATT_S1_g9312_Scurve"/>
    <s v="Top_War"/>
    <d v="2021-05-21T00:00:00"/>
    <n v="31119.660376638902"/>
    <x v="1"/>
    <x v="12"/>
    <s v="S1"/>
  </r>
  <r>
    <s v="FB_VO_BAU_POST_ATT_S2_g8421_Scurve"/>
    <s v="Top_War"/>
    <d v="2021-05-21T00:00:00"/>
    <n v="0"/>
    <x v="2"/>
    <x v="12"/>
    <s v="S1"/>
  </r>
  <r>
    <s v="FB_VO_BAU_POST_ATT_S3_g1715_SC"/>
    <s v="Top_War"/>
    <d v="2021-05-21T00:00:00"/>
    <n v="0"/>
    <x v="3"/>
    <x v="12"/>
    <s v="S1"/>
  </r>
  <r>
    <s v="FB_VO_DYNAMICADS_PER_ATT_g2720_Scurve"/>
    <s v="Top_War"/>
    <d v="2021-05-21T00:00:00"/>
    <n v="0"/>
    <x v="4"/>
    <x v="13"/>
    <s v="S1"/>
  </r>
  <r>
    <s v="FB_VO_DYNAMICADS_POST_ATT_S1_g1720_Scurve"/>
    <s v="Top_War"/>
    <d v="2021-05-21T00:00:00"/>
    <n v="15705.546407484901"/>
    <x v="1"/>
    <x v="13"/>
    <s v="S1"/>
  </r>
  <r>
    <s v="GOOGLE_DISPLAY_PER_ATT_g1724_Scurve"/>
    <s v="Top_War"/>
    <d v="2021-05-21T00:00:00"/>
    <n v="0"/>
    <x v="4"/>
    <x v="14"/>
    <s v="S1"/>
  </r>
  <r>
    <s v="GOOGLE_DISPLAY_POST_ATT_9AUG_SEP_g6213_Scurve"/>
    <s v="Top_War"/>
    <d v="2021-05-21T00:00:00"/>
    <n v="0"/>
    <x v="0"/>
    <x v="14"/>
    <s v="S1"/>
  </r>
  <r>
    <s v="GOOGLE_DISPLAY_POST_ATT_JUL_g827_SC"/>
    <s v="Top_War"/>
    <d v="2021-05-21T00:00:00"/>
    <n v="0"/>
    <x v="0"/>
    <x v="14"/>
    <s v="S1"/>
  </r>
  <r>
    <s v="GOOGLE_DISPLAY_POST_ATT_OCT_g5718_Scurve"/>
    <s v="Top_War"/>
    <d v="2021-05-21T00:00:00"/>
    <n v="0"/>
    <x v="0"/>
    <x v="14"/>
    <s v="S1"/>
  </r>
  <r>
    <s v="GOOGLE_DISPLAY_POST_ATT_S1_g912_SC"/>
    <s v="Top_War"/>
    <d v="2021-05-21T00:00:00"/>
    <n v="5595.9394979926901"/>
    <x v="1"/>
    <x v="14"/>
    <s v="S1"/>
  </r>
  <r>
    <s v="GOOGLE_YOUTUBE_PER_ATT_g1716_Scurve"/>
    <s v="Top_War"/>
    <d v="2021-05-21T00:00:00"/>
    <n v="0"/>
    <x v="4"/>
    <x v="15"/>
    <s v="S1"/>
  </r>
  <r>
    <s v="GOOGLE_YOUTUBE_POST_ATT_9AUG_SEP_g9321_Scurve"/>
    <s v="Top_War"/>
    <d v="2021-05-21T00:00:00"/>
    <n v="0"/>
    <x v="0"/>
    <x v="15"/>
    <s v="S1"/>
  </r>
  <r>
    <s v="GOOGLE_YOUTUBE_POST_ATT_JUL_g1718_SC"/>
    <s v="Top_War"/>
    <d v="2021-05-21T00:00:00"/>
    <n v="0"/>
    <x v="0"/>
    <x v="15"/>
    <s v="S1"/>
  </r>
  <r>
    <s v="GOOGLE_YOUTUBE_POST_ATT_OCT_g1715_Scurve"/>
    <s v="Top_War"/>
    <d v="2021-05-21T00:00:00"/>
    <n v="0"/>
    <x v="0"/>
    <x v="15"/>
    <s v="S1"/>
  </r>
  <r>
    <s v="GOOGLE_YOUTUBE_POST_ATT_S1_g2721_SC"/>
    <s v="Top_War"/>
    <d v="2021-05-21T00:00:00"/>
    <n v="6452.3375784379296"/>
    <x v="1"/>
    <x v="15"/>
    <s v="S1"/>
  </r>
  <r>
    <s v="INTERCEPT"/>
    <s v="Top_War"/>
    <d v="2021-05-21T00:00:00"/>
    <n v="282876.95580592903"/>
    <x v="0"/>
    <x v="16"/>
    <s v="S1"/>
  </r>
  <r>
    <s v="Large_Event_Dip1"/>
    <s v="Top_War"/>
    <d v="2021-05-21T00:00:00"/>
    <n v="0"/>
    <x v="0"/>
    <x v="4"/>
    <s v="S1"/>
  </r>
  <r>
    <s v="Large_Event1"/>
    <s v="Top_War"/>
    <d v="2021-05-21T00:00:00"/>
    <n v="0"/>
    <x v="0"/>
    <x v="17"/>
    <s v="S1"/>
  </r>
  <r>
    <s v="Medium_Event"/>
    <s v="Top_War"/>
    <d v="2021-05-21T00:00:00"/>
    <n v="0"/>
    <x v="0"/>
    <x v="17"/>
    <s v="S1"/>
  </r>
  <r>
    <s v="Medium_Event_Dip"/>
    <s v="Top_War"/>
    <d v="2021-05-21T00:00:00"/>
    <n v="0"/>
    <x v="0"/>
    <x v="17"/>
    <s v="S1"/>
  </r>
  <r>
    <s v="Monday_Effect"/>
    <s v="Top_War"/>
    <d v="2021-05-21T00:00:00"/>
    <n v="0"/>
    <x v="0"/>
    <x v="18"/>
    <s v="S1"/>
  </r>
  <r>
    <s v="New_Content"/>
    <s v="Top_War"/>
    <d v="2021-05-21T00:00:00"/>
    <n v="0"/>
    <x v="0"/>
    <x v="19"/>
    <s v="S1"/>
  </r>
  <r>
    <s v="Other_Event"/>
    <s v="Top_War"/>
    <d v="2021-05-21T00:00:00"/>
    <n v="82556.160128225602"/>
    <x v="0"/>
    <x v="17"/>
    <s v="S1"/>
  </r>
  <r>
    <s v="Peak"/>
    <s v="Top_War"/>
    <d v="2021-05-21T00:00:00"/>
    <n v="0"/>
    <x v="0"/>
    <x v="17"/>
    <s v="S1"/>
  </r>
  <r>
    <s v="Reddit_Post_ATT_g224_SC"/>
    <s v="Top_War"/>
    <d v="2021-05-21T00:00:00"/>
    <n v="0"/>
    <x v="2"/>
    <x v="20"/>
    <s v="S1"/>
  </r>
  <r>
    <s v="Small_Event"/>
    <s v="Top_War"/>
    <d v="2021-05-21T00:00:00"/>
    <n v="0"/>
    <x v="0"/>
    <x v="17"/>
    <s v="S1"/>
  </r>
  <r>
    <s v="Small_Event_Dip"/>
    <s v="Top_War"/>
    <d v="2021-05-21T00:00:00"/>
    <n v="0"/>
    <x v="0"/>
    <x v="4"/>
    <s v="S1"/>
  </r>
  <r>
    <s v="Special_Event"/>
    <s v="Top_War"/>
    <d v="2021-05-21T00:00:00"/>
    <n v="0"/>
    <x v="0"/>
    <x v="4"/>
    <s v="S1"/>
  </r>
  <r>
    <s v="Special_Event_Peak"/>
    <s v="Top_War"/>
    <d v="2021-05-21T00:00:00"/>
    <n v="0"/>
    <x v="0"/>
    <x v="17"/>
    <s v="S1"/>
  </r>
  <r>
    <s v="Tuesday_Effect"/>
    <s v="Top_War"/>
    <d v="2021-05-21T00:00:00"/>
    <n v="0"/>
    <x v="0"/>
    <x v="21"/>
    <s v="S1"/>
  </r>
  <r>
    <s v="UNITYADS_TOTAL_PER_ATT_g1728_Scurve"/>
    <s v="Top_War"/>
    <d v="2021-05-21T00:00:00"/>
    <n v="537.60508446040899"/>
    <x v="4"/>
    <x v="22"/>
    <s v="S1"/>
  </r>
  <r>
    <s v="UNITYADS_TOTAL_POST_ATT_S1_g913_SC"/>
    <s v="Top_War"/>
    <d v="2021-05-21T00:00:00"/>
    <n v="24389.859916135701"/>
    <x v="1"/>
    <x v="22"/>
    <s v="S1"/>
  </r>
  <r>
    <s v="UNITYADS_TOTAL_POST_ATT_S2_g1321_SC"/>
    <s v="Top_War"/>
    <d v="2021-05-21T00:00:00"/>
    <n v="0"/>
    <x v="2"/>
    <x v="22"/>
    <s v="S1"/>
  </r>
  <r>
    <s v="UNITYADS_TOTAL_POST_ATT_S3_g924_SC"/>
    <s v="Top_War"/>
    <d v="2021-05-21T00:00:00"/>
    <n v="0"/>
    <x v="3"/>
    <x v="22"/>
    <s v="S1"/>
  </r>
  <r>
    <s v="Apple_Search_Post_ATT_g327_Scurve"/>
    <s v="Top_War"/>
    <d v="2021-05-22T00:00:00"/>
    <n v="0"/>
    <x v="0"/>
    <x v="0"/>
    <s v="S1"/>
  </r>
  <r>
    <s v="Applovin_rewarded_Post_ATT_g1718_SC"/>
    <s v="Top_War"/>
    <d v="2021-05-22T00:00:00"/>
    <n v="0"/>
    <x v="0"/>
    <x v="1"/>
    <s v="S1"/>
  </r>
  <r>
    <s v="Applovin_video_Post_ATT_g1718_Scurve"/>
    <s v="Top_War"/>
    <d v="2021-05-22T00:00:00"/>
    <n v="0"/>
    <x v="0"/>
    <x v="2"/>
    <s v="S1"/>
  </r>
  <r>
    <s v="Bug_Fix_1"/>
    <s v="Top_War"/>
    <d v="2021-05-22T00:00:00"/>
    <n v="0"/>
    <x v="0"/>
    <x v="3"/>
    <s v="S1"/>
  </r>
  <r>
    <s v="Bug_Fix_2"/>
    <s v="Top_War"/>
    <d v="2021-05-22T00:00:00"/>
    <n v="0"/>
    <x v="0"/>
    <x v="3"/>
    <s v="S1"/>
  </r>
  <r>
    <s v="Bug_Fix_3_2"/>
    <s v="Top_War"/>
    <d v="2021-05-22T00:00:00"/>
    <n v="0"/>
    <x v="0"/>
    <x v="3"/>
    <s v="S1"/>
  </r>
  <r>
    <s v="Bug_Fix_Neg"/>
    <s v="Top_War"/>
    <d v="2021-05-22T00:00:00"/>
    <n v="0"/>
    <x v="0"/>
    <x v="4"/>
    <s v="S1"/>
  </r>
  <r>
    <s v="Bytedance_Post_ATT_g337_SC"/>
    <s v="Top_War"/>
    <d v="2021-05-22T00:00:00"/>
    <n v="0"/>
    <x v="0"/>
    <x v="5"/>
    <s v="S1"/>
  </r>
  <r>
    <s v="Comp_Lords_Mobile"/>
    <s v="Top_War"/>
    <d v="2021-05-22T00:00:00"/>
    <n v="-21000.526658569801"/>
    <x v="0"/>
    <x v="6"/>
    <s v="S1"/>
  </r>
  <r>
    <s v="Comp_ROK"/>
    <s v="Top_War"/>
    <d v="2021-05-22T00:00:00"/>
    <n v="-17289.785022800399"/>
    <x v="0"/>
    <x v="7"/>
    <s v="S1"/>
  </r>
  <r>
    <s v="Comp_West_Game"/>
    <s v="Top_War"/>
    <d v="2021-05-22T00:00:00"/>
    <n v="-11060.8279819247"/>
    <x v="0"/>
    <x v="8"/>
    <s v="S1"/>
  </r>
  <r>
    <s v="Event_Dip"/>
    <s v="Top_War"/>
    <d v="2021-05-22T00:00:00"/>
    <n v="0"/>
    <x v="0"/>
    <x v="4"/>
    <s v="S1"/>
  </r>
  <r>
    <s v="FB_AEO_AAA_POST_ATT_S1_g223_Scurve"/>
    <s v="Top_War"/>
    <d v="2021-05-22T00:00:00"/>
    <n v="2898.9619222086499"/>
    <x v="1"/>
    <x v="9"/>
    <s v="S1"/>
  </r>
  <r>
    <s v="FB_AEO_AAA_POST_ATT_S2_g2314_Scurve"/>
    <s v="Top_War"/>
    <d v="2021-05-22T00:00:00"/>
    <n v="0"/>
    <x v="2"/>
    <x v="9"/>
    <s v="S1"/>
  </r>
  <r>
    <s v="FB_AEO_AAA_POST_ATT_S3_g249_SC"/>
    <s v="Top_War"/>
    <d v="2021-05-22T00:00:00"/>
    <n v="0"/>
    <x v="3"/>
    <x v="9"/>
    <s v="S1"/>
  </r>
  <r>
    <s v="FB_AEO_AAA_PRE_ATT_g136_Scurve"/>
    <s v="Top_War"/>
    <d v="2021-05-22T00:00:00"/>
    <n v="0"/>
    <x v="4"/>
    <x v="9"/>
    <s v="S1"/>
  </r>
  <r>
    <s v="FB_AEO_BAU_POST_ATT_S1_g912_Scurve"/>
    <s v="Top_War"/>
    <d v="2021-05-22T00:00:00"/>
    <n v="4281.4123492887402"/>
    <x v="1"/>
    <x v="10"/>
    <s v="S1"/>
  </r>
  <r>
    <s v="FB_AEO_BAU_POST_ATT_S2_g2711_Scurve"/>
    <s v="Top_War"/>
    <d v="2021-05-22T00:00:00"/>
    <n v="0"/>
    <x v="2"/>
    <x v="10"/>
    <s v="S1"/>
  </r>
  <r>
    <s v="FB_AEO_BAU_POST_ATT_S3_g1717_SC"/>
    <s v="Top_War"/>
    <d v="2021-05-22T00:00:00"/>
    <n v="0"/>
    <x v="3"/>
    <x v="10"/>
    <s v="S1"/>
  </r>
  <r>
    <s v="FB_AEO_BAU_PRE_ATT_g15721_Scurve"/>
    <s v="Top_War"/>
    <d v="2021-05-22T00:00:00"/>
    <n v="0"/>
    <x v="4"/>
    <x v="10"/>
    <s v="S1"/>
  </r>
  <r>
    <s v="FB_VO_AAA_PER_ATT_g912_Scurve"/>
    <s v="Top_War"/>
    <d v="2021-05-22T00:00:00"/>
    <n v="0"/>
    <x v="4"/>
    <x v="11"/>
    <s v="S1"/>
  </r>
  <r>
    <s v="FB_VO_AAA_POST_ATT_S1_g913_Scurve"/>
    <s v="Top_War"/>
    <d v="2021-05-22T00:00:00"/>
    <n v="14835.789679403701"/>
    <x v="1"/>
    <x v="11"/>
    <s v="S1"/>
  </r>
  <r>
    <s v="FB_VO_AAA_POST_ATT_S2_g424_Scurve"/>
    <s v="Top_War"/>
    <d v="2021-05-22T00:00:00"/>
    <n v="0"/>
    <x v="2"/>
    <x v="11"/>
    <s v="S1"/>
  </r>
  <r>
    <s v="FB_VO_AAA_POST_ATT_S3_g1717_SC"/>
    <s v="Top_War"/>
    <d v="2021-05-22T00:00:00"/>
    <n v="0"/>
    <x v="3"/>
    <x v="11"/>
    <s v="S1"/>
  </r>
  <r>
    <s v="FB_VO_BAU_PER_ATT_g1512_Scurve"/>
    <s v="Top_War"/>
    <d v="2021-05-22T00:00:00"/>
    <n v="0"/>
    <x v="4"/>
    <x v="12"/>
    <s v="S1"/>
  </r>
  <r>
    <s v="FB_VO_BAU_POST_ATT_S1_g9312_Scurve"/>
    <s v="Top_War"/>
    <d v="2021-05-22T00:00:00"/>
    <n v="30234.2782064477"/>
    <x v="1"/>
    <x v="12"/>
    <s v="S1"/>
  </r>
  <r>
    <s v="FB_VO_BAU_POST_ATT_S2_g8421_Scurve"/>
    <s v="Top_War"/>
    <d v="2021-05-22T00:00:00"/>
    <n v="0"/>
    <x v="2"/>
    <x v="12"/>
    <s v="S1"/>
  </r>
  <r>
    <s v="FB_VO_BAU_POST_ATT_S3_g1715_SC"/>
    <s v="Top_War"/>
    <d v="2021-05-22T00:00:00"/>
    <n v="0"/>
    <x v="3"/>
    <x v="12"/>
    <s v="S1"/>
  </r>
  <r>
    <s v="FB_VO_DYNAMICADS_PER_ATT_g2720_Scurve"/>
    <s v="Top_War"/>
    <d v="2021-05-22T00:00:00"/>
    <n v="0"/>
    <x v="4"/>
    <x v="13"/>
    <s v="S1"/>
  </r>
  <r>
    <s v="FB_VO_DYNAMICADS_POST_ATT_S1_g1720_Scurve"/>
    <s v="Top_War"/>
    <d v="2021-05-22T00:00:00"/>
    <n v="15841.2601000015"/>
    <x v="1"/>
    <x v="13"/>
    <s v="S1"/>
  </r>
  <r>
    <s v="GOOGLE_DISPLAY_PER_ATT_g1724_Scurve"/>
    <s v="Top_War"/>
    <d v="2021-05-22T00:00:00"/>
    <n v="0"/>
    <x v="4"/>
    <x v="14"/>
    <s v="S1"/>
  </r>
  <r>
    <s v="GOOGLE_DISPLAY_POST_ATT_9AUG_SEP_g6213_Scurve"/>
    <s v="Top_War"/>
    <d v="2021-05-22T00:00:00"/>
    <n v="0"/>
    <x v="0"/>
    <x v="14"/>
    <s v="S1"/>
  </r>
  <r>
    <s v="GOOGLE_DISPLAY_POST_ATT_JUL_g827_SC"/>
    <s v="Top_War"/>
    <d v="2021-05-22T00:00:00"/>
    <n v="0"/>
    <x v="0"/>
    <x v="14"/>
    <s v="S1"/>
  </r>
  <r>
    <s v="GOOGLE_DISPLAY_POST_ATT_OCT_g5718_Scurve"/>
    <s v="Top_War"/>
    <d v="2021-05-22T00:00:00"/>
    <n v="0"/>
    <x v="0"/>
    <x v="14"/>
    <s v="S1"/>
  </r>
  <r>
    <s v="GOOGLE_DISPLAY_POST_ATT_S1_g912_SC"/>
    <s v="Top_War"/>
    <d v="2021-05-22T00:00:00"/>
    <n v="6676.1212385073504"/>
    <x v="1"/>
    <x v="14"/>
    <s v="S1"/>
  </r>
  <r>
    <s v="GOOGLE_YOUTUBE_PER_ATT_g1716_Scurve"/>
    <s v="Top_War"/>
    <d v="2021-05-22T00:00:00"/>
    <n v="0"/>
    <x v="4"/>
    <x v="15"/>
    <s v="S1"/>
  </r>
  <r>
    <s v="GOOGLE_YOUTUBE_POST_ATT_9AUG_SEP_g9321_Scurve"/>
    <s v="Top_War"/>
    <d v="2021-05-22T00:00:00"/>
    <n v="0"/>
    <x v="0"/>
    <x v="15"/>
    <s v="S1"/>
  </r>
  <r>
    <s v="GOOGLE_YOUTUBE_POST_ATT_JUL_g1718_SC"/>
    <s v="Top_War"/>
    <d v="2021-05-22T00:00:00"/>
    <n v="0"/>
    <x v="0"/>
    <x v="15"/>
    <s v="S1"/>
  </r>
  <r>
    <s v="GOOGLE_YOUTUBE_POST_ATT_OCT_g1715_Scurve"/>
    <s v="Top_War"/>
    <d v="2021-05-22T00:00:00"/>
    <n v="0"/>
    <x v="0"/>
    <x v="15"/>
    <s v="S1"/>
  </r>
  <r>
    <s v="GOOGLE_YOUTUBE_POST_ATT_S1_g2721_SC"/>
    <s v="Top_War"/>
    <d v="2021-05-22T00:00:00"/>
    <n v="5817.5111119290104"/>
    <x v="1"/>
    <x v="15"/>
    <s v="S1"/>
  </r>
  <r>
    <s v="INTERCEPT"/>
    <s v="Top_War"/>
    <d v="2021-05-22T00:00:00"/>
    <n v="282876.95580592903"/>
    <x v="0"/>
    <x v="16"/>
    <s v="S1"/>
  </r>
  <r>
    <s v="Large_Event_Dip1"/>
    <s v="Top_War"/>
    <d v="2021-05-22T00:00:00"/>
    <n v="0"/>
    <x v="0"/>
    <x v="4"/>
    <s v="S1"/>
  </r>
  <r>
    <s v="Large_Event1"/>
    <s v="Top_War"/>
    <d v="2021-05-22T00:00:00"/>
    <n v="0"/>
    <x v="0"/>
    <x v="17"/>
    <s v="S1"/>
  </r>
  <r>
    <s v="Medium_Event"/>
    <s v="Top_War"/>
    <d v="2021-05-22T00:00:00"/>
    <n v="0"/>
    <x v="0"/>
    <x v="17"/>
    <s v="S1"/>
  </r>
  <r>
    <s v="Medium_Event_Dip"/>
    <s v="Top_War"/>
    <d v="2021-05-22T00:00:00"/>
    <n v="0"/>
    <x v="0"/>
    <x v="17"/>
    <s v="S1"/>
  </r>
  <r>
    <s v="Monday_Effect"/>
    <s v="Top_War"/>
    <d v="2021-05-22T00:00:00"/>
    <n v="0"/>
    <x v="0"/>
    <x v="18"/>
    <s v="S1"/>
  </r>
  <r>
    <s v="New_Content"/>
    <s v="Top_War"/>
    <d v="2021-05-22T00:00:00"/>
    <n v="0"/>
    <x v="0"/>
    <x v="19"/>
    <s v="S1"/>
  </r>
  <r>
    <s v="Other_Event"/>
    <s v="Top_War"/>
    <d v="2021-05-22T00:00:00"/>
    <n v="0"/>
    <x v="0"/>
    <x v="17"/>
    <s v="S1"/>
  </r>
  <r>
    <s v="Peak"/>
    <s v="Top_War"/>
    <d v="2021-05-22T00:00:00"/>
    <n v="0"/>
    <x v="0"/>
    <x v="17"/>
    <s v="S1"/>
  </r>
  <r>
    <s v="Reddit_Post_ATT_g224_SC"/>
    <s v="Top_War"/>
    <d v="2021-05-22T00:00:00"/>
    <n v="0"/>
    <x v="2"/>
    <x v="20"/>
    <s v="S1"/>
  </r>
  <r>
    <s v="Small_Event"/>
    <s v="Top_War"/>
    <d v="2021-05-22T00:00:00"/>
    <n v="0"/>
    <x v="0"/>
    <x v="17"/>
    <s v="S1"/>
  </r>
  <r>
    <s v="Small_Event_Dip"/>
    <s v="Top_War"/>
    <d v="2021-05-22T00:00:00"/>
    <n v="0"/>
    <x v="0"/>
    <x v="4"/>
    <s v="S1"/>
  </r>
  <r>
    <s v="Special_Event"/>
    <s v="Top_War"/>
    <d v="2021-05-22T00:00:00"/>
    <n v="0"/>
    <x v="0"/>
    <x v="4"/>
    <s v="S1"/>
  </r>
  <r>
    <s v="Special_Event_Peak"/>
    <s v="Top_War"/>
    <d v="2021-05-22T00:00:00"/>
    <n v="0"/>
    <x v="0"/>
    <x v="17"/>
    <s v="S1"/>
  </r>
  <r>
    <s v="Tuesday_Effect"/>
    <s v="Top_War"/>
    <d v="2021-05-22T00:00:00"/>
    <n v="0"/>
    <x v="0"/>
    <x v="21"/>
    <s v="S1"/>
  </r>
  <r>
    <s v="UNITYADS_TOTAL_PER_ATT_g1728_Scurve"/>
    <s v="Top_War"/>
    <d v="2021-05-22T00:00:00"/>
    <n v="234.73997816230101"/>
    <x v="4"/>
    <x v="22"/>
    <s v="S1"/>
  </r>
  <r>
    <s v="UNITYADS_TOTAL_POST_ATT_S1_g913_SC"/>
    <s v="Top_War"/>
    <d v="2021-05-22T00:00:00"/>
    <n v="22140.4715000982"/>
    <x v="1"/>
    <x v="22"/>
    <s v="S1"/>
  </r>
  <r>
    <s v="UNITYADS_TOTAL_POST_ATT_S2_g1321_SC"/>
    <s v="Top_War"/>
    <d v="2021-05-22T00:00:00"/>
    <n v="0"/>
    <x v="2"/>
    <x v="22"/>
    <s v="S1"/>
  </r>
  <r>
    <s v="UNITYADS_TOTAL_POST_ATT_S3_g924_SC"/>
    <s v="Top_War"/>
    <d v="2021-05-22T00:00:00"/>
    <n v="0"/>
    <x v="3"/>
    <x v="22"/>
    <s v="S1"/>
  </r>
  <r>
    <s v="Apple_Search_Post_ATT_g327_Scurve"/>
    <s v="Top_War"/>
    <d v="2021-05-23T00:00:00"/>
    <n v="0"/>
    <x v="0"/>
    <x v="0"/>
    <s v="S1"/>
  </r>
  <r>
    <s v="Applovin_rewarded_Post_ATT_g1718_SC"/>
    <s v="Top_War"/>
    <d v="2021-05-23T00:00:00"/>
    <n v="0"/>
    <x v="0"/>
    <x v="1"/>
    <s v="S1"/>
  </r>
  <r>
    <s v="Applovin_video_Post_ATT_g1718_Scurve"/>
    <s v="Top_War"/>
    <d v="2021-05-23T00:00:00"/>
    <n v="0"/>
    <x v="0"/>
    <x v="2"/>
    <s v="S1"/>
  </r>
  <r>
    <s v="Bug_Fix_1"/>
    <s v="Top_War"/>
    <d v="2021-05-23T00:00:00"/>
    <n v="0"/>
    <x v="0"/>
    <x v="3"/>
    <s v="S1"/>
  </r>
  <r>
    <s v="Bug_Fix_2"/>
    <s v="Top_War"/>
    <d v="2021-05-23T00:00:00"/>
    <n v="0"/>
    <x v="0"/>
    <x v="3"/>
    <s v="S1"/>
  </r>
  <r>
    <s v="Bug_Fix_3_2"/>
    <s v="Top_War"/>
    <d v="2021-05-23T00:00:00"/>
    <n v="0"/>
    <x v="0"/>
    <x v="3"/>
    <s v="S1"/>
  </r>
  <r>
    <s v="Bug_Fix_Neg"/>
    <s v="Top_War"/>
    <d v="2021-05-23T00:00:00"/>
    <n v="0"/>
    <x v="0"/>
    <x v="4"/>
    <s v="S1"/>
  </r>
  <r>
    <s v="Bytedance_Post_ATT_g337_SC"/>
    <s v="Top_War"/>
    <d v="2021-05-23T00:00:00"/>
    <n v="0"/>
    <x v="0"/>
    <x v="5"/>
    <s v="S1"/>
  </r>
  <r>
    <s v="Comp_Lords_Mobile"/>
    <s v="Top_War"/>
    <d v="2021-05-23T00:00:00"/>
    <n v="-19064.159689719902"/>
    <x v="0"/>
    <x v="6"/>
    <s v="S1"/>
  </r>
  <r>
    <s v="Comp_ROK"/>
    <s v="Top_War"/>
    <d v="2021-05-23T00:00:00"/>
    <n v="-14846.797112905801"/>
    <x v="0"/>
    <x v="7"/>
    <s v="S1"/>
  </r>
  <r>
    <s v="Comp_West_Game"/>
    <s v="Top_War"/>
    <d v="2021-05-23T00:00:00"/>
    <n v="-11273.5362123463"/>
    <x v="0"/>
    <x v="8"/>
    <s v="S1"/>
  </r>
  <r>
    <s v="Event_Dip"/>
    <s v="Top_War"/>
    <d v="2021-05-23T00:00:00"/>
    <n v="0"/>
    <x v="0"/>
    <x v="4"/>
    <s v="S1"/>
  </r>
  <r>
    <s v="FB_AEO_AAA_POST_ATT_S1_g223_Scurve"/>
    <s v="Top_War"/>
    <d v="2021-05-23T00:00:00"/>
    <n v="2795.2177966720901"/>
    <x v="1"/>
    <x v="9"/>
    <s v="S1"/>
  </r>
  <r>
    <s v="FB_AEO_AAA_POST_ATT_S2_g2314_Scurve"/>
    <s v="Top_War"/>
    <d v="2021-05-23T00:00:00"/>
    <n v="0"/>
    <x v="2"/>
    <x v="9"/>
    <s v="S1"/>
  </r>
  <r>
    <s v="FB_AEO_AAA_POST_ATT_S3_g249_SC"/>
    <s v="Top_War"/>
    <d v="2021-05-23T00:00:00"/>
    <n v="0"/>
    <x v="3"/>
    <x v="9"/>
    <s v="S1"/>
  </r>
  <r>
    <s v="FB_AEO_AAA_PRE_ATT_g136_Scurve"/>
    <s v="Top_War"/>
    <d v="2021-05-23T00:00:00"/>
    <n v="0"/>
    <x v="4"/>
    <x v="9"/>
    <s v="S1"/>
  </r>
  <r>
    <s v="FB_AEO_BAU_POST_ATT_S1_g912_Scurve"/>
    <s v="Top_War"/>
    <d v="2021-05-23T00:00:00"/>
    <n v="4546.07551497446"/>
    <x v="1"/>
    <x v="10"/>
    <s v="S1"/>
  </r>
  <r>
    <s v="FB_AEO_BAU_POST_ATT_S2_g2711_Scurve"/>
    <s v="Top_War"/>
    <d v="2021-05-23T00:00:00"/>
    <n v="0"/>
    <x v="2"/>
    <x v="10"/>
    <s v="S1"/>
  </r>
  <r>
    <s v="FB_AEO_BAU_POST_ATT_S3_g1717_SC"/>
    <s v="Top_War"/>
    <d v="2021-05-23T00:00:00"/>
    <n v="0"/>
    <x v="3"/>
    <x v="10"/>
    <s v="S1"/>
  </r>
  <r>
    <s v="FB_AEO_BAU_PRE_ATT_g15721_Scurve"/>
    <s v="Top_War"/>
    <d v="2021-05-23T00:00:00"/>
    <n v="0"/>
    <x v="4"/>
    <x v="10"/>
    <s v="S1"/>
  </r>
  <r>
    <s v="FB_VO_AAA_PER_ATT_g912_Scurve"/>
    <s v="Top_War"/>
    <d v="2021-05-23T00:00:00"/>
    <n v="0"/>
    <x v="4"/>
    <x v="11"/>
    <s v="S1"/>
  </r>
  <r>
    <s v="FB_VO_AAA_POST_ATT_S1_g913_Scurve"/>
    <s v="Top_War"/>
    <d v="2021-05-23T00:00:00"/>
    <n v="17806.513409945801"/>
    <x v="1"/>
    <x v="11"/>
    <s v="S1"/>
  </r>
  <r>
    <s v="FB_VO_AAA_POST_ATT_S2_g424_Scurve"/>
    <s v="Top_War"/>
    <d v="2021-05-23T00:00:00"/>
    <n v="0"/>
    <x v="2"/>
    <x v="11"/>
    <s v="S1"/>
  </r>
  <r>
    <s v="FB_VO_AAA_POST_ATT_S3_g1717_SC"/>
    <s v="Top_War"/>
    <d v="2021-05-23T00:00:00"/>
    <n v="0"/>
    <x v="3"/>
    <x v="11"/>
    <s v="S1"/>
  </r>
  <r>
    <s v="FB_VO_BAU_PER_ATT_g1512_Scurve"/>
    <s v="Top_War"/>
    <d v="2021-05-23T00:00:00"/>
    <n v="0"/>
    <x v="4"/>
    <x v="12"/>
    <s v="S1"/>
  </r>
  <r>
    <s v="FB_VO_BAU_POST_ATT_S1_g9312_Scurve"/>
    <s v="Top_War"/>
    <d v="2021-05-23T00:00:00"/>
    <n v="29290.698686625099"/>
    <x v="1"/>
    <x v="12"/>
    <s v="S1"/>
  </r>
  <r>
    <s v="FB_VO_BAU_POST_ATT_S2_g8421_Scurve"/>
    <s v="Top_War"/>
    <d v="2021-05-23T00:00:00"/>
    <n v="0"/>
    <x v="2"/>
    <x v="12"/>
    <s v="S1"/>
  </r>
  <r>
    <s v="FB_VO_BAU_POST_ATT_S3_g1715_SC"/>
    <s v="Top_War"/>
    <d v="2021-05-23T00:00:00"/>
    <n v="0"/>
    <x v="3"/>
    <x v="12"/>
    <s v="S1"/>
  </r>
  <r>
    <s v="FB_VO_DYNAMICADS_PER_ATT_g2720_Scurve"/>
    <s v="Top_War"/>
    <d v="2021-05-23T00:00:00"/>
    <n v="0"/>
    <x v="4"/>
    <x v="13"/>
    <s v="S1"/>
  </r>
  <r>
    <s v="FB_VO_DYNAMICADS_POST_ATT_S1_g1720_Scurve"/>
    <s v="Top_War"/>
    <d v="2021-05-23T00:00:00"/>
    <n v="14848.2091139111"/>
    <x v="1"/>
    <x v="13"/>
    <s v="S1"/>
  </r>
  <r>
    <s v="GOOGLE_DISPLAY_PER_ATT_g1724_Scurve"/>
    <s v="Top_War"/>
    <d v="2021-05-23T00:00:00"/>
    <n v="0"/>
    <x v="4"/>
    <x v="14"/>
    <s v="S1"/>
  </r>
  <r>
    <s v="GOOGLE_DISPLAY_POST_ATT_9AUG_SEP_g6213_Scurve"/>
    <s v="Top_War"/>
    <d v="2021-05-23T00:00:00"/>
    <n v="0"/>
    <x v="0"/>
    <x v="14"/>
    <s v="S1"/>
  </r>
  <r>
    <s v="GOOGLE_DISPLAY_POST_ATT_JUL_g827_SC"/>
    <s v="Top_War"/>
    <d v="2021-05-23T00:00:00"/>
    <n v="0"/>
    <x v="0"/>
    <x v="14"/>
    <s v="S1"/>
  </r>
  <r>
    <s v="GOOGLE_DISPLAY_POST_ATT_OCT_g5718_Scurve"/>
    <s v="Top_War"/>
    <d v="2021-05-23T00:00:00"/>
    <n v="0"/>
    <x v="0"/>
    <x v="14"/>
    <s v="S1"/>
  </r>
  <r>
    <s v="GOOGLE_DISPLAY_POST_ATT_S1_g912_SC"/>
    <s v="Top_War"/>
    <d v="2021-05-23T00:00:00"/>
    <n v="9749.8250994085702"/>
    <x v="1"/>
    <x v="14"/>
    <s v="S1"/>
  </r>
  <r>
    <s v="GOOGLE_YOUTUBE_PER_ATT_g1716_Scurve"/>
    <s v="Top_War"/>
    <d v="2021-05-23T00:00:00"/>
    <n v="0"/>
    <x v="4"/>
    <x v="15"/>
    <s v="S1"/>
  </r>
  <r>
    <s v="GOOGLE_YOUTUBE_POST_ATT_9AUG_SEP_g9321_Scurve"/>
    <s v="Top_War"/>
    <d v="2021-05-23T00:00:00"/>
    <n v="0"/>
    <x v="0"/>
    <x v="15"/>
    <s v="S1"/>
  </r>
  <r>
    <s v="GOOGLE_YOUTUBE_POST_ATT_JUL_g1718_SC"/>
    <s v="Top_War"/>
    <d v="2021-05-23T00:00:00"/>
    <n v="0"/>
    <x v="0"/>
    <x v="15"/>
    <s v="S1"/>
  </r>
  <r>
    <s v="GOOGLE_YOUTUBE_POST_ATT_OCT_g1715_Scurve"/>
    <s v="Top_War"/>
    <d v="2021-05-23T00:00:00"/>
    <n v="0"/>
    <x v="0"/>
    <x v="15"/>
    <s v="S1"/>
  </r>
  <r>
    <s v="GOOGLE_YOUTUBE_POST_ATT_S1_g2721_SC"/>
    <s v="Top_War"/>
    <d v="2021-05-23T00:00:00"/>
    <n v="5052.8797415689296"/>
    <x v="1"/>
    <x v="15"/>
    <s v="S1"/>
  </r>
  <r>
    <s v="INTERCEPT"/>
    <s v="Top_War"/>
    <d v="2021-05-23T00:00:00"/>
    <n v="282876.95580592903"/>
    <x v="0"/>
    <x v="16"/>
    <s v="S1"/>
  </r>
  <r>
    <s v="Large_Event_Dip1"/>
    <s v="Top_War"/>
    <d v="2021-05-23T00:00:00"/>
    <n v="-26446.072486901201"/>
    <x v="0"/>
    <x v="4"/>
    <s v="S1"/>
  </r>
  <r>
    <s v="Large_Event1"/>
    <s v="Top_War"/>
    <d v="2021-05-23T00:00:00"/>
    <n v="0"/>
    <x v="0"/>
    <x v="17"/>
    <s v="S1"/>
  </r>
  <r>
    <s v="Medium_Event"/>
    <s v="Top_War"/>
    <d v="2021-05-23T00:00:00"/>
    <n v="0"/>
    <x v="0"/>
    <x v="17"/>
    <s v="S1"/>
  </r>
  <r>
    <s v="Medium_Event_Dip"/>
    <s v="Top_War"/>
    <d v="2021-05-23T00:00:00"/>
    <n v="0"/>
    <x v="0"/>
    <x v="17"/>
    <s v="S1"/>
  </r>
  <r>
    <s v="Monday_Effect"/>
    <s v="Top_War"/>
    <d v="2021-05-23T00:00:00"/>
    <n v="0"/>
    <x v="0"/>
    <x v="18"/>
    <s v="S1"/>
  </r>
  <r>
    <s v="New_Content"/>
    <s v="Top_War"/>
    <d v="2021-05-23T00:00:00"/>
    <n v="0"/>
    <x v="0"/>
    <x v="19"/>
    <s v="S1"/>
  </r>
  <r>
    <s v="Other_Event"/>
    <s v="Top_War"/>
    <d v="2021-05-23T00:00:00"/>
    <n v="0"/>
    <x v="0"/>
    <x v="17"/>
    <s v="S1"/>
  </r>
  <r>
    <s v="Peak"/>
    <s v="Top_War"/>
    <d v="2021-05-23T00:00:00"/>
    <n v="0"/>
    <x v="0"/>
    <x v="17"/>
    <s v="S1"/>
  </r>
  <r>
    <s v="Reddit_Post_ATT_g224_SC"/>
    <s v="Top_War"/>
    <d v="2021-05-23T00:00:00"/>
    <n v="0"/>
    <x v="2"/>
    <x v="20"/>
    <s v="S1"/>
  </r>
  <r>
    <s v="Small_Event"/>
    <s v="Top_War"/>
    <d v="2021-05-23T00:00:00"/>
    <n v="0"/>
    <x v="0"/>
    <x v="17"/>
    <s v="S1"/>
  </r>
  <r>
    <s v="Small_Event_Dip"/>
    <s v="Top_War"/>
    <d v="2021-05-23T00:00:00"/>
    <n v="0"/>
    <x v="0"/>
    <x v="4"/>
    <s v="S1"/>
  </r>
  <r>
    <s v="Special_Event"/>
    <s v="Top_War"/>
    <d v="2021-05-23T00:00:00"/>
    <n v="0"/>
    <x v="0"/>
    <x v="4"/>
    <s v="S1"/>
  </r>
  <r>
    <s v="Special_Event_Peak"/>
    <s v="Top_War"/>
    <d v="2021-05-23T00:00:00"/>
    <n v="0"/>
    <x v="0"/>
    <x v="17"/>
    <s v="S1"/>
  </r>
  <r>
    <s v="Tuesday_Effect"/>
    <s v="Top_War"/>
    <d v="2021-05-23T00:00:00"/>
    <n v="0"/>
    <x v="0"/>
    <x v="21"/>
    <s v="S1"/>
  </r>
  <r>
    <s v="UNITYADS_TOTAL_PER_ATT_g1728_Scurve"/>
    <s v="Top_War"/>
    <d v="2021-05-23T00:00:00"/>
    <n v="36.833358965594996"/>
    <x v="4"/>
    <x v="22"/>
    <s v="S1"/>
  </r>
  <r>
    <s v="UNITYADS_TOTAL_POST_ATT_S1_g913_SC"/>
    <s v="Top_War"/>
    <d v="2021-05-23T00:00:00"/>
    <n v="19447.587899099599"/>
    <x v="1"/>
    <x v="22"/>
    <s v="S1"/>
  </r>
  <r>
    <s v="UNITYADS_TOTAL_POST_ATT_S2_g1321_SC"/>
    <s v="Top_War"/>
    <d v="2021-05-23T00:00:00"/>
    <n v="0"/>
    <x v="2"/>
    <x v="22"/>
    <s v="S1"/>
  </r>
  <r>
    <s v="UNITYADS_TOTAL_POST_ATT_S3_g924_SC"/>
    <s v="Top_War"/>
    <d v="2021-05-23T00:00:00"/>
    <n v="0"/>
    <x v="3"/>
    <x v="22"/>
    <s v="S1"/>
  </r>
  <r>
    <s v="Apple_Search_Post_ATT_g327_Scurve"/>
    <s v="Top_War"/>
    <d v="2021-05-24T00:00:00"/>
    <n v="0"/>
    <x v="0"/>
    <x v="0"/>
    <s v="S1"/>
  </r>
  <r>
    <s v="Applovin_rewarded_Post_ATT_g1718_SC"/>
    <s v="Top_War"/>
    <d v="2021-05-24T00:00:00"/>
    <n v="0"/>
    <x v="0"/>
    <x v="1"/>
    <s v="S1"/>
  </r>
  <r>
    <s v="Applovin_video_Post_ATT_g1718_Scurve"/>
    <s v="Top_War"/>
    <d v="2021-05-24T00:00:00"/>
    <n v="0"/>
    <x v="0"/>
    <x v="2"/>
    <s v="S1"/>
  </r>
  <r>
    <s v="Bug_Fix_1"/>
    <s v="Top_War"/>
    <d v="2021-05-24T00:00:00"/>
    <n v="0"/>
    <x v="0"/>
    <x v="3"/>
    <s v="S1"/>
  </r>
  <r>
    <s v="Bug_Fix_2"/>
    <s v="Top_War"/>
    <d v="2021-05-24T00:00:00"/>
    <n v="0"/>
    <x v="0"/>
    <x v="3"/>
    <s v="S1"/>
  </r>
  <r>
    <s v="Bug_Fix_3_2"/>
    <s v="Top_War"/>
    <d v="2021-05-24T00:00:00"/>
    <n v="0"/>
    <x v="0"/>
    <x v="3"/>
    <s v="S1"/>
  </r>
  <r>
    <s v="Bug_Fix_Neg"/>
    <s v="Top_War"/>
    <d v="2021-05-24T00:00:00"/>
    <n v="0"/>
    <x v="0"/>
    <x v="4"/>
    <s v="S1"/>
  </r>
  <r>
    <s v="Bytedance_Post_ATT_g337_SC"/>
    <s v="Top_War"/>
    <d v="2021-05-24T00:00:00"/>
    <n v="0"/>
    <x v="0"/>
    <x v="5"/>
    <s v="S1"/>
  </r>
  <r>
    <s v="Comp_Lords_Mobile"/>
    <s v="Top_War"/>
    <d v="2021-05-24T00:00:00"/>
    <n v="-17267.099697046298"/>
    <x v="0"/>
    <x v="6"/>
    <s v="S1"/>
  </r>
  <r>
    <s v="Comp_ROK"/>
    <s v="Top_War"/>
    <d v="2021-05-24T00:00:00"/>
    <n v="-14720.5418553776"/>
    <x v="0"/>
    <x v="7"/>
    <s v="S1"/>
  </r>
  <r>
    <s v="Comp_West_Game"/>
    <s v="Top_War"/>
    <d v="2021-05-24T00:00:00"/>
    <n v="-12266.174620980501"/>
    <x v="0"/>
    <x v="8"/>
    <s v="S1"/>
  </r>
  <r>
    <s v="Event_Dip"/>
    <s v="Top_War"/>
    <d v="2021-05-24T00:00:00"/>
    <n v="0"/>
    <x v="0"/>
    <x v="4"/>
    <s v="S1"/>
  </r>
  <r>
    <s v="FB_AEO_AAA_POST_ATT_S1_g223_Scurve"/>
    <s v="Top_War"/>
    <d v="2021-05-24T00:00:00"/>
    <n v="2580.6477997869401"/>
    <x v="1"/>
    <x v="9"/>
    <s v="S1"/>
  </r>
  <r>
    <s v="FB_AEO_AAA_POST_ATT_S2_g2314_Scurve"/>
    <s v="Top_War"/>
    <d v="2021-05-24T00:00:00"/>
    <n v="0"/>
    <x v="2"/>
    <x v="9"/>
    <s v="S1"/>
  </r>
  <r>
    <s v="FB_AEO_AAA_POST_ATT_S3_g249_SC"/>
    <s v="Top_War"/>
    <d v="2021-05-24T00:00:00"/>
    <n v="0"/>
    <x v="3"/>
    <x v="9"/>
    <s v="S1"/>
  </r>
  <r>
    <s v="FB_AEO_AAA_PRE_ATT_g136_Scurve"/>
    <s v="Top_War"/>
    <d v="2021-05-24T00:00:00"/>
    <n v="0"/>
    <x v="4"/>
    <x v="9"/>
    <s v="S1"/>
  </r>
  <r>
    <s v="FB_AEO_BAU_POST_ATT_S1_g912_Scurve"/>
    <s v="Top_War"/>
    <d v="2021-05-24T00:00:00"/>
    <n v="3011.9165831022401"/>
    <x v="1"/>
    <x v="10"/>
    <s v="S1"/>
  </r>
  <r>
    <s v="FB_AEO_BAU_POST_ATT_S2_g2711_Scurve"/>
    <s v="Top_War"/>
    <d v="2021-05-24T00:00:00"/>
    <n v="0"/>
    <x v="2"/>
    <x v="10"/>
    <s v="S1"/>
  </r>
  <r>
    <s v="FB_AEO_BAU_POST_ATT_S3_g1717_SC"/>
    <s v="Top_War"/>
    <d v="2021-05-24T00:00:00"/>
    <n v="0"/>
    <x v="3"/>
    <x v="10"/>
    <s v="S1"/>
  </r>
  <r>
    <s v="FB_AEO_BAU_PRE_ATT_g15721_Scurve"/>
    <s v="Top_War"/>
    <d v="2021-05-24T00:00:00"/>
    <n v="0"/>
    <x v="4"/>
    <x v="10"/>
    <s v="S1"/>
  </r>
  <r>
    <s v="FB_VO_AAA_PER_ATT_g912_Scurve"/>
    <s v="Top_War"/>
    <d v="2021-05-24T00:00:00"/>
    <n v="0"/>
    <x v="4"/>
    <x v="11"/>
    <s v="S1"/>
  </r>
  <r>
    <s v="FB_VO_AAA_POST_ATT_S1_g913_Scurve"/>
    <s v="Top_War"/>
    <d v="2021-05-24T00:00:00"/>
    <n v="29464.9569858625"/>
    <x v="1"/>
    <x v="11"/>
    <s v="S1"/>
  </r>
  <r>
    <s v="FB_VO_AAA_POST_ATT_S2_g424_Scurve"/>
    <s v="Top_War"/>
    <d v="2021-05-24T00:00:00"/>
    <n v="0"/>
    <x v="2"/>
    <x v="11"/>
    <s v="S1"/>
  </r>
  <r>
    <s v="FB_VO_AAA_POST_ATT_S3_g1717_SC"/>
    <s v="Top_War"/>
    <d v="2021-05-24T00:00:00"/>
    <n v="0"/>
    <x v="3"/>
    <x v="11"/>
    <s v="S1"/>
  </r>
  <r>
    <s v="FB_VO_BAU_PER_ATT_g1512_Scurve"/>
    <s v="Top_War"/>
    <d v="2021-05-24T00:00:00"/>
    <n v="0"/>
    <x v="4"/>
    <x v="12"/>
    <s v="S1"/>
  </r>
  <r>
    <s v="FB_VO_BAU_POST_ATT_S1_g9312_Scurve"/>
    <s v="Top_War"/>
    <d v="2021-05-24T00:00:00"/>
    <n v="30637.930240554"/>
    <x v="1"/>
    <x v="12"/>
    <s v="S1"/>
  </r>
  <r>
    <s v="FB_VO_BAU_POST_ATT_S2_g8421_Scurve"/>
    <s v="Top_War"/>
    <d v="2021-05-24T00:00:00"/>
    <n v="0"/>
    <x v="2"/>
    <x v="12"/>
    <s v="S1"/>
  </r>
  <r>
    <s v="FB_VO_BAU_POST_ATT_S3_g1715_SC"/>
    <s v="Top_War"/>
    <d v="2021-05-24T00:00:00"/>
    <n v="0"/>
    <x v="3"/>
    <x v="12"/>
    <s v="S1"/>
  </r>
  <r>
    <s v="FB_VO_DYNAMICADS_PER_ATT_g2720_Scurve"/>
    <s v="Top_War"/>
    <d v="2021-05-24T00:00:00"/>
    <n v="0"/>
    <x v="4"/>
    <x v="13"/>
    <s v="S1"/>
  </r>
  <r>
    <s v="FB_VO_DYNAMICADS_POST_ATT_S1_g1720_Scurve"/>
    <s v="Top_War"/>
    <d v="2021-05-24T00:00:00"/>
    <n v="13838.610056268401"/>
    <x v="1"/>
    <x v="13"/>
    <s v="S1"/>
  </r>
  <r>
    <s v="GOOGLE_DISPLAY_PER_ATT_g1724_Scurve"/>
    <s v="Top_War"/>
    <d v="2021-05-24T00:00:00"/>
    <n v="0"/>
    <x v="4"/>
    <x v="14"/>
    <s v="S1"/>
  </r>
  <r>
    <s v="GOOGLE_DISPLAY_POST_ATT_9AUG_SEP_g6213_Scurve"/>
    <s v="Top_War"/>
    <d v="2021-05-24T00:00:00"/>
    <n v="0"/>
    <x v="0"/>
    <x v="14"/>
    <s v="S1"/>
  </r>
  <r>
    <s v="GOOGLE_DISPLAY_POST_ATT_JUL_g827_SC"/>
    <s v="Top_War"/>
    <d v="2021-05-24T00:00:00"/>
    <n v="0"/>
    <x v="0"/>
    <x v="14"/>
    <s v="S1"/>
  </r>
  <r>
    <s v="GOOGLE_DISPLAY_POST_ATT_OCT_g5718_Scurve"/>
    <s v="Top_War"/>
    <d v="2021-05-24T00:00:00"/>
    <n v="0"/>
    <x v="0"/>
    <x v="14"/>
    <s v="S1"/>
  </r>
  <r>
    <s v="GOOGLE_DISPLAY_POST_ATT_S1_g912_SC"/>
    <s v="Top_War"/>
    <d v="2021-05-24T00:00:00"/>
    <n v="10902.563234761201"/>
    <x v="1"/>
    <x v="14"/>
    <s v="S1"/>
  </r>
  <r>
    <s v="GOOGLE_YOUTUBE_PER_ATT_g1716_Scurve"/>
    <s v="Top_War"/>
    <d v="2021-05-24T00:00:00"/>
    <n v="0"/>
    <x v="4"/>
    <x v="15"/>
    <s v="S1"/>
  </r>
  <r>
    <s v="GOOGLE_YOUTUBE_POST_ATT_9AUG_SEP_g9321_Scurve"/>
    <s v="Top_War"/>
    <d v="2021-05-24T00:00:00"/>
    <n v="0"/>
    <x v="0"/>
    <x v="15"/>
    <s v="S1"/>
  </r>
  <r>
    <s v="GOOGLE_YOUTUBE_POST_ATT_JUL_g1718_SC"/>
    <s v="Top_War"/>
    <d v="2021-05-24T00:00:00"/>
    <n v="0"/>
    <x v="0"/>
    <x v="15"/>
    <s v="S1"/>
  </r>
  <r>
    <s v="GOOGLE_YOUTUBE_POST_ATT_OCT_g1715_Scurve"/>
    <s v="Top_War"/>
    <d v="2021-05-24T00:00:00"/>
    <n v="0"/>
    <x v="0"/>
    <x v="15"/>
    <s v="S1"/>
  </r>
  <r>
    <s v="GOOGLE_YOUTUBE_POST_ATT_S1_g2721_SC"/>
    <s v="Top_War"/>
    <d v="2021-05-24T00:00:00"/>
    <n v="4593.5876126314597"/>
    <x v="1"/>
    <x v="15"/>
    <s v="S1"/>
  </r>
  <r>
    <s v="INTERCEPT"/>
    <s v="Top_War"/>
    <d v="2021-05-24T00:00:00"/>
    <n v="282876.95580592903"/>
    <x v="0"/>
    <x v="16"/>
    <s v="S1"/>
  </r>
  <r>
    <s v="Large_Event_Dip1"/>
    <s v="Top_War"/>
    <d v="2021-05-24T00:00:00"/>
    <n v="-26446.072486901201"/>
    <x v="0"/>
    <x v="4"/>
    <s v="S1"/>
  </r>
  <r>
    <s v="Large_Event1"/>
    <s v="Top_War"/>
    <d v="2021-05-24T00:00:00"/>
    <n v="0"/>
    <x v="0"/>
    <x v="17"/>
    <s v="S1"/>
  </r>
  <r>
    <s v="Medium_Event"/>
    <s v="Top_War"/>
    <d v="2021-05-24T00:00:00"/>
    <n v="0"/>
    <x v="0"/>
    <x v="17"/>
    <s v="S1"/>
  </r>
  <r>
    <s v="Medium_Event_Dip"/>
    <s v="Top_War"/>
    <d v="2021-05-24T00:00:00"/>
    <n v="0"/>
    <x v="0"/>
    <x v="17"/>
    <s v="S1"/>
  </r>
  <r>
    <s v="Monday_Effect"/>
    <s v="Top_War"/>
    <d v="2021-05-24T00:00:00"/>
    <n v="-26587.378751716002"/>
    <x v="0"/>
    <x v="18"/>
    <s v="S1"/>
  </r>
  <r>
    <s v="New_Content"/>
    <s v="Top_War"/>
    <d v="2021-05-24T00:00:00"/>
    <n v="0"/>
    <x v="0"/>
    <x v="19"/>
    <s v="S1"/>
  </r>
  <r>
    <s v="Other_Event"/>
    <s v="Top_War"/>
    <d v="2021-05-24T00:00:00"/>
    <n v="0"/>
    <x v="0"/>
    <x v="17"/>
    <s v="S1"/>
  </r>
  <r>
    <s v="Peak"/>
    <s v="Top_War"/>
    <d v="2021-05-24T00:00:00"/>
    <n v="0"/>
    <x v="0"/>
    <x v="17"/>
    <s v="S1"/>
  </r>
  <r>
    <s v="Reddit_Post_ATT_g224_SC"/>
    <s v="Top_War"/>
    <d v="2021-05-24T00:00:00"/>
    <n v="0"/>
    <x v="2"/>
    <x v="20"/>
    <s v="S1"/>
  </r>
  <r>
    <s v="Small_Event"/>
    <s v="Top_War"/>
    <d v="2021-05-24T00:00:00"/>
    <n v="0"/>
    <x v="0"/>
    <x v="17"/>
    <s v="S1"/>
  </r>
  <r>
    <s v="Small_Event_Dip"/>
    <s v="Top_War"/>
    <d v="2021-05-24T00:00:00"/>
    <n v="0"/>
    <x v="0"/>
    <x v="4"/>
    <s v="S1"/>
  </r>
  <r>
    <s v="Special_Event"/>
    <s v="Top_War"/>
    <d v="2021-05-24T00:00:00"/>
    <n v="0"/>
    <x v="0"/>
    <x v="4"/>
    <s v="S1"/>
  </r>
  <r>
    <s v="Special_Event_Peak"/>
    <s v="Top_War"/>
    <d v="2021-05-24T00:00:00"/>
    <n v="0"/>
    <x v="0"/>
    <x v="17"/>
    <s v="S1"/>
  </r>
  <r>
    <s v="Tuesday_Effect"/>
    <s v="Top_War"/>
    <d v="2021-05-24T00:00:00"/>
    <n v="0"/>
    <x v="0"/>
    <x v="21"/>
    <s v="S1"/>
  </r>
  <r>
    <s v="UNITYADS_TOTAL_PER_ATT_g1728_Scurve"/>
    <s v="Top_War"/>
    <d v="2021-05-24T00:00:00"/>
    <n v="0"/>
    <x v="4"/>
    <x v="22"/>
    <s v="S1"/>
  </r>
  <r>
    <s v="UNITYADS_TOTAL_POST_ATT_S1_g913_SC"/>
    <s v="Top_War"/>
    <d v="2021-05-24T00:00:00"/>
    <n v="20083.8271582368"/>
    <x v="1"/>
    <x v="22"/>
    <s v="S1"/>
  </r>
  <r>
    <s v="UNITYADS_TOTAL_POST_ATT_S2_g1321_SC"/>
    <s v="Top_War"/>
    <d v="2021-05-24T00:00:00"/>
    <n v="0"/>
    <x v="2"/>
    <x v="22"/>
    <s v="S1"/>
  </r>
  <r>
    <s v="UNITYADS_TOTAL_POST_ATT_S3_g924_SC"/>
    <s v="Top_War"/>
    <d v="2021-05-24T00:00:00"/>
    <n v="0"/>
    <x v="3"/>
    <x v="22"/>
    <s v="S1"/>
  </r>
  <r>
    <s v="Apple_Search_Post_ATT_g327_Scurve"/>
    <s v="Top_War"/>
    <d v="2021-05-25T00:00:00"/>
    <n v="0"/>
    <x v="0"/>
    <x v="0"/>
    <s v="S1"/>
  </r>
  <r>
    <s v="Applovin_rewarded_Post_ATT_g1718_SC"/>
    <s v="Top_War"/>
    <d v="2021-05-25T00:00:00"/>
    <n v="0"/>
    <x v="0"/>
    <x v="1"/>
    <s v="S1"/>
  </r>
  <r>
    <s v="Applovin_video_Post_ATT_g1718_Scurve"/>
    <s v="Top_War"/>
    <d v="2021-05-25T00:00:00"/>
    <n v="0"/>
    <x v="0"/>
    <x v="2"/>
    <s v="S1"/>
  </r>
  <r>
    <s v="Bug_Fix_1"/>
    <s v="Top_War"/>
    <d v="2021-05-25T00:00:00"/>
    <n v="0"/>
    <x v="0"/>
    <x v="3"/>
    <s v="S1"/>
  </r>
  <r>
    <s v="Bug_Fix_2"/>
    <s v="Top_War"/>
    <d v="2021-05-25T00:00:00"/>
    <n v="0"/>
    <x v="0"/>
    <x v="3"/>
    <s v="S1"/>
  </r>
  <r>
    <s v="Bug_Fix_3_2"/>
    <s v="Top_War"/>
    <d v="2021-05-25T00:00:00"/>
    <n v="0"/>
    <x v="0"/>
    <x v="3"/>
    <s v="S1"/>
  </r>
  <r>
    <s v="Bug_Fix_Neg"/>
    <s v="Top_War"/>
    <d v="2021-05-25T00:00:00"/>
    <n v="0"/>
    <x v="0"/>
    <x v="4"/>
    <s v="S1"/>
  </r>
  <r>
    <s v="Bytedance_Post_ATT_g337_SC"/>
    <s v="Top_War"/>
    <d v="2021-05-25T00:00:00"/>
    <n v="0"/>
    <x v="0"/>
    <x v="5"/>
    <s v="S1"/>
  </r>
  <r>
    <s v="Comp_Lords_Mobile"/>
    <s v="Top_War"/>
    <d v="2021-05-25T00:00:00"/>
    <n v="-19161.674573043299"/>
    <x v="0"/>
    <x v="6"/>
    <s v="S1"/>
  </r>
  <r>
    <s v="Comp_ROK"/>
    <s v="Top_War"/>
    <d v="2021-05-25T00:00:00"/>
    <n v="-14775.970992828999"/>
    <x v="0"/>
    <x v="7"/>
    <s v="S1"/>
  </r>
  <r>
    <s v="Comp_West_Game"/>
    <s v="Top_War"/>
    <d v="2021-05-25T00:00:00"/>
    <n v="-9985.4697059041991"/>
    <x v="0"/>
    <x v="8"/>
    <s v="S1"/>
  </r>
  <r>
    <s v="Event_Dip"/>
    <s v="Top_War"/>
    <d v="2021-05-25T00:00:00"/>
    <n v="0"/>
    <x v="0"/>
    <x v="4"/>
    <s v="S1"/>
  </r>
  <r>
    <s v="FB_AEO_AAA_POST_ATT_S1_g223_Scurve"/>
    <s v="Top_War"/>
    <d v="2021-05-25T00:00:00"/>
    <n v="2763.1213806388801"/>
    <x v="1"/>
    <x v="9"/>
    <s v="S1"/>
  </r>
  <r>
    <s v="FB_AEO_AAA_POST_ATT_S2_g2314_Scurve"/>
    <s v="Top_War"/>
    <d v="2021-05-25T00:00:00"/>
    <n v="0"/>
    <x v="2"/>
    <x v="9"/>
    <s v="S1"/>
  </r>
  <r>
    <s v="FB_AEO_AAA_POST_ATT_S3_g249_SC"/>
    <s v="Top_War"/>
    <d v="2021-05-25T00:00:00"/>
    <n v="0"/>
    <x v="3"/>
    <x v="9"/>
    <s v="S1"/>
  </r>
  <r>
    <s v="FB_AEO_AAA_PRE_ATT_g136_Scurve"/>
    <s v="Top_War"/>
    <d v="2021-05-25T00:00:00"/>
    <n v="0"/>
    <x v="4"/>
    <x v="9"/>
    <s v="S1"/>
  </r>
  <r>
    <s v="FB_AEO_BAU_POST_ATT_S1_g912_Scurve"/>
    <s v="Top_War"/>
    <d v="2021-05-25T00:00:00"/>
    <n v="2547.07542371213"/>
    <x v="1"/>
    <x v="10"/>
    <s v="S1"/>
  </r>
  <r>
    <s v="FB_AEO_BAU_POST_ATT_S2_g2711_Scurve"/>
    <s v="Top_War"/>
    <d v="2021-05-25T00:00:00"/>
    <n v="0"/>
    <x v="2"/>
    <x v="10"/>
    <s v="S1"/>
  </r>
  <r>
    <s v="FB_AEO_BAU_POST_ATT_S3_g1717_SC"/>
    <s v="Top_War"/>
    <d v="2021-05-25T00:00:00"/>
    <n v="0"/>
    <x v="3"/>
    <x v="10"/>
    <s v="S1"/>
  </r>
  <r>
    <s v="FB_AEO_BAU_PRE_ATT_g15721_Scurve"/>
    <s v="Top_War"/>
    <d v="2021-05-25T00:00:00"/>
    <n v="0"/>
    <x v="4"/>
    <x v="10"/>
    <s v="S1"/>
  </r>
  <r>
    <s v="FB_VO_AAA_PER_ATT_g912_Scurve"/>
    <s v="Top_War"/>
    <d v="2021-05-25T00:00:00"/>
    <n v="0"/>
    <x v="4"/>
    <x v="11"/>
    <s v="S1"/>
  </r>
  <r>
    <s v="FB_VO_AAA_POST_ATT_S1_g913_Scurve"/>
    <s v="Top_War"/>
    <d v="2021-05-25T00:00:00"/>
    <n v="36943.330766017003"/>
    <x v="1"/>
    <x v="11"/>
    <s v="S1"/>
  </r>
  <r>
    <s v="FB_VO_AAA_POST_ATT_S2_g424_Scurve"/>
    <s v="Top_War"/>
    <d v="2021-05-25T00:00:00"/>
    <n v="0"/>
    <x v="2"/>
    <x v="11"/>
    <s v="S1"/>
  </r>
  <r>
    <s v="FB_VO_AAA_POST_ATT_S3_g1717_SC"/>
    <s v="Top_War"/>
    <d v="2021-05-25T00:00:00"/>
    <n v="0"/>
    <x v="3"/>
    <x v="11"/>
    <s v="S1"/>
  </r>
  <r>
    <s v="FB_VO_BAU_PER_ATT_g1512_Scurve"/>
    <s v="Top_War"/>
    <d v="2021-05-25T00:00:00"/>
    <n v="0"/>
    <x v="4"/>
    <x v="12"/>
    <s v="S1"/>
  </r>
  <r>
    <s v="FB_VO_BAU_POST_ATT_S1_g9312_Scurve"/>
    <s v="Top_War"/>
    <d v="2021-05-25T00:00:00"/>
    <n v="32964.273193277397"/>
    <x v="1"/>
    <x v="12"/>
    <s v="S1"/>
  </r>
  <r>
    <s v="FB_VO_BAU_POST_ATT_S2_g8421_Scurve"/>
    <s v="Top_War"/>
    <d v="2021-05-25T00:00:00"/>
    <n v="0"/>
    <x v="2"/>
    <x v="12"/>
    <s v="S1"/>
  </r>
  <r>
    <s v="FB_VO_BAU_POST_ATT_S3_g1715_SC"/>
    <s v="Top_War"/>
    <d v="2021-05-25T00:00:00"/>
    <n v="0"/>
    <x v="3"/>
    <x v="12"/>
    <s v="S1"/>
  </r>
  <r>
    <s v="FB_VO_DYNAMICADS_PER_ATT_g2720_Scurve"/>
    <s v="Top_War"/>
    <d v="2021-05-25T00:00:00"/>
    <n v="0"/>
    <x v="4"/>
    <x v="13"/>
    <s v="S1"/>
  </r>
  <r>
    <s v="FB_VO_DYNAMICADS_POST_ATT_S1_g1720_Scurve"/>
    <s v="Top_War"/>
    <d v="2021-05-25T00:00:00"/>
    <n v="10993.702176908801"/>
    <x v="1"/>
    <x v="13"/>
    <s v="S1"/>
  </r>
  <r>
    <s v="GOOGLE_DISPLAY_PER_ATT_g1724_Scurve"/>
    <s v="Top_War"/>
    <d v="2021-05-25T00:00:00"/>
    <n v="0"/>
    <x v="4"/>
    <x v="14"/>
    <s v="S1"/>
  </r>
  <r>
    <s v="GOOGLE_DISPLAY_POST_ATT_9AUG_SEP_g6213_Scurve"/>
    <s v="Top_War"/>
    <d v="2021-05-25T00:00:00"/>
    <n v="0"/>
    <x v="0"/>
    <x v="14"/>
    <s v="S1"/>
  </r>
  <r>
    <s v="GOOGLE_DISPLAY_POST_ATT_JUL_g827_SC"/>
    <s v="Top_War"/>
    <d v="2021-05-25T00:00:00"/>
    <n v="0"/>
    <x v="0"/>
    <x v="14"/>
    <s v="S1"/>
  </r>
  <r>
    <s v="GOOGLE_DISPLAY_POST_ATT_OCT_g5718_Scurve"/>
    <s v="Top_War"/>
    <d v="2021-05-25T00:00:00"/>
    <n v="0"/>
    <x v="0"/>
    <x v="14"/>
    <s v="S1"/>
  </r>
  <r>
    <s v="GOOGLE_DISPLAY_POST_ATT_S1_g912_SC"/>
    <s v="Top_War"/>
    <d v="2021-05-25T00:00:00"/>
    <n v="7598.8537624161299"/>
    <x v="1"/>
    <x v="14"/>
    <s v="S1"/>
  </r>
  <r>
    <s v="GOOGLE_YOUTUBE_PER_ATT_g1716_Scurve"/>
    <s v="Top_War"/>
    <d v="2021-05-25T00:00:00"/>
    <n v="0"/>
    <x v="4"/>
    <x v="15"/>
    <s v="S1"/>
  </r>
  <r>
    <s v="GOOGLE_YOUTUBE_POST_ATT_9AUG_SEP_g9321_Scurve"/>
    <s v="Top_War"/>
    <d v="2021-05-25T00:00:00"/>
    <n v="0"/>
    <x v="0"/>
    <x v="15"/>
    <s v="S1"/>
  </r>
  <r>
    <s v="GOOGLE_YOUTUBE_POST_ATT_JUL_g1718_SC"/>
    <s v="Top_War"/>
    <d v="2021-05-25T00:00:00"/>
    <n v="0"/>
    <x v="0"/>
    <x v="15"/>
    <s v="S1"/>
  </r>
  <r>
    <s v="GOOGLE_YOUTUBE_POST_ATT_OCT_g1715_Scurve"/>
    <s v="Top_War"/>
    <d v="2021-05-25T00:00:00"/>
    <n v="0"/>
    <x v="0"/>
    <x v="15"/>
    <s v="S1"/>
  </r>
  <r>
    <s v="GOOGLE_YOUTUBE_POST_ATT_S1_g2721_SC"/>
    <s v="Top_War"/>
    <d v="2021-05-25T00:00:00"/>
    <n v="4454.1355288526502"/>
    <x v="1"/>
    <x v="15"/>
    <s v="S1"/>
  </r>
  <r>
    <s v="INTERCEPT"/>
    <s v="Top_War"/>
    <d v="2021-05-25T00:00:00"/>
    <n v="282876.95580592903"/>
    <x v="0"/>
    <x v="16"/>
    <s v="S1"/>
  </r>
  <r>
    <s v="Large_Event_Dip1"/>
    <s v="Top_War"/>
    <d v="2021-05-25T00:00:00"/>
    <n v="0"/>
    <x v="0"/>
    <x v="4"/>
    <s v="S1"/>
  </r>
  <r>
    <s v="Large_Event1"/>
    <s v="Top_War"/>
    <d v="2021-05-25T00:00:00"/>
    <n v="0"/>
    <x v="0"/>
    <x v="17"/>
    <s v="S1"/>
  </r>
  <r>
    <s v="Medium_Event"/>
    <s v="Top_War"/>
    <d v="2021-05-25T00:00:00"/>
    <n v="0"/>
    <x v="0"/>
    <x v="17"/>
    <s v="S1"/>
  </r>
  <r>
    <s v="Medium_Event_Dip"/>
    <s v="Top_War"/>
    <d v="2021-05-25T00:00:00"/>
    <n v="0"/>
    <x v="0"/>
    <x v="17"/>
    <s v="S1"/>
  </r>
  <r>
    <s v="Monday_Effect"/>
    <s v="Top_War"/>
    <d v="2021-05-25T00:00:00"/>
    <n v="0"/>
    <x v="0"/>
    <x v="18"/>
    <s v="S1"/>
  </r>
  <r>
    <s v="New_Content"/>
    <s v="Top_War"/>
    <d v="2021-05-25T00:00:00"/>
    <n v="0"/>
    <x v="0"/>
    <x v="19"/>
    <s v="S1"/>
  </r>
  <r>
    <s v="Other_Event"/>
    <s v="Top_War"/>
    <d v="2021-05-25T00:00:00"/>
    <n v="0"/>
    <x v="0"/>
    <x v="17"/>
    <s v="S1"/>
  </r>
  <r>
    <s v="Peak"/>
    <s v="Top_War"/>
    <d v="2021-05-25T00:00:00"/>
    <n v="0"/>
    <x v="0"/>
    <x v="17"/>
    <s v="S1"/>
  </r>
  <r>
    <s v="Reddit_Post_ATT_g224_SC"/>
    <s v="Top_War"/>
    <d v="2021-05-25T00:00:00"/>
    <n v="0"/>
    <x v="2"/>
    <x v="20"/>
    <s v="S1"/>
  </r>
  <r>
    <s v="Small_Event"/>
    <s v="Top_War"/>
    <d v="2021-05-25T00:00:00"/>
    <n v="0"/>
    <x v="0"/>
    <x v="17"/>
    <s v="S1"/>
  </r>
  <r>
    <s v="Small_Event_Dip"/>
    <s v="Top_War"/>
    <d v="2021-05-25T00:00:00"/>
    <n v="0"/>
    <x v="0"/>
    <x v="4"/>
    <s v="S1"/>
  </r>
  <r>
    <s v="Special_Event"/>
    <s v="Top_War"/>
    <d v="2021-05-25T00:00:00"/>
    <n v="0"/>
    <x v="0"/>
    <x v="4"/>
    <s v="S1"/>
  </r>
  <r>
    <s v="Special_Event_Peak"/>
    <s v="Top_War"/>
    <d v="2021-05-25T00:00:00"/>
    <n v="0"/>
    <x v="0"/>
    <x v="17"/>
    <s v="S1"/>
  </r>
  <r>
    <s v="Tuesday_Effect"/>
    <s v="Top_War"/>
    <d v="2021-05-25T00:00:00"/>
    <n v="-30394.747551451699"/>
    <x v="0"/>
    <x v="21"/>
    <s v="S1"/>
  </r>
  <r>
    <s v="UNITYADS_TOTAL_PER_ATT_g1728_Scurve"/>
    <s v="Top_War"/>
    <d v="2021-05-25T00:00:00"/>
    <n v="0"/>
    <x v="4"/>
    <x v="22"/>
    <s v="S1"/>
  </r>
  <r>
    <s v="UNITYADS_TOTAL_POST_ATT_S1_g913_SC"/>
    <s v="Top_War"/>
    <d v="2021-05-25T00:00:00"/>
    <n v="20235.448669215199"/>
    <x v="1"/>
    <x v="22"/>
    <s v="S1"/>
  </r>
  <r>
    <s v="UNITYADS_TOTAL_POST_ATT_S2_g1321_SC"/>
    <s v="Top_War"/>
    <d v="2021-05-25T00:00:00"/>
    <n v="0"/>
    <x v="2"/>
    <x v="22"/>
    <s v="S1"/>
  </r>
  <r>
    <s v="UNITYADS_TOTAL_POST_ATT_S3_g924_SC"/>
    <s v="Top_War"/>
    <d v="2021-05-25T00:00:00"/>
    <n v="0"/>
    <x v="3"/>
    <x v="22"/>
    <s v="S1"/>
  </r>
  <r>
    <s v="Apple_Search_Post_ATT_g327_Scurve"/>
    <s v="Top_War"/>
    <d v="2021-05-26T00:00:00"/>
    <n v="0"/>
    <x v="0"/>
    <x v="0"/>
    <s v="S1"/>
  </r>
  <r>
    <s v="Applovin_rewarded_Post_ATT_g1718_SC"/>
    <s v="Top_War"/>
    <d v="2021-05-26T00:00:00"/>
    <n v="0"/>
    <x v="0"/>
    <x v="1"/>
    <s v="S1"/>
  </r>
  <r>
    <s v="Applovin_video_Post_ATT_g1718_Scurve"/>
    <s v="Top_War"/>
    <d v="2021-05-26T00:00:00"/>
    <n v="0"/>
    <x v="0"/>
    <x v="2"/>
    <s v="S1"/>
  </r>
  <r>
    <s v="Bug_Fix_1"/>
    <s v="Top_War"/>
    <d v="2021-05-26T00:00:00"/>
    <n v="0"/>
    <x v="0"/>
    <x v="3"/>
    <s v="S1"/>
  </r>
  <r>
    <s v="Bug_Fix_2"/>
    <s v="Top_War"/>
    <d v="2021-05-26T00:00:00"/>
    <n v="0"/>
    <x v="0"/>
    <x v="3"/>
    <s v="S1"/>
  </r>
  <r>
    <s v="Bug_Fix_3_2"/>
    <s v="Top_War"/>
    <d v="2021-05-26T00:00:00"/>
    <n v="0"/>
    <x v="0"/>
    <x v="3"/>
    <s v="S1"/>
  </r>
  <r>
    <s v="Bug_Fix_Neg"/>
    <s v="Top_War"/>
    <d v="2021-05-26T00:00:00"/>
    <n v="0"/>
    <x v="0"/>
    <x v="4"/>
    <s v="S1"/>
  </r>
  <r>
    <s v="Bytedance_Post_ATT_g337_SC"/>
    <s v="Top_War"/>
    <d v="2021-05-26T00:00:00"/>
    <n v="0"/>
    <x v="0"/>
    <x v="5"/>
    <s v="S1"/>
  </r>
  <r>
    <s v="Comp_Lords_Mobile"/>
    <s v="Top_War"/>
    <d v="2021-05-26T00:00:00"/>
    <n v="-17838.258299368899"/>
    <x v="0"/>
    <x v="6"/>
    <s v="S1"/>
  </r>
  <r>
    <s v="Comp_ROK"/>
    <s v="Top_War"/>
    <d v="2021-05-26T00:00:00"/>
    <n v="-22672.570148635499"/>
    <x v="0"/>
    <x v="7"/>
    <s v="S1"/>
  </r>
  <r>
    <s v="Comp_West_Game"/>
    <s v="Top_War"/>
    <d v="2021-05-26T00:00:00"/>
    <n v="-10044.555325465801"/>
    <x v="0"/>
    <x v="8"/>
    <s v="S1"/>
  </r>
  <r>
    <s v="Event_Dip"/>
    <s v="Top_War"/>
    <d v="2021-05-26T00:00:00"/>
    <n v="0"/>
    <x v="0"/>
    <x v="4"/>
    <s v="S1"/>
  </r>
  <r>
    <s v="FB_AEO_AAA_POST_ATT_S1_g223_Scurve"/>
    <s v="Top_War"/>
    <d v="2021-05-26T00:00:00"/>
    <n v="3048.2025234499101"/>
    <x v="1"/>
    <x v="9"/>
    <s v="S1"/>
  </r>
  <r>
    <s v="FB_AEO_AAA_POST_ATT_S2_g2314_Scurve"/>
    <s v="Top_War"/>
    <d v="2021-05-26T00:00:00"/>
    <n v="0"/>
    <x v="2"/>
    <x v="9"/>
    <s v="S1"/>
  </r>
  <r>
    <s v="FB_AEO_AAA_POST_ATT_S3_g249_SC"/>
    <s v="Top_War"/>
    <d v="2021-05-26T00:00:00"/>
    <n v="0"/>
    <x v="3"/>
    <x v="9"/>
    <s v="S1"/>
  </r>
  <r>
    <s v="FB_AEO_AAA_PRE_ATT_g136_Scurve"/>
    <s v="Top_War"/>
    <d v="2021-05-26T00:00:00"/>
    <n v="0"/>
    <x v="4"/>
    <x v="9"/>
    <s v="S1"/>
  </r>
  <r>
    <s v="FB_AEO_BAU_POST_ATT_S1_g912_Scurve"/>
    <s v="Top_War"/>
    <d v="2021-05-26T00:00:00"/>
    <n v="2332.4926486373702"/>
    <x v="1"/>
    <x v="10"/>
    <s v="S1"/>
  </r>
  <r>
    <s v="FB_AEO_BAU_POST_ATT_S2_g2711_Scurve"/>
    <s v="Top_War"/>
    <d v="2021-05-26T00:00:00"/>
    <n v="0"/>
    <x v="2"/>
    <x v="10"/>
    <s v="S1"/>
  </r>
  <r>
    <s v="FB_AEO_BAU_POST_ATT_S3_g1717_SC"/>
    <s v="Top_War"/>
    <d v="2021-05-26T00:00:00"/>
    <n v="0"/>
    <x v="3"/>
    <x v="10"/>
    <s v="S1"/>
  </r>
  <r>
    <s v="FB_AEO_BAU_PRE_ATT_g15721_Scurve"/>
    <s v="Top_War"/>
    <d v="2021-05-26T00:00:00"/>
    <n v="0"/>
    <x v="4"/>
    <x v="10"/>
    <s v="S1"/>
  </r>
  <r>
    <s v="FB_VO_AAA_PER_ATT_g912_Scurve"/>
    <s v="Top_War"/>
    <d v="2021-05-26T00:00:00"/>
    <n v="0"/>
    <x v="4"/>
    <x v="11"/>
    <s v="S1"/>
  </r>
  <r>
    <s v="FB_VO_AAA_POST_ATT_S1_g913_Scurve"/>
    <s v="Top_War"/>
    <d v="2021-05-26T00:00:00"/>
    <n v="37068.6178818927"/>
    <x v="1"/>
    <x v="11"/>
    <s v="S1"/>
  </r>
  <r>
    <s v="FB_VO_AAA_POST_ATT_S2_g424_Scurve"/>
    <s v="Top_War"/>
    <d v="2021-05-26T00:00:00"/>
    <n v="0"/>
    <x v="2"/>
    <x v="11"/>
    <s v="S1"/>
  </r>
  <r>
    <s v="FB_VO_AAA_POST_ATT_S3_g1717_SC"/>
    <s v="Top_War"/>
    <d v="2021-05-26T00:00:00"/>
    <n v="0"/>
    <x v="3"/>
    <x v="11"/>
    <s v="S1"/>
  </r>
  <r>
    <s v="FB_VO_BAU_PER_ATT_g1512_Scurve"/>
    <s v="Top_War"/>
    <d v="2021-05-26T00:00:00"/>
    <n v="0"/>
    <x v="4"/>
    <x v="12"/>
    <s v="S1"/>
  </r>
  <r>
    <s v="FB_VO_BAU_POST_ATT_S1_g9312_Scurve"/>
    <s v="Top_War"/>
    <d v="2021-05-26T00:00:00"/>
    <n v="34942.612897998501"/>
    <x v="1"/>
    <x v="12"/>
    <s v="S1"/>
  </r>
  <r>
    <s v="FB_VO_BAU_POST_ATT_S2_g8421_Scurve"/>
    <s v="Top_War"/>
    <d v="2021-05-26T00:00:00"/>
    <n v="0"/>
    <x v="2"/>
    <x v="12"/>
    <s v="S1"/>
  </r>
  <r>
    <s v="FB_VO_BAU_POST_ATT_S3_g1715_SC"/>
    <s v="Top_War"/>
    <d v="2021-05-26T00:00:00"/>
    <n v="0"/>
    <x v="3"/>
    <x v="12"/>
    <s v="S1"/>
  </r>
  <r>
    <s v="FB_VO_DYNAMICADS_PER_ATT_g2720_Scurve"/>
    <s v="Top_War"/>
    <d v="2021-05-26T00:00:00"/>
    <n v="0"/>
    <x v="4"/>
    <x v="13"/>
    <s v="S1"/>
  </r>
  <r>
    <s v="FB_VO_DYNAMICADS_POST_ATT_S1_g1720_Scurve"/>
    <s v="Top_War"/>
    <d v="2021-05-26T00:00:00"/>
    <n v="9807.6498488075904"/>
    <x v="1"/>
    <x v="13"/>
    <s v="S1"/>
  </r>
  <r>
    <s v="GOOGLE_DISPLAY_PER_ATT_g1724_Scurve"/>
    <s v="Top_War"/>
    <d v="2021-05-26T00:00:00"/>
    <n v="0"/>
    <x v="4"/>
    <x v="14"/>
    <s v="S1"/>
  </r>
  <r>
    <s v="GOOGLE_DISPLAY_POST_ATT_9AUG_SEP_g6213_Scurve"/>
    <s v="Top_War"/>
    <d v="2021-05-26T00:00:00"/>
    <n v="0"/>
    <x v="0"/>
    <x v="14"/>
    <s v="S1"/>
  </r>
  <r>
    <s v="GOOGLE_DISPLAY_POST_ATT_JUL_g827_SC"/>
    <s v="Top_War"/>
    <d v="2021-05-26T00:00:00"/>
    <n v="0"/>
    <x v="0"/>
    <x v="14"/>
    <s v="S1"/>
  </r>
  <r>
    <s v="GOOGLE_DISPLAY_POST_ATT_OCT_g5718_Scurve"/>
    <s v="Top_War"/>
    <d v="2021-05-26T00:00:00"/>
    <n v="0"/>
    <x v="0"/>
    <x v="14"/>
    <s v="S1"/>
  </r>
  <r>
    <s v="GOOGLE_DISPLAY_POST_ATT_S1_g912_SC"/>
    <s v="Top_War"/>
    <d v="2021-05-26T00:00:00"/>
    <n v="10847.048558517699"/>
    <x v="1"/>
    <x v="14"/>
    <s v="S1"/>
  </r>
  <r>
    <s v="GOOGLE_YOUTUBE_PER_ATT_g1716_Scurve"/>
    <s v="Top_War"/>
    <d v="2021-05-26T00:00:00"/>
    <n v="0"/>
    <x v="4"/>
    <x v="15"/>
    <s v="S1"/>
  </r>
  <r>
    <s v="GOOGLE_YOUTUBE_POST_ATT_9AUG_SEP_g9321_Scurve"/>
    <s v="Top_War"/>
    <d v="2021-05-26T00:00:00"/>
    <n v="0"/>
    <x v="0"/>
    <x v="15"/>
    <s v="S1"/>
  </r>
  <r>
    <s v="GOOGLE_YOUTUBE_POST_ATT_JUL_g1718_SC"/>
    <s v="Top_War"/>
    <d v="2021-05-26T00:00:00"/>
    <n v="0"/>
    <x v="0"/>
    <x v="15"/>
    <s v="S1"/>
  </r>
  <r>
    <s v="GOOGLE_YOUTUBE_POST_ATT_OCT_g1715_Scurve"/>
    <s v="Top_War"/>
    <d v="2021-05-26T00:00:00"/>
    <n v="0"/>
    <x v="0"/>
    <x v="15"/>
    <s v="S1"/>
  </r>
  <r>
    <s v="GOOGLE_YOUTUBE_POST_ATT_S1_g2721_SC"/>
    <s v="Top_War"/>
    <d v="2021-05-26T00:00:00"/>
    <n v="4201.7856855329401"/>
    <x v="1"/>
    <x v="15"/>
    <s v="S1"/>
  </r>
  <r>
    <s v="INTERCEPT"/>
    <s v="Top_War"/>
    <d v="2021-05-26T00:00:00"/>
    <n v="282876.95580592903"/>
    <x v="0"/>
    <x v="16"/>
    <s v="S1"/>
  </r>
  <r>
    <s v="Large_Event_Dip1"/>
    <s v="Top_War"/>
    <d v="2021-05-26T00:00:00"/>
    <n v="0"/>
    <x v="0"/>
    <x v="4"/>
    <s v="S1"/>
  </r>
  <r>
    <s v="Large_Event1"/>
    <s v="Top_War"/>
    <d v="2021-05-26T00:00:00"/>
    <n v="0"/>
    <x v="0"/>
    <x v="17"/>
    <s v="S1"/>
  </r>
  <r>
    <s v="Medium_Event"/>
    <s v="Top_War"/>
    <d v="2021-05-26T00:00:00"/>
    <n v="0"/>
    <x v="0"/>
    <x v="17"/>
    <s v="S1"/>
  </r>
  <r>
    <s v="Medium_Event_Dip"/>
    <s v="Top_War"/>
    <d v="2021-05-26T00:00:00"/>
    <n v="0"/>
    <x v="0"/>
    <x v="17"/>
    <s v="S1"/>
  </r>
  <r>
    <s v="Monday_Effect"/>
    <s v="Top_War"/>
    <d v="2021-05-26T00:00:00"/>
    <n v="0"/>
    <x v="0"/>
    <x v="18"/>
    <s v="S1"/>
  </r>
  <r>
    <s v="New_Content"/>
    <s v="Top_War"/>
    <d v="2021-05-26T00:00:00"/>
    <n v="0"/>
    <x v="0"/>
    <x v="19"/>
    <s v="S1"/>
  </r>
  <r>
    <s v="Other_Event"/>
    <s v="Top_War"/>
    <d v="2021-05-26T00:00:00"/>
    <n v="0"/>
    <x v="0"/>
    <x v="17"/>
    <s v="S1"/>
  </r>
  <r>
    <s v="Peak"/>
    <s v="Top_War"/>
    <d v="2021-05-26T00:00:00"/>
    <n v="0"/>
    <x v="0"/>
    <x v="17"/>
    <s v="S1"/>
  </r>
  <r>
    <s v="Reddit_Post_ATT_g224_SC"/>
    <s v="Top_War"/>
    <d v="2021-05-26T00:00:00"/>
    <n v="0"/>
    <x v="2"/>
    <x v="20"/>
    <s v="S1"/>
  </r>
  <r>
    <s v="Small_Event"/>
    <s v="Top_War"/>
    <d v="2021-05-26T00:00:00"/>
    <n v="0"/>
    <x v="0"/>
    <x v="17"/>
    <s v="S1"/>
  </r>
  <r>
    <s v="Small_Event_Dip"/>
    <s v="Top_War"/>
    <d v="2021-05-26T00:00:00"/>
    <n v="0"/>
    <x v="0"/>
    <x v="4"/>
    <s v="S1"/>
  </r>
  <r>
    <s v="Special_Event"/>
    <s v="Top_War"/>
    <d v="2021-05-26T00:00:00"/>
    <n v="0"/>
    <x v="0"/>
    <x v="4"/>
    <s v="S1"/>
  </r>
  <r>
    <s v="Special_Event_Peak"/>
    <s v="Top_War"/>
    <d v="2021-05-26T00:00:00"/>
    <n v="55538.062280573999"/>
    <x v="0"/>
    <x v="17"/>
    <s v="S1"/>
  </r>
  <r>
    <s v="Tuesday_Effect"/>
    <s v="Top_War"/>
    <d v="2021-05-26T00:00:00"/>
    <n v="0"/>
    <x v="0"/>
    <x v="21"/>
    <s v="S1"/>
  </r>
  <r>
    <s v="UNITYADS_TOTAL_PER_ATT_g1728_Scurve"/>
    <s v="Top_War"/>
    <d v="2021-05-26T00:00:00"/>
    <n v="0"/>
    <x v="4"/>
    <x v="22"/>
    <s v="S1"/>
  </r>
  <r>
    <s v="UNITYADS_TOTAL_POST_ATT_S1_g913_SC"/>
    <s v="Top_War"/>
    <d v="2021-05-26T00:00:00"/>
    <n v="23268.381420622401"/>
    <x v="1"/>
    <x v="22"/>
    <s v="S1"/>
  </r>
  <r>
    <s v="UNITYADS_TOTAL_POST_ATT_S2_g1321_SC"/>
    <s v="Top_War"/>
    <d v="2021-05-26T00:00:00"/>
    <n v="0"/>
    <x v="2"/>
    <x v="22"/>
    <s v="S1"/>
  </r>
  <r>
    <s v="UNITYADS_TOTAL_POST_ATT_S3_g924_SC"/>
    <s v="Top_War"/>
    <d v="2021-05-26T00:00:00"/>
    <n v="0"/>
    <x v="3"/>
    <x v="22"/>
    <s v="S1"/>
  </r>
  <r>
    <s v="Apple_Search_Post_ATT_g327_Scurve"/>
    <s v="Top_War"/>
    <d v="2021-05-27T00:00:00"/>
    <n v="0"/>
    <x v="0"/>
    <x v="0"/>
    <s v="S1"/>
  </r>
  <r>
    <s v="Applovin_rewarded_Post_ATT_g1718_SC"/>
    <s v="Top_War"/>
    <d v="2021-05-27T00:00:00"/>
    <n v="1.05215523034794E-19"/>
    <x v="0"/>
    <x v="1"/>
    <s v="S1"/>
  </r>
  <r>
    <s v="Applovin_video_Post_ATT_g1718_Scurve"/>
    <s v="Top_War"/>
    <d v="2021-05-27T00:00:00"/>
    <n v="5.1557513534390399E-20"/>
    <x v="0"/>
    <x v="2"/>
    <s v="S1"/>
  </r>
  <r>
    <s v="Bug_Fix_1"/>
    <s v="Top_War"/>
    <d v="2021-05-27T00:00:00"/>
    <n v="0"/>
    <x v="0"/>
    <x v="3"/>
    <s v="S1"/>
  </r>
  <r>
    <s v="Bug_Fix_2"/>
    <s v="Top_War"/>
    <d v="2021-05-27T00:00:00"/>
    <n v="0"/>
    <x v="0"/>
    <x v="3"/>
    <s v="S1"/>
  </r>
  <r>
    <s v="Bug_Fix_3_2"/>
    <s v="Top_War"/>
    <d v="2021-05-27T00:00:00"/>
    <n v="0"/>
    <x v="0"/>
    <x v="3"/>
    <s v="S1"/>
  </r>
  <r>
    <s v="Bug_Fix_Neg"/>
    <s v="Top_War"/>
    <d v="2021-05-27T00:00:00"/>
    <n v="0"/>
    <x v="0"/>
    <x v="4"/>
    <s v="S1"/>
  </r>
  <r>
    <s v="Bytedance_Post_ATT_g337_SC"/>
    <s v="Top_War"/>
    <d v="2021-05-27T00:00:00"/>
    <n v="0"/>
    <x v="0"/>
    <x v="5"/>
    <s v="S1"/>
  </r>
  <r>
    <s v="Comp_Lords_Mobile"/>
    <s v="Top_War"/>
    <d v="2021-05-27T00:00:00"/>
    <n v="-18562.654575485401"/>
    <x v="0"/>
    <x v="6"/>
    <s v="S1"/>
  </r>
  <r>
    <s v="Comp_ROK"/>
    <s v="Top_War"/>
    <d v="2021-05-27T00:00:00"/>
    <n v="-23892.011172566101"/>
    <x v="0"/>
    <x v="7"/>
    <s v="S1"/>
  </r>
  <r>
    <s v="Comp_West_Game"/>
    <s v="Top_War"/>
    <d v="2021-05-27T00:00:00"/>
    <n v="-8797.8487527167799"/>
    <x v="0"/>
    <x v="8"/>
    <s v="S1"/>
  </r>
  <r>
    <s v="Event_Dip"/>
    <s v="Top_War"/>
    <d v="2021-05-27T00:00:00"/>
    <n v="0"/>
    <x v="0"/>
    <x v="4"/>
    <s v="S1"/>
  </r>
  <r>
    <s v="FB_AEO_AAA_POST_ATT_S1_g223_Scurve"/>
    <s v="Top_War"/>
    <d v="2021-05-27T00:00:00"/>
    <n v="2995.6769769035"/>
    <x v="1"/>
    <x v="9"/>
    <s v="S1"/>
  </r>
  <r>
    <s v="FB_AEO_AAA_POST_ATT_S2_g2314_Scurve"/>
    <s v="Top_War"/>
    <d v="2021-05-27T00:00:00"/>
    <n v="0"/>
    <x v="2"/>
    <x v="9"/>
    <s v="S1"/>
  </r>
  <r>
    <s v="FB_AEO_AAA_POST_ATT_S3_g249_SC"/>
    <s v="Top_War"/>
    <d v="2021-05-27T00:00:00"/>
    <n v="0"/>
    <x v="3"/>
    <x v="9"/>
    <s v="S1"/>
  </r>
  <r>
    <s v="FB_AEO_AAA_PRE_ATT_g136_Scurve"/>
    <s v="Top_War"/>
    <d v="2021-05-27T00:00:00"/>
    <n v="0"/>
    <x v="4"/>
    <x v="9"/>
    <s v="S1"/>
  </r>
  <r>
    <s v="FB_AEO_BAU_POST_ATT_S1_g912_Scurve"/>
    <s v="Top_War"/>
    <d v="2021-05-27T00:00:00"/>
    <n v="2470.5452816109901"/>
    <x v="1"/>
    <x v="10"/>
    <s v="S1"/>
  </r>
  <r>
    <s v="FB_AEO_BAU_POST_ATT_S2_g2711_Scurve"/>
    <s v="Top_War"/>
    <d v="2021-05-27T00:00:00"/>
    <n v="0"/>
    <x v="2"/>
    <x v="10"/>
    <s v="S1"/>
  </r>
  <r>
    <s v="FB_AEO_BAU_POST_ATT_S3_g1717_SC"/>
    <s v="Top_War"/>
    <d v="2021-05-27T00:00:00"/>
    <n v="0"/>
    <x v="3"/>
    <x v="10"/>
    <s v="S1"/>
  </r>
  <r>
    <s v="FB_AEO_BAU_PRE_ATT_g15721_Scurve"/>
    <s v="Top_War"/>
    <d v="2021-05-27T00:00:00"/>
    <n v="0"/>
    <x v="4"/>
    <x v="10"/>
    <s v="S1"/>
  </r>
  <r>
    <s v="FB_VO_AAA_PER_ATT_g912_Scurve"/>
    <s v="Top_War"/>
    <d v="2021-05-27T00:00:00"/>
    <n v="0"/>
    <x v="4"/>
    <x v="11"/>
    <s v="S1"/>
  </r>
  <r>
    <s v="FB_VO_AAA_POST_ATT_S1_g913_Scurve"/>
    <s v="Top_War"/>
    <d v="2021-05-27T00:00:00"/>
    <n v="29750.110849788201"/>
    <x v="1"/>
    <x v="11"/>
    <s v="S1"/>
  </r>
  <r>
    <s v="FB_VO_AAA_POST_ATT_S2_g424_Scurve"/>
    <s v="Top_War"/>
    <d v="2021-05-27T00:00:00"/>
    <n v="0"/>
    <x v="2"/>
    <x v="11"/>
    <s v="S1"/>
  </r>
  <r>
    <s v="FB_VO_AAA_POST_ATT_S3_g1717_SC"/>
    <s v="Top_War"/>
    <d v="2021-05-27T00:00:00"/>
    <n v="0"/>
    <x v="3"/>
    <x v="11"/>
    <s v="S1"/>
  </r>
  <r>
    <s v="FB_VO_BAU_PER_ATT_g1512_Scurve"/>
    <s v="Top_War"/>
    <d v="2021-05-27T00:00:00"/>
    <n v="0"/>
    <x v="4"/>
    <x v="12"/>
    <s v="S1"/>
  </r>
  <r>
    <s v="FB_VO_BAU_POST_ATT_S1_g9312_Scurve"/>
    <s v="Top_War"/>
    <d v="2021-05-27T00:00:00"/>
    <n v="35938.875786375698"/>
    <x v="1"/>
    <x v="12"/>
    <s v="S1"/>
  </r>
  <r>
    <s v="FB_VO_BAU_POST_ATT_S2_g8421_Scurve"/>
    <s v="Top_War"/>
    <d v="2021-05-27T00:00:00"/>
    <n v="0"/>
    <x v="2"/>
    <x v="12"/>
    <s v="S1"/>
  </r>
  <r>
    <s v="FB_VO_BAU_POST_ATT_S3_g1715_SC"/>
    <s v="Top_War"/>
    <d v="2021-05-27T00:00:00"/>
    <n v="0"/>
    <x v="3"/>
    <x v="12"/>
    <s v="S1"/>
  </r>
  <r>
    <s v="FB_VO_DYNAMICADS_PER_ATT_g2720_Scurve"/>
    <s v="Top_War"/>
    <d v="2021-05-27T00:00:00"/>
    <n v="0"/>
    <x v="4"/>
    <x v="13"/>
    <s v="S1"/>
  </r>
  <r>
    <s v="FB_VO_DYNAMICADS_POST_ATT_S1_g1720_Scurve"/>
    <s v="Top_War"/>
    <d v="2021-05-27T00:00:00"/>
    <n v="9427.4505175569902"/>
    <x v="1"/>
    <x v="13"/>
    <s v="S1"/>
  </r>
  <r>
    <s v="GOOGLE_DISPLAY_PER_ATT_g1724_Scurve"/>
    <s v="Top_War"/>
    <d v="2021-05-27T00:00:00"/>
    <n v="0"/>
    <x v="4"/>
    <x v="14"/>
    <s v="S1"/>
  </r>
  <r>
    <s v="GOOGLE_DISPLAY_POST_ATT_9AUG_SEP_g6213_Scurve"/>
    <s v="Top_War"/>
    <d v="2021-05-27T00:00:00"/>
    <n v="0"/>
    <x v="0"/>
    <x v="14"/>
    <s v="S1"/>
  </r>
  <r>
    <s v="GOOGLE_DISPLAY_POST_ATT_JUL_g827_SC"/>
    <s v="Top_War"/>
    <d v="2021-05-27T00:00:00"/>
    <n v="0"/>
    <x v="0"/>
    <x v="14"/>
    <s v="S1"/>
  </r>
  <r>
    <s v="GOOGLE_DISPLAY_POST_ATT_OCT_g5718_Scurve"/>
    <s v="Top_War"/>
    <d v="2021-05-27T00:00:00"/>
    <n v="0"/>
    <x v="0"/>
    <x v="14"/>
    <s v="S1"/>
  </r>
  <r>
    <s v="GOOGLE_DISPLAY_POST_ATT_S1_g912_SC"/>
    <s v="Top_War"/>
    <d v="2021-05-27T00:00:00"/>
    <n v="14724.994817684599"/>
    <x v="1"/>
    <x v="14"/>
    <s v="S1"/>
  </r>
  <r>
    <s v="GOOGLE_YOUTUBE_PER_ATT_g1716_Scurve"/>
    <s v="Top_War"/>
    <d v="2021-05-27T00:00:00"/>
    <n v="0"/>
    <x v="4"/>
    <x v="15"/>
    <s v="S1"/>
  </r>
  <r>
    <s v="GOOGLE_YOUTUBE_POST_ATT_9AUG_SEP_g9321_Scurve"/>
    <s v="Top_War"/>
    <d v="2021-05-27T00:00:00"/>
    <n v="0"/>
    <x v="0"/>
    <x v="15"/>
    <s v="S1"/>
  </r>
  <r>
    <s v="GOOGLE_YOUTUBE_POST_ATT_JUL_g1718_SC"/>
    <s v="Top_War"/>
    <d v="2021-05-27T00:00:00"/>
    <n v="0"/>
    <x v="0"/>
    <x v="15"/>
    <s v="S1"/>
  </r>
  <r>
    <s v="GOOGLE_YOUTUBE_POST_ATT_OCT_g1715_Scurve"/>
    <s v="Top_War"/>
    <d v="2021-05-27T00:00:00"/>
    <n v="0"/>
    <x v="0"/>
    <x v="15"/>
    <s v="S1"/>
  </r>
  <r>
    <s v="GOOGLE_YOUTUBE_POST_ATT_S1_g2721_SC"/>
    <s v="Top_War"/>
    <d v="2021-05-27T00:00:00"/>
    <n v="4053.5872289487702"/>
    <x v="1"/>
    <x v="15"/>
    <s v="S1"/>
  </r>
  <r>
    <s v="INTERCEPT"/>
    <s v="Top_War"/>
    <d v="2021-05-27T00:00:00"/>
    <n v="282876.95580592903"/>
    <x v="0"/>
    <x v="16"/>
    <s v="S1"/>
  </r>
  <r>
    <s v="Large_Event_Dip1"/>
    <s v="Top_War"/>
    <d v="2021-05-27T00:00:00"/>
    <n v="0"/>
    <x v="0"/>
    <x v="4"/>
    <s v="S1"/>
  </r>
  <r>
    <s v="Large_Event1"/>
    <s v="Top_War"/>
    <d v="2021-05-27T00:00:00"/>
    <n v="0"/>
    <x v="0"/>
    <x v="17"/>
    <s v="S1"/>
  </r>
  <r>
    <s v="Medium_Event"/>
    <s v="Top_War"/>
    <d v="2021-05-27T00:00:00"/>
    <n v="0"/>
    <x v="0"/>
    <x v="17"/>
    <s v="S1"/>
  </r>
  <r>
    <s v="Medium_Event_Dip"/>
    <s v="Top_War"/>
    <d v="2021-05-27T00:00:00"/>
    <n v="0"/>
    <x v="0"/>
    <x v="17"/>
    <s v="S1"/>
  </r>
  <r>
    <s v="Monday_Effect"/>
    <s v="Top_War"/>
    <d v="2021-05-27T00:00:00"/>
    <n v="0"/>
    <x v="0"/>
    <x v="18"/>
    <s v="S1"/>
  </r>
  <r>
    <s v="New_Content"/>
    <s v="Top_War"/>
    <d v="2021-05-27T00:00:00"/>
    <n v="0"/>
    <x v="0"/>
    <x v="19"/>
    <s v="S1"/>
  </r>
  <r>
    <s v="Other_Event"/>
    <s v="Top_War"/>
    <d v="2021-05-27T00:00:00"/>
    <n v="0"/>
    <x v="0"/>
    <x v="17"/>
    <s v="S1"/>
  </r>
  <r>
    <s v="Peak"/>
    <s v="Top_War"/>
    <d v="2021-05-27T00:00:00"/>
    <n v="0"/>
    <x v="0"/>
    <x v="17"/>
    <s v="S1"/>
  </r>
  <r>
    <s v="Reddit_Post_ATT_g224_SC"/>
    <s v="Top_War"/>
    <d v="2021-05-27T00:00:00"/>
    <n v="0"/>
    <x v="2"/>
    <x v="20"/>
    <s v="S1"/>
  </r>
  <r>
    <s v="Small_Event"/>
    <s v="Top_War"/>
    <d v="2021-05-27T00:00:00"/>
    <n v="0"/>
    <x v="0"/>
    <x v="17"/>
    <s v="S1"/>
  </r>
  <r>
    <s v="Small_Event_Dip"/>
    <s v="Top_War"/>
    <d v="2021-05-27T00:00:00"/>
    <n v="0"/>
    <x v="0"/>
    <x v="4"/>
    <s v="S1"/>
  </r>
  <r>
    <s v="Special_Event"/>
    <s v="Top_War"/>
    <d v="2021-05-27T00:00:00"/>
    <n v="0"/>
    <x v="0"/>
    <x v="4"/>
    <s v="S1"/>
  </r>
  <r>
    <s v="Special_Event_Peak"/>
    <s v="Top_War"/>
    <d v="2021-05-27T00:00:00"/>
    <n v="0"/>
    <x v="0"/>
    <x v="17"/>
    <s v="S1"/>
  </r>
  <r>
    <s v="Tuesday_Effect"/>
    <s v="Top_War"/>
    <d v="2021-05-27T00:00:00"/>
    <n v="0"/>
    <x v="0"/>
    <x v="21"/>
    <s v="S1"/>
  </r>
  <r>
    <s v="UNITYADS_TOTAL_PER_ATT_g1728_Scurve"/>
    <s v="Top_War"/>
    <d v="2021-05-27T00:00:00"/>
    <n v="0"/>
    <x v="4"/>
    <x v="22"/>
    <s v="S1"/>
  </r>
  <r>
    <s v="UNITYADS_TOTAL_POST_ATT_S1_g913_SC"/>
    <s v="Top_War"/>
    <d v="2021-05-27T00:00:00"/>
    <n v="23666.7687945734"/>
    <x v="1"/>
    <x v="22"/>
    <s v="S1"/>
  </r>
  <r>
    <s v="UNITYADS_TOTAL_POST_ATT_S2_g1321_SC"/>
    <s v="Top_War"/>
    <d v="2021-05-27T00:00:00"/>
    <n v="0"/>
    <x v="2"/>
    <x v="22"/>
    <s v="S1"/>
  </r>
  <r>
    <s v="UNITYADS_TOTAL_POST_ATT_S3_g924_SC"/>
    <s v="Top_War"/>
    <d v="2021-05-27T00:00:00"/>
    <n v="0"/>
    <x v="3"/>
    <x v="22"/>
    <s v="S1"/>
  </r>
  <r>
    <s v="Apple_Search_Post_ATT_g327_Scurve"/>
    <s v="Top_War"/>
    <d v="2021-05-28T00:00:00"/>
    <n v="0"/>
    <x v="0"/>
    <x v="0"/>
    <s v="S1"/>
  </r>
  <r>
    <s v="Applovin_rewarded_Post_ATT_g1718_SC"/>
    <s v="Top_War"/>
    <d v="2021-05-28T00:00:00"/>
    <n v="3.8608662018011099E-16"/>
    <x v="0"/>
    <x v="1"/>
    <s v="S1"/>
  </r>
  <r>
    <s v="Applovin_video_Post_ATT_g1718_Scurve"/>
    <s v="Top_War"/>
    <d v="2021-05-28T00:00:00"/>
    <n v="2.0404489779562699E-16"/>
    <x v="0"/>
    <x v="2"/>
    <s v="S1"/>
  </r>
  <r>
    <s v="Bug_Fix_1"/>
    <s v="Top_War"/>
    <d v="2021-05-28T00:00:00"/>
    <n v="0"/>
    <x v="0"/>
    <x v="3"/>
    <s v="S1"/>
  </r>
  <r>
    <s v="Bug_Fix_2"/>
    <s v="Top_War"/>
    <d v="2021-05-28T00:00:00"/>
    <n v="42888.901479897198"/>
    <x v="0"/>
    <x v="3"/>
    <s v="S1"/>
  </r>
  <r>
    <s v="Bug_Fix_3_2"/>
    <s v="Top_War"/>
    <d v="2021-05-28T00:00:00"/>
    <n v="0"/>
    <x v="0"/>
    <x v="3"/>
    <s v="S1"/>
  </r>
  <r>
    <s v="Bug_Fix_Neg"/>
    <s v="Top_War"/>
    <d v="2021-05-28T00:00:00"/>
    <n v="0"/>
    <x v="0"/>
    <x v="4"/>
    <s v="S1"/>
  </r>
  <r>
    <s v="Bytedance_Post_ATT_g337_SC"/>
    <s v="Top_War"/>
    <d v="2021-05-28T00:00:00"/>
    <n v="0"/>
    <x v="0"/>
    <x v="5"/>
    <s v="S1"/>
  </r>
  <r>
    <s v="Comp_Lords_Mobile"/>
    <s v="Top_War"/>
    <d v="2021-05-28T00:00:00"/>
    <n v="-19245.258758749002"/>
    <x v="0"/>
    <x v="6"/>
    <s v="S1"/>
  </r>
  <r>
    <s v="Comp_ROK"/>
    <s v="Top_War"/>
    <d v="2021-05-28T00:00:00"/>
    <n v="-27941.417603042701"/>
    <x v="0"/>
    <x v="7"/>
    <s v="S1"/>
  </r>
  <r>
    <s v="Comp_West_Game"/>
    <s v="Top_War"/>
    <d v="2021-05-28T00:00:00"/>
    <n v="-9471.4248157185993"/>
    <x v="0"/>
    <x v="8"/>
    <s v="S1"/>
  </r>
  <r>
    <s v="Event_Dip"/>
    <s v="Top_War"/>
    <d v="2021-05-28T00:00:00"/>
    <n v="0"/>
    <x v="0"/>
    <x v="4"/>
    <s v="S1"/>
  </r>
  <r>
    <s v="FB_AEO_AAA_POST_ATT_S1_g223_Scurve"/>
    <s v="Top_War"/>
    <d v="2021-05-28T00:00:00"/>
    <n v="2888.7658553602801"/>
    <x v="1"/>
    <x v="9"/>
    <s v="S1"/>
  </r>
  <r>
    <s v="FB_AEO_AAA_POST_ATT_S2_g2314_Scurve"/>
    <s v="Top_War"/>
    <d v="2021-05-28T00:00:00"/>
    <n v="0"/>
    <x v="2"/>
    <x v="9"/>
    <s v="S1"/>
  </r>
  <r>
    <s v="FB_AEO_AAA_POST_ATT_S3_g249_SC"/>
    <s v="Top_War"/>
    <d v="2021-05-28T00:00:00"/>
    <n v="0"/>
    <x v="3"/>
    <x v="9"/>
    <s v="S1"/>
  </r>
  <r>
    <s v="FB_AEO_AAA_PRE_ATT_g136_Scurve"/>
    <s v="Top_War"/>
    <d v="2021-05-28T00:00:00"/>
    <n v="0"/>
    <x v="4"/>
    <x v="9"/>
    <s v="S1"/>
  </r>
  <r>
    <s v="FB_AEO_BAU_POST_ATT_S1_g912_Scurve"/>
    <s v="Top_War"/>
    <d v="2021-05-28T00:00:00"/>
    <n v="2272.0987378607601"/>
    <x v="1"/>
    <x v="10"/>
    <s v="S1"/>
  </r>
  <r>
    <s v="FB_AEO_BAU_POST_ATT_S2_g2711_Scurve"/>
    <s v="Top_War"/>
    <d v="2021-05-28T00:00:00"/>
    <n v="0"/>
    <x v="2"/>
    <x v="10"/>
    <s v="S1"/>
  </r>
  <r>
    <s v="FB_AEO_BAU_POST_ATT_S3_g1717_SC"/>
    <s v="Top_War"/>
    <d v="2021-05-28T00:00:00"/>
    <n v="0"/>
    <x v="3"/>
    <x v="10"/>
    <s v="S1"/>
  </r>
  <r>
    <s v="FB_AEO_BAU_PRE_ATT_g15721_Scurve"/>
    <s v="Top_War"/>
    <d v="2021-05-28T00:00:00"/>
    <n v="0"/>
    <x v="4"/>
    <x v="10"/>
    <s v="S1"/>
  </r>
  <r>
    <s v="FB_VO_AAA_PER_ATT_g912_Scurve"/>
    <s v="Top_War"/>
    <d v="2021-05-28T00:00:00"/>
    <n v="0"/>
    <x v="4"/>
    <x v="11"/>
    <s v="S1"/>
  </r>
  <r>
    <s v="FB_VO_AAA_POST_ATT_S1_g913_Scurve"/>
    <s v="Top_War"/>
    <d v="2021-05-28T00:00:00"/>
    <n v="29045.779769187498"/>
    <x v="1"/>
    <x v="11"/>
    <s v="S1"/>
  </r>
  <r>
    <s v="FB_VO_AAA_POST_ATT_S2_g424_Scurve"/>
    <s v="Top_War"/>
    <d v="2021-05-28T00:00:00"/>
    <n v="0"/>
    <x v="2"/>
    <x v="11"/>
    <s v="S1"/>
  </r>
  <r>
    <s v="FB_VO_AAA_POST_ATT_S3_g1717_SC"/>
    <s v="Top_War"/>
    <d v="2021-05-28T00:00:00"/>
    <n v="0"/>
    <x v="3"/>
    <x v="11"/>
    <s v="S1"/>
  </r>
  <r>
    <s v="FB_VO_BAU_PER_ATT_g1512_Scurve"/>
    <s v="Top_War"/>
    <d v="2021-05-28T00:00:00"/>
    <n v="0"/>
    <x v="4"/>
    <x v="12"/>
    <s v="S1"/>
  </r>
  <r>
    <s v="FB_VO_BAU_POST_ATT_S1_g9312_Scurve"/>
    <s v="Top_War"/>
    <d v="2021-05-28T00:00:00"/>
    <n v="36200.493430747301"/>
    <x v="1"/>
    <x v="12"/>
    <s v="S1"/>
  </r>
  <r>
    <s v="FB_VO_BAU_POST_ATT_S2_g8421_Scurve"/>
    <s v="Top_War"/>
    <d v="2021-05-28T00:00:00"/>
    <n v="0"/>
    <x v="2"/>
    <x v="12"/>
    <s v="S1"/>
  </r>
  <r>
    <s v="FB_VO_BAU_POST_ATT_S3_g1715_SC"/>
    <s v="Top_War"/>
    <d v="2021-05-28T00:00:00"/>
    <n v="0"/>
    <x v="3"/>
    <x v="12"/>
    <s v="S1"/>
  </r>
  <r>
    <s v="FB_VO_DYNAMICADS_PER_ATT_g2720_Scurve"/>
    <s v="Top_War"/>
    <d v="2021-05-28T00:00:00"/>
    <n v="0"/>
    <x v="4"/>
    <x v="13"/>
    <s v="S1"/>
  </r>
  <r>
    <s v="FB_VO_DYNAMICADS_POST_ATT_S1_g1720_Scurve"/>
    <s v="Top_War"/>
    <d v="2021-05-28T00:00:00"/>
    <n v="8873.81653103586"/>
    <x v="1"/>
    <x v="13"/>
    <s v="S1"/>
  </r>
  <r>
    <s v="GOOGLE_DISPLAY_PER_ATT_g1724_Scurve"/>
    <s v="Top_War"/>
    <d v="2021-05-28T00:00:00"/>
    <n v="0"/>
    <x v="4"/>
    <x v="14"/>
    <s v="S1"/>
  </r>
  <r>
    <s v="GOOGLE_DISPLAY_POST_ATT_9AUG_SEP_g6213_Scurve"/>
    <s v="Top_War"/>
    <d v="2021-05-28T00:00:00"/>
    <n v="0"/>
    <x v="0"/>
    <x v="14"/>
    <s v="S1"/>
  </r>
  <r>
    <s v="GOOGLE_DISPLAY_POST_ATT_JUL_g827_SC"/>
    <s v="Top_War"/>
    <d v="2021-05-28T00:00:00"/>
    <n v="0"/>
    <x v="0"/>
    <x v="14"/>
    <s v="S1"/>
  </r>
  <r>
    <s v="GOOGLE_DISPLAY_POST_ATT_OCT_g5718_Scurve"/>
    <s v="Top_War"/>
    <d v="2021-05-28T00:00:00"/>
    <n v="0"/>
    <x v="0"/>
    <x v="14"/>
    <s v="S1"/>
  </r>
  <r>
    <s v="GOOGLE_DISPLAY_POST_ATT_S1_g912_SC"/>
    <s v="Top_War"/>
    <d v="2021-05-28T00:00:00"/>
    <n v="15820.602815688801"/>
    <x v="1"/>
    <x v="14"/>
    <s v="S1"/>
  </r>
  <r>
    <s v="GOOGLE_YOUTUBE_PER_ATT_g1716_Scurve"/>
    <s v="Top_War"/>
    <d v="2021-05-28T00:00:00"/>
    <n v="0"/>
    <x v="4"/>
    <x v="15"/>
    <s v="S1"/>
  </r>
  <r>
    <s v="GOOGLE_YOUTUBE_POST_ATT_9AUG_SEP_g9321_Scurve"/>
    <s v="Top_War"/>
    <d v="2021-05-28T00:00:00"/>
    <n v="0"/>
    <x v="0"/>
    <x v="15"/>
    <s v="S1"/>
  </r>
  <r>
    <s v="GOOGLE_YOUTUBE_POST_ATT_JUL_g1718_SC"/>
    <s v="Top_War"/>
    <d v="2021-05-28T00:00:00"/>
    <n v="0"/>
    <x v="0"/>
    <x v="15"/>
    <s v="S1"/>
  </r>
  <r>
    <s v="GOOGLE_YOUTUBE_POST_ATT_OCT_g1715_Scurve"/>
    <s v="Top_War"/>
    <d v="2021-05-28T00:00:00"/>
    <n v="0"/>
    <x v="0"/>
    <x v="15"/>
    <s v="S1"/>
  </r>
  <r>
    <s v="GOOGLE_YOUTUBE_POST_ATT_S1_g2721_SC"/>
    <s v="Top_War"/>
    <d v="2021-05-28T00:00:00"/>
    <n v="4520.7899067997196"/>
    <x v="1"/>
    <x v="15"/>
    <s v="S1"/>
  </r>
  <r>
    <s v="INTERCEPT"/>
    <s v="Top_War"/>
    <d v="2021-05-28T00:00:00"/>
    <n v="282876.95580592903"/>
    <x v="0"/>
    <x v="16"/>
    <s v="S1"/>
  </r>
  <r>
    <s v="Large_Event_Dip1"/>
    <s v="Top_War"/>
    <d v="2021-05-28T00:00:00"/>
    <n v="0"/>
    <x v="0"/>
    <x v="4"/>
    <s v="S1"/>
  </r>
  <r>
    <s v="Large_Event1"/>
    <s v="Top_War"/>
    <d v="2021-05-28T00:00:00"/>
    <n v="0"/>
    <x v="0"/>
    <x v="17"/>
    <s v="S1"/>
  </r>
  <r>
    <s v="Medium_Event"/>
    <s v="Top_War"/>
    <d v="2021-05-28T00:00:00"/>
    <n v="0"/>
    <x v="0"/>
    <x v="17"/>
    <s v="S1"/>
  </r>
  <r>
    <s v="Medium_Event_Dip"/>
    <s v="Top_War"/>
    <d v="2021-05-28T00:00:00"/>
    <n v="0"/>
    <x v="0"/>
    <x v="17"/>
    <s v="S1"/>
  </r>
  <r>
    <s v="Monday_Effect"/>
    <s v="Top_War"/>
    <d v="2021-05-28T00:00:00"/>
    <n v="0"/>
    <x v="0"/>
    <x v="18"/>
    <s v="S1"/>
  </r>
  <r>
    <s v="New_Content"/>
    <s v="Top_War"/>
    <d v="2021-05-28T00:00:00"/>
    <n v="0"/>
    <x v="0"/>
    <x v="19"/>
    <s v="S1"/>
  </r>
  <r>
    <s v="Other_Event"/>
    <s v="Top_War"/>
    <d v="2021-05-28T00:00:00"/>
    <n v="0"/>
    <x v="0"/>
    <x v="17"/>
    <s v="S1"/>
  </r>
  <r>
    <s v="Peak"/>
    <s v="Top_War"/>
    <d v="2021-05-28T00:00:00"/>
    <n v="0"/>
    <x v="0"/>
    <x v="17"/>
    <s v="S1"/>
  </r>
  <r>
    <s v="Reddit_Post_ATT_g224_SC"/>
    <s v="Top_War"/>
    <d v="2021-05-28T00:00:00"/>
    <n v="0"/>
    <x v="2"/>
    <x v="20"/>
    <s v="S1"/>
  </r>
  <r>
    <s v="Small_Event"/>
    <s v="Top_War"/>
    <d v="2021-05-28T00:00:00"/>
    <n v="23075.523053556699"/>
    <x v="0"/>
    <x v="17"/>
    <s v="S1"/>
  </r>
  <r>
    <s v="Small_Event_Dip"/>
    <s v="Top_War"/>
    <d v="2021-05-28T00:00:00"/>
    <n v="0"/>
    <x v="0"/>
    <x v="4"/>
    <s v="S1"/>
  </r>
  <r>
    <s v="Special_Event"/>
    <s v="Top_War"/>
    <d v="2021-05-28T00:00:00"/>
    <n v="0"/>
    <x v="0"/>
    <x v="4"/>
    <s v="S1"/>
  </r>
  <r>
    <s v="Special_Event_Peak"/>
    <s v="Top_War"/>
    <d v="2021-05-28T00:00:00"/>
    <n v="0"/>
    <x v="0"/>
    <x v="17"/>
    <s v="S1"/>
  </r>
  <r>
    <s v="Tuesday_Effect"/>
    <s v="Top_War"/>
    <d v="2021-05-28T00:00:00"/>
    <n v="0"/>
    <x v="0"/>
    <x v="21"/>
    <s v="S1"/>
  </r>
  <r>
    <s v="UNITYADS_TOTAL_PER_ATT_g1728_Scurve"/>
    <s v="Top_War"/>
    <d v="2021-05-28T00:00:00"/>
    <n v="0"/>
    <x v="4"/>
    <x v="22"/>
    <s v="S1"/>
  </r>
  <r>
    <s v="UNITYADS_TOTAL_POST_ATT_S1_g913_SC"/>
    <s v="Top_War"/>
    <d v="2021-05-28T00:00:00"/>
    <n v="24275.252878504201"/>
    <x v="1"/>
    <x v="22"/>
    <s v="S1"/>
  </r>
  <r>
    <s v="UNITYADS_TOTAL_POST_ATT_S2_g1321_SC"/>
    <s v="Top_War"/>
    <d v="2021-05-28T00:00:00"/>
    <n v="0"/>
    <x v="2"/>
    <x v="22"/>
    <s v="S1"/>
  </r>
  <r>
    <s v="UNITYADS_TOTAL_POST_ATT_S3_g924_SC"/>
    <s v="Top_War"/>
    <d v="2021-05-28T00:00:00"/>
    <n v="0"/>
    <x v="3"/>
    <x v="22"/>
    <s v="S1"/>
  </r>
  <r>
    <s v="Apple_Search_Post_ATT_g327_Scurve"/>
    <s v="Top_War"/>
    <d v="2021-05-29T00:00:00"/>
    <n v="0"/>
    <x v="0"/>
    <x v="0"/>
    <s v="S1"/>
  </r>
  <r>
    <s v="Applovin_rewarded_Post_ATT_g1718_SC"/>
    <s v="Top_War"/>
    <d v="2021-05-29T00:00:00"/>
    <n v="1.5518272045170599E-12"/>
    <x v="0"/>
    <x v="1"/>
    <s v="S1"/>
  </r>
  <r>
    <s v="Applovin_video_Post_ATT_g1718_Scurve"/>
    <s v="Top_War"/>
    <d v="2021-05-29T00:00:00"/>
    <n v="2.4593125081034601E-12"/>
    <x v="0"/>
    <x v="2"/>
    <s v="S1"/>
  </r>
  <r>
    <s v="Bug_Fix_1"/>
    <s v="Top_War"/>
    <d v="2021-05-29T00:00:00"/>
    <n v="0"/>
    <x v="0"/>
    <x v="3"/>
    <s v="S1"/>
  </r>
  <r>
    <s v="Bug_Fix_2"/>
    <s v="Top_War"/>
    <d v="2021-05-29T00:00:00"/>
    <n v="0"/>
    <x v="0"/>
    <x v="3"/>
    <s v="S1"/>
  </r>
  <r>
    <s v="Bug_Fix_3_2"/>
    <s v="Top_War"/>
    <d v="2021-05-29T00:00:00"/>
    <n v="0"/>
    <x v="0"/>
    <x v="3"/>
    <s v="S1"/>
  </r>
  <r>
    <s v="Bug_Fix_Neg"/>
    <s v="Top_War"/>
    <d v="2021-05-29T00:00:00"/>
    <n v="0"/>
    <x v="0"/>
    <x v="4"/>
    <s v="S1"/>
  </r>
  <r>
    <s v="Bytedance_Post_ATT_g337_SC"/>
    <s v="Top_War"/>
    <d v="2021-05-29T00:00:00"/>
    <n v="0"/>
    <x v="0"/>
    <x v="5"/>
    <s v="S1"/>
  </r>
  <r>
    <s v="Comp_Lords_Mobile"/>
    <s v="Top_War"/>
    <d v="2021-05-29T00:00:00"/>
    <n v="-21690.096190642202"/>
    <x v="0"/>
    <x v="6"/>
    <s v="S1"/>
  </r>
  <r>
    <s v="Comp_ROK"/>
    <s v="Top_War"/>
    <d v="2021-05-29T00:00:00"/>
    <n v="-48176.132169325298"/>
    <x v="0"/>
    <x v="7"/>
    <s v="S1"/>
  </r>
  <r>
    <s v="Comp_West_Game"/>
    <s v="Top_War"/>
    <d v="2021-05-29T00:00:00"/>
    <n v="-9453.6991298501307"/>
    <x v="0"/>
    <x v="8"/>
    <s v="S1"/>
  </r>
  <r>
    <s v="Event_Dip"/>
    <s v="Top_War"/>
    <d v="2021-05-29T00:00:00"/>
    <n v="0"/>
    <x v="0"/>
    <x v="4"/>
    <s v="S1"/>
  </r>
  <r>
    <s v="FB_AEO_AAA_POST_ATT_S1_g223_Scurve"/>
    <s v="Top_War"/>
    <d v="2021-05-29T00:00:00"/>
    <n v="3034.8742877755699"/>
    <x v="1"/>
    <x v="9"/>
    <s v="S1"/>
  </r>
  <r>
    <s v="FB_AEO_AAA_POST_ATT_S2_g2314_Scurve"/>
    <s v="Top_War"/>
    <d v="2021-05-29T00:00:00"/>
    <n v="0"/>
    <x v="2"/>
    <x v="9"/>
    <s v="S1"/>
  </r>
  <r>
    <s v="FB_AEO_AAA_POST_ATT_S3_g249_SC"/>
    <s v="Top_War"/>
    <d v="2021-05-29T00:00:00"/>
    <n v="0"/>
    <x v="3"/>
    <x v="9"/>
    <s v="S1"/>
  </r>
  <r>
    <s v="FB_AEO_AAA_PRE_ATT_g136_Scurve"/>
    <s v="Top_War"/>
    <d v="2021-05-29T00:00:00"/>
    <n v="0"/>
    <x v="4"/>
    <x v="9"/>
    <s v="S1"/>
  </r>
  <r>
    <s v="FB_AEO_BAU_POST_ATT_S1_g912_Scurve"/>
    <s v="Top_War"/>
    <d v="2021-05-29T00:00:00"/>
    <n v="2321.3222654829101"/>
    <x v="1"/>
    <x v="10"/>
    <s v="S1"/>
  </r>
  <r>
    <s v="FB_AEO_BAU_POST_ATT_S2_g2711_Scurve"/>
    <s v="Top_War"/>
    <d v="2021-05-29T00:00:00"/>
    <n v="0"/>
    <x v="2"/>
    <x v="10"/>
    <s v="S1"/>
  </r>
  <r>
    <s v="FB_AEO_BAU_POST_ATT_S3_g1717_SC"/>
    <s v="Top_War"/>
    <d v="2021-05-29T00:00:00"/>
    <n v="0"/>
    <x v="3"/>
    <x v="10"/>
    <s v="S1"/>
  </r>
  <r>
    <s v="FB_AEO_BAU_PRE_ATT_g15721_Scurve"/>
    <s v="Top_War"/>
    <d v="2021-05-29T00:00:00"/>
    <n v="0"/>
    <x v="4"/>
    <x v="10"/>
    <s v="S1"/>
  </r>
  <r>
    <s v="FB_VO_AAA_PER_ATT_g912_Scurve"/>
    <s v="Top_War"/>
    <d v="2021-05-29T00:00:00"/>
    <n v="0"/>
    <x v="4"/>
    <x v="11"/>
    <s v="S1"/>
  </r>
  <r>
    <s v="FB_VO_AAA_POST_ATT_S1_g913_Scurve"/>
    <s v="Top_War"/>
    <d v="2021-05-29T00:00:00"/>
    <n v="32491.7378875705"/>
    <x v="1"/>
    <x v="11"/>
    <s v="S1"/>
  </r>
  <r>
    <s v="FB_VO_AAA_POST_ATT_S2_g424_Scurve"/>
    <s v="Top_War"/>
    <d v="2021-05-29T00:00:00"/>
    <n v="0"/>
    <x v="2"/>
    <x v="11"/>
    <s v="S1"/>
  </r>
  <r>
    <s v="FB_VO_AAA_POST_ATT_S3_g1717_SC"/>
    <s v="Top_War"/>
    <d v="2021-05-29T00:00:00"/>
    <n v="0"/>
    <x v="3"/>
    <x v="11"/>
    <s v="S1"/>
  </r>
  <r>
    <s v="FB_VO_BAU_PER_ATT_g1512_Scurve"/>
    <s v="Top_War"/>
    <d v="2021-05-29T00:00:00"/>
    <n v="0"/>
    <x v="4"/>
    <x v="12"/>
    <s v="S1"/>
  </r>
  <r>
    <s v="FB_VO_BAU_POST_ATT_S1_g9312_Scurve"/>
    <s v="Top_War"/>
    <d v="2021-05-29T00:00:00"/>
    <n v="35942.479120301701"/>
    <x v="1"/>
    <x v="12"/>
    <s v="S1"/>
  </r>
  <r>
    <s v="FB_VO_BAU_POST_ATT_S2_g8421_Scurve"/>
    <s v="Top_War"/>
    <d v="2021-05-29T00:00:00"/>
    <n v="0"/>
    <x v="2"/>
    <x v="12"/>
    <s v="S1"/>
  </r>
  <r>
    <s v="FB_VO_BAU_POST_ATT_S3_g1715_SC"/>
    <s v="Top_War"/>
    <d v="2021-05-29T00:00:00"/>
    <n v="0"/>
    <x v="3"/>
    <x v="12"/>
    <s v="S1"/>
  </r>
  <r>
    <s v="FB_VO_DYNAMICADS_PER_ATT_g2720_Scurve"/>
    <s v="Top_War"/>
    <d v="2021-05-29T00:00:00"/>
    <n v="0"/>
    <x v="4"/>
    <x v="13"/>
    <s v="S1"/>
  </r>
  <r>
    <s v="FB_VO_DYNAMICADS_POST_ATT_S1_g1720_Scurve"/>
    <s v="Top_War"/>
    <d v="2021-05-29T00:00:00"/>
    <n v="8392.6891649836507"/>
    <x v="1"/>
    <x v="13"/>
    <s v="S1"/>
  </r>
  <r>
    <s v="GOOGLE_DISPLAY_PER_ATT_g1724_Scurve"/>
    <s v="Top_War"/>
    <d v="2021-05-29T00:00:00"/>
    <n v="0"/>
    <x v="4"/>
    <x v="14"/>
    <s v="S1"/>
  </r>
  <r>
    <s v="GOOGLE_DISPLAY_POST_ATT_9AUG_SEP_g6213_Scurve"/>
    <s v="Top_War"/>
    <d v="2021-05-29T00:00:00"/>
    <n v="0"/>
    <x v="0"/>
    <x v="14"/>
    <s v="S1"/>
  </r>
  <r>
    <s v="GOOGLE_DISPLAY_POST_ATT_JUL_g827_SC"/>
    <s v="Top_War"/>
    <d v="2021-05-29T00:00:00"/>
    <n v="0"/>
    <x v="0"/>
    <x v="14"/>
    <s v="S1"/>
  </r>
  <r>
    <s v="GOOGLE_DISPLAY_POST_ATT_OCT_g5718_Scurve"/>
    <s v="Top_War"/>
    <d v="2021-05-29T00:00:00"/>
    <n v="0"/>
    <x v="0"/>
    <x v="14"/>
    <s v="S1"/>
  </r>
  <r>
    <s v="GOOGLE_DISPLAY_POST_ATT_S1_g912_SC"/>
    <s v="Top_War"/>
    <d v="2021-05-29T00:00:00"/>
    <n v="14718.4121231877"/>
    <x v="1"/>
    <x v="14"/>
    <s v="S1"/>
  </r>
  <r>
    <s v="GOOGLE_YOUTUBE_PER_ATT_g1716_Scurve"/>
    <s v="Top_War"/>
    <d v="2021-05-29T00:00:00"/>
    <n v="0"/>
    <x v="4"/>
    <x v="15"/>
    <s v="S1"/>
  </r>
  <r>
    <s v="GOOGLE_YOUTUBE_POST_ATT_9AUG_SEP_g9321_Scurve"/>
    <s v="Top_War"/>
    <d v="2021-05-29T00:00:00"/>
    <n v="0"/>
    <x v="0"/>
    <x v="15"/>
    <s v="S1"/>
  </r>
  <r>
    <s v="GOOGLE_YOUTUBE_POST_ATT_JUL_g1718_SC"/>
    <s v="Top_War"/>
    <d v="2021-05-29T00:00:00"/>
    <n v="0"/>
    <x v="0"/>
    <x v="15"/>
    <s v="S1"/>
  </r>
  <r>
    <s v="GOOGLE_YOUTUBE_POST_ATT_OCT_g1715_Scurve"/>
    <s v="Top_War"/>
    <d v="2021-05-29T00:00:00"/>
    <n v="0"/>
    <x v="0"/>
    <x v="15"/>
    <s v="S1"/>
  </r>
  <r>
    <s v="GOOGLE_YOUTUBE_POST_ATT_S1_g2721_SC"/>
    <s v="Top_War"/>
    <d v="2021-05-29T00:00:00"/>
    <n v="4954.8718932095999"/>
    <x v="1"/>
    <x v="15"/>
    <s v="S1"/>
  </r>
  <r>
    <s v="INTERCEPT"/>
    <s v="Top_War"/>
    <d v="2021-05-29T00:00:00"/>
    <n v="282876.95580592903"/>
    <x v="0"/>
    <x v="16"/>
    <s v="S1"/>
  </r>
  <r>
    <s v="Large_Event_Dip1"/>
    <s v="Top_War"/>
    <d v="2021-05-29T00:00:00"/>
    <n v="0"/>
    <x v="0"/>
    <x v="4"/>
    <s v="S1"/>
  </r>
  <r>
    <s v="Large_Event1"/>
    <s v="Top_War"/>
    <d v="2021-05-29T00:00:00"/>
    <n v="0"/>
    <x v="0"/>
    <x v="17"/>
    <s v="S1"/>
  </r>
  <r>
    <s v="Medium_Event"/>
    <s v="Top_War"/>
    <d v="2021-05-29T00:00:00"/>
    <n v="0"/>
    <x v="0"/>
    <x v="17"/>
    <s v="S1"/>
  </r>
  <r>
    <s v="Medium_Event_Dip"/>
    <s v="Top_War"/>
    <d v="2021-05-29T00:00:00"/>
    <n v="0"/>
    <x v="0"/>
    <x v="17"/>
    <s v="S1"/>
  </r>
  <r>
    <s v="Monday_Effect"/>
    <s v="Top_War"/>
    <d v="2021-05-29T00:00:00"/>
    <n v="0"/>
    <x v="0"/>
    <x v="18"/>
    <s v="S1"/>
  </r>
  <r>
    <s v="New_Content"/>
    <s v="Top_War"/>
    <d v="2021-05-29T00:00:00"/>
    <n v="0"/>
    <x v="0"/>
    <x v="19"/>
    <s v="S1"/>
  </r>
  <r>
    <s v="Other_Event"/>
    <s v="Top_War"/>
    <d v="2021-05-29T00:00:00"/>
    <n v="0"/>
    <x v="0"/>
    <x v="17"/>
    <s v="S1"/>
  </r>
  <r>
    <s v="Peak"/>
    <s v="Top_War"/>
    <d v="2021-05-29T00:00:00"/>
    <n v="0"/>
    <x v="0"/>
    <x v="17"/>
    <s v="S1"/>
  </r>
  <r>
    <s v="Reddit_Post_ATT_g224_SC"/>
    <s v="Top_War"/>
    <d v="2021-05-29T00:00:00"/>
    <n v="0"/>
    <x v="2"/>
    <x v="20"/>
    <s v="S1"/>
  </r>
  <r>
    <s v="Small_Event"/>
    <s v="Top_War"/>
    <d v="2021-05-29T00:00:00"/>
    <n v="23075.523053556699"/>
    <x v="0"/>
    <x v="17"/>
    <s v="S1"/>
  </r>
  <r>
    <s v="Small_Event_Dip"/>
    <s v="Top_War"/>
    <d v="2021-05-29T00:00:00"/>
    <n v="0"/>
    <x v="0"/>
    <x v="4"/>
    <s v="S1"/>
  </r>
  <r>
    <s v="Special_Event"/>
    <s v="Top_War"/>
    <d v="2021-05-29T00:00:00"/>
    <n v="0"/>
    <x v="0"/>
    <x v="4"/>
    <s v="S1"/>
  </r>
  <r>
    <s v="Special_Event_Peak"/>
    <s v="Top_War"/>
    <d v="2021-05-29T00:00:00"/>
    <n v="0"/>
    <x v="0"/>
    <x v="17"/>
    <s v="S1"/>
  </r>
  <r>
    <s v="Tuesday_Effect"/>
    <s v="Top_War"/>
    <d v="2021-05-29T00:00:00"/>
    <n v="0"/>
    <x v="0"/>
    <x v="21"/>
    <s v="S1"/>
  </r>
  <r>
    <s v="UNITYADS_TOTAL_PER_ATT_g1728_Scurve"/>
    <s v="Top_War"/>
    <d v="2021-05-29T00:00:00"/>
    <n v="0"/>
    <x v="4"/>
    <x v="22"/>
    <s v="S1"/>
  </r>
  <r>
    <s v="UNITYADS_TOTAL_POST_ATT_S1_g913_SC"/>
    <s v="Top_War"/>
    <d v="2021-05-29T00:00:00"/>
    <n v="24380.5955029951"/>
    <x v="1"/>
    <x v="22"/>
    <s v="S1"/>
  </r>
  <r>
    <s v="UNITYADS_TOTAL_POST_ATT_S2_g1321_SC"/>
    <s v="Top_War"/>
    <d v="2021-05-29T00:00:00"/>
    <n v="0"/>
    <x v="2"/>
    <x v="22"/>
    <s v="S1"/>
  </r>
  <r>
    <s v="UNITYADS_TOTAL_POST_ATT_S3_g924_SC"/>
    <s v="Top_War"/>
    <d v="2021-05-29T00:00:00"/>
    <n v="0"/>
    <x v="3"/>
    <x v="22"/>
    <s v="S1"/>
  </r>
  <r>
    <s v="Apple_Search_Post_ATT_g327_Scurve"/>
    <s v="Top_War"/>
    <d v="2021-05-30T00:00:00"/>
    <n v="0"/>
    <x v="0"/>
    <x v="0"/>
    <s v="S1"/>
  </r>
  <r>
    <s v="Applovin_rewarded_Post_ATT_g1718_SC"/>
    <s v="Top_War"/>
    <d v="2021-05-30T00:00:00"/>
    <n v="3.6702507917311701E-9"/>
    <x v="0"/>
    <x v="1"/>
    <s v="S1"/>
  </r>
  <r>
    <s v="Applovin_video_Post_ATT_g1718_Scurve"/>
    <s v="Top_War"/>
    <d v="2021-05-30T00:00:00"/>
    <n v="6.7262123128692999E-9"/>
    <x v="0"/>
    <x v="2"/>
    <s v="S1"/>
  </r>
  <r>
    <s v="Bug_Fix_1"/>
    <s v="Top_War"/>
    <d v="2021-05-30T00:00:00"/>
    <n v="0"/>
    <x v="0"/>
    <x v="3"/>
    <s v="S1"/>
  </r>
  <r>
    <s v="Bug_Fix_2"/>
    <s v="Top_War"/>
    <d v="2021-05-30T00:00:00"/>
    <n v="0"/>
    <x v="0"/>
    <x v="3"/>
    <s v="S1"/>
  </r>
  <r>
    <s v="Bug_Fix_3_2"/>
    <s v="Top_War"/>
    <d v="2021-05-30T00:00:00"/>
    <n v="0"/>
    <x v="0"/>
    <x v="3"/>
    <s v="S1"/>
  </r>
  <r>
    <s v="Bug_Fix_Neg"/>
    <s v="Top_War"/>
    <d v="2021-05-30T00:00:00"/>
    <n v="0"/>
    <x v="0"/>
    <x v="4"/>
    <s v="S1"/>
  </r>
  <r>
    <s v="Bytedance_Post_ATT_g337_SC"/>
    <s v="Top_War"/>
    <d v="2021-05-30T00:00:00"/>
    <n v="0"/>
    <x v="0"/>
    <x v="5"/>
    <s v="S1"/>
  </r>
  <r>
    <s v="Comp_Lords_Mobile"/>
    <s v="Top_War"/>
    <d v="2021-05-30T00:00:00"/>
    <n v="-21502.031772804301"/>
    <x v="0"/>
    <x v="6"/>
    <s v="S1"/>
  </r>
  <r>
    <s v="Comp_ROK"/>
    <s v="Top_War"/>
    <d v="2021-05-30T00:00:00"/>
    <n v="-45249.679004993603"/>
    <x v="0"/>
    <x v="7"/>
    <s v="S1"/>
  </r>
  <r>
    <s v="Comp_West_Game"/>
    <s v="Top_War"/>
    <d v="2021-05-30T00:00:00"/>
    <n v="-9057.8254787876594"/>
    <x v="0"/>
    <x v="8"/>
    <s v="S1"/>
  </r>
  <r>
    <s v="Event_Dip"/>
    <s v="Top_War"/>
    <d v="2021-05-30T00:00:00"/>
    <n v="0"/>
    <x v="0"/>
    <x v="4"/>
    <s v="S1"/>
  </r>
  <r>
    <s v="FB_AEO_AAA_POST_ATT_S1_g223_Scurve"/>
    <s v="Top_War"/>
    <d v="2021-05-30T00:00:00"/>
    <n v="3201.74738535092"/>
    <x v="1"/>
    <x v="9"/>
    <s v="S1"/>
  </r>
  <r>
    <s v="FB_AEO_AAA_POST_ATT_S2_g2314_Scurve"/>
    <s v="Top_War"/>
    <d v="2021-05-30T00:00:00"/>
    <n v="0"/>
    <x v="2"/>
    <x v="9"/>
    <s v="S1"/>
  </r>
  <r>
    <s v="FB_AEO_AAA_POST_ATT_S3_g249_SC"/>
    <s v="Top_War"/>
    <d v="2021-05-30T00:00:00"/>
    <n v="0"/>
    <x v="3"/>
    <x v="9"/>
    <s v="S1"/>
  </r>
  <r>
    <s v="FB_AEO_AAA_PRE_ATT_g136_Scurve"/>
    <s v="Top_War"/>
    <d v="2021-05-30T00:00:00"/>
    <n v="0"/>
    <x v="4"/>
    <x v="9"/>
    <s v="S1"/>
  </r>
  <r>
    <s v="FB_AEO_BAU_POST_ATT_S1_g912_Scurve"/>
    <s v="Top_War"/>
    <d v="2021-05-30T00:00:00"/>
    <n v="2148.5461312638799"/>
    <x v="1"/>
    <x v="10"/>
    <s v="S1"/>
  </r>
  <r>
    <s v="FB_AEO_BAU_POST_ATT_S2_g2711_Scurve"/>
    <s v="Top_War"/>
    <d v="2021-05-30T00:00:00"/>
    <n v="0"/>
    <x v="2"/>
    <x v="10"/>
    <s v="S1"/>
  </r>
  <r>
    <s v="FB_AEO_BAU_POST_ATT_S3_g1717_SC"/>
    <s v="Top_War"/>
    <d v="2021-05-30T00:00:00"/>
    <n v="0"/>
    <x v="3"/>
    <x v="10"/>
    <s v="S1"/>
  </r>
  <r>
    <s v="FB_AEO_BAU_PRE_ATT_g15721_Scurve"/>
    <s v="Top_War"/>
    <d v="2021-05-30T00:00:00"/>
    <n v="0"/>
    <x v="4"/>
    <x v="10"/>
    <s v="S1"/>
  </r>
  <r>
    <s v="FB_VO_AAA_PER_ATT_g912_Scurve"/>
    <s v="Top_War"/>
    <d v="2021-05-30T00:00:00"/>
    <n v="0"/>
    <x v="4"/>
    <x v="11"/>
    <s v="S1"/>
  </r>
  <r>
    <s v="FB_VO_AAA_POST_ATT_S1_g913_Scurve"/>
    <s v="Top_War"/>
    <d v="2021-05-30T00:00:00"/>
    <n v="31501.552853762802"/>
    <x v="1"/>
    <x v="11"/>
    <s v="S1"/>
  </r>
  <r>
    <s v="FB_VO_AAA_POST_ATT_S2_g424_Scurve"/>
    <s v="Top_War"/>
    <d v="2021-05-30T00:00:00"/>
    <n v="0"/>
    <x v="2"/>
    <x v="11"/>
    <s v="S1"/>
  </r>
  <r>
    <s v="FB_VO_AAA_POST_ATT_S3_g1717_SC"/>
    <s v="Top_War"/>
    <d v="2021-05-30T00:00:00"/>
    <n v="0"/>
    <x v="3"/>
    <x v="11"/>
    <s v="S1"/>
  </r>
  <r>
    <s v="FB_VO_BAU_PER_ATT_g1512_Scurve"/>
    <s v="Top_War"/>
    <d v="2021-05-30T00:00:00"/>
    <n v="0"/>
    <x v="4"/>
    <x v="12"/>
    <s v="S1"/>
  </r>
  <r>
    <s v="FB_VO_BAU_POST_ATT_S1_g9312_Scurve"/>
    <s v="Top_War"/>
    <d v="2021-05-30T00:00:00"/>
    <n v="35304.949187323298"/>
    <x v="1"/>
    <x v="12"/>
    <s v="S1"/>
  </r>
  <r>
    <s v="FB_VO_BAU_POST_ATT_S2_g8421_Scurve"/>
    <s v="Top_War"/>
    <d v="2021-05-30T00:00:00"/>
    <n v="0"/>
    <x v="2"/>
    <x v="12"/>
    <s v="S1"/>
  </r>
  <r>
    <s v="FB_VO_BAU_POST_ATT_S3_g1715_SC"/>
    <s v="Top_War"/>
    <d v="2021-05-30T00:00:00"/>
    <n v="0"/>
    <x v="3"/>
    <x v="12"/>
    <s v="S1"/>
  </r>
  <r>
    <s v="FB_VO_DYNAMICADS_PER_ATT_g2720_Scurve"/>
    <s v="Top_War"/>
    <d v="2021-05-30T00:00:00"/>
    <n v="0"/>
    <x v="4"/>
    <x v="13"/>
    <s v="S1"/>
  </r>
  <r>
    <s v="FB_VO_DYNAMICADS_POST_ATT_S1_g1720_Scurve"/>
    <s v="Top_War"/>
    <d v="2021-05-30T00:00:00"/>
    <n v="9264.3395100357102"/>
    <x v="1"/>
    <x v="13"/>
    <s v="S1"/>
  </r>
  <r>
    <s v="GOOGLE_DISPLAY_PER_ATT_g1724_Scurve"/>
    <s v="Top_War"/>
    <d v="2021-05-30T00:00:00"/>
    <n v="0"/>
    <x v="4"/>
    <x v="14"/>
    <s v="S1"/>
  </r>
  <r>
    <s v="GOOGLE_DISPLAY_POST_ATT_9AUG_SEP_g6213_Scurve"/>
    <s v="Top_War"/>
    <d v="2021-05-30T00:00:00"/>
    <n v="0"/>
    <x v="0"/>
    <x v="14"/>
    <s v="S1"/>
  </r>
  <r>
    <s v="GOOGLE_DISPLAY_POST_ATT_JUL_g827_SC"/>
    <s v="Top_War"/>
    <d v="2021-05-30T00:00:00"/>
    <n v="0"/>
    <x v="0"/>
    <x v="14"/>
    <s v="S1"/>
  </r>
  <r>
    <s v="GOOGLE_DISPLAY_POST_ATT_OCT_g5718_Scurve"/>
    <s v="Top_War"/>
    <d v="2021-05-30T00:00:00"/>
    <n v="0"/>
    <x v="0"/>
    <x v="14"/>
    <s v="S1"/>
  </r>
  <r>
    <s v="GOOGLE_DISPLAY_POST_ATT_S1_g912_SC"/>
    <s v="Top_War"/>
    <d v="2021-05-30T00:00:00"/>
    <n v="12300.41269786"/>
    <x v="1"/>
    <x v="14"/>
    <s v="S1"/>
  </r>
  <r>
    <s v="GOOGLE_YOUTUBE_PER_ATT_g1716_Scurve"/>
    <s v="Top_War"/>
    <d v="2021-05-30T00:00:00"/>
    <n v="0"/>
    <x v="4"/>
    <x v="15"/>
    <s v="S1"/>
  </r>
  <r>
    <s v="GOOGLE_YOUTUBE_POST_ATT_9AUG_SEP_g9321_Scurve"/>
    <s v="Top_War"/>
    <d v="2021-05-30T00:00:00"/>
    <n v="0"/>
    <x v="0"/>
    <x v="15"/>
    <s v="S1"/>
  </r>
  <r>
    <s v="GOOGLE_YOUTUBE_POST_ATT_JUL_g1718_SC"/>
    <s v="Top_War"/>
    <d v="2021-05-30T00:00:00"/>
    <n v="0"/>
    <x v="0"/>
    <x v="15"/>
    <s v="S1"/>
  </r>
  <r>
    <s v="GOOGLE_YOUTUBE_POST_ATT_OCT_g1715_Scurve"/>
    <s v="Top_War"/>
    <d v="2021-05-30T00:00:00"/>
    <n v="0"/>
    <x v="0"/>
    <x v="15"/>
    <s v="S1"/>
  </r>
  <r>
    <s v="GOOGLE_YOUTUBE_POST_ATT_S1_g2721_SC"/>
    <s v="Top_War"/>
    <d v="2021-05-30T00:00:00"/>
    <n v="5322.4671462008901"/>
    <x v="1"/>
    <x v="15"/>
    <s v="S1"/>
  </r>
  <r>
    <s v="INTERCEPT"/>
    <s v="Top_War"/>
    <d v="2021-05-30T00:00:00"/>
    <n v="282876.95580592903"/>
    <x v="0"/>
    <x v="16"/>
    <s v="S1"/>
  </r>
  <r>
    <s v="Large_Event_Dip1"/>
    <s v="Top_War"/>
    <d v="2021-05-30T00:00:00"/>
    <n v="0"/>
    <x v="0"/>
    <x v="4"/>
    <s v="S1"/>
  </r>
  <r>
    <s v="Large_Event1"/>
    <s v="Top_War"/>
    <d v="2021-05-30T00:00:00"/>
    <n v="0"/>
    <x v="0"/>
    <x v="17"/>
    <s v="S1"/>
  </r>
  <r>
    <s v="Medium_Event"/>
    <s v="Top_War"/>
    <d v="2021-05-30T00:00:00"/>
    <n v="0"/>
    <x v="0"/>
    <x v="17"/>
    <s v="S1"/>
  </r>
  <r>
    <s v="Medium_Event_Dip"/>
    <s v="Top_War"/>
    <d v="2021-05-30T00:00:00"/>
    <n v="0"/>
    <x v="0"/>
    <x v="17"/>
    <s v="S1"/>
  </r>
  <r>
    <s v="Monday_Effect"/>
    <s v="Top_War"/>
    <d v="2021-05-30T00:00:00"/>
    <n v="0"/>
    <x v="0"/>
    <x v="18"/>
    <s v="S1"/>
  </r>
  <r>
    <s v="New_Content"/>
    <s v="Top_War"/>
    <d v="2021-05-30T00:00:00"/>
    <n v="0"/>
    <x v="0"/>
    <x v="19"/>
    <s v="S1"/>
  </r>
  <r>
    <s v="Other_Event"/>
    <s v="Top_War"/>
    <d v="2021-05-30T00:00:00"/>
    <n v="0"/>
    <x v="0"/>
    <x v="17"/>
    <s v="S1"/>
  </r>
  <r>
    <s v="Peak"/>
    <s v="Top_War"/>
    <d v="2021-05-30T00:00:00"/>
    <n v="0"/>
    <x v="0"/>
    <x v="17"/>
    <s v="S1"/>
  </r>
  <r>
    <s v="Reddit_Post_ATT_g224_SC"/>
    <s v="Top_War"/>
    <d v="2021-05-30T00:00:00"/>
    <n v="0"/>
    <x v="2"/>
    <x v="20"/>
    <s v="S1"/>
  </r>
  <r>
    <s v="Small_Event"/>
    <s v="Top_War"/>
    <d v="2021-05-30T00:00:00"/>
    <n v="0"/>
    <x v="0"/>
    <x v="17"/>
    <s v="S1"/>
  </r>
  <r>
    <s v="Small_Event_Dip"/>
    <s v="Top_War"/>
    <d v="2021-05-30T00:00:00"/>
    <n v="0"/>
    <x v="0"/>
    <x v="4"/>
    <s v="S1"/>
  </r>
  <r>
    <s v="Special_Event"/>
    <s v="Top_War"/>
    <d v="2021-05-30T00:00:00"/>
    <n v="0"/>
    <x v="0"/>
    <x v="4"/>
    <s v="S1"/>
  </r>
  <r>
    <s v="Special_Event_Peak"/>
    <s v="Top_War"/>
    <d v="2021-05-30T00:00:00"/>
    <n v="0"/>
    <x v="0"/>
    <x v="17"/>
    <s v="S1"/>
  </r>
  <r>
    <s v="Tuesday_Effect"/>
    <s v="Top_War"/>
    <d v="2021-05-30T00:00:00"/>
    <n v="0"/>
    <x v="0"/>
    <x v="21"/>
    <s v="S1"/>
  </r>
  <r>
    <s v="UNITYADS_TOTAL_PER_ATT_g1728_Scurve"/>
    <s v="Top_War"/>
    <d v="2021-05-30T00:00:00"/>
    <n v="0"/>
    <x v="4"/>
    <x v="22"/>
    <s v="S1"/>
  </r>
  <r>
    <s v="UNITYADS_TOTAL_POST_ATT_S1_g913_SC"/>
    <s v="Top_War"/>
    <d v="2021-05-30T00:00:00"/>
    <n v="24399.681806087701"/>
    <x v="1"/>
    <x v="22"/>
    <s v="S1"/>
  </r>
  <r>
    <s v="UNITYADS_TOTAL_POST_ATT_S2_g1321_SC"/>
    <s v="Top_War"/>
    <d v="2021-05-30T00:00:00"/>
    <n v="0"/>
    <x v="2"/>
    <x v="22"/>
    <s v="S1"/>
  </r>
  <r>
    <s v="UNITYADS_TOTAL_POST_ATT_S3_g924_SC"/>
    <s v="Top_War"/>
    <d v="2021-05-30T00:00:00"/>
    <n v="0"/>
    <x v="3"/>
    <x v="22"/>
    <s v="S1"/>
  </r>
  <r>
    <s v="Apple_Search_Post_ATT_g327_Scurve"/>
    <s v="Top_War"/>
    <d v="2021-05-31T00:00:00"/>
    <n v="0"/>
    <x v="0"/>
    <x v="0"/>
    <s v="S1"/>
  </r>
  <r>
    <s v="Applovin_rewarded_Post_ATT_g1718_SC"/>
    <s v="Top_War"/>
    <d v="2021-05-31T00:00:00"/>
    <n v="4.4394502720251299E-7"/>
    <x v="0"/>
    <x v="1"/>
    <s v="S1"/>
  </r>
  <r>
    <s v="Applovin_video_Post_ATT_g1718_Scurve"/>
    <s v="Top_War"/>
    <d v="2021-05-31T00:00:00"/>
    <n v="8.2701671832581499E-7"/>
    <x v="0"/>
    <x v="2"/>
    <s v="S1"/>
  </r>
  <r>
    <s v="Bug_Fix_1"/>
    <s v="Top_War"/>
    <d v="2021-05-31T00:00:00"/>
    <n v="0"/>
    <x v="0"/>
    <x v="3"/>
    <s v="S1"/>
  </r>
  <r>
    <s v="Bug_Fix_2"/>
    <s v="Top_War"/>
    <d v="2021-05-31T00:00:00"/>
    <n v="0"/>
    <x v="0"/>
    <x v="3"/>
    <s v="S1"/>
  </r>
  <r>
    <s v="Bug_Fix_3_2"/>
    <s v="Top_War"/>
    <d v="2021-05-31T00:00:00"/>
    <n v="0"/>
    <x v="0"/>
    <x v="3"/>
    <s v="S1"/>
  </r>
  <r>
    <s v="Bug_Fix_Neg"/>
    <s v="Top_War"/>
    <d v="2021-05-31T00:00:00"/>
    <n v="0"/>
    <x v="0"/>
    <x v="4"/>
    <s v="S1"/>
  </r>
  <r>
    <s v="Bytedance_Post_ATT_g337_SC"/>
    <s v="Top_War"/>
    <d v="2021-05-31T00:00:00"/>
    <n v="0"/>
    <x v="0"/>
    <x v="5"/>
    <s v="S1"/>
  </r>
  <r>
    <s v="Comp_Lords_Mobile"/>
    <s v="Top_War"/>
    <d v="2021-05-31T00:00:00"/>
    <n v="-21899.056654906599"/>
    <x v="0"/>
    <x v="6"/>
    <s v="S1"/>
  </r>
  <r>
    <s v="Comp_ROK"/>
    <s v="Top_War"/>
    <d v="2021-05-31T00:00:00"/>
    <n v="-41289.575073744199"/>
    <x v="0"/>
    <x v="7"/>
    <s v="S1"/>
  </r>
  <r>
    <s v="Comp_West_Game"/>
    <s v="Top_War"/>
    <d v="2021-05-31T00:00:00"/>
    <n v="-8732.8545711990591"/>
    <x v="0"/>
    <x v="8"/>
    <s v="S1"/>
  </r>
  <r>
    <s v="Event_Dip"/>
    <s v="Top_War"/>
    <d v="2021-05-31T00:00:00"/>
    <n v="0"/>
    <x v="0"/>
    <x v="4"/>
    <s v="S1"/>
  </r>
  <r>
    <s v="FB_AEO_AAA_POST_ATT_S1_g223_Scurve"/>
    <s v="Top_War"/>
    <d v="2021-05-31T00:00:00"/>
    <n v="3870.8253516790201"/>
    <x v="1"/>
    <x v="9"/>
    <s v="S1"/>
  </r>
  <r>
    <s v="FB_AEO_AAA_POST_ATT_S2_g2314_Scurve"/>
    <s v="Top_War"/>
    <d v="2021-05-31T00:00:00"/>
    <n v="0"/>
    <x v="2"/>
    <x v="9"/>
    <s v="S1"/>
  </r>
  <r>
    <s v="FB_AEO_AAA_POST_ATT_S3_g249_SC"/>
    <s v="Top_War"/>
    <d v="2021-05-31T00:00:00"/>
    <n v="0"/>
    <x v="3"/>
    <x v="9"/>
    <s v="S1"/>
  </r>
  <r>
    <s v="FB_AEO_AAA_PRE_ATT_g136_Scurve"/>
    <s v="Top_War"/>
    <d v="2021-05-31T00:00:00"/>
    <n v="0"/>
    <x v="4"/>
    <x v="9"/>
    <s v="S1"/>
  </r>
  <r>
    <s v="FB_AEO_BAU_POST_ATT_S1_g912_Scurve"/>
    <s v="Top_War"/>
    <d v="2021-05-31T00:00:00"/>
    <n v="2724.9299991340699"/>
    <x v="1"/>
    <x v="10"/>
    <s v="S1"/>
  </r>
  <r>
    <s v="FB_AEO_BAU_POST_ATT_S2_g2711_Scurve"/>
    <s v="Top_War"/>
    <d v="2021-05-31T00:00:00"/>
    <n v="0"/>
    <x v="2"/>
    <x v="10"/>
    <s v="S1"/>
  </r>
  <r>
    <s v="FB_AEO_BAU_POST_ATT_S3_g1717_SC"/>
    <s v="Top_War"/>
    <d v="2021-05-31T00:00:00"/>
    <n v="0"/>
    <x v="3"/>
    <x v="10"/>
    <s v="S1"/>
  </r>
  <r>
    <s v="FB_AEO_BAU_PRE_ATT_g15721_Scurve"/>
    <s v="Top_War"/>
    <d v="2021-05-31T00:00:00"/>
    <n v="0"/>
    <x v="4"/>
    <x v="10"/>
    <s v="S1"/>
  </r>
  <r>
    <s v="FB_VO_AAA_PER_ATT_g912_Scurve"/>
    <s v="Top_War"/>
    <d v="2021-05-31T00:00:00"/>
    <n v="0"/>
    <x v="4"/>
    <x v="11"/>
    <s v="S1"/>
  </r>
  <r>
    <s v="FB_VO_AAA_POST_ATT_S1_g913_Scurve"/>
    <s v="Top_War"/>
    <d v="2021-05-31T00:00:00"/>
    <n v="31024.907397126699"/>
    <x v="1"/>
    <x v="11"/>
    <s v="S1"/>
  </r>
  <r>
    <s v="FB_VO_AAA_POST_ATT_S2_g424_Scurve"/>
    <s v="Top_War"/>
    <d v="2021-05-31T00:00:00"/>
    <n v="0"/>
    <x v="2"/>
    <x v="11"/>
    <s v="S1"/>
  </r>
  <r>
    <s v="FB_VO_AAA_POST_ATT_S3_g1717_SC"/>
    <s v="Top_War"/>
    <d v="2021-05-31T00:00:00"/>
    <n v="0"/>
    <x v="3"/>
    <x v="11"/>
    <s v="S1"/>
  </r>
  <r>
    <s v="FB_VO_BAU_PER_ATT_g1512_Scurve"/>
    <s v="Top_War"/>
    <d v="2021-05-31T00:00:00"/>
    <n v="0"/>
    <x v="4"/>
    <x v="12"/>
    <s v="S1"/>
  </r>
  <r>
    <s v="FB_VO_BAU_POST_ATT_S1_g9312_Scurve"/>
    <s v="Top_War"/>
    <d v="2021-05-31T00:00:00"/>
    <n v="36436.382960912597"/>
    <x v="1"/>
    <x v="12"/>
    <s v="S1"/>
  </r>
  <r>
    <s v="FB_VO_BAU_POST_ATT_S2_g8421_Scurve"/>
    <s v="Top_War"/>
    <d v="2021-05-31T00:00:00"/>
    <n v="0"/>
    <x v="2"/>
    <x v="12"/>
    <s v="S1"/>
  </r>
  <r>
    <s v="FB_VO_BAU_POST_ATT_S3_g1715_SC"/>
    <s v="Top_War"/>
    <d v="2021-05-31T00:00:00"/>
    <n v="0"/>
    <x v="3"/>
    <x v="12"/>
    <s v="S1"/>
  </r>
  <r>
    <s v="FB_VO_DYNAMICADS_PER_ATT_g2720_Scurve"/>
    <s v="Top_War"/>
    <d v="2021-05-31T00:00:00"/>
    <n v="0"/>
    <x v="4"/>
    <x v="13"/>
    <s v="S1"/>
  </r>
  <r>
    <s v="FB_VO_DYNAMICADS_POST_ATT_S1_g1720_Scurve"/>
    <s v="Top_War"/>
    <d v="2021-05-31T00:00:00"/>
    <n v="8595.43120238337"/>
    <x v="1"/>
    <x v="13"/>
    <s v="S1"/>
  </r>
  <r>
    <s v="GOOGLE_DISPLAY_PER_ATT_g1724_Scurve"/>
    <s v="Top_War"/>
    <d v="2021-05-31T00:00:00"/>
    <n v="0"/>
    <x v="4"/>
    <x v="14"/>
    <s v="S1"/>
  </r>
  <r>
    <s v="GOOGLE_DISPLAY_POST_ATT_9AUG_SEP_g6213_Scurve"/>
    <s v="Top_War"/>
    <d v="2021-05-31T00:00:00"/>
    <n v="0"/>
    <x v="0"/>
    <x v="14"/>
    <s v="S1"/>
  </r>
  <r>
    <s v="GOOGLE_DISPLAY_POST_ATT_JUL_g827_SC"/>
    <s v="Top_War"/>
    <d v="2021-05-31T00:00:00"/>
    <n v="0"/>
    <x v="0"/>
    <x v="14"/>
    <s v="S1"/>
  </r>
  <r>
    <s v="GOOGLE_DISPLAY_POST_ATT_OCT_g5718_Scurve"/>
    <s v="Top_War"/>
    <d v="2021-05-31T00:00:00"/>
    <n v="0"/>
    <x v="0"/>
    <x v="14"/>
    <s v="S1"/>
  </r>
  <r>
    <s v="GOOGLE_DISPLAY_POST_ATT_S1_g912_SC"/>
    <s v="Top_War"/>
    <d v="2021-05-31T00:00:00"/>
    <n v="11670.441091651101"/>
    <x v="1"/>
    <x v="14"/>
    <s v="S1"/>
  </r>
  <r>
    <s v="GOOGLE_YOUTUBE_PER_ATT_g1716_Scurve"/>
    <s v="Top_War"/>
    <d v="2021-05-31T00:00:00"/>
    <n v="0"/>
    <x v="4"/>
    <x v="15"/>
    <s v="S1"/>
  </r>
  <r>
    <s v="GOOGLE_YOUTUBE_POST_ATT_9AUG_SEP_g9321_Scurve"/>
    <s v="Top_War"/>
    <d v="2021-05-31T00:00:00"/>
    <n v="0"/>
    <x v="0"/>
    <x v="15"/>
    <s v="S1"/>
  </r>
  <r>
    <s v="GOOGLE_YOUTUBE_POST_ATT_JUL_g1718_SC"/>
    <s v="Top_War"/>
    <d v="2021-05-31T00:00:00"/>
    <n v="0"/>
    <x v="0"/>
    <x v="15"/>
    <s v="S1"/>
  </r>
  <r>
    <s v="GOOGLE_YOUTUBE_POST_ATT_OCT_g1715_Scurve"/>
    <s v="Top_War"/>
    <d v="2021-05-31T00:00:00"/>
    <n v="0"/>
    <x v="0"/>
    <x v="15"/>
    <s v="S1"/>
  </r>
  <r>
    <s v="GOOGLE_YOUTUBE_POST_ATT_S1_g2721_SC"/>
    <s v="Top_War"/>
    <d v="2021-05-31T00:00:00"/>
    <n v="5478.4952245690602"/>
    <x v="1"/>
    <x v="15"/>
    <s v="S1"/>
  </r>
  <r>
    <s v="INTERCEPT"/>
    <s v="Top_War"/>
    <d v="2021-05-31T00:00:00"/>
    <n v="282876.95580592903"/>
    <x v="0"/>
    <x v="16"/>
    <s v="S1"/>
  </r>
  <r>
    <s v="Large_Event_Dip1"/>
    <s v="Top_War"/>
    <d v="2021-05-31T00:00:00"/>
    <n v="0"/>
    <x v="0"/>
    <x v="4"/>
    <s v="S1"/>
  </r>
  <r>
    <s v="Large_Event1"/>
    <s v="Top_War"/>
    <d v="2021-05-31T00:00:00"/>
    <n v="0"/>
    <x v="0"/>
    <x v="17"/>
    <s v="S1"/>
  </r>
  <r>
    <s v="Medium_Event"/>
    <s v="Top_War"/>
    <d v="2021-05-31T00:00:00"/>
    <n v="0"/>
    <x v="0"/>
    <x v="17"/>
    <s v="S1"/>
  </r>
  <r>
    <s v="Medium_Event_Dip"/>
    <s v="Top_War"/>
    <d v="2021-05-31T00:00:00"/>
    <n v="0"/>
    <x v="0"/>
    <x v="17"/>
    <s v="S1"/>
  </r>
  <r>
    <s v="Monday_Effect"/>
    <s v="Top_War"/>
    <d v="2021-05-31T00:00:00"/>
    <n v="-26587.378751716002"/>
    <x v="0"/>
    <x v="18"/>
    <s v="S1"/>
  </r>
  <r>
    <s v="New_Content"/>
    <s v="Top_War"/>
    <d v="2021-05-31T00:00:00"/>
    <n v="0"/>
    <x v="0"/>
    <x v="19"/>
    <s v="S1"/>
  </r>
  <r>
    <s v="Other_Event"/>
    <s v="Top_War"/>
    <d v="2021-05-31T00:00:00"/>
    <n v="0"/>
    <x v="0"/>
    <x v="17"/>
    <s v="S1"/>
  </r>
  <r>
    <s v="Peak"/>
    <s v="Top_War"/>
    <d v="2021-05-31T00:00:00"/>
    <n v="0"/>
    <x v="0"/>
    <x v="17"/>
    <s v="S1"/>
  </r>
  <r>
    <s v="Reddit_Post_ATT_g224_SC"/>
    <s v="Top_War"/>
    <d v="2021-05-31T00:00:00"/>
    <n v="0"/>
    <x v="2"/>
    <x v="20"/>
    <s v="S1"/>
  </r>
  <r>
    <s v="Small_Event"/>
    <s v="Top_War"/>
    <d v="2021-05-31T00:00:00"/>
    <n v="0"/>
    <x v="0"/>
    <x v="17"/>
    <s v="S1"/>
  </r>
  <r>
    <s v="Small_Event_Dip"/>
    <s v="Top_War"/>
    <d v="2021-05-31T00:00:00"/>
    <n v="0"/>
    <x v="0"/>
    <x v="4"/>
    <s v="S1"/>
  </r>
  <r>
    <s v="Special_Event"/>
    <s v="Top_War"/>
    <d v="2021-05-31T00:00:00"/>
    <n v="0"/>
    <x v="0"/>
    <x v="4"/>
    <s v="S1"/>
  </r>
  <r>
    <s v="Special_Event_Peak"/>
    <s v="Top_War"/>
    <d v="2021-05-31T00:00:00"/>
    <n v="0"/>
    <x v="0"/>
    <x v="17"/>
    <s v="S1"/>
  </r>
  <r>
    <s v="Tuesday_Effect"/>
    <s v="Top_War"/>
    <d v="2021-05-31T00:00:00"/>
    <n v="0"/>
    <x v="0"/>
    <x v="21"/>
    <s v="S1"/>
  </r>
  <r>
    <s v="UNITYADS_TOTAL_PER_ATT_g1728_Scurve"/>
    <s v="Top_War"/>
    <d v="2021-05-31T00:00:00"/>
    <n v="0"/>
    <x v="4"/>
    <x v="22"/>
    <s v="S1"/>
  </r>
  <r>
    <s v="UNITYADS_TOTAL_POST_ATT_S1_g913_SC"/>
    <s v="Top_War"/>
    <d v="2021-05-31T00:00:00"/>
    <n v="22603.695354489901"/>
    <x v="1"/>
    <x v="22"/>
    <s v="S1"/>
  </r>
  <r>
    <s v="UNITYADS_TOTAL_POST_ATT_S2_g1321_SC"/>
    <s v="Top_War"/>
    <d v="2021-05-31T00:00:00"/>
    <n v="0"/>
    <x v="2"/>
    <x v="22"/>
    <s v="S1"/>
  </r>
  <r>
    <s v="UNITYADS_TOTAL_POST_ATT_S3_g924_SC"/>
    <s v="Top_War"/>
    <d v="2021-05-31T00:00:00"/>
    <n v="0"/>
    <x v="3"/>
    <x v="22"/>
    <s v="S1"/>
  </r>
  <r>
    <s v="Apple_Search_Post_ATT_g327_Scurve"/>
    <s v="Top_War"/>
    <d v="2021-06-01T00:00:00"/>
    <n v="0"/>
    <x v="0"/>
    <x v="0"/>
    <s v="S1"/>
  </r>
  <r>
    <s v="Applovin_rewarded_Post_ATT_g1718_SC"/>
    <s v="Top_War"/>
    <d v="2021-06-01T00:00:00"/>
    <n v="1.40935907500472E-5"/>
    <x v="0"/>
    <x v="1"/>
    <s v="S1"/>
  </r>
  <r>
    <s v="Applovin_video_Post_ATT_g1718_Scurve"/>
    <s v="Top_War"/>
    <d v="2021-06-01T00:00:00"/>
    <n v="2.64896880969607E-5"/>
    <x v="0"/>
    <x v="2"/>
    <s v="S1"/>
  </r>
  <r>
    <s v="Bug_Fix_1"/>
    <s v="Top_War"/>
    <d v="2021-06-01T00:00:00"/>
    <n v="0"/>
    <x v="0"/>
    <x v="3"/>
    <s v="S1"/>
  </r>
  <r>
    <s v="Bug_Fix_2"/>
    <s v="Top_War"/>
    <d v="2021-06-01T00:00:00"/>
    <n v="0"/>
    <x v="0"/>
    <x v="3"/>
    <s v="S1"/>
  </r>
  <r>
    <s v="Bug_Fix_3_2"/>
    <s v="Top_War"/>
    <d v="2021-06-01T00:00:00"/>
    <n v="0"/>
    <x v="0"/>
    <x v="3"/>
    <s v="S1"/>
  </r>
  <r>
    <s v="Bug_Fix_Neg"/>
    <s v="Top_War"/>
    <d v="2021-06-01T00:00:00"/>
    <n v="0"/>
    <x v="0"/>
    <x v="4"/>
    <s v="S1"/>
  </r>
  <r>
    <s v="Bytedance_Post_ATT_g337_SC"/>
    <s v="Top_War"/>
    <d v="2021-06-01T00:00:00"/>
    <n v="0"/>
    <x v="0"/>
    <x v="5"/>
    <s v="S1"/>
  </r>
  <r>
    <s v="Comp_Lords_Mobile"/>
    <s v="Top_War"/>
    <d v="2021-06-01T00:00:00"/>
    <n v="-16354.639003091799"/>
    <x v="0"/>
    <x v="6"/>
    <s v="S1"/>
  </r>
  <r>
    <s v="Comp_ROK"/>
    <s v="Top_War"/>
    <d v="2021-06-01T00:00:00"/>
    <n v="-32247.440410609001"/>
    <x v="0"/>
    <x v="7"/>
    <s v="S1"/>
  </r>
  <r>
    <s v="Comp_West_Game"/>
    <s v="Top_War"/>
    <d v="2021-06-01T00:00:00"/>
    <n v="-7663.4048571347603"/>
    <x v="0"/>
    <x v="8"/>
    <s v="S1"/>
  </r>
  <r>
    <s v="Event_Dip"/>
    <s v="Top_War"/>
    <d v="2021-06-01T00:00:00"/>
    <n v="0"/>
    <x v="0"/>
    <x v="4"/>
    <s v="S1"/>
  </r>
  <r>
    <s v="FB_AEO_AAA_POST_ATT_S1_g223_Scurve"/>
    <s v="Top_War"/>
    <d v="2021-06-01T00:00:00"/>
    <n v="4786.5821624290002"/>
    <x v="1"/>
    <x v="9"/>
    <s v="S1"/>
  </r>
  <r>
    <s v="FB_AEO_AAA_POST_ATT_S2_g2314_Scurve"/>
    <s v="Top_War"/>
    <d v="2021-06-01T00:00:00"/>
    <n v="0"/>
    <x v="2"/>
    <x v="9"/>
    <s v="S1"/>
  </r>
  <r>
    <s v="FB_AEO_AAA_POST_ATT_S3_g249_SC"/>
    <s v="Top_War"/>
    <d v="2021-06-01T00:00:00"/>
    <n v="0"/>
    <x v="3"/>
    <x v="9"/>
    <s v="S1"/>
  </r>
  <r>
    <s v="FB_AEO_AAA_PRE_ATT_g136_Scurve"/>
    <s v="Top_War"/>
    <d v="2021-06-01T00:00:00"/>
    <n v="0"/>
    <x v="4"/>
    <x v="9"/>
    <s v="S1"/>
  </r>
  <r>
    <s v="FB_AEO_BAU_POST_ATT_S1_g912_Scurve"/>
    <s v="Top_War"/>
    <d v="2021-06-01T00:00:00"/>
    <n v="3330.3010670486801"/>
    <x v="1"/>
    <x v="10"/>
    <s v="S1"/>
  </r>
  <r>
    <s v="FB_AEO_BAU_POST_ATT_S2_g2711_Scurve"/>
    <s v="Top_War"/>
    <d v="2021-06-01T00:00:00"/>
    <n v="0"/>
    <x v="2"/>
    <x v="10"/>
    <s v="S1"/>
  </r>
  <r>
    <s v="FB_AEO_BAU_POST_ATT_S3_g1717_SC"/>
    <s v="Top_War"/>
    <d v="2021-06-01T00:00:00"/>
    <n v="0"/>
    <x v="3"/>
    <x v="10"/>
    <s v="S1"/>
  </r>
  <r>
    <s v="FB_AEO_BAU_PRE_ATT_g15721_Scurve"/>
    <s v="Top_War"/>
    <d v="2021-06-01T00:00:00"/>
    <n v="0"/>
    <x v="4"/>
    <x v="10"/>
    <s v="S1"/>
  </r>
  <r>
    <s v="FB_VO_AAA_PER_ATT_g912_Scurve"/>
    <s v="Top_War"/>
    <d v="2021-06-01T00:00:00"/>
    <n v="0"/>
    <x v="4"/>
    <x v="11"/>
    <s v="S1"/>
  </r>
  <r>
    <s v="FB_VO_AAA_POST_ATT_S1_g913_Scurve"/>
    <s v="Top_War"/>
    <d v="2021-06-01T00:00:00"/>
    <n v="30806.968515066299"/>
    <x v="1"/>
    <x v="11"/>
    <s v="S1"/>
  </r>
  <r>
    <s v="FB_VO_AAA_POST_ATT_S2_g424_Scurve"/>
    <s v="Top_War"/>
    <d v="2021-06-01T00:00:00"/>
    <n v="0"/>
    <x v="2"/>
    <x v="11"/>
    <s v="S1"/>
  </r>
  <r>
    <s v="FB_VO_AAA_POST_ATT_S3_g1717_SC"/>
    <s v="Top_War"/>
    <d v="2021-06-01T00:00:00"/>
    <n v="0"/>
    <x v="3"/>
    <x v="11"/>
    <s v="S1"/>
  </r>
  <r>
    <s v="FB_VO_BAU_PER_ATT_g1512_Scurve"/>
    <s v="Top_War"/>
    <d v="2021-06-01T00:00:00"/>
    <n v="0"/>
    <x v="4"/>
    <x v="12"/>
    <s v="S1"/>
  </r>
  <r>
    <s v="FB_VO_BAU_POST_ATT_S1_g9312_Scurve"/>
    <s v="Top_War"/>
    <d v="2021-06-01T00:00:00"/>
    <n v="38132.484661780101"/>
    <x v="1"/>
    <x v="12"/>
    <s v="S1"/>
  </r>
  <r>
    <s v="FB_VO_BAU_POST_ATT_S2_g8421_Scurve"/>
    <s v="Top_War"/>
    <d v="2021-06-01T00:00:00"/>
    <n v="0"/>
    <x v="2"/>
    <x v="12"/>
    <s v="S1"/>
  </r>
  <r>
    <s v="FB_VO_BAU_POST_ATT_S3_g1715_SC"/>
    <s v="Top_War"/>
    <d v="2021-06-01T00:00:00"/>
    <n v="0"/>
    <x v="3"/>
    <x v="12"/>
    <s v="S1"/>
  </r>
  <r>
    <s v="FB_VO_DYNAMICADS_PER_ATT_g2720_Scurve"/>
    <s v="Top_War"/>
    <d v="2021-06-01T00:00:00"/>
    <n v="0"/>
    <x v="4"/>
    <x v="13"/>
    <s v="S1"/>
  </r>
  <r>
    <s v="FB_VO_DYNAMICADS_POST_ATT_S1_g1720_Scurve"/>
    <s v="Top_War"/>
    <d v="2021-06-01T00:00:00"/>
    <n v="7774.4148182169001"/>
    <x v="1"/>
    <x v="13"/>
    <s v="S1"/>
  </r>
  <r>
    <s v="GOOGLE_DISPLAY_PER_ATT_g1724_Scurve"/>
    <s v="Top_War"/>
    <d v="2021-06-01T00:00:00"/>
    <n v="0"/>
    <x v="4"/>
    <x v="14"/>
    <s v="S1"/>
  </r>
  <r>
    <s v="GOOGLE_DISPLAY_POST_ATT_9AUG_SEP_g6213_Scurve"/>
    <s v="Top_War"/>
    <d v="2021-06-01T00:00:00"/>
    <n v="0"/>
    <x v="0"/>
    <x v="14"/>
    <s v="S1"/>
  </r>
  <r>
    <s v="GOOGLE_DISPLAY_POST_ATT_JUL_g827_SC"/>
    <s v="Top_War"/>
    <d v="2021-06-01T00:00:00"/>
    <n v="0"/>
    <x v="0"/>
    <x v="14"/>
    <s v="S1"/>
  </r>
  <r>
    <s v="GOOGLE_DISPLAY_POST_ATT_OCT_g5718_Scurve"/>
    <s v="Top_War"/>
    <d v="2021-06-01T00:00:00"/>
    <n v="0"/>
    <x v="0"/>
    <x v="14"/>
    <s v="S1"/>
  </r>
  <r>
    <s v="GOOGLE_DISPLAY_POST_ATT_S1_g912_SC"/>
    <s v="Top_War"/>
    <d v="2021-06-01T00:00:00"/>
    <n v="11625.674730402799"/>
    <x v="1"/>
    <x v="14"/>
    <s v="S1"/>
  </r>
  <r>
    <s v="GOOGLE_YOUTUBE_PER_ATT_g1716_Scurve"/>
    <s v="Top_War"/>
    <d v="2021-06-01T00:00:00"/>
    <n v="0"/>
    <x v="4"/>
    <x v="15"/>
    <s v="S1"/>
  </r>
  <r>
    <s v="GOOGLE_YOUTUBE_POST_ATT_9AUG_SEP_g9321_Scurve"/>
    <s v="Top_War"/>
    <d v="2021-06-01T00:00:00"/>
    <n v="0"/>
    <x v="0"/>
    <x v="15"/>
    <s v="S1"/>
  </r>
  <r>
    <s v="GOOGLE_YOUTUBE_POST_ATT_JUL_g1718_SC"/>
    <s v="Top_War"/>
    <d v="2021-06-01T00:00:00"/>
    <n v="0"/>
    <x v="0"/>
    <x v="15"/>
    <s v="S1"/>
  </r>
  <r>
    <s v="GOOGLE_YOUTUBE_POST_ATT_OCT_g1715_Scurve"/>
    <s v="Top_War"/>
    <d v="2021-06-01T00:00:00"/>
    <n v="0"/>
    <x v="0"/>
    <x v="15"/>
    <s v="S1"/>
  </r>
  <r>
    <s v="GOOGLE_YOUTUBE_POST_ATT_S1_g2721_SC"/>
    <s v="Top_War"/>
    <d v="2021-06-01T00:00:00"/>
    <n v="5492.8162363269303"/>
    <x v="1"/>
    <x v="15"/>
    <s v="S1"/>
  </r>
  <r>
    <s v="INTERCEPT"/>
    <s v="Top_War"/>
    <d v="2021-06-01T00:00:00"/>
    <n v="282876.95580592903"/>
    <x v="0"/>
    <x v="16"/>
    <s v="S1"/>
  </r>
  <r>
    <s v="Large_Event_Dip1"/>
    <s v="Top_War"/>
    <d v="2021-06-01T00:00:00"/>
    <n v="0"/>
    <x v="0"/>
    <x v="4"/>
    <s v="S1"/>
  </r>
  <r>
    <s v="Large_Event1"/>
    <s v="Top_War"/>
    <d v="2021-06-01T00:00:00"/>
    <n v="0"/>
    <x v="0"/>
    <x v="17"/>
    <s v="S1"/>
  </r>
  <r>
    <s v="Medium_Event"/>
    <s v="Top_War"/>
    <d v="2021-06-01T00:00:00"/>
    <n v="0"/>
    <x v="0"/>
    <x v="17"/>
    <s v="S1"/>
  </r>
  <r>
    <s v="Medium_Event_Dip"/>
    <s v="Top_War"/>
    <d v="2021-06-01T00:00:00"/>
    <n v="-31851.912154859601"/>
    <x v="0"/>
    <x v="17"/>
    <s v="S1"/>
  </r>
  <r>
    <s v="Monday_Effect"/>
    <s v="Top_War"/>
    <d v="2021-06-01T00:00:00"/>
    <n v="0"/>
    <x v="0"/>
    <x v="18"/>
    <s v="S1"/>
  </r>
  <r>
    <s v="New_Content"/>
    <s v="Top_War"/>
    <d v="2021-06-01T00:00:00"/>
    <n v="0"/>
    <x v="0"/>
    <x v="19"/>
    <s v="S1"/>
  </r>
  <r>
    <s v="Other_Event"/>
    <s v="Top_War"/>
    <d v="2021-06-01T00:00:00"/>
    <n v="0"/>
    <x v="0"/>
    <x v="17"/>
    <s v="S1"/>
  </r>
  <r>
    <s v="Peak"/>
    <s v="Top_War"/>
    <d v="2021-06-01T00:00:00"/>
    <n v="0"/>
    <x v="0"/>
    <x v="17"/>
    <s v="S1"/>
  </r>
  <r>
    <s v="Reddit_Post_ATT_g224_SC"/>
    <s v="Top_War"/>
    <d v="2021-06-01T00:00:00"/>
    <n v="0"/>
    <x v="2"/>
    <x v="20"/>
    <s v="S1"/>
  </r>
  <r>
    <s v="Small_Event"/>
    <s v="Top_War"/>
    <d v="2021-06-01T00:00:00"/>
    <n v="0"/>
    <x v="0"/>
    <x v="17"/>
    <s v="S1"/>
  </r>
  <r>
    <s v="Small_Event_Dip"/>
    <s v="Top_War"/>
    <d v="2021-06-01T00:00:00"/>
    <n v="0"/>
    <x v="0"/>
    <x v="4"/>
    <s v="S1"/>
  </r>
  <r>
    <s v="Special_Event"/>
    <s v="Top_War"/>
    <d v="2021-06-01T00:00:00"/>
    <n v="0"/>
    <x v="0"/>
    <x v="4"/>
    <s v="S1"/>
  </r>
  <r>
    <s v="Special_Event_Peak"/>
    <s v="Top_War"/>
    <d v="2021-06-01T00:00:00"/>
    <n v="0"/>
    <x v="0"/>
    <x v="17"/>
    <s v="S1"/>
  </r>
  <r>
    <s v="Tuesday_Effect"/>
    <s v="Top_War"/>
    <d v="2021-06-01T00:00:00"/>
    <n v="-30394.747551451699"/>
    <x v="0"/>
    <x v="21"/>
    <s v="S1"/>
  </r>
  <r>
    <s v="UNITYADS_TOTAL_PER_ATT_g1728_Scurve"/>
    <s v="Top_War"/>
    <d v="2021-06-01T00:00:00"/>
    <n v="0"/>
    <x v="4"/>
    <x v="22"/>
    <s v="S1"/>
  </r>
  <r>
    <s v="UNITYADS_TOTAL_POST_ATT_S1_g913_SC"/>
    <s v="Top_War"/>
    <d v="2021-06-01T00:00:00"/>
    <n v="20597.4032125552"/>
    <x v="1"/>
    <x v="22"/>
    <s v="S1"/>
  </r>
  <r>
    <s v="UNITYADS_TOTAL_POST_ATT_S2_g1321_SC"/>
    <s v="Top_War"/>
    <d v="2021-06-01T00:00:00"/>
    <n v="0"/>
    <x v="2"/>
    <x v="22"/>
    <s v="S1"/>
  </r>
  <r>
    <s v="UNITYADS_TOTAL_POST_ATT_S3_g924_SC"/>
    <s v="Top_War"/>
    <d v="2021-06-01T00:00:00"/>
    <n v="0"/>
    <x v="3"/>
    <x v="22"/>
    <s v="S1"/>
  </r>
  <r>
    <s v="Apple_Search_Post_ATT_g327_Scurve"/>
    <s v="Top_War"/>
    <d v="2021-06-02T00:00:00"/>
    <n v="0"/>
    <x v="0"/>
    <x v="0"/>
    <s v="S1"/>
  </r>
  <r>
    <s v="Applovin_rewarded_Post_ATT_g1718_SC"/>
    <s v="Top_War"/>
    <d v="2021-06-02T00:00:00"/>
    <n v="2.0934486449551099E-4"/>
    <x v="0"/>
    <x v="1"/>
    <s v="S1"/>
  </r>
  <r>
    <s v="Applovin_video_Post_ATT_g1718_Scurve"/>
    <s v="Top_War"/>
    <d v="2021-06-02T00:00:00"/>
    <n v="3.9603932835034701E-4"/>
    <x v="0"/>
    <x v="2"/>
    <s v="S1"/>
  </r>
  <r>
    <s v="Bug_Fix_1"/>
    <s v="Top_War"/>
    <d v="2021-06-02T00:00:00"/>
    <n v="0"/>
    <x v="0"/>
    <x v="3"/>
    <s v="S1"/>
  </r>
  <r>
    <s v="Bug_Fix_2"/>
    <s v="Top_War"/>
    <d v="2021-06-02T00:00:00"/>
    <n v="0"/>
    <x v="0"/>
    <x v="3"/>
    <s v="S1"/>
  </r>
  <r>
    <s v="Bug_Fix_3_2"/>
    <s v="Top_War"/>
    <d v="2021-06-02T00:00:00"/>
    <n v="0"/>
    <x v="0"/>
    <x v="3"/>
    <s v="S1"/>
  </r>
  <r>
    <s v="Bug_Fix_Neg"/>
    <s v="Top_War"/>
    <d v="2021-06-02T00:00:00"/>
    <n v="0"/>
    <x v="0"/>
    <x v="4"/>
    <s v="S1"/>
  </r>
  <r>
    <s v="Bytedance_Post_ATT_g337_SC"/>
    <s v="Top_War"/>
    <d v="2021-06-02T00:00:00"/>
    <n v="0"/>
    <x v="0"/>
    <x v="5"/>
    <s v="S1"/>
  </r>
  <r>
    <s v="Comp_Lords_Mobile"/>
    <s v="Top_War"/>
    <d v="2021-06-02T00:00:00"/>
    <n v="-20129.858057468198"/>
    <x v="0"/>
    <x v="6"/>
    <s v="S1"/>
  </r>
  <r>
    <s v="Comp_ROK"/>
    <s v="Top_War"/>
    <d v="2021-06-02T00:00:00"/>
    <n v="-30781.6476646722"/>
    <x v="0"/>
    <x v="7"/>
    <s v="S1"/>
  </r>
  <r>
    <s v="Comp_West_Game"/>
    <s v="Top_War"/>
    <d v="2021-06-02T00:00:00"/>
    <n v="-8709.2203233744294"/>
    <x v="0"/>
    <x v="8"/>
    <s v="S1"/>
  </r>
  <r>
    <s v="Event_Dip"/>
    <s v="Top_War"/>
    <d v="2021-06-02T00:00:00"/>
    <n v="0"/>
    <x v="0"/>
    <x v="4"/>
    <s v="S1"/>
  </r>
  <r>
    <s v="FB_AEO_AAA_POST_ATT_S1_g223_Scurve"/>
    <s v="Top_War"/>
    <d v="2021-06-02T00:00:00"/>
    <n v="5769.8007449370498"/>
    <x v="1"/>
    <x v="9"/>
    <s v="S1"/>
  </r>
  <r>
    <s v="FB_AEO_AAA_POST_ATT_S2_g2314_Scurve"/>
    <s v="Top_War"/>
    <d v="2021-06-02T00:00:00"/>
    <n v="0"/>
    <x v="2"/>
    <x v="9"/>
    <s v="S1"/>
  </r>
  <r>
    <s v="FB_AEO_AAA_POST_ATT_S3_g249_SC"/>
    <s v="Top_War"/>
    <d v="2021-06-02T00:00:00"/>
    <n v="0"/>
    <x v="3"/>
    <x v="9"/>
    <s v="S1"/>
  </r>
  <r>
    <s v="FB_AEO_AAA_PRE_ATT_g136_Scurve"/>
    <s v="Top_War"/>
    <d v="2021-06-02T00:00:00"/>
    <n v="0"/>
    <x v="4"/>
    <x v="9"/>
    <s v="S1"/>
  </r>
  <r>
    <s v="FB_AEO_BAU_POST_ATT_S1_g912_Scurve"/>
    <s v="Top_War"/>
    <d v="2021-06-02T00:00:00"/>
    <n v="3068.3417765885001"/>
    <x v="1"/>
    <x v="10"/>
    <s v="S1"/>
  </r>
  <r>
    <s v="FB_AEO_BAU_POST_ATT_S2_g2711_Scurve"/>
    <s v="Top_War"/>
    <d v="2021-06-02T00:00:00"/>
    <n v="0"/>
    <x v="2"/>
    <x v="10"/>
    <s v="S1"/>
  </r>
  <r>
    <s v="FB_AEO_BAU_POST_ATT_S3_g1717_SC"/>
    <s v="Top_War"/>
    <d v="2021-06-02T00:00:00"/>
    <n v="0"/>
    <x v="3"/>
    <x v="10"/>
    <s v="S1"/>
  </r>
  <r>
    <s v="FB_AEO_BAU_PRE_ATT_g15721_Scurve"/>
    <s v="Top_War"/>
    <d v="2021-06-02T00:00:00"/>
    <n v="0"/>
    <x v="4"/>
    <x v="10"/>
    <s v="S1"/>
  </r>
  <r>
    <s v="FB_VO_AAA_PER_ATT_g912_Scurve"/>
    <s v="Top_War"/>
    <d v="2021-06-02T00:00:00"/>
    <n v="0"/>
    <x v="4"/>
    <x v="11"/>
    <s v="S1"/>
  </r>
  <r>
    <s v="FB_VO_AAA_POST_ATT_S1_g913_Scurve"/>
    <s v="Top_War"/>
    <d v="2021-06-02T00:00:00"/>
    <n v="30215.953727887001"/>
    <x v="1"/>
    <x v="11"/>
    <s v="S1"/>
  </r>
  <r>
    <s v="FB_VO_AAA_POST_ATT_S2_g424_Scurve"/>
    <s v="Top_War"/>
    <d v="2021-06-02T00:00:00"/>
    <n v="0"/>
    <x v="2"/>
    <x v="11"/>
    <s v="S1"/>
  </r>
  <r>
    <s v="FB_VO_AAA_POST_ATT_S3_g1717_SC"/>
    <s v="Top_War"/>
    <d v="2021-06-02T00:00:00"/>
    <n v="0"/>
    <x v="3"/>
    <x v="11"/>
    <s v="S1"/>
  </r>
  <r>
    <s v="FB_VO_BAU_PER_ATT_g1512_Scurve"/>
    <s v="Top_War"/>
    <d v="2021-06-02T00:00:00"/>
    <n v="0"/>
    <x v="4"/>
    <x v="12"/>
    <s v="S1"/>
  </r>
  <r>
    <s v="FB_VO_BAU_POST_ATT_S1_g9312_Scurve"/>
    <s v="Top_War"/>
    <d v="2021-06-02T00:00:00"/>
    <n v="38935.652061887697"/>
    <x v="1"/>
    <x v="12"/>
    <s v="S1"/>
  </r>
  <r>
    <s v="FB_VO_BAU_POST_ATT_S2_g8421_Scurve"/>
    <s v="Top_War"/>
    <d v="2021-06-02T00:00:00"/>
    <n v="0"/>
    <x v="2"/>
    <x v="12"/>
    <s v="S1"/>
  </r>
  <r>
    <s v="FB_VO_BAU_POST_ATT_S3_g1715_SC"/>
    <s v="Top_War"/>
    <d v="2021-06-02T00:00:00"/>
    <n v="0"/>
    <x v="3"/>
    <x v="12"/>
    <s v="S1"/>
  </r>
  <r>
    <s v="FB_VO_DYNAMICADS_PER_ATT_g2720_Scurve"/>
    <s v="Top_War"/>
    <d v="2021-06-02T00:00:00"/>
    <n v="0"/>
    <x v="4"/>
    <x v="13"/>
    <s v="S1"/>
  </r>
  <r>
    <s v="FB_VO_DYNAMICADS_POST_ATT_S1_g1720_Scurve"/>
    <s v="Top_War"/>
    <d v="2021-06-02T00:00:00"/>
    <n v="7585.3200541218503"/>
    <x v="1"/>
    <x v="13"/>
    <s v="S1"/>
  </r>
  <r>
    <s v="GOOGLE_DISPLAY_PER_ATT_g1724_Scurve"/>
    <s v="Top_War"/>
    <d v="2021-06-02T00:00:00"/>
    <n v="0"/>
    <x v="4"/>
    <x v="14"/>
    <s v="S1"/>
  </r>
  <r>
    <s v="GOOGLE_DISPLAY_POST_ATT_9AUG_SEP_g6213_Scurve"/>
    <s v="Top_War"/>
    <d v="2021-06-02T00:00:00"/>
    <n v="0"/>
    <x v="0"/>
    <x v="14"/>
    <s v="S1"/>
  </r>
  <r>
    <s v="GOOGLE_DISPLAY_POST_ATT_JUL_g827_SC"/>
    <s v="Top_War"/>
    <d v="2021-06-02T00:00:00"/>
    <n v="0"/>
    <x v="0"/>
    <x v="14"/>
    <s v="S1"/>
  </r>
  <r>
    <s v="GOOGLE_DISPLAY_POST_ATT_OCT_g5718_Scurve"/>
    <s v="Top_War"/>
    <d v="2021-06-02T00:00:00"/>
    <n v="0"/>
    <x v="0"/>
    <x v="14"/>
    <s v="S1"/>
  </r>
  <r>
    <s v="GOOGLE_DISPLAY_POST_ATT_S1_g912_SC"/>
    <s v="Top_War"/>
    <d v="2021-06-02T00:00:00"/>
    <n v="10115.460378719599"/>
    <x v="1"/>
    <x v="14"/>
    <s v="S1"/>
  </r>
  <r>
    <s v="GOOGLE_YOUTUBE_PER_ATT_g1716_Scurve"/>
    <s v="Top_War"/>
    <d v="2021-06-02T00:00:00"/>
    <n v="0"/>
    <x v="4"/>
    <x v="15"/>
    <s v="S1"/>
  </r>
  <r>
    <s v="GOOGLE_YOUTUBE_POST_ATT_9AUG_SEP_g9321_Scurve"/>
    <s v="Top_War"/>
    <d v="2021-06-02T00:00:00"/>
    <n v="0"/>
    <x v="0"/>
    <x v="15"/>
    <s v="S1"/>
  </r>
  <r>
    <s v="GOOGLE_YOUTUBE_POST_ATT_JUL_g1718_SC"/>
    <s v="Top_War"/>
    <d v="2021-06-02T00:00:00"/>
    <n v="0"/>
    <x v="0"/>
    <x v="15"/>
    <s v="S1"/>
  </r>
  <r>
    <s v="GOOGLE_YOUTUBE_POST_ATT_OCT_g1715_Scurve"/>
    <s v="Top_War"/>
    <d v="2021-06-02T00:00:00"/>
    <n v="0"/>
    <x v="0"/>
    <x v="15"/>
    <s v="S1"/>
  </r>
  <r>
    <s v="GOOGLE_YOUTUBE_POST_ATT_S1_g2721_SC"/>
    <s v="Top_War"/>
    <d v="2021-06-02T00:00:00"/>
    <n v="5741.2619794571501"/>
    <x v="1"/>
    <x v="15"/>
    <s v="S1"/>
  </r>
  <r>
    <s v="INTERCEPT"/>
    <s v="Top_War"/>
    <d v="2021-06-02T00:00:00"/>
    <n v="282876.95580592903"/>
    <x v="0"/>
    <x v="16"/>
    <s v="S1"/>
  </r>
  <r>
    <s v="Large_Event_Dip1"/>
    <s v="Top_War"/>
    <d v="2021-06-02T00:00:00"/>
    <n v="0"/>
    <x v="0"/>
    <x v="4"/>
    <s v="S1"/>
  </r>
  <r>
    <s v="Large_Event1"/>
    <s v="Top_War"/>
    <d v="2021-06-02T00:00:00"/>
    <n v="0"/>
    <x v="0"/>
    <x v="17"/>
    <s v="S1"/>
  </r>
  <r>
    <s v="Medium_Event"/>
    <s v="Top_War"/>
    <d v="2021-06-02T00:00:00"/>
    <n v="0"/>
    <x v="0"/>
    <x v="17"/>
    <s v="S1"/>
  </r>
  <r>
    <s v="Medium_Event_Dip"/>
    <s v="Top_War"/>
    <d v="2021-06-02T00:00:00"/>
    <n v="0"/>
    <x v="0"/>
    <x v="17"/>
    <s v="S1"/>
  </r>
  <r>
    <s v="Monday_Effect"/>
    <s v="Top_War"/>
    <d v="2021-06-02T00:00:00"/>
    <n v="0"/>
    <x v="0"/>
    <x v="18"/>
    <s v="S1"/>
  </r>
  <r>
    <s v="New_Content"/>
    <s v="Top_War"/>
    <d v="2021-06-02T00:00:00"/>
    <n v="0"/>
    <x v="0"/>
    <x v="19"/>
    <s v="S1"/>
  </r>
  <r>
    <s v="Other_Event"/>
    <s v="Top_War"/>
    <d v="2021-06-02T00:00:00"/>
    <n v="0"/>
    <x v="0"/>
    <x v="17"/>
    <s v="S1"/>
  </r>
  <r>
    <s v="Peak"/>
    <s v="Top_War"/>
    <d v="2021-06-02T00:00:00"/>
    <n v="0"/>
    <x v="0"/>
    <x v="17"/>
    <s v="S1"/>
  </r>
  <r>
    <s v="Reddit_Post_ATT_g224_SC"/>
    <s v="Top_War"/>
    <d v="2021-06-02T00:00:00"/>
    <n v="0"/>
    <x v="2"/>
    <x v="20"/>
    <s v="S1"/>
  </r>
  <r>
    <s v="Small_Event"/>
    <s v="Top_War"/>
    <d v="2021-06-02T00:00:00"/>
    <n v="0"/>
    <x v="0"/>
    <x v="17"/>
    <s v="S1"/>
  </r>
  <r>
    <s v="Small_Event_Dip"/>
    <s v="Top_War"/>
    <d v="2021-06-02T00:00:00"/>
    <n v="0"/>
    <x v="0"/>
    <x v="4"/>
    <s v="S1"/>
  </r>
  <r>
    <s v="Special_Event"/>
    <s v="Top_War"/>
    <d v="2021-06-02T00:00:00"/>
    <n v="0"/>
    <x v="0"/>
    <x v="4"/>
    <s v="S1"/>
  </r>
  <r>
    <s v="Special_Event_Peak"/>
    <s v="Top_War"/>
    <d v="2021-06-02T00:00:00"/>
    <n v="0"/>
    <x v="0"/>
    <x v="17"/>
    <s v="S1"/>
  </r>
  <r>
    <s v="Tuesday_Effect"/>
    <s v="Top_War"/>
    <d v="2021-06-02T00:00:00"/>
    <n v="0"/>
    <x v="0"/>
    <x v="21"/>
    <s v="S1"/>
  </r>
  <r>
    <s v="UNITYADS_TOTAL_PER_ATT_g1728_Scurve"/>
    <s v="Top_War"/>
    <d v="2021-06-02T00:00:00"/>
    <n v="0"/>
    <x v="4"/>
    <x v="22"/>
    <s v="S1"/>
  </r>
  <r>
    <s v="UNITYADS_TOTAL_POST_ATT_S1_g913_SC"/>
    <s v="Top_War"/>
    <d v="2021-06-02T00:00:00"/>
    <n v="19588.784235707699"/>
    <x v="1"/>
    <x v="22"/>
    <s v="S1"/>
  </r>
  <r>
    <s v="UNITYADS_TOTAL_POST_ATT_S2_g1321_SC"/>
    <s v="Top_War"/>
    <d v="2021-06-02T00:00:00"/>
    <n v="0"/>
    <x v="2"/>
    <x v="22"/>
    <s v="S1"/>
  </r>
  <r>
    <s v="UNITYADS_TOTAL_POST_ATT_S3_g924_SC"/>
    <s v="Top_War"/>
    <d v="2021-06-02T00:00:00"/>
    <n v="0"/>
    <x v="3"/>
    <x v="22"/>
    <s v="S1"/>
  </r>
  <r>
    <s v="Apple_Search_Post_ATT_g327_Scurve"/>
    <s v="Top_War"/>
    <d v="2021-06-03T00:00:00"/>
    <n v="0"/>
    <x v="0"/>
    <x v="0"/>
    <s v="S1"/>
  </r>
  <r>
    <s v="Applovin_rewarded_Post_ATT_g1718_SC"/>
    <s v="Top_War"/>
    <d v="2021-06-03T00:00:00"/>
    <n v="1.8949270850152299E-3"/>
    <x v="0"/>
    <x v="1"/>
    <s v="S1"/>
  </r>
  <r>
    <s v="Applovin_video_Post_ATT_g1718_Scurve"/>
    <s v="Top_War"/>
    <d v="2021-06-03T00:00:00"/>
    <n v="3.5993701507039599E-3"/>
    <x v="0"/>
    <x v="2"/>
    <s v="S1"/>
  </r>
  <r>
    <s v="Bug_Fix_1"/>
    <s v="Top_War"/>
    <d v="2021-06-03T00:00:00"/>
    <n v="0"/>
    <x v="0"/>
    <x v="3"/>
    <s v="S1"/>
  </r>
  <r>
    <s v="Bug_Fix_2"/>
    <s v="Top_War"/>
    <d v="2021-06-03T00:00:00"/>
    <n v="0"/>
    <x v="0"/>
    <x v="3"/>
    <s v="S1"/>
  </r>
  <r>
    <s v="Bug_Fix_3_2"/>
    <s v="Top_War"/>
    <d v="2021-06-03T00:00:00"/>
    <n v="0"/>
    <x v="0"/>
    <x v="3"/>
    <s v="S1"/>
  </r>
  <r>
    <s v="Bug_Fix_Neg"/>
    <s v="Top_War"/>
    <d v="2021-06-03T00:00:00"/>
    <n v="0"/>
    <x v="0"/>
    <x v="4"/>
    <s v="S1"/>
  </r>
  <r>
    <s v="Bytedance_Post_ATT_g337_SC"/>
    <s v="Top_War"/>
    <d v="2021-06-03T00:00:00"/>
    <n v="0"/>
    <x v="0"/>
    <x v="5"/>
    <s v="S1"/>
  </r>
  <r>
    <s v="Comp_Lords_Mobile"/>
    <s v="Top_War"/>
    <d v="2021-06-03T00:00:00"/>
    <n v="-17733.778067236701"/>
    <x v="0"/>
    <x v="6"/>
    <s v="S1"/>
  </r>
  <r>
    <s v="Comp_ROK"/>
    <s v="Top_War"/>
    <d v="2021-06-03T00:00:00"/>
    <n v="-29681.276639711301"/>
    <x v="0"/>
    <x v="7"/>
    <s v="S1"/>
  </r>
  <r>
    <s v="Comp_West_Game"/>
    <s v="Top_War"/>
    <d v="2021-06-03T00:00:00"/>
    <n v="-8585.1405222951507"/>
    <x v="0"/>
    <x v="8"/>
    <s v="S1"/>
  </r>
  <r>
    <s v="Event_Dip"/>
    <s v="Top_War"/>
    <d v="2021-06-03T00:00:00"/>
    <n v="0"/>
    <x v="0"/>
    <x v="4"/>
    <s v="S1"/>
  </r>
  <r>
    <s v="FB_AEO_AAA_POST_ATT_S1_g223_Scurve"/>
    <s v="Top_War"/>
    <d v="2021-06-03T00:00:00"/>
    <n v="5452.6473022076298"/>
    <x v="1"/>
    <x v="9"/>
    <s v="S1"/>
  </r>
  <r>
    <s v="FB_AEO_AAA_POST_ATT_S2_g2314_Scurve"/>
    <s v="Top_War"/>
    <d v="2021-06-03T00:00:00"/>
    <n v="0"/>
    <x v="2"/>
    <x v="9"/>
    <s v="S1"/>
  </r>
  <r>
    <s v="FB_AEO_AAA_POST_ATT_S3_g249_SC"/>
    <s v="Top_War"/>
    <d v="2021-06-03T00:00:00"/>
    <n v="0"/>
    <x v="3"/>
    <x v="9"/>
    <s v="S1"/>
  </r>
  <r>
    <s v="FB_AEO_AAA_PRE_ATT_g136_Scurve"/>
    <s v="Top_War"/>
    <d v="2021-06-03T00:00:00"/>
    <n v="0"/>
    <x v="4"/>
    <x v="9"/>
    <s v="S1"/>
  </r>
  <r>
    <s v="FB_AEO_BAU_POST_ATT_S1_g912_Scurve"/>
    <s v="Top_War"/>
    <d v="2021-06-03T00:00:00"/>
    <n v="2889.4739642260201"/>
    <x v="1"/>
    <x v="10"/>
    <s v="S1"/>
  </r>
  <r>
    <s v="FB_AEO_BAU_POST_ATT_S2_g2711_Scurve"/>
    <s v="Top_War"/>
    <d v="2021-06-03T00:00:00"/>
    <n v="0"/>
    <x v="2"/>
    <x v="10"/>
    <s v="S1"/>
  </r>
  <r>
    <s v="FB_AEO_BAU_POST_ATT_S3_g1717_SC"/>
    <s v="Top_War"/>
    <d v="2021-06-03T00:00:00"/>
    <n v="0"/>
    <x v="3"/>
    <x v="10"/>
    <s v="S1"/>
  </r>
  <r>
    <s v="FB_AEO_BAU_PRE_ATT_g15721_Scurve"/>
    <s v="Top_War"/>
    <d v="2021-06-03T00:00:00"/>
    <n v="0"/>
    <x v="4"/>
    <x v="10"/>
    <s v="S1"/>
  </r>
  <r>
    <s v="FB_VO_AAA_PER_ATT_g912_Scurve"/>
    <s v="Top_War"/>
    <d v="2021-06-03T00:00:00"/>
    <n v="0"/>
    <x v="4"/>
    <x v="11"/>
    <s v="S1"/>
  </r>
  <r>
    <s v="FB_VO_AAA_POST_ATT_S1_g913_Scurve"/>
    <s v="Top_War"/>
    <d v="2021-06-03T00:00:00"/>
    <n v="26028.1678515397"/>
    <x v="1"/>
    <x v="11"/>
    <s v="S1"/>
  </r>
  <r>
    <s v="FB_VO_AAA_POST_ATT_S2_g424_Scurve"/>
    <s v="Top_War"/>
    <d v="2021-06-03T00:00:00"/>
    <n v="0"/>
    <x v="2"/>
    <x v="11"/>
    <s v="S1"/>
  </r>
  <r>
    <s v="FB_VO_AAA_POST_ATT_S3_g1717_SC"/>
    <s v="Top_War"/>
    <d v="2021-06-03T00:00:00"/>
    <n v="0"/>
    <x v="3"/>
    <x v="11"/>
    <s v="S1"/>
  </r>
  <r>
    <s v="FB_VO_BAU_PER_ATT_g1512_Scurve"/>
    <s v="Top_War"/>
    <d v="2021-06-03T00:00:00"/>
    <n v="0"/>
    <x v="4"/>
    <x v="12"/>
    <s v="S1"/>
  </r>
  <r>
    <s v="FB_VO_BAU_POST_ATT_S1_g9312_Scurve"/>
    <s v="Top_War"/>
    <d v="2021-06-03T00:00:00"/>
    <n v="38743.880150826"/>
    <x v="1"/>
    <x v="12"/>
    <s v="S1"/>
  </r>
  <r>
    <s v="FB_VO_BAU_POST_ATT_S2_g8421_Scurve"/>
    <s v="Top_War"/>
    <d v="2021-06-03T00:00:00"/>
    <n v="0"/>
    <x v="2"/>
    <x v="12"/>
    <s v="S1"/>
  </r>
  <r>
    <s v="FB_VO_BAU_POST_ATT_S3_g1715_SC"/>
    <s v="Top_War"/>
    <d v="2021-06-03T00:00:00"/>
    <n v="0"/>
    <x v="3"/>
    <x v="12"/>
    <s v="S1"/>
  </r>
  <r>
    <s v="FB_VO_DYNAMICADS_PER_ATT_g2720_Scurve"/>
    <s v="Top_War"/>
    <d v="2021-06-03T00:00:00"/>
    <n v="0"/>
    <x v="4"/>
    <x v="13"/>
    <s v="S1"/>
  </r>
  <r>
    <s v="FB_VO_DYNAMICADS_POST_ATT_S1_g1720_Scurve"/>
    <s v="Top_War"/>
    <d v="2021-06-03T00:00:00"/>
    <n v="6504.8654831763097"/>
    <x v="1"/>
    <x v="13"/>
    <s v="S1"/>
  </r>
  <r>
    <s v="GOOGLE_DISPLAY_PER_ATT_g1724_Scurve"/>
    <s v="Top_War"/>
    <d v="2021-06-03T00:00:00"/>
    <n v="0"/>
    <x v="4"/>
    <x v="14"/>
    <s v="S1"/>
  </r>
  <r>
    <s v="GOOGLE_DISPLAY_POST_ATT_9AUG_SEP_g6213_Scurve"/>
    <s v="Top_War"/>
    <d v="2021-06-03T00:00:00"/>
    <n v="0"/>
    <x v="0"/>
    <x v="14"/>
    <s v="S1"/>
  </r>
  <r>
    <s v="GOOGLE_DISPLAY_POST_ATT_JUL_g827_SC"/>
    <s v="Top_War"/>
    <d v="2021-06-03T00:00:00"/>
    <n v="0"/>
    <x v="0"/>
    <x v="14"/>
    <s v="S1"/>
  </r>
  <r>
    <s v="GOOGLE_DISPLAY_POST_ATT_OCT_g5718_Scurve"/>
    <s v="Top_War"/>
    <d v="2021-06-03T00:00:00"/>
    <n v="0"/>
    <x v="0"/>
    <x v="14"/>
    <s v="S1"/>
  </r>
  <r>
    <s v="GOOGLE_DISPLAY_POST_ATT_S1_g912_SC"/>
    <s v="Top_War"/>
    <d v="2021-06-03T00:00:00"/>
    <n v="8316.8943244597704"/>
    <x v="1"/>
    <x v="14"/>
    <s v="S1"/>
  </r>
  <r>
    <s v="GOOGLE_YOUTUBE_PER_ATT_g1716_Scurve"/>
    <s v="Top_War"/>
    <d v="2021-06-03T00:00:00"/>
    <n v="0"/>
    <x v="4"/>
    <x v="15"/>
    <s v="S1"/>
  </r>
  <r>
    <s v="GOOGLE_YOUTUBE_POST_ATT_9AUG_SEP_g9321_Scurve"/>
    <s v="Top_War"/>
    <d v="2021-06-03T00:00:00"/>
    <n v="0"/>
    <x v="0"/>
    <x v="15"/>
    <s v="S1"/>
  </r>
  <r>
    <s v="GOOGLE_YOUTUBE_POST_ATT_JUL_g1718_SC"/>
    <s v="Top_War"/>
    <d v="2021-06-03T00:00:00"/>
    <n v="0"/>
    <x v="0"/>
    <x v="15"/>
    <s v="S1"/>
  </r>
  <r>
    <s v="GOOGLE_YOUTUBE_POST_ATT_OCT_g1715_Scurve"/>
    <s v="Top_War"/>
    <d v="2021-06-03T00:00:00"/>
    <n v="0"/>
    <x v="0"/>
    <x v="15"/>
    <s v="S1"/>
  </r>
  <r>
    <s v="GOOGLE_YOUTUBE_POST_ATT_S1_g2721_SC"/>
    <s v="Top_War"/>
    <d v="2021-06-03T00:00:00"/>
    <n v="6122.7004800402001"/>
    <x v="1"/>
    <x v="15"/>
    <s v="S1"/>
  </r>
  <r>
    <s v="INTERCEPT"/>
    <s v="Top_War"/>
    <d v="2021-06-03T00:00:00"/>
    <n v="282876.95580592903"/>
    <x v="0"/>
    <x v="16"/>
    <s v="S1"/>
  </r>
  <r>
    <s v="Large_Event_Dip1"/>
    <s v="Top_War"/>
    <d v="2021-06-03T00:00:00"/>
    <n v="0"/>
    <x v="0"/>
    <x v="4"/>
    <s v="S1"/>
  </r>
  <r>
    <s v="Large_Event1"/>
    <s v="Top_War"/>
    <d v="2021-06-03T00:00:00"/>
    <n v="0"/>
    <x v="0"/>
    <x v="17"/>
    <s v="S1"/>
  </r>
  <r>
    <s v="Medium_Event"/>
    <s v="Top_War"/>
    <d v="2021-06-03T00:00:00"/>
    <n v="0"/>
    <x v="0"/>
    <x v="17"/>
    <s v="S1"/>
  </r>
  <r>
    <s v="Medium_Event_Dip"/>
    <s v="Top_War"/>
    <d v="2021-06-03T00:00:00"/>
    <n v="0"/>
    <x v="0"/>
    <x v="17"/>
    <s v="S1"/>
  </r>
  <r>
    <s v="Monday_Effect"/>
    <s v="Top_War"/>
    <d v="2021-06-03T00:00:00"/>
    <n v="0"/>
    <x v="0"/>
    <x v="18"/>
    <s v="S1"/>
  </r>
  <r>
    <s v="New_Content"/>
    <s v="Top_War"/>
    <d v="2021-06-03T00:00:00"/>
    <n v="0"/>
    <x v="0"/>
    <x v="19"/>
    <s v="S1"/>
  </r>
  <r>
    <s v="Other_Event"/>
    <s v="Top_War"/>
    <d v="2021-06-03T00:00:00"/>
    <n v="0"/>
    <x v="0"/>
    <x v="17"/>
    <s v="S1"/>
  </r>
  <r>
    <s v="Peak"/>
    <s v="Top_War"/>
    <d v="2021-06-03T00:00:00"/>
    <n v="0"/>
    <x v="0"/>
    <x v="17"/>
    <s v="S1"/>
  </r>
  <r>
    <s v="Reddit_Post_ATT_g224_SC"/>
    <s v="Top_War"/>
    <d v="2021-06-03T00:00:00"/>
    <n v="0"/>
    <x v="2"/>
    <x v="20"/>
    <s v="S1"/>
  </r>
  <r>
    <s v="Small_Event"/>
    <s v="Top_War"/>
    <d v="2021-06-03T00:00:00"/>
    <n v="0"/>
    <x v="0"/>
    <x v="17"/>
    <s v="S1"/>
  </r>
  <r>
    <s v="Small_Event_Dip"/>
    <s v="Top_War"/>
    <d v="2021-06-03T00:00:00"/>
    <n v="0"/>
    <x v="0"/>
    <x v="4"/>
    <s v="S1"/>
  </r>
  <r>
    <s v="Special_Event"/>
    <s v="Top_War"/>
    <d v="2021-06-03T00:00:00"/>
    <n v="0"/>
    <x v="0"/>
    <x v="4"/>
    <s v="S1"/>
  </r>
  <r>
    <s v="Special_Event_Peak"/>
    <s v="Top_War"/>
    <d v="2021-06-03T00:00:00"/>
    <n v="0"/>
    <x v="0"/>
    <x v="17"/>
    <s v="S1"/>
  </r>
  <r>
    <s v="Tuesday_Effect"/>
    <s v="Top_War"/>
    <d v="2021-06-03T00:00:00"/>
    <n v="0"/>
    <x v="0"/>
    <x v="21"/>
    <s v="S1"/>
  </r>
  <r>
    <s v="UNITYADS_TOTAL_PER_ATT_g1728_Scurve"/>
    <s v="Top_War"/>
    <d v="2021-06-03T00:00:00"/>
    <n v="0"/>
    <x v="4"/>
    <x v="22"/>
    <s v="S1"/>
  </r>
  <r>
    <s v="UNITYADS_TOTAL_POST_ATT_S1_g913_SC"/>
    <s v="Top_War"/>
    <d v="2021-06-03T00:00:00"/>
    <n v="15090.480334346699"/>
    <x v="1"/>
    <x v="22"/>
    <s v="S1"/>
  </r>
  <r>
    <s v="UNITYADS_TOTAL_POST_ATT_S2_g1321_SC"/>
    <s v="Top_War"/>
    <d v="2021-06-03T00:00:00"/>
    <n v="0"/>
    <x v="2"/>
    <x v="22"/>
    <s v="S1"/>
  </r>
  <r>
    <s v="UNITYADS_TOTAL_POST_ATT_S3_g924_SC"/>
    <s v="Top_War"/>
    <d v="2021-06-03T00:00:00"/>
    <n v="0"/>
    <x v="3"/>
    <x v="22"/>
    <s v="S1"/>
  </r>
  <r>
    <s v="Apple_Search_Post_ATT_g327_Scurve"/>
    <s v="Top_War"/>
    <d v="2021-06-04T00:00:00"/>
    <n v="0"/>
    <x v="0"/>
    <x v="0"/>
    <s v="S1"/>
  </r>
  <r>
    <s v="Applovin_rewarded_Post_ATT_g1718_SC"/>
    <s v="Top_War"/>
    <d v="2021-06-04T00:00:00"/>
    <n v="1.205292026606E-2"/>
    <x v="0"/>
    <x v="1"/>
    <s v="S1"/>
  </r>
  <r>
    <s v="Applovin_video_Post_ATT_g1718_Scurve"/>
    <s v="Top_War"/>
    <d v="2021-06-04T00:00:00"/>
    <n v="2.2922917987023499E-2"/>
    <x v="0"/>
    <x v="2"/>
    <s v="S1"/>
  </r>
  <r>
    <s v="Bug_Fix_1"/>
    <s v="Top_War"/>
    <d v="2021-06-04T00:00:00"/>
    <n v="0"/>
    <x v="0"/>
    <x v="3"/>
    <s v="S1"/>
  </r>
  <r>
    <s v="Bug_Fix_2"/>
    <s v="Top_War"/>
    <d v="2021-06-04T00:00:00"/>
    <n v="0"/>
    <x v="0"/>
    <x v="3"/>
    <s v="S1"/>
  </r>
  <r>
    <s v="Bug_Fix_3_2"/>
    <s v="Top_War"/>
    <d v="2021-06-04T00:00:00"/>
    <n v="0"/>
    <x v="0"/>
    <x v="3"/>
    <s v="S1"/>
  </r>
  <r>
    <s v="Bug_Fix_Neg"/>
    <s v="Top_War"/>
    <d v="2021-06-04T00:00:00"/>
    <n v="0"/>
    <x v="0"/>
    <x v="4"/>
    <s v="S1"/>
  </r>
  <r>
    <s v="Bytedance_Post_ATT_g337_SC"/>
    <s v="Top_War"/>
    <d v="2021-06-04T00:00:00"/>
    <n v="0"/>
    <x v="0"/>
    <x v="5"/>
    <s v="S1"/>
  </r>
  <r>
    <s v="Comp_Lords_Mobile"/>
    <s v="Top_War"/>
    <d v="2021-06-04T00:00:00"/>
    <n v="-19823.382709880501"/>
    <x v="0"/>
    <x v="6"/>
    <s v="S1"/>
  </r>
  <r>
    <s v="Comp_ROK"/>
    <s v="Top_War"/>
    <d v="2021-06-04T00:00:00"/>
    <n v="-25464.556331372201"/>
    <x v="0"/>
    <x v="7"/>
    <s v="S1"/>
  </r>
  <r>
    <s v="Comp_West_Game"/>
    <s v="Top_War"/>
    <d v="2021-06-04T00:00:00"/>
    <n v="-11060.8279819247"/>
    <x v="0"/>
    <x v="8"/>
    <s v="S1"/>
  </r>
  <r>
    <s v="Event_Dip"/>
    <s v="Top_War"/>
    <d v="2021-06-04T00:00:00"/>
    <n v="0"/>
    <x v="0"/>
    <x v="4"/>
    <s v="S1"/>
  </r>
  <r>
    <s v="FB_AEO_AAA_POST_ATT_S1_g223_Scurve"/>
    <s v="Top_War"/>
    <d v="2021-06-04T00:00:00"/>
    <n v="4572.3501004180898"/>
    <x v="1"/>
    <x v="9"/>
    <s v="S1"/>
  </r>
  <r>
    <s v="FB_AEO_AAA_POST_ATT_S2_g2314_Scurve"/>
    <s v="Top_War"/>
    <d v="2021-06-04T00:00:00"/>
    <n v="0"/>
    <x v="2"/>
    <x v="9"/>
    <s v="S1"/>
  </r>
  <r>
    <s v="FB_AEO_AAA_POST_ATT_S3_g249_SC"/>
    <s v="Top_War"/>
    <d v="2021-06-04T00:00:00"/>
    <n v="0"/>
    <x v="3"/>
    <x v="9"/>
    <s v="S1"/>
  </r>
  <r>
    <s v="FB_AEO_AAA_PRE_ATT_g136_Scurve"/>
    <s v="Top_War"/>
    <d v="2021-06-04T00:00:00"/>
    <n v="0"/>
    <x v="4"/>
    <x v="9"/>
    <s v="S1"/>
  </r>
  <r>
    <s v="FB_AEO_BAU_POST_ATT_S1_g912_Scurve"/>
    <s v="Top_War"/>
    <d v="2021-06-04T00:00:00"/>
    <n v="2252.2913120472499"/>
    <x v="1"/>
    <x v="10"/>
    <s v="S1"/>
  </r>
  <r>
    <s v="FB_AEO_BAU_POST_ATT_S2_g2711_Scurve"/>
    <s v="Top_War"/>
    <d v="2021-06-04T00:00:00"/>
    <n v="0"/>
    <x v="2"/>
    <x v="10"/>
    <s v="S1"/>
  </r>
  <r>
    <s v="FB_AEO_BAU_POST_ATT_S3_g1717_SC"/>
    <s v="Top_War"/>
    <d v="2021-06-04T00:00:00"/>
    <n v="0"/>
    <x v="3"/>
    <x v="10"/>
    <s v="S1"/>
  </r>
  <r>
    <s v="FB_AEO_BAU_PRE_ATT_g15721_Scurve"/>
    <s v="Top_War"/>
    <d v="2021-06-04T00:00:00"/>
    <n v="0"/>
    <x v="4"/>
    <x v="10"/>
    <s v="S1"/>
  </r>
  <r>
    <s v="FB_VO_AAA_PER_ATT_g912_Scurve"/>
    <s v="Top_War"/>
    <d v="2021-06-04T00:00:00"/>
    <n v="0"/>
    <x v="4"/>
    <x v="11"/>
    <s v="S1"/>
  </r>
  <r>
    <s v="FB_VO_AAA_POST_ATT_S1_g913_Scurve"/>
    <s v="Top_War"/>
    <d v="2021-06-04T00:00:00"/>
    <n v="21575.895958058802"/>
    <x v="1"/>
    <x v="11"/>
    <s v="S1"/>
  </r>
  <r>
    <s v="FB_VO_AAA_POST_ATT_S2_g424_Scurve"/>
    <s v="Top_War"/>
    <d v="2021-06-04T00:00:00"/>
    <n v="0"/>
    <x v="2"/>
    <x v="11"/>
    <s v="S1"/>
  </r>
  <r>
    <s v="FB_VO_AAA_POST_ATT_S3_g1717_SC"/>
    <s v="Top_War"/>
    <d v="2021-06-04T00:00:00"/>
    <n v="0"/>
    <x v="3"/>
    <x v="11"/>
    <s v="S1"/>
  </r>
  <r>
    <s v="FB_VO_BAU_PER_ATT_g1512_Scurve"/>
    <s v="Top_War"/>
    <d v="2021-06-04T00:00:00"/>
    <n v="0"/>
    <x v="4"/>
    <x v="12"/>
    <s v="S1"/>
  </r>
  <r>
    <s v="FB_VO_BAU_POST_ATT_S1_g9312_Scurve"/>
    <s v="Top_War"/>
    <d v="2021-06-04T00:00:00"/>
    <n v="37584.5466227492"/>
    <x v="1"/>
    <x v="12"/>
    <s v="S1"/>
  </r>
  <r>
    <s v="FB_VO_BAU_POST_ATT_S2_g8421_Scurve"/>
    <s v="Top_War"/>
    <d v="2021-06-04T00:00:00"/>
    <n v="0"/>
    <x v="2"/>
    <x v="12"/>
    <s v="S1"/>
  </r>
  <r>
    <s v="FB_VO_BAU_POST_ATT_S3_g1715_SC"/>
    <s v="Top_War"/>
    <d v="2021-06-04T00:00:00"/>
    <n v="0"/>
    <x v="3"/>
    <x v="12"/>
    <s v="S1"/>
  </r>
  <r>
    <s v="FB_VO_DYNAMICADS_PER_ATT_g2720_Scurve"/>
    <s v="Top_War"/>
    <d v="2021-06-04T00:00:00"/>
    <n v="0"/>
    <x v="4"/>
    <x v="13"/>
    <s v="S1"/>
  </r>
  <r>
    <s v="FB_VO_DYNAMICADS_POST_ATT_S1_g1720_Scurve"/>
    <s v="Top_War"/>
    <d v="2021-06-04T00:00:00"/>
    <n v="5586.6187795589904"/>
    <x v="1"/>
    <x v="13"/>
    <s v="S1"/>
  </r>
  <r>
    <s v="GOOGLE_DISPLAY_PER_ATT_g1724_Scurve"/>
    <s v="Top_War"/>
    <d v="2021-06-04T00:00:00"/>
    <n v="0"/>
    <x v="4"/>
    <x v="14"/>
    <s v="S1"/>
  </r>
  <r>
    <s v="GOOGLE_DISPLAY_POST_ATT_9AUG_SEP_g6213_Scurve"/>
    <s v="Top_War"/>
    <d v="2021-06-04T00:00:00"/>
    <n v="0"/>
    <x v="0"/>
    <x v="14"/>
    <s v="S1"/>
  </r>
  <r>
    <s v="GOOGLE_DISPLAY_POST_ATT_JUL_g827_SC"/>
    <s v="Top_War"/>
    <d v="2021-06-04T00:00:00"/>
    <n v="0"/>
    <x v="0"/>
    <x v="14"/>
    <s v="S1"/>
  </r>
  <r>
    <s v="GOOGLE_DISPLAY_POST_ATT_OCT_g5718_Scurve"/>
    <s v="Top_War"/>
    <d v="2021-06-04T00:00:00"/>
    <n v="0"/>
    <x v="0"/>
    <x v="14"/>
    <s v="S1"/>
  </r>
  <r>
    <s v="GOOGLE_DISPLAY_POST_ATT_S1_g912_SC"/>
    <s v="Top_War"/>
    <d v="2021-06-04T00:00:00"/>
    <n v="6652.3143728737296"/>
    <x v="1"/>
    <x v="14"/>
    <s v="S1"/>
  </r>
  <r>
    <s v="GOOGLE_YOUTUBE_PER_ATT_g1716_Scurve"/>
    <s v="Top_War"/>
    <d v="2021-06-04T00:00:00"/>
    <n v="0"/>
    <x v="4"/>
    <x v="15"/>
    <s v="S1"/>
  </r>
  <r>
    <s v="GOOGLE_YOUTUBE_POST_ATT_9AUG_SEP_g9321_Scurve"/>
    <s v="Top_War"/>
    <d v="2021-06-04T00:00:00"/>
    <n v="0"/>
    <x v="0"/>
    <x v="15"/>
    <s v="S1"/>
  </r>
  <r>
    <s v="GOOGLE_YOUTUBE_POST_ATT_JUL_g1718_SC"/>
    <s v="Top_War"/>
    <d v="2021-06-04T00:00:00"/>
    <n v="0"/>
    <x v="0"/>
    <x v="15"/>
    <s v="S1"/>
  </r>
  <r>
    <s v="GOOGLE_YOUTUBE_POST_ATT_OCT_g1715_Scurve"/>
    <s v="Top_War"/>
    <d v="2021-06-04T00:00:00"/>
    <n v="0"/>
    <x v="0"/>
    <x v="15"/>
    <s v="S1"/>
  </r>
  <r>
    <s v="GOOGLE_YOUTUBE_POST_ATT_S1_g2721_SC"/>
    <s v="Top_War"/>
    <d v="2021-06-04T00:00:00"/>
    <n v="6647.2247682378902"/>
    <x v="1"/>
    <x v="15"/>
    <s v="S1"/>
  </r>
  <r>
    <s v="INTERCEPT"/>
    <s v="Top_War"/>
    <d v="2021-06-04T00:00:00"/>
    <n v="282876.95580592903"/>
    <x v="0"/>
    <x v="16"/>
    <s v="S1"/>
  </r>
  <r>
    <s v="Large_Event_Dip1"/>
    <s v="Top_War"/>
    <d v="2021-06-04T00:00:00"/>
    <n v="0"/>
    <x v="0"/>
    <x v="4"/>
    <s v="S1"/>
  </r>
  <r>
    <s v="Large_Event1"/>
    <s v="Top_War"/>
    <d v="2021-06-04T00:00:00"/>
    <n v="0"/>
    <x v="0"/>
    <x v="17"/>
    <s v="S1"/>
  </r>
  <r>
    <s v="Medium_Event"/>
    <s v="Top_War"/>
    <d v="2021-06-04T00:00:00"/>
    <n v="0"/>
    <x v="0"/>
    <x v="17"/>
    <s v="S1"/>
  </r>
  <r>
    <s v="Medium_Event_Dip"/>
    <s v="Top_War"/>
    <d v="2021-06-04T00:00:00"/>
    <n v="0"/>
    <x v="0"/>
    <x v="17"/>
    <s v="S1"/>
  </r>
  <r>
    <s v="Monday_Effect"/>
    <s v="Top_War"/>
    <d v="2021-06-04T00:00:00"/>
    <n v="0"/>
    <x v="0"/>
    <x v="18"/>
    <s v="S1"/>
  </r>
  <r>
    <s v="New_Content"/>
    <s v="Top_War"/>
    <d v="2021-06-04T00:00:00"/>
    <n v="0"/>
    <x v="0"/>
    <x v="19"/>
    <s v="S1"/>
  </r>
  <r>
    <s v="Other_Event"/>
    <s v="Top_War"/>
    <d v="2021-06-04T00:00:00"/>
    <n v="0"/>
    <x v="0"/>
    <x v="17"/>
    <s v="S1"/>
  </r>
  <r>
    <s v="Peak"/>
    <s v="Top_War"/>
    <d v="2021-06-04T00:00:00"/>
    <n v="0"/>
    <x v="0"/>
    <x v="17"/>
    <s v="S1"/>
  </r>
  <r>
    <s v="Reddit_Post_ATT_g224_SC"/>
    <s v="Top_War"/>
    <d v="2021-06-04T00:00:00"/>
    <n v="0"/>
    <x v="2"/>
    <x v="20"/>
    <s v="S1"/>
  </r>
  <r>
    <s v="Small_Event"/>
    <s v="Top_War"/>
    <d v="2021-06-04T00:00:00"/>
    <n v="0"/>
    <x v="0"/>
    <x v="17"/>
    <s v="S1"/>
  </r>
  <r>
    <s v="Small_Event_Dip"/>
    <s v="Top_War"/>
    <d v="2021-06-04T00:00:00"/>
    <n v="0"/>
    <x v="0"/>
    <x v="4"/>
    <s v="S1"/>
  </r>
  <r>
    <s v="Special_Event"/>
    <s v="Top_War"/>
    <d v="2021-06-04T00:00:00"/>
    <n v="0"/>
    <x v="0"/>
    <x v="4"/>
    <s v="S1"/>
  </r>
  <r>
    <s v="Special_Event_Peak"/>
    <s v="Top_War"/>
    <d v="2021-06-04T00:00:00"/>
    <n v="0"/>
    <x v="0"/>
    <x v="17"/>
    <s v="S1"/>
  </r>
  <r>
    <s v="Tuesday_Effect"/>
    <s v="Top_War"/>
    <d v="2021-06-04T00:00:00"/>
    <n v="0"/>
    <x v="0"/>
    <x v="21"/>
    <s v="S1"/>
  </r>
  <r>
    <s v="UNITYADS_TOTAL_PER_ATT_g1728_Scurve"/>
    <s v="Top_War"/>
    <d v="2021-06-04T00:00:00"/>
    <n v="0"/>
    <x v="4"/>
    <x v="22"/>
    <s v="S1"/>
  </r>
  <r>
    <s v="UNITYADS_TOTAL_POST_ATT_S1_g913_SC"/>
    <s v="Top_War"/>
    <d v="2021-06-04T00:00:00"/>
    <n v="10655.052069691001"/>
    <x v="1"/>
    <x v="22"/>
    <s v="S1"/>
  </r>
  <r>
    <s v="UNITYADS_TOTAL_POST_ATT_S2_g1321_SC"/>
    <s v="Top_War"/>
    <d v="2021-06-04T00:00:00"/>
    <n v="0"/>
    <x v="2"/>
    <x v="22"/>
    <s v="S1"/>
  </r>
  <r>
    <s v="UNITYADS_TOTAL_POST_ATT_S3_g924_SC"/>
    <s v="Top_War"/>
    <d v="2021-06-04T00:00:00"/>
    <n v="0"/>
    <x v="3"/>
    <x v="22"/>
    <s v="S1"/>
  </r>
  <r>
    <s v="Apple_Search_Post_ATT_g327_Scurve"/>
    <s v="Top_War"/>
    <d v="2021-06-05T00:00:00"/>
    <n v="0"/>
    <x v="0"/>
    <x v="0"/>
    <s v="S1"/>
  </r>
  <r>
    <s v="Applovin_rewarded_Post_ATT_g1718_SC"/>
    <s v="Top_War"/>
    <d v="2021-06-05T00:00:00"/>
    <n v="5.8765108003552398E-2"/>
    <x v="0"/>
    <x v="1"/>
    <s v="S1"/>
  </r>
  <r>
    <s v="Applovin_video_Post_ATT_g1718_Scurve"/>
    <s v="Top_War"/>
    <d v="2021-06-05T00:00:00"/>
    <n v="0.11159571606312001"/>
    <x v="0"/>
    <x v="2"/>
    <s v="S1"/>
  </r>
  <r>
    <s v="Bug_Fix_1"/>
    <s v="Top_War"/>
    <d v="2021-06-05T00:00:00"/>
    <n v="0"/>
    <x v="0"/>
    <x v="3"/>
    <s v="S1"/>
  </r>
  <r>
    <s v="Bug_Fix_2"/>
    <s v="Top_War"/>
    <d v="2021-06-05T00:00:00"/>
    <n v="0"/>
    <x v="0"/>
    <x v="3"/>
    <s v="S1"/>
  </r>
  <r>
    <s v="Bug_Fix_3_2"/>
    <s v="Top_War"/>
    <d v="2021-06-05T00:00:00"/>
    <n v="19409.160505334701"/>
    <x v="0"/>
    <x v="3"/>
    <s v="S1"/>
  </r>
  <r>
    <s v="Bug_Fix_Neg"/>
    <s v="Top_War"/>
    <d v="2021-06-05T00:00:00"/>
    <n v="0"/>
    <x v="0"/>
    <x v="4"/>
    <s v="S1"/>
  </r>
  <r>
    <s v="Bytedance_Post_ATT_g337_SC"/>
    <s v="Top_War"/>
    <d v="2021-06-05T00:00:00"/>
    <n v="0"/>
    <x v="0"/>
    <x v="5"/>
    <s v="S1"/>
  </r>
  <r>
    <s v="Comp_Lords_Mobile"/>
    <s v="Top_War"/>
    <d v="2021-06-05T00:00:00"/>
    <n v="-21251.279215686998"/>
    <x v="0"/>
    <x v="6"/>
    <s v="S1"/>
  </r>
  <r>
    <s v="Comp_ROK"/>
    <s v="Top_War"/>
    <d v="2021-06-05T00:00:00"/>
    <n v="-23554.3040203159"/>
    <x v="0"/>
    <x v="7"/>
    <s v="S1"/>
  </r>
  <r>
    <s v="Comp_West_Game"/>
    <s v="Top_War"/>
    <d v="2021-06-05T00:00:00"/>
    <n v="-11693.044111233399"/>
    <x v="0"/>
    <x v="8"/>
    <s v="S1"/>
  </r>
  <r>
    <s v="Event_Dip"/>
    <s v="Top_War"/>
    <d v="2021-06-05T00:00:00"/>
    <n v="0"/>
    <x v="0"/>
    <x v="4"/>
    <s v="S1"/>
  </r>
  <r>
    <s v="FB_AEO_AAA_POST_ATT_S1_g223_Scurve"/>
    <s v="Top_War"/>
    <d v="2021-06-05T00:00:00"/>
    <n v="3629.1195687160998"/>
    <x v="1"/>
    <x v="9"/>
    <s v="S1"/>
  </r>
  <r>
    <s v="FB_AEO_AAA_POST_ATT_S2_g2314_Scurve"/>
    <s v="Top_War"/>
    <d v="2021-06-05T00:00:00"/>
    <n v="0"/>
    <x v="2"/>
    <x v="9"/>
    <s v="S1"/>
  </r>
  <r>
    <s v="FB_AEO_AAA_POST_ATT_S3_g249_SC"/>
    <s v="Top_War"/>
    <d v="2021-06-05T00:00:00"/>
    <n v="0"/>
    <x v="3"/>
    <x v="9"/>
    <s v="S1"/>
  </r>
  <r>
    <s v="FB_AEO_AAA_PRE_ATT_g136_Scurve"/>
    <s v="Top_War"/>
    <d v="2021-06-05T00:00:00"/>
    <n v="0"/>
    <x v="4"/>
    <x v="9"/>
    <s v="S1"/>
  </r>
  <r>
    <s v="FB_AEO_BAU_POST_ATT_S1_g912_Scurve"/>
    <s v="Top_War"/>
    <d v="2021-06-05T00:00:00"/>
    <n v="1790.7399887843401"/>
    <x v="1"/>
    <x v="10"/>
    <s v="S1"/>
  </r>
  <r>
    <s v="FB_AEO_BAU_POST_ATT_S2_g2711_Scurve"/>
    <s v="Top_War"/>
    <d v="2021-06-05T00:00:00"/>
    <n v="0"/>
    <x v="2"/>
    <x v="10"/>
    <s v="S1"/>
  </r>
  <r>
    <s v="FB_AEO_BAU_POST_ATT_S3_g1717_SC"/>
    <s v="Top_War"/>
    <d v="2021-06-05T00:00:00"/>
    <n v="0"/>
    <x v="3"/>
    <x v="10"/>
    <s v="S1"/>
  </r>
  <r>
    <s v="FB_AEO_BAU_PRE_ATT_g15721_Scurve"/>
    <s v="Top_War"/>
    <d v="2021-06-05T00:00:00"/>
    <n v="0"/>
    <x v="4"/>
    <x v="10"/>
    <s v="S1"/>
  </r>
  <r>
    <s v="FB_VO_AAA_PER_ATT_g912_Scurve"/>
    <s v="Top_War"/>
    <d v="2021-06-05T00:00:00"/>
    <n v="0"/>
    <x v="4"/>
    <x v="11"/>
    <s v="S1"/>
  </r>
  <r>
    <s v="FB_VO_AAA_POST_ATT_S1_g913_Scurve"/>
    <s v="Top_War"/>
    <d v="2021-06-05T00:00:00"/>
    <n v="18223.848502260898"/>
    <x v="1"/>
    <x v="11"/>
    <s v="S1"/>
  </r>
  <r>
    <s v="FB_VO_AAA_POST_ATT_S2_g424_Scurve"/>
    <s v="Top_War"/>
    <d v="2021-06-05T00:00:00"/>
    <n v="0"/>
    <x v="2"/>
    <x v="11"/>
    <s v="S1"/>
  </r>
  <r>
    <s v="FB_VO_AAA_POST_ATT_S3_g1717_SC"/>
    <s v="Top_War"/>
    <d v="2021-06-05T00:00:00"/>
    <n v="0"/>
    <x v="3"/>
    <x v="11"/>
    <s v="S1"/>
  </r>
  <r>
    <s v="FB_VO_BAU_PER_ATT_g1512_Scurve"/>
    <s v="Top_War"/>
    <d v="2021-06-05T00:00:00"/>
    <n v="0"/>
    <x v="4"/>
    <x v="12"/>
    <s v="S1"/>
  </r>
  <r>
    <s v="FB_VO_BAU_POST_ATT_S1_g9312_Scurve"/>
    <s v="Top_War"/>
    <d v="2021-06-05T00:00:00"/>
    <n v="35358.451173902897"/>
    <x v="1"/>
    <x v="12"/>
    <s v="S1"/>
  </r>
  <r>
    <s v="FB_VO_BAU_POST_ATT_S2_g8421_Scurve"/>
    <s v="Top_War"/>
    <d v="2021-06-05T00:00:00"/>
    <n v="0"/>
    <x v="2"/>
    <x v="12"/>
    <s v="S1"/>
  </r>
  <r>
    <s v="FB_VO_BAU_POST_ATT_S3_g1715_SC"/>
    <s v="Top_War"/>
    <d v="2021-06-05T00:00:00"/>
    <n v="0"/>
    <x v="3"/>
    <x v="12"/>
    <s v="S1"/>
  </r>
  <r>
    <s v="FB_VO_DYNAMICADS_PER_ATT_g2720_Scurve"/>
    <s v="Top_War"/>
    <d v="2021-06-05T00:00:00"/>
    <n v="0"/>
    <x v="4"/>
    <x v="13"/>
    <s v="S1"/>
  </r>
  <r>
    <s v="FB_VO_DYNAMICADS_POST_ATT_S1_g1720_Scurve"/>
    <s v="Top_War"/>
    <d v="2021-06-05T00:00:00"/>
    <n v="5711.30552937841"/>
    <x v="1"/>
    <x v="13"/>
    <s v="S1"/>
  </r>
  <r>
    <s v="GOOGLE_DISPLAY_PER_ATT_g1724_Scurve"/>
    <s v="Top_War"/>
    <d v="2021-06-05T00:00:00"/>
    <n v="0"/>
    <x v="4"/>
    <x v="14"/>
    <s v="S1"/>
  </r>
  <r>
    <s v="GOOGLE_DISPLAY_POST_ATT_9AUG_SEP_g6213_Scurve"/>
    <s v="Top_War"/>
    <d v="2021-06-05T00:00:00"/>
    <n v="0"/>
    <x v="0"/>
    <x v="14"/>
    <s v="S1"/>
  </r>
  <r>
    <s v="GOOGLE_DISPLAY_POST_ATT_JUL_g827_SC"/>
    <s v="Top_War"/>
    <d v="2021-06-05T00:00:00"/>
    <n v="0"/>
    <x v="0"/>
    <x v="14"/>
    <s v="S1"/>
  </r>
  <r>
    <s v="GOOGLE_DISPLAY_POST_ATT_OCT_g5718_Scurve"/>
    <s v="Top_War"/>
    <d v="2021-06-05T00:00:00"/>
    <n v="0"/>
    <x v="0"/>
    <x v="14"/>
    <s v="S1"/>
  </r>
  <r>
    <s v="GOOGLE_DISPLAY_POST_ATT_S1_g912_SC"/>
    <s v="Top_War"/>
    <d v="2021-06-05T00:00:00"/>
    <n v="17677.890942149599"/>
    <x v="1"/>
    <x v="14"/>
    <s v="S1"/>
  </r>
  <r>
    <s v="GOOGLE_YOUTUBE_PER_ATT_g1716_Scurve"/>
    <s v="Top_War"/>
    <d v="2021-06-05T00:00:00"/>
    <n v="0"/>
    <x v="4"/>
    <x v="15"/>
    <s v="S1"/>
  </r>
  <r>
    <s v="GOOGLE_YOUTUBE_POST_ATT_9AUG_SEP_g9321_Scurve"/>
    <s v="Top_War"/>
    <d v="2021-06-05T00:00:00"/>
    <n v="0"/>
    <x v="0"/>
    <x v="15"/>
    <s v="S1"/>
  </r>
  <r>
    <s v="GOOGLE_YOUTUBE_POST_ATT_JUL_g1718_SC"/>
    <s v="Top_War"/>
    <d v="2021-06-05T00:00:00"/>
    <n v="0"/>
    <x v="0"/>
    <x v="15"/>
    <s v="S1"/>
  </r>
  <r>
    <s v="GOOGLE_YOUTUBE_POST_ATT_OCT_g1715_Scurve"/>
    <s v="Top_War"/>
    <d v="2021-06-05T00:00:00"/>
    <n v="0"/>
    <x v="0"/>
    <x v="15"/>
    <s v="S1"/>
  </r>
  <r>
    <s v="GOOGLE_YOUTUBE_POST_ATT_S1_g2721_SC"/>
    <s v="Top_War"/>
    <d v="2021-06-05T00:00:00"/>
    <n v="6900.6491930102602"/>
    <x v="1"/>
    <x v="15"/>
    <s v="S1"/>
  </r>
  <r>
    <s v="INTERCEPT"/>
    <s v="Top_War"/>
    <d v="2021-06-05T00:00:00"/>
    <n v="282876.95580592903"/>
    <x v="0"/>
    <x v="16"/>
    <s v="S1"/>
  </r>
  <r>
    <s v="Large_Event_Dip1"/>
    <s v="Top_War"/>
    <d v="2021-06-05T00:00:00"/>
    <n v="0"/>
    <x v="0"/>
    <x v="4"/>
    <s v="S1"/>
  </r>
  <r>
    <s v="Large_Event1"/>
    <s v="Top_War"/>
    <d v="2021-06-05T00:00:00"/>
    <n v="0"/>
    <x v="0"/>
    <x v="17"/>
    <s v="S1"/>
  </r>
  <r>
    <s v="Medium_Event"/>
    <s v="Top_War"/>
    <d v="2021-06-05T00:00:00"/>
    <n v="0"/>
    <x v="0"/>
    <x v="17"/>
    <s v="S1"/>
  </r>
  <r>
    <s v="Medium_Event_Dip"/>
    <s v="Top_War"/>
    <d v="2021-06-05T00:00:00"/>
    <n v="0"/>
    <x v="0"/>
    <x v="17"/>
    <s v="S1"/>
  </r>
  <r>
    <s v="Monday_Effect"/>
    <s v="Top_War"/>
    <d v="2021-06-05T00:00:00"/>
    <n v="0"/>
    <x v="0"/>
    <x v="18"/>
    <s v="S1"/>
  </r>
  <r>
    <s v="New_Content"/>
    <s v="Top_War"/>
    <d v="2021-06-05T00:00:00"/>
    <n v="0"/>
    <x v="0"/>
    <x v="19"/>
    <s v="S1"/>
  </r>
  <r>
    <s v="Other_Event"/>
    <s v="Top_War"/>
    <d v="2021-06-05T00:00:00"/>
    <n v="0"/>
    <x v="0"/>
    <x v="17"/>
    <s v="S1"/>
  </r>
  <r>
    <s v="Peak"/>
    <s v="Top_War"/>
    <d v="2021-06-05T00:00:00"/>
    <n v="0"/>
    <x v="0"/>
    <x v="17"/>
    <s v="S1"/>
  </r>
  <r>
    <s v="Reddit_Post_ATT_g224_SC"/>
    <s v="Top_War"/>
    <d v="2021-06-05T00:00:00"/>
    <n v="0"/>
    <x v="2"/>
    <x v="20"/>
    <s v="S1"/>
  </r>
  <r>
    <s v="Small_Event"/>
    <s v="Top_War"/>
    <d v="2021-06-05T00:00:00"/>
    <n v="0"/>
    <x v="0"/>
    <x v="17"/>
    <s v="S1"/>
  </r>
  <r>
    <s v="Small_Event_Dip"/>
    <s v="Top_War"/>
    <d v="2021-06-05T00:00:00"/>
    <n v="0"/>
    <x v="0"/>
    <x v="4"/>
    <s v="S1"/>
  </r>
  <r>
    <s v="Special_Event"/>
    <s v="Top_War"/>
    <d v="2021-06-05T00:00:00"/>
    <n v="0"/>
    <x v="0"/>
    <x v="4"/>
    <s v="S1"/>
  </r>
  <r>
    <s v="Special_Event_Peak"/>
    <s v="Top_War"/>
    <d v="2021-06-05T00:00:00"/>
    <n v="0"/>
    <x v="0"/>
    <x v="17"/>
    <s v="S1"/>
  </r>
  <r>
    <s v="Tuesday_Effect"/>
    <s v="Top_War"/>
    <d v="2021-06-05T00:00:00"/>
    <n v="0"/>
    <x v="0"/>
    <x v="21"/>
    <s v="S1"/>
  </r>
  <r>
    <s v="UNITYADS_TOTAL_PER_ATT_g1728_Scurve"/>
    <s v="Top_War"/>
    <d v="2021-06-05T00:00:00"/>
    <n v="0"/>
    <x v="4"/>
    <x v="22"/>
    <s v="S1"/>
  </r>
  <r>
    <s v="UNITYADS_TOTAL_POST_ATT_S1_g913_SC"/>
    <s v="Top_War"/>
    <d v="2021-06-05T00:00:00"/>
    <n v="9046.1580664534904"/>
    <x v="1"/>
    <x v="22"/>
    <s v="S1"/>
  </r>
  <r>
    <s v="UNITYADS_TOTAL_POST_ATT_S2_g1321_SC"/>
    <s v="Top_War"/>
    <d v="2021-06-05T00:00:00"/>
    <n v="0"/>
    <x v="2"/>
    <x v="22"/>
    <s v="S1"/>
  </r>
  <r>
    <s v="UNITYADS_TOTAL_POST_ATT_S3_g924_SC"/>
    <s v="Top_War"/>
    <d v="2021-06-05T00:00:00"/>
    <n v="0"/>
    <x v="3"/>
    <x v="22"/>
    <s v="S1"/>
  </r>
  <r>
    <s v="Apple_Search_Post_ATT_g327_Scurve"/>
    <s v="Top_War"/>
    <d v="2021-06-06T00:00:00"/>
    <n v="0"/>
    <x v="0"/>
    <x v="0"/>
    <s v="S1"/>
  </r>
  <r>
    <s v="Applovin_rewarded_Post_ATT_g1718_SC"/>
    <s v="Top_War"/>
    <d v="2021-06-06T00:00:00"/>
    <n v="0.23273600208780801"/>
    <x v="0"/>
    <x v="1"/>
    <s v="S1"/>
  </r>
  <r>
    <s v="Applovin_video_Post_ATT_g1718_Scurve"/>
    <s v="Top_War"/>
    <d v="2021-06-06T00:00:00"/>
    <n v="0.44018860388697301"/>
    <x v="0"/>
    <x v="2"/>
    <s v="S1"/>
  </r>
  <r>
    <s v="Bug_Fix_1"/>
    <s v="Top_War"/>
    <d v="2021-06-06T00:00:00"/>
    <n v="0"/>
    <x v="0"/>
    <x v="3"/>
    <s v="S1"/>
  </r>
  <r>
    <s v="Bug_Fix_2"/>
    <s v="Top_War"/>
    <d v="2021-06-06T00:00:00"/>
    <n v="0"/>
    <x v="0"/>
    <x v="3"/>
    <s v="S1"/>
  </r>
  <r>
    <s v="Bug_Fix_3_2"/>
    <s v="Top_War"/>
    <d v="2021-06-06T00:00:00"/>
    <n v="0"/>
    <x v="0"/>
    <x v="3"/>
    <s v="S1"/>
  </r>
  <r>
    <s v="Bug_Fix_Neg"/>
    <s v="Top_War"/>
    <d v="2021-06-06T00:00:00"/>
    <n v="0"/>
    <x v="0"/>
    <x v="4"/>
    <s v="S1"/>
  </r>
  <r>
    <s v="Bytedance_Post_ATT_g337_SC"/>
    <s v="Top_War"/>
    <d v="2021-06-06T00:00:00"/>
    <n v="0"/>
    <x v="0"/>
    <x v="5"/>
    <s v="S1"/>
  </r>
  <r>
    <s v="Comp_Lords_Mobile"/>
    <s v="Top_War"/>
    <d v="2021-06-06T00:00:00"/>
    <n v="-21160.729681172499"/>
    <x v="0"/>
    <x v="6"/>
    <s v="S1"/>
  </r>
  <r>
    <s v="Comp_ROK"/>
    <s v="Top_War"/>
    <d v="2021-06-06T00:00:00"/>
    <n v="-26039.377016053299"/>
    <x v="0"/>
    <x v="7"/>
    <s v="S1"/>
  </r>
  <r>
    <s v="Comp_West_Game"/>
    <s v="Top_War"/>
    <d v="2021-06-06T00:00:00"/>
    <n v="-11970.7465231727"/>
    <x v="0"/>
    <x v="8"/>
    <s v="S1"/>
  </r>
  <r>
    <s v="Event_Dip"/>
    <s v="Top_War"/>
    <d v="2021-06-06T00:00:00"/>
    <n v="0"/>
    <x v="0"/>
    <x v="4"/>
    <s v="S1"/>
  </r>
  <r>
    <s v="FB_AEO_AAA_POST_ATT_S1_g223_Scurve"/>
    <s v="Top_War"/>
    <d v="2021-06-06T00:00:00"/>
    <n v="3076.4545263927398"/>
    <x v="1"/>
    <x v="9"/>
    <s v="S1"/>
  </r>
  <r>
    <s v="FB_AEO_AAA_POST_ATT_S2_g2314_Scurve"/>
    <s v="Top_War"/>
    <d v="2021-06-06T00:00:00"/>
    <n v="0"/>
    <x v="2"/>
    <x v="9"/>
    <s v="S1"/>
  </r>
  <r>
    <s v="FB_AEO_AAA_POST_ATT_S3_g249_SC"/>
    <s v="Top_War"/>
    <d v="2021-06-06T00:00:00"/>
    <n v="0"/>
    <x v="3"/>
    <x v="9"/>
    <s v="S1"/>
  </r>
  <r>
    <s v="FB_AEO_AAA_PRE_ATT_g136_Scurve"/>
    <s v="Top_War"/>
    <d v="2021-06-06T00:00:00"/>
    <n v="0"/>
    <x v="4"/>
    <x v="9"/>
    <s v="S1"/>
  </r>
  <r>
    <s v="FB_AEO_BAU_POST_ATT_S1_g912_Scurve"/>
    <s v="Top_War"/>
    <d v="2021-06-06T00:00:00"/>
    <n v="1626.4136106476701"/>
    <x v="1"/>
    <x v="10"/>
    <s v="S1"/>
  </r>
  <r>
    <s v="FB_AEO_BAU_POST_ATT_S2_g2711_Scurve"/>
    <s v="Top_War"/>
    <d v="2021-06-06T00:00:00"/>
    <n v="0"/>
    <x v="2"/>
    <x v="10"/>
    <s v="S1"/>
  </r>
  <r>
    <s v="FB_AEO_BAU_POST_ATT_S3_g1717_SC"/>
    <s v="Top_War"/>
    <d v="2021-06-06T00:00:00"/>
    <n v="0"/>
    <x v="3"/>
    <x v="10"/>
    <s v="S1"/>
  </r>
  <r>
    <s v="FB_AEO_BAU_PRE_ATT_g15721_Scurve"/>
    <s v="Top_War"/>
    <d v="2021-06-06T00:00:00"/>
    <n v="0"/>
    <x v="4"/>
    <x v="10"/>
    <s v="S1"/>
  </r>
  <r>
    <s v="FB_VO_AAA_PER_ATT_g912_Scurve"/>
    <s v="Top_War"/>
    <d v="2021-06-06T00:00:00"/>
    <n v="0"/>
    <x v="4"/>
    <x v="11"/>
    <s v="S1"/>
  </r>
  <r>
    <s v="FB_VO_AAA_POST_ATT_S1_g913_Scurve"/>
    <s v="Top_War"/>
    <d v="2021-06-06T00:00:00"/>
    <n v="14310.8246746439"/>
    <x v="1"/>
    <x v="11"/>
    <s v="S1"/>
  </r>
  <r>
    <s v="FB_VO_AAA_POST_ATT_S2_g424_Scurve"/>
    <s v="Top_War"/>
    <d v="2021-06-06T00:00:00"/>
    <n v="0"/>
    <x v="2"/>
    <x v="11"/>
    <s v="S1"/>
  </r>
  <r>
    <s v="FB_VO_AAA_POST_ATT_S3_g1717_SC"/>
    <s v="Top_War"/>
    <d v="2021-06-06T00:00:00"/>
    <n v="0"/>
    <x v="3"/>
    <x v="11"/>
    <s v="S1"/>
  </r>
  <r>
    <s v="FB_VO_BAU_PER_ATT_g1512_Scurve"/>
    <s v="Top_War"/>
    <d v="2021-06-06T00:00:00"/>
    <n v="0"/>
    <x v="4"/>
    <x v="12"/>
    <s v="S1"/>
  </r>
  <r>
    <s v="FB_VO_BAU_POST_ATT_S1_g9312_Scurve"/>
    <s v="Top_War"/>
    <d v="2021-06-06T00:00:00"/>
    <n v="31717.400136433898"/>
    <x v="1"/>
    <x v="12"/>
    <s v="S1"/>
  </r>
  <r>
    <s v="FB_VO_BAU_POST_ATT_S2_g8421_Scurve"/>
    <s v="Top_War"/>
    <d v="2021-06-06T00:00:00"/>
    <n v="0"/>
    <x v="2"/>
    <x v="12"/>
    <s v="S1"/>
  </r>
  <r>
    <s v="FB_VO_BAU_POST_ATT_S3_g1715_SC"/>
    <s v="Top_War"/>
    <d v="2021-06-06T00:00:00"/>
    <n v="0"/>
    <x v="3"/>
    <x v="12"/>
    <s v="S1"/>
  </r>
  <r>
    <s v="FB_VO_DYNAMICADS_PER_ATT_g2720_Scurve"/>
    <s v="Top_War"/>
    <d v="2021-06-06T00:00:00"/>
    <n v="0"/>
    <x v="4"/>
    <x v="13"/>
    <s v="S1"/>
  </r>
  <r>
    <s v="FB_VO_DYNAMICADS_POST_ATT_S1_g1720_Scurve"/>
    <s v="Top_War"/>
    <d v="2021-06-06T00:00:00"/>
    <n v="5294.1518776003804"/>
    <x v="1"/>
    <x v="13"/>
    <s v="S1"/>
  </r>
  <r>
    <s v="GOOGLE_DISPLAY_PER_ATT_g1724_Scurve"/>
    <s v="Top_War"/>
    <d v="2021-06-06T00:00:00"/>
    <n v="0"/>
    <x v="4"/>
    <x v="14"/>
    <s v="S1"/>
  </r>
  <r>
    <s v="GOOGLE_DISPLAY_POST_ATT_9AUG_SEP_g6213_Scurve"/>
    <s v="Top_War"/>
    <d v="2021-06-06T00:00:00"/>
    <n v="0"/>
    <x v="0"/>
    <x v="14"/>
    <s v="S1"/>
  </r>
  <r>
    <s v="GOOGLE_DISPLAY_POST_ATT_JUL_g827_SC"/>
    <s v="Top_War"/>
    <d v="2021-06-06T00:00:00"/>
    <n v="0"/>
    <x v="0"/>
    <x v="14"/>
    <s v="S1"/>
  </r>
  <r>
    <s v="GOOGLE_DISPLAY_POST_ATT_OCT_g5718_Scurve"/>
    <s v="Top_War"/>
    <d v="2021-06-06T00:00:00"/>
    <n v="0"/>
    <x v="0"/>
    <x v="14"/>
    <s v="S1"/>
  </r>
  <r>
    <s v="GOOGLE_DISPLAY_POST_ATT_S1_g912_SC"/>
    <s v="Top_War"/>
    <d v="2021-06-06T00:00:00"/>
    <n v="13420.815030417099"/>
    <x v="1"/>
    <x v="14"/>
    <s v="S1"/>
  </r>
  <r>
    <s v="GOOGLE_YOUTUBE_PER_ATT_g1716_Scurve"/>
    <s v="Top_War"/>
    <d v="2021-06-06T00:00:00"/>
    <n v="0"/>
    <x v="4"/>
    <x v="15"/>
    <s v="S1"/>
  </r>
  <r>
    <s v="GOOGLE_YOUTUBE_POST_ATT_9AUG_SEP_g9321_Scurve"/>
    <s v="Top_War"/>
    <d v="2021-06-06T00:00:00"/>
    <n v="0"/>
    <x v="0"/>
    <x v="15"/>
    <s v="S1"/>
  </r>
  <r>
    <s v="GOOGLE_YOUTUBE_POST_ATT_JUL_g1718_SC"/>
    <s v="Top_War"/>
    <d v="2021-06-06T00:00:00"/>
    <n v="0"/>
    <x v="0"/>
    <x v="15"/>
    <s v="S1"/>
  </r>
  <r>
    <s v="GOOGLE_YOUTUBE_POST_ATT_OCT_g1715_Scurve"/>
    <s v="Top_War"/>
    <d v="2021-06-06T00:00:00"/>
    <n v="0"/>
    <x v="0"/>
    <x v="15"/>
    <s v="S1"/>
  </r>
  <r>
    <s v="GOOGLE_YOUTUBE_POST_ATT_S1_g2721_SC"/>
    <s v="Top_War"/>
    <d v="2021-06-06T00:00:00"/>
    <n v="6753.1452935347397"/>
    <x v="1"/>
    <x v="15"/>
    <s v="S1"/>
  </r>
  <r>
    <s v="INTERCEPT"/>
    <s v="Top_War"/>
    <d v="2021-06-06T00:00:00"/>
    <n v="282876.95580592903"/>
    <x v="0"/>
    <x v="16"/>
    <s v="S1"/>
  </r>
  <r>
    <s v="Large_Event_Dip1"/>
    <s v="Top_War"/>
    <d v="2021-06-06T00:00:00"/>
    <n v="0"/>
    <x v="0"/>
    <x v="4"/>
    <s v="S1"/>
  </r>
  <r>
    <s v="Large_Event1"/>
    <s v="Top_War"/>
    <d v="2021-06-06T00:00:00"/>
    <n v="0"/>
    <x v="0"/>
    <x v="17"/>
    <s v="S1"/>
  </r>
  <r>
    <s v="Medium_Event"/>
    <s v="Top_War"/>
    <d v="2021-06-06T00:00:00"/>
    <n v="0"/>
    <x v="0"/>
    <x v="17"/>
    <s v="S1"/>
  </r>
  <r>
    <s v="Medium_Event_Dip"/>
    <s v="Top_War"/>
    <d v="2021-06-06T00:00:00"/>
    <n v="0"/>
    <x v="0"/>
    <x v="17"/>
    <s v="S1"/>
  </r>
  <r>
    <s v="Monday_Effect"/>
    <s v="Top_War"/>
    <d v="2021-06-06T00:00:00"/>
    <n v="0"/>
    <x v="0"/>
    <x v="18"/>
    <s v="S1"/>
  </r>
  <r>
    <s v="New_Content"/>
    <s v="Top_War"/>
    <d v="2021-06-06T00:00:00"/>
    <n v="0"/>
    <x v="0"/>
    <x v="19"/>
    <s v="S1"/>
  </r>
  <r>
    <s v="Other_Event"/>
    <s v="Top_War"/>
    <d v="2021-06-06T00:00:00"/>
    <n v="0"/>
    <x v="0"/>
    <x v="17"/>
    <s v="S1"/>
  </r>
  <r>
    <s v="Peak"/>
    <s v="Top_War"/>
    <d v="2021-06-06T00:00:00"/>
    <n v="0"/>
    <x v="0"/>
    <x v="17"/>
    <s v="S1"/>
  </r>
  <r>
    <s v="Reddit_Post_ATT_g224_SC"/>
    <s v="Top_War"/>
    <d v="2021-06-06T00:00:00"/>
    <n v="0"/>
    <x v="2"/>
    <x v="20"/>
    <s v="S1"/>
  </r>
  <r>
    <s v="Small_Event"/>
    <s v="Top_War"/>
    <d v="2021-06-06T00:00:00"/>
    <n v="0"/>
    <x v="0"/>
    <x v="17"/>
    <s v="S1"/>
  </r>
  <r>
    <s v="Small_Event_Dip"/>
    <s v="Top_War"/>
    <d v="2021-06-06T00:00:00"/>
    <n v="0"/>
    <x v="0"/>
    <x v="4"/>
    <s v="S1"/>
  </r>
  <r>
    <s v="Special_Event"/>
    <s v="Top_War"/>
    <d v="2021-06-06T00:00:00"/>
    <n v="0"/>
    <x v="0"/>
    <x v="4"/>
    <s v="S1"/>
  </r>
  <r>
    <s v="Special_Event_Peak"/>
    <s v="Top_War"/>
    <d v="2021-06-06T00:00:00"/>
    <n v="0"/>
    <x v="0"/>
    <x v="17"/>
    <s v="S1"/>
  </r>
  <r>
    <s v="Tuesday_Effect"/>
    <s v="Top_War"/>
    <d v="2021-06-06T00:00:00"/>
    <n v="0"/>
    <x v="0"/>
    <x v="21"/>
    <s v="S1"/>
  </r>
  <r>
    <s v="UNITYADS_TOTAL_PER_ATT_g1728_Scurve"/>
    <s v="Top_War"/>
    <d v="2021-06-06T00:00:00"/>
    <n v="0"/>
    <x v="4"/>
    <x v="22"/>
    <s v="S1"/>
  </r>
  <r>
    <s v="UNITYADS_TOTAL_POST_ATT_S1_g913_SC"/>
    <s v="Top_War"/>
    <d v="2021-06-06T00:00:00"/>
    <n v="11285.4839976616"/>
    <x v="1"/>
    <x v="22"/>
    <s v="S1"/>
  </r>
  <r>
    <s v="UNITYADS_TOTAL_POST_ATT_S2_g1321_SC"/>
    <s v="Top_War"/>
    <d v="2021-06-06T00:00:00"/>
    <n v="0"/>
    <x v="2"/>
    <x v="22"/>
    <s v="S1"/>
  </r>
  <r>
    <s v="UNITYADS_TOTAL_POST_ATT_S3_g924_SC"/>
    <s v="Top_War"/>
    <d v="2021-06-06T00:00:00"/>
    <n v="0"/>
    <x v="3"/>
    <x v="22"/>
    <s v="S1"/>
  </r>
  <r>
    <s v="Apple_Search_Post_ATT_g327_Scurve"/>
    <s v="Top_War"/>
    <d v="2021-06-07T00:00:00"/>
    <n v="0"/>
    <x v="0"/>
    <x v="0"/>
    <s v="S1"/>
  </r>
  <r>
    <s v="Applovin_rewarded_Post_ATT_g1718_SC"/>
    <s v="Top_War"/>
    <d v="2021-06-07T00:00:00"/>
    <n v="0.78001706418943595"/>
    <x v="0"/>
    <x v="1"/>
    <s v="S1"/>
  </r>
  <r>
    <s v="Applovin_video_Post_ATT_g1718_Scurve"/>
    <s v="Top_War"/>
    <d v="2021-06-07T00:00:00"/>
    <n v="1.46578875601554"/>
    <x v="0"/>
    <x v="2"/>
    <s v="S1"/>
  </r>
  <r>
    <s v="Bug_Fix_1"/>
    <s v="Top_War"/>
    <d v="2021-06-07T00:00:00"/>
    <n v="0"/>
    <x v="0"/>
    <x v="3"/>
    <s v="S1"/>
  </r>
  <r>
    <s v="Bug_Fix_2"/>
    <s v="Top_War"/>
    <d v="2021-06-07T00:00:00"/>
    <n v="0"/>
    <x v="0"/>
    <x v="3"/>
    <s v="S1"/>
  </r>
  <r>
    <s v="Bug_Fix_3_2"/>
    <s v="Top_War"/>
    <d v="2021-06-07T00:00:00"/>
    <n v="0"/>
    <x v="0"/>
    <x v="3"/>
    <s v="S1"/>
  </r>
  <r>
    <s v="Bug_Fix_Neg"/>
    <s v="Top_War"/>
    <d v="2021-06-07T00:00:00"/>
    <n v="0"/>
    <x v="0"/>
    <x v="4"/>
    <s v="S1"/>
  </r>
  <r>
    <s v="Bytedance_Post_ATT_g337_SC"/>
    <s v="Top_War"/>
    <d v="2021-06-07T00:00:00"/>
    <n v="0"/>
    <x v="0"/>
    <x v="5"/>
    <s v="S1"/>
  </r>
  <r>
    <s v="Comp_Lords_Mobile"/>
    <s v="Top_War"/>
    <d v="2021-06-07T00:00:00"/>
    <n v="-21481.135726377899"/>
    <x v="0"/>
    <x v="6"/>
    <s v="S1"/>
  </r>
  <r>
    <s v="Comp_ROK"/>
    <s v="Top_War"/>
    <d v="2021-06-07T00:00:00"/>
    <n v="-19599.332416608398"/>
    <x v="0"/>
    <x v="7"/>
    <s v="S1"/>
  </r>
  <r>
    <s v="Comp_West_Game"/>
    <s v="Top_War"/>
    <d v="2021-06-07T00:00:00"/>
    <n v="-12467.0657274899"/>
    <x v="0"/>
    <x v="8"/>
    <s v="S1"/>
  </r>
  <r>
    <s v="Event_Dip"/>
    <s v="Top_War"/>
    <d v="2021-06-07T00:00:00"/>
    <n v="0"/>
    <x v="0"/>
    <x v="4"/>
    <s v="S1"/>
  </r>
  <r>
    <s v="FB_AEO_AAA_POST_ATT_S1_g223_Scurve"/>
    <s v="Top_War"/>
    <d v="2021-06-07T00:00:00"/>
    <n v="3353.8773706438001"/>
    <x v="1"/>
    <x v="9"/>
    <s v="S1"/>
  </r>
  <r>
    <s v="FB_AEO_AAA_POST_ATT_S2_g2314_Scurve"/>
    <s v="Top_War"/>
    <d v="2021-06-07T00:00:00"/>
    <n v="0"/>
    <x v="2"/>
    <x v="9"/>
    <s v="S1"/>
  </r>
  <r>
    <s v="FB_AEO_AAA_POST_ATT_S3_g249_SC"/>
    <s v="Top_War"/>
    <d v="2021-06-07T00:00:00"/>
    <n v="0"/>
    <x v="3"/>
    <x v="9"/>
    <s v="S1"/>
  </r>
  <r>
    <s v="FB_AEO_AAA_PRE_ATT_g136_Scurve"/>
    <s v="Top_War"/>
    <d v="2021-06-07T00:00:00"/>
    <n v="0"/>
    <x v="4"/>
    <x v="9"/>
    <s v="S1"/>
  </r>
  <r>
    <s v="FB_AEO_BAU_POST_ATT_S1_g912_Scurve"/>
    <s v="Top_War"/>
    <d v="2021-06-07T00:00:00"/>
    <n v="2002.1267920467801"/>
    <x v="1"/>
    <x v="10"/>
    <s v="S1"/>
  </r>
  <r>
    <s v="FB_AEO_BAU_POST_ATT_S2_g2711_Scurve"/>
    <s v="Top_War"/>
    <d v="2021-06-07T00:00:00"/>
    <n v="0"/>
    <x v="2"/>
    <x v="10"/>
    <s v="S1"/>
  </r>
  <r>
    <s v="FB_AEO_BAU_POST_ATT_S3_g1717_SC"/>
    <s v="Top_War"/>
    <d v="2021-06-07T00:00:00"/>
    <n v="0"/>
    <x v="3"/>
    <x v="10"/>
    <s v="S1"/>
  </r>
  <r>
    <s v="FB_AEO_BAU_PRE_ATT_g15721_Scurve"/>
    <s v="Top_War"/>
    <d v="2021-06-07T00:00:00"/>
    <n v="0"/>
    <x v="4"/>
    <x v="10"/>
    <s v="S1"/>
  </r>
  <r>
    <s v="FB_VO_AAA_PER_ATT_g912_Scurve"/>
    <s v="Top_War"/>
    <d v="2021-06-07T00:00:00"/>
    <n v="0"/>
    <x v="4"/>
    <x v="11"/>
    <s v="S1"/>
  </r>
  <r>
    <s v="FB_VO_AAA_POST_ATT_S1_g913_Scurve"/>
    <s v="Top_War"/>
    <d v="2021-06-07T00:00:00"/>
    <n v="17650.782918512301"/>
    <x v="1"/>
    <x v="11"/>
    <s v="S1"/>
  </r>
  <r>
    <s v="FB_VO_AAA_POST_ATT_S2_g424_Scurve"/>
    <s v="Top_War"/>
    <d v="2021-06-07T00:00:00"/>
    <n v="0"/>
    <x v="2"/>
    <x v="11"/>
    <s v="S1"/>
  </r>
  <r>
    <s v="FB_VO_AAA_POST_ATT_S3_g1717_SC"/>
    <s v="Top_War"/>
    <d v="2021-06-07T00:00:00"/>
    <n v="0"/>
    <x v="3"/>
    <x v="11"/>
    <s v="S1"/>
  </r>
  <r>
    <s v="FB_VO_BAU_PER_ATT_g1512_Scurve"/>
    <s v="Top_War"/>
    <d v="2021-06-07T00:00:00"/>
    <n v="0"/>
    <x v="4"/>
    <x v="12"/>
    <s v="S1"/>
  </r>
  <r>
    <s v="FB_VO_BAU_POST_ATT_S1_g9312_Scurve"/>
    <s v="Top_War"/>
    <d v="2021-06-07T00:00:00"/>
    <n v="29216.544303898801"/>
    <x v="1"/>
    <x v="12"/>
    <s v="S1"/>
  </r>
  <r>
    <s v="FB_VO_BAU_POST_ATT_S2_g8421_Scurve"/>
    <s v="Top_War"/>
    <d v="2021-06-07T00:00:00"/>
    <n v="0"/>
    <x v="2"/>
    <x v="12"/>
    <s v="S1"/>
  </r>
  <r>
    <s v="FB_VO_BAU_POST_ATT_S3_g1715_SC"/>
    <s v="Top_War"/>
    <d v="2021-06-07T00:00:00"/>
    <n v="0"/>
    <x v="3"/>
    <x v="12"/>
    <s v="S1"/>
  </r>
  <r>
    <s v="FB_VO_DYNAMICADS_PER_ATT_g2720_Scurve"/>
    <s v="Top_War"/>
    <d v="2021-06-07T00:00:00"/>
    <n v="0"/>
    <x v="4"/>
    <x v="13"/>
    <s v="S1"/>
  </r>
  <r>
    <s v="FB_VO_DYNAMICADS_POST_ATT_S1_g1720_Scurve"/>
    <s v="Top_War"/>
    <d v="2021-06-07T00:00:00"/>
    <n v="5450.4050751073801"/>
    <x v="1"/>
    <x v="13"/>
    <s v="S1"/>
  </r>
  <r>
    <s v="GOOGLE_DISPLAY_PER_ATT_g1724_Scurve"/>
    <s v="Top_War"/>
    <d v="2021-06-07T00:00:00"/>
    <n v="0"/>
    <x v="4"/>
    <x v="14"/>
    <s v="S1"/>
  </r>
  <r>
    <s v="GOOGLE_DISPLAY_POST_ATT_9AUG_SEP_g6213_Scurve"/>
    <s v="Top_War"/>
    <d v="2021-06-07T00:00:00"/>
    <n v="0"/>
    <x v="0"/>
    <x v="14"/>
    <s v="S1"/>
  </r>
  <r>
    <s v="GOOGLE_DISPLAY_POST_ATT_JUL_g827_SC"/>
    <s v="Top_War"/>
    <d v="2021-06-07T00:00:00"/>
    <n v="0"/>
    <x v="0"/>
    <x v="14"/>
    <s v="S1"/>
  </r>
  <r>
    <s v="GOOGLE_DISPLAY_POST_ATT_OCT_g5718_Scurve"/>
    <s v="Top_War"/>
    <d v="2021-06-07T00:00:00"/>
    <n v="0"/>
    <x v="0"/>
    <x v="14"/>
    <s v="S1"/>
  </r>
  <r>
    <s v="GOOGLE_DISPLAY_POST_ATT_S1_g912_SC"/>
    <s v="Top_War"/>
    <d v="2021-06-07T00:00:00"/>
    <n v="6301.0257496111099"/>
    <x v="1"/>
    <x v="14"/>
    <s v="S1"/>
  </r>
  <r>
    <s v="GOOGLE_YOUTUBE_PER_ATT_g1716_Scurve"/>
    <s v="Top_War"/>
    <d v="2021-06-07T00:00:00"/>
    <n v="0"/>
    <x v="4"/>
    <x v="15"/>
    <s v="S1"/>
  </r>
  <r>
    <s v="GOOGLE_YOUTUBE_POST_ATT_9AUG_SEP_g9321_Scurve"/>
    <s v="Top_War"/>
    <d v="2021-06-07T00:00:00"/>
    <n v="0"/>
    <x v="0"/>
    <x v="15"/>
    <s v="S1"/>
  </r>
  <r>
    <s v="GOOGLE_YOUTUBE_POST_ATT_JUL_g1718_SC"/>
    <s v="Top_War"/>
    <d v="2021-06-07T00:00:00"/>
    <n v="0"/>
    <x v="0"/>
    <x v="15"/>
    <s v="S1"/>
  </r>
  <r>
    <s v="GOOGLE_YOUTUBE_POST_ATT_OCT_g1715_Scurve"/>
    <s v="Top_War"/>
    <d v="2021-06-07T00:00:00"/>
    <n v="0"/>
    <x v="0"/>
    <x v="15"/>
    <s v="S1"/>
  </r>
  <r>
    <s v="GOOGLE_YOUTUBE_POST_ATT_S1_g2721_SC"/>
    <s v="Top_War"/>
    <d v="2021-06-07T00:00:00"/>
    <n v="5869.7064295260798"/>
    <x v="1"/>
    <x v="15"/>
    <s v="S1"/>
  </r>
  <r>
    <s v="INTERCEPT"/>
    <s v="Top_War"/>
    <d v="2021-06-07T00:00:00"/>
    <n v="282876.95580592903"/>
    <x v="0"/>
    <x v="16"/>
    <s v="S1"/>
  </r>
  <r>
    <s v="Large_Event_Dip1"/>
    <s v="Top_War"/>
    <d v="2021-06-07T00:00:00"/>
    <n v="0"/>
    <x v="0"/>
    <x v="4"/>
    <s v="S1"/>
  </r>
  <r>
    <s v="Large_Event1"/>
    <s v="Top_War"/>
    <d v="2021-06-07T00:00:00"/>
    <n v="0"/>
    <x v="0"/>
    <x v="17"/>
    <s v="S1"/>
  </r>
  <r>
    <s v="Medium_Event"/>
    <s v="Top_War"/>
    <d v="2021-06-07T00:00:00"/>
    <n v="0"/>
    <x v="0"/>
    <x v="17"/>
    <s v="S1"/>
  </r>
  <r>
    <s v="Medium_Event_Dip"/>
    <s v="Top_War"/>
    <d v="2021-06-07T00:00:00"/>
    <n v="0"/>
    <x v="0"/>
    <x v="17"/>
    <s v="S1"/>
  </r>
  <r>
    <s v="Monday_Effect"/>
    <s v="Top_War"/>
    <d v="2021-06-07T00:00:00"/>
    <n v="-26587.378751716002"/>
    <x v="0"/>
    <x v="18"/>
    <s v="S1"/>
  </r>
  <r>
    <s v="New_Content"/>
    <s v="Top_War"/>
    <d v="2021-06-07T00:00:00"/>
    <n v="0"/>
    <x v="0"/>
    <x v="19"/>
    <s v="S1"/>
  </r>
  <r>
    <s v="Other_Event"/>
    <s v="Top_War"/>
    <d v="2021-06-07T00:00:00"/>
    <n v="0"/>
    <x v="0"/>
    <x v="17"/>
    <s v="S1"/>
  </r>
  <r>
    <s v="Peak"/>
    <s v="Top_War"/>
    <d v="2021-06-07T00:00:00"/>
    <n v="0"/>
    <x v="0"/>
    <x v="17"/>
    <s v="S1"/>
  </r>
  <r>
    <s v="Reddit_Post_ATT_g224_SC"/>
    <s v="Top_War"/>
    <d v="2021-06-07T00:00:00"/>
    <n v="0"/>
    <x v="2"/>
    <x v="20"/>
    <s v="S1"/>
  </r>
  <r>
    <s v="Small_Event"/>
    <s v="Top_War"/>
    <d v="2021-06-07T00:00:00"/>
    <n v="0"/>
    <x v="0"/>
    <x v="17"/>
    <s v="S1"/>
  </r>
  <r>
    <s v="Small_Event_Dip"/>
    <s v="Top_War"/>
    <d v="2021-06-07T00:00:00"/>
    <n v="0"/>
    <x v="0"/>
    <x v="4"/>
    <s v="S1"/>
  </r>
  <r>
    <s v="Special_Event"/>
    <s v="Top_War"/>
    <d v="2021-06-07T00:00:00"/>
    <n v="0"/>
    <x v="0"/>
    <x v="4"/>
    <s v="S1"/>
  </r>
  <r>
    <s v="Special_Event_Peak"/>
    <s v="Top_War"/>
    <d v="2021-06-07T00:00:00"/>
    <n v="0"/>
    <x v="0"/>
    <x v="17"/>
    <s v="S1"/>
  </r>
  <r>
    <s v="Tuesday_Effect"/>
    <s v="Top_War"/>
    <d v="2021-06-07T00:00:00"/>
    <n v="0"/>
    <x v="0"/>
    <x v="21"/>
    <s v="S1"/>
  </r>
  <r>
    <s v="UNITYADS_TOTAL_PER_ATT_g1728_Scurve"/>
    <s v="Top_War"/>
    <d v="2021-06-07T00:00:00"/>
    <n v="0"/>
    <x v="4"/>
    <x v="22"/>
    <s v="S1"/>
  </r>
  <r>
    <s v="UNITYADS_TOTAL_POST_ATT_S1_g913_SC"/>
    <s v="Top_War"/>
    <d v="2021-06-07T00:00:00"/>
    <n v="10302.8434463268"/>
    <x v="1"/>
    <x v="22"/>
    <s v="S1"/>
  </r>
  <r>
    <s v="UNITYADS_TOTAL_POST_ATT_S2_g1321_SC"/>
    <s v="Top_War"/>
    <d v="2021-06-07T00:00:00"/>
    <n v="0"/>
    <x v="2"/>
    <x v="22"/>
    <s v="S1"/>
  </r>
  <r>
    <s v="UNITYADS_TOTAL_POST_ATT_S3_g924_SC"/>
    <s v="Top_War"/>
    <d v="2021-06-07T00:00:00"/>
    <n v="0"/>
    <x v="3"/>
    <x v="22"/>
    <s v="S1"/>
  </r>
  <r>
    <s v="Apple_Search_Post_ATT_g327_Scurve"/>
    <s v="Top_War"/>
    <d v="2021-06-08T00:00:00"/>
    <n v="0"/>
    <x v="0"/>
    <x v="0"/>
    <s v="S1"/>
  </r>
  <r>
    <s v="Applovin_rewarded_Post_ATT_g1718_SC"/>
    <s v="Top_War"/>
    <d v="2021-06-08T00:00:00"/>
    <n v="2.2796330538948202"/>
    <x v="0"/>
    <x v="1"/>
    <s v="S1"/>
  </r>
  <r>
    <s v="Applovin_video_Post_ATT_g1718_Scurve"/>
    <s v="Top_War"/>
    <d v="2021-06-08T00:00:00"/>
    <n v="4.2455657817574801"/>
    <x v="0"/>
    <x v="2"/>
    <s v="S1"/>
  </r>
  <r>
    <s v="Bug_Fix_1"/>
    <s v="Top_War"/>
    <d v="2021-06-08T00:00:00"/>
    <n v="0"/>
    <x v="0"/>
    <x v="3"/>
    <s v="S1"/>
  </r>
  <r>
    <s v="Bug_Fix_2"/>
    <s v="Top_War"/>
    <d v="2021-06-08T00:00:00"/>
    <n v="0"/>
    <x v="0"/>
    <x v="3"/>
    <s v="S1"/>
  </r>
  <r>
    <s v="Bug_Fix_3_2"/>
    <s v="Top_War"/>
    <d v="2021-06-08T00:00:00"/>
    <n v="0"/>
    <x v="0"/>
    <x v="3"/>
    <s v="S1"/>
  </r>
  <r>
    <s v="Bug_Fix_Neg"/>
    <s v="Top_War"/>
    <d v="2021-06-08T00:00:00"/>
    <n v="0"/>
    <x v="0"/>
    <x v="4"/>
    <s v="S1"/>
  </r>
  <r>
    <s v="Bytedance_Post_ATT_g337_SC"/>
    <s v="Top_War"/>
    <d v="2021-06-08T00:00:00"/>
    <n v="0"/>
    <x v="0"/>
    <x v="5"/>
    <s v="S1"/>
  </r>
  <r>
    <s v="Comp_Lords_Mobile"/>
    <s v="Top_War"/>
    <d v="2021-06-08T00:00:00"/>
    <n v="-18534.793180250199"/>
    <x v="0"/>
    <x v="6"/>
    <s v="S1"/>
  </r>
  <r>
    <s v="Comp_ROK"/>
    <s v="Top_War"/>
    <d v="2021-06-08T00:00:00"/>
    <n v="-15880.447879823399"/>
    <x v="0"/>
    <x v="7"/>
    <s v="S1"/>
  </r>
  <r>
    <s v="Comp_West_Game"/>
    <s v="Top_War"/>
    <d v="2021-06-08T00:00:00"/>
    <n v="-10174.5436885012"/>
    <x v="0"/>
    <x v="8"/>
    <s v="S1"/>
  </r>
  <r>
    <s v="Event_Dip"/>
    <s v="Top_War"/>
    <d v="2021-06-08T00:00:00"/>
    <n v="0"/>
    <x v="0"/>
    <x v="4"/>
    <s v="S1"/>
  </r>
  <r>
    <s v="FB_AEO_AAA_POST_ATT_S1_g223_Scurve"/>
    <s v="Top_War"/>
    <d v="2021-06-08T00:00:00"/>
    <n v="4529.4671159252302"/>
    <x v="1"/>
    <x v="9"/>
    <s v="S1"/>
  </r>
  <r>
    <s v="FB_AEO_AAA_POST_ATT_S2_g2314_Scurve"/>
    <s v="Top_War"/>
    <d v="2021-06-08T00:00:00"/>
    <n v="0"/>
    <x v="2"/>
    <x v="9"/>
    <s v="S1"/>
  </r>
  <r>
    <s v="FB_AEO_AAA_POST_ATT_S3_g249_SC"/>
    <s v="Top_War"/>
    <d v="2021-06-08T00:00:00"/>
    <n v="0"/>
    <x v="3"/>
    <x v="9"/>
    <s v="S1"/>
  </r>
  <r>
    <s v="FB_AEO_AAA_PRE_ATT_g136_Scurve"/>
    <s v="Top_War"/>
    <d v="2021-06-08T00:00:00"/>
    <n v="0"/>
    <x v="4"/>
    <x v="9"/>
    <s v="S1"/>
  </r>
  <r>
    <s v="FB_AEO_BAU_POST_ATT_S1_g912_Scurve"/>
    <s v="Top_War"/>
    <d v="2021-06-08T00:00:00"/>
    <n v="2650.7063112722099"/>
    <x v="1"/>
    <x v="10"/>
    <s v="S1"/>
  </r>
  <r>
    <s v="FB_AEO_BAU_POST_ATT_S2_g2711_Scurve"/>
    <s v="Top_War"/>
    <d v="2021-06-08T00:00:00"/>
    <n v="0"/>
    <x v="2"/>
    <x v="10"/>
    <s v="S1"/>
  </r>
  <r>
    <s v="FB_AEO_BAU_POST_ATT_S3_g1717_SC"/>
    <s v="Top_War"/>
    <d v="2021-06-08T00:00:00"/>
    <n v="0"/>
    <x v="3"/>
    <x v="10"/>
    <s v="S1"/>
  </r>
  <r>
    <s v="FB_AEO_BAU_PRE_ATT_g15721_Scurve"/>
    <s v="Top_War"/>
    <d v="2021-06-08T00:00:00"/>
    <n v="0"/>
    <x v="4"/>
    <x v="10"/>
    <s v="S1"/>
  </r>
  <r>
    <s v="FB_VO_AAA_PER_ATT_g912_Scurve"/>
    <s v="Top_War"/>
    <d v="2021-06-08T00:00:00"/>
    <n v="0"/>
    <x v="4"/>
    <x v="11"/>
    <s v="S1"/>
  </r>
  <r>
    <s v="FB_VO_AAA_POST_ATT_S1_g913_Scurve"/>
    <s v="Top_War"/>
    <d v="2021-06-08T00:00:00"/>
    <n v="23168.000864247599"/>
    <x v="1"/>
    <x v="11"/>
    <s v="S1"/>
  </r>
  <r>
    <s v="FB_VO_AAA_POST_ATT_S2_g424_Scurve"/>
    <s v="Top_War"/>
    <d v="2021-06-08T00:00:00"/>
    <n v="0"/>
    <x v="2"/>
    <x v="11"/>
    <s v="S1"/>
  </r>
  <r>
    <s v="FB_VO_AAA_POST_ATT_S3_g1717_SC"/>
    <s v="Top_War"/>
    <d v="2021-06-08T00:00:00"/>
    <n v="0"/>
    <x v="3"/>
    <x v="11"/>
    <s v="S1"/>
  </r>
  <r>
    <s v="FB_VO_BAU_PER_ATT_g1512_Scurve"/>
    <s v="Top_War"/>
    <d v="2021-06-08T00:00:00"/>
    <n v="0"/>
    <x v="4"/>
    <x v="12"/>
    <s v="S1"/>
  </r>
  <r>
    <s v="FB_VO_BAU_POST_ATT_S1_g9312_Scurve"/>
    <s v="Top_War"/>
    <d v="2021-06-08T00:00:00"/>
    <n v="28570.637530751599"/>
    <x v="1"/>
    <x v="12"/>
    <s v="S1"/>
  </r>
  <r>
    <s v="FB_VO_BAU_POST_ATT_S2_g8421_Scurve"/>
    <s v="Top_War"/>
    <d v="2021-06-08T00:00:00"/>
    <n v="0"/>
    <x v="2"/>
    <x v="12"/>
    <s v="S1"/>
  </r>
  <r>
    <s v="FB_VO_BAU_POST_ATT_S3_g1715_SC"/>
    <s v="Top_War"/>
    <d v="2021-06-08T00:00:00"/>
    <n v="0"/>
    <x v="3"/>
    <x v="12"/>
    <s v="S1"/>
  </r>
  <r>
    <s v="FB_VO_DYNAMICADS_PER_ATT_g2720_Scurve"/>
    <s v="Top_War"/>
    <d v="2021-06-08T00:00:00"/>
    <n v="0"/>
    <x v="4"/>
    <x v="13"/>
    <s v="S1"/>
  </r>
  <r>
    <s v="FB_VO_DYNAMICADS_POST_ATT_S1_g1720_Scurve"/>
    <s v="Top_War"/>
    <d v="2021-06-08T00:00:00"/>
    <n v="5535.8929674916599"/>
    <x v="1"/>
    <x v="13"/>
    <s v="S1"/>
  </r>
  <r>
    <s v="GOOGLE_DISPLAY_PER_ATT_g1724_Scurve"/>
    <s v="Top_War"/>
    <d v="2021-06-08T00:00:00"/>
    <n v="0"/>
    <x v="4"/>
    <x v="14"/>
    <s v="S1"/>
  </r>
  <r>
    <s v="GOOGLE_DISPLAY_POST_ATT_9AUG_SEP_g6213_Scurve"/>
    <s v="Top_War"/>
    <d v="2021-06-08T00:00:00"/>
    <n v="0"/>
    <x v="0"/>
    <x v="14"/>
    <s v="S1"/>
  </r>
  <r>
    <s v="GOOGLE_DISPLAY_POST_ATT_JUL_g827_SC"/>
    <s v="Top_War"/>
    <d v="2021-06-08T00:00:00"/>
    <n v="0"/>
    <x v="0"/>
    <x v="14"/>
    <s v="S1"/>
  </r>
  <r>
    <s v="GOOGLE_DISPLAY_POST_ATT_OCT_g5718_Scurve"/>
    <s v="Top_War"/>
    <d v="2021-06-08T00:00:00"/>
    <n v="0"/>
    <x v="0"/>
    <x v="14"/>
    <s v="S1"/>
  </r>
  <r>
    <s v="GOOGLE_DISPLAY_POST_ATT_S1_g912_SC"/>
    <s v="Top_War"/>
    <d v="2021-06-08T00:00:00"/>
    <n v="4538.6294712750996"/>
    <x v="1"/>
    <x v="14"/>
    <s v="S1"/>
  </r>
  <r>
    <s v="GOOGLE_YOUTUBE_PER_ATT_g1716_Scurve"/>
    <s v="Top_War"/>
    <d v="2021-06-08T00:00:00"/>
    <n v="0"/>
    <x v="4"/>
    <x v="15"/>
    <s v="S1"/>
  </r>
  <r>
    <s v="GOOGLE_YOUTUBE_POST_ATT_9AUG_SEP_g9321_Scurve"/>
    <s v="Top_War"/>
    <d v="2021-06-08T00:00:00"/>
    <n v="0"/>
    <x v="0"/>
    <x v="15"/>
    <s v="S1"/>
  </r>
  <r>
    <s v="GOOGLE_YOUTUBE_POST_ATT_JUL_g1718_SC"/>
    <s v="Top_War"/>
    <d v="2021-06-08T00:00:00"/>
    <n v="0"/>
    <x v="0"/>
    <x v="15"/>
    <s v="S1"/>
  </r>
  <r>
    <s v="GOOGLE_YOUTUBE_POST_ATT_OCT_g1715_Scurve"/>
    <s v="Top_War"/>
    <d v="2021-06-08T00:00:00"/>
    <n v="0"/>
    <x v="0"/>
    <x v="15"/>
    <s v="S1"/>
  </r>
  <r>
    <s v="GOOGLE_YOUTUBE_POST_ATT_S1_g2721_SC"/>
    <s v="Top_War"/>
    <d v="2021-06-08T00:00:00"/>
    <n v="6018.4393637455796"/>
    <x v="1"/>
    <x v="15"/>
    <s v="S1"/>
  </r>
  <r>
    <s v="INTERCEPT"/>
    <s v="Top_War"/>
    <d v="2021-06-08T00:00:00"/>
    <n v="282876.95580592903"/>
    <x v="0"/>
    <x v="16"/>
    <s v="S1"/>
  </r>
  <r>
    <s v="Large_Event_Dip1"/>
    <s v="Top_War"/>
    <d v="2021-06-08T00:00:00"/>
    <n v="0"/>
    <x v="0"/>
    <x v="4"/>
    <s v="S1"/>
  </r>
  <r>
    <s v="Large_Event1"/>
    <s v="Top_War"/>
    <d v="2021-06-08T00:00:00"/>
    <n v="0"/>
    <x v="0"/>
    <x v="17"/>
    <s v="S1"/>
  </r>
  <r>
    <s v="Medium_Event"/>
    <s v="Top_War"/>
    <d v="2021-06-08T00:00:00"/>
    <n v="0"/>
    <x v="0"/>
    <x v="17"/>
    <s v="S1"/>
  </r>
  <r>
    <s v="Medium_Event_Dip"/>
    <s v="Top_War"/>
    <d v="2021-06-08T00:00:00"/>
    <n v="0"/>
    <x v="0"/>
    <x v="17"/>
    <s v="S1"/>
  </r>
  <r>
    <s v="Monday_Effect"/>
    <s v="Top_War"/>
    <d v="2021-06-08T00:00:00"/>
    <n v="0"/>
    <x v="0"/>
    <x v="18"/>
    <s v="S1"/>
  </r>
  <r>
    <s v="New_Content"/>
    <s v="Top_War"/>
    <d v="2021-06-08T00:00:00"/>
    <n v="0"/>
    <x v="0"/>
    <x v="19"/>
    <s v="S1"/>
  </r>
  <r>
    <s v="Other_Event"/>
    <s v="Top_War"/>
    <d v="2021-06-08T00:00:00"/>
    <n v="0"/>
    <x v="0"/>
    <x v="17"/>
    <s v="S1"/>
  </r>
  <r>
    <s v="Peak"/>
    <s v="Top_War"/>
    <d v="2021-06-08T00:00:00"/>
    <n v="0"/>
    <x v="0"/>
    <x v="17"/>
    <s v="S1"/>
  </r>
  <r>
    <s v="Reddit_Post_ATT_g224_SC"/>
    <s v="Top_War"/>
    <d v="2021-06-08T00:00:00"/>
    <n v="0"/>
    <x v="2"/>
    <x v="20"/>
    <s v="S1"/>
  </r>
  <r>
    <s v="Small_Event"/>
    <s v="Top_War"/>
    <d v="2021-06-08T00:00:00"/>
    <n v="0"/>
    <x v="0"/>
    <x v="17"/>
    <s v="S1"/>
  </r>
  <r>
    <s v="Small_Event_Dip"/>
    <s v="Top_War"/>
    <d v="2021-06-08T00:00:00"/>
    <n v="0"/>
    <x v="0"/>
    <x v="4"/>
    <s v="S1"/>
  </r>
  <r>
    <s v="Special_Event"/>
    <s v="Top_War"/>
    <d v="2021-06-08T00:00:00"/>
    <n v="0"/>
    <x v="0"/>
    <x v="4"/>
    <s v="S1"/>
  </r>
  <r>
    <s v="Special_Event_Peak"/>
    <s v="Top_War"/>
    <d v="2021-06-08T00:00:00"/>
    <n v="0"/>
    <x v="0"/>
    <x v="17"/>
    <s v="S1"/>
  </r>
  <r>
    <s v="Tuesday_Effect"/>
    <s v="Top_War"/>
    <d v="2021-06-08T00:00:00"/>
    <n v="-30394.747551451699"/>
    <x v="0"/>
    <x v="21"/>
    <s v="S1"/>
  </r>
  <r>
    <s v="UNITYADS_TOTAL_PER_ATT_g1728_Scurve"/>
    <s v="Top_War"/>
    <d v="2021-06-08T00:00:00"/>
    <n v="0"/>
    <x v="4"/>
    <x v="22"/>
    <s v="S1"/>
  </r>
  <r>
    <s v="UNITYADS_TOTAL_POST_ATT_S1_g913_SC"/>
    <s v="Top_War"/>
    <d v="2021-06-08T00:00:00"/>
    <n v="7613.0575784730299"/>
    <x v="1"/>
    <x v="22"/>
    <s v="S1"/>
  </r>
  <r>
    <s v="UNITYADS_TOTAL_POST_ATT_S2_g1321_SC"/>
    <s v="Top_War"/>
    <d v="2021-06-08T00:00:00"/>
    <n v="0"/>
    <x v="2"/>
    <x v="22"/>
    <s v="S1"/>
  </r>
  <r>
    <s v="UNITYADS_TOTAL_POST_ATT_S3_g924_SC"/>
    <s v="Top_War"/>
    <d v="2021-06-08T00:00:00"/>
    <n v="0"/>
    <x v="3"/>
    <x v="22"/>
    <s v="S1"/>
  </r>
  <r>
    <s v="Apple_Search_Post_ATT_g327_Scurve"/>
    <s v="Top_War"/>
    <d v="2021-06-09T00:00:00"/>
    <n v="0"/>
    <x v="0"/>
    <x v="0"/>
    <s v="S1"/>
  </r>
  <r>
    <s v="Applovin_rewarded_Post_ATT_g1718_SC"/>
    <s v="Top_War"/>
    <d v="2021-06-09T00:00:00"/>
    <n v="5.9421840255762399"/>
    <x v="0"/>
    <x v="1"/>
    <s v="S1"/>
  </r>
  <r>
    <s v="Applovin_video_Post_ATT_g1718_Scurve"/>
    <s v="Top_War"/>
    <d v="2021-06-09T00:00:00"/>
    <n v="10.9373969813331"/>
    <x v="0"/>
    <x v="2"/>
    <s v="S1"/>
  </r>
  <r>
    <s v="Bug_Fix_1"/>
    <s v="Top_War"/>
    <d v="2021-06-09T00:00:00"/>
    <n v="0"/>
    <x v="0"/>
    <x v="3"/>
    <s v="S1"/>
  </r>
  <r>
    <s v="Bug_Fix_2"/>
    <s v="Top_War"/>
    <d v="2021-06-09T00:00:00"/>
    <n v="0"/>
    <x v="0"/>
    <x v="3"/>
    <s v="S1"/>
  </r>
  <r>
    <s v="Bug_Fix_3_2"/>
    <s v="Top_War"/>
    <d v="2021-06-09T00:00:00"/>
    <n v="0"/>
    <x v="0"/>
    <x v="3"/>
    <s v="S1"/>
  </r>
  <r>
    <s v="Bug_Fix_Neg"/>
    <s v="Top_War"/>
    <d v="2021-06-09T00:00:00"/>
    <n v="-25455.428566692601"/>
    <x v="0"/>
    <x v="4"/>
    <s v="S1"/>
  </r>
  <r>
    <s v="Bytedance_Post_ATT_g337_SC"/>
    <s v="Top_War"/>
    <d v="2021-06-09T00:00:00"/>
    <n v="0"/>
    <x v="0"/>
    <x v="5"/>
    <s v="S1"/>
  </r>
  <r>
    <s v="Comp_Lords_Mobile"/>
    <s v="Top_War"/>
    <d v="2021-06-09T00:00:00"/>
    <n v="-18256.179227897701"/>
    <x v="0"/>
    <x v="6"/>
    <s v="S1"/>
  </r>
  <r>
    <s v="Comp_ROK"/>
    <s v="Top_War"/>
    <d v="2021-06-09T00:00:00"/>
    <n v="-20455.404650579901"/>
    <x v="0"/>
    <x v="7"/>
    <s v="S1"/>
  </r>
  <r>
    <s v="Comp_West_Game"/>
    <s v="Top_War"/>
    <d v="2021-06-09T00:00:00"/>
    <n v="-12537.9684709637"/>
    <x v="0"/>
    <x v="8"/>
    <s v="S1"/>
  </r>
  <r>
    <s v="Event_Dip"/>
    <s v="Top_War"/>
    <d v="2021-06-09T00:00:00"/>
    <n v="0"/>
    <x v="0"/>
    <x v="4"/>
    <s v="S1"/>
  </r>
  <r>
    <s v="FB_AEO_AAA_POST_ATT_S1_g223_Scurve"/>
    <s v="Top_War"/>
    <d v="2021-06-09T00:00:00"/>
    <n v="5318.7280293487402"/>
    <x v="1"/>
    <x v="9"/>
    <s v="S1"/>
  </r>
  <r>
    <s v="FB_AEO_AAA_POST_ATT_S2_g2314_Scurve"/>
    <s v="Top_War"/>
    <d v="2021-06-09T00:00:00"/>
    <n v="0"/>
    <x v="2"/>
    <x v="9"/>
    <s v="S1"/>
  </r>
  <r>
    <s v="FB_AEO_AAA_POST_ATT_S3_g249_SC"/>
    <s v="Top_War"/>
    <d v="2021-06-09T00:00:00"/>
    <n v="0"/>
    <x v="3"/>
    <x v="9"/>
    <s v="S1"/>
  </r>
  <r>
    <s v="FB_AEO_AAA_PRE_ATT_g136_Scurve"/>
    <s v="Top_War"/>
    <d v="2021-06-09T00:00:00"/>
    <n v="0"/>
    <x v="4"/>
    <x v="9"/>
    <s v="S1"/>
  </r>
  <r>
    <s v="FB_AEO_BAU_POST_ATT_S1_g912_Scurve"/>
    <s v="Top_War"/>
    <d v="2021-06-09T00:00:00"/>
    <n v="2936.78930039739"/>
    <x v="1"/>
    <x v="10"/>
    <s v="S1"/>
  </r>
  <r>
    <s v="FB_AEO_BAU_POST_ATT_S2_g2711_Scurve"/>
    <s v="Top_War"/>
    <d v="2021-06-09T00:00:00"/>
    <n v="0"/>
    <x v="2"/>
    <x v="10"/>
    <s v="S1"/>
  </r>
  <r>
    <s v="FB_AEO_BAU_POST_ATT_S3_g1717_SC"/>
    <s v="Top_War"/>
    <d v="2021-06-09T00:00:00"/>
    <n v="0"/>
    <x v="3"/>
    <x v="10"/>
    <s v="S1"/>
  </r>
  <r>
    <s v="FB_AEO_BAU_PRE_ATT_g15721_Scurve"/>
    <s v="Top_War"/>
    <d v="2021-06-09T00:00:00"/>
    <n v="0"/>
    <x v="4"/>
    <x v="10"/>
    <s v="S1"/>
  </r>
  <r>
    <s v="FB_VO_AAA_PER_ATT_g912_Scurve"/>
    <s v="Top_War"/>
    <d v="2021-06-09T00:00:00"/>
    <n v="0"/>
    <x v="4"/>
    <x v="11"/>
    <s v="S1"/>
  </r>
  <r>
    <s v="FB_VO_AAA_POST_ATT_S1_g913_Scurve"/>
    <s v="Top_War"/>
    <d v="2021-06-09T00:00:00"/>
    <n v="17615.016761225299"/>
    <x v="1"/>
    <x v="11"/>
    <s v="S1"/>
  </r>
  <r>
    <s v="FB_VO_AAA_POST_ATT_S2_g424_Scurve"/>
    <s v="Top_War"/>
    <d v="2021-06-09T00:00:00"/>
    <n v="0"/>
    <x v="2"/>
    <x v="11"/>
    <s v="S1"/>
  </r>
  <r>
    <s v="FB_VO_AAA_POST_ATT_S3_g1717_SC"/>
    <s v="Top_War"/>
    <d v="2021-06-09T00:00:00"/>
    <n v="0"/>
    <x v="3"/>
    <x v="11"/>
    <s v="S1"/>
  </r>
  <r>
    <s v="FB_VO_BAU_PER_ATT_g1512_Scurve"/>
    <s v="Top_War"/>
    <d v="2021-06-09T00:00:00"/>
    <n v="0"/>
    <x v="4"/>
    <x v="12"/>
    <s v="S1"/>
  </r>
  <r>
    <s v="FB_VO_BAU_POST_ATT_S1_g9312_Scurve"/>
    <s v="Top_War"/>
    <d v="2021-06-09T00:00:00"/>
    <n v="28155.731522100999"/>
    <x v="1"/>
    <x v="12"/>
    <s v="S1"/>
  </r>
  <r>
    <s v="FB_VO_BAU_POST_ATT_S2_g8421_Scurve"/>
    <s v="Top_War"/>
    <d v="2021-06-09T00:00:00"/>
    <n v="0"/>
    <x v="2"/>
    <x v="12"/>
    <s v="S1"/>
  </r>
  <r>
    <s v="FB_VO_BAU_POST_ATT_S3_g1715_SC"/>
    <s v="Top_War"/>
    <d v="2021-06-09T00:00:00"/>
    <n v="0"/>
    <x v="3"/>
    <x v="12"/>
    <s v="S1"/>
  </r>
  <r>
    <s v="FB_VO_DYNAMICADS_PER_ATT_g2720_Scurve"/>
    <s v="Top_War"/>
    <d v="2021-06-09T00:00:00"/>
    <n v="0"/>
    <x v="4"/>
    <x v="13"/>
    <s v="S1"/>
  </r>
  <r>
    <s v="FB_VO_DYNAMICADS_POST_ATT_S1_g1720_Scurve"/>
    <s v="Top_War"/>
    <d v="2021-06-09T00:00:00"/>
    <n v="5359.6698517492196"/>
    <x v="1"/>
    <x v="13"/>
    <s v="S1"/>
  </r>
  <r>
    <s v="GOOGLE_DISPLAY_PER_ATT_g1724_Scurve"/>
    <s v="Top_War"/>
    <d v="2021-06-09T00:00:00"/>
    <n v="0"/>
    <x v="4"/>
    <x v="14"/>
    <s v="S1"/>
  </r>
  <r>
    <s v="GOOGLE_DISPLAY_POST_ATT_9AUG_SEP_g6213_Scurve"/>
    <s v="Top_War"/>
    <d v="2021-06-09T00:00:00"/>
    <n v="0"/>
    <x v="0"/>
    <x v="14"/>
    <s v="S1"/>
  </r>
  <r>
    <s v="GOOGLE_DISPLAY_POST_ATT_JUL_g827_SC"/>
    <s v="Top_War"/>
    <d v="2021-06-09T00:00:00"/>
    <n v="0"/>
    <x v="0"/>
    <x v="14"/>
    <s v="S1"/>
  </r>
  <r>
    <s v="GOOGLE_DISPLAY_POST_ATT_OCT_g5718_Scurve"/>
    <s v="Top_War"/>
    <d v="2021-06-09T00:00:00"/>
    <n v="0"/>
    <x v="0"/>
    <x v="14"/>
    <s v="S1"/>
  </r>
  <r>
    <s v="GOOGLE_DISPLAY_POST_ATT_S1_g912_SC"/>
    <s v="Top_War"/>
    <d v="2021-06-09T00:00:00"/>
    <n v="8986.5757743923295"/>
    <x v="1"/>
    <x v="14"/>
    <s v="S1"/>
  </r>
  <r>
    <s v="GOOGLE_YOUTUBE_PER_ATT_g1716_Scurve"/>
    <s v="Top_War"/>
    <d v="2021-06-09T00:00:00"/>
    <n v="0"/>
    <x v="4"/>
    <x v="15"/>
    <s v="S1"/>
  </r>
  <r>
    <s v="GOOGLE_YOUTUBE_POST_ATT_9AUG_SEP_g9321_Scurve"/>
    <s v="Top_War"/>
    <d v="2021-06-09T00:00:00"/>
    <n v="0"/>
    <x v="0"/>
    <x v="15"/>
    <s v="S1"/>
  </r>
  <r>
    <s v="GOOGLE_YOUTUBE_POST_ATT_JUL_g1718_SC"/>
    <s v="Top_War"/>
    <d v="2021-06-09T00:00:00"/>
    <n v="0"/>
    <x v="0"/>
    <x v="15"/>
    <s v="S1"/>
  </r>
  <r>
    <s v="GOOGLE_YOUTUBE_POST_ATT_OCT_g1715_Scurve"/>
    <s v="Top_War"/>
    <d v="2021-06-09T00:00:00"/>
    <n v="0"/>
    <x v="0"/>
    <x v="15"/>
    <s v="S1"/>
  </r>
  <r>
    <s v="GOOGLE_YOUTUBE_POST_ATT_S1_g2721_SC"/>
    <s v="Top_War"/>
    <d v="2021-06-09T00:00:00"/>
    <n v="6404.6191439295899"/>
    <x v="1"/>
    <x v="15"/>
    <s v="S1"/>
  </r>
  <r>
    <s v="INTERCEPT"/>
    <s v="Top_War"/>
    <d v="2021-06-09T00:00:00"/>
    <n v="282876.95580592903"/>
    <x v="0"/>
    <x v="16"/>
    <s v="S1"/>
  </r>
  <r>
    <s v="Large_Event_Dip1"/>
    <s v="Top_War"/>
    <d v="2021-06-09T00:00:00"/>
    <n v="0"/>
    <x v="0"/>
    <x v="4"/>
    <s v="S1"/>
  </r>
  <r>
    <s v="Large_Event1"/>
    <s v="Top_War"/>
    <d v="2021-06-09T00:00:00"/>
    <n v="0"/>
    <x v="0"/>
    <x v="17"/>
    <s v="S1"/>
  </r>
  <r>
    <s v="Medium_Event"/>
    <s v="Top_War"/>
    <d v="2021-06-09T00:00:00"/>
    <n v="0"/>
    <x v="0"/>
    <x v="17"/>
    <s v="S1"/>
  </r>
  <r>
    <s v="Medium_Event_Dip"/>
    <s v="Top_War"/>
    <d v="2021-06-09T00:00:00"/>
    <n v="0"/>
    <x v="0"/>
    <x v="17"/>
    <s v="S1"/>
  </r>
  <r>
    <s v="Monday_Effect"/>
    <s v="Top_War"/>
    <d v="2021-06-09T00:00:00"/>
    <n v="0"/>
    <x v="0"/>
    <x v="18"/>
    <s v="S1"/>
  </r>
  <r>
    <s v="New_Content"/>
    <s v="Top_War"/>
    <d v="2021-06-09T00:00:00"/>
    <n v="0"/>
    <x v="0"/>
    <x v="19"/>
    <s v="S1"/>
  </r>
  <r>
    <s v="Other_Event"/>
    <s v="Top_War"/>
    <d v="2021-06-09T00:00:00"/>
    <n v="0"/>
    <x v="0"/>
    <x v="17"/>
    <s v="S1"/>
  </r>
  <r>
    <s v="Peak"/>
    <s v="Top_War"/>
    <d v="2021-06-09T00:00:00"/>
    <n v="0"/>
    <x v="0"/>
    <x v="17"/>
    <s v="S1"/>
  </r>
  <r>
    <s v="Reddit_Post_ATT_g224_SC"/>
    <s v="Top_War"/>
    <d v="2021-06-09T00:00:00"/>
    <n v="0"/>
    <x v="2"/>
    <x v="20"/>
    <s v="S1"/>
  </r>
  <r>
    <s v="Small_Event"/>
    <s v="Top_War"/>
    <d v="2021-06-09T00:00:00"/>
    <n v="0"/>
    <x v="0"/>
    <x v="17"/>
    <s v="S1"/>
  </r>
  <r>
    <s v="Small_Event_Dip"/>
    <s v="Top_War"/>
    <d v="2021-06-09T00:00:00"/>
    <n v="0"/>
    <x v="0"/>
    <x v="4"/>
    <s v="S1"/>
  </r>
  <r>
    <s v="Special_Event"/>
    <s v="Top_War"/>
    <d v="2021-06-09T00:00:00"/>
    <n v="0"/>
    <x v="0"/>
    <x v="4"/>
    <s v="S1"/>
  </r>
  <r>
    <s v="Special_Event_Peak"/>
    <s v="Top_War"/>
    <d v="2021-06-09T00:00:00"/>
    <n v="0"/>
    <x v="0"/>
    <x v="17"/>
    <s v="S1"/>
  </r>
  <r>
    <s v="Tuesday_Effect"/>
    <s v="Top_War"/>
    <d v="2021-06-09T00:00:00"/>
    <n v="0"/>
    <x v="0"/>
    <x v="21"/>
    <s v="S1"/>
  </r>
  <r>
    <s v="UNITYADS_TOTAL_PER_ATT_g1728_Scurve"/>
    <s v="Top_War"/>
    <d v="2021-06-09T00:00:00"/>
    <n v="0"/>
    <x v="4"/>
    <x v="22"/>
    <s v="S1"/>
  </r>
  <r>
    <s v="UNITYADS_TOTAL_POST_ATT_S1_g913_SC"/>
    <s v="Top_War"/>
    <d v="2021-06-09T00:00:00"/>
    <n v="7761.0118903686498"/>
    <x v="1"/>
    <x v="22"/>
    <s v="S1"/>
  </r>
  <r>
    <s v="UNITYADS_TOTAL_POST_ATT_S2_g1321_SC"/>
    <s v="Top_War"/>
    <d v="2021-06-09T00:00:00"/>
    <n v="0"/>
    <x v="2"/>
    <x v="22"/>
    <s v="S1"/>
  </r>
  <r>
    <s v="UNITYADS_TOTAL_POST_ATT_S3_g924_SC"/>
    <s v="Top_War"/>
    <d v="2021-06-09T00:00:00"/>
    <n v="0"/>
    <x v="3"/>
    <x v="22"/>
    <s v="S1"/>
  </r>
  <r>
    <s v="Apple_Search_Post_ATT_g327_Scurve"/>
    <s v="Top_War"/>
    <d v="2021-06-10T00:00:00"/>
    <n v="0"/>
    <x v="0"/>
    <x v="0"/>
    <s v="S1"/>
  </r>
  <r>
    <s v="Applovin_rewarded_Post_ATT_g1718_SC"/>
    <s v="Top_War"/>
    <d v="2021-06-10T00:00:00"/>
    <n v="14.0565930100434"/>
    <x v="0"/>
    <x v="1"/>
    <s v="S1"/>
  </r>
  <r>
    <s v="Applovin_video_Post_ATT_g1718_Scurve"/>
    <s v="Top_War"/>
    <d v="2021-06-10T00:00:00"/>
    <n v="25.4888812497312"/>
    <x v="0"/>
    <x v="2"/>
    <s v="S1"/>
  </r>
  <r>
    <s v="Bug_Fix_1"/>
    <s v="Top_War"/>
    <d v="2021-06-10T00:00:00"/>
    <n v="0"/>
    <x v="0"/>
    <x v="3"/>
    <s v="S1"/>
  </r>
  <r>
    <s v="Bug_Fix_2"/>
    <s v="Top_War"/>
    <d v="2021-06-10T00:00:00"/>
    <n v="0"/>
    <x v="0"/>
    <x v="3"/>
    <s v="S1"/>
  </r>
  <r>
    <s v="Bug_Fix_3_2"/>
    <s v="Top_War"/>
    <d v="2021-06-10T00:00:00"/>
    <n v="0"/>
    <x v="0"/>
    <x v="3"/>
    <s v="S1"/>
  </r>
  <r>
    <s v="Bug_Fix_Neg"/>
    <s v="Top_War"/>
    <d v="2021-06-10T00:00:00"/>
    <n v="-25455.428566692601"/>
    <x v="0"/>
    <x v="4"/>
    <s v="S1"/>
  </r>
  <r>
    <s v="Bytedance_Post_ATT_g337_SC"/>
    <s v="Top_War"/>
    <d v="2021-06-10T00:00:00"/>
    <n v="0.87984961164359698"/>
    <x v="0"/>
    <x v="5"/>
    <s v="S1"/>
  </r>
  <r>
    <s v="Comp_Lords_Mobile"/>
    <s v="Top_War"/>
    <d v="2021-06-10T00:00:00"/>
    <n v="-19426.3578277782"/>
    <x v="0"/>
    <x v="6"/>
    <s v="S1"/>
  </r>
  <r>
    <s v="Comp_ROK"/>
    <s v="Top_War"/>
    <d v="2021-06-10T00:00:00"/>
    <n v="-25408.100728412399"/>
    <x v="0"/>
    <x v="7"/>
    <s v="S1"/>
  </r>
  <r>
    <s v="Comp_West_Game"/>
    <s v="Top_War"/>
    <d v="2021-06-10T00:00:00"/>
    <n v="-12833.396568771601"/>
    <x v="0"/>
    <x v="8"/>
    <s v="S1"/>
  </r>
  <r>
    <s v="Event_Dip"/>
    <s v="Top_War"/>
    <d v="2021-06-10T00:00:00"/>
    <n v="0"/>
    <x v="0"/>
    <x v="4"/>
    <s v="S1"/>
  </r>
  <r>
    <s v="FB_AEO_AAA_POST_ATT_S1_g223_Scurve"/>
    <s v="Top_War"/>
    <d v="2021-06-10T00:00:00"/>
    <n v="5775.0343230895396"/>
    <x v="1"/>
    <x v="9"/>
    <s v="S1"/>
  </r>
  <r>
    <s v="FB_AEO_AAA_POST_ATT_S2_g2314_Scurve"/>
    <s v="Top_War"/>
    <d v="2021-06-10T00:00:00"/>
    <n v="0"/>
    <x v="2"/>
    <x v="9"/>
    <s v="S1"/>
  </r>
  <r>
    <s v="FB_AEO_AAA_POST_ATT_S3_g249_SC"/>
    <s v="Top_War"/>
    <d v="2021-06-10T00:00:00"/>
    <n v="0"/>
    <x v="3"/>
    <x v="9"/>
    <s v="S1"/>
  </r>
  <r>
    <s v="FB_AEO_AAA_PRE_ATT_g136_Scurve"/>
    <s v="Top_War"/>
    <d v="2021-06-10T00:00:00"/>
    <n v="0"/>
    <x v="4"/>
    <x v="9"/>
    <s v="S1"/>
  </r>
  <r>
    <s v="FB_AEO_BAU_POST_ATT_S1_g912_Scurve"/>
    <s v="Top_War"/>
    <d v="2021-06-10T00:00:00"/>
    <n v="2789.7588945246998"/>
    <x v="1"/>
    <x v="10"/>
    <s v="S1"/>
  </r>
  <r>
    <s v="FB_AEO_BAU_POST_ATT_S2_g2711_Scurve"/>
    <s v="Top_War"/>
    <d v="2021-06-10T00:00:00"/>
    <n v="0"/>
    <x v="2"/>
    <x v="10"/>
    <s v="S1"/>
  </r>
  <r>
    <s v="FB_AEO_BAU_POST_ATT_S3_g1717_SC"/>
    <s v="Top_War"/>
    <d v="2021-06-10T00:00:00"/>
    <n v="0"/>
    <x v="3"/>
    <x v="10"/>
    <s v="S1"/>
  </r>
  <r>
    <s v="FB_AEO_BAU_PRE_ATT_g15721_Scurve"/>
    <s v="Top_War"/>
    <d v="2021-06-10T00:00:00"/>
    <n v="0"/>
    <x v="4"/>
    <x v="10"/>
    <s v="S1"/>
  </r>
  <r>
    <s v="FB_VO_AAA_PER_ATT_g912_Scurve"/>
    <s v="Top_War"/>
    <d v="2021-06-10T00:00:00"/>
    <n v="0"/>
    <x v="4"/>
    <x v="11"/>
    <s v="S1"/>
  </r>
  <r>
    <s v="FB_VO_AAA_POST_ATT_S1_g913_Scurve"/>
    <s v="Top_War"/>
    <d v="2021-06-10T00:00:00"/>
    <n v="19897.417971937801"/>
    <x v="1"/>
    <x v="11"/>
    <s v="S1"/>
  </r>
  <r>
    <s v="FB_VO_AAA_POST_ATT_S2_g424_Scurve"/>
    <s v="Top_War"/>
    <d v="2021-06-10T00:00:00"/>
    <n v="0"/>
    <x v="2"/>
    <x v="11"/>
    <s v="S1"/>
  </r>
  <r>
    <s v="FB_VO_AAA_POST_ATT_S3_g1717_SC"/>
    <s v="Top_War"/>
    <d v="2021-06-10T00:00:00"/>
    <n v="0"/>
    <x v="3"/>
    <x v="11"/>
    <s v="S1"/>
  </r>
  <r>
    <s v="FB_VO_BAU_PER_ATT_g1512_Scurve"/>
    <s v="Top_War"/>
    <d v="2021-06-10T00:00:00"/>
    <n v="0"/>
    <x v="4"/>
    <x v="12"/>
    <s v="S1"/>
  </r>
  <r>
    <s v="FB_VO_BAU_POST_ATT_S1_g9312_Scurve"/>
    <s v="Top_War"/>
    <d v="2021-06-10T00:00:00"/>
    <n v="26338.319295553101"/>
    <x v="1"/>
    <x v="12"/>
    <s v="S1"/>
  </r>
  <r>
    <s v="FB_VO_BAU_POST_ATT_S2_g8421_Scurve"/>
    <s v="Top_War"/>
    <d v="2021-06-10T00:00:00"/>
    <n v="0"/>
    <x v="2"/>
    <x v="12"/>
    <s v="S1"/>
  </r>
  <r>
    <s v="FB_VO_BAU_POST_ATT_S3_g1715_SC"/>
    <s v="Top_War"/>
    <d v="2021-06-10T00:00:00"/>
    <n v="0"/>
    <x v="3"/>
    <x v="12"/>
    <s v="S1"/>
  </r>
  <r>
    <s v="FB_VO_DYNAMICADS_PER_ATT_g2720_Scurve"/>
    <s v="Top_War"/>
    <d v="2021-06-10T00:00:00"/>
    <n v="0"/>
    <x v="4"/>
    <x v="13"/>
    <s v="S1"/>
  </r>
  <r>
    <s v="FB_VO_DYNAMICADS_POST_ATT_S1_g1720_Scurve"/>
    <s v="Top_War"/>
    <d v="2021-06-10T00:00:00"/>
    <n v="5008.98741437028"/>
    <x v="1"/>
    <x v="13"/>
    <s v="S1"/>
  </r>
  <r>
    <s v="GOOGLE_DISPLAY_PER_ATT_g1724_Scurve"/>
    <s v="Top_War"/>
    <d v="2021-06-10T00:00:00"/>
    <n v="0"/>
    <x v="4"/>
    <x v="14"/>
    <s v="S1"/>
  </r>
  <r>
    <s v="GOOGLE_DISPLAY_POST_ATT_9AUG_SEP_g6213_Scurve"/>
    <s v="Top_War"/>
    <d v="2021-06-10T00:00:00"/>
    <n v="0"/>
    <x v="0"/>
    <x v="14"/>
    <s v="S1"/>
  </r>
  <r>
    <s v="GOOGLE_DISPLAY_POST_ATT_JUL_g827_SC"/>
    <s v="Top_War"/>
    <d v="2021-06-10T00:00:00"/>
    <n v="0"/>
    <x v="0"/>
    <x v="14"/>
    <s v="S1"/>
  </r>
  <r>
    <s v="GOOGLE_DISPLAY_POST_ATT_OCT_g5718_Scurve"/>
    <s v="Top_War"/>
    <d v="2021-06-10T00:00:00"/>
    <n v="0"/>
    <x v="0"/>
    <x v="14"/>
    <s v="S1"/>
  </r>
  <r>
    <s v="GOOGLE_DISPLAY_POST_ATT_S1_g912_SC"/>
    <s v="Top_War"/>
    <d v="2021-06-10T00:00:00"/>
    <n v="15549.6506071527"/>
    <x v="1"/>
    <x v="14"/>
    <s v="S1"/>
  </r>
  <r>
    <s v="GOOGLE_YOUTUBE_PER_ATT_g1716_Scurve"/>
    <s v="Top_War"/>
    <d v="2021-06-10T00:00:00"/>
    <n v="0"/>
    <x v="4"/>
    <x v="15"/>
    <s v="S1"/>
  </r>
  <r>
    <s v="GOOGLE_YOUTUBE_POST_ATT_9AUG_SEP_g9321_Scurve"/>
    <s v="Top_War"/>
    <d v="2021-06-10T00:00:00"/>
    <n v="0"/>
    <x v="0"/>
    <x v="15"/>
    <s v="S1"/>
  </r>
  <r>
    <s v="GOOGLE_YOUTUBE_POST_ATT_JUL_g1718_SC"/>
    <s v="Top_War"/>
    <d v="2021-06-10T00:00:00"/>
    <n v="0"/>
    <x v="0"/>
    <x v="15"/>
    <s v="S1"/>
  </r>
  <r>
    <s v="GOOGLE_YOUTUBE_POST_ATT_OCT_g1715_Scurve"/>
    <s v="Top_War"/>
    <d v="2021-06-10T00:00:00"/>
    <n v="0"/>
    <x v="0"/>
    <x v="15"/>
    <s v="S1"/>
  </r>
  <r>
    <s v="GOOGLE_YOUTUBE_POST_ATT_S1_g2721_SC"/>
    <s v="Top_War"/>
    <d v="2021-06-10T00:00:00"/>
    <n v="5858.8160694170301"/>
    <x v="1"/>
    <x v="15"/>
    <s v="S1"/>
  </r>
  <r>
    <s v="INTERCEPT"/>
    <s v="Top_War"/>
    <d v="2021-06-10T00:00:00"/>
    <n v="282876.95580592903"/>
    <x v="0"/>
    <x v="16"/>
    <s v="S1"/>
  </r>
  <r>
    <s v="Large_Event_Dip1"/>
    <s v="Top_War"/>
    <d v="2021-06-10T00:00:00"/>
    <n v="0"/>
    <x v="0"/>
    <x v="4"/>
    <s v="S1"/>
  </r>
  <r>
    <s v="Large_Event1"/>
    <s v="Top_War"/>
    <d v="2021-06-10T00:00:00"/>
    <n v="0"/>
    <x v="0"/>
    <x v="17"/>
    <s v="S1"/>
  </r>
  <r>
    <s v="Medium_Event"/>
    <s v="Top_War"/>
    <d v="2021-06-10T00:00:00"/>
    <n v="0"/>
    <x v="0"/>
    <x v="17"/>
    <s v="S1"/>
  </r>
  <r>
    <s v="Medium_Event_Dip"/>
    <s v="Top_War"/>
    <d v="2021-06-10T00:00:00"/>
    <n v="0"/>
    <x v="0"/>
    <x v="17"/>
    <s v="S1"/>
  </r>
  <r>
    <s v="Monday_Effect"/>
    <s v="Top_War"/>
    <d v="2021-06-10T00:00:00"/>
    <n v="0"/>
    <x v="0"/>
    <x v="18"/>
    <s v="S1"/>
  </r>
  <r>
    <s v="New_Content"/>
    <s v="Top_War"/>
    <d v="2021-06-10T00:00:00"/>
    <n v="0"/>
    <x v="0"/>
    <x v="19"/>
    <s v="S1"/>
  </r>
  <r>
    <s v="Other_Event"/>
    <s v="Top_War"/>
    <d v="2021-06-10T00:00:00"/>
    <n v="0"/>
    <x v="0"/>
    <x v="17"/>
    <s v="S1"/>
  </r>
  <r>
    <s v="Peak"/>
    <s v="Top_War"/>
    <d v="2021-06-10T00:00:00"/>
    <n v="0"/>
    <x v="0"/>
    <x v="17"/>
    <s v="S1"/>
  </r>
  <r>
    <s v="Reddit_Post_ATT_g224_SC"/>
    <s v="Top_War"/>
    <d v="2021-06-10T00:00:00"/>
    <n v="0"/>
    <x v="2"/>
    <x v="20"/>
    <s v="S1"/>
  </r>
  <r>
    <s v="Small_Event"/>
    <s v="Top_War"/>
    <d v="2021-06-10T00:00:00"/>
    <n v="0"/>
    <x v="0"/>
    <x v="17"/>
    <s v="S1"/>
  </r>
  <r>
    <s v="Small_Event_Dip"/>
    <s v="Top_War"/>
    <d v="2021-06-10T00:00:00"/>
    <n v="0"/>
    <x v="0"/>
    <x v="4"/>
    <s v="S1"/>
  </r>
  <r>
    <s v="Special_Event"/>
    <s v="Top_War"/>
    <d v="2021-06-10T00:00:00"/>
    <n v="0"/>
    <x v="0"/>
    <x v="4"/>
    <s v="S1"/>
  </r>
  <r>
    <s v="Special_Event_Peak"/>
    <s v="Top_War"/>
    <d v="2021-06-10T00:00:00"/>
    <n v="0"/>
    <x v="0"/>
    <x v="17"/>
    <s v="S1"/>
  </r>
  <r>
    <s v="Tuesday_Effect"/>
    <s v="Top_War"/>
    <d v="2021-06-10T00:00:00"/>
    <n v="0"/>
    <x v="0"/>
    <x v="21"/>
    <s v="S1"/>
  </r>
  <r>
    <s v="UNITYADS_TOTAL_PER_ATT_g1728_Scurve"/>
    <s v="Top_War"/>
    <d v="2021-06-10T00:00:00"/>
    <n v="0"/>
    <x v="4"/>
    <x v="22"/>
    <s v="S1"/>
  </r>
  <r>
    <s v="UNITYADS_TOTAL_POST_ATT_S1_g913_SC"/>
    <s v="Top_War"/>
    <d v="2021-06-10T00:00:00"/>
    <n v="13918.149669210199"/>
    <x v="1"/>
    <x v="22"/>
    <s v="S1"/>
  </r>
  <r>
    <s v="UNITYADS_TOTAL_POST_ATT_S2_g1321_SC"/>
    <s v="Top_War"/>
    <d v="2021-06-10T00:00:00"/>
    <n v="0"/>
    <x v="2"/>
    <x v="22"/>
    <s v="S1"/>
  </r>
  <r>
    <s v="UNITYADS_TOTAL_POST_ATT_S3_g924_SC"/>
    <s v="Top_War"/>
    <d v="2021-06-10T00:00:00"/>
    <n v="0"/>
    <x v="3"/>
    <x v="22"/>
    <s v="S1"/>
  </r>
  <r>
    <s v="Apple_Search_Post_ATT_g327_Scurve"/>
    <s v="Top_War"/>
    <d v="2021-06-11T00:00:00"/>
    <n v="0"/>
    <x v="0"/>
    <x v="0"/>
    <s v="S1"/>
  </r>
  <r>
    <s v="Applovin_rewarded_Post_ATT_g1718_SC"/>
    <s v="Top_War"/>
    <d v="2021-06-11T00:00:00"/>
    <n v="30.5885143831756"/>
    <x v="0"/>
    <x v="1"/>
    <s v="S1"/>
  </r>
  <r>
    <s v="Applovin_video_Post_ATT_g1718_Scurve"/>
    <s v="Top_War"/>
    <d v="2021-06-11T00:00:00"/>
    <n v="54.437557083787297"/>
    <x v="0"/>
    <x v="2"/>
    <s v="S1"/>
  </r>
  <r>
    <s v="Bug_Fix_1"/>
    <s v="Top_War"/>
    <d v="2021-06-11T00:00:00"/>
    <n v="0"/>
    <x v="0"/>
    <x v="3"/>
    <s v="S1"/>
  </r>
  <r>
    <s v="Bug_Fix_2"/>
    <s v="Top_War"/>
    <d v="2021-06-11T00:00:00"/>
    <n v="42888.901479897198"/>
    <x v="0"/>
    <x v="3"/>
    <s v="S1"/>
  </r>
  <r>
    <s v="Bug_Fix_3_2"/>
    <s v="Top_War"/>
    <d v="2021-06-11T00:00:00"/>
    <n v="0"/>
    <x v="0"/>
    <x v="3"/>
    <s v="S1"/>
  </r>
  <r>
    <s v="Bug_Fix_Neg"/>
    <s v="Top_War"/>
    <d v="2021-06-11T00:00:00"/>
    <n v="0"/>
    <x v="0"/>
    <x v="4"/>
    <s v="S1"/>
  </r>
  <r>
    <s v="Bytedance_Post_ATT_g337_SC"/>
    <s v="Top_War"/>
    <d v="2021-06-11T00:00:00"/>
    <n v="14.6288384193083"/>
    <x v="0"/>
    <x v="5"/>
    <s v="S1"/>
  </r>
  <r>
    <s v="Comp_Lords_Mobile"/>
    <s v="Top_War"/>
    <d v="2021-06-11T00:00:00"/>
    <n v="-18102.9415541038"/>
    <x v="0"/>
    <x v="6"/>
    <s v="S1"/>
  </r>
  <r>
    <s v="Comp_ROK"/>
    <s v="Top_War"/>
    <d v="2021-06-11T00:00:00"/>
    <n v="-19662.973278126599"/>
    <x v="0"/>
    <x v="7"/>
    <s v="S1"/>
  </r>
  <r>
    <s v="Comp_West_Game"/>
    <s v="Top_War"/>
    <d v="2021-06-11T00:00:00"/>
    <n v="-13158.367476360199"/>
    <x v="0"/>
    <x v="8"/>
    <s v="S1"/>
  </r>
  <r>
    <s v="Event_Dip"/>
    <s v="Top_War"/>
    <d v="2021-06-11T00:00:00"/>
    <n v="0"/>
    <x v="0"/>
    <x v="4"/>
    <s v="S1"/>
  </r>
  <r>
    <s v="FB_AEO_AAA_POST_ATT_S1_g223_Scurve"/>
    <s v="Top_War"/>
    <d v="2021-06-11T00:00:00"/>
    <n v="6111.4231492753997"/>
    <x v="1"/>
    <x v="9"/>
    <s v="S1"/>
  </r>
  <r>
    <s v="FB_AEO_AAA_POST_ATT_S2_g2314_Scurve"/>
    <s v="Top_War"/>
    <d v="2021-06-11T00:00:00"/>
    <n v="0"/>
    <x v="2"/>
    <x v="9"/>
    <s v="S1"/>
  </r>
  <r>
    <s v="FB_AEO_AAA_POST_ATT_S3_g249_SC"/>
    <s v="Top_War"/>
    <d v="2021-06-11T00:00:00"/>
    <n v="0"/>
    <x v="3"/>
    <x v="9"/>
    <s v="S1"/>
  </r>
  <r>
    <s v="FB_AEO_AAA_PRE_ATT_g136_Scurve"/>
    <s v="Top_War"/>
    <d v="2021-06-11T00:00:00"/>
    <n v="0"/>
    <x v="4"/>
    <x v="9"/>
    <s v="S1"/>
  </r>
  <r>
    <s v="FB_AEO_BAU_POST_ATT_S1_g912_Scurve"/>
    <s v="Top_War"/>
    <d v="2021-06-11T00:00:00"/>
    <n v="3060.6762581561702"/>
    <x v="1"/>
    <x v="10"/>
    <s v="S1"/>
  </r>
  <r>
    <s v="FB_AEO_BAU_POST_ATT_S2_g2711_Scurve"/>
    <s v="Top_War"/>
    <d v="2021-06-11T00:00:00"/>
    <n v="0"/>
    <x v="2"/>
    <x v="10"/>
    <s v="S1"/>
  </r>
  <r>
    <s v="FB_AEO_BAU_POST_ATT_S3_g1717_SC"/>
    <s v="Top_War"/>
    <d v="2021-06-11T00:00:00"/>
    <n v="0"/>
    <x v="3"/>
    <x v="10"/>
    <s v="S1"/>
  </r>
  <r>
    <s v="FB_AEO_BAU_PRE_ATT_g15721_Scurve"/>
    <s v="Top_War"/>
    <d v="2021-06-11T00:00:00"/>
    <n v="0"/>
    <x v="4"/>
    <x v="10"/>
    <s v="S1"/>
  </r>
  <r>
    <s v="FB_VO_AAA_PER_ATT_g912_Scurve"/>
    <s v="Top_War"/>
    <d v="2021-06-11T00:00:00"/>
    <n v="0"/>
    <x v="4"/>
    <x v="11"/>
    <s v="S1"/>
  </r>
  <r>
    <s v="FB_VO_AAA_POST_ATT_S1_g913_Scurve"/>
    <s v="Top_War"/>
    <d v="2021-06-11T00:00:00"/>
    <n v="22866.848291006801"/>
    <x v="1"/>
    <x v="11"/>
    <s v="S1"/>
  </r>
  <r>
    <s v="FB_VO_AAA_POST_ATT_S2_g424_Scurve"/>
    <s v="Top_War"/>
    <d v="2021-06-11T00:00:00"/>
    <n v="0"/>
    <x v="2"/>
    <x v="11"/>
    <s v="S1"/>
  </r>
  <r>
    <s v="FB_VO_AAA_POST_ATT_S3_g1717_SC"/>
    <s v="Top_War"/>
    <d v="2021-06-11T00:00:00"/>
    <n v="0"/>
    <x v="3"/>
    <x v="11"/>
    <s v="S1"/>
  </r>
  <r>
    <s v="FB_VO_BAU_PER_ATT_g1512_Scurve"/>
    <s v="Top_War"/>
    <d v="2021-06-11T00:00:00"/>
    <n v="0"/>
    <x v="4"/>
    <x v="12"/>
    <s v="S1"/>
  </r>
  <r>
    <s v="FB_VO_BAU_POST_ATT_S1_g9312_Scurve"/>
    <s v="Top_War"/>
    <d v="2021-06-11T00:00:00"/>
    <n v="23568.537656458298"/>
    <x v="1"/>
    <x v="12"/>
    <s v="S1"/>
  </r>
  <r>
    <s v="FB_VO_BAU_POST_ATT_S2_g8421_Scurve"/>
    <s v="Top_War"/>
    <d v="2021-06-11T00:00:00"/>
    <n v="0"/>
    <x v="2"/>
    <x v="12"/>
    <s v="S1"/>
  </r>
  <r>
    <s v="FB_VO_BAU_POST_ATT_S3_g1715_SC"/>
    <s v="Top_War"/>
    <d v="2021-06-11T00:00:00"/>
    <n v="0"/>
    <x v="3"/>
    <x v="12"/>
    <s v="S1"/>
  </r>
  <r>
    <s v="FB_VO_DYNAMICADS_PER_ATT_g2720_Scurve"/>
    <s v="Top_War"/>
    <d v="2021-06-11T00:00:00"/>
    <n v="0"/>
    <x v="4"/>
    <x v="13"/>
    <s v="S1"/>
  </r>
  <r>
    <s v="FB_VO_DYNAMICADS_POST_ATT_S1_g1720_Scurve"/>
    <s v="Top_War"/>
    <d v="2021-06-11T00:00:00"/>
    <n v="5008.63804188832"/>
    <x v="1"/>
    <x v="13"/>
    <s v="S1"/>
  </r>
  <r>
    <s v="GOOGLE_DISPLAY_PER_ATT_g1724_Scurve"/>
    <s v="Top_War"/>
    <d v="2021-06-11T00:00:00"/>
    <n v="0"/>
    <x v="4"/>
    <x v="14"/>
    <s v="S1"/>
  </r>
  <r>
    <s v="GOOGLE_DISPLAY_POST_ATT_9AUG_SEP_g6213_Scurve"/>
    <s v="Top_War"/>
    <d v="2021-06-11T00:00:00"/>
    <n v="0"/>
    <x v="0"/>
    <x v="14"/>
    <s v="S1"/>
  </r>
  <r>
    <s v="GOOGLE_DISPLAY_POST_ATT_JUL_g827_SC"/>
    <s v="Top_War"/>
    <d v="2021-06-11T00:00:00"/>
    <n v="0"/>
    <x v="0"/>
    <x v="14"/>
    <s v="S1"/>
  </r>
  <r>
    <s v="GOOGLE_DISPLAY_POST_ATT_OCT_g5718_Scurve"/>
    <s v="Top_War"/>
    <d v="2021-06-11T00:00:00"/>
    <n v="0"/>
    <x v="0"/>
    <x v="14"/>
    <s v="S1"/>
  </r>
  <r>
    <s v="GOOGLE_DISPLAY_POST_ATT_S1_g912_SC"/>
    <s v="Top_War"/>
    <d v="2021-06-11T00:00:00"/>
    <n v="14944.286770480499"/>
    <x v="1"/>
    <x v="14"/>
    <s v="S1"/>
  </r>
  <r>
    <s v="GOOGLE_YOUTUBE_PER_ATT_g1716_Scurve"/>
    <s v="Top_War"/>
    <d v="2021-06-11T00:00:00"/>
    <n v="0"/>
    <x v="4"/>
    <x v="15"/>
    <s v="S1"/>
  </r>
  <r>
    <s v="GOOGLE_YOUTUBE_POST_ATT_9AUG_SEP_g9321_Scurve"/>
    <s v="Top_War"/>
    <d v="2021-06-11T00:00:00"/>
    <n v="0"/>
    <x v="0"/>
    <x v="15"/>
    <s v="S1"/>
  </r>
  <r>
    <s v="GOOGLE_YOUTUBE_POST_ATT_JUL_g1718_SC"/>
    <s v="Top_War"/>
    <d v="2021-06-11T00:00:00"/>
    <n v="0"/>
    <x v="0"/>
    <x v="15"/>
    <s v="S1"/>
  </r>
  <r>
    <s v="GOOGLE_YOUTUBE_POST_ATT_OCT_g1715_Scurve"/>
    <s v="Top_War"/>
    <d v="2021-06-11T00:00:00"/>
    <n v="0"/>
    <x v="0"/>
    <x v="15"/>
    <s v="S1"/>
  </r>
  <r>
    <s v="GOOGLE_YOUTUBE_POST_ATT_S1_g2721_SC"/>
    <s v="Top_War"/>
    <d v="2021-06-11T00:00:00"/>
    <n v="6199.0942730776997"/>
    <x v="1"/>
    <x v="15"/>
    <s v="S1"/>
  </r>
  <r>
    <s v="INTERCEPT"/>
    <s v="Top_War"/>
    <d v="2021-06-11T00:00:00"/>
    <n v="282876.95580592903"/>
    <x v="0"/>
    <x v="16"/>
    <s v="S1"/>
  </r>
  <r>
    <s v="Large_Event_Dip1"/>
    <s v="Top_War"/>
    <d v="2021-06-11T00:00:00"/>
    <n v="0"/>
    <x v="0"/>
    <x v="4"/>
    <s v="S1"/>
  </r>
  <r>
    <s v="Large_Event1"/>
    <s v="Top_War"/>
    <d v="2021-06-11T00:00:00"/>
    <n v="0"/>
    <x v="0"/>
    <x v="17"/>
    <s v="S1"/>
  </r>
  <r>
    <s v="Medium_Event"/>
    <s v="Top_War"/>
    <d v="2021-06-11T00:00:00"/>
    <n v="0"/>
    <x v="0"/>
    <x v="17"/>
    <s v="S1"/>
  </r>
  <r>
    <s v="Medium_Event_Dip"/>
    <s v="Top_War"/>
    <d v="2021-06-11T00:00:00"/>
    <n v="0"/>
    <x v="0"/>
    <x v="17"/>
    <s v="S1"/>
  </r>
  <r>
    <s v="Monday_Effect"/>
    <s v="Top_War"/>
    <d v="2021-06-11T00:00:00"/>
    <n v="0"/>
    <x v="0"/>
    <x v="18"/>
    <s v="S1"/>
  </r>
  <r>
    <s v="New_Content"/>
    <s v="Top_War"/>
    <d v="2021-06-11T00:00:00"/>
    <n v="0"/>
    <x v="0"/>
    <x v="19"/>
    <s v="S1"/>
  </r>
  <r>
    <s v="Other_Event"/>
    <s v="Top_War"/>
    <d v="2021-06-11T00:00:00"/>
    <n v="0"/>
    <x v="0"/>
    <x v="17"/>
    <s v="S1"/>
  </r>
  <r>
    <s v="Peak"/>
    <s v="Top_War"/>
    <d v="2021-06-11T00:00:00"/>
    <n v="0"/>
    <x v="0"/>
    <x v="17"/>
    <s v="S1"/>
  </r>
  <r>
    <s v="Reddit_Post_ATT_g224_SC"/>
    <s v="Top_War"/>
    <d v="2021-06-11T00:00:00"/>
    <n v="0"/>
    <x v="2"/>
    <x v="20"/>
    <s v="S1"/>
  </r>
  <r>
    <s v="Small_Event"/>
    <s v="Top_War"/>
    <d v="2021-06-11T00:00:00"/>
    <n v="0"/>
    <x v="0"/>
    <x v="17"/>
    <s v="S1"/>
  </r>
  <r>
    <s v="Small_Event_Dip"/>
    <s v="Top_War"/>
    <d v="2021-06-11T00:00:00"/>
    <n v="0"/>
    <x v="0"/>
    <x v="4"/>
    <s v="S1"/>
  </r>
  <r>
    <s v="Special_Event"/>
    <s v="Top_War"/>
    <d v="2021-06-11T00:00:00"/>
    <n v="0"/>
    <x v="0"/>
    <x v="4"/>
    <s v="S1"/>
  </r>
  <r>
    <s v="Special_Event_Peak"/>
    <s v="Top_War"/>
    <d v="2021-06-11T00:00:00"/>
    <n v="0"/>
    <x v="0"/>
    <x v="17"/>
    <s v="S1"/>
  </r>
  <r>
    <s v="Tuesday_Effect"/>
    <s v="Top_War"/>
    <d v="2021-06-11T00:00:00"/>
    <n v="0"/>
    <x v="0"/>
    <x v="21"/>
    <s v="S1"/>
  </r>
  <r>
    <s v="UNITYADS_TOTAL_PER_ATT_g1728_Scurve"/>
    <s v="Top_War"/>
    <d v="2021-06-11T00:00:00"/>
    <n v="0"/>
    <x v="4"/>
    <x v="22"/>
    <s v="S1"/>
  </r>
  <r>
    <s v="UNITYADS_TOTAL_POST_ATT_S1_g913_SC"/>
    <s v="Top_War"/>
    <d v="2021-06-11T00:00:00"/>
    <n v="10269.471378025301"/>
    <x v="1"/>
    <x v="22"/>
    <s v="S1"/>
  </r>
  <r>
    <s v="UNITYADS_TOTAL_POST_ATT_S2_g1321_SC"/>
    <s v="Top_War"/>
    <d v="2021-06-11T00:00:00"/>
    <n v="0"/>
    <x v="2"/>
    <x v="22"/>
    <s v="S1"/>
  </r>
  <r>
    <s v="UNITYADS_TOTAL_POST_ATT_S3_g924_SC"/>
    <s v="Top_War"/>
    <d v="2021-06-11T00:00:00"/>
    <n v="0"/>
    <x v="3"/>
    <x v="22"/>
    <s v="S1"/>
  </r>
  <r>
    <s v="Apple_Search_Post_ATT_g327_Scurve"/>
    <s v="Top_War"/>
    <d v="2021-06-12T00:00:00"/>
    <n v="0"/>
    <x v="0"/>
    <x v="0"/>
    <s v="S1"/>
  </r>
  <r>
    <s v="Applovin_rewarded_Post_ATT_g1718_SC"/>
    <s v="Top_War"/>
    <d v="2021-06-12T00:00:00"/>
    <n v="61.894954405994497"/>
    <x v="0"/>
    <x v="1"/>
    <s v="S1"/>
  </r>
  <r>
    <s v="Applovin_video_Post_ATT_g1718_Scurve"/>
    <s v="Top_War"/>
    <d v="2021-06-12T00:00:00"/>
    <n v="107.637650843602"/>
    <x v="0"/>
    <x v="2"/>
    <s v="S1"/>
  </r>
  <r>
    <s v="Bug_Fix_1"/>
    <s v="Top_War"/>
    <d v="2021-06-12T00:00:00"/>
    <n v="0"/>
    <x v="0"/>
    <x v="3"/>
    <s v="S1"/>
  </r>
  <r>
    <s v="Bug_Fix_2"/>
    <s v="Top_War"/>
    <d v="2021-06-12T00:00:00"/>
    <n v="0"/>
    <x v="0"/>
    <x v="3"/>
    <s v="S1"/>
  </r>
  <r>
    <s v="Bug_Fix_3_2"/>
    <s v="Top_War"/>
    <d v="2021-06-12T00:00:00"/>
    <n v="0"/>
    <x v="0"/>
    <x v="3"/>
    <s v="S1"/>
  </r>
  <r>
    <s v="Bug_Fix_Neg"/>
    <s v="Top_War"/>
    <d v="2021-06-12T00:00:00"/>
    <n v="0"/>
    <x v="0"/>
    <x v="4"/>
    <s v="S1"/>
  </r>
  <r>
    <s v="Bytedance_Post_ATT_g337_SC"/>
    <s v="Top_War"/>
    <d v="2021-06-12T00:00:00"/>
    <n v="74.960376151888497"/>
    <x v="0"/>
    <x v="5"/>
    <s v="S1"/>
  </r>
  <r>
    <s v="Comp_Lords_Mobile"/>
    <s v="Top_War"/>
    <d v="2021-06-12T00:00:00"/>
    <n v="-20199.511545556299"/>
    <x v="0"/>
    <x v="6"/>
    <s v="S1"/>
  </r>
  <r>
    <s v="Comp_ROK"/>
    <s v="Top_War"/>
    <d v="2021-06-12T00:00:00"/>
    <n v="-21207.803868207098"/>
    <x v="0"/>
    <x v="7"/>
    <s v="S1"/>
  </r>
  <r>
    <s v="Comp_West_Game"/>
    <s v="Top_War"/>
    <d v="2021-06-12T00:00:00"/>
    <n v="-14676.8678990923"/>
    <x v="0"/>
    <x v="8"/>
    <s v="S1"/>
  </r>
  <r>
    <s v="Event_Dip"/>
    <s v="Top_War"/>
    <d v="2021-06-12T00:00:00"/>
    <n v="0"/>
    <x v="0"/>
    <x v="4"/>
    <s v="S1"/>
  </r>
  <r>
    <s v="FB_AEO_AAA_POST_ATT_S1_g223_Scurve"/>
    <s v="Top_War"/>
    <d v="2021-06-12T00:00:00"/>
    <n v="5966.6098171728499"/>
    <x v="1"/>
    <x v="9"/>
    <s v="S1"/>
  </r>
  <r>
    <s v="FB_AEO_AAA_POST_ATT_S2_g2314_Scurve"/>
    <s v="Top_War"/>
    <d v="2021-06-12T00:00:00"/>
    <n v="0"/>
    <x v="2"/>
    <x v="9"/>
    <s v="S1"/>
  </r>
  <r>
    <s v="FB_AEO_AAA_POST_ATT_S3_g249_SC"/>
    <s v="Top_War"/>
    <d v="2021-06-12T00:00:00"/>
    <n v="0"/>
    <x v="3"/>
    <x v="9"/>
    <s v="S1"/>
  </r>
  <r>
    <s v="FB_AEO_AAA_PRE_ATT_g136_Scurve"/>
    <s v="Top_War"/>
    <d v="2021-06-12T00:00:00"/>
    <n v="0"/>
    <x v="4"/>
    <x v="9"/>
    <s v="S1"/>
  </r>
  <r>
    <s v="FB_AEO_BAU_POST_ATT_S1_g912_Scurve"/>
    <s v="Top_War"/>
    <d v="2021-06-12T00:00:00"/>
    <n v="3356.8031557511399"/>
    <x v="1"/>
    <x v="10"/>
    <s v="S1"/>
  </r>
  <r>
    <s v="FB_AEO_BAU_POST_ATT_S2_g2711_Scurve"/>
    <s v="Top_War"/>
    <d v="2021-06-12T00:00:00"/>
    <n v="0"/>
    <x v="2"/>
    <x v="10"/>
    <s v="S1"/>
  </r>
  <r>
    <s v="FB_AEO_BAU_POST_ATT_S3_g1717_SC"/>
    <s v="Top_War"/>
    <d v="2021-06-12T00:00:00"/>
    <n v="0"/>
    <x v="3"/>
    <x v="10"/>
    <s v="S1"/>
  </r>
  <r>
    <s v="FB_AEO_BAU_PRE_ATT_g15721_Scurve"/>
    <s v="Top_War"/>
    <d v="2021-06-12T00:00:00"/>
    <n v="0"/>
    <x v="4"/>
    <x v="10"/>
    <s v="S1"/>
  </r>
  <r>
    <s v="FB_VO_AAA_PER_ATT_g912_Scurve"/>
    <s v="Top_War"/>
    <d v="2021-06-12T00:00:00"/>
    <n v="0"/>
    <x v="4"/>
    <x v="11"/>
    <s v="S1"/>
  </r>
  <r>
    <s v="FB_VO_AAA_POST_ATT_S1_g913_Scurve"/>
    <s v="Top_War"/>
    <d v="2021-06-12T00:00:00"/>
    <n v="18889.6895252986"/>
    <x v="1"/>
    <x v="11"/>
    <s v="S1"/>
  </r>
  <r>
    <s v="FB_VO_AAA_POST_ATT_S2_g424_Scurve"/>
    <s v="Top_War"/>
    <d v="2021-06-12T00:00:00"/>
    <n v="0"/>
    <x v="2"/>
    <x v="11"/>
    <s v="S1"/>
  </r>
  <r>
    <s v="FB_VO_AAA_POST_ATT_S3_g1717_SC"/>
    <s v="Top_War"/>
    <d v="2021-06-12T00:00:00"/>
    <n v="0"/>
    <x v="3"/>
    <x v="11"/>
    <s v="S1"/>
  </r>
  <r>
    <s v="FB_VO_BAU_PER_ATT_g1512_Scurve"/>
    <s v="Top_War"/>
    <d v="2021-06-12T00:00:00"/>
    <n v="0"/>
    <x v="4"/>
    <x v="12"/>
    <s v="S1"/>
  </r>
  <r>
    <s v="FB_VO_BAU_POST_ATT_S1_g9312_Scurve"/>
    <s v="Top_War"/>
    <d v="2021-06-12T00:00:00"/>
    <n v="21211.8362401386"/>
    <x v="1"/>
    <x v="12"/>
    <s v="S1"/>
  </r>
  <r>
    <s v="FB_VO_BAU_POST_ATT_S2_g8421_Scurve"/>
    <s v="Top_War"/>
    <d v="2021-06-12T00:00:00"/>
    <n v="0"/>
    <x v="2"/>
    <x v="12"/>
    <s v="S1"/>
  </r>
  <r>
    <s v="FB_VO_BAU_POST_ATT_S3_g1715_SC"/>
    <s v="Top_War"/>
    <d v="2021-06-12T00:00:00"/>
    <n v="0"/>
    <x v="3"/>
    <x v="12"/>
    <s v="S1"/>
  </r>
  <r>
    <s v="FB_VO_DYNAMICADS_PER_ATT_g2720_Scurve"/>
    <s v="Top_War"/>
    <d v="2021-06-12T00:00:00"/>
    <n v="0"/>
    <x v="4"/>
    <x v="13"/>
    <s v="S1"/>
  </r>
  <r>
    <s v="FB_VO_DYNAMICADS_POST_ATT_S1_g1720_Scurve"/>
    <s v="Top_War"/>
    <d v="2021-06-12T00:00:00"/>
    <n v="5137.81565712663"/>
    <x v="1"/>
    <x v="13"/>
    <s v="S1"/>
  </r>
  <r>
    <s v="GOOGLE_DISPLAY_PER_ATT_g1724_Scurve"/>
    <s v="Top_War"/>
    <d v="2021-06-12T00:00:00"/>
    <n v="0"/>
    <x v="4"/>
    <x v="14"/>
    <s v="S1"/>
  </r>
  <r>
    <s v="GOOGLE_DISPLAY_POST_ATT_9AUG_SEP_g6213_Scurve"/>
    <s v="Top_War"/>
    <d v="2021-06-12T00:00:00"/>
    <n v="0"/>
    <x v="0"/>
    <x v="14"/>
    <s v="S1"/>
  </r>
  <r>
    <s v="GOOGLE_DISPLAY_POST_ATT_JUL_g827_SC"/>
    <s v="Top_War"/>
    <d v="2021-06-12T00:00:00"/>
    <n v="0"/>
    <x v="0"/>
    <x v="14"/>
    <s v="S1"/>
  </r>
  <r>
    <s v="GOOGLE_DISPLAY_POST_ATT_OCT_g5718_Scurve"/>
    <s v="Top_War"/>
    <d v="2021-06-12T00:00:00"/>
    <n v="0"/>
    <x v="0"/>
    <x v="14"/>
    <s v="S1"/>
  </r>
  <r>
    <s v="GOOGLE_DISPLAY_POST_ATT_S1_g912_SC"/>
    <s v="Top_War"/>
    <d v="2021-06-12T00:00:00"/>
    <n v="15634.0400156831"/>
    <x v="1"/>
    <x v="14"/>
    <s v="S1"/>
  </r>
  <r>
    <s v="GOOGLE_YOUTUBE_PER_ATT_g1716_Scurve"/>
    <s v="Top_War"/>
    <d v="2021-06-12T00:00:00"/>
    <n v="0"/>
    <x v="4"/>
    <x v="15"/>
    <s v="S1"/>
  </r>
  <r>
    <s v="GOOGLE_YOUTUBE_POST_ATT_9AUG_SEP_g9321_Scurve"/>
    <s v="Top_War"/>
    <d v="2021-06-12T00:00:00"/>
    <n v="0"/>
    <x v="0"/>
    <x v="15"/>
    <s v="S1"/>
  </r>
  <r>
    <s v="GOOGLE_YOUTUBE_POST_ATT_JUL_g1718_SC"/>
    <s v="Top_War"/>
    <d v="2021-06-12T00:00:00"/>
    <n v="0"/>
    <x v="0"/>
    <x v="15"/>
    <s v="S1"/>
  </r>
  <r>
    <s v="GOOGLE_YOUTUBE_POST_ATT_OCT_g1715_Scurve"/>
    <s v="Top_War"/>
    <d v="2021-06-12T00:00:00"/>
    <n v="0"/>
    <x v="0"/>
    <x v="15"/>
    <s v="S1"/>
  </r>
  <r>
    <s v="GOOGLE_YOUTUBE_POST_ATT_S1_g2721_SC"/>
    <s v="Top_War"/>
    <d v="2021-06-12T00:00:00"/>
    <n v="6560.3392450031397"/>
    <x v="1"/>
    <x v="15"/>
    <s v="S1"/>
  </r>
  <r>
    <s v="INTERCEPT"/>
    <s v="Top_War"/>
    <d v="2021-06-12T00:00:00"/>
    <n v="282876.95580592903"/>
    <x v="0"/>
    <x v="16"/>
    <s v="S1"/>
  </r>
  <r>
    <s v="Large_Event_Dip1"/>
    <s v="Top_War"/>
    <d v="2021-06-12T00:00:00"/>
    <n v="0"/>
    <x v="0"/>
    <x v="4"/>
    <s v="S1"/>
  </r>
  <r>
    <s v="Large_Event1"/>
    <s v="Top_War"/>
    <d v="2021-06-12T00:00:00"/>
    <n v="0"/>
    <x v="0"/>
    <x v="17"/>
    <s v="S1"/>
  </r>
  <r>
    <s v="Medium_Event"/>
    <s v="Top_War"/>
    <d v="2021-06-12T00:00:00"/>
    <n v="0"/>
    <x v="0"/>
    <x v="17"/>
    <s v="S1"/>
  </r>
  <r>
    <s v="Medium_Event_Dip"/>
    <s v="Top_War"/>
    <d v="2021-06-12T00:00:00"/>
    <n v="0"/>
    <x v="0"/>
    <x v="17"/>
    <s v="S1"/>
  </r>
  <r>
    <s v="Monday_Effect"/>
    <s v="Top_War"/>
    <d v="2021-06-12T00:00:00"/>
    <n v="0"/>
    <x v="0"/>
    <x v="18"/>
    <s v="S1"/>
  </r>
  <r>
    <s v="New_Content"/>
    <s v="Top_War"/>
    <d v="2021-06-12T00:00:00"/>
    <n v="0"/>
    <x v="0"/>
    <x v="19"/>
    <s v="S1"/>
  </r>
  <r>
    <s v="Other_Event"/>
    <s v="Top_War"/>
    <d v="2021-06-12T00:00:00"/>
    <n v="0"/>
    <x v="0"/>
    <x v="17"/>
    <s v="S1"/>
  </r>
  <r>
    <s v="Peak"/>
    <s v="Top_War"/>
    <d v="2021-06-12T00:00:00"/>
    <n v="0"/>
    <x v="0"/>
    <x v="17"/>
    <s v="S1"/>
  </r>
  <r>
    <s v="Reddit_Post_ATT_g224_SC"/>
    <s v="Top_War"/>
    <d v="2021-06-12T00:00:00"/>
    <n v="0"/>
    <x v="2"/>
    <x v="20"/>
    <s v="S1"/>
  </r>
  <r>
    <s v="Small_Event"/>
    <s v="Top_War"/>
    <d v="2021-06-12T00:00:00"/>
    <n v="0"/>
    <x v="0"/>
    <x v="17"/>
    <s v="S1"/>
  </r>
  <r>
    <s v="Small_Event_Dip"/>
    <s v="Top_War"/>
    <d v="2021-06-12T00:00:00"/>
    <n v="0"/>
    <x v="0"/>
    <x v="4"/>
    <s v="S1"/>
  </r>
  <r>
    <s v="Special_Event"/>
    <s v="Top_War"/>
    <d v="2021-06-12T00:00:00"/>
    <n v="0"/>
    <x v="0"/>
    <x v="4"/>
    <s v="S1"/>
  </r>
  <r>
    <s v="Special_Event_Peak"/>
    <s v="Top_War"/>
    <d v="2021-06-12T00:00:00"/>
    <n v="0"/>
    <x v="0"/>
    <x v="17"/>
    <s v="S1"/>
  </r>
  <r>
    <s v="Tuesday_Effect"/>
    <s v="Top_War"/>
    <d v="2021-06-12T00:00:00"/>
    <n v="0"/>
    <x v="0"/>
    <x v="21"/>
    <s v="S1"/>
  </r>
  <r>
    <s v="UNITYADS_TOTAL_PER_ATT_g1728_Scurve"/>
    <s v="Top_War"/>
    <d v="2021-06-12T00:00:00"/>
    <n v="0"/>
    <x v="4"/>
    <x v="22"/>
    <s v="S1"/>
  </r>
  <r>
    <s v="UNITYADS_TOTAL_POST_ATT_S1_g913_SC"/>
    <s v="Top_War"/>
    <d v="2021-06-12T00:00:00"/>
    <n v="5374.2947983779404"/>
    <x v="1"/>
    <x v="22"/>
    <s v="S1"/>
  </r>
  <r>
    <s v="UNITYADS_TOTAL_POST_ATT_S2_g1321_SC"/>
    <s v="Top_War"/>
    <d v="2021-06-12T00:00:00"/>
    <n v="0"/>
    <x v="2"/>
    <x v="22"/>
    <s v="S1"/>
  </r>
  <r>
    <s v="UNITYADS_TOTAL_POST_ATT_S3_g924_SC"/>
    <s v="Top_War"/>
    <d v="2021-06-12T00:00:00"/>
    <n v="0"/>
    <x v="3"/>
    <x v="22"/>
    <s v="S1"/>
  </r>
  <r>
    <s v="Apple_Search_Post_ATT_g327_Scurve"/>
    <s v="Top_War"/>
    <d v="2021-06-13T00:00:00"/>
    <n v="0"/>
    <x v="0"/>
    <x v="0"/>
    <s v="S1"/>
  </r>
  <r>
    <s v="Applovin_rewarded_Post_ATT_g1718_SC"/>
    <s v="Top_War"/>
    <d v="2021-06-13T00:00:00"/>
    <n v="117.46896680343499"/>
    <x v="0"/>
    <x v="1"/>
    <s v="S1"/>
  </r>
  <r>
    <s v="Applovin_video_Post_ATT_g1718_Scurve"/>
    <s v="Top_War"/>
    <d v="2021-06-13T00:00:00"/>
    <n v="198.620634342269"/>
    <x v="0"/>
    <x v="2"/>
    <s v="S1"/>
  </r>
  <r>
    <s v="Bug_Fix_1"/>
    <s v="Top_War"/>
    <d v="2021-06-13T00:00:00"/>
    <n v="0"/>
    <x v="0"/>
    <x v="3"/>
    <s v="S1"/>
  </r>
  <r>
    <s v="Bug_Fix_2"/>
    <s v="Top_War"/>
    <d v="2021-06-13T00:00:00"/>
    <n v="0"/>
    <x v="0"/>
    <x v="3"/>
    <s v="S1"/>
  </r>
  <r>
    <s v="Bug_Fix_3_2"/>
    <s v="Top_War"/>
    <d v="2021-06-13T00:00:00"/>
    <n v="19409.160505334701"/>
    <x v="0"/>
    <x v="3"/>
    <s v="S1"/>
  </r>
  <r>
    <s v="Bug_Fix_Neg"/>
    <s v="Top_War"/>
    <d v="2021-06-13T00:00:00"/>
    <n v="0"/>
    <x v="0"/>
    <x v="4"/>
    <s v="S1"/>
  </r>
  <r>
    <s v="Bytedance_Post_ATT_g337_SC"/>
    <s v="Top_War"/>
    <d v="2021-06-13T00:00:00"/>
    <n v="217.77359296389599"/>
    <x v="0"/>
    <x v="5"/>
    <s v="S1"/>
  </r>
  <r>
    <s v="Comp_Lords_Mobile"/>
    <s v="Top_War"/>
    <d v="2021-06-13T00:00:00"/>
    <n v="-20136.823406276999"/>
    <x v="0"/>
    <x v="6"/>
    <s v="S1"/>
  </r>
  <r>
    <s v="Comp_ROK"/>
    <s v="Top_War"/>
    <d v="2021-06-13T00:00:00"/>
    <n v="-23323.349280935101"/>
    <x v="0"/>
    <x v="7"/>
    <s v="S1"/>
  </r>
  <r>
    <s v="Comp_West_Game"/>
    <s v="Top_War"/>
    <d v="2021-06-13T00:00:00"/>
    <n v="-15049.1073023302"/>
    <x v="0"/>
    <x v="8"/>
    <s v="S1"/>
  </r>
  <r>
    <s v="Event_Dip"/>
    <s v="Top_War"/>
    <d v="2021-06-13T00:00:00"/>
    <n v="0"/>
    <x v="0"/>
    <x v="4"/>
    <s v="S1"/>
  </r>
  <r>
    <s v="FB_AEO_AAA_POST_ATT_S1_g223_Scurve"/>
    <s v="Top_War"/>
    <d v="2021-06-13T00:00:00"/>
    <n v="5663.7215269307999"/>
    <x v="1"/>
    <x v="9"/>
    <s v="S1"/>
  </r>
  <r>
    <s v="FB_AEO_AAA_POST_ATT_S2_g2314_Scurve"/>
    <s v="Top_War"/>
    <d v="2021-06-13T00:00:00"/>
    <n v="0"/>
    <x v="2"/>
    <x v="9"/>
    <s v="S1"/>
  </r>
  <r>
    <s v="FB_AEO_AAA_POST_ATT_S3_g249_SC"/>
    <s v="Top_War"/>
    <d v="2021-06-13T00:00:00"/>
    <n v="0"/>
    <x v="3"/>
    <x v="9"/>
    <s v="S1"/>
  </r>
  <r>
    <s v="FB_AEO_AAA_PRE_ATT_g136_Scurve"/>
    <s v="Top_War"/>
    <d v="2021-06-13T00:00:00"/>
    <n v="0"/>
    <x v="4"/>
    <x v="9"/>
    <s v="S1"/>
  </r>
  <r>
    <s v="FB_AEO_BAU_POST_ATT_S1_g912_Scurve"/>
    <s v="Top_War"/>
    <d v="2021-06-13T00:00:00"/>
    <n v="3412.6844972021499"/>
    <x v="1"/>
    <x v="10"/>
    <s v="S1"/>
  </r>
  <r>
    <s v="FB_AEO_BAU_POST_ATT_S2_g2711_Scurve"/>
    <s v="Top_War"/>
    <d v="2021-06-13T00:00:00"/>
    <n v="0"/>
    <x v="2"/>
    <x v="10"/>
    <s v="S1"/>
  </r>
  <r>
    <s v="FB_AEO_BAU_POST_ATT_S3_g1717_SC"/>
    <s v="Top_War"/>
    <d v="2021-06-13T00:00:00"/>
    <n v="0"/>
    <x v="3"/>
    <x v="10"/>
    <s v="S1"/>
  </r>
  <r>
    <s v="FB_AEO_BAU_PRE_ATT_g15721_Scurve"/>
    <s v="Top_War"/>
    <d v="2021-06-13T00:00:00"/>
    <n v="0"/>
    <x v="4"/>
    <x v="10"/>
    <s v="S1"/>
  </r>
  <r>
    <s v="FB_VO_AAA_PER_ATT_g912_Scurve"/>
    <s v="Top_War"/>
    <d v="2021-06-13T00:00:00"/>
    <n v="0"/>
    <x v="4"/>
    <x v="11"/>
    <s v="S1"/>
  </r>
  <r>
    <s v="FB_VO_AAA_POST_ATT_S1_g913_Scurve"/>
    <s v="Top_War"/>
    <d v="2021-06-13T00:00:00"/>
    <n v="14707.137551953299"/>
    <x v="1"/>
    <x v="11"/>
    <s v="S1"/>
  </r>
  <r>
    <s v="FB_VO_AAA_POST_ATT_S2_g424_Scurve"/>
    <s v="Top_War"/>
    <d v="2021-06-13T00:00:00"/>
    <n v="0"/>
    <x v="2"/>
    <x v="11"/>
    <s v="S1"/>
  </r>
  <r>
    <s v="FB_VO_AAA_POST_ATT_S3_g1717_SC"/>
    <s v="Top_War"/>
    <d v="2021-06-13T00:00:00"/>
    <n v="0"/>
    <x v="3"/>
    <x v="11"/>
    <s v="S1"/>
  </r>
  <r>
    <s v="FB_VO_BAU_PER_ATT_g1512_Scurve"/>
    <s v="Top_War"/>
    <d v="2021-06-13T00:00:00"/>
    <n v="0"/>
    <x v="4"/>
    <x v="12"/>
    <s v="S1"/>
  </r>
  <r>
    <s v="FB_VO_BAU_POST_ATT_S1_g9312_Scurve"/>
    <s v="Top_War"/>
    <d v="2021-06-13T00:00:00"/>
    <n v="18316.037469899999"/>
    <x v="1"/>
    <x v="12"/>
    <s v="S1"/>
  </r>
  <r>
    <s v="FB_VO_BAU_POST_ATT_S2_g8421_Scurve"/>
    <s v="Top_War"/>
    <d v="2021-06-13T00:00:00"/>
    <n v="0"/>
    <x v="2"/>
    <x v="12"/>
    <s v="S1"/>
  </r>
  <r>
    <s v="FB_VO_BAU_POST_ATT_S3_g1715_SC"/>
    <s v="Top_War"/>
    <d v="2021-06-13T00:00:00"/>
    <n v="0"/>
    <x v="3"/>
    <x v="12"/>
    <s v="S1"/>
  </r>
  <r>
    <s v="FB_VO_DYNAMICADS_PER_ATT_g2720_Scurve"/>
    <s v="Top_War"/>
    <d v="2021-06-13T00:00:00"/>
    <n v="0"/>
    <x v="4"/>
    <x v="13"/>
    <s v="S1"/>
  </r>
  <r>
    <s v="FB_VO_DYNAMICADS_POST_ATT_S1_g1720_Scurve"/>
    <s v="Top_War"/>
    <d v="2021-06-13T00:00:00"/>
    <n v="5471.4678977556596"/>
    <x v="1"/>
    <x v="13"/>
    <s v="S1"/>
  </r>
  <r>
    <s v="GOOGLE_DISPLAY_PER_ATT_g1724_Scurve"/>
    <s v="Top_War"/>
    <d v="2021-06-13T00:00:00"/>
    <n v="0"/>
    <x v="4"/>
    <x v="14"/>
    <s v="S1"/>
  </r>
  <r>
    <s v="GOOGLE_DISPLAY_POST_ATT_9AUG_SEP_g6213_Scurve"/>
    <s v="Top_War"/>
    <d v="2021-06-13T00:00:00"/>
    <n v="0"/>
    <x v="0"/>
    <x v="14"/>
    <s v="S1"/>
  </r>
  <r>
    <s v="GOOGLE_DISPLAY_POST_ATT_JUL_g827_SC"/>
    <s v="Top_War"/>
    <d v="2021-06-13T00:00:00"/>
    <n v="0"/>
    <x v="0"/>
    <x v="14"/>
    <s v="S1"/>
  </r>
  <r>
    <s v="GOOGLE_DISPLAY_POST_ATT_OCT_g5718_Scurve"/>
    <s v="Top_War"/>
    <d v="2021-06-13T00:00:00"/>
    <n v="0"/>
    <x v="0"/>
    <x v="14"/>
    <s v="S1"/>
  </r>
  <r>
    <s v="GOOGLE_DISPLAY_POST_ATT_S1_g912_SC"/>
    <s v="Top_War"/>
    <d v="2021-06-13T00:00:00"/>
    <n v="18055.6923820474"/>
    <x v="1"/>
    <x v="14"/>
    <s v="S1"/>
  </r>
  <r>
    <s v="GOOGLE_YOUTUBE_PER_ATT_g1716_Scurve"/>
    <s v="Top_War"/>
    <d v="2021-06-13T00:00:00"/>
    <n v="0"/>
    <x v="4"/>
    <x v="15"/>
    <s v="S1"/>
  </r>
  <r>
    <s v="GOOGLE_YOUTUBE_POST_ATT_9AUG_SEP_g9321_Scurve"/>
    <s v="Top_War"/>
    <d v="2021-06-13T00:00:00"/>
    <n v="0"/>
    <x v="0"/>
    <x v="15"/>
    <s v="S1"/>
  </r>
  <r>
    <s v="GOOGLE_YOUTUBE_POST_ATT_JUL_g1718_SC"/>
    <s v="Top_War"/>
    <d v="2021-06-13T00:00:00"/>
    <n v="0"/>
    <x v="0"/>
    <x v="15"/>
    <s v="S1"/>
  </r>
  <r>
    <s v="GOOGLE_YOUTUBE_POST_ATT_OCT_g1715_Scurve"/>
    <s v="Top_War"/>
    <d v="2021-06-13T00:00:00"/>
    <n v="0"/>
    <x v="0"/>
    <x v="15"/>
    <s v="S1"/>
  </r>
  <r>
    <s v="GOOGLE_YOUTUBE_POST_ATT_S1_g2721_SC"/>
    <s v="Top_War"/>
    <d v="2021-06-13T00:00:00"/>
    <n v="6954.4086562001303"/>
    <x v="1"/>
    <x v="15"/>
    <s v="S1"/>
  </r>
  <r>
    <s v="INTERCEPT"/>
    <s v="Top_War"/>
    <d v="2021-06-13T00:00:00"/>
    <n v="282876.95580592903"/>
    <x v="0"/>
    <x v="16"/>
    <s v="S1"/>
  </r>
  <r>
    <s v="Large_Event_Dip1"/>
    <s v="Top_War"/>
    <d v="2021-06-13T00:00:00"/>
    <n v="0"/>
    <x v="0"/>
    <x v="4"/>
    <s v="S1"/>
  </r>
  <r>
    <s v="Large_Event1"/>
    <s v="Top_War"/>
    <d v="2021-06-13T00:00:00"/>
    <n v="0"/>
    <x v="0"/>
    <x v="17"/>
    <s v="S1"/>
  </r>
  <r>
    <s v="Medium_Event"/>
    <s v="Top_War"/>
    <d v="2021-06-13T00:00:00"/>
    <n v="0"/>
    <x v="0"/>
    <x v="17"/>
    <s v="S1"/>
  </r>
  <r>
    <s v="Medium_Event_Dip"/>
    <s v="Top_War"/>
    <d v="2021-06-13T00:00:00"/>
    <n v="0"/>
    <x v="0"/>
    <x v="17"/>
    <s v="S1"/>
  </r>
  <r>
    <s v="Monday_Effect"/>
    <s v="Top_War"/>
    <d v="2021-06-13T00:00:00"/>
    <n v="0"/>
    <x v="0"/>
    <x v="18"/>
    <s v="S1"/>
  </r>
  <r>
    <s v="New_Content"/>
    <s v="Top_War"/>
    <d v="2021-06-13T00:00:00"/>
    <n v="0"/>
    <x v="0"/>
    <x v="19"/>
    <s v="S1"/>
  </r>
  <r>
    <s v="Other_Event"/>
    <s v="Top_War"/>
    <d v="2021-06-13T00:00:00"/>
    <n v="0"/>
    <x v="0"/>
    <x v="17"/>
    <s v="S1"/>
  </r>
  <r>
    <s v="Peak"/>
    <s v="Top_War"/>
    <d v="2021-06-13T00:00:00"/>
    <n v="0"/>
    <x v="0"/>
    <x v="17"/>
    <s v="S1"/>
  </r>
  <r>
    <s v="Reddit_Post_ATT_g224_SC"/>
    <s v="Top_War"/>
    <d v="2021-06-13T00:00:00"/>
    <n v="0"/>
    <x v="2"/>
    <x v="20"/>
    <s v="S1"/>
  </r>
  <r>
    <s v="Small_Event"/>
    <s v="Top_War"/>
    <d v="2021-06-13T00:00:00"/>
    <n v="0"/>
    <x v="0"/>
    <x v="17"/>
    <s v="S1"/>
  </r>
  <r>
    <s v="Small_Event_Dip"/>
    <s v="Top_War"/>
    <d v="2021-06-13T00:00:00"/>
    <n v="0"/>
    <x v="0"/>
    <x v="4"/>
    <s v="S1"/>
  </r>
  <r>
    <s v="Special_Event"/>
    <s v="Top_War"/>
    <d v="2021-06-13T00:00:00"/>
    <n v="0"/>
    <x v="0"/>
    <x v="4"/>
    <s v="S1"/>
  </r>
  <r>
    <s v="Special_Event_Peak"/>
    <s v="Top_War"/>
    <d v="2021-06-13T00:00:00"/>
    <n v="0"/>
    <x v="0"/>
    <x v="17"/>
    <s v="S1"/>
  </r>
  <r>
    <s v="Tuesday_Effect"/>
    <s v="Top_War"/>
    <d v="2021-06-13T00:00:00"/>
    <n v="0"/>
    <x v="0"/>
    <x v="21"/>
    <s v="S1"/>
  </r>
  <r>
    <s v="UNITYADS_TOTAL_PER_ATT_g1728_Scurve"/>
    <s v="Top_War"/>
    <d v="2021-06-13T00:00:00"/>
    <n v="0"/>
    <x v="4"/>
    <x v="22"/>
    <s v="S1"/>
  </r>
  <r>
    <s v="UNITYADS_TOTAL_POST_ATT_S1_g913_SC"/>
    <s v="Top_War"/>
    <d v="2021-06-13T00:00:00"/>
    <n v="5383.6916762484097"/>
    <x v="1"/>
    <x v="22"/>
    <s v="S1"/>
  </r>
  <r>
    <s v="UNITYADS_TOTAL_POST_ATT_S2_g1321_SC"/>
    <s v="Top_War"/>
    <d v="2021-06-13T00:00:00"/>
    <n v="0"/>
    <x v="2"/>
    <x v="22"/>
    <s v="S1"/>
  </r>
  <r>
    <s v="UNITYADS_TOTAL_POST_ATT_S3_g924_SC"/>
    <s v="Top_War"/>
    <d v="2021-06-13T00:00:00"/>
    <n v="0"/>
    <x v="3"/>
    <x v="22"/>
    <s v="S1"/>
  </r>
  <r>
    <s v="Apple_Search_Post_ATT_g327_Scurve"/>
    <s v="Top_War"/>
    <d v="2021-06-14T00:00:00"/>
    <n v="0"/>
    <x v="0"/>
    <x v="0"/>
    <s v="S1"/>
  </r>
  <r>
    <s v="Applovin_rewarded_Post_ATT_g1718_SC"/>
    <s v="Top_War"/>
    <d v="2021-06-14T00:00:00"/>
    <n v="210.50747555939299"/>
    <x v="0"/>
    <x v="1"/>
    <s v="S1"/>
  </r>
  <r>
    <s v="Applovin_video_Post_ATT_g1718_Scurve"/>
    <s v="Top_War"/>
    <d v="2021-06-14T00:00:00"/>
    <n v="344.18406036386102"/>
    <x v="0"/>
    <x v="2"/>
    <s v="S1"/>
  </r>
  <r>
    <s v="Bug_Fix_1"/>
    <s v="Top_War"/>
    <d v="2021-06-14T00:00:00"/>
    <n v="0"/>
    <x v="0"/>
    <x v="3"/>
    <s v="S1"/>
  </r>
  <r>
    <s v="Bug_Fix_2"/>
    <s v="Top_War"/>
    <d v="2021-06-14T00:00:00"/>
    <n v="0"/>
    <x v="0"/>
    <x v="3"/>
    <s v="S1"/>
  </r>
  <r>
    <s v="Bug_Fix_3_2"/>
    <s v="Top_War"/>
    <d v="2021-06-14T00:00:00"/>
    <n v="19409.160505334701"/>
    <x v="0"/>
    <x v="3"/>
    <s v="S1"/>
  </r>
  <r>
    <s v="Bug_Fix_Neg"/>
    <s v="Top_War"/>
    <d v="2021-06-14T00:00:00"/>
    <n v="0"/>
    <x v="0"/>
    <x v="4"/>
    <s v="S1"/>
  </r>
  <r>
    <s v="Bytedance_Post_ATT_g337_SC"/>
    <s v="Top_War"/>
    <d v="2021-06-14T00:00:00"/>
    <n v="480.44937123348097"/>
    <x v="0"/>
    <x v="5"/>
    <s v="S1"/>
  </r>
  <r>
    <s v="Comp_Lords_Mobile"/>
    <s v="Top_War"/>
    <d v="2021-06-14T00:00:00"/>
    <n v="-18862.164574264301"/>
    <x v="0"/>
    <x v="6"/>
    <s v="S1"/>
  </r>
  <r>
    <s v="Comp_ROK"/>
    <s v="Top_War"/>
    <d v="2021-06-14T00:00:00"/>
    <n v="-18262.874324724798"/>
    <x v="0"/>
    <x v="7"/>
    <s v="S1"/>
  </r>
  <r>
    <s v="Comp_West_Game"/>
    <s v="Top_War"/>
    <d v="2021-06-14T00:00:00"/>
    <n v="-16000.3857772713"/>
    <x v="0"/>
    <x v="8"/>
    <s v="S1"/>
  </r>
  <r>
    <s v="Event_Dip"/>
    <s v="Top_War"/>
    <d v="2021-06-14T00:00:00"/>
    <n v="0"/>
    <x v="0"/>
    <x v="4"/>
    <s v="S1"/>
  </r>
  <r>
    <s v="FB_AEO_AAA_POST_ATT_S1_g223_Scurve"/>
    <s v="Top_War"/>
    <d v="2021-06-14T00:00:00"/>
    <n v="5135.0300082243502"/>
    <x v="1"/>
    <x v="9"/>
    <s v="S1"/>
  </r>
  <r>
    <s v="FB_AEO_AAA_POST_ATT_S2_g2314_Scurve"/>
    <s v="Top_War"/>
    <d v="2021-06-14T00:00:00"/>
    <n v="0"/>
    <x v="2"/>
    <x v="9"/>
    <s v="S1"/>
  </r>
  <r>
    <s v="FB_AEO_AAA_POST_ATT_S3_g249_SC"/>
    <s v="Top_War"/>
    <d v="2021-06-14T00:00:00"/>
    <n v="0"/>
    <x v="3"/>
    <x v="9"/>
    <s v="S1"/>
  </r>
  <r>
    <s v="FB_AEO_AAA_PRE_ATT_g136_Scurve"/>
    <s v="Top_War"/>
    <d v="2021-06-14T00:00:00"/>
    <n v="0"/>
    <x v="4"/>
    <x v="9"/>
    <s v="S1"/>
  </r>
  <r>
    <s v="FB_AEO_BAU_POST_ATT_S1_g912_Scurve"/>
    <s v="Top_War"/>
    <d v="2021-06-14T00:00:00"/>
    <n v="3646.76467199849"/>
    <x v="1"/>
    <x v="10"/>
    <s v="S1"/>
  </r>
  <r>
    <s v="FB_AEO_BAU_POST_ATT_S2_g2711_Scurve"/>
    <s v="Top_War"/>
    <d v="2021-06-14T00:00:00"/>
    <n v="0"/>
    <x v="2"/>
    <x v="10"/>
    <s v="S1"/>
  </r>
  <r>
    <s v="FB_AEO_BAU_POST_ATT_S3_g1717_SC"/>
    <s v="Top_War"/>
    <d v="2021-06-14T00:00:00"/>
    <n v="0"/>
    <x v="3"/>
    <x v="10"/>
    <s v="S1"/>
  </r>
  <r>
    <s v="FB_AEO_BAU_PRE_ATT_g15721_Scurve"/>
    <s v="Top_War"/>
    <d v="2021-06-14T00:00:00"/>
    <n v="0"/>
    <x v="4"/>
    <x v="10"/>
    <s v="S1"/>
  </r>
  <r>
    <s v="FB_VO_AAA_PER_ATT_g912_Scurve"/>
    <s v="Top_War"/>
    <d v="2021-06-14T00:00:00"/>
    <n v="0"/>
    <x v="4"/>
    <x v="11"/>
    <s v="S1"/>
  </r>
  <r>
    <s v="FB_VO_AAA_POST_ATT_S1_g913_Scurve"/>
    <s v="Top_War"/>
    <d v="2021-06-14T00:00:00"/>
    <n v="12604.209298560199"/>
    <x v="1"/>
    <x v="11"/>
    <s v="S1"/>
  </r>
  <r>
    <s v="FB_VO_AAA_POST_ATT_S2_g424_Scurve"/>
    <s v="Top_War"/>
    <d v="2021-06-14T00:00:00"/>
    <n v="0"/>
    <x v="2"/>
    <x v="11"/>
    <s v="S1"/>
  </r>
  <r>
    <s v="FB_VO_AAA_POST_ATT_S3_g1717_SC"/>
    <s v="Top_War"/>
    <d v="2021-06-14T00:00:00"/>
    <n v="0"/>
    <x v="3"/>
    <x v="11"/>
    <s v="S1"/>
  </r>
  <r>
    <s v="FB_VO_BAU_PER_ATT_g1512_Scurve"/>
    <s v="Top_War"/>
    <d v="2021-06-14T00:00:00"/>
    <n v="0"/>
    <x v="4"/>
    <x v="12"/>
    <s v="S1"/>
  </r>
  <r>
    <s v="FB_VO_BAU_POST_ATT_S1_g9312_Scurve"/>
    <s v="Top_War"/>
    <d v="2021-06-14T00:00:00"/>
    <n v="18156.581938761599"/>
    <x v="1"/>
    <x v="12"/>
    <s v="S1"/>
  </r>
  <r>
    <s v="FB_VO_BAU_POST_ATT_S2_g8421_Scurve"/>
    <s v="Top_War"/>
    <d v="2021-06-14T00:00:00"/>
    <n v="0"/>
    <x v="2"/>
    <x v="12"/>
    <s v="S1"/>
  </r>
  <r>
    <s v="FB_VO_BAU_POST_ATT_S3_g1715_SC"/>
    <s v="Top_War"/>
    <d v="2021-06-14T00:00:00"/>
    <n v="0"/>
    <x v="3"/>
    <x v="12"/>
    <s v="S1"/>
  </r>
  <r>
    <s v="FB_VO_DYNAMICADS_PER_ATT_g2720_Scurve"/>
    <s v="Top_War"/>
    <d v="2021-06-14T00:00:00"/>
    <n v="0"/>
    <x v="4"/>
    <x v="13"/>
    <s v="S1"/>
  </r>
  <r>
    <s v="FB_VO_DYNAMICADS_POST_ATT_S1_g1720_Scurve"/>
    <s v="Top_War"/>
    <d v="2021-06-14T00:00:00"/>
    <n v="6099.8527520951302"/>
    <x v="1"/>
    <x v="13"/>
    <s v="S1"/>
  </r>
  <r>
    <s v="GOOGLE_DISPLAY_PER_ATT_g1724_Scurve"/>
    <s v="Top_War"/>
    <d v="2021-06-14T00:00:00"/>
    <n v="0"/>
    <x v="4"/>
    <x v="14"/>
    <s v="S1"/>
  </r>
  <r>
    <s v="GOOGLE_DISPLAY_POST_ATT_9AUG_SEP_g6213_Scurve"/>
    <s v="Top_War"/>
    <d v="2021-06-14T00:00:00"/>
    <n v="0"/>
    <x v="0"/>
    <x v="14"/>
    <s v="S1"/>
  </r>
  <r>
    <s v="GOOGLE_DISPLAY_POST_ATT_JUL_g827_SC"/>
    <s v="Top_War"/>
    <d v="2021-06-14T00:00:00"/>
    <n v="0"/>
    <x v="0"/>
    <x v="14"/>
    <s v="S1"/>
  </r>
  <r>
    <s v="GOOGLE_DISPLAY_POST_ATT_OCT_g5718_Scurve"/>
    <s v="Top_War"/>
    <d v="2021-06-14T00:00:00"/>
    <n v="0"/>
    <x v="0"/>
    <x v="14"/>
    <s v="S1"/>
  </r>
  <r>
    <s v="GOOGLE_DISPLAY_POST_ATT_S1_g912_SC"/>
    <s v="Top_War"/>
    <d v="2021-06-14T00:00:00"/>
    <n v="19016.529880716698"/>
    <x v="1"/>
    <x v="14"/>
    <s v="S1"/>
  </r>
  <r>
    <s v="GOOGLE_YOUTUBE_PER_ATT_g1716_Scurve"/>
    <s v="Top_War"/>
    <d v="2021-06-14T00:00:00"/>
    <n v="0"/>
    <x v="4"/>
    <x v="15"/>
    <s v="S1"/>
  </r>
  <r>
    <s v="GOOGLE_YOUTUBE_POST_ATT_9AUG_SEP_g9321_Scurve"/>
    <s v="Top_War"/>
    <d v="2021-06-14T00:00:00"/>
    <n v="0"/>
    <x v="0"/>
    <x v="15"/>
    <s v="S1"/>
  </r>
  <r>
    <s v="GOOGLE_YOUTUBE_POST_ATT_JUL_g1718_SC"/>
    <s v="Top_War"/>
    <d v="2021-06-14T00:00:00"/>
    <n v="0"/>
    <x v="0"/>
    <x v="15"/>
    <s v="S1"/>
  </r>
  <r>
    <s v="GOOGLE_YOUTUBE_POST_ATT_OCT_g1715_Scurve"/>
    <s v="Top_War"/>
    <d v="2021-06-14T00:00:00"/>
    <n v="0"/>
    <x v="0"/>
    <x v="15"/>
    <s v="S1"/>
  </r>
  <r>
    <s v="GOOGLE_YOUTUBE_POST_ATT_S1_g2721_SC"/>
    <s v="Top_War"/>
    <d v="2021-06-14T00:00:00"/>
    <n v="7825.0391390755403"/>
    <x v="1"/>
    <x v="15"/>
    <s v="S1"/>
  </r>
  <r>
    <s v="INTERCEPT"/>
    <s v="Top_War"/>
    <d v="2021-06-14T00:00:00"/>
    <n v="282876.95580592903"/>
    <x v="0"/>
    <x v="16"/>
    <s v="S1"/>
  </r>
  <r>
    <s v="Large_Event_Dip1"/>
    <s v="Top_War"/>
    <d v="2021-06-14T00:00:00"/>
    <n v="0"/>
    <x v="0"/>
    <x v="4"/>
    <s v="S1"/>
  </r>
  <r>
    <s v="Large_Event1"/>
    <s v="Top_War"/>
    <d v="2021-06-14T00:00:00"/>
    <n v="0"/>
    <x v="0"/>
    <x v="17"/>
    <s v="S1"/>
  </r>
  <r>
    <s v="Medium_Event"/>
    <s v="Top_War"/>
    <d v="2021-06-14T00:00:00"/>
    <n v="0"/>
    <x v="0"/>
    <x v="17"/>
    <s v="S1"/>
  </r>
  <r>
    <s v="Medium_Event_Dip"/>
    <s v="Top_War"/>
    <d v="2021-06-14T00:00:00"/>
    <n v="0"/>
    <x v="0"/>
    <x v="17"/>
    <s v="S1"/>
  </r>
  <r>
    <s v="Monday_Effect"/>
    <s v="Top_War"/>
    <d v="2021-06-14T00:00:00"/>
    <n v="-26587.378751716002"/>
    <x v="0"/>
    <x v="18"/>
    <s v="S1"/>
  </r>
  <r>
    <s v="New_Content"/>
    <s v="Top_War"/>
    <d v="2021-06-14T00:00:00"/>
    <n v="0"/>
    <x v="0"/>
    <x v="19"/>
    <s v="S1"/>
  </r>
  <r>
    <s v="Other_Event"/>
    <s v="Top_War"/>
    <d v="2021-06-14T00:00:00"/>
    <n v="0"/>
    <x v="0"/>
    <x v="17"/>
    <s v="S1"/>
  </r>
  <r>
    <s v="Peak"/>
    <s v="Top_War"/>
    <d v="2021-06-14T00:00:00"/>
    <n v="0"/>
    <x v="0"/>
    <x v="17"/>
    <s v="S1"/>
  </r>
  <r>
    <s v="Reddit_Post_ATT_g224_SC"/>
    <s v="Top_War"/>
    <d v="2021-06-14T00:00:00"/>
    <n v="0"/>
    <x v="2"/>
    <x v="20"/>
    <s v="S1"/>
  </r>
  <r>
    <s v="Small_Event"/>
    <s v="Top_War"/>
    <d v="2021-06-14T00:00:00"/>
    <n v="0"/>
    <x v="0"/>
    <x v="17"/>
    <s v="S1"/>
  </r>
  <r>
    <s v="Small_Event_Dip"/>
    <s v="Top_War"/>
    <d v="2021-06-14T00:00:00"/>
    <n v="0"/>
    <x v="0"/>
    <x v="4"/>
    <s v="S1"/>
  </r>
  <r>
    <s v="Special_Event"/>
    <s v="Top_War"/>
    <d v="2021-06-14T00:00:00"/>
    <n v="0"/>
    <x v="0"/>
    <x v="4"/>
    <s v="S1"/>
  </r>
  <r>
    <s v="Special_Event_Peak"/>
    <s v="Top_War"/>
    <d v="2021-06-14T00:00:00"/>
    <n v="0"/>
    <x v="0"/>
    <x v="17"/>
    <s v="S1"/>
  </r>
  <r>
    <s v="Tuesday_Effect"/>
    <s v="Top_War"/>
    <d v="2021-06-14T00:00:00"/>
    <n v="0"/>
    <x v="0"/>
    <x v="21"/>
    <s v="S1"/>
  </r>
  <r>
    <s v="UNITYADS_TOTAL_PER_ATT_g1728_Scurve"/>
    <s v="Top_War"/>
    <d v="2021-06-14T00:00:00"/>
    <n v="0"/>
    <x v="4"/>
    <x v="22"/>
    <s v="S1"/>
  </r>
  <r>
    <s v="UNITYADS_TOTAL_POST_ATT_S1_g913_SC"/>
    <s v="Top_War"/>
    <d v="2021-06-14T00:00:00"/>
    <n v="5059.5579731424696"/>
    <x v="1"/>
    <x v="22"/>
    <s v="S1"/>
  </r>
  <r>
    <s v="UNITYADS_TOTAL_POST_ATT_S2_g1321_SC"/>
    <s v="Top_War"/>
    <d v="2021-06-14T00:00:00"/>
    <n v="0"/>
    <x v="2"/>
    <x v="22"/>
    <s v="S1"/>
  </r>
  <r>
    <s v="UNITYADS_TOTAL_POST_ATT_S3_g924_SC"/>
    <s v="Top_War"/>
    <d v="2021-06-14T00:00:00"/>
    <n v="0"/>
    <x v="3"/>
    <x v="22"/>
    <s v="S1"/>
  </r>
  <r>
    <s v="Apple_Search_Post_ATT_g327_Scurve"/>
    <s v="Top_War"/>
    <d v="2021-06-15T00:00:00"/>
    <n v="0"/>
    <x v="0"/>
    <x v="0"/>
    <s v="S1"/>
  </r>
  <r>
    <s v="Applovin_rewarded_Post_ATT_g1718_SC"/>
    <s v="Top_War"/>
    <d v="2021-06-15T00:00:00"/>
    <n v="358.25884510215798"/>
    <x v="0"/>
    <x v="1"/>
    <s v="S1"/>
  </r>
  <r>
    <s v="Applovin_video_Post_ATT_g1718_Scurve"/>
    <s v="Top_War"/>
    <d v="2021-06-15T00:00:00"/>
    <n v="562.87991919810304"/>
    <x v="0"/>
    <x v="2"/>
    <s v="S1"/>
  </r>
  <r>
    <s v="Bug_Fix_1"/>
    <s v="Top_War"/>
    <d v="2021-06-15T00:00:00"/>
    <n v="0"/>
    <x v="0"/>
    <x v="3"/>
    <s v="S1"/>
  </r>
  <r>
    <s v="Bug_Fix_2"/>
    <s v="Top_War"/>
    <d v="2021-06-15T00:00:00"/>
    <n v="0"/>
    <x v="0"/>
    <x v="3"/>
    <s v="S1"/>
  </r>
  <r>
    <s v="Bug_Fix_3_2"/>
    <s v="Top_War"/>
    <d v="2021-06-15T00:00:00"/>
    <n v="0"/>
    <x v="0"/>
    <x v="3"/>
    <s v="S1"/>
  </r>
  <r>
    <s v="Bug_Fix_Neg"/>
    <s v="Top_War"/>
    <d v="2021-06-15T00:00:00"/>
    <n v="0"/>
    <x v="0"/>
    <x v="4"/>
    <s v="S1"/>
  </r>
  <r>
    <s v="Bytedance_Post_ATT_g337_SC"/>
    <s v="Top_War"/>
    <d v="2021-06-15T00:00:00"/>
    <n v="878.913409000353"/>
    <x v="0"/>
    <x v="5"/>
    <s v="S1"/>
  </r>
  <r>
    <s v="Comp_Lords_Mobile"/>
    <s v="Top_War"/>
    <d v="2021-06-15T00:00:00"/>
    <n v="-15198.391100829"/>
    <x v="0"/>
    <x v="6"/>
    <s v="S1"/>
  </r>
  <r>
    <s v="Comp_ROK"/>
    <s v="Top_War"/>
    <d v="2021-06-15T00:00:00"/>
    <n v="-15920.480034649399"/>
    <x v="0"/>
    <x v="7"/>
    <s v="S1"/>
  </r>
  <r>
    <s v="Comp_West_Game"/>
    <s v="Top_War"/>
    <d v="2021-06-15T00:00:00"/>
    <n v="-13731.497986107301"/>
    <x v="0"/>
    <x v="8"/>
    <s v="S1"/>
  </r>
  <r>
    <s v="Event_Dip"/>
    <s v="Top_War"/>
    <d v="2021-06-15T00:00:00"/>
    <n v="0"/>
    <x v="0"/>
    <x v="4"/>
    <s v="S1"/>
  </r>
  <r>
    <s v="FB_AEO_AAA_POST_ATT_S1_g223_Scurve"/>
    <s v="Top_War"/>
    <d v="2021-06-15T00:00:00"/>
    <n v="6345.9219056546199"/>
    <x v="1"/>
    <x v="9"/>
    <s v="S1"/>
  </r>
  <r>
    <s v="FB_AEO_AAA_POST_ATT_S2_g2314_Scurve"/>
    <s v="Top_War"/>
    <d v="2021-06-15T00:00:00"/>
    <n v="0"/>
    <x v="2"/>
    <x v="9"/>
    <s v="S1"/>
  </r>
  <r>
    <s v="FB_AEO_AAA_POST_ATT_S3_g249_SC"/>
    <s v="Top_War"/>
    <d v="2021-06-15T00:00:00"/>
    <n v="0"/>
    <x v="3"/>
    <x v="9"/>
    <s v="S1"/>
  </r>
  <r>
    <s v="FB_AEO_AAA_PRE_ATT_g136_Scurve"/>
    <s v="Top_War"/>
    <d v="2021-06-15T00:00:00"/>
    <n v="0"/>
    <x v="4"/>
    <x v="9"/>
    <s v="S1"/>
  </r>
  <r>
    <s v="FB_AEO_BAU_POST_ATT_S1_g912_Scurve"/>
    <s v="Top_War"/>
    <d v="2021-06-15T00:00:00"/>
    <n v="6894.3257072869501"/>
    <x v="1"/>
    <x v="10"/>
    <s v="S1"/>
  </r>
  <r>
    <s v="FB_AEO_BAU_POST_ATT_S2_g2711_Scurve"/>
    <s v="Top_War"/>
    <d v="2021-06-15T00:00:00"/>
    <n v="0"/>
    <x v="2"/>
    <x v="10"/>
    <s v="S1"/>
  </r>
  <r>
    <s v="FB_AEO_BAU_POST_ATT_S3_g1717_SC"/>
    <s v="Top_War"/>
    <d v="2021-06-15T00:00:00"/>
    <n v="0"/>
    <x v="3"/>
    <x v="10"/>
    <s v="S1"/>
  </r>
  <r>
    <s v="FB_AEO_BAU_PRE_ATT_g15721_Scurve"/>
    <s v="Top_War"/>
    <d v="2021-06-15T00:00:00"/>
    <n v="0"/>
    <x v="4"/>
    <x v="10"/>
    <s v="S1"/>
  </r>
  <r>
    <s v="FB_VO_AAA_PER_ATT_g912_Scurve"/>
    <s v="Top_War"/>
    <d v="2021-06-15T00:00:00"/>
    <n v="0"/>
    <x v="4"/>
    <x v="11"/>
    <s v="S1"/>
  </r>
  <r>
    <s v="FB_VO_AAA_POST_ATT_S1_g913_Scurve"/>
    <s v="Top_War"/>
    <d v="2021-06-15T00:00:00"/>
    <n v="18158.2839985789"/>
    <x v="1"/>
    <x v="11"/>
    <s v="S1"/>
  </r>
  <r>
    <s v="FB_VO_AAA_POST_ATT_S2_g424_Scurve"/>
    <s v="Top_War"/>
    <d v="2021-06-15T00:00:00"/>
    <n v="0"/>
    <x v="2"/>
    <x v="11"/>
    <s v="S1"/>
  </r>
  <r>
    <s v="FB_VO_AAA_POST_ATT_S3_g1717_SC"/>
    <s v="Top_War"/>
    <d v="2021-06-15T00:00:00"/>
    <n v="0"/>
    <x v="3"/>
    <x v="11"/>
    <s v="S1"/>
  </r>
  <r>
    <s v="FB_VO_BAU_PER_ATT_g1512_Scurve"/>
    <s v="Top_War"/>
    <d v="2021-06-15T00:00:00"/>
    <n v="0"/>
    <x v="4"/>
    <x v="12"/>
    <s v="S1"/>
  </r>
  <r>
    <s v="FB_VO_BAU_POST_ATT_S1_g9312_Scurve"/>
    <s v="Top_War"/>
    <d v="2021-06-15T00:00:00"/>
    <n v="25735.130542249899"/>
    <x v="1"/>
    <x v="12"/>
    <s v="S1"/>
  </r>
  <r>
    <s v="FB_VO_BAU_POST_ATT_S2_g8421_Scurve"/>
    <s v="Top_War"/>
    <d v="2021-06-15T00:00:00"/>
    <n v="0"/>
    <x v="2"/>
    <x v="12"/>
    <s v="S1"/>
  </r>
  <r>
    <s v="FB_VO_BAU_POST_ATT_S3_g1715_SC"/>
    <s v="Top_War"/>
    <d v="2021-06-15T00:00:00"/>
    <n v="0"/>
    <x v="3"/>
    <x v="12"/>
    <s v="S1"/>
  </r>
  <r>
    <s v="FB_VO_DYNAMICADS_PER_ATT_g2720_Scurve"/>
    <s v="Top_War"/>
    <d v="2021-06-15T00:00:00"/>
    <n v="0"/>
    <x v="4"/>
    <x v="13"/>
    <s v="S1"/>
  </r>
  <r>
    <s v="FB_VO_DYNAMICADS_POST_ATT_S1_g1720_Scurve"/>
    <s v="Top_War"/>
    <d v="2021-06-15T00:00:00"/>
    <n v="6478.8127873889698"/>
    <x v="1"/>
    <x v="13"/>
    <s v="S1"/>
  </r>
  <r>
    <s v="GOOGLE_DISPLAY_PER_ATT_g1724_Scurve"/>
    <s v="Top_War"/>
    <d v="2021-06-15T00:00:00"/>
    <n v="0"/>
    <x v="4"/>
    <x v="14"/>
    <s v="S1"/>
  </r>
  <r>
    <s v="GOOGLE_DISPLAY_POST_ATT_9AUG_SEP_g6213_Scurve"/>
    <s v="Top_War"/>
    <d v="2021-06-15T00:00:00"/>
    <n v="0"/>
    <x v="0"/>
    <x v="14"/>
    <s v="S1"/>
  </r>
  <r>
    <s v="GOOGLE_DISPLAY_POST_ATT_JUL_g827_SC"/>
    <s v="Top_War"/>
    <d v="2021-06-15T00:00:00"/>
    <n v="0"/>
    <x v="0"/>
    <x v="14"/>
    <s v="S1"/>
  </r>
  <r>
    <s v="GOOGLE_DISPLAY_POST_ATT_OCT_g5718_Scurve"/>
    <s v="Top_War"/>
    <d v="2021-06-15T00:00:00"/>
    <n v="0"/>
    <x v="0"/>
    <x v="14"/>
    <s v="S1"/>
  </r>
  <r>
    <s v="GOOGLE_DISPLAY_POST_ATT_S1_g912_SC"/>
    <s v="Top_War"/>
    <d v="2021-06-15T00:00:00"/>
    <n v="21198.827266402201"/>
    <x v="1"/>
    <x v="14"/>
    <s v="S1"/>
  </r>
  <r>
    <s v="GOOGLE_YOUTUBE_PER_ATT_g1716_Scurve"/>
    <s v="Top_War"/>
    <d v="2021-06-15T00:00:00"/>
    <n v="0"/>
    <x v="4"/>
    <x v="15"/>
    <s v="S1"/>
  </r>
  <r>
    <s v="GOOGLE_YOUTUBE_POST_ATT_9AUG_SEP_g9321_Scurve"/>
    <s v="Top_War"/>
    <d v="2021-06-15T00:00:00"/>
    <n v="0"/>
    <x v="0"/>
    <x v="15"/>
    <s v="S1"/>
  </r>
  <r>
    <s v="GOOGLE_YOUTUBE_POST_ATT_JUL_g1718_SC"/>
    <s v="Top_War"/>
    <d v="2021-06-15T00:00:00"/>
    <n v="0"/>
    <x v="0"/>
    <x v="15"/>
    <s v="S1"/>
  </r>
  <r>
    <s v="GOOGLE_YOUTUBE_POST_ATT_OCT_g1715_Scurve"/>
    <s v="Top_War"/>
    <d v="2021-06-15T00:00:00"/>
    <n v="0"/>
    <x v="0"/>
    <x v="15"/>
    <s v="S1"/>
  </r>
  <r>
    <s v="GOOGLE_YOUTUBE_POST_ATT_S1_g2721_SC"/>
    <s v="Top_War"/>
    <d v="2021-06-15T00:00:00"/>
    <n v="8872.9480052829404"/>
    <x v="1"/>
    <x v="15"/>
    <s v="S1"/>
  </r>
  <r>
    <s v="INTERCEPT"/>
    <s v="Top_War"/>
    <d v="2021-06-15T00:00:00"/>
    <n v="282876.95580592903"/>
    <x v="0"/>
    <x v="16"/>
    <s v="S1"/>
  </r>
  <r>
    <s v="Large_Event_Dip1"/>
    <s v="Top_War"/>
    <d v="2021-06-15T00:00:00"/>
    <n v="0"/>
    <x v="0"/>
    <x v="4"/>
    <s v="S1"/>
  </r>
  <r>
    <s v="Large_Event1"/>
    <s v="Top_War"/>
    <d v="2021-06-15T00:00:00"/>
    <n v="0"/>
    <x v="0"/>
    <x v="17"/>
    <s v="S1"/>
  </r>
  <r>
    <s v="Medium_Event"/>
    <s v="Top_War"/>
    <d v="2021-06-15T00:00:00"/>
    <n v="0"/>
    <x v="0"/>
    <x v="17"/>
    <s v="S1"/>
  </r>
  <r>
    <s v="Medium_Event_Dip"/>
    <s v="Top_War"/>
    <d v="2021-06-15T00:00:00"/>
    <n v="-31851.912154859601"/>
    <x v="0"/>
    <x v="17"/>
    <s v="S1"/>
  </r>
  <r>
    <s v="Monday_Effect"/>
    <s v="Top_War"/>
    <d v="2021-06-15T00:00:00"/>
    <n v="0"/>
    <x v="0"/>
    <x v="18"/>
    <s v="S1"/>
  </r>
  <r>
    <s v="New_Content"/>
    <s v="Top_War"/>
    <d v="2021-06-15T00:00:00"/>
    <n v="0"/>
    <x v="0"/>
    <x v="19"/>
    <s v="S1"/>
  </r>
  <r>
    <s v="Other_Event"/>
    <s v="Top_War"/>
    <d v="2021-06-15T00:00:00"/>
    <n v="0"/>
    <x v="0"/>
    <x v="17"/>
    <s v="S1"/>
  </r>
  <r>
    <s v="Peak"/>
    <s v="Top_War"/>
    <d v="2021-06-15T00:00:00"/>
    <n v="0"/>
    <x v="0"/>
    <x v="17"/>
    <s v="S1"/>
  </r>
  <r>
    <s v="Reddit_Post_ATT_g224_SC"/>
    <s v="Top_War"/>
    <d v="2021-06-15T00:00:00"/>
    <n v="0"/>
    <x v="2"/>
    <x v="20"/>
    <s v="S1"/>
  </r>
  <r>
    <s v="Small_Event"/>
    <s v="Top_War"/>
    <d v="2021-06-15T00:00:00"/>
    <n v="0"/>
    <x v="0"/>
    <x v="17"/>
    <s v="S1"/>
  </r>
  <r>
    <s v="Small_Event_Dip"/>
    <s v="Top_War"/>
    <d v="2021-06-15T00:00:00"/>
    <n v="0"/>
    <x v="0"/>
    <x v="4"/>
    <s v="S1"/>
  </r>
  <r>
    <s v="Special_Event"/>
    <s v="Top_War"/>
    <d v="2021-06-15T00:00:00"/>
    <n v="0"/>
    <x v="0"/>
    <x v="4"/>
    <s v="S1"/>
  </r>
  <r>
    <s v="Special_Event_Peak"/>
    <s v="Top_War"/>
    <d v="2021-06-15T00:00:00"/>
    <n v="0"/>
    <x v="0"/>
    <x v="17"/>
    <s v="S1"/>
  </r>
  <r>
    <s v="Tuesday_Effect"/>
    <s v="Top_War"/>
    <d v="2021-06-15T00:00:00"/>
    <n v="-30394.747551451699"/>
    <x v="0"/>
    <x v="21"/>
    <s v="S1"/>
  </r>
  <r>
    <s v="UNITYADS_TOTAL_PER_ATT_g1728_Scurve"/>
    <s v="Top_War"/>
    <d v="2021-06-15T00:00:00"/>
    <n v="0"/>
    <x v="4"/>
    <x v="22"/>
    <s v="S1"/>
  </r>
  <r>
    <s v="UNITYADS_TOTAL_POST_ATT_S1_g913_SC"/>
    <s v="Top_War"/>
    <d v="2021-06-15T00:00:00"/>
    <n v="2617.1551730992101"/>
    <x v="1"/>
    <x v="22"/>
    <s v="S1"/>
  </r>
  <r>
    <s v="UNITYADS_TOTAL_POST_ATT_S2_g1321_SC"/>
    <s v="Top_War"/>
    <d v="2021-06-15T00:00:00"/>
    <n v="0"/>
    <x v="2"/>
    <x v="22"/>
    <s v="S1"/>
  </r>
  <r>
    <s v="UNITYADS_TOTAL_POST_ATT_S3_g924_SC"/>
    <s v="Top_War"/>
    <d v="2021-06-15T00:00:00"/>
    <n v="0"/>
    <x v="3"/>
    <x v="22"/>
    <s v="S1"/>
  </r>
  <r>
    <s v="Apple_Search_Post_ATT_g327_Scurve"/>
    <s v="Top_War"/>
    <d v="2021-06-16T00:00:00"/>
    <n v="0"/>
    <x v="0"/>
    <x v="0"/>
    <s v="S1"/>
  </r>
  <r>
    <s v="Applovin_rewarded_Post_ATT_g1718_SC"/>
    <s v="Top_War"/>
    <d v="2021-06-16T00:00:00"/>
    <n v="297.273322698676"/>
    <x v="0"/>
    <x v="1"/>
    <s v="S1"/>
  </r>
  <r>
    <s v="Applovin_video_Post_ATT_g1718_Scurve"/>
    <s v="Top_War"/>
    <d v="2021-06-16T00:00:00"/>
    <n v="466.93652138675202"/>
    <x v="0"/>
    <x v="2"/>
    <s v="S1"/>
  </r>
  <r>
    <s v="Bug_Fix_1"/>
    <s v="Top_War"/>
    <d v="2021-06-16T00:00:00"/>
    <n v="0"/>
    <x v="0"/>
    <x v="3"/>
    <s v="S1"/>
  </r>
  <r>
    <s v="Bug_Fix_2"/>
    <s v="Top_War"/>
    <d v="2021-06-16T00:00:00"/>
    <n v="0"/>
    <x v="0"/>
    <x v="3"/>
    <s v="S1"/>
  </r>
  <r>
    <s v="Bug_Fix_3_2"/>
    <s v="Top_War"/>
    <d v="2021-06-16T00:00:00"/>
    <n v="0"/>
    <x v="0"/>
    <x v="3"/>
    <s v="S1"/>
  </r>
  <r>
    <s v="Bug_Fix_Neg"/>
    <s v="Top_War"/>
    <d v="2021-06-16T00:00:00"/>
    <n v="0"/>
    <x v="0"/>
    <x v="4"/>
    <s v="S1"/>
  </r>
  <r>
    <s v="Bytedance_Post_ATT_g337_SC"/>
    <s v="Top_War"/>
    <d v="2021-06-16T00:00:00"/>
    <n v="1371.2334382987899"/>
    <x v="0"/>
    <x v="5"/>
    <s v="S1"/>
  </r>
  <r>
    <s v="Comp_Lords_Mobile"/>
    <s v="Top_War"/>
    <d v="2021-06-16T00:00:00"/>
    <n v="-15261.0792401083"/>
    <x v="0"/>
    <x v="6"/>
    <s v="S1"/>
  </r>
  <r>
    <s v="Comp_ROK"/>
    <s v="Top_War"/>
    <d v="2021-06-16T00:00:00"/>
    <n v="-11865.941276631"/>
    <x v="0"/>
    <x v="7"/>
    <s v="S1"/>
  </r>
  <r>
    <s v="Comp_West_Game"/>
    <s v="Top_War"/>
    <d v="2021-06-16T00:00:00"/>
    <n v="-12721.133891604601"/>
    <x v="0"/>
    <x v="8"/>
    <s v="S1"/>
  </r>
  <r>
    <s v="Event_Dip"/>
    <s v="Top_War"/>
    <d v="2021-06-16T00:00:00"/>
    <n v="0"/>
    <x v="0"/>
    <x v="4"/>
    <s v="S1"/>
  </r>
  <r>
    <s v="FB_AEO_AAA_POST_ATT_S1_g223_Scurve"/>
    <s v="Top_War"/>
    <d v="2021-06-16T00:00:00"/>
    <n v="8861.3386436892106"/>
    <x v="1"/>
    <x v="9"/>
    <s v="S1"/>
  </r>
  <r>
    <s v="FB_AEO_AAA_POST_ATT_S2_g2314_Scurve"/>
    <s v="Top_War"/>
    <d v="2021-06-16T00:00:00"/>
    <n v="0"/>
    <x v="2"/>
    <x v="9"/>
    <s v="S1"/>
  </r>
  <r>
    <s v="FB_AEO_AAA_POST_ATT_S3_g249_SC"/>
    <s v="Top_War"/>
    <d v="2021-06-16T00:00:00"/>
    <n v="0"/>
    <x v="3"/>
    <x v="9"/>
    <s v="S1"/>
  </r>
  <r>
    <s v="FB_AEO_AAA_PRE_ATT_g136_Scurve"/>
    <s v="Top_War"/>
    <d v="2021-06-16T00:00:00"/>
    <n v="0"/>
    <x v="4"/>
    <x v="9"/>
    <s v="S1"/>
  </r>
  <r>
    <s v="FB_AEO_BAU_POST_ATT_S1_g912_Scurve"/>
    <s v="Top_War"/>
    <d v="2021-06-16T00:00:00"/>
    <n v="8468.9987130140398"/>
    <x v="1"/>
    <x v="10"/>
    <s v="S1"/>
  </r>
  <r>
    <s v="FB_AEO_BAU_POST_ATT_S2_g2711_Scurve"/>
    <s v="Top_War"/>
    <d v="2021-06-16T00:00:00"/>
    <n v="0"/>
    <x v="2"/>
    <x v="10"/>
    <s v="S1"/>
  </r>
  <r>
    <s v="FB_AEO_BAU_POST_ATT_S3_g1717_SC"/>
    <s v="Top_War"/>
    <d v="2021-06-16T00:00:00"/>
    <n v="0"/>
    <x v="3"/>
    <x v="10"/>
    <s v="S1"/>
  </r>
  <r>
    <s v="FB_AEO_BAU_PRE_ATT_g15721_Scurve"/>
    <s v="Top_War"/>
    <d v="2021-06-16T00:00:00"/>
    <n v="0"/>
    <x v="4"/>
    <x v="10"/>
    <s v="S1"/>
  </r>
  <r>
    <s v="FB_VO_AAA_PER_ATT_g912_Scurve"/>
    <s v="Top_War"/>
    <d v="2021-06-16T00:00:00"/>
    <n v="0"/>
    <x v="4"/>
    <x v="11"/>
    <s v="S1"/>
  </r>
  <r>
    <s v="FB_VO_AAA_POST_ATT_S1_g913_Scurve"/>
    <s v="Top_War"/>
    <d v="2021-06-16T00:00:00"/>
    <n v="29011.5157257389"/>
    <x v="1"/>
    <x v="11"/>
    <s v="S1"/>
  </r>
  <r>
    <s v="FB_VO_AAA_POST_ATT_S2_g424_Scurve"/>
    <s v="Top_War"/>
    <d v="2021-06-16T00:00:00"/>
    <n v="0"/>
    <x v="2"/>
    <x v="11"/>
    <s v="S1"/>
  </r>
  <r>
    <s v="FB_VO_AAA_POST_ATT_S3_g1717_SC"/>
    <s v="Top_War"/>
    <d v="2021-06-16T00:00:00"/>
    <n v="0"/>
    <x v="3"/>
    <x v="11"/>
    <s v="S1"/>
  </r>
  <r>
    <s v="FB_VO_BAU_PER_ATT_g1512_Scurve"/>
    <s v="Top_War"/>
    <d v="2021-06-16T00:00:00"/>
    <n v="0"/>
    <x v="4"/>
    <x v="12"/>
    <s v="S1"/>
  </r>
  <r>
    <s v="FB_VO_BAU_POST_ATT_S1_g9312_Scurve"/>
    <s v="Top_War"/>
    <d v="2021-06-16T00:00:00"/>
    <n v="32090.61735683"/>
    <x v="1"/>
    <x v="12"/>
    <s v="S1"/>
  </r>
  <r>
    <s v="FB_VO_BAU_POST_ATT_S2_g8421_Scurve"/>
    <s v="Top_War"/>
    <d v="2021-06-16T00:00:00"/>
    <n v="0"/>
    <x v="2"/>
    <x v="12"/>
    <s v="S1"/>
  </r>
  <r>
    <s v="FB_VO_BAU_POST_ATT_S3_g1715_SC"/>
    <s v="Top_War"/>
    <d v="2021-06-16T00:00:00"/>
    <n v="0"/>
    <x v="3"/>
    <x v="12"/>
    <s v="S1"/>
  </r>
  <r>
    <s v="FB_VO_DYNAMICADS_PER_ATT_g2720_Scurve"/>
    <s v="Top_War"/>
    <d v="2021-06-16T00:00:00"/>
    <n v="0"/>
    <x v="4"/>
    <x v="13"/>
    <s v="S1"/>
  </r>
  <r>
    <s v="FB_VO_DYNAMICADS_POST_ATT_S1_g1720_Scurve"/>
    <s v="Top_War"/>
    <d v="2021-06-16T00:00:00"/>
    <n v="6164.5923136554102"/>
    <x v="1"/>
    <x v="13"/>
    <s v="S1"/>
  </r>
  <r>
    <s v="GOOGLE_DISPLAY_PER_ATT_g1724_Scurve"/>
    <s v="Top_War"/>
    <d v="2021-06-16T00:00:00"/>
    <n v="0"/>
    <x v="4"/>
    <x v="14"/>
    <s v="S1"/>
  </r>
  <r>
    <s v="GOOGLE_DISPLAY_POST_ATT_9AUG_SEP_g6213_Scurve"/>
    <s v="Top_War"/>
    <d v="2021-06-16T00:00:00"/>
    <n v="0"/>
    <x v="0"/>
    <x v="14"/>
    <s v="S1"/>
  </r>
  <r>
    <s v="GOOGLE_DISPLAY_POST_ATT_JUL_g827_SC"/>
    <s v="Top_War"/>
    <d v="2021-06-16T00:00:00"/>
    <n v="0"/>
    <x v="0"/>
    <x v="14"/>
    <s v="S1"/>
  </r>
  <r>
    <s v="GOOGLE_DISPLAY_POST_ATT_OCT_g5718_Scurve"/>
    <s v="Top_War"/>
    <d v="2021-06-16T00:00:00"/>
    <n v="0"/>
    <x v="0"/>
    <x v="14"/>
    <s v="S1"/>
  </r>
  <r>
    <s v="GOOGLE_DISPLAY_POST_ATT_S1_g912_SC"/>
    <s v="Top_War"/>
    <d v="2021-06-16T00:00:00"/>
    <n v="24637.279364405302"/>
    <x v="1"/>
    <x v="14"/>
    <s v="S1"/>
  </r>
  <r>
    <s v="GOOGLE_YOUTUBE_PER_ATT_g1716_Scurve"/>
    <s v="Top_War"/>
    <d v="2021-06-16T00:00:00"/>
    <n v="0"/>
    <x v="4"/>
    <x v="15"/>
    <s v="S1"/>
  </r>
  <r>
    <s v="GOOGLE_YOUTUBE_POST_ATT_9AUG_SEP_g9321_Scurve"/>
    <s v="Top_War"/>
    <d v="2021-06-16T00:00:00"/>
    <n v="0"/>
    <x v="0"/>
    <x v="15"/>
    <s v="S1"/>
  </r>
  <r>
    <s v="GOOGLE_YOUTUBE_POST_ATT_JUL_g1718_SC"/>
    <s v="Top_War"/>
    <d v="2021-06-16T00:00:00"/>
    <n v="0"/>
    <x v="0"/>
    <x v="15"/>
    <s v="S1"/>
  </r>
  <r>
    <s v="GOOGLE_YOUTUBE_POST_ATT_OCT_g1715_Scurve"/>
    <s v="Top_War"/>
    <d v="2021-06-16T00:00:00"/>
    <n v="0"/>
    <x v="0"/>
    <x v="15"/>
    <s v="S1"/>
  </r>
  <r>
    <s v="GOOGLE_YOUTUBE_POST_ATT_S1_g2721_SC"/>
    <s v="Top_War"/>
    <d v="2021-06-16T00:00:00"/>
    <n v="9947.9478545934799"/>
    <x v="1"/>
    <x v="15"/>
    <s v="S1"/>
  </r>
  <r>
    <s v="INTERCEPT"/>
    <s v="Top_War"/>
    <d v="2021-06-16T00:00:00"/>
    <n v="282876.95580592903"/>
    <x v="0"/>
    <x v="16"/>
    <s v="S1"/>
  </r>
  <r>
    <s v="Large_Event_Dip1"/>
    <s v="Top_War"/>
    <d v="2021-06-16T00:00:00"/>
    <n v="0"/>
    <x v="0"/>
    <x v="4"/>
    <s v="S1"/>
  </r>
  <r>
    <s v="Large_Event1"/>
    <s v="Top_War"/>
    <d v="2021-06-16T00:00:00"/>
    <n v="0"/>
    <x v="0"/>
    <x v="17"/>
    <s v="S1"/>
  </r>
  <r>
    <s v="Medium_Event"/>
    <s v="Top_War"/>
    <d v="2021-06-16T00:00:00"/>
    <n v="0"/>
    <x v="0"/>
    <x v="17"/>
    <s v="S1"/>
  </r>
  <r>
    <s v="Medium_Event_Dip"/>
    <s v="Top_War"/>
    <d v="2021-06-16T00:00:00"/>
    <n v="0"/>
    <x v="0"/>
    <x v="17"/>
    <s v="S1"/>
  </r>
  <r>
    <s v="Monday_Effect"/>
    <s v="Top_War"/>
    <d v="2021-06-16T00:00:00"/>
    <n v="0"/>
    <x v="0"/>
    <x v="18"/>
    <s v="S1"/>
  </r>
  <r>
    <s v="New_Content"/>
    <s v="Top_War"/>
    <d v="2021-06-16T00:00:00"/>
    <n v="0"/>
    <x v="0"/>
    <x v="19"/>
    <s v="S1"/>
  </r>
  <r>
    <s v="Other_Event"/>
    <s v="Top_War"/>
    <d v="2021-06-16T00:00:00"/>
    <n v="0"/>
    <x v="0"/>
    <x v="17"/>
    <s v="S1"/>
  </r>
  <r>
    <s v="Peak"/>
    <s v="Top_War"/>
    <d v="2021-06-16T00:00:00"/>
    <n v="0"/>
    <x v="0"/>
    <x v="17"/>
    <s v="S1"/>
  </r>
  <r>
    <s v="Reddit_Post_ATT_g224_SC"/>
    <s v="Top_War"/>
    <d v="2021-06-16T00:00:00"/>
    <n v="0"/>
    <x v="2"/>
    <x v="20"/>
    <s v="S1"/>
  </r>
  <r>
    <s v="Small_Event"/>
    <s v="Top_War"/>
    <d v="2021-06-16T00:00:00"/>
    <n v="0"/>
    <x v="0"/>
    <x v="17"/>
    <s v="S1"/>
  </r>
  <r>
    <s v="Small_Event_Dip"/>
    <s v="Top_War"/>
    <d v="2021-06-16T00:00:00"/>
    <n v="0"/>
    <x v="0"/>
    <x v="4"/>
    <s v="S1"/>
  </r>
  <r>
    <s v="Special_Event"/>
    <s v="Top_War"/>
    <d v="2021-06-16T00:00:00"/>
    <n v="0"/>
    <x v="0"/>
    <x v="4"/>
    <s v="S1"/>
  </r>
  <r>
    <s v="Special_Event_Peak"/>
    <s v="Top_War"/>
    <d v="2021-06-16T00:00:00"/>
    <n v="0"/>
    <x v="0"/>
    <x v="17"/>
    <s v="S1"/>
  </r>
  <r>
    <s v="Tuesday_Effect"/>
    <s v="Top_War"/>
    <d v="2021-06-16T00:00:00"/>
    <n v="0"/>
    <x v="0"/>
    <x v="21"/>
    <s v="S1"/>
  </r>
  <r>
    <s v="UNITYADS_TOTAL_PER_ATT_g1728_Scurve"/>
    <s v="Top_War"/>
    <d v="2021-06-16T00:00:00"/>
    <n v="0"/>
    <x v="4"/>
    <x v="22"/>
    <s v="S1"/>
  </r>
  <r>
    <s v="UNITYADS_TOTAL_POST_ATT_S1_g913_SC"/>
    <s v="Top_War"/>
    <d v="2021-06-16T00:00:00"/>
    <n v="5285.2210008756001"/>
    <x v="1"/>
    <x v="22"/>
    <s v="S1"/>
  </r>
  <r>
    <s v="UNITYADS_TOTAL_POST_ATT_S2_g1321_SC"/>
    <s v="Top_War"/>
    <d v="2021-06-16T00:00:00"/>
    <n v="0"/>
    <x v="2"/>
    <x v="22"/>
    <s v="S1"/>
  </r>
  <r>
    <s v="UNITYADS_TOTAL_POST_ATT_S3_g924_SC"/>
    <s v="Top_War"/>
    <d v="2021-06-16T00:00:00"/>
    <n v="0"/>
    <x v="3"/>
    <x v="22"/>
    <s v="S1"/>
  </r>
  <r>
    <s v="Apple_Search_Post_ATT_g327_Scurve"/>
    <s v="Top_War"/>
    <d v="2021-06-17T00:00:00"/>
    <n v="83.048663027840306"/>
    <x v="0"/>
    <x v="0"/>
    <s v="S1"/>
  </r>
  <r>
    <s v="Applovin_rewarded_Post_ATT_g1718_SC"/>
    <s v="Top_War"/>
    <d v="2021-06-17T00:00:00"/>
    <n v="211.99352348381899"/>
    <x v="0"/>
    <x v="1"/>
    <s v="S1"/>
  </r>
  <r>
    <s v="Applovin_video_Post_ATT_g1718_Scurve"/>
    <s v="Top_War"/>
    <d v="2021-06-17T00:00:00"/>
    <n v="320.026633475354"/>
    <x v="0"/>
    <x v="2"/>
    <s v="S1"/>
  </r>
  <r>
    <s v="Bug_Fix_1"/>
    <s v="Top_War"/>
    <d v="2021-06-17T00:00:00"/>
    <n v="0"/>
    <x v="0"/>
    <x v="3"/>
    <s v="S1"/>
  </r>
  <r>
    <s v="Bug_Fix_2"/>
    <s v="Top_War"/>
    <d v="2021-06-17T00:00:00"/>
    <n v="0"/>
    <x v="0"/>
    <x v="3"/>
    <s v="S1"/>
  </r>
  <r>
    <s v="Bug_Fix_3_2"/>
    <s v="Top_War"/>
    <d v="2021-06-17T00:00:00"/>
    <n v="0"/>
    <x v="0"/>
    <x v="3"/>
    <s v="S1"/>
  </r>
  <r>
    <s v="Bug_Fix_Neg"/>
    <s v="Top_War"/>
    <d v="2021-06-17T00:00:00"/>
    <n v="0"/>
    <x v="0"/>
    <x v="4"/>
    <s v="S1"/>
  </r>
  <r>
    <s v="Bytedance_Post_ATT_g337_SC"/>
    <s v="Top_War"/>
    <d v="2021-06-17T00:00:00"/>
    <n v="1618.61559723805"/>
    <x v="0"/>
    <x v="5"/>
    <s v="S1"/>
  </r>
  <r>
    <s v="Comp_Lords_Mobile"/>
    <s v="Top_War"/>
    <d v="2021-06-17T00:00:00"/>
    <n v="-16695.941094723599"/>
    <x v="0"/>
    <x v="6"/>
    <s v="S1"/>
  </r>
  <r>
    <s v="Comp_ROK"/>
    <s v="Top_War"/>
    <d v="2021-06-17T00:00:00"/>
    <n v="-11160.759472388299"/>
    <x v="0"/>
    <x v="7"/>
    <s v="S1"/>
  </r>
  <r>
    <s v="Comp_West_Game"/>
    <s v="Top_War"/>
    <d v="2021-06-17T00:00:00"/>
    <n v="-10883.571123240001"/>
    <x v="0"/>
    <x v="8"/>
    <s v="S1"/>
  </r>
  <r>
    <s v="Event_Dip"/>
    <s v="Top_War"/>
    <d v="2021-06-17T00:00:00"/>
    <n v="0"/>
    <x v="0"/>
    <x v="4"/>
    <s v="S1"/>
  </r>
  <r>
    <s v="FB_AEO_AAA_POST_ATT_S1_g223_Scurve"/>
    <s v="Top_War"/>
    <d v="2021-06-17T00:00:00"/>
    <n v="11118.236275417299"/>
    <x v="1"/>
    <x v="9"/>
    <s v="S1"/>
  </r>
  <r>
    <s v="FB_AEO_AAA_POST_ATT_S2_g2314_Scurve"/>
    <s v="Top_War"/>
    <d v="2021-06-17T00:00:00"/>
    <n v="0"/>
    <x v="2"/>
    <x v="9"/>
    <s v="S1"/>
  </r>
  <r>
    <s v="FB_AEO_AAA_POST_ATT_S3_g249_SC"/>
    <s v="Top_War"/>
    <d v="2021-06-17T00:00:00"/>
    <n v="0"/>
    <x v="3"/>
    <x v="9"/>
    <s v="S1"/>
  </r>
  <r>
    <s v="FB_AEO_AAA_PRE_ATT_g136_Scurve"/>
    <s v="Top_War"/>
    <d v="2021-06-17T00:00:00"/>
    <n v="0"/>
    <x v="4"/>
    <x v="9"/>
    <s v="S1"/>
  </r>
  <r>
    <s v="FB_AEO_BAU_POST_ATT_S1_g912_Scurve"/>
    <s v="Top_War"/>
    <d v="2021-06-17T00:00:00"/>
    <n v="7561.9319777239798"/>
    <x v="1"/>
    <x v="10"/>
    <s v="S1"/>
  </r>
  <r>
    <s v="FB_AEO_BAU_POST_ATT_S2_g2711_Scurve"/>
    <s v="Top_War"/>
    <d v="2021-06-17T00:00:00"/>
    <n v="0"/>
    <x v="2"/>
    <x v="10"/>
    <s v="S1"/>
  </r>
  <r>
    <s v="FB_AEO_BAU_POST_ATT_S3_g1717_SC"/>
    <s v="Top_War"/>
    <d v="2021-06-17T00:00:00"/>
    <n v="0"/>
    <x v="3"/>
    <x v="10"/>
    <s v="S1"/>
  </r>
  <r>
    <s v="FB_AEO_BAU_PRE_ATT_g15721_Scurve"/>
    <s v="Top_War"/>
    <d v="2021-06-17T00:00:00"/>
    <n v="0"/>
    <x v="4"/>
    <x v="10"/>
    <s v="S1"/>
  </r>
  <r>
    <s v="FB_VO_AAA_PER_ATT_g912_Scurve"/>
    <s v="Top_War"/>
    <d v="2021-06-17T00:00:00"/>
    <n v="0"/>
    <x v="4"/>
    <x v="11"/>
    <s v="S1"/>
  </r>
  <r>
    <s v="FB_VO_AAA_POST_ATT_S1_g913_Scurve"/>
    <s v="Top_War"/>
    <d v="2021-06-17T00:00:00"/>
    <n v="21792.129461777698"/>
    <x v="1"/>
    <x v="11"/>
    <s v="S1"/>
  </r>
  <r>
    <s v="FB_VO_AAA_POST_ATT_S2_g424_Scurve"/>
    <s v="Top_War"/>
    <d v="2021-06-17T00:00:00"/>
    <n v="0"/>
    <x v="2"/>
    <x v="11"/>
    <s v="S1"/>
  </r>
  <r>
    <s v="FB_VO_AAA_POST_ATT_S3_g1717_SC"/>
    <s v="Top_War"/>
    <d v="2021-06-17T00:00:00"/>
    <n v="0"/>
    <x v="3"/>
    <x v="11"/>
    <s v="S1"/>
  </r>
  <r>
    <s v="FB_VO_BAU_PER_ATT_g1512_Scurve"/>
    <s v="Top_War"/>
    <d v="2021-06-17T00:00:00"/>
    <n v="0"/>
    <x v="4"/>
    <x v="12"/>
    <s v="S1"/>
  </r>
  <r>
    <s v="FB_VO_BAU_POST_ATT_S1_g9312_Scurve"/>
    <s v="Top_War"/>
    <d v="2021-06-17T00:00:00"/>
    <n v="33022.6350751883"/>
    <x v="1"/>
    <x v="12"/>
    <s v="S1"/>
  </r>
  <r>
    <s v="FB_VO_BAU_POST_ATT_S2_g8421_Scurve"/>
    <s v="Top_War"/>
    <d v="2021-06-17T00:00:00"/>
    <n v="0"/>
    <x v="2"/>
    <x v="12"/>
    <s v="S1"/>
  </r>
  <r>
    <s v="FB_VO_BAU_POST_ATT_S3_g1715_SC"/>
    <s v="Top_War"/>
    <d v="2021-06-17T00:00:00"/>
    <n v="0"/>
    <x v="3"/>
    <x v="12"/>
    <s v="S1"/>
  </r>
  <r>
    <s v="FB_VO_DYNAMICADS_PER_ATT_g2720_Scurve"/>
    <s v="Top_War"/>
    <d v="2021-06-17T00:00:00"/>
    <n v="0"/>
    <x v="4"/>
    <x v="13"/>
    <s v="S1"/>
  </r>
  <r>
    <s v="FB_VO_DYNAMICADS_POST_ATT_S1_g1720_Scurve"/>
    <s v="Top_War"/>
    <d v="2021-06-17T00:00:00"/>
    <n v="5857.5087056325201"/>
    <x v="1"/>
    <x v="13"/>
    <s v="S1"/>
  </r>
  <r>
    <s v="GOOGLE_DISPLAY_PER_ATT_g1724_Scurve"/>
    <s v="Top_War"/>
    <d v="2021-06-17T00:00:00"/>
    <n v="0"/>
    <x v="4"/>
    <x v="14"/>
    <s v="S1"/>
  </r>
  <r>
    <s v="GOOGLE_DISPLAY_POST_ATT_9AUG_SEP_g6213_Scurve"/>
    <s v="Top_War"/>
    <d v="2021-06-17T00:00:00"/>
    <n v="0"/>
    <x v="0"/>
    <x v="14"/>
    <s v="S1"/>
  </r>
  <r>
    <s v="GOOGLE_DISPLAY_POST_ATT_JUL_g827_SC"/>
    <s v="Top_War"/>
    <d v="2021-06-17T00:00:00"/>
    <n v="0"/>
    <x v="0"/>
    <x v="14"/>
    <s v="S1"/>
  </r>
  <r>
    <s v="GOOGLE_DISPLAY_POST_ATT_OCT_g5718_Scurve"/>
    <s v="Top_War"/>
    <d v="2021-06-17T00:00:00"/>
    <n v="0"/>
    <x v="0"/>
    <x v="14"/>
    <s v="S1"/>
  </r>
  <r>
    <s v="GOOGLE_DISPLAY_POST_ATT_S1_g912_SC"/>
    <s v="Top_War"/>
    <d v="2021-06-17T00:00:00"/>
    <n v="24075.778449807902"/>
    <x v="1"/>
    <x v="14"/>
    <s v="S1"/>
  </r>
  <r>
    <s v="GOOGLE_YOUTUBE_PER_ATT_g1716_Scurve"/>
    <s v="Top_War"/>
    <d v="2021-06-17T00:00:00"/>
    <n v="0"/>
    <x v="4"/>
    <x v="15"/>
    <s v="S1"/>
  </r>
  <r>
    <s v="GOOGLE_YOUTUBE_POST_ATT_9AUG_SEP_g9321_Scurve"/>
    <s v="Top_War"/>
    <d v="2021-06-17T00:00:00"/>
    <n v="0"/>
    <x v="0"/>
    <x v="15"/>
    <s v="S1"/>
  </r>
  <r>
    <s v="GOOGLE_YOUTUBE_POST_ATT_JUL_g1718_SC"/>
    <s v="Top_War"/>
    <d v="2021-06-17T00:00:00"/>
    <n v="0"/>
    <x v="0"/>
    <x v="15"/>
    <s v="S1"/>
  </r>
  <r>
    <s v="GOOGLE_YOUTUBE_POST_ATT_OCT_g1715_Scurve"/>
    <s v="Top_War"/>
    <d v="2021-06-17T00:00:00"/>
    <n v="0"/>
    <x v="0"/>
    <x v="15"/>
    <s v="S1"/>
  </r>
  <r>
    <s v="GOOGLE_YOUTUBE_POST_ATT_S1_g2721_SC"/>
    <s v="Top_War"/>
    <d v="2021-06-17T00:00:00"/>
    <n v="11192.2451110357"/>
    <x v="1"/>
    <x v="15"/>
    <s v="S1"/>
  </r>
  <r>
    <s v="INTERCEPT"/>
    <s v="Top_War"/>
    <d v="2021-06-17T00:00:00"/>
    <n v="282876.95580592903"/>
    <x v="0"/>
    <x v="16"/>
    <s v="S1"/>
  </r>
  <r>
    <s v="Large_Event_Dip1"/>
    <s v="Top_War"/>
    <d v="2021-06-17T00:00:00"/>
    <n v="0"/>
    <x v="0"/>
    <x v="4"/>
    <s v="S1"/>
  </r>
  <r>
    <s v="Large_Event1"/>
    <s v="Top_War"/>
    <d v="2021-06-17T00:00:00"/>
    <n v="0"/>
    <x v="0"/>
    <x v="17"/>
    <s v="S1"/>
  </r>
  <r>
    <s v="Medium_Event"/>
    <s v="Top_War"/>
    <d v="2021-06-17T00:00:00"/>
    <n v="0"/>
    <x v="0"/>
    <x v="17"/>
    <s v="S1"/>
  </r>
  <r>
    <s v="Medium_Event_Dip"/>
    <s v="Top_War"/>
    <d v="2021-06-17T00:00:00"/>
    <n v="0"/>
    <x v="0"/>
    <x v="17"/>
    <s v="S1"/>
  </r>
  <r>
    <s v="Monday_Effect"/>
    <s v="Top_War"/>
    <d v="2021-06-17T00:00:00"/>
    <n v="0"/>
    <x v="0"/>
    <x v="18"/>
    <s v="S1"/>
  </r>
  <r>
    <s v="New_Content"/>
    <s v="Top_War"/>
    <d v="2021-06-17T00:00:00"/>
    <n v="0"/>
    <x v="0"/>
    <x v="19"/>
    <s v="S1"/>
  </r>
  <r>
    <s v="Other_Event"/>
    <s v="Top_War"/>
    <d v="2021-06-17T00:00:00"/>
    <n v="0"/>
    <x v="0"/>
    <x v="17"/>
    <s v="S1"/>
  </r>
  <r>
    <s v="Peak"/>
    <s v="Top_War"/>
    <d v="2021-06-17T00:00:00"/>
    <n v="0"/>
    <x v="0"/>
    <x v="17"/>
    <s v="S1"/>
  </r>
  <r>
    <s v="Reddit_Post_ATT_g224_SC"/>
    <s v="Top_War"/>
    <d v="2021-06-17T00:00:00"/>
    <n v="0"/>
    <x v="2"/>
    <x v="20"/>
    <s v="S1"/>
  </r>
  <r>
    <s v="Small_Event"/>
    <s v="Top_War"/>
    <d v="2021-06-17T00:00:00"/>
    <n v="0"/>
    <x v="0"/>
    <x v="17"/>
    <s v="S1"/>
  </r>
  <r>
    <s v="Small_Event_Dip"/>
    <s v="Top_War"/>
    <d v="2021-06-17T00:00:00"/>
    <n v="0"/>
    <x v="0"/>
    <x v="4"/>
    <s v="S1"/>
  </r>
  <r>
    <s v="Special_Event"/>
    <s v="Top_War"/>
    <d v="2021-06-17T00:00:00"/>
    <n v="0"/>
    <x v="0"/>
    <x v="4"/>
    <s v="S1"/>
  </r>
  <r>
    <s v="Special_Event_Peak"/>
    <s v="Top_War"/>
    <d v="2021-06-17T00:00:00"/>
    <n v="0"/>
    <x v="0"/>
    <x v="17"/>
    <s v="S1"/>
  </r>
  <r>
    <s v="Tuesday_Effect"/>
    <s v="Top_War"/>
    <d v="2021-06-17T00:00:00"/>
    <n v="0"/>
    <x v="0"/>
    <x v="21"/>
    <s v="S1"/>
  </r>
  <r>
    <s v="UNITYADS_TOTAL_PER_ATT_g1728_Scurve"/>
    <s v="Top_War"/>
    <d v="2021-06-17T00:00:00"/>
    <n v="0"/>
    <x v="4"/>
    <x v="22"/>
    <s v="S1"/>
  </r>
  <r>
    <s v="UNITYADS_TOTAL_POST_ATT_S1_g913_SC"/>
    <s v="Top_War"/>
    <d v="2021-06-17T00:00:00"/>
    <n v="3804.3867476962801"/>
    <x v="1"/>
    <x v="22"/>
    <s v="S1"/>
  </r>
  <r>
    <s v="UNITYADS_TOTAL_POST_ATT_S2_g1321_SC"/>
    <s v="Top_War"/>
    <d v="2021-06-17T00:00:00"/>
    <n v="0"/>
    <x v="2"/>
    <x v="22"/>
    <s v="S1"/>
  </r>
  <r>
    <s v="UNITYADS_TOTAL_POST_ATT_S3_g924_SC"/>
    <s v="Top_War"/>
    <d v="2021-06-17T00:00:00"/>
    <n v="0"/>
    <x v="3"/>
    <x v="22"/>
    <s v="S1"/>
  </r>
  <r>
    <s v="Apple_Search_Post_ATT_g327_Scurve"/>
    <s v="Top_War"/>
    <d v="2021-06-18T00:00:00"/>
    <n v="1261.9878132870001"/>
    <x v="0"/>
    <x v="0"/>
    <s v="S1"/>
  </r>
  <r>
    <s v="Applovin_rewarded_Post_ATT_g1718_SC"/>
    <s v="Top_War"/>
    <d v="2021-06-18T00:00:00"/>
    <n v="111.02320775422299"/>
    <x v="0"/>
    <x v="1"/>
    <s v="S1"/>
  </r>
  <r>
    <s v="Applovin_video_Post_ATT_g1718_Scurve"/>
    <s v="Top_War"/>
    <d v="2021-06-18T00:00:00"/>
    <n v="147.72939797486799"/>
    <x v="0"/>
    <x v="2"/>
    <s v="S1"/>
  </r>
  <r>
    <s v="Bug_Fix_1"/>
    <s v="Top_War"/>
    <d v="2021-06-18T00:00:00"/>
    <n v="0"/>
    <x v="0"/>
    <x v="3"/>
    <s v="S1"/>
  </r>
  <r>
    <s v="Bug_Fix_2"/>
    <s v="Top_War"/>
    <d v="2021-06-18T00:00:00"/>
    <n v="0"/>
    <x v="0"/>
    <x v="3"/>
    <s v="S1"/>
  </r>
  <r>
    <s v="Bug_Fix_3_2"/>
    <s v="Top_War"/>
    <d v="2021-06-18T00:00:00"/>
    <n v="19409.160505334701"/>
    <x v="0"/>
    <x v="3"/>
    <s v="S1"/>
  </r>
  <r>
    <s v="Bug_Fix_Neg"/>
    <s v="Top_War"/>
    <d v="2021-06-18T00:00:00"/>
    <n v="0"/>
    <x v="0"/>
    <x v="4"/>
    <s v="S1"/>
  </r>
  <r>
    <s v="Bytedance_Post_ATT_g337_SC"/>
    <s v="Top_War"/>
    <d v="2021-06-18T00:00:00"/>
    <n v="1867.4133775891501"/>
    <x v="0"/>
    <x v="5"/>
    <s v="S1"/>
  </r>
  <r>
    <s v="Comp_Lords_Mobile"/>
    <s v="Top_War"/>
    <d v="2021-06-18T00:00:00"/>
    <n v="-14877.9850556236"/>
    <x v="0"/>
    <x v="6"/>
    <s v="S1"/>
  </r>
  <r>
    <s v="Comp_ROK"/>
    <s v="Top_War"/>
    <d v="2021-06-18T00:00:00"/>
    <n v="-11485.122573029799"/>
    <x v="0"/>
    <x v="7"/>
    <s v="S1"/>
  </r>
  <r>
    <s v="Comp_West_Game"/>
    <s v="Top_War"/>
    <d v="2021-06-18T00:00:00"/>
    <n v="-8750.5802570675296"/>
    <x v="0"/>
    <x v="8"/>
    <s v="S1"/>
  </r>
  <r>
    <s v="Event_Dip"/>
    <s v="Top_War"/>
    <d v="2021-06-18T00:00:00"/>
    <n v="0"/>
    <x v="0"/>
    <x v="4"/>
    <s v="S1"/>
  </r>
  <r>
    <s v="FB_AEO_AAA_POST_ATT_S1_g223_Scurve"/>
    <s v="Top_War"/>
    <d v="2021-06-18T00:00:00"/>
    <n v="10935.1505953695"/>
    <x v="1"/>
    <x v="9"/>
    <s v="S1"/>
  </r>
  <r>
    <s v="FB_AEO_AAA_POST_ATT_S2_g2314_Scurve"/>
    <s v="Top_War"/>
    <d v="2021-06-18T00:00:00"/>
    <n v="0"/>
    <x v="2"/>
    <x v="9"/>
    <s v="S1"/>
  </r>
  <r>
    <s v="FB_AEO_AAA_POST_ATT_S3_g249_SC"/>
    <s v="Top_War"/>
    <d v="2021-06-18T00:00:00"/>
    <n v="0"/>
    <x v="3"/>
    <x v="9"/>
    <s v="S1"/>
  </r>
  <r>
    <s v="FB_AEO_AAA_PRE_ATT_g136_Scurve"/>
    <s v="Top_War"/>
    <d v="2021-06-18T00:00:00"/>
    <n v="0"/>
    <x v="4"/>
    <x v="9"/>
    <s v="S1"/>
  </r>
  <r>
    <s v="FB_AEO_BAU_POST_ATT_S1_g912_Scurve"/>
    <s v="Top_War"/>
    <d v="2021-06-18T00:00:00"/>
    <n v="9137.6804547000193"/>
    <x v="1"/>
    <x v="10"/>
    <s v="S1"/>
  </r>
  <r>
    <s v="FB_AEO_BAU_POST_ATT_S2_g2711_Scurve"/>
    <s v="Top_War"/>
    <d v="2021-06-18T00:00:00"/>
    <n v="0"/>
    <x v="2"/>
    <x v="10"/>
    <s v="S1"/>
  </r>
  <r>
    <s v="FB_AEO_BAU_POST_ATT_S3_g1717_SC"/>
    <s v="Top_War"/>
    <d v="2021-06-18T00:00:00"/>
    <n v="0"/>
    <x v="3"/>
    <x v="10"/>
    <s v="S1"/>
  </r>
  <r>
    <s v="FB_AEO_BAU_PRE_ATT_g15721_Scurve"/>
    <s v="Top_War"/>
    <d v="2021-06-18T00:00:00"/>
    <n v="0"/>
    <x v="4"/>
    <x v="10"/>
    <s v="S1"/>
  </r>
  <r>
    <s v="FB_VO_AAA_PER_ATT_g912_Scurve"/>
    <s v="Top_War"/>
    <d v="2021-06-18T00:00:00"/>
    <n v="0"/>
    <x v="4"/>
    <x v="11"/>
    <s v="S1"/>
  </r>
  <r>
    <s v="FB_VO_AAA_POST_ATT_S1_g913_Scurve"/>
    <s v="Top_War"/>
    <d v="2021-06-18T00:00:00"/>
    <n v="16245.5122949831"/>
    <x v="1"/>
    <x v="11"/>
    <s v="S1"/>
  </r>
  <r>
    <s v="FB_VO_AAA_POST_ATT_S2_g424_Scurve"/>
    <s v="Top_War"/>
    <d v="2021-06-18T00:00:00"/>
    <n v="0"/>
    <x v="2"/>
    <x v="11"/>
    <s v="S1"/>
  </r>
  <r>
    <s v="FB_VO_AAA_POST_ATT_S3_g1717_SC"/>
    <s v="Top_War"/>
    <d v="2021-06-18T00:00:00"/>
    <n v="0"/>
    <x v="3"/>
    <x v="11"/>
    <s v="S1"/>
  </r>
  <r>
    <s v="FB_VO_BAU_PER_ATT_g1512_Scurve"/>
    <s v="Top_War"/>
    <d v="2021-06-18T00:00:00"/>
    <n v="0"/>
    <x v="4"/>
    <x v="12"/>
    <s v="S1"/>
  </r>
  <r>
    <s v="FB_VO_BAU_POST_ATT_S1_g9312_Scurve"/>
    <s v="Top_War"/>
    <d v="2021-06-18T00:00:00"/>
    <n v="31864.335898245801"/>
    <x v="1"/>
    <x v="12"/>
    <s v="S1"/>
  </r>
  <r>
    <s v="FB_VO_BAU_POST_ATT_S2_g8421_Scurve"/>
    <s v="Top_War"/>
    <d v="2021-06-18T00:00:00"/>
    <n v="0"/>
    <x v="2"/>
    <x v="12"/>
    <s v="S1"/>
  </r>
  <r>
    <s v="FB_VO_BAU_POST_ATT_S3_g1715_SC"/>
    <s v="Top_War"/>
    <d v="2021-06-18T00:00:00"/>
    <n v="0"/>
    <x v="3"/>
    <x v="12"/>
    <s v="S1"/>
  </r>
  <r>
    <s v="FB_VO_DYNAMICADS_PER_ATT_g2720_Scurve"/>
    <s v="Top_War"/>
    <d v="2021-06-18T00:00:00"/>
    <n v="0"/>
    <x v="4"/>
    <x v="13"/>
    <s v="S1"/>
  </r>
  <r>
    <s v="FB_VO_DYNAMICADS_POST_ATT_S1_g1720_Scurve"/>
    <s v="Top_War"/>
    <d v="2021-06-18T00:00:00"/>
    <n v="6600.8127589426504"/>
    <x v="1"/>
    <x v="13"/>
    <s v="S1"/>
  </r>
  <r>
    <s v="GOOGLE_DISPLAY_PER_ATT_g1724_Scurve"/>
    <s v="Top_War"/>
    <d v="2021-06-18T00:00:00"/>
    <n v="0"/>
    <x v="4"/>
    <x v="14"/>
    <s v="S1"/>
  </r>
  <r>
    <s v="GOOGLE_DISPLAY_POST_ATT_9AUG_SEP_g6213_Scurve"/>
    <s v="Top_War"/>
    <d v="2021-06-18T00:00:00"/>
    <n v="0"/>
    <x v="0"/>
    <x v="14"/>
    <s v="S1"/>
  </r>
  <r>
    <s v="GOOGLE_DISPLAY_POST_ATT_JUL_g827_SC"/>
    <s v="Top_War"/>
    <d v="2021-06-18T00:00:00"/>
    <n v="0"/>
    <x v="0"/>
    <x v="14"/>
    <s v="S1"/>
  </r>
  <r>
    <s v="GOOGLE_DISPLAY_POST_ATT_OCT_g5718_Scurve"/>
    <s v="Top_War"/>
    <d v="2021-06-18T00:00:00"/>
    <n v="0"/>
    <x v="0"/>
    <x v="14"/>
    <s v="S1"/>
  </r>
  <r>
    <s v="GOOGLE_DISPLAY_POST_ATT_S1_g912_SC"/>
    <s v="Top_War"/>
    <d v="2021-06-18T00:00:00"/>
    <n v="27558.5295133088"/>
    <x v="1"/>
    <x v="14"/>
    <s v="S1"/>
  </r>
  <r>
    <s v="GOOGLE_YOUTUBE_PER_ATT_g1716_Scurve"/>
    <s v="Top_War"/>
    <d v="2021-06-18T00:00:00"/>
    <n v="0"/>
    <x v="4"/>
    <x v="15"/>
    <s v="S1"/>
  </r>
  <r>
    <s v="GOOGLE_YOUTUBE_POST_ATT_9AUG_SEP_g9321_Scurve"/>
    <s v="Top_War"/>
    <d v="2021-06-18T00:00:00"/>
    <n v="0"/>
    <x v="0"/>
    <x v="15"/>
    <s v="S1"/>
  </r>
  <r>
    <s v="GOOGLE_YOUTUBE_POST_ATT_JUL_g1718_SC"/>
    <s v="Top_War"/>
    <d v="2021-06-18T00:00:00"/>
    <n v="0"/>
    <x v="0"/>
    <x v="15"/>
    <s v="S1"/>
  </r>
  <r>
    <s v="GOOGLE_YOUTUBE_POST_ATT_OCT_g1715_Scurve"/>
    <s v="Top_War"/>
    <d v="2021-06-18T00:00:00"/>
    <n v="0"/>
    <x v="0"/>
    <x v="15"/>
    <s v="S1"/>
  </r>
  <r>
    <s v="GOOGLE_YOUTUBE_POST_ATT_S1_g2721_SC"/>
    <s v="Top_War"/>
    <d v="2021-06-18T00:00:00"/>
    <n v="12588.786653163799"/>
    <x v="1"/>
    <x v="15"/>
    <s v="S1"/>
  </r>
  <r>
    <s v="INTERCEPT"/>
    <s v="Top_War"/>
    <d v="2021-06-18T00:00:00"/>
    <n v="282876.95580592903"/>
    <x v="0"/>
    <x v="16"/>
    <s v="S1"/>
  </r>
  <r>
    <s v="Large_Event_Dip1"/>
    <s v="Top_War"/>
    <d v="2021-06-18T00:00:00"/>
    <n v="0"/>
    <x v="0"/>
    <x v="4"/>
    <s v="S1"/>
  </r>
  <r>
    <s v="Large_Event1"/>
    <s v="Top_War"/>
    <d v="2021-06-18T00:00:00"/>
    <n v="0"/>
    <x v="0"/>
    <x v="17"/>
    <s v="S1"/>
  </r>
  <r>
    <s v="Medium_Event"/>
    <s v="Top_War"/>
    <d v="2021-06-18T00:00:00"/>
    <n v="0"/>
    <x v="0"/>
    <x v="17"/>
    <s v="S1"/>
  </r>
  <r>
    <s v="Medium_Event_Dip"/>
    <s v="Top_War"/>
    <d v="2021-06-18T00:00:00"/>
    <n v="0"/>
    <x v="0"/>
    <x v="17"/>
    <s v="S1"/>
  </r>
  <r>
    <s v="Monday_Effect"/>
    <s v="Top_War"/>
    <d v="2021-06-18T00:00:00"/>
    <n v="0"/>
    <x v="0"/>
    <x v="18"/>
    <s v="S1"/>
  </r>
  <r>
    <s v="New_Content"/>
    <s v="Top_War"/>
    <d v="2021-06-18T00:00:00"/>
    <n v="0"/>
    <x v="0"/>
    <x v="19"/>
    <s v="S1"/>
  </r>
  <r>
    <s v="Other_Event"/>
    <s v="Top_War"/>
    <d v="2021-06-18T00:00:00"/>
    <n v="0"/>
    <x v="0"/>
    <x v="17"/>
    <s v="S1"/>
  </r>
  <r>
    <s v="Peak"/>
    <s v="Top_War"/>
    <d v="2021-06-18T00:00:00"/>
    <n v="0"/>
    <x v="0"/>
    <x v="17"/>
    <s v="S1"/>
  </r>
  <r>
    <s v="Reddit_Post_ATT_g224_SC"/>
    <s v="Top_War"/>
    <d v="2021-06-18T00:00:00"/>
    <n v="0"/>
    <x v="2"/>
    <x v="20"/>
    <s v="S1"/>
  </r>
  <r>
    <s v="Small_Event"/>
    <s v="Top_War"/>
    <d v="2021-06-18T00:00:00"/>
    <n v="0"/>
    <x v="0"/>
    <x v="17"/>
    <s v="S1"/>
  </r>
  <r>
    <s v="Small_Event_Dip"/>
    <s v="Top_War"/>
    <d v="2021-06-18T00:00:00"/>
    <n v="0"/>
    <x v="0"/>
    <x v="4"/>
    <s v="S1"/>
  </r>
  <r>
    <s v="Special_Event"/>
    <s v="Top_War"/>
    <d v="2021-06-18T00:00:00"/>
    <n v="0"/>
    <x v="0"/>
    <x v="4"/>
    <s v="S1"/>
  </r>
  <r>
    <s v="Special_Event_Peak"/>
    <s v="Top_War"/>
    <d v="2021-06-18T00:00:00"/>
    <n v="0"/>
    <x v="0"/>
    <x v="17"/>
    <s v="S1"/>
  </r>
  <r>
    <s v="Tuesday_Effect"/>
    <s v="Top_War"/>
    <d v="2021-06-18T00:00:00"/>
    <n v="0"/>
    <x v="0"/>
    <x v="21"/>
    <s v="S1"/>
  </r>
  <r>
    <s v="UNITYADS_TOTAL_PER_ATT_g1728_Scurve"/>
    <s v="Top_War"/>
    <d v="2021-06-18T00:00:00"/>
    <n v="0"/>
    <x v="4"/>
    <x v="22"/>
    <s v="S1"/>
  </r>
  <r>
    <s v="UNITYADS_TOTAL_POST_ATT_S1_g913_SC"/>
    <s v="Top_War"/>
    <d v="2021-06-18T00:00:00"/>
    <n v="3373.3170581199702"/>
    <x v="1"/>
    <x v="22"/>
    <s v="S1"/>
  </r>
  <r>
    <s v="UNITYADS_TOTAL_POST_ATT_S2_g1321_SC"/>
    <s v="Top_War"/>
    <d v="2021-06-18T00:00:00"/>
    <n v="0"/>
    <x v="2"/>
    <x v="22"/>
    <s v="S1"/>
  </r>
  <r>
    <s v="UNITYADS_TOTAL_POST_ATT_S3_g924_SC"/>
    <s v="Top_War"/>
    <d v="2021-06-18T00:00:00"/>
    <n v="0"/>
    <x v="3"/>
    <x v="22"/>
    <s v="S1"/>
  </r>
  <r>
    <s v="Apple_Search_Post_ATT_g327_Scurve"/>
    <s v="Top_War"/>
    <d v="2021-06-19T00:00:00"/>
    <n v="2965.6308583930399"/>
    <x v="0"/>
    <x v="0"/>
    <s v="S1"/>
  </r>
  <r>
    <s v="Applovin_rewarded_Post_ATT_g1718_SC"/>
    <s v="Top_War"/>
    <d v="2021-06-19T00:00:00"/>
    <n v="34.378903079535398"/>
    <x v="0"/>
    <x v="1"/>
    <s v="S1"/>
  </r>
  <r>
    <s v="Applovin_video_Post_ATT_g1718_Scurve"/>
    <s v="Top_War"/>
    <d v="2021-06-19T00:00:00"/>
    <n v="32.401413676352497"/>
    <x v="0"/>
    <x v="2"/>
    <s v="S1"/>
  </r>
  <r>
    <s v="Bug_Fix_1"/>
    <s v="Top_War"/>
    <d v="2021-06-19T00:00:00"/>
    <n v="0"/>
    <x v="0"/>
    <x v="3"/>
    <s v="S1"/>
  </r>
  <r>
    <s v="Bug_Fix_2"/>
    <s v="Top_War"/>
    <d v="2021-06-19T00:00:00"/>
    <n v="0"/>
    <x v="0"/>
    <x v="3"/>
    <s v="S1"/>
  </r>
  <r>
    <s v="Bug_Fix_3_2"/>
    <s v="Top_War"/>
    <d v="2021-06-19T00:00:00"/>
    <n v="19409.160505334701"/>
    <x v="0"/>
    <x v="3"/>
    <s v="S1"/>
  </r>
  <r>
    <s v="Bug_Fix_Neg"/>
    <s v="Top_War"/>
    <d v="2021-06-19T00:00:00"/>
    <n v="0"/>
    <x v="0"/>
    <x v="4"/>
    <s v="S1"/>
  </r>
  <r>
    <s v="Bytedance_Post_ATT_g337_SC"/>
    <s v="Top_War"/>
    <d v="2021-06-19T00:00:00"/>
    <n v="2095.5290262603198"/>
    <x v="0"/>
    <x v="5"/>
    <s v="S1"/>
  </r>
  <r>
    <s v="Comp_Lords_Mobile"/>
    <s v="Top_War"/>
    <d v="2021-06-19T00:00:00"/>
    <n v="-16493.945979268101"/>
    <x v="0"/>
    <x v="6"/>
    <s v="S1"/>
  </r>
  <r>
    <s v="Comp_ROK"/>
    <s v="Top_War"/>
    <d v="2021-06-19T00:00:00"/>
    <n v="-13851.125569797499"/>
    <x v="0"/>
    <x v="7"/>
    <s v="S1"/>
  </r>
  <r>
    <s v="Comp_West_Game"/>
    <s v="Top_War"/>
    <d v="2021-06-19T00:00:00"/>
    <n v="-11013.559486275401"/>
    <x v="0"/>
    <x v="8"/>
    <s v="S1"/>
  </r>
  <r>
    <s v="Event_Dip"/>
    <s v="Top_War"/>
    <d v="2021-06-19T00:00:00"/>
    <n v="0"/>
    <x v="0"/>
    <x v="4"/>
    <s v="S1"/>
  </r>
  <r>
    <s v="FB_AEO_AAA_POST_ATT_S1_g223_Scurve"/>
    <s v="Top_War"/>
    <d v="2021-06-19T00:00:00"/>
    <n v="9698.8888031099505"/>
    <x v="1"/>
    <x v="9"/>
    <s v="S1"/>
  </r>
  <r>
    <s v="FB_AEO_AAA_POST_ATT_S2_g2314_Scurve"/>
    <s v="Top_War"/>
    <d v="2021-06-19T00:00:00"/>
    <n v="0"/>
    <x v="2"/>
    <x v="9"/>
    <s v="S1"/>
  </r>
  <r>
    <s v="FB_AEO_AAA_POST_ATT_S3_g249_SC"/>
    <s v="Top_War"/>
    <d v="2021-06-19T00:00:00"/>
    <n v="0"/>
    <x v="3"/>
    <x v="9"/>
    <s v="S1"/>
  </r>
  <r>
    <s v="FB_AEO_AAA_PRE_ATT_g136_Scurve"/>
    <s v="Top_War"/>
    <d v="2021-06-19T00:00:00"/>
    <n v="0"/>
    <x v="4"/>
    <x v="9"/>
    <s v="S1"/>
  </r>
  <r>
    <s v="FB_AEO_BAU_POST_ATT_S1_g912_Scurve"/>
    <s v="Top_War"/>
    <d v="2021-06-19T00:00:00"/>
    <n v="9091.4348299999201"/>
    <x v="1"/>
    <x v="10"/>
    <s v="S1"/>
  </r>
  <r>
    <s v="FB_AEO_BAU_POST_ATT_S2_g2711_Scurve"/>
    <s v="Top_War"/>
    <d v="2021-06-19T00:00:00"/>
    <n v="0"/>
    <x v="2"/>
    <x v="10"/>
    <s v="S1"/>
  </r>
  <r>
    <s v="FB_AEO_BAU_POST_ATT_S3_g1717_SC"/>
    <s v="Top_War"/>
    <d v="2021-06-19T00:00:00"/>
    <n v="0"/>
    <x v="3"/>
    <x v="10"/>
    <s v="S1"/>
  </r>
  <r>
    <s v="FB_AEO_BAU_PRE_ATT_g15721_Scurve"/>
    <s v="Top_War"/>
    <d v="2021-06-19T00:00:00"/>
    <n v="0"/>
    <x v="4"/>
    <x v="10"/>
    <s v="S1"/>
  </r>
  <r>
    <s v="FB_VO_AAA_PER_ATT_g912_Scurve"/>
    <s v="Top_War"/>
    <d v="2021-06-19T00:00:00"/>
    <n v="0"/>
    <x v="4"/>
    <x v="11"/>
    <s v="S1"/>
  </r>
  <r>
    <s v="FB_VO_AAA_POST_ATT_S1_g913_Scurve"/>
    <s v="Top_War"/>
    <d v="2021-06-19T00:00:00"/>
    <n v="11384.7471726806"/>
    <x v="1"/>
    <x v="11"/>
    <s v="S1"/>
  </r>
  <r>
    <s v="FB_VO_AAA_POST_ATT_S2_g424_Scurve"/>
    <s v="Top_War"/>
    <d v="2021-06-19T00:00:00"/>
    <n v="0"/>
    <x v="2"/>
    <x v="11"/>
    <s v="S1"/>
  </r>
  <r>
    <s v="FB_VO_AAA_POST_ATT_S3_g1717_SC"/>
    <s v="Top_War"/>
    <d v="2021-06-19T00:00:00"/>
    <n v="0"/>
    <x v="3"/>
    <x v="11"/>
    <s v="S1"/>
  </r>
  <r>
    <s v="FB_VO_BAU_PER_ATT_g1512_Scurve"/>
    <s v="Top_War"/>
    <d v="2021-06-19T00:00:00"/>
    <n v="0"/>
    <x v="4"/>
    <x v="12"/>
    <s v="S1"/>
  </r>
  <r>
    <s v="FB_VO_BAU_POST_ATT_S1_g9312_Scurve"/>
    <s v="Top_War"/>
    <d v="2021-06-19T00:00:00"/>
    <n v="30504.681536246899"/>
    <x v="1"/>
    <x v="12"/>
    <s v="S1"/>
  </r>
  <r>
    <s v="FB_VO_BAU_POST_ATT_S2_g8421_Scurve"/>
    <s v="Top_War"/>
    <d v="2021-06-19T00:00:00"/>
    <n v="0"/>
    <x v="2"/>
    <x v="12"/>
    <s v="S1"/>
  </r>
  <r>
    <s v="FB_VO_BAU_POST_ATT_S3_g1715_SC"/>
    <s v="Top_War"/>
    <d v="2021-06-19T00:00:00"/>
    <n v="0"/>
    <x v="3"/>
    <x v="12"/>
    <s v="S1"/>
  </r>
  <r>
    <s v="FB_VO_DYNAMICADS_PER_ATT_g2720_Scurve"/>
    <s v="Top_War"/>
    <d v="2021-06-19T00:00:00"/>
    <n v="0"/>
    <x v="4"/>
    <x v="13"/>
    <s v="S1"/>
  </r>
  <r>
    <s v="FB_VO_DYNAMICADS_POST_ATT_S1_g1720_Scurve"/>
    <s v="Top_War"/>
    <d v="2021-06-19T00:00:00"/>
    <n v="6365.5586865993801"/>
    <x v="1"/>
    <x v="13"/>
    <s v="S1"/>
  </r>
  <r>
    <s v="GOOGLE_DISPLAY_PER_ATT_g1724_Scurve"/>
    <s v="Top_War"/>
    <d v="2021-06-19T00:00:00"/>
    <n v="0"/>
    <x v="4"/>
    <x v="14"/>
    <s v="S1"/>
  </r>
  <r>
    <s v="GOOGLE_DISPLAY_POST_ATT_9AUG_SEP_g6213_Scurve"/>
    <s v="Top_War"/>
    <d v="2021-06-19T00:00:00"/>
    <n v="0"/>
    <x v="0"/>
    <x v="14"/>
    <s v="S1"/>
  </r>
  <r>
    <s v="GOOGLE_DISPLAY_POST_ATT_JUL_g827_SC"/>
    <s v="Top_War"/>
    <d v="2021-06-19T00:00:00"/>
    <n v="0"/>
    <x v="0"/>
    <x v="14"/>
    <s v="S1"/>
  </r>
  <r>
    <s v="GOOGLE_DISPLAY_POST_ATT_OCT_g5718_Scurve"/>
    <s v="Top_War"/>
    <d v="2021-06-19T00:00:00"/>
    <n v="0"/>
    <x v="0"/>
    <x v="14"/>
    <s v="S1"/>
  </r>
  <r>
    <s v="GOOGLE_DISPLAY_POST_ATT_S1_g912_SC"/>
    <s v="Top_War"/>
    <d v="2021-06-19T00:00:00"/>
    <n v="25031.301534218099"/>
    <x v="1"/>
    <x v="14"/>
    <s v="S1"/>
  </r>
  <r>
    <s v="GOOGLE_YOUTUBE_PER_ATT_g1716_Scurve"/>
    <s v="Top_War"/>
    <d v="2021-06-19T00:00:00"/>
    <n v="0"/>
    <x v="4"/>
    <x v="15"/>
    <s v="S1"/>
  </r>
  <r>
    <s v="GOOGLE_YOUTUBE_POST_ATT_9AUG_SEP_g9321_Scurve"/>
    <s v="Top_War"/>
    <d v="2021-06-19T00:00:00"/>
    <n v="0"/>
    <x v="0"/>
    <x v="15"/>
    <s v="S1"/>
  </r>
  <r>
    <s v="GOOGLE_YOUTUBE_POST_ATT_JUL_g1718_SC"/>
    <s v="Top_War"/>
    <d v="2021-06-19T00:00:00"/>
    <n v="0"/>
    <x v="0"/>
    <x v="15"/>
    <s v="S1"/>
  </r>
  <r>
    <s v="GOOGLE_YOUTUBE_POST_ATT_OCT_g1715_Scurve"/>
    <s v="Top_War"/>
    <d v="2021-06-19T00:00:00"/>
    <n v="0"/>
    <x v="0"/>
    <x v="15"/>
    <s v="S1"/>
  </r>
  <r>
    <s v="GOOGLE_YOUTUBE_POST_ATT_S1_g2721_SC"/>
    <s v="Top_War"/>
    <d v="2021-06-19T00:00:00"/>
    <n v="13653.616796390599"/>
    <x v="1"/>
    <x v="15"/>
    <s v="S1"/>
  </r>
  <r>
    <s v="INTERCEPT"/>
    <s v="Top_War"/>
    <d v="2021-06-19T00:00:00"/>
    <n v="282876.95580592903"/>
    <x v="0"/>
    <x v="16"/>
    <s v="S1"/>
  </r>
  <r>
    <s v="Large_Event_Dip1"/>
    <s v="Top_War"/>
    <d v="2021-06-19T00:00:00"/>
    <n v="0"/>
    <x v="0"/>
    <x v="4"/>
    <s v="S1"/>
  </r>
  <r>
    <s v="Large_Event1"/>
    <s v="Top_War"/>
    <d v="2021-06-19T00:00:00"/>
    <n v="0"/>
    <x v="0"/>
    <x v="17"/>
    <s v="S1"/>
  </r>
  <r>
    <s v="Medium_Event"/>
    <s v="Top_War"/>
    <d v="2021-06-19T00:00:00"/>
    <n v="0"/>
    <x v="0"/>
    <x v="17"/>
    <s v="S1"/>
  </r>
  <r>
    <s v="Medium_Event_Dip"/>
    <s v="Top_War"/>
    <d v="2021-06-19T00:00:00"/>
    <n v="0"/>
    <x v="0"/>
    <x v="17"/>
    <s v="S1"/>
  </r>
  <r>
    <s v="Monday_Effect"/>
    <s v="Top_War"/>
    <d v="2021-06-19T00:00:00"/>
    <n v="0"/>
    <x v="0"/>
    <x v="18"/>
    <s v="S1"/>
  </r>
  <r>
    <s v="New_Content"/>
    <s v="Top_War"/>
    <d v="2021-06-19T00:00:00"/>
    <n v="0"/>
    <x v="0"/>
    <x v="19"/>
    <s v="S1"/>
  </r>
  <r>
    <s v="Other_Event"/>
    <s v="Top_War"/>
    <d v="2021-06-19T00:00:00"/>
    <n v="0"/>
    <x v="0"/>
    <x v="17"/>
    <s v="S1"/>
  </r>
  <r>
    <s v="Peak"/>
    <s v="Top_War"/>
    <d v="2021-06-19T00:00:00"/>
    <n v="0"/>
    <x v="0"/>
    <x v="17"/>
    <s v="S1"/>
  </r>
  <r>
    <s v="Reddit_Post_ATT_g224_SC"/>
    <s v="Top_War"/>
    <d v="2021-06-19T00:00:00"/>
    <n v="0"/>
    <x v="2"/>
    <x v="20"/>
    <s v="S1"/>
  </r>
  <r>
    <s v="Small_Event"/>
    <s v="Top_War"/>
    <d v="2021-06-19T00:00:00"/>
    <n v="0"/>
    <x v="0"/>
    <x v="17"/>
    <s v="S1"/>
  </r>
  <r>
    <s v="Small_Event_Dip"/>
    <s v="Top_War"/>
    <d v="2021-06-19T00:00:00"/>
    <n v="0"/>
    <x v="0"/>
    <x v="4"/>
    <s v="S1"/>
  </r>
  <r>
    <s v="Special_Event"/>
    <s v="Top_War"/>
    <d v="2021-06-19T00:00:00"/>
    <n v="0"/>
    <x v="0"/>
    <x v="4"/>
    <s v="S1"/>
  </r>
  <r>
    <s v="Special_Event_Peak"/>
    <s v="Top_War"/>
    <d v="2021-06-19T00:00:00"/>
    <n v="0"/>
    <x v="0"/>
    <x v="17"/>
    <s v="S1"/>
  </r>
  <r>
    <s v="Tuesday_Effect"/>
    <s v="Top_War"/>
    <d v="2021-06-19T00:00:00"/>
    <n v="0"/>
    <x v="0"/>
    <x v="21"/>
    <s v="S1"/>
  </r>
  <r>
    <s v="UNITYADS_TOTAL_PER_ATT_g1728_Scurve"/>
    <s v="Top_War"/>
    <d v="2021-06-19T00:00:00"/>
    <n v="0"/>
    <x v="4"/>
    <x v="22"/>
    <s v="S1"/>
  </r>
  <r>
    <s v="UNITYADS_TOTAL_POST_ATT_S1_g913_SC"/>
    <s v="Top_War"/>
    <d v="2021-06-19T00:00:00"/>
    <n v="4463.1040411105296"/>
    <x v="1"/>
    <x v="22"/>
    <s v="S1"/>
  </r>
  <r>
    <s v="UNITYADS_TOTAL_POST_ATT_S2_g1321_SC"/>
    <s v="Top_War"/>
    <d v="2021-06-19T00:00:00"/>
    <n v="0"/>
    <x v="2"/>
    <x v="22"/>
    <s v="S1"/>
  </r>
  <r>
    <s v="UNITYADS_TOTAL_POST_ATT_S3_g924_SC"/>
    <s v="Top_War"/>
    <d v="2021-06-19T00:00:00"/>
    <n v="0"/>
    <x v="3"/>
    <x v="22"/>
    <s v="S1"/>
  </r>
  <r>
    <s v="Apple_Search_Post_ATT_g327_Scurve"/>
    <s v="Top_War"/>
    <d v="2021-06-20T00:00:00"/>
    <n v="4908.2392652194103"/>
    <x v="0"/>
    <x v="0"/>
    <s v="S1"/>
  </r>
  <r>
    <s v="Applovin_rewarded_Post_ATT_g1718_SC"/>
    <s v="Top_War"/>
    <d v="2021-06-20T00:00:00"/>
    <n v="28.576170512649099"/>
    <x v="0"/>
    <x v="1"/>
    <s v="S1"/>
  </r>
  <r>
    <s v="Applovin_video_Post_ATT_g1718_Scurve"/>
    <s v="Top_War"/>
    <d v="2021-06-20T00:00:00"/>
    <n v="35.508226414915399"/>
    <x v="0"/>
    <x v="2"/>
    <s v="S1"/>
  </r>
  <r>
    <s v="Bug_Fix_1"/>
    <s v="Top_War"/>
    <d v="2021-06-20T00:00:00"/>
    <n v="0"/>
    <x v="0"/>
    <x v="3"/>
    <s v="S1"/>
  </r>
  <r>
    <s v="Bug_Fix_2"/>
    <s v="Top_War"/>
    <d v="2021-06-20T00:00:00"/>
    <n v="0"/>
    <x v="0"/>
    <x v="3"/>
    <s v="S1"/>
  </r>
  <r>
    <s v="Bug_Fix_3_2"/>
    <s v="Top_War"/>
    <d v="2021-06-20T00:00:00"/>
    <n v="0"/>
    <x v="0"/>
    <x v="3"/>
    <s v="S1"/>
  </r>
  <r>
    <s v="Bug_Fix_Neg"/>
    <s v="Top_War"/>
    <d v="2021-06-20T00:00:00"/>
    <n v="0"/>
    <x v="0"/>
    <x v="4"/>
    <s v="S1"/>
  </r>
  <r>
    <s v="Bytedance_Post_ATT_g337_SC"/>
    <s v="Top_War"/>
    <d v="2021-06-20T00:00:00"/>
    <n v="2267.2701938933301"/>
    <x v="0"/>
    <x v="5"/>
    <s v="S1"/>
  </r>
  <r>
    <s v="Comp_Lords_Mobile"/>
    <s v="Top_War"/>
    <d v="2021-06-20T00:00:00"/>
    <n v="-17622.332486295702"/>
    <x v="0"/>
    <x v="6"/>
    <s v="S1"/>
  </r>
  <r>
    <s v="Comp_ROK"/>
    <s v="Top_War"/>
    <d v="2021-06-20T00:00:00"/>
    <n v="-13122.3350588625"/>
    <x v="0"/>
    <x v="7"/>
    <s v="S1"/>
  </r>
  <r>
    <s v="Comp_West_Game"/>
    <s v="Top_War"/>
    <d v="2021-06-20T00:00:00"/>
    <n v="-12088.9177622959"/>
    <x v="0"/>
    <x v="8"/>
    <s v="S1"/>
  </r>
  <r>
    <s v="Event_Dip"/>
    <s v="Top_War"/>
    <d v="2021-06-20T00:00:00"/>
    <n v="0"/>
    <x v="0"/>
    <x v="4"/>
    <s v="S1"/>
  </r>
  <r>
    <s v="FB_AEO_AAA_POST_ATT_S1_g223_Scurve"/>
    <s v="Top_War"/>
    <d v="2021-06-20T00:00:00"/>
    <n v="9807.2977786353404"/>
    <x v="1"/>
    <x v="9"/>
    <s v="S1"/>
  </r>
  <r>
    <s v="FB_AEO_AAA_POST_ATT_S2_g2314_Scurve"/>
    <s v="Top_War"/>
    <d v="2021-06-20T00:00:00"/>
    <n v="0"/>
    <x v="2"/>
    <x v="9"/>
    <s v="S1"/>
  </r>
  <r>
    <s v="FB_AEO_AAA_POST_ATT_S3_g249_SC"/>
    <s v="Top_War"/>
    <d v="2021-06-20T00:00:00"/>
    <n v="0"/>
    <x v="3"/>
    <x v="9"/>
    <s v="S1"/>
  </r>
  <r>
    <s v="FB_AEO_AAA_PRE_ATT_g136_Scurve"/>
    <s v="Top_War"/>
    <d v="2021-06-20T00:00:00"/>
    <n v="0"/>
    <x v="4"/>
    <x v="9"/>
    <s v="S1"/>
  </r>
  <r>
    <s v="FB_AEO_BAU_POST_ATT_S1_g912_Scurve"/>
    <s v="Top_War"/>
    <d v="2021-06-20T00:00:00"/>
    <n v="8481.3284251549303"/>
    <x v="1"/>
    <x v="10"/>
    <s v="S1"/>
  </r>
  <r>
    <s v="FB_AEO_BAU_POST_ATT_S2_g2711_Scurve"/>
    <s v="Top_War"/>
    <d v="2021-06-20T00:00:00"/>
    <n v="0"/>
    <x v="2"/>
    <x v="10"/>
    <s v="S1"/>
  </r>
  <r>
    <s v="FB_AEO_BAU_POST_ATT_S3_g1717_SC"/>
    <s v="Top_War"/>
    <d v="2021-06-20T00:00:00"/>
    <n v="0"/>
    <x v="3"/>
    <x v="10"/>
    <s v="S1"/>
  </r>
  <r>
    <s v="FB_AEO_BAU_PRE_ATT_g15721_Scurve"/>
    <s v="Top_War"/>
    <d v="2021-06-20T00:00:00"/>
    <n v="0"/>
    <x v="4"/>
    <x v="10"/>
    <s v="S1"/>
  </r>
  <r>
    <s v="FB_VO_AAA_PER_ATT_g912_Scurve"/>
    <s v="Top_War"/>
    <d v="2021-06-20T00:00:00"/>
    <n v="0"/>
    <x v="4"/>
    <x v="11"/>
    <s v="S1"/>
  </r>
  <r>
    <s v="FB_VO_AAA_POST_ATT_S1_g913_Scurve"/>
    <s v="Top_War"/>
    <d v="2021-06-20T00:00:00"/>
    <n v="10386.0587200928"/>
    <x v="1"/>
    <x v="11"/>
    <s v="S1"/>
  </r>
  <r>
    <s v="FB_VO_AAA_POST_ATT_S2_g424_Scurve"/>
    <s v="Top_War"/>
    <d v="2021-06-20T00:00:00"/>
    <n v="0"/>
    <x v="2"/>
    <x v="11"/>
    <s v="S1"/>
  </r>
  <r>
    <s v="FB_VO_AAA_POST_ATT_S3_g1717_SC"/>
    <s v="Top_War"/>
    <d v="2021-06-20T00:00:00"/>
    <n v="0"/>
    <x v="3"/>
    <x v="11"/>
    <s v="S1"/>
  </r>
  <r>
    <s v="FB_VO_BAU_PER_ATT_g1512_Scurve"/>
    <s v="Top_War"/>
    <d v="2021-06-20T00:00:00"/>
    <n v="0"/>
    <x v="4"/>
    <x v="12"/>
    <s v="S1"/>
  </r>
  <r>
    <s v="FB_VO_BAU_POST_ATT_S1_g9312_Scurve"/>
    <s v="Top_War"/>
    <d v="2021-06-20T00:00:00"/>
    <n v="29141.591842820599"/>
    <x v="1"/>
    <x v="12"/>
    <s v="S1"/>
  </r>
  <r>
    <s v="FB_VO_BAU_POST_ATT_S2_g8421_Scurve"/>
    <s v="Top_War"/>
    <d v="2021-06-20T00:00:00"/>
    <n v="0"/>
    <x v="2"/>
    <x v="12"/>
    <s v="S1"/>
  </r>
  <r>
    <s v="FB_VO_BAU_POST_ATT_S3_g1715_SC"/>
    <s v="Top_War"/>
    <d v="2021-06-20T00:00:00"/>
    <n v="0"/>
    <x v="3"/>
    <x v="12"/>
    <s v="S1"/>
  </r>
  <r>
    <s v="FB_VO_DYNAMICADS_PER_ATT_g2720_Scurve"/>
    <s v="Top_War"/>
    <d v="2021-06-20T00:00:00"/>
    <n v="0"/>
    <x v="4"/>
    <x v="13"/>
    <s v="S1"/>
  </r>
  <r>
    <s v="FB_VO_DYNAMICADS_POST_ATT_S1_g1720_Scurve"/>
    <s v="Top_War"/>
    <d v="2021-06-20T00:00:00"/>
    <n v="5308.2695116872801"/>
    <x v="1"/>
    <x v="13"/>
    <s v="S1"/>
  </r>
  <r>
    <s v="GOOGLE_DISPLAY_PER_ATT_g1724_Scurve"/>
    <s v="Top_War"/>
    <d v="2021-06-20T00:00:00"/>
    <n v="0"/>
    <x v="4"/>
    <x v="14"/>
    <s v="S1"/>
  </r>
  <r>
    <s v="GOOGLE_DISPLAY_POST_ATT_9AUG_SEP_g6213_Scurve"/>
    <s v="Top_War"/>
    <d v="2021-06-20T00:00:00"/>
    <n v="0"/>
    <x v="0"/>
    <x v="14"/>
    <s v="S1"/>
  </r>
  <r>
    <s v="GOOGLE_DISPLAY_POST_ATT_JUL_g827_SC"/>
    <s v="Top_War"/>
    <d v="2021-06-20T00:00:00"/>
    <n v="0"/>
    <x v="0"/>
    <x v="14"/>
    <s v="S1"/>
  </r>
  <r>
    <s v="GOOGLE_DISPLAY_POST_ATT_OCT_g5718_Scurve"/>
    <s v="Top_War"/>
    <d v="2021-06-20T00:00:00"/>
    <n v="0"/>
    <x v="0"/>
    <x v="14"/>
    <s v="S1"/>
  </r>
  <r>
    <s v="GOOGLE_DISPLAY_POST_ATT_S1_g912_SC"/>
    <s v="Top_War"/>
    <d v="2021-06-20T00:00:00"/>
    <n v="24988.506022721602"/>
    <x v="1"/>
    <x v="14"/>
    <s v="S1"/>
  </r>
  <r>
    <s v="GOOGLE_YOUTUBE_PER_ATT_g1716_Scurve"/>
    <s v="Top_War"/>
    <d v="2021-06-20T00:00:00"/>
    <n v="0"/>
    <x v="4"/>
    <x v="15"/>
    <s v="S1"/>
  </r>
  <r>
    <s v="GOOGLE_YOUTUBE_POST_ATT_9AUG_SEP_g9321_Scurve"/>
    <s v="Top_War"/>
    <d v="2021-06-20T00:00:00"/>
    <n v="0"/>
    <x v="0"/>
    <x v="15"/>
    <s v="S1"/>
  </r>
  <r>
    <s v="GOOGLE_YOUTUBE_POST_ATT_JUL_g1718_SC"/>
    <s v="Top_War"/>
    <d v="2021-06-20T00:00:00"/>
    <n v="0"/>
    <x v="0"/>
    <x v="15"/>
    <s v="S1"/>
  </r>
  <r>
    <s v="GOOGLE_YOUTUBE_POST_ATT_OCT_g1715_Scurve"/>
    <s v="Top_War"/>
    <d v="2021-06-20T00:00:00"/>
    <n v="0"/>
    <x v="0"/>
    <x v="15"/>
    <s v="S1"/>
  </r>
  <r>
    <s v="GOOGLE_YOUTUBE_POST_ATT_S1_g2721_SC"/>
    <s v="Top_War"/>
    <d v="2021-06-20T00:00:00"/>
    <n v="14562.553212040901"/>
    <x v="1"/>
    <x v="15"/>
    <s v="S1"/>
  </r>
  <r>
    <s v="INTERCEPT"/>
    <s v="Top_War"/>
    <d v="2021-06-20T00:00:00"/>
    <n v="282876.95580592903"/>
    <x v="0"/>
    <x v="16"/>
    <s v="S1"/>
  </r>
  <r>
    <s v="Large_Event_Dip1"/>
    <s v="Top_War"/>
    <d v="2021-06-20T00:00:00"/>
    <n v="0"/>
    <x v="0"/>
    <x v="4"/>
    <s v="S1"/>
  </r>
  <r>
    <s v="Large_Event1"/>
    <s v="Top_War"/>
    <d v="2021-06-20T00:00:00"/>
    <n v="0"/>
    <x v="0"/>
    <x v="17"/>
    <s v="S1"/>
  </r>
  <r>
    <s v="Medium_Event"/>
    <s v="Top_War"/>
    <d v="2021-06-20T00:00:00"/>
    <n v="0"/>
    <x v="0"/>
    <x v="17"/>
    <s v="S1"/>
  </r>
  <r>
    <s v="Medium_Event_Dip"/>
    <s v="Top_War"/>
    <d v="2021-06-20T00:00:00"/>
    <n v="0"/>
    <x v="0"/>
    <x v="17"/>
    <s v="S1"/>
  </r>
  <r>
    <s v="Monday_Effect"/>
    <s v="Top_War"/>
    <d v="2021-06-20T00:00:00"/>
    <n v="0"/>
    <x v="0"/>
    <x v="18"/>
    <s v="S1"/>
  </r>
  <r>
    <s v="New_Content"/>
    <s v="Top_War"/>
    <d v="2021-06-20T00:00:00"/>
    <n v="0"/>
    <x v="0"/>
    <x v="19"/>
    <s v="S1"/>
  </r>
  <r>
    <s v="Other_Event"/>
    <s v="Top_War"/>
    <d v="2021-06-20T00:00:00"/>
    <n v="0"/>
    <x v="0"/>
    <x v="17"/>
    <s v="S1"/>
  </r>
  <r>
    <s v="Peak"/>
    <s v="Top_War"/>
    <d v="2021-06-20T00:00:00"/>
    <n v="0"/>
    <x v="0"/>
    <x v="17"/>
    <s v="S1"/>
  </r>
  <r>
    <s v="Reddit_Post_ATT_g224_SC"/>
    <s v="Top_War"/>
    <d v="2021-06-20T00:00:00"/>
    <n v="0"/>
    <x v="2"/>
    <x v="20"/>
    <s v="S1"/>
  </r>
  <r>
    <s v="Small_Event"/>
    <s v="Top_War"/>
    <d v="2021-06-20T00:00:00"/>
    <n v="0"/>
    <x v="0"/>
    <x v="17"/>
    <s v="S1"/>
  </r>
  <r>
    <s v="Small_Event_Dip"/>
    <s v="Top_War"/>
    <d v="2021-06-20T00:00:00"/>
    <n v="0"/>
    <x v="0"/>
    <x v="4"/>
    <s v="S1"/>
  </r>
  <r>
    <s v="Special_Event"/>
    <s v="Top_War"/>
    <d v="2021-06-20T00:00:00"/>
    <n v="0"/>
    <x v="0"/>
    <x v="4"/>
    <s v="S1"/>
  </r>
  <r>
    <s v="Special_Event_Peak"/>
    <s v="Top_War"/>
    <d v="2021-06-20T00:00:00"/>
    <n v="0"/>
    <x v="0"/>
    <x v="17"/>
    <s v="S1"/>
  </r>
  <r>
    <s v="Tuesday_Effect"/>
    <s v="Top_War"/>
    <d v="2021-06-20T00:00:00"/>
    <n v="0"/>
    <x v="0"/>
    <x v="21"/>
    <s v="S1"/>
  </r>
  <r>
    <s v="UNITYADS_TOTAL_PER_ATT_g1728_Scurve"/>
    <s v="Top_War"/>
    <d v="2021-06-20T00:00:00"/>
    <n v="0"/>
    <x v="4"/>
    <x v="22"/>
    <s v="S1"/>
  </r>
  <r>
    <s v="UNITYADS_TOTAL_POST_ATT_S1_g913_SC"/>
    <s v="Top_War"/>
    <d v="2021-06-20T00:00:00"/>
    <n v="4367.0630278324898"/>
    <x v="1"/>
    <x v="22"/>
    <s v="S1"/>
  </r>
  <r>
    <s v="UNITYADS_TOTAL_POST_ATT_S2_g1321_SC"/>
    <s v="Top_War"/>
    <d v="2021-06-20T00:00:00"/>
    <n v="0"/>
    <x v="2"/>
    <x v="22"/>
    <s v="S1"/>
  </r>
  <r>
    <s v="UNITYADS_TOTAL_POST_ATT_S3_g924_SC"/>
    <s v="Top_War"/>
    <d v="2021-06-20T00:00:00"/>
    <n v="0"/>
    <x v="3"/>
    <x v="22"/>
    <s v="S1"/>
  </r>
  <r>
    <s v="Apple_Search_Post_ATT_g327_Scurve"/>
    <s v="Top_War"/>
    <d v="2021-06-21T00:00:00"/>
    <n v="7448.9317803978902"/>
    <x v="0"/>
    <x v="0"/>
    <s v="S1"/>
  </r>
  <r>
    <s v="Applovin_rewarded_Post_ATT_g1718_SC"/>
    <s v="Top_War"/>
    <d v="2021-06-21T00:00:00"/>
    <n v="30.038489115397699"/>
    <x v="0"/>
    <x v="1"/>
    <s v="S1"/>
  </r>
  <r>
    <s v="Applovin_video_Post_ATT_g1718_Scurve"/>
    <s v="Top_War"/>
    <d v="2021-06-21T00:00:00"/>
    <n v="39.1427149948153"/>
    <x v="0"/>
    <x v="2"/>
    <s v="S1"/>
  </r>
  <r>
    <s v="Bug_Fix_1"/>
    <s v="Top_War"/>
    <d v="2021-06-21T00:00:00"/>
    <n v="0"/>
    <x v="0"/>
    <x v="3"/>
    <s v="S1"/>
  </r>
  <r>
    <s v="Bug_Fix_2"/>
    <s v="Top_War"/>
    <d v="2021-06-21T00:00:00"/>
    <n v="0"/>
    <x v="0"/>
    <x v="3"/>
    <s v="S1"/>
  </r>
  <r>
    <s v="Bug_Fix_3_2"/>
    <s v="Top_War"/>
    <d v="2021-06-21T00:00:00"/>
    <n v="0"/>
    <x v="0"/>
    <x v="3"/>
    <s v="S1"/>
  </r>
  <r>
    <s v="Bug_Fix_Neg"/>
    <s v="Top_War"/>
    <d v="2021-06-21T00:00:00"/>
    <n v="0"/>
    <x v="0"/>
    <x v="4"/>
    <s v="S1"/>
  </r>
  <r>
    <s v="Bytedance_Post_ATT_g337_SC"/>
    <s v="Top_War"/>
    <d v="2021-06-21T00:00:00"/>
    <n v="2102.1306642496202"/>
    <x v="0"/>
    <x v="5"/>
    <s v="S1"/>
  </r>
  <r>
    <s v="Comp_Lords_Mobile"/>
    <s v="Top_War"/>
    <d v="2021-06-21T00:00:00"/>
    <n v="-14703.8513354033"/>
    <x v="0"/>
    <x v="6"/>
    <s v="S1"/>
  </r>
  <r>
    <s v="Comp_ROK"/>
    <s v="Top_War"/>
    <d v="2021-06-21T00:00:00"/>
    <n v="-13759.7701395535"/>
    <x v="0"/>
    <x v="7"/>
    <s v="S1"/>
  </r>
  <r>
    <s v="Comp_West_Game"/>
    <s v="Top_War"/>
    <d v="2021-06-21T00:00:00"/>
    <n v="-14269.177124117499"/>
    <x v="0"/>
    <x v="8"/>
    <s v="S1"/>
  </r>
  <r>
    <s v="Event_Dip"/>
    <s v="Top_War"/>
    <d v="2021-06-21T00:00:00"/>
    <n v="0"/>
    <x v="0"/>
    <x v="4"/>
    <s v="S1"/>
  </r>
  <r>
    <s v="FB_AEO_AAA_POST_ATT_S1_g223_Scurve"/>
    <s v="Top_War"/>
    <d v="2021-06-21T00:00:00"/>
    <n v="9704.9765277231509"/>
    <x v="1"/>
    <x v="9"/>
    <s v="S1"/>
  </r>
  <r>
    <s v="FB_AEO_AAA_POST_ATT_S2_g2314_Scurve"/>
    <s v="Top_War"/>
    <d v="2021-06-21T00:00:00"/>
    <n v="0"/>
    <x v="2"/>
    <x v="9"/>
    <s v="S1"/>
  </r>
  <r>
    <s v="FB_AEO_AAA_POST_ATT_S3_g249_SC"/>
    <s v="Top_War"/>
    <d v="2021-06-21T00:00:00"/>
    <n v="0"/>
    <x v="3"/>
    <x v="9"/>
    <s v="S1"/>
  </r>
  <r>
    <s v="FB_AEO_AAA_PRE_ATT_g136_Scurve"/>
    <s v="Top_War"/>
    <d v="2021-06-21T00:00:00"/>
    <n v="0"/>
    <x v="4"/>
    <x v="9"/>
    <s v="S1"/>
  </r>
  <r>
    <s v="FB_AEO_BAU_POST_ATT_S1_g912_Scurve"/>
    <s v="Top_War"/>
    <d v="2021-06-21T00:00:00"/>
    <n v="9291.54415280393"/>
    <x v="1"/>
    <x v="10"/>
    <s v="S1"/>
  </r>
  <r>
    <s v="FB_AEO_BAU_POST_ATT_S2_g2711_Scurve"/>
    <s v="Top_War"/>
    <d v="2021-06-21T00:00:00"/>
    <n v="0"/>
    <x v="2"/>
    <x v="10"/>
    <s v="S1"/>
  </r>
  <r>
    <s v="FB_AEO_BAU_POST_ATT_S3_g1717_SC"/>
    <s v="Top_War"/>
    <d v="2021-06-21T00:00:00"/>
    <n v="0"/>
    <x v="3"/>
    <x v="10"/>
    <s v="S1"/>
  </r>
  <r>
    <s v="FB_AEO_BAU_PRE_ATT_g15721_Scurve"/>
    <s v="Top_War"/>
    <d v="2021-06-21T00:00:00"/>
    <n v="0"/>
    <x v="4"/>
    <x v="10"/>
    <s v="S1"/>
  </r>
  <r>
    <s v="FB_VO_AAA_PER_ATT_g912_Scurve"/>
    <s v="Top_War"/>
    <d v="2021-06-21T00:00:00"/>
    <n v="0"/>
    <x v="4"/>
    <x v="11"/>
    <s v="S1"/>
  </r>
  <r>
    <s v="FB_VO_AAA_POST_ATT_S1_g913_Scurve"/>
    <s v="Top_War"/>
    <d v="2021-06-21T00:00:00"/>
    <n v="9909.1447538193697"/>
    <x v="1"/>
    <x v="11"/>
    <s v="S1"/>
  </r>
  <r>
    <s v="FB_VO_AAA_POST_ATT_S2_g424_Scurve"/>
    <s v="Top_War"/>
    <d v="2021-06-21T00:00:00"/>
    <n v="0"/>
    <x v="2"/>
    <x v="11"/>
    <s v="S1"/>
  </r>
  <r>
    <s v="FB_VO_AAA_POST_ATT_S3_g1717_SC"/>
    <s v="Top_War"/>
    <d v="2021-06-21T00:00:00"/>
    <n v="0"/>
    <x v="3"/>
    <x v="11"/>
    <s v="S1"/>
  </r>
  <r>
    <s v="FB_VO_BAU_PER_ATT_g1512_Scurve"/>
    <s v="Top_War"/>
    <d v="2021-06-21T00:00:00"/>
    <n v="0"/>
    <x v="4"/>
    <x v="12"/>
    <s v="S1"/>
  </r>
  <r>
    <s v="FB_VO_BAU_POST_ATT_S1_g9312_Scurve"/>
    <s v="Top_War"/>
    <d v="2021-06-21T00:00:00"/>
    <n v="28171.209203901701"/>
    <x v="1"/>
    <x v="12"/>
    <s v="S1"/>
  </r>
  <r>
    <s v="FB_VO_BAU_POST_ATT_S2_g8421_Scurve"/>
    <s v="Top_War"/>
    <d v="2021-06-21T00:00:00"/>
    <n v="0"/>
    <x v="2"/>
    <x v="12"/>
    <s v="S1"/>
  </r>
  <r>
    <s v="FB_VO_BAU_POST_ATT_S3_g1715_SC"/>
    <s v="Top_War"/>
    <d v="2021-06-21T00:00:00"/>
    <n v="0"/>
    <x v="3"/>
    <x v="12"/>
    <s v="S1"/>
  </r>
  <r>
    <s v="FB_VO_DYNAMICADS_PER_ATT_g2720_Scurve"/>
    <s v="Top_War"/>
    <d v="2021-06-21T00:00:00"/>
    <n v="0"/>
    <x v="4"/>
    <x v="13"/>
    <s v="S1"/>
  </r>
  <r>
    <s v="FB_VO_DYNAMICADS_POST_ATT_S1_g1720_Scurve"/>
    <s v="Top_War"/>
    <d v="2021-06-21T00:00:00"/>
    <n v="5195.6914453371401"/>
    <x v="1"/>
    <x v="13"/>
    <s v="S1"/>
  </r>
  <r>
    <s v="GOOGLE_DISPLAY_PER_ATT_g1724_Scurve"/>
    <s v="Top_War"/>
    <d v="2021-06-21T00:00:00"/>
    <n v="0"/>
    <x v="4"/>
    <x v="14"/>
    <s v="S1"/>
  </r>
  <r>
    <s v="GOOGLE_DISPLAY_POST_ATT_9AUG_SEP_g6213_Scurve"/>
    <s v="Top_War"/>
    <d v="2021-06-21T00:00:00"/>
    <n v="0"/>
    <x v="0"/>
    <x v="14"/>
    <s v="S1"/>
  </r>
  <r>
    <s v="GOOGLE_DISPLAY_POST_ATT_JUL_g827_SC"/>
    <s v="Top_War"/>
    <d v="2021-06-21T00:00:00"/>
    <n v="0"/>
    <x v="0"/>
    <x v="14"/>
    <s v="S1"/>
  </r>
  <r>
    <s v="GOOGLE_DISPLAY_POST_ATT_OCT_g5718_Scurve"/>
    <s v="Top_War"/>
    <d v="2021-06-21T00:00:00"/>
    <n v="0"/>
    <x v="0"/>
    <x v="14"/>
    <s v="S1"/>
  </r>
  <r>
    <s v="GOOGLE_DISPLAY_POST_ATT_S1_g912_SC"/>
    <s v="Top_War"/>
    <d v="2021-06-21T00:00:00"/>
    <n v="22118.804276572599"/>
    <x v="1"/>
    <x v="14"/>
    <s v="S1"/>
  </r>
  <r>
    <s v="GOOGLE_YOUTUBE_PER_ATT_g1716_Scurve"/>
    <s v="Top_War"/>
    <d v="2021-06-21T00:00:00"/>
    <n v="0"/>
    <x v="4"/>
    <x v="15"/>
    <s v="S1"/>
  </r>
  <r>
    <s v="GOOGLE_YOUTUBE_POST_ATT_9AUG_SEP_g9321_Scurve"/>
    <s v="Top_War"/>
    <d v="2021-06-21T00:00:00"/>
    <n v="0"/>
    <x v="0"/>
    <x v="15"/>
    <s v="S1"/>
  </r>
  <r>
    <s v="GOOGLE_YOUTUBE_POST_ATT_JUL_g1718_SC"/>
    <s v="Top_War"/>
    <d v="2021-06-21T00:00:00"/>
    <n v="0"/>
    <x v="0"/>
    <x v="15"/>
    <s v="S1"/>
  </r>
  <r>
    <s v="GOOGLE_YOUTUBE_POST_ATT_OCT_g1715_Scurve"/>
    <s v="Top_War"/>
    <d v="2021-06-21T00:00:00"/>
    <n v="0"/>
    <x v="0"/>
    <x v="15"/>
    <s v="S1"/>
  </r>
  <r>
    <s v="GOOGLE_YOUTUBE_POST_ATT_S1_g2721_SC"/>
    <s v="Top_War"/>
    <d v="2021-06-21T00:00:00"/>
    <n v="15364.3157073039"/>
    <x v="1"/>
    <x v="15"/>
    <s v="S1"/>
  </r>
  <r>
    <s v="INTERCEPT"/>
    <s v="Top_War"/>
    <d v="2021-06-21T00:00:00"/>
    <n v="282876.95580592903"/>
    <x v="0"/>
    <x v="16"/>
    <s v="S1"/>
  </r>
  <r>
    <s v="Large_Event_Dip1"/>
    <s v="Top_War"/>
    <d v="2021-06-21T00:00:00"/>
    <n v="0"/>
    <x v="0"/>
    <x v="4"/>
    <s v="S1"/>
  </r>
  <r>
    <s v="Large_Event1"/>
    <s v="Top_War"/>
    <d v="2021-06-21T00:00:00"/>
    <n v="0"/>
    <x v="0"/>
    <x v="17"/>
    <s v="S1"/>
  </r>
  <r>
    <s v="Medium_Event"/>
    <s v="Top_War"/>
    <d v="2021-06-21T00:00:00"/>
    <n v="0"/>
    <x v="0"/>
    <x v="17"/>
    <s v="S1"/>
  </r>
  <r>
    <s v="Medium_Event_Dip"/>
    <s v="Top_War"/>
    <d v="2021-06-21T00:00:00"/>
    <n v="-31851.912154859601"/>
    <x v="0"/>
    <x v="17"/>
    <s v="S1"/>
  </r>
  <r>
    <s v="Monday_Effect"/>
    <s v="Top_War"/>
    <d v="2021-06-21T00:00:00"/>
    <n v="-26587.378751716002"/>
    <x v="0"/>
    <x v="18"/>
    <s v="S1"/>
  </r>
  <r>
    <s v="New_Content"/>
    <s v="Top_War"/>
    <d v="2021-06-21T00:00:00"/>
    <n v="0"/>
    <x v="0"/>
    <x v="19"/>
    <s v="S1"/>
  </r>
  <r>
    <s v="Other_Event"/>
    <s v="Top_War"/>
    <d v="2021-06-21T00:00:00"/>
    <n v="0"/>
    <x v="0"/>
    <x v="17"/>
    <s v="S1"/>
  </r>
  <r>
    <s v="Peak"/>
    <s v="Top_War"/>
    <d v="2021-06-21T00:00:00"/>
    <n v="0"/>
    <x v="0"/>
    <x v="17"/>
    <s v="S1"/>
  </r>
  <r>
    <s v="Reddit_Post_ATT_g224_SC"/>
    <s v="Top_War"/>
    <d v="2021-06-21T00:00:00"/>
    <n v="0"/>
    <x v="2"/>
    <x v="20"/>
    <s v="S1"/>
  </r>
  <r>
    <s v="Small_Event"/>
    <s v="Top_War"/>
    <d v="2021-06-21T00:00:00"/>
    <n v="0"/>
    <x v="0"/>
    <x v="17"/>
    <s v="S1"/>
  </r>
  <r>
    <s v="Small_Event_Dip"/>
    <s v="Top_War"/>
    <d v="2021-06-21T00:00:00"/>
    <n v="0"/>
    <x v="0"/>
    <x v="4"/>
    <s v="S1"/>
  </r>
  <r>
    <s v="Special_Event"/>
    <s v="Top_War"/>
    <d v="2021-06-21T00:00:00"/>
    <n v="0"/>
    <x v="0"/>
    <x v="4"/>
    <s v="S1"/>
  </r>
  <r>
    <s v="Special_Event_Peak"/>
    <s v="Top_War"/>
    <d v="2021-06-21T00:00:00"/>
    <n v="0"/>
    <x v="0"/>
    <x v="17"/>
    <s v="S1"/>
  </r>
  <r>
    <s v="Tuesday_Effect"/>
    <s v="Top_War"/>
    <d v="2021-06-21T00:00:00"/>
    <n v="0"/>
    <x v="0"/>
    <x v="21"/>
    <s v="S1"/>
  </r>
  <r>
    <s v="UNITYADS_TOTAL_PER_ATT_g1728_Scurve"/>
    <s v="Top_War"/>
    <d v="2021-06-21T00:00:00"/>
    <n v="0"/>
    <x v="4"/>
    <x v="22"/>
    <s v="S1"/>
  </r>
  <r>
    <s v="UNITYADS_TOTAL_POST_ATT_S1_g913_SC"/>
    <s v="Top_War"/>
    <d v="2021-06-21T00:00:00"/>
    <n v="4999.41273968106"/>
    <x v="1"/>
    <x v="22"/>
    <s v="S1"/>
  </r>
  <r>
    <s v="UNITYADS_TOTAL_POST_ATT_S2_g1321_SC"/>
    <s v="Top_War"/>
    <d v="2021-06-21T00:00:00"/>
    <n v="0"/>
    <x v="2"/>
    <x v="22"/>
    <s v="S1"/>
  </r>
  <r>
    <s v="UNITYADS_TOTAL_POST_ATT_S3_g924_SC"/>
    <s v="Top_War"/>
    <d v="2021-06-21T00:00:00"/>
    <n v="0"/>
    <x v="3"/>
    <x v="22"/>
    <s v="S1"/>
  </r>
  <r>
    <s v="Apple_Search_Post_ATT_g327_Scurve"/>
    <s v="Top_War"/>
    <d v="2021-06-22T00:00:00"/>
    <n v="9986.4337038252797"/>
    <x v="0"/>
    <x v="0"/>
    <s v="S1"/>
  </r>
  <r>
    <s v="Applovin_rewarded_Post_ATT_g1718_SC"/>
    <s v="Top_War"/>
    <d v="2021-06-22T00:00:00"/>
    <n v="32.483819990538997"/>
    <x v="0"/>
    <x v="1"/>
    <s v="S1"/>
  </r>
  <r>
    <s v="Applovin_video_Post_ATT_g1718_Scurve"/>
    <s v="Top_War"/>
    <d v="2021-06-22T00:00:00"/>
    <n v="44.275166679570802"/>
    <x v="0"/>
    <x v="2"/>
    <s v="S1"/>
  </r>
  <r>
    <s v="Bug_Fix_1"/>
    <s v="Top_War"/>
    <d v="2021-06-22T00:00:00"/>
    <n v="0"/>
    <x v="0"/>
    <x v="3"/>
    <s v="S1"/>
  </r>
  <r>
    <s v="Bug_Fix_2"/>
    <s v="Top_War"/>
    <d v="2021-06-22T00:00:00"/>
    <n v="0"/>
    <x v="0"/>
    <x v="3"/>
    <s v="S1"/>
  </r>
  <r>
    <s v="Bug_Fix_3_2"/>
    <s v="Top_War"/>
    <d v="2021-06-22T00:00:00"/>
    <n v="0"/>
    <x v="0"/>
    <x v="3"/>
    <s v="S1"/>
  </r>
  <r>
    <s v="Bug_Fix_Neg"/>
    <s v="Top_War"/>
    <d v="2021-06-22T00:00:00"/>
    <n v="0"/>
    <x v="0"/>
    <x v="4"/>
    <s v="S1"/>
  </r>
  <r>
    <s v="Bytedance_Post_ATT_g337_SC"/>
    <s v="Top_War"/>
    <d v="2021-06-22T00:00:00"/>
    <n v="2010.8722197695499"/>
    <x v="0"/>
    <x v="5"/>
    <s v="S1"/>
  </r>
  <r>
    <s v="Comp_Lords_Mobile"/>
    <s v="Top_War"/>
    <d v="2021-06-22T00:00:00"/>
    <n v="-17329.787836325599"/>
    <x v="0"/>
    <x v="6"/>
    <s v="S1"/>
  </r>
  <r>
    <s v="Comp_ROK"/>
    <s v="Top_War"/>
    <d v="2021-06-22T00:00:00"/>
    <n v="-15248.145126674201"/>
    <x v="0"/>
    <x v="7"/>
    <s v="S1"/>
  </r>
  <r>
    <s v="Comp_West_Game"/>
    <s v="Top_War"/>
    <d v="2021-06-22T00:00:00"/>
    <n v="-14015.108960002801"/>
    <x v="0"/>
    <x v="8"/>
    <s v="S1"/>
  </r>
  <r>
    <s v="Event_Dip"/>
    <s v="Top_War"/>
    <d v="2021-06-22T00:00:00"/>
    <n v="0"/>
    <x v="0"/>
    <x v="4"/>
    <s v="S1"/>
  </r>
  <r>
    <s v="FB_AEO_AAA_POST_ATT_S1_g223_Scurve"/>
    <s v="Top_War"/>
    <d v="2021-06-22T00:00:00"/>
    <n v="10350.8366849427"/>
    <x v="1"/>
    <x v="9"/>
    <s v="S1"/>
  </r>
  <r>
    <s v="FB_AEO_AAA_POST_ATT_S2_g2314_Scurve"/>
    <s v="Top_War"/>
    <d v="2021-06-22T00:00:00"/>
    <n v="0"/>
    <x v="2"/>
    <x v="9"/>
    <s v="S1"/>
  </r>
  <r>
    <s v="FB_AEO_AAA_POST_ATT_S3_g249_SC"/>
    <s v="Top_War"/>
    <d v="2021-06-22T00:00:00"/>
    <n v="0"/>
    <x v="3"/>
    <x v="9"/>
    <s v="S1"/>
  </r>
  <r>
    <s v="FB_AEO_AAA_PRE_ATT_g136_Scurve"/>
    <s v="Top_War"/>
    <d v="2021-06-22T00:00:00"/>
    <n v="0"/>
    <x v="4"/>
    <x v="9"/>
    <s v="S1"/>
  </r>
  <r>
    <s v="FB_AEO_BAU_POST_ATT_S1_g912_Scurve"/>
    <s v="Top_War"/>
    <d v="2021-06-22T00:00:00"/>
    <n v="9258.0136661101606"/>
    <x v="1"/>
    <x v="10"/>
    <s v="S1"/>
  </r>
  <r>
    <s v="FB_AEO_BAU_POST_ATT_S2_g2711_Scurve"/>
    <s v="Top_War"/>
    <d v="2021-06-22T00:00:00"/>
    <n v="0"/>
    <x v="2"/>
    <x v="10"/>
    <s v="S1"/>
  </r>
  <r>
    <s v="FB_AEO_BAU_POST_ATT_S3_g1717_SC"/>
    <s v="Top_War"/>
    <d v="2021-06-22T00:00:00"/>
    <n v="0"/>
    <x v="3"/>
    <x v="10"/>
    <s v="S1"/>
  </r>
  <r>
    <s v="FB_AEO_BAU_PRE_ATT_g15721_Scurve"/>
    <s v="Top_War"/>
    <d v="2021-06-22T00:00:00"/>
    <n v="0"/>
    <x v="4"/>
    <x v="10"/>
    <s v="S1"/>
  </r>
  <r>
    <s v="FB_VO_AAA_PER_ATT_g912_Scurve"/>
    <s v="Top_War"/>
    <d v="2021-06-22T00:00:00"/>
    <n v="0"/>
    <x v="4"/>
    <x v="11"/>
    <s v="S1"/>
  </r>
  <r>
    <s v="FB_VO_AAA_POST_ATT_S1_g913_Scurve"/>
    <s v="Top_War"/>
    <d v="2021-06-22T00:00:00"/>
    <n v="8927.9915429541707"/>
    <x v="1"/>
    <x v="11"/>
    <s v="S1"/>
  </r>
  <r>
    <s v="FB_VO_AAA_POST_ATT_S2_g424_Scurve"/>
    <s v="Top_War"/>
    <d v="2021-06-22T00:00:00"/>
    <n v="0"/>
    <x v="2"/>
    <x v="11"/>
    <s v="S1"/>
  </r>
  <r>
    <s v="FB_VO_AAA_POST_ATT_S3_g1717_SC"/>
    <s v="Top_War"/>
    <d v="2021-06-22T00:00:00"/>
    <n v="0"/>
    <x v="3"/>
    <x v="11"/>
    <s v="S1"/>
  </r>
  <r>
    <s v="FB_VO_BAU_PER_ATT_g1512_Scurve"/>
    <s v="Top_War"/>
    <d v="2021-06-22T00:00:00"/>
    <n v="0"/>
    <x v="4"/>
    <x v="12"/>
    <s v="S1"/>
  </r>
  <r>
    <s v="FB_VO_BAU_POST_ATT_S1_g9312_Scurve"/>
    <s v="Top_War"/>
    <d v="2021-06-22T00:00:00"/>
    <n v="27355.211337681802"/>
    <x v="1"/>
    <x v="12"/>
    <s v="S1"/>
  </r>
  <r>
    <s v="FB_VO_BAU_POST_ATT_S2_g8421_Scurve"/>
    <s v="Top_War"/>
    <d v="2021-06-22T00:00:00"/>
    <n v="0"/>
    <x v="2"/>
    <x v="12"/>
    <s v="S1"/>
  </r>
  <r>
    <s v="FB_VO_BAU_POST_ATT_S3_g1715_SC"/>
    <s v="Top_War"/>
    <d v="2021-06-22T00:00:00"/>
    <n v="0"/>
    <x v="3"/>
    <x v="12"/>
    <s v="S1"/>
  </r>
  <r>
    <s v="FB_VO_DYNAMICADS_PER_ATT_g2720_Scurve"/>
    <s v="Top_War"/>
    <d v="2021-06-22T00:00:00"/>
    <n v="0"/>
    <x v="4"/>
    <x v="13"/>
    <s v="S1"/>
  </r>
  <r>
    <s v="FB_VO_DYNAMICADS_POST_ATT_S1_g1720_Scurve"/>
    <s v="Top_War"/>
    <d v="2021-06-22T00:00:00"/>
    <n v="4770.4144372645496"/>
    <x v="1"/>
    <x v="13"/>
    <s v="S1"/>
  </r>
  <r>
    <s v="GOOGLE_DISPLAY_PER_ATT_g1724_Scurve"/>
    <s v="Top_War"/>
    <d v="2021-06-22T00:00:00"/>
    <n v="0"/>
    <x v="4"/>
    <x v="14"/>
    <s v="S1"/>
  </r>
  <r>
    <s v="GOOGLE_DISPLAY_POST_ATT_9AUG_SEP_g6213_Scurve"/>
    <s v="Top_War"/>
    <d v="2021-06-22T00:00:00"/>
    <n v="0"/>
    <x v="0"/>
    <x v="14"/>
    <s v="S1"/>
  </r>
  <r>
    <s v="GOOGLE_DISPLAY_POST_ATT_JUL_g827_SC"/>
    <s v="Top_War"/>
    <d v="2021-06-22T00:00:00"/>
    <n v="0"/>
    <x v="0"/>
    <x v="14"/>
    <s v="S1"/>
  </r>
  <r>
    <s v="GOOGLE_DISPLAY_POST_ATT_OCT_g5718_Scurve"/>
    <s v="Top_War"/>
    <d v="2021-06-22T00:00:00"/>
    <n v="0"/>
    <x v="0"/>
    <x v="14"/>
    <s v="S1"/>
  </r>
  <r>
    <s v="GOOGLE_DISPLAY_POST_ATT_S1_g912_SC"/>
    <s v="Top_War"/>
    <d v="2021-06-22T00:00:00"/>
    <n v="24165.2285649521"/>
    <x v="1"/>
    <x v="14"/>
    <s v="S1"/>
  </r>
  <r>
    <s v="GOOGLE_YOUTUBE_PER_ATT_g1716_Scurve"/>
    <s v="Top_War"/>
    <d v="2021-06-22T00:00:00"/>
    <n v="0"/>
    <x v="4"/>
    <x v="15"/>
    <s v="S1"/>
  </r>
  <r>
    <s v="GOOGLE_YOUTUBE_POST_ATT_9AUG_SEP_g9321_Scurve"/>
    <s v="Top_War"/>
    <d v="2021-06-22T00:00:00"/>
    <n v="0"/>
    <x v="0"/>
    <x v="15"/>
    <s v="S1"/>
  </r>
  <r>
    <s v="GOOGLE_YOUTUBE_POST_ATT_JUL_g1718_SC"/>
    <s v="Top_War"/>
    <d v="2021-06-22T00:00:00"/>
    <n v="0"/>
    <x v="0"/>
    <x v="15"/>
    <s v="S1"/>
  </r>
  <r>
    <s v="GOOGLE_YOUTUBE_POST_ATT_OCT_g1715_Scurve"/>
    <s v="Top_War"/>
    <d v="2021-06-22T00:00:00"/>
    <n v="0"/>
    <x v="0"/>
    <x v="15"/>
    <s v="S1"/>
  </r>
  <r>
    <s v="GOOGLE_YOUTUBE_POST_ATT_S1_g2721_SC"/>
    <s v="Top_War"/>
    <d v="2021-06-22T00:00:00"/>
    <n v="16038.1365827021"/>
    <x v="1"/>
    <x v="15"/>
    <s v="S1"/>
  </r>
  <r>
    <s v="INTERCEPT"/>
    <s v="Top_War"/>
    <d v="2021-06-22T00:00:00"/>
    <n v="282876.95580592903"/>
    <x v="0"/>
    <x v="16"/>
    <s v="S1"/>
  </r>
  <r>
    <s v="Large_Event_Dip1"/>
    <s v="Top_War"/>
    <d v="2021-06-22T00:00:00"/>
    <n v="0"/>
    <x v="0"/>
    <x v="4"/>
    <s v="S1"/>
  </r>
  <r>
    <s v="Large_Event1"/>
    <s v="Top_War"/>
    <d v="2021-06-22T00:00:00"/>
    <n v="0"/>
    <x v="0"/>
    <x v="17"/>
    <s v="S1"/>
  </r>
  <r>
    <s v="Medium_Event"/>
    <s v="Top_War"/>
    <d v="2021-06-22T00:00:00"/>
    <n v="0"/>
    <x v="0"/>
    <x v="17"/>
    <s v="S1"/>
  </r>
  <r>
    <s v="Medium_Event_Dip"/>
    <s v="Top_War"/>
    <d v="2021-06-22T00:00:00"/>
    <n v="0"/>
    <x v="0"/>
    <x v="17"/>
    <s v="S1"/>
  </r>
  <r>
    <s v="Monday_Effect"/>
    <s v="Top_War"/>
    <d v="2021-06-22T00:00:00"/>
    <n v="0"/>
    <x v="0"/>
    <x v="18"/>
    <s v="S1"/>
  </r>
  <r>
    <s v="New_Content"/>
    <s v="Top_War"/>
    <d v="2021-06-22T00:00:00"/>
    <n v="0"/>
    <x v="0"/>
    <x v="19"/>
    <s v="S1"/>
  </r>
  <r>
    <s v="Other_Event"/>
    <s v="Top_War"/>
    <d v="2021-06-22T00:00:00"/>
    <n v="0"/>
    <x v="0"/>
    <x v="17"/>
    <s v="S1"/>
  </r>
  <r>
    <s v="Peak"/>
    <s v="Top_War"/>
    <d v="2021-06-22T00:00:00"/>
    <n v="0"/>
    <x v="0"/>
    <x v="17"/>
    <s v="S1"/>
  </r>
  <r>
    <s v="Reddit_Post_ATT_g224_SC"/>
    <s v="Top_War"/>
    <d v="2021-06-22T00:00:00"/>
    <n v="0"/>
    <x v="2"/>
    <x v="20"/>
    <s v="S1"/>
  </r>
  <r>
    <s v="Small_Event"/>
    <s v="Top_War"/>
    <d v="2021-06-22T00:00:00"/>
    <n v="0"/>
    <x v="0"/>
    <x v="17"/>
    <s v="S1"/>
  </r>
  <r>
    <s v="Small_Event_Dip"/>
    <s v="Top_War"/>
    <d v="2021-06-22T00:00:00"/>
    <n v="0"/>
    <x v="0"/>
    <x v="4"/>
    <s v="S1"/>
  </r>
  <r>
    <s v="Special_Event"/>
    <s v="Top_War"/>
    <d v="2021-06-22T00:00:00"/>
    <n v="0"/>
    <x v="0"/>
    <x v="4"/>
    <s v="S1"/>
  </r>
  <r>
    <s v="Special_Event_Peak"/>
    <s v="Top_War"/>
    <d v="2021-06-22T00:00:00"/>
    <n v="0"/>
    <x v="0"/>
    <x v="17"/>
    <s v="S1"/>
  </r>
  <r>
    <s v="Tuesday_Effect"/>
    <s v="Top_War"/>
    <d v="2021-06-22T00:00:00"/>
    <n v="-30394.747551451699"/>
    <x v="0"/>
    <x v="21"/>
    <s v="S1"/>
  </r>
  <r>
    <s v="UNITYADS_TOTAL_PER_ATT_g1728_Scurve"/>
    <s v="Top_War"/>
    <d v="2021-06-22T00:00:00"/>
    <n v="0"/>
    <x v="4"/>
    <x v="22"/>
    <s v="S1"/>
  </r>
  <r>
    <s v="UNITYADS_TOTAL_POST_ATT_S1_g913_SC"/>
    <s v="Top_War"/>
    <d v="2021-06-22T00:00:00"/>
    <n v="3304.4892469719398"/>
    <x v="1"/>
    <x v="22"/>
    <s v="S1"/>
  </r>
  <r>
    <s v="UNITYADS_TOTAL_POST_ATT_S2_g1321_SC"/>
    <s v="Top_War"/>
    <d v="2021-06-22T00:00:00"/>
    <n v="0"/>
    <x v="2"/>
    <x v="22"/>
    <s v="S1"/>
  </r>
  <r>
    <s v="UNITYADS_TOTAL_POST_ATT_S3_g924_SC"/>
    <s v="Top_War"/>
    <d v="2021-06-22T00:00:00"/>
    <n v="0"/>
    <x v="3"/>
    <x v="22"/>
    <s v="S1"/>
  </r>
  <r>
    <s v="Apple_Search_Post_ATT_g327_Scurve"/>
    <s v="Top_War"/>
    <d v="2021-06-23T00:00:00"/>
    <n v="11962.071139404699"/>
    <x v="0"/>
    <x v="0"/>
    <s v="S1"/>
  </r>
  <r>
    <s v="Applovin_rewarded_Post_ATT_g1718_SC"/>
    <s v="Top_War"/>
    <d v="2021-06-23T00:00:00"/>
    <n v="45.585824165996002"/>
    <x v="0"/>
    <x v="1"/>
    <s v="S1"/>
  </r>
  <r>
    <s v="Applovin_video_Post_ATT_g1718_Scurve"/>
    <s v="Top_War"/>
    <d v="2021-06-23T00:00:00"/>
    <n v="62.690539640861303"/>
    <x v="0"/>
    <x v="2"/>
    <s v="S1"/>
  </r>
  <r>
    <s v="Bug_Fix_1"/>
    <s v="Top_War"/>
    <d v="2021-06-23T00:00:00"/>
    <n v="0"/>
    <x v="0"/>
    <x v="3"/>
    <s v="S1"/>
  </r>
  <r>
    <s v="Bug_Fix_2"/>
    <s v="Top_War"/>
    <d v="2021-06-23T00:00:00"/>
    <n v="0"/>
    <x v="0"/>
    <x v="3"/>
    <s v="S1"/>
  </r>
  <r>
    <s v="Bug_Fix_3_2"/>
    <s v="Top_War"/>
    <d v="2021-06-23T00:00:00"/>
    <n v="0"/>
    <x v="0"/>
    <x v="3"/>
    <s v="S1"/>
  </r>
  <r>
    <s v="Bug_Fix_Neg"/>
    <s v="Top_War"/>
    <d v="2021-06-23T00:00:00"/>
    <n v="0"/>
    <x v="0"/>
    <x v="4"/>
    <s v="S1"/>
  </r>
  <r>
    <s v="Bytedance_Post_ATT_g337_SC"/>
    <s v="Top_War"/>
    <d v="2021-06-23T00:00:00"/>
    <n v="2008.4954628487801"/>
    <x v="0"/>
    <x v="5"/>
    <s v="S1"/>
  </r>
  <r>
    <s v="Comp_Lords_Mobile"/>
    <s v="Top_War"/>
    <d v="2021-06-23T00:00:00"/>
    <n v="-15142.6683103584"/>
    <x v="0"/>
    <x v="6"/>
    <s v="S1"/>
  </r>
  <r>
    <s v="Comp_ROK"/>
    <s v="Top_War"/>
    <d v="2021-06-23T00:00:00"/>
    <n v="-14599.418925391299"/>
    <x v="0"/>
    <x v="7"/>
    <s v="S1"/>
  </r>
  <r>
    <s v="Comp_West_Game"/>
    <s v="Top_War"/>
    <d v="2021-06-23T00:00:00"/>
    <n v="-13306.0815252641"/>
    <x v="0"/>
    <x v="8"/>
    <s v="S1"/>
  </r>
  <r>
    <s v="Event_Dip"/>
    <s v="Top_War"/>
    <d v="2021-06-23T00:00:00"/>
    <n v="0"/>
    <x v="0"/>
    <x v="4"/>
    <s v="S1"/>
  </r>
  <r>
    <s v="FB_AEO_AAA_POST_ATT_S1_g223_Scurve"/>
    <s v="Top_War"/>
    <d v="2021-06-23T00:00:00"/>
    <n v="11149.262924598501"/>
    <x v="1"/>
    <x v="9"/>
    <s v="S1"/>
  </r>
  <r>
    <s v="FB_AEO_AAA_POST_ATT_S2_g2314_Scurve"/>
    <s v="Top_War"/>
    <d v="2021-06-23T00:00:00"/>
    <n v="0"/>
    <x v="2"/>
    <x v="9"/>
    <s v="S1"/>
  </r>
  <r>
    <s v="FB_AEO_AAA_POST_ATT_S3_g249_SC"/>
    <s v="Top_War"/>
    <d v="2021-06-23T00:00:00"/>
    <n v="0"/>
    <x v="3"/>
    <x v="9"/>
    <s v="S1"/>
  </r>
  <r>
    <s v="FB_AEO_AAA_PRE_ATT_g136_Scurve"/>
    <s v="Top_War"/>
    <d v="2021-06-23T00:00:00"/>
    <n v="0"/>
    <x v="4"/>
    <x v="9"/>
    <s v="S1"/>
  </r>
  <r>
    <s v="FB_AEO_BAU_POST_ATT_S1_g912_Scurve"/>
    <s v="Top_War"/>
    <d v="2021-06-23T00:00:00"/>
    <n v="9606.9938144538992"/>
    <x v="1"/>
    <x v="10"/>
    <s v="S1"/>
  </r>
  <r>
    <s v="FB_AEO_BAU_POST_ATT_S2_g2711_Scurve"/>
    <s v="Top_War"/>
    <d v="2021-06-23T00:00:00"/>
    <n v="0"/>
    <x v="2"/>
    <x v="10"/>
    <s v="S1"/>
  </r>
  <r>
    <s v="FB_AEO_BAU_POST_ATT_S3_g1717_SC"/>
    <s v="Top_War"/>
    <d v="2021-06-23T00:00:00"/>
    <n v="0"/>
    <x v="3"/>
    <x v="10"/>
    <s v="S1"/>
  </r>
  <r>
    <s v="FB_AEO_BAU_PRE_ATT_g15721_Scurve"/>
    <s v="Top_War"/>
    <d v="2021-06-23T00:00:00"/>
    <n v="0"/>
    <x v="4"/>
    <x v="10"/>
    <s v="S1"/>
  </r>
  <r>
    <s v="FB_VO_AAA_PER_ATT_g912_Scurve"/>
    <s v="Top_War"/>
    <d v="2021-06-23T00:00:00"/>
    <n v="0"/>
    <x v="4"/>
    <x v="11"/>
    <s v="S1"/>
  </r>
  <r>
    <s v="FB_VO_AAA_POST_ATT_S1_g913_Scurve"/>
    <s v="Top_War"/>
    <d v="2021-06-23T00:00:00"/>
    <n v="9698.0197358682508"/>
    <x v="1"/>
    <x v="11"/>
    <s v="S1"/>
  </r>
  <r>
    <s v="FB_VO_AAA_POST_ATT_S2_g424_Scurve"/>
    <s v="Top_War"/>
    <d v="2021-06-23T00:00:00"/>
    <n v="0"/>
    <x v="2"/>
    <x v="11"/>
    <s v="S1"/>
  </r>
  <r>
    <s v="FB_VO_AAA_POST_ATT_S3_g1717_SC"/>
    <s v="Top_War"/>
    <d v="2021-06-23T00:00:00"/>
    <n v="0"/>
    <x v="3"/>
    <x v="11"/>
    <s v="S1"/>
  </r>
  <r>
    <s v="FB_VO_BAU_PER_ATT_g1512_Scurve"/>
    <s v="Top_War"/>
    <d v="2021-06-23T00:00:00"/>
    <n v="0"/>
    <x v="4"/>
    <x v="12"/>
    <s v="S1"/>
  </r>
  <r>
    <s v="FB_VO_BAU_POST_ATT_S1_g9312_Scurve"/>
    <s v="Top_War"/>
    <d v="2021-06-23T00:00:00"/>
    <n v="27169.779462433798"/>
    <x v="1"/>
    <x v="12"/>
    <s v="S1"/>
  </r>
  <r>
    <s v="FB_VO_BAU_POST_ATT_S2_g8421_Scurve"/>
    <s v="Top_War"/>
    <d v="2021-06-23T00:00:00"/>
    <n v="0"/>
    <x v="2"/>
    <x v="12"/>
    <s v="S1"/>
  </r>
  <r>
    <s v="FB_VO_BAU_POST_ATT_S3_g1715_SC"/>
    <s v="Top_War"/>
    <d v="2021-06-23T00:00:00"/>
    <n v="0"/>
    <x v="3"/>
    <x v="12"/>
    <s v="S1"/>
  </r>
  <r>
    <s v="FB_VO_DYNAMICADS_PER_ATT_g2720_Scurve"/>
    <s v="Top_War"/>
    <d v="2021-06-23T00:00:00"/>
    <n v="0"/>
    <x v="4"/>
    <x v="13"/>
    <s v="S1"/>
  </r>
  <r>
    <s v="FB_VO_DYNAMICADS_POST_ATT_S1_g1720_Scurve"/>
    <s v="Top_War"/>
    <d v="2021-06-23T00:00:00"/>
    <n v="3786.3220602373099"/>
    <x v="1"/>
    <x v="13"/>
    <s v="S1"/>
  </r>
  <r>
    <s v="GOOGLE_DISPLAY_PER_ATT_g1724_Scurve"/>
    <s v="Top_War"/>
    <d v="2021-06-23T00:00:00"/>
    <n v="0"/>
    <x v="4"/>
    <x v="14"/>
    <s v="S1"/>
  </r>
  <r>
    <s v="GOOGLE_DISPLAY_POST_ATT_9AUG_SEP_g6213_Scurve"/>
    <s v="Top_War"/>
    <d v="2021-06-23T00:00:00"/>
    <n v="0"/>
    <x v="0"/>
    <x v="14"/>
    <s v="S1"/>
  </r>
  <r>
    <s v="GOOGLE_DISPLAY_POST_ATT_JUL_g827_SC"/>
    <s v="Top_War"/>
    <d v="2021-06-23T00:00:00"/>
    <n v="0"/>
    <x v="0"/>
    <x v="14"/>
    <s v="S1"/>
  </r>
  <r>
    <s v="GOOGLE_DISPLAY_POST_ATT_OCT_g5718_Scurve"/>
    <s v="Top_War"/>
    <d v="2021-06-23T00:00:00"/>
    <n v="0"/>
    <x v="0"/>
    <x v="14"/>
    <s v="S1"/>
  </r>
  <r>
    <s v="GOOGLE_DISPLAY_POST_ATT_S1_g912_SC"/>
    <s v="Top_War"/>
    <d v="2021-06-23T00:00:00"/>
    <n v="27315.296620598099"/>
    <x v="1"/>
    <x v="14"/>
    <s v="S1"/>
  </r>
  <r>
    <s v="GOOGLE_YOUTUBE_PER_ATT_g1716_Scurve"/>
    <s v="Top_War"/>
    <d v="2021-06-23T00:00:00"/>
    <n v="0"/>
    <x v="4"/>
    <x v="15"/>
    <s v="S1"/>
  </r>
  <r>
    <s v="GOOGLE_YOUTUBE_POST_ATT_9AUG_SEP_g9321_Scurve"/>
    <s v="Top_War"/>
    <d v="2021-06-23T00:00:00"/>
    <n v="0"/>
    <x v="0"/>
    <x v="15"/>
    <s v="S1"/>
  </r>
  <r>
    <s v="GOOGLE_YOUTUBE_POST_ATT_JUL_g1718_SC"/>
    <s v="Top_War"/>
    <d v="2021-06-23T00:00:00"/>
    <n v="0"/>
    <x v="0"/>
    <x v="15"/>
    <s v="S1"/>
  </r>
  <r>
    <s v="GOOGLE_YOUTUBE_POST_ATT_OCT_g1715_Scurve"/>
    <s v="Top_War"/>
    <d v="2021-06-23T00:00:00"/>
    <n v="0"/>
    <x v="0"/>
    <x v="15"/>
    <s v="S1"/>
  </r>
  <r>
    <s v="GOOGLE_YOUTUBE_POST_ATT_S1_g2721_SC"/>
    <s v="Top_War"/>
    <d v="2021-06-23T00:00:00"/>
    <n v="16685.905451220598"/>
    <x v="1"/>
    <x v="15"/>
    <s v="S1"/>
  </r>
  <r>
    <s v="INTERCEPT"/>
    <s v="Top_War"/>
    <d v="2021-06-23T00:00:00"/>
    <n v="282876.95580592903"/>
    <x v="0"/>
    <x v="16"/>
    <s v="S1"/>
  </r>
  <r>
    <s v="Large_Event_Dip1"/>
    <s v="Top_War"/>
    <d v="2021-06-23T00:00:00"/>
    <n v="0"/>
    <x v="0"/>
    <x v="4"/>
    <s v="S1"/>
  </r>
  <r>
    <s v="Large_Event1"/>
    <s v="Top_War"/>
    <d v="2021-06-23T00:00:00"/>
    <n v="0"/>
    <x v="0"/>
    <x v="17"/>
    <s v="S1"/>
  </r>
  <r>
    <s v="Medium_Event"/>
    <s v="Top_War"/>
    <d v="2021-06-23T00:00:00"/>
    <n v="0"/>
    <x v="0"/>
    <x v="17"/>
    <s v="S1"/>
  </r>
  <r>
    <s v="Medium_Event_Dip"/>
    <s v="Top_War"/>
    <d v="2021-06-23T00:00:00"/>
    <n v="0"/>
    <x v="0"/>
    <x v="17"/>
    <s v="S1"/>
  </r>
  <r>
    <s v="Monday_Effect"/>
    <s v="Top_War"/>
    <d v="2021-06-23T00:00:00"/>
    <n v="0"/>
    <x v="0"/>
    <x v="18"/>
    <s v="S1"/>
  </r>
  <r>
    <s v="New_Content"/>
    <s v="Top_War"/>
    <d v="2021-06-23T00:00:00"/>
    <n v="0"/>
    <x v="0"/>
    <x v="19"/>
    <s v="S1"/>
  </r>
  <r>
    <s v="Other_Event"/>
    <s v="Top_War"/>
    <d v="2021-06-23T00:00:00"/>
    <n v="0"/>
    <x v="0"/>
    <x v="17"/>
    <s v="S1"/>
  </r>
  <r>
    <s v="Peak"/>
    <s v="Top_War"/>
    <d v="2021-06-23T00:00:00"/>
    <n v="0"/>
    <x v="0"/>
    <x v="17"/>
    <s v="S1"/>
  </r>
  <r>
    <s v="Reddit_Post_ATT_g224_SC"/>
    <s v="Top_War"/>
    <d v="2021-06-23T00:00:00"/>
    <n v="0"/>
    <x v="2"/>
    <x v="20"/>
    <s v="S1"/>
  </r>
  <r>
    <s v="Small_Event"/>
    <s v="Top_War"/>
    <d v="2021-06-23T00:00:00"/>
    <n v="0"/>
    <x v="0"/>
    <x v="17"/>
    <s v="S1"/>
  </r>
  <r>
    <s v="Small_Event_Dip"/>
    <s v="Top_War"/>
    <d v="2021-06-23T00:00:00"/>
    <n v="0"/>
    <x v="0"/>
    <x v="4"/>
    <s v="S1"/>
  </r>
  <r>
    <s v="Special_Event"/>
    <s v="Top_War"/>
    <d v="2021-06-23T00:00:00"/>
    <n v="0"/>
    <x v="0"/>
    <x v="4"/>
    <s v="S1"/>
  </r>
  <r>
    <s v="Special_Event_Peak"/>
    <s v="Top_War"/>
    <d v="2021-06-23T00:00:00"/>
    <n v="0"/>
    <x v="0"/>
    <x v="17"/>
    <s v="S1"/>
  </r>
  <r>
    <s v="Tuesday_Effect"/>
    <s v="Top_War"/>
    <d v="2021-06-23T00:00:00"/>
    <n v="0"/>
    <x v="0"/>
    <x v="21"/>
    <s v="S1"/>
  </r>
  <r>
    <s v="UNITYADS_TOTAL_PER_ATT_g1728_Scurve"/>
    <s v="Top_War"/>
    <d v="2021-06-23T00:00:00"/>
    <n v="0"/>
    <x v="4"/>
    <x v="22"/>
    <s v="S1"/>
  </r>
  <r>
    <s v="UNITYADS_TOTAL_POST_ATT_S1_g913_SC"/>
    <s v="Top_War"/>
    <d v="2021-06-23T00:00:00"/>
    <n v="1608.1634396505001"/>
    <x v="1"/>
    <x v="22"/>
    <s v="S1"/>
  </r>
  <r>
    <s v="UNITYADS_TOTAL_POST_ATT_S2_g1321_SC"/>
    <s v="Top_War"/>
    <d v="2021-06-23T00:00:00"/>
    <n v="0"/>
    <x v="2"/>
    <x v="22"/>
    <s v="S1"/>
  </r>
  <r>
    <s v="UNITYADS_TOTAL_POST_ATT_S3_g924_SC"/>
    <s v="Top_War"/>
    <d v="2021-06-23T00:00:00"/>
    <n v="0"/>
    <x v="3"/>
    <x v="22"/>
    <s v="S1"/>
  </r>
  <r>
    <s v="Apple_Search_Post_ATT_g327_Scurve"/>
    <s v="Top_War"/>
    <d v="2021-06-24T00:00:00"/>
    <n v="12117.097755729699"/>
    <x v="0"/>
    <x v="0"/>
    <s v="S1"/>
  </r>
  <r>
    <s v="Applovin_rewarded_Post_ATT_g1718_SC"/>
    <s v="Top_War"/>
    <d v="2021-06-24T00:00:00"/>
    <n v="57.334711807401902"/>
    <x v="0"/>
    <x v="1"/>
    <s v="S1"/>
  </r>
  <r>
    <s v="Applovin_video_Post_ATT_g1718_Scurve"/>
    <s v="Top_War"/>
    <d v="2021-06-24T00:00:00"/>
    <n v="76.2170577206129"/>
    <x v="0"/>
    <x v="2"/>
    <s v="S1"/>
  </r>
  <r>
    <s v="Bug_Fix_1"/>
    <s v="Top_War"/>
    <d v="2021-06-24T00:00:00"/>
    <n v="0"/>
    <x v="0"/>
    <x v="3"/>
    <s v="S1"/>
  </r>
  <r>
    <s v="Bug_Fix_2"/>
    <s v="Top_War"/>
    <d v="2021-06-24T00:00:00"/>
    <n v="0"/>
    <x v="0"/>
    <x v="3"/>
    <s v="S1"/>
  </r>
  <r>
    <s v="Bug_Fix_3_2"/>
    <s v="Top_War"/>
    <d v="2021-06-24T00:00:00"/>
    <n v="0"/>
    <x v="0"/>
    <x v="3"/>
    <s v="S1"/>
  </r>
  <r>
    <s v="Bug_Fix_Neg"/>
    <s v="Top_War"/>
    <d v="2021-06-24T00:00:00"/>
    <n v="0"/>
    <x v="0"/>
    <x v="4"/>
    <s v="S1"/>
  </r>
  <r>
    <s v="Bytedance_Post_ATT_g337_SC"/>
    <s v="Top_War"/>
    <d v="2021-06-24T00:00:00"/>
    <n v="1828.5704884531001"/>
    <x v="0"/>
    <x v="5"/>
    <s v="S1"/>
  </r>
  <r>
    <s v="Comp_Lords_Mobile"/>
    <s v="Top_War"/>
    <d v="2021-06-24T00:00:00"/>
    <n v="-13429.192503390601"/>
    <x v="0"/>
    <x v="6"/>
    <s v="S1"/>
  </r>
  <r>
    <s v="Comp_ROK"/>
    <s v="Top_War"/>
    <d v="2021-06-24T00:00:00"/>
    <n v="-10566.4359430484"/>
    <x v="0"/>
    <x v="7"/>
    <s v="S1"/>
  </r>
  <r>
    <s v="Comp_West_Game"/>
    <s v="Top_War"/>
    <d v="2021-06-24T00:00:00"/>
    <n v="-13932.3890926166"/>
    <x v="0"/>
    <x v="8"/>
    <s v="S1"/>
  </r>
  <r>
    <s v="Event_Dip"/>
    <s v="Top_War"/>
    <d v="2021-06-24T00:00:00"/>
    <n v="0"/>
    <x v="0"/>
    <x v="4"/>
    <s v="S1"/>
  </r>
  <r>
    <s v="FB_AEO_AAA_POST_ATT_S1_g223_Scurve"/>
    <s v="Top_War"/>
    <d v="2021-06-24T00:00:00"/>
    <n v="11147.3887676379"/>
    <x v="1"/>
    <x v="9"/>
    <s v="S1"/>
  </r>
  <r>
    <s v="FB_AEO_AAA_POST_ATT_S2_g2314_Scurve"/>
    <s v="Top_War"/>
    <d v="2021-06-24T00:00:00"/>
    <n v="0"/>
    <x v="2"/>
    <x v="9"/>
    <s v="S1"/>
  </r>
  <r>
    <s v="FB_AEO_AAA_POST_ATT_S3_g249_SC"/>
    <s v="Top_War"/>
    <d v="2021-06-24T00:00:00"/>
    <n v="0"/>
    <x v="3"/>
    <x v="9"/>
    <s v="S1"/>
  </r>
  <r>
    <s v="FB_AEO_AAA_PRE_ATT_g136_Scurve"/>
    <s v="Top_War"/>
    <d v="2021-06-24T00:00:00"/>
    <n v="0"/>
    <x v="4"/>
    <x v="9"/>
    <s v="S1"/>
  </r>
  <r>
    <s v="FB_AEO_BAU_POST_ATT_S1_g912_Scurve"/>
    <s v="Top_War"/>
    <d v="2021-06-24T00:00:00"/>
    <n v="10251.6948686573"/>
    <x v="1"/>
    <x v="10"/>
    <s v="S1"/>
  </r>
  <r>
    <s v="FB_AEO_BAU_POST_ATT_S2_g2711_Scurve"/>
    <s v="Top_War"/>
    <d v="2021-06-24T00:00:00"/>
    <n v="0"/>
    <x v="2"/>
    <x v="10"/>
    <s v="S1"/>
  </r>
  <r>
    <s v="FB_AEO_BAU_POST_ATT_S3_g1717_SC"/>
    <s v="Top_War"/>
    <d v="2021-06-24T00:00:00"/>
    <n v="0"/>
    <x v="3"/>
    <x v="10"/>
    <s v="S1"/>
  </r>
  <r>
    <s v="FB_AEO_BAU_PRE_ATT_g15721_Scurve"/>
    <s v="Top_War"/>
    <d v="2021-06-24T00:00:00"/>
    <n v="0"/>
    <x v="4"/>
    <x v="10"/>
    <s v="S1"/>
  </r>
  <r>
    <s v="FB_VO_AAA_PER_ATT_g912_Scurve"/>
    <s v="Top_War"/>
    <d v="2021-06-24T00:00:00"/>
    <n v="0"/>
    <x v="4"/>
    <x v="11"/>
    <s v="S1"/>
  </r>
  <r>
    <s v="FB_VO_AAA_POST_ATT_S1_g913_Scurve"/>
    <s v="Top_War"/>
    <d v="2021-06-24T00:00:00"/>
    <n v="13302.368260233499"/>
    <x v="1"/>
    <x v="11"/>
    <s v="S1"/>
  </r>
  <r>
    <s v="FB_VO_AAA_POST_ATT_S2_g424_Scurve"/>
    <s v="Top_War"/>
    <d v="2021-06-24T00:00:00"/>
    <n v="0"/>
    <x v="2"/>
    <x v="11"/>
    <s v="S1"/>
  </r>
  <r>
    <s v="FB_VO_AAA_POST_ATT_S3_g1717_SC"/>
    <s v="Top_War"/>
    <d v="2021-06-24T00:00:00"/>
    <n v="0"/>
    <x v="3"/>
    <x v="11"/>
    <s v="S1"/>
  </r>
  <r>
    <s v="FB_VO_BAU_PER_ATT_g1512_Scurve"/>
    <s v="Top_War"/>
    <d v="2021-06-24T00:00:00"/>
    <n v="0"/>
    <x v="4"/>
    <x v="12"/>
    <s v="S1"/>
  </r>
  <r>
    <s v="FB_VO_BAU_POST_ATT_S1_g9312_Scurve"/>
    <s v="Top_War"/>
    <d v="2021-06-24T00:00:00"/>
    <n v="24336.228832748799"/>
    <x v="1"/>
    <x v="12"/>
    <s v="S1"/>
  </r>
  <r>
    <s v="FB_VO_BAU_POST_ATT_S2_g8421_Scurve"/>
    <s v="Top_War"/>
    <d v="2021-06-24T00:00:00"/>
    <n v="0"/>
    <x v="2"/>
    <x v="12"/>
    <s v="S1"/>
  </r>
  <r>
    <s v="FB_VO_BAU_POST_ATT_S3_g1715_SC"/>
    <s v="Top_War"/>
    <d v="2021-06-24T00:00:00"/>
    <n v="0"/>
    <x v="3"/>
    <x v="12"/>
    <s v="S1"/>
  </r>
  <r>
    <s v="FB_VO_DYNAMICADS_PER_ATT_g2720_Scurve"/>
    <s v="Top_War"/>
    <d v="2021-06-24T00:00:00"/>
    <n v="0"/>
    <x v="4"/>
    <x v="13"/>
    <s v="S1"/>
  </r>
  <r>
    <s v="FB_VO_DYNAMICADS_POST_ATT_S1_g1720_Scurve"/>
    <s v="Top_War"/>
    <d v="2021-06-24T00:00:00"/>
    <n v="3312.2626901369299"/>
    <x v="1"/>
    <x v="13"/>
    <s v="S1"/>
  </r>
  <r>
    <s v="GOOGLE_DISPLAY_PER_ATT_g1724_Scurve"/>
    <s v="Top_War"/>
    <d v="2021-06-24T00:00:00"/>
    <n v="0"/>
    <x v="4"/>
    <x v="14"/>
    <s v="S1"/>
  </r>
  <r>
    <s v="GOOGLE_DISPLAY_POST_ATT_9AUG_SEP_g6213_Scurve"/>
    <s v="Top_War"/>
    <d v="2021-06-24T00:00:00"/>
    <n v="0"/>
    <x v="0"/>
    <x v="14"/>
    <s v="S1"/>
  </r>
  <r>
    <s v="GOOGLE_DISPLAY_POST_ATT_JUL_g827_SC"/>
    <s v="Top_War"/>
    <d v="2021-06-24T00:00:00"/>
    <n v="0"/>
    <x v="0"/>
    <x v="14"/>
    <s v="S1"/>
  </r>
  <r>
    <s v="GOOGLE_DISPLAY_POST_ATT_OCT_g5718_Scurve"/>
    <s v="Top_War"/>
    <d v="2021-06-24T00:00:00"/>
    <n v="0"/>
    <x v="0"/>
    <x v="14"/>
    <s v="S1"/>
  </r>
  <r>
    <s v="GOOGLE_DISPLAY_POST_ATT_S1_g912_SC"/>
    <s v="Top_War"/>
    <d v="2021-06-24T00:00:00"/>
    <n v="27116.4760491821"/>
    <x v="1"/>
    <x v="14"/>
    <s v="S1"/>
  </r>
  <r>
    <s v="GOOGLE_YOUTUBE_PER_ATT_g1716_Scurve"/>
    <s v="Top_War"/>
    <d v="2021-06-24T00:00:00"/>
    <n v="0"/>
    <x v="4"/>
    <x v="15"/>
    <s v="S1"/>
  </r>
  <r>
    <s v="GOOGLE_YOUTUBE_POST_ATT_9AUG_SEP_g9321_Scurve"/>
    <s v="Top_War"/>
    <d v="2021-06-24T00:00:00"/>
    <n v="0"/>
    <x v="0"/>
    <x v="15"/>
    <s v="S1"/>
  </r>
  <r>
    <s v="GOOGLE_YOUTUBE_POST_ATT_JUL_g1718_SC"/>
    <s v="Top_War"/>
    <d v="2021-06-24T00:00:00"/>
    <n v="0"/>
    <x v="0"/>
    <x v="15"/>
    <s v="S1"/>
  </r>
  <r>
    <s v="GOOGLE_YOUTUBE_POST_ATT_OCT_g1715_Scurve"/>
    <s v="Top_War"/>
    <d v="2021-06-24T00:00:00"/>
    <n v="0"/>
    <x v="0"/>
    <x v="15"/>
    <s v="S1"/>
  </r>
  <r>
    <s v="GOOGLE_YOUTUBE_POST_ATT_S1_g2721_SC"/>
    <s v="Top_War"/>
    <d v="2021-06-24T00:00:00"/>
    <n v="17283.162298934702"/>
    <x v="1"/>
    <x v="15"/>
    <s v="S1"/>
  </r>
  <r>
    <s v="INTERCEPT"/>
    <s v="Top_War"/>
    <d v="2021-06-24T00:00:00"/>
    <n v="282876.95580592903"/>
    <x v="0"/>
    <x v="16"/>
    <s v="S1"/>
  </r>
  <r>
    <s v="Large_Event_Dip1"/>
    <s v="Top_War"/>
    <d v="2021-06-24T00:00:00"/>
    <n v="0"/>
    <x v="0"/>
    <x v="4"/>
    <s v="S1"/>
  </r>
  <r>
    <s v="Large_Event1"/>
    <s v="Top_War"/>
    <d v="2021-06-24T00:00:00"/>
    <n v="101627.50565653"/>
    <x v="0"/>
    <x v="17"/>
    <s v="S1"/>
  </r>
  <r>
    <s v="Medium_Event"/>
    <s v="Top_War"/>
    <d v="2021-06-24T00:00:00"/>
    <n v="0"/>
    <x v="0"/>
    <x v="17"/>
    <s v="S1"/>
  </r>
  <r>
    <s v="Medium_Event_Dip"/>
    <s v="Top_War"/>
    <d v="2021-06-24T00:00:00"/>
    <n v="0"/>
    <x v="0"/>
    <x v="17"/>
    <s v="S1"/>
  </r>
  <r>
    <s v="Monday_Effect"/>
    <s v="Top_War"/>
    <d v="2021-06-24T00:00:00"/>
    <n v="0"/>
    <x v="0"/>
    <x v="18"/>
    <s v="S1"/>
  </r>
  <r>
    <s v="New_Content"/>
    <s v="Top_War"/>
    <d v="2021-06-24T00:00:00"/>
    <n v="0"/>
    <x v="0"/>
    <x v="19"/>
    <s v="S1"/>
  </r>
  <r>
    <s v="Other_Event"/>
    <s v="Top_War"/>
    <d v="2021-06-24T00:00:00"/>
    <n v="0"/>
    <x v="0"/>
    <x v="17"/>
    <s v="S1"/>
  </r>
  <r>
    <s v="Peak"/>
    <s v="Top_War"/>
    <d v="2021-06-24T00:00:00"/>
    <n v="0"/>
    <x v="0"/>
    <x v="17"/>
    <s v="S1"/>
  </r>
  <r>
    <s v="Reddit_Post_ATT_g224_SC"/>
    <s v="Top_War"/>
    <d v="2021-06-24T00:00:00"/>
    <n v="0"/>
    <x v="2"/>
    <x v="20"/>
    <s v="S1"/>
  </r>
  <r>
    <s v="Small_Event"/>
    <s v="Top_War"/>
    <d v="2021-06-24T00:00:00"/>
    <n v="0"/>
    <x v="0"/>
    <x v="17"/>
    <s v="S1"/>
  </r>
  <r>
    <s v="Small_Event_Dip"/>
    <s v="Top_War"/>
    <d v="2021-06-24T00:00:00"/>
    <n v="0"/>
    <x v="0"/>
    <x v="4"/>
    <s v="S1"/>
  </r>
  <r>
    <s v="Special_Event"/>
    <s v="Top_War"/>
    <d v="2021-06-24T00:00:00"/>
    <n v="0"/>
    <x v="0"/>
    <x v="4"/>
    <s v="S1"/>
  </r>
  <r>
    <s v="Special_Event_Peak"/>
    <s v="Top_War"/>
    <d v="2021-06-24T00:00:00"/>
    <n v="0"/>
    <x v="0"/>
    <x v="17"/>
    <s v="S1"/>
  </r>
  <r>
    <s v="Tuesday_Effect"/>
    <s v="Top_War"/>
    <d v="2021-06-24T00:00:00"/>
    <n v="0"/>
    <x v="0"/>
    <x v="21"/>
    <s v="S1"/>
  </r>
  <r>
    <s v="UNITYADS_TOTAL_PER_ATT_g1728_Scurve"/>
    <s v="Top_War"/>
    <d v="2021-06-24T00:00:00"/>
    <n v="0"/>
    <x v="4"/>
    <x v="22"/>
    <s v="S1"/>
  </r>
  <r>
    <s v="UNITYADS_TOTAL_POST_ATT_S1_g913_SC"/>
    <s v="Top_War"/>
    <d v="2021-06-24T00:00:00"/>
    <n v="795.54534723836798"/>
    <x v="1"/>
    <x v="22"/>
    <s v="S1"/>
  </r>
  <r>
    <s v="UNITYADS_TOTAL_POST_ATT_S2_g1321_SC"/>
    <s v="Top_War"/>
    <d v="2021-06-24T00:00:00"/>
    <n v="0"/>
    <x v="2"/>
    <x v="22"/>
    <s v="S1"/>
  </r>
  <r>
    <s v="UNITYADS_TOTAL_POST_ATT_S3_g924_SC"/>
    <s v="Top_War"/>
    <d v="2021-06-24T00:00:00"/>
    <n v="0"/>
    <x v="3"/>
    <x v="22"/>
    <s v="S1"/>
  </r>
  <r>
    <s v="Apple_Search_Post_ATT_g327_Scurve"/>
    <s v="Top_War"/>
    <d v="2021-06-25T00:00:00"/>
    <n v="10858.5680448436"/>
    <x v="0"/>
    <x v="0"/>
    <s v="S1"/>
  </r>
  <r>
    <s v="Applovin_rewarded_Post_ATT_g1718_SC"/>
    <s v="Top_War"/>
    <d v="2021-06-25T00:00:00"/>
    <n v="76.235426818989794"/>
    <x v="0"/>
    <x v="1"/>
    <s v="S1"/>
  </r>
  <r>
    <s v="Applovin_video_Post_ATT_g1718_Scurve"/>
    <s v="Top_War"/>
    <d v="2021-06-25T00:00:00"/>
    <n v="102.448601524811"/>
    <x v="0"/>
    <x v="2"/>
    <s v="S1"/>
  </r>
  <r>
    <s v="Bug_Fix_1"/>
    <s v="Top_War"/>
    <d v="2021-06-25T00:00:00"/>
    <n v="0"/>
    <x v="0"/>
    <x v="3"/>
    <s v="S1"/>
  </r>
  <r>
    <s v="Bug_Fix_2"/>
    <s v="Top_War"/>
    <d v="2021-06-25T00:00:00"/>
    <n v="0"/>
    <x v="0"/>
    <x v="3"/>
    <s v="S1"/>
  </r>
  <r>
    <s v="Bug_Fix_3_2"/>
    <s v="Top_War"/>
    <d v="2021-06-25T00:00:00"/>
    <n v="0"/>
    <x v="0"/>
    <x v="3"/>
    <s v="S1"/>
  </r>
  <r>
    <s v="Bug_Fix_Neg"/>
    <s v="Top_War"/>
    <d v="2021-06-25T00:00:00"/>
    <n v="0"/>
    <x v="0"/>
    <x v="4"/>
    <s v="S1"/>
  </r>
  <r>
    <s v="Bytedance_Post_ATT_g337_SC"/>
    <s v="Top_War"/>
    <d v="2021-06-25T00:00:00"/>
    <n v="1695.3811849993001"/>
    <x v="0"/>
    <x v="5"/>
    <s v="S1"/>
  </r>
  <r>
    <s v="Comp_Lords_Mobile"/>
    <s v="Top_War"/>
    <d v="2021-06-25T00:00:00"/>
    <n v="-12565.489251097801"/>
    <x v="0"/>
    <x v="6"/>
    <s v="S1"/>
  </r>
  <r>
    <s v="Comp_ROK"/>
    <s v="Top_War"/>
    <d v="2021-06-25T00:00:00"/>
    <n v="-11733.5272260527"/>
    <x v="0"/>
    <x v="7"/>
    <s v="S1"/>
  </r>
  <r>
    <s v="Comp_West_Game"/>
    <s v="Top_War"/>
    <d v="2021-06-25T00:00:00"/>
    <n v="-13554.2411274226"/>
    <x v="0"/>
    <x v="8"/>
    <s v="S1"/>
  </r>
  <r>
    <s v="Event_Dip"/>
    <s v="Top_War"/>
    <d v="2021-06-25T00:00:00"/>
    <n v="0"/>
    <x v="0"/>
    <x v="4"/>
    <s v="S1"/>
  </r>
  <r>
    <s v="FB_AEO_AAA_POST_ATT_S1_g223_Scurve"/>
    <s v="Top_War"/>
    <d v="2021-06-25T00:00:00"/>
    <n v="11156.871659958801"/>
    <x v="1"/>
    <x v="9"/>
    <s v="S1"/>
  </r>
  <r>
    <s v="FB_AEO_AAA_POST_ATT_S2_g2314_Scurve"/>
    <s v="Top_War"/>
    <d v="2021-06-25T00:00:00"/>
    <n v="0"/>
    <x v="2"/>
    <x v="9"/>
    <s v="S1"/>
  </r>
  <r>
    <s v="FB_AEO_AAA_POST_ATT_S3_g249_SC"/>
    <s v="Top_War"/>
    <d v="2021-06-25T00:00:00"/>
    <n v="0"/>
    <x v="3"/>
    <x v="9"/>
    <s v="S1"/>
  </r>
  <r>
    <s v="FB_AEO_AAA_PRE_ATT_g136_Scurve"/>
    <s v="Top_War"/>
    <d v="2021-06-25T00:00:00"/>
    <n v="0"/>
    <x v="4"/>
    <x v="9"/>
    <s v="S1"/>
  </r>
  <r>
    <s v="FB_AEO_BAU_POST_ATT_S1_g912_Scurve"/>
    <s v="Top_War"/>
    <d v="2021-06-25T00:00:00"/>
    <n v="10389.6186394655"/>
    <x v="1"/>
    <x v="10"/>
    <s v="S1"/>
  </r>
  <r>
    <s v="FB_AEO_BAU_POST_ATT_S2_g2711_Scurve"/>
    <s v="Top_War"/>
    <d v="2021-06-25T00:00:00"/>
    <n v="0"/>
    <x v="2"/>
    <x v="10"/>
    <s v="S1"/>
  </r>
  <r>
    <s v="FB_AEO_BAU_POST_ATT_S3_g1717_SC"/>
    <s v="Top_War"/>
    <d v="2021-06-25T00:00:00"/>
    <n v="0"/>
    <x v="3"/>
    <x v="10"/>
    <s v="S1"/>
  </r>
  <r>
    <s v="FB_AEO_BAU_PRE_ATT_g15721_Scurve"/>
    <s v="Top_War"/>
    <d v="2021-06-25T00:00:00"/>
    <n v="0"/>
    <x v="4"/>
    <x v="10"/>
    <s v="S1"/>
  </r>
  <r>
    <s v="FB_VO_AAA_PER_ATT_g912_Scurve"/>
    <s v="Top_War"/>
    <d v="2021-06-25T00:00:00"/>
    <n v="0"/>
    <x v="4"/>
    <x v="11"/>
    <s v="S1"/>
  </r>
  <r>
    <s v="FB_VO_AAA_POST_ATT_S1_g913_Scurve"/>
    <s v="Top_War"/>
    <d v="2021-06-25T00:00:00"/>
    <n v="15346.267833939401"/>
    <x v="1"/>
    <x v="11"/>
    <s v="S1"/>
  </r>
  <r>
    <s v="FB_VO_AAA_POST_ATT_S2_g424_Scurve"/>
    <s v="Top_War"/>
    <d v="2021-06-25T00:00:00"/>
    <n v="0"/>
    <x v="2"/>
    <x v="11"/>
    <s v="S1"/>
  </r>
  <r>
    <s v="FB_VO_AAA_POST_ATT_S3_g1717_SC"/>
    <s v="Top_War"/>
    <d v="2021-06-25T00:00:00"/>
    <n v="0"/>
    <x v="3"/>
    <x v="11"/>
    <s v="S1"/>
  </r>
  <r>
    <s v="FB_VO_BAU_PER_ATT_g1512_Scurve"/>
    <s v="Top_War"/>
    <d v="2021-06-25T00:00:00"/>
    <n v="0"/>
    <x v="4"/>
    <x v="12"/>
    <s v="S1"/>
  </r>
  <r>
    <s v="FB_VO_BAU_POST_ATT_S1_g9312_Scurve"/>
    <s v="Top_War"/>
    <d v="2021-06-25T00:00:00"/>
    <n v="18243.979980348799"/>
    <x v="1"/>
    <x v="12"/>
    <s v="S1"/>
  </r>
  <r>
    <s v="FB_VO_BAU_POST_ATT_S2_g8421_Scurve"/>
    <s v="Top_War"/>
    <d v="2021-06-25T00:00:00"/>
    <n v="0"/>
    <x v="2"/>
    <x v="12"/>
    <s v="S1"/>
  </r>
  <r>
    <s v="FB_VO_BAU_POST_ATT_S3_g1715_SC"/>
    <s v="Top_War"/>
    <d v="2021-06-25T00:00:00"/>
    <n v="0"/>
    <x v="3"/>
    <x v="12"/>
    <s v="S1"/>
  </r>
  <r>
    <s v="FB_VO_DYNAMICADS_PER_ATT_g2720_Scurve"/>
    <s v="Top_War"/>
    <d v="2021-06-25T00:00:00"/>
    <n v="0"/>
    <x v="4"/>
    <x v="13"/>
    <s v="S1"/>
  </r>
  <r>
    <s v="FB_VO_DYNAMICADS_POST_ATT_S1_g1720_Scurve"/>
    <s v="Top_War"/>
    <d v="2021-06-25T00:00:00"/>
    <n v="3233.3255202495502"/>
    <x v="1"/>
    <x v="13"/>
    <s v="S1"/>
  </r>
  <r>
    <s v="GOOGLE_DISPLAY_PER_ATT_g1724_Scurve"/>
    <s v="Top_War"/>
    <d v="2021-06-25T00:00:00"/>
    <n v="0"/>
    <x v="4"/>
    <x v="14"/>
    <s v="S1"/>
  </r>
  <r>
    <s v="GOOGLE_DISPLAY_POST_ATT_9AUG_SEP_g6213_Scurve"/>
    <s v="Top_War"/>
    <d v="2021-06-25T00:00:00"/>
    <n v="0"/>
    <x v="0"/>
    <x v="14"/>
    <s v="S1"/>
  </r>
  <r>
    <s v="GOOGLE_DISPLAY_POST_ATT_JUL_g827_SC"/>
    <s v="Top_War"/>
    <d v="2021-06-25T00:00:00"/>
    <n v="0"/>
    <x v="0"/>
    <x v="14"/>
    <s v="S1"/>
  </r>
  <r>
    <s v="GOOGLE_DISPLAY_POST_ATT_OCT_g5718_Scurve"/>
    <s v="Top_War"/>
    <d v="2021-06-25T00:00:00"/>
    <n v="0"/>
    <x v="0"/>
    <x v="14"/>
    <s v="S1"/>
  </r>
  <r>
    <s v="GOOGLE_DISPLAY_POST_ATT_S1_g912_SC"/>
    <s v="Top_War"/>
    <d v="2021-06-25T00:00:00"/>
    <n v="27299.129456716601"/>
    <x v="1"/>
    <x v="14"/>
    <s v="S1"/>
  </r>
  <r>
    <s v="GOOGLE_YOUTUBE_PER_ATT_g1716_Scurve"/>
    <s v="Top_War"/>
    <d v="2021-06-25T00:00:00"/>
    <n v="0"/>
    <x v="4"/>
    <x v="15"/>
    <s v="S1"/>
  </r>
  <r>
    <s v="GOOGLE_YOUTUBE_POST_ATT_9AUG_SEP_g9321_Scurve"/>
    <s v="Top_War"/>
    <d v="2021-06-25T00:00:00"/>
    <n v="0"/>
    <x v="0"/>
    <x v="15"/>
    <s v="S1"/>
  </r>
  <r>
    <s v="GOOGLE_YOUTUBE_POST_ATT_JUL_g1718_SC"/>
    <s v="Top_War"/>
    <d v="2021-06-25T00:00:00"/>
    <n v="0"/>
    <x v="0"/>
    <x v="15"/>
    <s v="S1"/>
  </r>
  <r>
    <s v="GOOGLE_YOUTUBE_POST_ATT_OCT_g1715_Scurve"/>
    <s v="Top_War"/>
    <d v="2021-06-25T00:00:00"/>
    <n v="0"/>
    <x v="0"/>
    <x v="15"/>
    <s v="S1"/>
  </r>
  <r>
    <s v="GOOGLE_YOUTUBE_POST_ATT_S1_g2721_SC"/>
    <s v="Top_War"/>
    <d v="2021-06-25T00:00:00"/>
    <n v="17856.036026338199"/>
    <x v="1"/>
    <x v="15"/>
    <s v="S1"/>
  </r>
  <r>
    <s v="INTERCEPT"/>
    <s v="Top_War"/>
    <d v="2021-06-25T00:00:00"/>
    <n v="282876.95580592903"/>
    <x v="0"/>
    <x v="16"/>
    <s v="S1"/>
  </r>
  <r>
    <s v="Large_Event_Dip1"/>
    <s v="Top_War"/>
    <d v="2021-06-25T00:00:00"/>
    <n v="0"/>
    <x v="0"/>
    <x v="4"/>
    <s v="S1"/>
  </r>
  <r>
    <s v="Large_Event1"/>
    <s v="Top_War"/>
    <d v="2021-06-25T00:00:00"/>
    <n v="0"/>
    <x v="0"/>
    <x v="17"/>
    <s v="S1"/>
  </r>
  <r>
    <s v="Medium_Event"/>
    <s v="Top_War"/>
    <d v="2021-06-25T00:00:00"/>
    <n v="0"/>
    <x v="0"/>
    <x v="17"/>
    <s v="S1"/>
  </r>
  <r>
    <s v="Medium_Event_Dip"/>
    <s v="Top_War"/>
    <d v="2021-06-25T00:00:00"/>
    <n v="0"/>
    <x v="0"/>
    <x v="17"/>
    <s v="S1"/>
  </r>
  <r>
    <s v="Monday_Effect"/>
    <s v="Top_War"/>
    <d v="2021-06-25T00:00:00"/>
    <n v="0"/>
    <x v="0"/>
    <x v="18"/>
    <s v="S1"/>
  </r>
  <r>
    <s v="New_Content"/>
    <s v="Top_War"/>
    <d v="2021-06-25T00:00:00"/>
    <n v="0"/>
    <x v="0"/>
    <x v="19"/>
    <s v="S1"/>
  </r>
  <r>
    <s v="Other_Event"/>
    <s v="Top_War"/>
    <d v="2021-06-25T00:00:00"/>
    <n v="0"/>
    <x v="0"/>
    <x v="17"/>
    <s v="S1"/>
  </r>
  <r>
    <s v="Peak"/>
    <s v="Top_War"/>
    <d v="2021-06-25T00:00:00"/>
    <n v="0"/>
    <x v="0"/>
    <x v="17"/>
    <s v="S1"/>
  </r>
  <r>
    <s v="Reddit_Post_ATT_g224_SC"/>
    <s v="Top_War"/>
    <d v="2021-06-25T00:00:00"/>
    <n v="0"/>
    <x v="2"/>
    <x v="20"/>
    <s v="S1"/>
  </r>
  <r>
    <s v="Small_Event"/>
    <s v="Top_War"/>
    <d v="2021-06-25T00:00:00"/>
    <n v="0"/>
    <x v="0"/>
    <x v="17"/>
    <s v="S1"/>
  </r>
  <r>
    <s v="Small_Event_Dip"/>
    <s v="Top_War"/>
    <d v="2021-06-25T00:00:00"/>
    <n v="0"/>
    <x v="0"/>
    <x v="4"/>
    <s v="S1"/>
  </r>
  <r>
    <s v="Special_Event"/>
    <s v="Top_War"/>
    <d v="2021-06-25T00:00:00"/>
    <n v="0"/>
    <x v="0"/>
    <x v="4"/>
    <s v="S1"/>
  </r>
  <r>
    <s v="Special_Event_Peak"/>
    <s v="Top_War"/>
    <d v="2021-06-25T00:00:00"/>
    <n v="0"/>
    <x v="0"/>
    <x v="17"/>
    <s v="S1"/>
  </r>
  <r>
    <s v="Tuesday_Effect"/>
    <s v="Top_War"/>
    <d v="2021-06-25T00:00:00"/>
    <n v="0"/>
    <x v="0"/>
    <x v="21"/>
    <s v="S1"/>
  </r>
  <r>
    <s v="UNITYADS_TOTAL_PER_ATT_g1728_Scurve"/>
    <s v="Top_War"/>
    <d v="2021-06-25T00:00:00"/>
    <n v="0"/>
    <x v="4"/>
    <x v="22"/>
    <s v="S1"/>
  </r>
  <r>
    <s v="UNITYADS_TOTAL_POST_ATT_S1_g913_SC"/>
    <s v="Top_War"/>
    <d v="2021-06-25T00:00:00"/>
    <n v="936.20375131377705"/>
    <x v="1"/>
    <x v="22"/>
    <s v="S1"/>
  </r>
  <r>
    <s v="UNITYADS_TOTAL_POST_ATT_S2_g1321_SC"/>
    <s v="Top_War"/>
    <d v="2021-06-25T00:00:00"/>
    <n v="0"/>
    <x v="2"/>
    <x v="22"/>
    <s v="S1"/>
  </r>
  <r>
    <s v="UNITYADS_TOTAL_POST_ATT_S3_g924_SC"/>
    <s v="Top_War"/>
    <d v="2021-06-25T00:00:00"/>
    <n v="0"/>
    <x v="3"/>
    <x v="22"/>
    <s v="S1"/>
  </r>
  <r>
    <s v="Apple_Search_Post_ATT_g327_Scurve"/>
    <s v="Top_War"/>
    <d v="2021-06-26T00:00:00"/>
    <n v="10202.8668689816"/>
    <x v="0"/>
    <x v="0"/>
    <s v="S1"/>
  </r>
  <r>
    <s v="Applovin_rewarded_Post_ATT_g1718_SC"/>
    <s v="Top_War"/>
    <d v="2021-06-26T00:00:00"/>
    <n v="84.853677637721404"/>
    <x v="0"/>
    <x v="1"/>
    <s v="S1"/>
  </r>
  <r>
    <s v="Applovin_video_Post_ATT_g1718_Scurve"/>
    <s v="Top_War"/>
    <d v="2021-06-26T00:00:00"/>
    <n v="119.14234193515"/>
    <x v="0"/>
    <x v="2"/>
    <s v="S1"/>
  </r>
  <r>
    <s v="Bug_Fix_1"/>
    <s v="Top_War"/>
    <d v="2021-06-26T00:00:00"/>
    <n v="0"/>
    <x v="0"/>
    <x v="3"/>
    <s v="S1"/>
  </r>
  <r>
    <s v="Bug_Fix_2"/>
    <s v="Top_War"/>
    <d v="2021-06-26T00:00:00"/>
    <n v="0"/>
    <x v="0"/>
    <x v="3"/>
    <s v="S1"/>
  </r>
  <r>
    <s v="Bug_Fix_3_2"/>
    <s v="Top_War"/>
    <d v="2021-06-26T00:00:00"/>
    <n v="0"/>
    <x v="0"/>
    <x v="3"/>
    <s v="S1"/>
  </r>
  <r>
    <s v="Bug_Fix_Neg"/>
    <s v="Top_War"/>
    <d v="2021-06-26T00:00:00"/>
    <n v="0"/>
    <x v="0"/>
    <x v="4"/>
    <s v="S1"/>
  </r>
  <r>
    <s v="Bytedance_Post_ATT_g337_SC"/>
    <s v="Top_War"/>
    <d v="2021-06-26T00:00:00"/>
    <n v="1929.96355304132"/>
    <x v="0"/>
    <x v="5"/>
    <s v="S1"/>
  </r>
  <r>
    <s v="Comp_Lords_Mobile"/>
    <s v="Top_War"/>
    <d v="2021-06-26T00:00:00"/>
    <n v="-13784.42529264"/>
    <x v="0"/>
    <x v="6"/>
    <s v="S1"/>
  </r>
  <r>
    <s v="Comp_ROK"/>
    <s v="Top_War"/>
    <d v="2021-06-26T00:00:00"/>
    <n v="-13490.8361763635"/>
    <x v="0"/>
    <x v="7"/>
    <s v="S1"/>
  </r>
  <r>
    <s v="Comp_West_Game"/>
    <s v="Top_War"/>
    <d v="2021-06-26T00:00:00"/>
    <n v="-13152.458914404"/>
    <x v="0"/>
    <x v="8"/>
    <s v="S1"/>
  </r>
  <r>
    <s v="Event_Dip"/>
    <s v="Top_War"/>
    <d v="2021-06-26T00:00:00"/>
    <n v="0"/>
    <x v="0"/>
    <x v="4"/>
    <s v="S1"/>
  </r>
  <r>
    <s v="FB_AEO_AAA_POST_ATT_S1_g223_Scurve"/>
    <s v="Top_War"/>
    <d v="2021-06-26T00:00:00"/>
    <n v="10913.537885011499"/>
    <x v="1"/>
    <x v="9"/>
    <s v="S1"/>
  </r>
  <r>
    <s v="FB_AEO_AAA_POST_ATT_S2_g2314_Scurve"/>
    <s v="Top_War"/>
    <d v="2021-06-26T00:00:00"/>
    <n v="0"/>
    <x v="2"/>
    <x v="9"/>
    <s v="S1"/>
  </r>
  <r>
    <s v="FB_AEO_AAA_POST_ATT_S3_g249_SC"/>
    <s v="Top_War"/>
    <d v="2021-06-26T00:00:00"/>
    <n v="0"/>
    <x v="3"/>
    <x v="9"/>
    <s v="S1"/>
  </r>
  <r>
    <s v="FB_AEO_AAA_PRE_ATT_g136_Scurve"/>
    <s v="Top_War"/>
    <d v="2021-06-26T00:00:00"/>
    <n v="0"/>
    <x v="4"/>
    <x v="9"/>
    <s v="S1"/>
  </r>
  <r>
    <s v="FB_AEO_BAU_POST_ATT_S1_g912_Scurve"/>
    <s v="Top_War"/>
    <d v="2021-06-26T00:00:00"/>
    <n v="9914.5022573109709"/>
    <x v="1"/>
    <x v="10"/>
    <s v="S1"/>
  </r>
  <r>
    <s v="FB_AEO_BAU_POST_ATT_S2_g2711_Scurve"/>
    <s v="Top_War"/>
    <d v="2021-06-26T00:00:00"/>
    <n v="0"/>
    <x v="2"/>
    <x v="10"/>
    <s v="S1"/>
  </r>
  <r>
    <s v="FB_AEO_BAU_POST_ATT_S3_g1717_SC"/>
    <s v="Top_War"/>
    <d v="2021-06-26T00:00:00"/>
    <n v="0"/>
    <x v="3"/>
    <x v="10"/>
    <s v="S1"/>
  </r>
  <r>
    <s v="FB_AEO_BAU_PRE_ATT_g15721_Scurve"/>
    <s v="Top_War"/>
    <d v="2021-06-26T00:00:00"/>
    <n v="0"/>
    <x v="4"/>
    <x v="10"/>
    <s v="S1"/>
  </r>
  <r>
    <s v="FB_VO_AAA_PER_ATT_g912_Scurve"/>
    <s v="Top_War"/>
    <d v="2021-06-26T00:00:00"/>
    <n v="0"/>
    <x v="4"/>
    <x v="11"/>
    <s v="S1"/>
  </r>
  <r>
    <s v="FB_VO_AAA_POST_ATT_S1_g913_Scurve"/>
    <s v="Top_War"/>
    <d v="2021-06-26T00:00:00"/>
    <n v="15131.3508667441"/>
    <x v="1"/>
    <x v="11"/>
    <s v="S1"/>
  </r>
  <r>
    <s v="FB_VO_AAA_POST_ATT_S2_g424_Scurve"/>
    <s v="Top_War"/>
    <d v="2021-06-26T00:00:00"/>
    <n v="0"/>
    <x v="2"/>
    <x v="11"/>
    <s v="S1"/>
  </r>
  <r>
    <s v="FB_VO_AAA_POST_ATT_S3_g1717_SC"/>
    <s v="Top_War"/>
    <d v="2021-06-26T00:00:00"/>
    <n v="0"/>
    <x v="3"/>
    <x v="11"/>
    <s v="S1"/>
  </r>
  <r>
    <s v="FB_VO_BAU_PER_ATT_g1512_Scurve"/>
    <s v="Top_War"/>
    <d v="2021-06-26T00:00:00"/>
    <n v="0"/>
    <x v="4"/>
    <x v="12"/>
    <s v="S1"/>
  </r>
  <r>
    <s v="FB_VO_BAU_POST_ATT_S1_g9312_Scurve"/>
    <s v="Top_War"/>
    <d v="2021-06-26T00:00:00"/>
    <n v="11733.241695636199"/>
    <x v="1"/>
    <x v="12"/>
    <s v="S1"/>
  </r>
  <r>
    <s v="FB_VO_BAU_POST_ATT_S2_g8421_Scurve"/>
    <s v="Top_War"/>
    <d v="2021-06-26T00:00:00"/>
    <n v="0"/>
    <x v="2"/>
    <x v="12"/>
    <s v="S1"/>
  </r>
  <r>
    <s v="FB_VO_BAU_POST_ATT_S3_g1715_SC"/>
    <s v="Top_War"/>
    <d v="2021-06-26T00:00:00"/>
    <n v="0"/>
    <x v="3"/>
    <x v="12"/>
    <s v="S1"/>
  </r>
  <r>
    <s v="FB_VO_DYNAMICADS_PER_ATT_g2720_Scurve"/>
    <s v="Top_War"/>
    <d v="2021-06-26T00:00:00"/>
    <n v="0"/>
    <x v="4"/>
    <x v="13"/>
    <s v="S1"/>
  </r>
  <r>
    <s v="FB_VO_DYNAMICADS_POST_ATT_S1_g1720_Scurve"/>
    <s v="Top_War"/>
    <d v="2021-06-26T00:00:00"/>
    <n v="2560.5396395770899"/>
    <x v="1"/>
    <x v="13"/>
    <s v="S1"/>
  </r>
  <r>
    <s v="GOOGLE_DISPLAY_PER_ATT_g1724_Scurve"/>
    <s v="Top_War"/>
    <d v="2021-06-26T00:00:00"/>
    <n v="0"/>
    <x v="4"/>
    <x v="14"/>
    <s v="S1"/>
  </r>
  <r>
    <s v="GOOGLE_DISPLAY_POST_ATT_9AUG_SEP_g6213_Scurve"/>
    <s v="Top_War"/>
    <d v="2021-06-26T00:00:00"/>
    <n v="0"/>
    <x v="0"/>
    <x v="14"/>
    <s v="S1"/>
  </r>
  <r>
    <s v="GOOGLE_DISPLAY_POST_ATT_JUL_g827_SC"/>
    <s v="Top_War"/>
    <d v="2021-06-26T00:00:00"/>
    <n v="0"/>
    <x v="0"/>
    <x v="14"/>
    <s v="S1"/>
  </r>
  <r>
    <s v="GOOGLE_DISPLAY_POST_ATT_OCT_g5718_Scurve"/>
    <s v="Top_War"/>
    <d v="2021-06-26T00:00:00"/>
    <n v="0"/>
    <x v="0"/>
    <x v="14"/>
    <s v="S1"/>
  </r>
  <r>
    <s v="GOOGLE_DISPLAY_POST_ATT_S1_g912_SC"/>
    <s v="Top_War"/>
    <d v="2021-06-26T00:00:00"/>
    <n v="28634.122363095201"/>
    <x v="1"/>
    <x v="14"/>
    <s v="S1"/>
  </r>
  <r>
    <s v="GOOGLE_YOUTUBE_PER_ATT_g1716_Scurve"/>
    <s v="Top_War"/>
    <d v="2021-06-26T00:00:00"/>
    <n v="0"/>
    <x v="4"/>
    <x v="15"/>
    <s v="S1"/>
  </r>
  <r>
    <s v="GOOGLE_YOUTUBE_POST_ATT_9AUG_SEP_g9321_Scurve"/>
    <s v="Top_War"/>
    <d v="2021-06-26T00:00:00"/>
    <n v="0"/>
    <x v="0"/>
    <x v="15"/>
    <s v="S1"/>
  </r>
  <r>
    <s v="GOOGLE_YOUTUBE_POST_ATT_JUL_g1718_SC"/>
    <s v="Top_War"/>
    <d v="2021-06-26T00:00:00"/>
    <n v="0"/>
    <x v="0"/>
    <x v="15"/>
    <s v="S1"/>
  </r>
  <r>
    <s v="GOOGLE_YOUTUBE_POST_ATT_OCT_g1715_Scurve"/>
    <s v="Top_War"/>
    <d v="2021-06-26T00:00:00"/>
    <n v="0"/>
    <x v="0"/>
    <x v="15"/>
    <s v="S1"/>
  </r>
  <r>
    <s v="GOOGLE_YOUTUBE_POST_ATT_S1_g2721_SC"/>
    <s v="Top_War"/>
    <d v="2021-06-26T00:00:00"/>
    <n v="18012.079418392801"/>
    <x v="1"/>
    <x v="15"/>
    <s v="S1"/>
  </r>
  <r>
    <s v="INTERCEPT"/>
    <s v="Top_War"/>
    <d v="2021-06-26T00:00:00"/>
    <n v="282876.95580592903"/>
    <x v="0"/>
    <x v="16"/>
    <s v="S1"/>
  </r>
  <r>
    <s v="Large_Event_Dip1"/>
    <s v="Top_War"/>
    <d v="2021-06-26T00:00:00"/>
    <n v="0"/>
    <x v="0"/>
    <x v="4"/>
    <s v="S1"/>
  </r>
  <r>
    <s v="Large_Event1"/>
    <s v="Top_War"/>
    <d v="2021-06-26T00:00:00"/>
    <n v="0"/>
    <x v="0"/>
    <x v="17"/>
    <s v="S1"/>
  </r>
  <r>
    <s v="Medium_Event"/>
    <s v="Top_War"/>
    <d v="2021-06-26T00:00:00"/>
    <n v="0"/>
    <x v="0"/>
    <x v="17"/>
    <s v="S1"/>
  </r>
  <r>
    <s v="Medium_Event_Dip"/>
    <s v="Top_War"/>
    <d v="2021-06-26T00:00:00"/>
    <n v="0"/>
    <x v="0"/>
    <x v="17"/>
    <s v="S1"/>
  </r>
  <r>
    <s v="Monday_Effect"/>
    <s v="Top_War"/>
    <d v="2021-06-26T00:00:00"/>
    <n v="0"/>
    <x v="0"/>
    <x v="18"/>
    <s v="S1"/>
  </r>
  <r>
    <s v="New_Content"/>
    <s v="Top_War"/>
    <d v="2021-06-26T00:00:00"/>
    <n v="0"/>
    <x v="0"/>
    <x v="19"/>
    <s v="S1"/>
  </r>
  <r>
    <s v="Other_Event"/>
    <s v="Top_War"/>
    <d v="2021-06-26T00:00:00"/>
    <n v="0"/>
    <x v="0"/>
    <x v="17"/>
    <s v="S1"/>
  </r>
  <r>
    <s v="Peak"/>
    <s v="Top_War"/>
    <d v="2021-06-26T00:00:00"/>
    <n v="0"/>
    <x v="0"/>
    <x v="17"/>
    <s v="S1"/>
  </r>
  <r>
    <s v="Reddit_Post_ATT_g224_SC"/>
    <s v="Top_War"/>
    <d v="2021-06-26T00:00:00"/>
    <n v="0"/>
    <x v="2"/>
    <x v="20"/>
    <s v="S1"/>
  </r>
  <r>
    <s v="Small_Event"/>
    <s v="Top_War"/>
    <d v="2021-06-26T00:00:00"/>
    <n v="0"/>
    <x v="0"/>
    <x v="17"/>
    <s v="S1"/>
  </r>
  <r>
    <s v="Small_Event_Dip"/>
    <s v="Top_War"/>
    <d v="2021-06-26T00:00:00"/>
    <n v="0"/>
    <x v="0"/>
    <x v="4"/>
    <s v="S1"/>
  </r>
  <r>
    <s v="Special_Event"/>
    <s v="Top_War"/>
    <d v="2021-06-26T00:00:00"/>
    <n v="0"/>
    <x v="0"/>
    <x v="4"/>
    <s v="S1"/>
  </r>
  <r>
    <s v="Special_Event_Peak"/>
    <s v="Top_War"/>
    <d v="2021-06-26T00:00:00"/>
    <n v="0"/>
    <x v="0"/>
    <x v="17"/>
    <s v="S1"/>
  </r>
  <r>
    <s v="Tuesday_Effect"/>
    <s v="Top_War"/>
    <d v="2021-06-26T00:00:00"/>
    <n v="0"/>
    <x v="0"/>
    <x v="21"/>
    <s v="S1"/>
  </r>
  <r>
    <s v="UNITYADS_TOTAL_PER_ATT_g1728_Scurve"/>
    <s v="Top_War"/>
    <d v="2021-06-26T00:00:00"/>
    <n v="0"/>
    <x v="4"/>
    <x v="22"/>
    <s v="S1"/>
  </r>
  <r>
    <s v="UNITYADS_TOTAL_POST_ATT_S1_g913_SC"/>
    <s v="Top_War"/>
    <d v="2021-06-26T00:00:00"/>
    <n v="1658.8293636569599"/>
    <x v="1"/>
    <x v="22"/>
    <s v="S1"/>
  </r>
  <r>
    <s v="UNITYADS_TOTAL_POST_ATT_S2_g1321_SC"/>
    <s v="Top_War"/>
    <d v="2021-06-26T00:00:00"/>
    <n v="0"/>
    <x v="2"/>
    <x v="22"/>
    <s v="S1"/>
  </r>
  <r>
    <s v="UNITYADS_TOTAL_POST_ATT_S3_g924_SC"/>
    <s v="Top_War"/>
    <d v="2021-06-26T00:00:00"/>
    <n v="0"/>
    <x v="3"/>
    <x v="22"/>
    <s v="S1"/>
  </r>
  <r>
    <s v="Apple_Search_Post_ATT_g327_Scurve"/>
    <s v="Top_War"/>
    <d v="2021-06-27T00:00:00"/>
    <n v="9140.6767403595095"/>
    <x v="0"/>
    <x v="0"/>
    <s v="S1"/>
  </r>
  <r>
    <s v="Applovin_rewarded_Post_ATT_g1718_SC"/>
    <s v="Top_War"/>
    <d v="2021-06-27T00:00:00"/>
    <n v="95.824605715728396"/>
    <x v="0"/>
    <x v="1"/>
    <s v="S1"/>
  </r>
  <r>
    <s v="Applovin_video_Post_ATT_g1718_Scurve"/>
    <s v="Top_War"/>
    <d v="2021-06-27T00:00:00"/>
    <n v="134.98933186463901"/>
    <x v="0"/>
    <x v="2"/>
    <s v="S1"/>
  </r>
  <r>
    <s v="Bug_Fix_1"/>
    <s v="Top_War"/>
    <d v="2021-06-27T00:00:00"/>
    <n v="0"/>
    <x v="0"/>
    <x v="3"/>
    <s v="S1"/>
  </r>
  <r>
    <s v="Bug_Fix_2"/>
    <s v="Top_War"/>
    <d v="2021-06-27T00:00:00"/>
    <n v="0"/>
    <x v="0"/>
    <x v="3"/>
    <s v="S1"/>
  </r>
  <r>
    <s v="Bug_Fix_3_2"/>
    <s v="Top_War"/>
    <d v="2021-06-27T00:00:00"/>
    <n v="0"/>
    <x v="0"/>
    <x v="3"/>
    <s v="S1"/>
  </r>
  <r>
    <s v="Bug_Fix_Neg"/>
    <s v="Top_War"/>
    <d v="2021-06-27T00:00:00"/>
    <n v="0"/>
    <x v="0"/>
    <x v="4"/>
    <s v="S1"/>
  </r>
  <r>
    <s v="Bytedance_Post_ATT_g337_SC"/>
    <s v="Top_War"/>
    <d v="2021-06-27T00:00:00"/>
    <n v="2100.5323036721002"/>
    <x v="0"/>
    <x v="5"/>
    <s v="S1"/>
  </r>
  <r>
    <s v="Comp_Lords_Mobile"/>
    <s v="Top_War"/>
    <d v="2021-06-27T00:00:00"/>
    <n v="-14745.6434282561"/>
    <x v="0"/>
    <x v="6"/>
    <s v="S1"/>
  </r>
  <r>
    <s v="Comp_ROK"/>
    <s v="Top_War"/>
    <d v="2021-06-27T00:00:00"/>
    <n v="-12889.327388465001"/>
    <x v="0"/>
    <x v="7"/>
    <s v="S1"/>
  </r>
  <r>
    <s v="Comp_West_Game"/>
    <s v="Top_War"/>
    <d v="2021-06-27T00:00:00"/>
    <n v="-12945.659245938499"/>
    <x v="0"/>
    <x v="8"/>
    <s v="S1"/>
  </r>
  <r>
    <s v="Event_Dip"/>
    <s v="Top_War"/>
    <d v="2021-06-27T00:00:00"/>
    <n v="0"/>
    <x v="0"/>
    <x v="4"/>
    <s v="S1"/>
  </r>
  <r>
    <s v="FB_AEO_AAA_POST_ATT_S1_g223_Scurve"/>
    <s v="Top_War"/>
    <d v="2021-06-27T00:00:00"/>
    <n v="10434.7198597193"/>
    <x v="1"/>
    <x v="9"/>
    <s v="S1"/>
  </r>
  <r>
    <s v="FB_AEO_AAA_POST_ATT_S2_g2314_Scurve"/>
    <s v="Top_War"/>
    <d v="2021-06-27T00:00:00"/>
    <n v="0"/>
    <x v="2"/>
    <x v="9"/>
    <s v="S1"/>
  </r>
  <r>
    <s v="FB_AEO_AAA_POST_ATT_S3_g249_SC"/>
    <s v="Top_War"/>
    <d v="2021-06-27T00:00:00"/>
    <n v="0"/>
    <x v="3"/>
    <x v="9"/>
    <s v="S1"/>
  </r>
  <r>
    <s v="FB_AEO_AAA_PRE_ATT_g136_Scurve"/>
    <s v="Top_War"/>
    <d v="2021-06-27T00:00:00"/>
    <n v="0"/>
    <x v="4"/>
    <x v="9"/>
    <s v="S1"/>
  </r>
  <r>
    <s v="FB_AEO_BAU_POST_ATT_S1_g912_Scurve"/>
    <s v="Top_War"/>
    <d v="2021-06-27T00:00:00"/>
    <n v="9317.3217419571793"/>
    <x v="1"/>
    <x v="10"/>
    <s v="S1"/>
  </r>
  <r>
    <s v="FB_AEO_BAU_POST_ATT_S2_g2711_Scurve"/>
    <s v="Top_War"/>
    <d v="2021-06-27T00:00:00"/>
    <n v="0"/>
    <x v="2"/>
    <x v="10"/>
    <s v="S1"/>
  </r>
  <r>
    <s v="FB_AEO_BAU_POST_ATT_S3_g1717_SC"/>
    <s v="Top_War"/>
    <d v="2021-06-27T00:00:00"/>
    <n v="0"/>
    <x v="3"/>
    <x v="10"/>
    <s v="S1"/>
  </r>
  <r>
    <s v="FB_AEO_BAU_PRE_ATT_g15721_Scurve"/>
    <s v="Top_War"/>
    <d v="2021-06-27T00:00:00"/>
    <n v="0"/>
    <x v="4"/>
    <x v="10"/>
    <s v="S1"/>
  </r>
  <r>
    <s v="FB_VO_AAA_PER_ATT_g912_Scurve"/>
    <s v="Top_War"/>
    <d v="2021-06-27T00:00:00"/>
    <n v="0"/>
    <x v="4"/>
    <x v="11"/>
    <s v="S1"/>
  </r>
  <r>
    <s v="FB_VO_AAA_POST_ATT_S1_g913_Scurve"/>
    <s v="Top_War"/>
    <d v="2021-06-27T00:00:00"/>
    <n v="14540.844859270601"/>
    <x v="1"/>
    <x v="11"/>
    <s v="S1"/>
  </r>
  <r>
    <s v="FB_VO_AAA_POST_ATT_S2_g424_Scurve"/>
    <s v="Top_War"/>
    <d v="2021-06-27T00:00:00"/>
    <n v="0"/>
    <x v="2"/>
    <x v="11"/>
    <s v="S1"/>
  </r>
  <r>
    <s v="FB_VO_AAA_POST_ATT_S3_g1717_SC"/>
    <s v="Top_War"/>
    <d v="2021-06-27T00:00:00"/>
    <n v="0"/>
    <x v="3"/>
    <x v="11"/>
    <s v="S1"/>
  </r>
  <r>
    <s v="FB_VO_BAU_PER_ATT_g1512_Scurve"/>
    <s v="Top_War"/>
    <d v="2021-06-27T00:00:00"/>
    <n v="0"/>
    <x v="4"/>
    <x v="12"/>
    <s v="S1"/>
  </r>
  <r>
    <s v="FB_VO_BAU_POST_ATT_S1_g9312_Scurve"/>
    <s v="Top_War"/>
    <d v="2021-06-27T00:00:00"/>
    <n v="6892.1341719236298"/>
    <x v="1"/>
    <x v="12"/>
    <s v="S1"/>
  </r>
  <r>
    <s v="FB_VO_BAU_POST_ATT_S2_g8421_Scurve"/>
    <s v="Top_War"/>
    <d v="2021-06-27T00:00:00"/>
    <n v="0"/>
    <x v="2"/>
    <x v="12"/>
    <s v="S1"/>
  </r>
  <r>
    <s v="FB_VO_BAU_POST_ATT_S3_g1715_SC"/>
    <s v="Top_War"/>
    <d v="2021-06-27T00:00:00"/>
    <n v="0"/>
    <x v="3"/>
    <x v="12"/>
    <s v="S1"/>
  </r>
  <r>
    <s v="FB_VO_DYNAMICADS_PER_ATT_g2720_Scurve"/>
    <s v="Top_War"/>
    <d v="2021-06-27T00:00:00"/>
    <n v="0"/>
    <x v="4"/>
    <x v="13"/>
    <s v="S1"/>
  </r>
  <r>
    <s v="FB_VO_DYNAMICADS_POST_ATT_S1_g1720_Scurve"/>
    <s v="Top_War"/>
    <d v="2021-06-27T00:00:00"/>
    <n v="1171.5621986348499"/>
    <x v="1"/>
    <x v="13"/>
    <s v="S1"/>
  </r>
  <r>
    <s v="GOOGLE_DISPLAY_PER_ATT_g1724_Scurve"/>
    <s v="Top_War"/>
    <d v="2021-06-27T00:00:00"/>
    <n v="0"/>
    <x v="4"/>
    <x v="14"/>
    <s v="S1"/>
  </r>
  <r>
    <s v="GOOGLE_DISPLAY_POST_ATT_9AUG_SEP_g6213_Scurve"/>
    <s v="Top_War"/>
    <d v="2021-06-27T00:00:00"/>
    <n v="0"/>
    <x v="0"/>
    <x v="14"/>
    <s v="S1"/>
  </r>
  <r>
    <s v="GOOGLE_DISPLAY_POST_ATT_JUL_g827_SC"/>
    <s v="Top_War"/>
    <d v="2021-06-27T00:00:00"/>
    <n v="0"/>
    <x v="0"/>
    <x v="14"/>
    <s v="S1"/>
  </r>
  <r>
    <s v="GOOGLE_DISPLAY_POST_ATT_OCT_g5718_Scurve"/>
    <s v="Top_War"/>
    <d v="2021-06-27T00:00:00"/>
    <n v="0"/>
    <x v="0"/>
    <x v="14"/>
    <s v="S1"/>
  </r>
  <r>
    <s v="GOOGLE_DISPLAY_POST_ATT_S1_g912_SC"/>
    <s v="Top_War"/>
    <d v="2021-06-27T00:00:00"/>
    <n v="29139.756509909999"/>
    <x v="1"/>
    <x v="14"/>
    <s v="S1"/>
  </r>
  <r>
    <s v="GOOGLE_YOUTUBE_PER_ATT_g1716_Scurve"/>
    <s v="Top_War"/>
    <d v="2021-06-27T00:00:00"/>
    <n v="0"/>
    <x v="4"/>
    <x v="15"/>
    <s v="S1"/>
  </r>
  <r>
    <s v="GOOGLE_YOUTUBE_POST_ATT_9AUG_SEP_g9321_Scurve"/>
    <s v="Top_War"/>
    <d v="2021-06-27T00:00:00"/>
    <n v="0"/>
    <x v="0"/>
    <x v="15"/>
    <s v="S1"/>
  </r>
  <r>
    <s v="GOOGLE_YOUTUBE_POST_ATT_JUL_g1718_SC"/>
    <s v="Top_War"/>
    <d v="2021-06-27T00:00:00"/>
    <n v="0"/>
    <x v="0"/>
    <x v="15"/>
    <s v="S1"/>
  </r>
  <r>
    <s v="GOOGLE_YOUTUBE_POST_ATT_OCT_g1715_Scurve"/>
    <s v="Top_War"/>
    <d v="2021-06-27T00:00:00"/>
    <n v="0"/>
    <x v="0"/>
    <x v="15"/>
    <s v="S1"/>
  </r>
  <r>
    <s v="GOOGLE_YOUTUBE_POST_ATT_S1_g2721_SC"/>
    <s v="Top_War"/>
    <d v="2021-06-27T00:00:00"/>
    <n v="18045.1788250467"/>
    <x v="1"/>
    <x v="15"/>
    <s v="S1"/>
  </r>
  <r>
    <s v="INTERCEPT"/>
    <s v="Top_War"/>
    <d v="2021-06-27T00:00:00"/>
    <n v="282876.95580592903"/>
    <x v="0"/>
    <x v="16"/>
    <s v="S1"/>
  </r>
  <r>
    <s v="Large_Event_Dip1"/>
    <s v="Top_War"/>
    <d v="2021-06-27T00:00:00"/>
    <n v="-26446.072486901201"/>
    <x v="0"/>
    <x v="4"/>
    <s v="S1"/>
  </r>
  <r>
    <s v="Large_Event1"/>
    <s v="Top_War"/>
    <d v="2021-06-27T00:00:00"/>
    <n v="0"/>
    <x v="0"/>
    <x v="17"/>
    <s v="S1"/>
  </r>
  <r>
    <s v="Medium_Event"/>
    <s v="Top_War"/>
    <d v="2021-06-27T00:00:00"/>
    <n v="0"/>
    <x v="0"/>
    <x v="17"/>
    <s v="S1"/>
  </r>
  <r>
    <s v="Medium_Event_Dip"/>
    <s v="Top_War"/>
    <d v="2021-06-27T00:00:00"/>
    <n v="0"/>
    <x v="0"/>
    <x v="17"/>
    <s v="S1"/>
  </r>
  <r>
    <s v="Monday_Effect"/>
    <s v="Top_War"/>
    <d v="2021-06-27T00:00:00"/>
    <n v="0"/>
    <x v="0"/>
    <x v="18"/>
    <s v="S1"/>
  </r>
  <r>
    <s v="New_Content"/>
    <s v="Top_War"/>
    <d v="2021-06-27T00:00:00"/>
    <n v="0"/>
    <x v="0"/>
    <x v="19"/>
    <s v="S1"/>
  </r>
  <r>
    <s v="Other_Event"/>
    <s v="Top_War"/>
    <d v="2021-06-27T00:00:00"/>
    <n v="0"/>
    <x v="0"/>
    <x v="17"/>
    <s v="S1"/>
  </r>
  <r>
    <s v="Peak"/>
    <s v="Top_War"/>
    <d v="2021-06-27T00:00:00"/>
    <n v="0"/>
    <x v="0"/>
    <x v="17"/>
    <s v="S1"/>
  </r>
  <r>
    <s v="Reddit_Post_ATT_g224_SC"/>
    <s v="Top_War"/>
    <d v="2021-06-27T00:00:00"/>
    <n v="0"/>
    <x v="2"/>
    <x v="20"/>
    <s v="S1"/>
  </r>
  <r>
    <s v="Small_Event"/>
    <s v="Top_War"/>
    <d v="2021-06-27T00:00:00"/>
    <n v="0"/>
    <x v="0"/>
    <x v="17"/>
    <s v="S1"/>
  </r>
  <r>
    <s v="Small_Event_Dip"/>
    <s v="Top_War"/>
    <d v="2021-06-27T00:00:00"/>
    <n v="0"/>
    <x v="0"/>
    <x v="4"/>
    <s v="S1"/>
  </r>
  <r>
    <s v="Special_Event"/>
    <s v="Top_War"/>
    <d v="2021-06-27T00:00:00"/>
    <n v="0"/>
    <x v="0"/>
    <x v="4"/>
    <s v="S1"/>
  </r>
  <r>
    <s v="Special_Event_Peak"/>
    <s v="Top_War"/>
    <d v="2021-06-27T00:00:00"/>
    <n v="0"/>
    <x v="0"/>
    <x v="17"/>
    <s v="S1"/>
  </r>
  <r>
    <s v="Tuesday_Effect"/>
    <s v="Top_War"/>
    <d v="2021-06-27T00:00:00"/>
    <n v="0"/>
    <x v="0"/>
    <x v="21"/>
    <s v="S1"/>
  </r>
  <r>
    <s v="UNITYADS_TOTAL_PER_ATT_g1728_Scurve"/>
    <s v="Top_War"/>
    <d v="2021-06-27T00:00:00"/>
    <n v="0"/>
    <x v="4"/>
    <x v="22"/>
    <s v="S1"/>
  </r>
  <r>
    <s v="UNITYADS_TOTAL_POST_ATT_S1_g913_SC"/>
    <s v="Top_War"/>
    <d v="2021-06-27T00:00:00"/>
    <n v="2312.5301322169198"/>
    <x v="1"/>
    <x v="22"/>
    <s v="S1"/>
  </r>
  <r>
    <s v="UNITYADS_TOTAL_POST_ATT_S2_g1321_SC"/>
    <s v="Top_War"/>
    <d v="2021-06-27T00:00:00"/>
    <n v="0"/>
    <x v="2"/>
    <x v="22"/>
    <s v="S1"/>
  </r>
  <r>
    <s v="UNITYADS_TOTAL_POST_ATT_S3_g924_SC"/>
    <s v="Top_War"/>
    <d v="2021-06-27T00:00:00"/>
    <n v="0"/>
    <x v="3"/>
    <x v="22"/>
    <s v="S1"/>
  </r>
  <r>
    <s v="Apple_Search_Post_ATT_g327_Scurve"/>
    <s v="Top_War"/>
    <d v="2021-06-28T00:00:00"/>
    <n v="7375.9799251783397"/>
    <x v="0"/>
    <x v="0"/>
    <s v="S1"/>
  </r>
  <r>
    <s v="Applovin_rewarded_Post_ATT_g1718_SC"/>
    <s v="Top_War"/>
    <d v="2021-06-28T00:00:00"/>
    <n v="108.19410605837101"/>
    <x v="0"/>
    <x v="1"/>
    <s v="S1"/>
  </r>
  <r>
    <s v="Applovin_video_Post_ATT_g1718_Scurve"/>
    <s v="Top_War"/>
    <d v="2021-06-28T00:00:00"/>
    <n v="158.77124626789899"/>
    <x v="0"/>
    <x v="2"/>
    <s v="S1"/>
  </r>
  <r>
    <s v="Bug_Fix_1"/>
    <s v="Top_War"/>
    <d v="2021-06-28T00:00:00"/>
    <n v="0"/>
    <x v="0"/>
    <x v="3"/>
    <s v="S1"/>
  </r>
  <r>
    <s v="Bug_Fix_2"/>
    <s v="Top_War"/>
    <d v="2021-06-28T00:00:00"/>
    <n v="0"/>
    <x v="0"/>
    <x v="3"/>
    <s v="S1"/>
  </r>
  <r>
    <s v="Bug_Fix_3_2"/>
    <s v="Top_War"/>
    <d v="2021-06-28T00:00:00"/>
    <n v="0"/>
    <x v="0"/>
    <x v="3"/>
    <s v="S1"/>
  </r>
  <r>
    <s v="Bug_Fix_Neg"/>
    <s v="Top_War"/>
    <d v="2021-06-28T00:00:00"/>
    <n v="0"/>
    <x v="0"/>
    <x v="4"/>
    <s v="S1"/>
  </r>
  <r>
    <s v="Bytedance_Post_ATT_g337_SC"/>
    <s v="Top_War"/>
    <d v="2021-06-28T00:00:00"/>
    <n v="2184.0512004615698"/>
    <x v="0"/>
    <x v="5"/>
    <s v="S1"/>
  </r>
  <r>
    <s v="Comp_Lords_Mobile"/>
    <s v="Top_War"/>
    <d v="2021-06-28T00:00:00"/>
    <n v="-14585.4404056534"/>
    <x v="0"/>
    <x v="6"/>
    <s v="S1"/>
  </r>
  <r>
    <s v="Comp_ROK"/>
    <s v="Top_War"/>
    <d v="2021-06-28T00:00:00"/>
    <n v="-12630.6580803585"/>
    <x v="0"/>
    <x v="7"/>
    <s v="S1"/>
  </r>
  <r>
    <s v="Comp_West_Game"/>
    <s v="Top_War"/>
    <d v="2021-06-28T00:00:00"/>
    <n v="-9967.7440200357305"/>
    <x v="0"/>
    <x v="8"/>
    <s v="S1"/>
  </r>
  <r>
    <s v="Event_Dip"/>
    <s v="Top_War"/>
    <d v="2021-06-28T00:00:00"/>
    <n v="0"/>
    <x v="0"/>
    <x v="4"/>
    <s v="S1"/>
  </r>
  <r>
    <s v="FB_AEO_AAA_POST_ATT_S1_g223_Scurve"/>
    <s v="Top_War"/>
    <d v="2021-06-28T00:00:00"/>
    <n v="9654.9924408846691"/>
    <x v="1"/>
    <x v="9"/>
    <s v="S1"/>
  </r>
  <r>
    <s v="FB_AEO_AAA_POST_ATT_S2_g2314_Scurve"/>
    <s v="Top_War"/>
    <d v="2021-06-28T00:00:00"/>
    <n v="0"/>
    <x v="2"/>
    <x v="9"/>
    <s v="S1"/>
  </r>
  <r>
    <s v="FB_AEO_AAA_POST_ATT_S3_g249_SC"/>
    <s v="Top_War"/>
    <d v="2021-06-28T00:00:00"/>
    <n v="0"/>
    <x v="3"/>
    <x v="9"/>
    <s v="S1"/>
  </r>
  <r>
    <s v="FB_AEO_AAA_PRE_ATT_g136_Scurve"/>
    <s v="Top_War"/>
    <d v="2021-06-28T00:00:00"/>
    <n v="0"/>
    <x v="4"/>
    <x v="9"/>
    <s v="S1"/>
  </r>
  <r>
    <s v="FB_AEO_BAU_POST_ATT_S1_g912_Scurve"/>
    <s v="Top_War"/>
    <d v="2021-06-28T00:00:00"/>
    <n v="13747.2864949094"/>
    <x v="1"/>
    <x v="10"/>
    <s v="S1"/>
  </r>
  <r>
    <s v="FB_AEO_BAU_POST_ATT_S2_g2711_Scurve"/>
    <s v="Top_War"/>
    <d v="2021-06-28T00:00:00"/>
    <n v="0"/>
    <x v="2"/>
    <x v="10"/>
    <s v="S1"/>
  </r>
  <r>
    <s v="FB_AEO_BAU_POST_ATT_S3_g1717_SC"/>
    <s v="Top_War"/>
    <d v="2021-06-28T00:00:00"/>
    <n v="0"/>
    <x v="3"/>
    <x v="10"/>
    <s v="S1"/>
  </r>
  <r>
    <s v="FB_AEO_BAU_PRE_ATT_g15721_Scurve"/>
    <s v="Top_War"/>
    <d v="2021-06-28T00:00:00"/>
    <n v="0"/>
    <x v="4"/>
    <x v="10"/>
    <s v="S1"/>
  </r>
  <r>
    <s v="FB_VO_AAA_PER_ATT_g912_Scurve"/>
    <s v="Top_War"/>
    <d v="2021-06-28T00:00:00"/>
    <n v="0"/>
    <x v="4"/>
    <x v="11"/>
    <s v="S1"/>
  </r>
  <r>
    <s v="FB_VO_AAA_POST_ATT_S1_g913_Scurve"/>
    <s v="Top_War"/>
    <d v="2021-06-28T00:00:00"/>
    <n v="14013.868213812801"/>
    <x v="1"/>
    <x v="11"/>
    <s v="S1"/>
  </r>
  <r>
    <s v="FB_VO_AAA_POST_ATT_S2_g424_Scurve"/>
    <s v="Top_War"/>
    <d v="2021-06-28T00:00:00"/>
    <n v="0"/>
    <x v="2"/>
    <x v="11"/>
    <s v="S1"/>
  </r>
  <r>
    <s v="FB_VO_AAA_POST_ATT_S3_g1717_SC"/>
    <s v="Top_War"/>
    <d v="2021-06-28T00:00:00"/>
    <n v="0"/>
    <x v="3"/>
    <x v="11"/>
    <s v="S1"/>
  </r>
  <r>
    <s v="FB_VO_BAU_PER_ATT_g1512_Scurve"/>
    <s v="Top_War"/>
    <d v="2021-06-28T00:00:00"/>
    <n v="0"/>
    <x v="4"/>
    <x v="12"/>
    <s v="S1"/>
  </r>
  <r>
    <s v="FB_VO_BAU_POST_ATT_S1_g9312_Scurve"/>
    <s v="Top_War"/>
    <d v="2021-06-28T00:00:00"/>
    <n v="4096.8717299085602"/>
    <x v="1"/>
    <x v="12"/>
    <s v="S1"/>
  </r>
  <r>
    <s v="FB_VO_BAU_POST_ATT_S2_g8421_Scurve"/>
    <s v="Top_War"/>
    <d v="2021-06-28T00:00:00"/>
    <n v="0"/>
    <x v="2"/>
    <x v="12"/>
    <s v="S1"/>
  </r>
  <r>
    <s v="FB_VO_BAU_POST_ATT_S3_g1715_SC"/>
    <s v="Top_War"/>
    <d v="2021-06-28T00:00:00"/>
    <n v="0"/>
    <x v="3"/>
    <x v="12"/>
    <s v="S1"/>
  </r>
  <r>
    <s v="FB_VO_DYNAMICADS_PER_ATT_g2720_Scurve"/>
    <s v="Top_War"/>
    <d v="2021-06-28T00:00:00"/>
    <n v="0"/>
    <x v="4"/>
    <x v="13"/>
    <s v="S1"/>
  </r>
  <r>
    <s v="FB_VO_DYNAMICADS_POST_ATT_S1_g1720_Scurve"/>
    <s v="Top_War"/>
    <d v="2021-06-28T00:00:00"/>
    <n v="159.088607587821"/>
    <x v="1"/>
    <x v="13"/>
    <s v="S1"/>
  </r>
  <r>
    <s v="GOOGLE_DISPLAY_PER_ATT_g1724_Scurve"/>
    <s v="Top_War"/>
    <d v="2021-06-28T00:00:00"/>
    <n v="0"/>
    <x v="4"/>
    <x v="14"/>
    <s v="S1"/>
  </r>
  <r>
    <s v="GOOGLE_DISPLAY_POST_ATT_9AUG_SEP_g6213_Scurve"/>
    <s v="Top_War"/>
    <d v="2021-06-28T00:00:00"/>
    <n v="0"/>
    <x v="0"/>
    <x v="14"/>
    <s v="S1"/>
  </r>
  <r>
    <s v="GOOGLE_DISPLAY_POST_ATT_JUL_g827_SC"/>
    <s v="Top_War"/>
    <d v="2021-06-28T00:00:00"/>
    <n v="0"/>
    <x v="0"/>
    <x v="14"/>
    <s v="S1"/>
  </r>
  <r>
    <s v="GOOGLE_DISPLAY_POST_ATT_OCT_g5718_Scurve"/>
    <s v="Top_War"/>
    <d v="2021-06-28T00:00:00"/>
    <n v="0"/>
    <x v="0"/>
    <x v="14"/>
    <s v="S1"/>
  </r>
  <r>
    <s v="GOOGLE_DISPLAY_POST_ATT_S1_g912_SC"/>
    <s v="Top_War"/>
    <d v="2021-06-28T00:00:00"/>
    <n v="29056.233530500002"/>
    <x v="1"/>
    <x v="14"/>
    <s v="S1"/>
  </r>
  <r>
    <s v="GOOGLE_YOUTUBE_PER_ATT_g1716_Scurve"/>
    <s v="Top_War"/>
    <d v="2021-06-28T00:00:00"/>
    <n v="0"/>
    <x v="4"/>
    <x v="15"/>
    <s v="S1"/>
  </r>
  <r>
    <s v="GOOGLE_YOUTUBE_POST_ATT_9AUG_SEP_g9321_Scurve"/>
    <s v="Top_War"/>
    <d v="2021-06-28T00:00:00"/>
    <n v="0"/>
    <x v="0"/>
    <x v="15"/>
    <s v="S1"/>
  </r>
  <r>
    <s v="GOOGLE_YOUTUBE_POST_ATT_JUL_g1718_SC"/>
    <s v="Top_War"/>
    <d v="2021-06-28T00:00:00"/>
    <n v="0"/>
    <x v="0"/>
    <x v="15"/>
    <s v="S1"/>
  </r>
  <r>
    <s v="GOOGLE_YOUTUBE_POST_ATT_OCT_g1715_Scurve"/>
    <s v="Top_War"/>
    <d v="2021-06-28T00:00:00"/>
    <n v="0"/>
    <x v="0"/>
    <x v="15"/>
    <s v="S1"/>
  </r>
  <r>
    <s v="GOOGLE_YOUTUBE_POST_ATT_S1_g2721_SC"/>
    <s v="Top_War"/>
    <d v="2021-06-28T00:00:00"/>
    <n v="17957.893042294199"/>
    <x v="1"/>
    <x v="15"/>
    <s v="S1"/>
  </r>
  <r>
    <s v="INTERCEPT"/>
    <s v="Top_War"/>
    <d v="2021-06-28T00:00:00"/>
    <n v="282876.95580592903"/>
    <x v="0"/>
    <x v="16"/>
    <s v="S1"/>
  </r>
  <r>
    <s v="Large_Event_Dip1"/>
    <s v="Top_War"/>
    <d v="2021-06-28T00:00:00"/>
    <n v="-26446.072486901201"/>
    <x v="0"/>
    <x v="4"/>
    <s v="S1"/>
  </r>
  <r>
    <s v="Large_Event1"/>
    <s v="Top_War"/>
    <d v="2021-06-28T00:00:00"/>
    <n v="0"/>
    <x v="0"/>
    <x v="17"/>
    <s v="S1"/>
  </r>
  <r>
    <s v="Medium_Event"/>
    <s v="Top_War"/>
    <d v="2021-06-28T00:00:00"/>
    <n v="0"/>
    <x v="0"/>
    <x v="17"/>
    <s v="S1"/>
  </r>
  <r>
    <s v="Medium_Event_Dip"/>
    <s v="Top_War"/>
    <d v="2021-06-28T00:00:00"/>
    <n v="0"/>
    <x v="0"/>
    <x v="17"/>
    <s v="S1"/>
  </r>
  <r>
    <s v="Monday_Effect"/>
    <s v="Top_War"/>
    <d v="2021-06-28T00:00:00"/>
    <n v="-26587.378751716002"/>
    <x v="0"/>
    <x v="18"/>
    <s v="S1"/>
  </r>
  <r>
    <s v="New_Content"/>
    <s v="Top_War"/>
    <d v="2021-06-28T00:00:00"/>
    <n v="0"/>
    <x v="0"/>
    <x v="19"/>
    <s v="S1"/>
  </r>
  <r>
    <s v="Other_Event"/>
    <s v="Top_War"/>
    <d v="2021-06-28T00:00:00"/>
    <n v="0"/>
    <x v="0"/>
    <x v="17"/>
    <s v="S1"/>
  </r>
  <r>
    <s v="Peak"/>
    <s v="Top_War"/>
    <d v="2021-06-28T00:00:00"/>
    <n v="0"/>
    <x v="0"/>
    <x v="17"/>
    <s v="S1"/>
  </r>
  <r>
    <s v="Reddit_Post_ATT_g224_SC"/>
    <s v="Top_War"/>
    <d v="2021-06-28T00:00:00"/>
    <n v="0"/>
    <x v="2"/>
    <x v="20"/>
    <s v="S1"/>
  </r>
  <r>
    <s v="Small_Event"/>
    <s v="Top_War"/>
    <d v="2021-06-28T00:00:00"/>
    <n v="0"/>
    <x v="0"/>
    <x v="17"/>
    <s v="S1"/>
  </r>
  <r>
    <s v="Small_Event_Dip"/>
    <s v="Top_War"/>
    <d v="2021-06-28T00:00:00"/>
    <n v="0"/>
    <x v="0"/>
    <x v="4"/>
    <s v="S1"/>
  </r>
  <r>
    <s v="Special_Event"/>
    <s v="Top_War"/>
    <d v="2021-06-28T00:00:00"/>
    <n v="0"/>
    <x v="0"/>
    <x v="4"/>
    <s v="S1"/>
  </r>
  <r>
    <s v="Special_Event_Peak"/>
    <s v="Top_War"/>
    <d v="2021-06-28T00:00:00"/>
    <n v="0"/>
    <x v="0"/>
    <x v="17"/>
    <s v="S1"/>
  </r>
  <r>
    <s v="Tuesday_Effect"/>
    <s v="Top_War"/>
    <d v="2021-06-28T00:00:00"/>
    <n v="0"/>
    <x v="0"/>
    <x v="21"/>
    <s v="S1"/>
  </r>
  <r>
    <s v="UNITYADS_TOTAL_PER_ATT_g1728_Scurve"/>
    <s v="Top_War"/>
    <d v="2021-06-28T00:00:00"/>
    <n v="0"/>
    <x v="4"/>
    <x v="22"/>
    <s v="S1"/>
  </r>
  <r>
    <s v="UNITYADS_TOTAL_POST_ATT_S1_g913_SC"/>
    <s v="Top_War"/>
    <d v="2021-06-28T00:00:00"/>
    <n v="1349.8124514271401"/>
    <x v="1"/>
    <x v="22"/>
    <s v="S1"/>
  </r>
  <r>
    <s v="UNITYADS_TOTAL_POST_ATT_S2_g1321_SC"/>
    <s v="Top_War"/>
    <d v="2021-06-28T00:00:00"/>
    <n v="0"/>
    <x v="2"/>
    <x v="22"/>
    <s v="S1"/>
  </r>
  <r>
    <s v="UNITYADS_TOTAL_POST_ATT_S3_g924_SC"/>
    <s v="Top_War"/>
    <d v="2021-06-28T00:00:00"/>
    <n v="0"/>
    <x v="3"/>
    <x v="22"/>
    <s v="S1"/>
  </r>
  <r>
    <s v="Apple_Search_Post_ATT_g327_Scurve"/>
    <s v="Top_War"/>
    <d v="2021-06-29T00:00:00"/>
    <n v="5652.9810547771003"/>
    <x v="0"/>
    <x v="0"/>
    <s v="S1"/>
  </r>
  <r>
    <s v="Applovin_rewarded_Post_ATT_g1718_SC"/>
    <s v="Top_War"/>
    <d v="2021-06-29T00:00:00"/>
    <n v="132.306073532482"/>
    <x v="0"/>
    <x v="1"/>
    <s v="S1"/>
  </r>
  <r>
    <s v="Applovin_video_Post_ATT_g1718_Scurve"/>
    <s v="Top_War"/>
    <d v="2021-06-29T00:00:00"/>
    <n v="201.251214096973"/>
    <x v="0"/>
    <x v="2"/>
    <s v="S1"/>
  </r>
  <r>
    <s v="Bug_Fix_1"/>
    <s v="Top_War"/>
    <d v="2021-06-29T00:00:00"/>
    <n v="0"/>
    <x v="0"/>
    <x v="3"/>
    <s v="S1"/>
  </r>
  <r>
    <s v="Bug_Fix_2"/>
    <s v="Top_War"/>
    <d v="2021-06-29T00:00:00"/>
    <n v="0"/>
    <x v="0"/>
    <x v="3"/>
    <s v="S1"/>
  </r>
  <r>
    <s v="Bug_Fix_3_2"/>
    <s v="Top_War"/>
    <d v="2021-06-29T00:00:00"/>
    <n v="0"/>
    <x v="0"/>
    <x v="3"/>
    <s v="S1"/>
  </r>
  <r>
    <s v="Bug_Fix_Neg"/>
    <s v="Top_War"/>
    <d v="2021-06-29T00:00:00"/>
    <n v="0"/>
    <x v="0"/>
    <x v="4"/>
    <s v="S1"/>
  </r>
  <r>
    <s v="Bytedance_Post_ATT_g337_SC"/>
    <s v="Top_War"/>
    <d v="2021-06-29T00:00:00"/>
    <n v="1941.0909926097099"/>
    <x v="0"/>
    <x v="5"/>
    <s v="S1"/>
  </r>
  <r>
    <s v="Comp_Lords_Mobile"/>
    <s v="Top_War"/>
    <d v="2021-06-29T00:00:00"/>
    <n v="-13192.370643890899"/>
    <x v="0"/>
    <x v="6"/>
    <s v="S1"/>
  </r>
  <r>
    <s v="Comp_ROK"/>
    <s v="Top_War"/>
    <d v="2021-06-29T00:00:00"/>
    <n v="-9751.4223294113108"/>
    <x v="0"/>
    <x v="7"/>
    <s v="S1"/>
  </r>
  <r>
    <s v="Comp_West_Game"/>
    <s v="Top_War"/>
    <d v="2021-06-29T00:00:00"/>
    <n v="-8023.8271364602997"/>
    <x v="0"/>
    <x v="8"/>
    <s v="S1"/>
  </r>
  <r>
    <s v="Event_Dip"/>
    <s v="Top_War"/>
    <d v="2021-06-29T00:00:00"/>
    <n v="0"/>
    <x v="0"/>
    <x v="4"/>
    <s v="S1"/>
  </r>
  <r>
    <s v="FB_AEO_AAA_POST_ATT_S1_g223_Scurve"/>
    <s v="Top_War"/>
    <d v="2021-06-29T00:00:00"/>
    <n v="9345.6455448329998"/>
    <x v="1"/>
    <x v="9"/>
    <s v="S1"/>
  </r>
  <r>
    <s v="FB_AEO_AAA_POST_ATT_S2_g2314_Scurve"/>
    <s v="Top_War"/>
    <d v="2021-06-29T00:00:00"/>
    <n v="0"/>
    <x v="2"/>
    <x v="9"/>
    <s v="S1"/>
  </r>
  <r>
    <s v="FB_AEO_AAA_POST_ATT_S3_g249_SC"/>
    <s v="Top_War"/>
    <d v="2021-06-29T00:00:00"/>
    <n v="0"/>
    <x v="3"/>
    <x v="9"/>
    <s v="S1"/>
  </r>
  <r>
    <s v="FB_AEO_AAA_PRE_ATT_g136_Scurve"/>
    <s v="Top_War"/>
    <d v="2021-06-29T00:00:00"/>
    <n v="0"/>
    <x v="4"/>
    <x v="9"/>
    <s v="S1"/>
  </r>
  <r>
    <s v="FB_AEO_BAU_POST_ATT_S1_g912_Scurve"/>
    <s v="Top_War"/>
    <d v="2021-06-29T00:00:00"/>
    <n v="15637.588073770699"/>
    <x v="1"/>
    <x v="10"/>
    <s v="S1"/>
  </r>
  <r>
    <s v="FB_AEO_BAU_POST_ATT_S2_g2711_Scurve"/>
    <s v="Top_War"/>
    <d v="2021-06-29T00:00:00"/>
    <n v="0"/>
    <x v="2"/>
    <x v="10"/>
    <s v="S1"/>
  </r>
  <r>
    <s v="FB_AEO_BAU_POST_ATT_S3_g1717_SC"/>
    <s v="Top_War"/>
    <d v="2021-06-29T00:00:00"/>
    <n v="0"/>
    <x v="3"/>
    <x v="10"/>
    <s v="S1"/>
  </r>
  <r>
    <s v="FB_AEO_BAU_PRE_ATT_g15721_Scurve"/>
    <s v="Top_War"/>
    <d v="2021-06-29T00:00:00"/>
    <n v="0"/>
    <x v="4"/>
    <x v="10"/>
    <s v="S1"/>
  </r>
  <r>
    <s v="FB_VO_AAA_PER_ATT_g912_Scurve"/>
    <s v="Top_War"/>
    <d v="2021-06-29T00:00:00"/>
    <n v="0"/>
    <x v="4"/>
    <x v="11"/>
    <s v="S1"/>
  </r>
  <r>
    <s v="FB_VO_AAA_POST_ATT_S1_g913_Scurve"/>
    <s v="Top_War"/>
    <d v="2021-06-29T00:00:00"/>
    <n v="11433.769492219801"/>
    <x v="1"/>
    <x v="11"/>
    <s v="S1"/>
  </r>
  <r>
    <s v="FB_VO_AAA_POST_ATT_S2_g424_Scurve"/>
    <s v="Top_War"/>
    <d v="2021-06-29T00:00:00"/>
    <n v="0"/>
    <x v="2"/>
    <x v="11"/>
    <s v="S1"/>
  </r>
  <r>
    <s v="FB_VO_AAA_POST_ATT_S3_g1717_SC"/>
    <s v="Top_War"/>
    <d v="2021-06-29T00:00:00"/>
    <n v="0"/>
    <x v="3"/>
    <x v="11"/>
    <s v="S1"/>
  </r>
  <r>
    <s v="FB_VO_BAU_PER_ATT_g1512_Scurve"/>
    <s v="Top_War"/>
    <d v="2021-06-29T00:00:00"/>
    <n v="0"/>
    <x v="4"/>
    <x v="12"/>
    <s v="S1"/>
  </r>
  <r>
    <s v="FB_VO_BAU_POST_ATT_S1_g9312_Scurve"/>
    <s v="Top_War"/>
    <d v="2021-06-29T00:00:00"/>
    <n v="2447.0802023300398"/>
    <x v="1"/>
    <x v="12"/>
    <s v="S1"/>
  </r>
  <r>
    <s v="FB_VO_BAU_POST_ATT_S2_g8421_Scurve"/>
    <s v="Top_War"/>
    <d v="2021-06-29T00:00:00"/>
    <n v="0"/>
    <x v="2"/>
    <x v="12"/>
    <s v="S1"/>
  </r>
  <r>
    <s v="FB_VO_BAU_POST_ATT_S3_g1715_SC"/>
    <s v="Top_War"/>
    <d v="2021-06-29T00:00:00"/>
    <n v="0"/>
    <x v="3"/>
    <x v="12"/>
    <s v="S1"/>
  </r>
  <r>
    <s v="FB_VO_DYNAMICADS_PER_ATT_g2720_Scurve"/>
    <s v="Top_War"/>
    <d v="2021-06-29T00:00:00"/>
    <n v="0"/>
    <x v="4"/>
    <x v="13"/>
    <s v="S1"/>
  </r>
  <r>
    <s v="FB_VO_DYNAMICADS_POST_ATT_S1_g1720_Scurve"/>
    <s v="Top_War"/>
    <d v="2021-06-29T00:00:00"/>
    <n v="55.299636336970899"/>
    <x v="1"/>
    <x v="13"/>
    <s v="S1"/>
  </r>
  <r>
    <s v="GOOGLE_DISPLAY_PER_ATT_g1724_Scurve"/>
    <s v="Top_War"/>
    <d v="2021-06-29T00:00:00"/>
    <n v="0"/>
    <x v="4"/>
    <x v="14"/>
    <s v="S1"/>
  </r>
  <r>
    <s v="GOOGLE_DISPLAY_POST_ATT_9AUG_SEP_g6213_Scurve"/>
    <s v="Top_War"/>
    <d v="2021-06-29T00:00:00"/>
    <n v="0"/>
    <x v="0"/>
    <x v="14"/>
    <s v="S1"/>
  </r>
  <r>
    <s v="GOOGLE_DISPLAY_POST_ATT_JUL_g827_SC"/>
    <s v="Top_War"/>
    <d v="2021-06-29T00:00:00"/>
    <n v="0"/>
    <x v="0"/>
    <x v="14"/>
    <s v="S1"/>
  </r>
  <r>
    <s v="GOOGLE_DISPLAY_POST_ATT_OCT_g5718_Scurve"/>
    <s v="Top_War"/>
    <d v="2021-06-29T00:00:00"/>
    <n v="0"/>
    <x v="0"/>
    <x v="14"/>
    <s v="S1"/>
  </r>
  <r>
    <s v="GOOGLE_DISPLAY_POST_ATT_S1_g912_SC"/>
    <s v="Top_War"/>
    <d v="2021-06-29T00:00:00"/>
    <n v="29198.261747394201"/>
    <x v="1"/>
    <x v="14"/>
    <s v="S1"/>
  </r>
  <r>
    <s v="GOOGLE_YOUTUBE_PER_ATT_g1716_Scurve"/>
    <s v="Top_War"/>
    <d v="2021-06-29T00:00:00"/>
    <n v="0"/>
    <x v="4"/>
    <x v="15"/>
    <s v="S1"/>
  </r>
  <r>
    <s v="GOOGLE_YOUTUBE_POST_ATT_9AUG_SEP_g9321_Scurve"/>
    <s v="Top_War"/>
    <d v="2021-06-29T00:00:00"/>
    <n v="0"/>
    <x v="0"/>
    <x v="15"/>
    <s v="S1"/>
  </r>
  <r>
    <s v="GOOGLE_YOUTUBE_POST_ATT_JUL_g1718_SC"/>
    <s v="Top_War"/>
    <d v="2021-06-29T00:00:00"/>
    <n v="0"/>
    <x v="0"/>
    <x v="15"/>
    <s v="S1"/>
  </r>
  <r>
    <s v="GOOGLE_YOUTUBE_POST_ATT_OCT_g1715_Scurve"/>
    <s v="Top_War"/>
    <d v="2021-06-29T00:00:00"/>
    <n v="0"/>
    <x v="0"/>
    <x v="15"/>
    <s v="S1"/>
  </r>
  <r>
    <s v="GOOGLE_YOUTUBE_POST_ATT_S1_g2721_SC"/>
    <s v="Top_War"/>
    <d v="2021-06-29T00:00:00"/>
    <n v="18064.461255441202"/>
    <x v="1"/>
    <x v="15"/>
    <s v="S1"/>
  </r>
  <r>
    <s v="INTERCEPT"/>
    <s v="Top_War"/>
    <d v="2021-06-29T00:00:00"/>
    <n v="282876.95580592903"/>
    <x v="0"/>
    <x v="16"/>
    <s v="S1"/>
  </r>
  <r>
    <s v="Large_Event_Dip1"/>
    <s v="Top_War"/>
    <d v="2021-06-29T00:00:00"/>
    <n v="0"/>
    <x v="0"/>
    <x v="4"/>
    <s v="S1"/>
  </r>
  <r>
    <s v="Large_Event1"/>
    <s v="Top_War"/>
    <d v="2021-06-29T00:00:00"/>
    <n v="0"/>
    <x v="0"/>
    <x v="17"/>
    <s v="S1"/>
  </r>
  <r>
    <s v="Medium_Event"/>
    <s v="Top_War"/>
    <d v="2021-06-29T00:00:00"/>
    <n v="0"/>
    <x v="0"/>
    <x v="17"/>
    <s v="S1"/>
  </r>
  <r>
    <s v="Medium_Event_Dip"/>
    <s v="Top_War"/>
    <d v="2021-06-29T00:00:00"/>
    <n v="0"/>
    <x v="0"/>
    <x v="17"/>
    <s v="S1"/>
  </r>
  <r>
    <s v="Monday_Effect"/>
    <s v="Top_War"/>
    <d v="2021-06-29T00:00:00"/>
    <n v="0"/>
    <x v="0"/>
    <x v="18"/>
    <s v="S1"/>
  </r>
  <r>
    <s v="New_Content"/>
    <s v="Top_War"/>
    <d v="2021-06-29T00:00:00"/>
    <n v="0"/>
    <x v="0"/>
    <x v="19"/>
    <s v="S1"/>
  </r>
  <r>
    <s v="Other_Event"/>
    <s v="Top_War"/>
    <d v="2021-06-29T00:00:00"/>
    <n v="0"/>
    <x v="0"/>
    <x v="17"/>
    <s v="S1"/>
  </r>
  <r>
    <s v="Peak"/>
    <s v="Top_War"/>
    <d v="2021-06-29T00:00:00"/>
    <n v="0"/>
    <x v="0"/>
    <x v="17"/>
    <s v="S1"/>
  </r>
  <r>
    <s v="Reddit_Post_ATT_g224_SC"/>
    <s v="Top_War"/>
    <d v="2021-06-29T00:00:00"/>
    <n v="0"/>
    <x v="2"/>
    <x v="20"/>
    <s v="S1"/>
  </r>
  <r>
    <s v="Small_Event"/>
    <s v="Top_War"/>
    <d v="2021-06-29T00:00:00"/>
    <n v="0"/>
    <x v="0"/>
    <x v="17"/>
    <s v="S1"/>
  </r>
  <r>
    <s v="Small_Event_Dip"/>
    <s v="Top_War"/>
    <d v="2021-06-29T00:00:00"/>
    <n v="0"/>
    <x v="0"/>
    <x v="4"/>
    <s v="S1"/>
  </r>
  <r>
    <s v="Special_Event"/>
    <s v="Top_War"/>
    <d v="2021-06-29T00:00:00"/>
    <n v="0"/>
    <x v="0"/>
    <x v="4"/>
    <s v="S1"/>
  </r>
  <r>
    <s v="Special_Event_Peak"/>
    <s v="Top_War"/>
    <d v="2021-06-29T00:00:00"/>
    <n v="0"/>
    <x v="0"/>
    <x v="17"/>
    <s v="S1"/>
  </r>
  <r>
    <s v="Tuesday_Effect"/>
    <s v="Top_War"/>
    <d v="2021-06-29T00:00:00"/>
    <n v="-30394.747551451699"/>
    <x v="0"/>
    <x v="21"/>
    <s v="S1"/>
  </r>
  <r>
    <s v="UNITYADS_TOTAL_PER_ATT_g1728_Scurve"/>
    <s v="Top_War"/>
    <d v="2021-06-29T00:00:00"/>
    <n v="0"/>
    <x v="4"/>
    <x v="22"/>
    <s v="S1"/>
  </r>
  <r>
    <s v="UNITYADS_TOTAL_POST_ATT_S1_g913_SC"/>
    <s v="Top_War"/>
    <d v="2021-06-29T00:00:00"/>
    <n v="628.87786544210906"/>
    <x v="1"/>
    <x v="22"/>
    <s v="S1"/>
  </r>
  <r>
    <s v="UNITYADS_TOTAL_POST_ATT_S2_g1321_SC"/>
    <s v="Top_War"/>
    <d v="2021-06-29T00:00:00"/>
    <n v="0"/>
    <x v="2"/>
    <x v="22"/>
    <s v="S1"/>
  </r>
  <r>
    <s v="UNITYADS_TOTAL_POST_ATT_S3_g924_SC"/>
    <s v="Top_War"/>
    <d v="2021-06-29T00:00:00"/>
    <n v="0"/>
    <x v="3"/>
    <x v="22"/>
    <s v="S1"/>
  </r>
  <r>
    <s v="Apple_Search_Post_ATT_g327_Scurve"/>
    <s v="Top_War"/>
    <d v="2021-06-30T00:00:00"/>
    <n v="4426.0539389656396"/>
    <x v="0"/>
    <x v="0"/>
    <s v="S1"/>
  </r>
  <r>
    <s v="Applovin_rewarded_Post_ATT_g1718_SC"/>
    <s v="Top_War"/>
    <d v="2021-06-30T00:00:00"/>
    <n v="165.528976321523"/>
    <x v="0"/>
    <x v="1"/>
    <s v="S1"/>
  </r>
  <r>
    <s v="Applovin_video_Post_ATT_g1718_Scurve"/>
    <s v="Top_War"/>
    <d v="2021-06-30T00:00:00"/>
    <n v="261.78415572984301"/>
    <x v="0"/>
    <x v="2"/>
    <s v="S1"/>
  </r>
  <r>
    <s v="Bug_Fix_1"/>
    <s v="Top_War"/>
    <d v="2021-06-30T00:00:00"/>
    <n v="0"/>
    <x v="0"/>
    <x v="3"/>
    <s v="S1"/>
  </r>
  <r>
    <s v="Bug_Fix_2"/>
    <s v="Top_War"/>
    <d v="2021-06-30T00:00:00"/>
    <n v="0"/>
    <x v="0"/>
    <x v="3"/>
    <s v="S1"/>
  </r>
  <r>
    <s v="Bug_Fix_3_2"/>
    <s v="Top_War"/>
    <d v="2021-06-30T00:00:00"/>
    <n v="19409.160505334701"/>
    <x v="0"/>
    <x v="3"/>
    <s v="S1"/>
  </r>
  <r>
    <s v="Bug_Fix_Neg"/>
    <s v="Top_War"/>
    <d v="2021-06-30T00:00:00"/>
    <n v="0"/>
    <x v="0"/>
    <x v="4"/>
    <s v="S1"/>
  </r>
  <r>
    <s v="Bytedance_Post_ATT_g337_SC"/>
    <s v="Top_War"/>
    <d v="2021-06-30T00:00:00"/>
    <n v="1510.9819016270001"/>
    <x v="0"/>
    <x v="5"/>
    <s v="S1"/>
  </r>
  <r>
    <s v="Comp_Lords_Mobile"/>
    <s v="Top_War"/>
    <d v="2021-06-30T00:00:00"/>
    <n v="-15929.752725754301"/>
    <x v="0"/>
    <x v="6"/>
    <s v="S1"/>
  </r>
  <r>
    <s v="Comp_ROK"/>
    <s v="Top_War"/>
    <d v="2021-06-30T00:00:00"/>
    <n v="-10596.2034427908"/>
    <x v="0"/>
    <x v="7"/>
    <s v="S1"/>
  </r>
  <r>
    <s v="Comp_West_Game"/>
    <s v="Top_War"/>
    <d v="2021-06-30T00:00:00"/>
    <n v="-7515.6908082308501"/>
    <x v="0"/>
    <x v="8"/>
    <s v="S1"/>
  </r>
  <r>
    <s v="Event_Dip"/>
    <s v="Top_War"/>
    <d v="2021-06-30T00:00:00"/>
    <n v="0"/>
    <x v="0"/>
    <x v="4"/>
    <s v="S1"/>
  </r>
  <r>
    <s v="FB_AEO_AAA_POST_ATT_S1_g223_Scurve"/>
    <s v="Top_War"/>
    <d v="2021-06-30T00:00:00"/>
    <n v="9154.1121682595294"/>
    <x v="1"/>
    <x v="9"/>
    <s v="S1"/>
  </r>
  <r>
    <s v="FB_AEO_AAA_POST_ATT_S2_g2314_Scurve"/>
    <s v="Top_War"/>
    <d v="2021-06-30T00:00:00"/>
    <n v="0"/>
    <x v="2"/>
    <x v="9"/>
    <s v="S1"/>
  </r>
  <r>
    <s v="FB_AEO_AAA_POST_ATT_S3_g249_SC"/>
    <s v="Top_War"/>
    <d v="2021-06-30T00:00:00"/>
    <n v="0"/>
    <x v="3"/>
    <x v="9"/>
    <s v="S1"/>
  </r>
  <r>
    <s v="FB_AEO_AAA_PRE_ATT_g136_Scurve"/>
    <s v="Top_War"/>
    <d v="2021-06-30T00:00:00"/>
    <n v="0"/>
    <x v="4"/>
    <x v="9"/>
    <s v="S1"/>
  </r>
  <r>
    <s v="FB_AEO_BAU_POST_ATT_S1_g912_Scurve"/>
    <s v="Top_War"/>
    <d v="2021-06-30T00:00:00"/>
    <n v="15820.057760845601"/>
    <x v="1"/>
    <x v="10"/>
    <s v="S1"/>
  </r>
  <r>
    <s v="FB_AEO_BAU_POST_ATT_S2_g2711_Scurve"/>
    <s v="Top_War"/>
    <d v="2021-06-30T00:00:00"/>
    <n v="0"/>
    <x v="2"/>
    <x v="10"/>
    <s v="S1"/>
  </r>
  <r>
    <s v="FB_AEO_BAU_POST_ATT_S3_g1717_SC"/>
    <s v="Top_War"/>
    <d v="2021-06-30T00:00:00"/>
    <n v="0"/>
    <x v="3"/>
    <x v="10"/>
    <s v="S1"/>
  </r>
  <r>
    <s v="FB_AEO_BAU_PRE_ATT_g15721_Scurve"/>
    <s v="Top_War"/>
    <d v="2021-06-30T00:00:00"/>
    <n v="0"/>
    <x v="4"/>
    <x v="10"/>
    <s v="S1"/>
  </r>
  <r>
    <s v="FB_VO_AAA_PER_ATT_g912_Scurve"/>
    <s v="Top_War"/>
    <d v="2021-06-30T00:00:00"/>
    <n v="0"/>
    <x v="4"/>
    <x v="11"/>
    <s v="S1"/>
  </r>
  <r>
    <s v="FB_VO_AAA_POST_ATT_S1_g913_Scurve"/>
    <s v="Top_War"/>
    <d v="2021-06-30T00:00:00"/>
    <n v="9835.8152343492202"/>
    <x v="1"/>
    <x v="11"/>
    <s v="S1"/>
  </r>
  <r>
    <s v="FB_VO_AAA_POST_ATT_S2_g424_Scurve"/>
    <s v="Top_War"/>
    <d v="2021-06-30T00:00:00"/>
    <n v="0"/>
    <x v="2"/>
    <x v="11"/>
    <s v="S1"/>
  </r>
  <r>
    <s v="FB_VO_AAA_POST_ATT_S3_g1717_SC"/>
    <s v="Top_War"/>
    <d v="2021-06-30T00:00:00"/>
    <n v="0"/>
    <x v="3"/>
    <x v="11"/>
    <s v="S1"/>
  </r>
  <r>
    <s v="FB_VO_BAU_PER_ATT_g1512_Scurve"/>
    <s v="Top_War"/>
    <d v="2021-06-30T00:00:00"/>
    <n v="0"/>
    <x v="4"/>
    <x v="12"/>
    <s v="S1"/>
  </r>
  <r>
    <s v="FB_VO_BAU_POST_ATT_S1_g9312_Scurve"/>
    <s v="Top_War"/>
    <d v="2021-06-30T00:00:00"/>
    <n v="1430.1565850812699"/>
    <x v="1"/>
    <x v="12"/>
    <s v="S1"/>
  </r>
  <r>
    <s v="FB_VO_BAU_POST_ATT_S2_g8421_Scurve"/>
    <s v="Top_War"/>
    <d v="2021-06-30T00:00:00"/>
    <n v="0"/>
    <x v="2"/>
    <x v="12"/>
    <s v="S1"/>
  </r>
  <r>
    <s v="FB_VO_BAU_POST_ATT_S3_g1715_SC"/>
    <s v="Top_War"/>
    <d v="2021-06-30T00:00:00"/>
    <n v="0"/>
    <x v="3"/>
    <x v="12"/>
    <s v="S1"/>
  </r>
  <r>
    <s v="FB_VO_DYNAMICADS_PER_ATT_g2720_Scurve"/>
    <s v="Top_War"/>
    <d v="2021-06-30T00:00:00"/>
    <n v="0"/>
    <x v="4"/>
    <x v="13"/>
    <s v="S1"/>
  </r>
  <r>
    <s v="FB_VO_DYNAMICADS_POST_ATT_S1_g1720_Scurve"/>
    <s v="Top_War"/>
    <d v="2021-06-30T00:00:00"/>
    <n v="61.479209594653902"/>
    <x v="1"/>
    <x v="13"/>
    <s v="S1"/>
  </r>
  <r>
    <s v="GOOGLE_DISPLAY_PER_ATT_g1724_Scurve"/>
    <s v="Top_War"/>
    <d v="2021-06-30T00:00:00"/>
    <n v="0"/>
    <x v="4"/>
    <x v="14"/>
    <s v="S1"/>
  </r>
  <r>
    <s v="GOOGLE_DISPLAY_POST_ATT_9AUG_SEP_g6213_Scurve"/>
    <s v="Top_War"/>
    <d v="2021-06-30T00:00:00"/>
    <n v="0"/>
    <x v="0"/>
    <x v="14"/>
    <s v="S1"/>
  </r>
  <r>
    <s v="GOOGLE_DISPLAY_POST_ATT_JUL_g827_SC"/>
    <s v="Top_War"/>
    <d v="2021-06-30T00:00:00"/>
    <n v="0"/>
    <x v="0"/>
    <x v="14"/>
    <s v="S1"/>
  </r>
  <r>
    <s v="GOOGLE_DISPLAY_POST_ATT_OCT_g5718_Scurve"/>
    <s v="Top_War"/>
    <d v="2021-06-30T00:00:00"/>
    <n v="0"/>
    <x v="0"/>
    <x v="14"/>
    <s v="S1"/>
  </r>
  <r>
    <s v="GOOGLE_DISPLAY_POST_ATT_S1_g912_SC"/>
    <s v="Top_War"/>
    <d v="2021-06-30T00:00:00"/>
    <n v="29403.654535747901"/>
    <x v="1"/>
    <x v="14"/>
    <s v="S1"/>
  </r>
  <r>
    <s v="GOOGLE_YOUTUBE_PER_ATT_g1716_Scurve"/>
    <s v="Top_War"/>
    <d v="2021-06-30T00:00:00"/>
    <n v="0"/>
    <x v="4"/>
    <x v="15"/>
    <s v="S1"/>
  </r>
  <r>
    <s v="GOOGLE_YOUTUBE_POST_ATT_9AUG_SEP_g9321_Scurve"/>
    <s v="Top_War"/>
    <d v="2021-06-30T00:00:00"/>
    <n v="0"/>
    <x v="0"/>
    <x v="15"/>
    <s v="S1"/>
  </r>
  <r>
    <s v="GOOGLE_YOUTUBE_POST_ATT_JUL_g1718_SC"/>
    <s v="Top_War"/>
    <d v="2021-06-30T00:00:00"/>
    <n v="0"/>
    <x v="0"/>
    <x v="15"/>
    <s v="S1"/>
  </r>
  <r>
    <s v="GOOGLE_YOUTUBE_POST_ATT_OCT_g1715_Scurve"/>
    <s v="Top_War"/>
    <d v="2021-06-30T00:00:00"/>
    <n v="0"/>
    <x v="0"/>
    <x v="15"/>
    <s v="S1"/>
  </r>
  <r>
    <s v="GOOGLE_YOUTUBE_POST_ATT_S1_g2721_SC"/>
    <s v="Top_War"/>
    <d v="2021-06-30T00:00:00"/>
    <n v="18111.795402793399"/>
    <x v="1"/>
    <x v="15"/>
    <s v="S1"/>
  </r>
  <r>
    <s v="INTERCEPT"/>
    <s v="Top_War"/>
    <d v="2021-06-30T00:00:00"/>
    <n v="282876.95580592903"/>
    <x v="0"/>
    <x v="16"/>
    <s v="S1"/>
  </r>
  <r>
    <s v="Large_Event_Dip1"/>
    <s v="Top_War"/>
    <d v="2021-06-30T00:00:00"/>
    <n v="0"/>
    <x v="0"/>
    <x v="4"/>
    <s v="S1"/>
  </r>
  <r>
    <s v="Large_Event1"/>
    <s v="Top_War"/>
    <d v="2021-06-30T00:00:00"/>
    <n v="0"/>
    <x v="0"/>
    <x v="17"/>
    <s v="S1"/>
  </r>
  <r>
    <s v="Medium_Event"/>
    <s v="Top_War"/>
    <d v="2021-06-30T00:00:00"/>
    <n v="0"/>
    <x v="0"/>
    <x v="17"/>
    <s v="S1"/>
  </r>
  <r>
    <s v="Medium_Event_Dip"/>
    <s v="Top_War"/>
    <d v="2021-06-30T00:00:00"/>
    <n v="0"/>
    <x v="0"/>
    <x v="17"/>
    <s v="S1"/>
  </r>
  <r>
    <s v="Monday_Effect"/>
    <s v="Top_War"/>
    <d v="2021-06-30T00:00:00"/>
    <n v="0"/>
    <x v="0"/>
    <x v="18"/>
    <s v="S1"/>
  </r>
  <r>
    <s v="New_Content"/>
    <s v="Top_War"/>
    <d v="2021-06-30T00:00:00"/>
    <n v="0"/>
    <x v="0"/>
    <x v="19"/>
    <s v="S1"/>
  </r>
  <r>
    <s v="Other_Event"/>
    <s v="Top_War"/>
    <d v="2021-06-30T00:00:00"/>
    <n v="0"/>
    <x v="0"/>
    <x v="17"/>
    <s v="S1"/>
  </r>
  <r>
    <s v="Peak"/>
    <s v="Top_War"/>
    <d v="2021-06-30T00:00:00"/>
    <n v="0"/>
    <x v="0"/>
    <x v="17"/>
    <s v="S1"/>
  </r>
  <r>
    <s v="Reddit_Post_ATT_g224_SC"/>
    <s v="Top_War"/>
    <d v="2021-06-30T00:00:00"/>
    <n v="0"/>
    <x v="2"/>
    <x v="20"/>
    <s v="S1"/>
  </r>
  <r>
    <s v="Small_Event"/>
    <s v="Top_War"/>
    <d v="2021-06-30T00:00:00"/>
    <n v="0"/>
    <x v="0"/>
    <x v="17"/>
    <s v="S1"/>
  </r>
  <r>
    <s v="Small_Event_Dip"/>
    <s v="Top_War"/>
    <d v="2021-06-30T00:00:00"/>
    <n v="0"/>
    <x v="0"/>
    <x v="4"/>
    <s v="S1"/>
  </r>
  <r>
    <s v="Special_Event"/>
    <s v="Top_War"/>
    <d v="2021-06-30T00:00:00"/>
    <n v="0"/>
    <x v="0"/>
    <x v="4"/>
    <s v="S1"/>
  </r>
  <r>
    <s v="Special_Event_Peak"/>
    <s v="Top_War"/>
    <d v="2021-06-30T00:00:00"/>
    <n v="0"/>
    <x v="0"/>
    <x v="17"/>
    <s v="S1"/>
  </r>
  <r>
    <s v="Tuesday_Effect"/>
    <s v="Top_War"/>
    <d v="2021-06-30T00:00:00"/>
    <n v="0"/>
    <x v="0"/>
    <x v="21"/>
    <s v="S1"/>
  </r>
  <r>
    <s v="UNITYADS_TOTAL_PER_ATT_g1728_Scurve"/>
    <s v="Top_War"/>
    <d v="2021-06-30T00:00:00"/>
    <n v="0"/>
    <x v="4"/>
    <x v="22"/>
    <s v="S1"/>
  </r>
  <r>
    <s v="UNITYADS_TOTAL_POST_ATT_S1_g913_SC"/>
    <s v="Top_War"/>
    <d v="2021-06-30T00:00:00"/>
    <n v="1083.0355585581401"/>
    <x v="1"/>
    <x v="22"/>
    <s v="S1"/>
  </r>
  <r>
    <s v="UNITYADS_TOTAL_POST_ATT_S2_g1321_SC"/>
    <s v="Top_War"/>
    <d v="2021-06-30T00:00:00"/>
    <n v="0"/>
    <x v="2"/>
    <x v="22"/>
    <s v="S1"/>
  </r>
  <r>
    <s v="UNITYADS_TOTAL_POST_ATT_S3_g924_SC"/>
    <s v="Top_War"/>
    <d v="2021-06-30T00:00:00"/>
    <n v="0"/>
    <x v="3"/>
    <x v="22"/>
    <s v="S1"/>
  </r>
  <r>
    <s v="Apple_Search_Post_ATT_g327_Scurve"/>
    <s v="Top_War"/>
    <d v="2021-07-01T00:00:00"/>
    <n v="4772.3926971578503"/>
    <x v="0"/>
    <x v="0"/>
    <s v="S2"/>
  </r>
  <r>
    <s v="Applovin_rewarded_Post_ATT_g1718_SC"/>
    <s v="Top_War"/>
    <d v="2021-07-01T00:00:00"/>
    <n v="186.885515771283"/>
    <x v="0"/>
    <x v="1"/>
    <s v="S2"/>
  </r>
  <r>
    <s v="Applovin_video_Post_ATT_g1718_Scurve"/>
    <s v="Top_War"/>
    <d v="2021-07-01T00:00:00"/>
    <n v="331.075049959068"/>
    <x v="0"/>
    <x v="2"/>
    <s v="S2"/>
  </r>
  <r>
    <s v="Bug_Fix_1"/>
    <s v="Top_War"/>
    <d v="2021-07-01T00:00:00"/>
    <n v="0"/>
    <x v="0"/>
    <x v="3"/>
    <s v="S2"/>
  </r>
  <r>
    <s v="Bug_Fix_2"/>
    <s v="Top_War"/>
    <d v="2021-07-01T00:00:00"/>
    <n v="0"/>
    <x v="0"/>
    <x v="3"/>
    <s v="S2"/>
  </r>
  <r>
    <s v="Bug_Fix_3_2"/>
    <s v="Top_War"/>
    <d v="2021-07-01T00:00:00"/>
    <n v="0"/>
    <x v="0"/>
    <x v="3"/>
    <s v="S2"/>
  </r>
  <r>
    <s v="Bug_Fix_Neg"/>
    <s v="Top_War"/>
    <d v="2021-07-01T00:00:00"/>
    <n v="0"/>
    <x v="0"/>
    <x v="4"/>
    <s v="S2"/>
  </r>
  <r>
    <s v="Bytedance_Post_ATT_g337_SC"/>
    <s v="Top_War"/>
    <d v="2021-07-01T00:00:00"/>
    <n v="1394.84963673223"/>
    <x v="0"/>
    <x v="5"/>
    <s v="S2"/>
  </r>
  <r>
    <s v="Comp_Lords_Mobile"/>
    <s v="Top_War"/>
    <d v="2021-07-01T00:00:00"/>
    <n v="-12760.5190177446"/>
    <x v="0"/>
    <x v="6"/>
    <s v="S2"/>
  </r>
  <r>
    <s v="Comp_ROK"/>
    <s v="Top_War"/>
    <d v="2021-07-01T00:00:00"/>
    <n v="-9865.3600008391695"/>
    <x v="0"/>
    <x v="7"/>
    <s v="S2"/>
  </r>
  <r>
    <s v="Comp_West_Game"/>
    <s v="Top_War"/>
    <d v="2021-07-01T00:00:00"/>
    <n v="-7545.2336180116399"/>
    <x v="0"/>
    <x v="8"/>
    <s v="S2"/>
  </r>
  <r>
    <s v="Event_Dip"/>
    <s v="Top_War"/>
    <d v="2021-07-01T00:00:00"/>
    <n v="0"/>
    <x v="0"/>
    <x v="4"/>
    <s v="S2"/>
  </r>
  <r>
    <s v="FB_AEO_AAA_POST_ATT_S1_g223_Scurve"/>
    <s v="Top_War"/>
    <d v="2021-07-01T00:00:00"/>
    <n v="6581.5376954837602"/>
    <x v="1"/>
    <x v="9"/>
    <s v="S2"/>
  </r>
  <r>
    <s v="FB_AEO_AAA_POST_ATT_S2_g2314_Scurve"/>
    <s v="Top_War"/>
    <d v="2021-07-01T00:00:00"/>
    <n v="0.90529636110998102"/>
    <x v="2"/>
    <x v="9"/>
    <s v="S2"/>
  </r>
  <r>
    <s v="FB_AEO_AAA_POST_ATT_S3_g249_SC"/>
    <s v="Top_War"/>
    <d v="2021-07-01T00:00:00"/>
    <n v="0"/>
    <x v="3"/>
    <x v="9"/>
    <s v="S2"/>
  </r>
  <r>
    <s v="FB_AEO_AAA_PRE_ATT_g136_Scurve"/>
    <s v="Top_War"/>
    <d v="2021-07-01T00:00:00"/>
    <n v="0"/>
    <x v="4"/>
    <x v="9"/>
    <s v="S2"/>
  </r>
  <r>
    <s v="FB_AEO_BAU_POST_ATT_S1_g912_Scurve"/>
    <s v="Top_War"/>
    <d v="2021-07-01T00:00:00"/>
    <n v="3550.6397417550602"/>
    <x v="1"/>
    <x v="10"/>
    <s v="S2"/>
  </r>
  <r>
    <s v="FB_AEO_BAU_POST_ATT_S2_g2711_Scurve"/>
    <s v="Top_War"/>
    <d v="2021-07-01T00:00:00"/>
    <n v="1.07969492734373E-7"/>
    <x v="2"/>
    <x v="10"/>
    <s v="S2"/>
  </r>
  <r>
    <s v="FB_AEO_BAU_POST_ATT_S3_g1717_SC"/>
    <s v="Top_War"/>
    <d v="2021-07-01T00:00:00"/>
    <n v="0"/>
    <x v="3"/>
    <x v="10"/>
    <s v="S2"/>
  </r>
  <r>
    <s v="FB_AEO_BAU_PRE_ATT_g15721_Scurve"/>
    <s v="Top_War"/>
    <d v="2021-07-01T00:00:00"/>
    <n v="0"/>
    <x v="4"/>
    <x v="10"/>
    <s v="S2"/>
  </r>
  <r>
    <s v="FB_VO_AAA_PER_ATT_g912_Scurve"/>
    <s v="Top_War"/>
    <d v="2021-07-01T00:00:00"/>
    <n v="0"/>
    <x v="4"/>
    <x v="11"/>
    <s v="S2"/>
  </r>
  <r>
    <s v="FB_VO_AAA_POST_ATT_S1_g913_Scurve"/>
    <s v="Top_War"/>
    <d v="2021-07-01T00:00:00"/>
    <n v="1676.20910376339"/>
    <x v="1"/>
    <x v="11"/>
    <s v="S2"/>
  </r>
  <r>
    <s v="FB_VO_AAA_POST_ATT_S2_g424_Scurve"/>
    <s v="Top_War"/>
    <d v="2021-07-01T00:00:00"/>
    <n v="899.08806747478798"/>
    <x v="2"/>
    <x v="11"/>
    <s v="S2"/>
  </r>
  <r>
    <s v="FB_VO_AAA_POST_ATT_S3_g1717_SC"/>
    <s v="Top_War"/>
    <d v="2021-07-01T00:00:00"/>
    <n v="0"/>
    <x v="3"/>
    <x v="11"/>
    <s v="S2"/>
  </r>
  <r>
    <s v="FB_VO_BAU_PER_ATT_g1512_Scurve"/>
    <s v="Top_War"/>
    <d v="2021-07-01T00:00:00"/>
    <n v="0"/>
    <x v="4"/>
    <x v="12"/>
    <s v="S2"/>
  </r>
  <r>
    <s v="FB_VO_BAU_POST_ATT_S1_g9312_Scurve"/>
    <s v="Top_War"/>
    <d v="2021-07-01T00:00:00"/>
    <n v="729.27516070553895"/>
    <x v="1"/>
    <x v="12"/>
    <s v="S2"/>
  </r>
  <r>
    <s v="FB_VO_BAU_POST_ATT_S2_g8421_Scurve"/>
    <s v="Top_War"/>
    <d v="2021-07-01T00:00:00"/>
    <n v="2.4821787976385901"/>
    <x v="2"/>
    <x v="12"/>
    <s v="S2"/>
  </r>
  <r>
    <s v="FB_VO_BAU_POST_ATT_S3_g1715_SC"/>
    <s v="Top_War"/>
    <d v="2021-07-01T00:00:00"/>
    <n v="0"/>
    <x v="3"/>
    <x v="12"/>
    <s v="S2"/>
  </r>
  <r>
    <s v="FB_VO_DYNAMICADS_PER_ATT_g2720_Scurve"/>
    <s v="Top_War"/>
    <d v="2021-07-01T00:00:00"/>
    <n v="0"/>
    <x v="4"/>
    <x v="13"/>
    <s v="S2"/>
  </r>
  <r>
    <s v="FB_VO_DYNAMICADS_POST_ATT_S1_g1720_Scurve"/>
    <s v="Top_War"/>
    <d v="2021-07-01T00:00:00"/>
    <n v="46.105582820518698"/>
    <x v="1"/>
    <x v="13"/>
    <s v="S2"/>
  </r>
  <r>
    <s v="GOOGLE_DISPLAY_PER_ATT_g1724_Scurve"/>
    <s v="Top_War"/>
    <d v="2021-07-01T00:00:00"/>
    <n v="0"/>
    <x v="4"/>
    <x v="14"/>
    <s v="S2"/>
  </r>
  <r>
    <s v="GOOGLE_DISPLAY_POST_ATT_9AUG_SEP_g6213_Scurve"/>
    <s v="Top_War"/>
    <d v="2021-07-01T00:00:00"/>
    <n v="0"/>
    <x v="0"/>
    <x v="14"/>
    <s v="S2"/>
  </r>
  <r>
    <s v="GOOGLE_DISPLAY_POST_ATT_JUL_g827_SC"/>
    <s v="Top_War"/>
    <d v="2021-07-01T00:00:00"/>
    <n v="4453.1361266253698"/>
    <x v="0"/>
    <x v="14"/>
    <s v="S2"/>
  </r>
  <r>
    <s v="GOOGLE_DISPLAY_POST_ATT_OCT_g5718_Scurve"/>
    <s v="Top_War"/>
    <d v="2021-07-01T00:00:00"/>
    <n v="0"/>
    <x v="0"/>
    <x v="14"/>
    <s v="S2"/>
  </r>
  <r>
    <s v="GOOGLE_DISPLAY_POST_ATT_S1_g912_SC"/>
    <s v="Top_War"/>
    <d v="2021-07-01T00:00:00"/>
    <n v="13907.921202428101"/>
    <x v="1"/>
    <x v="14"/>
    <s v="S2"/>
  </r>
  <r>
    <s v="GOOGLE_YOUTUBE_PER_ATT_g1716_Scurve"/>
    <s v="Top_War"/>
    <d v="2021-07-01T00:00:00"/>
    <n v="0"/>
    <x v="4"/>
    <x v="15"/>
    <s v="S2"/>
  </r>
  <r>
    <s v="GOOGLE_YOUTUBE_POST_ATT_9AUG_SEP_g9321_Scurve"/>
    <s v="Top_War"/>
    <d v="2021-07-01T00:00:00"/>
    <n v="0"/>
    <x v="0"/>
    <x v="15"/>
    <s v="S2"/>
  </r>
  <r>
    <s v="GOOGLE_YOUTUBE_POST_ATT_JUL_g1718_SC"/>
    <s v="Top_War"/>
    <d v="2021-07-01T00:00:00"/>
    <n v="4.3046644159960701E-11"/>
    <x v="0"/>
    <x v="15"/>
    <s v="S2"/>
  </r>
  <r>
    <s v="GOOGLE_YOUTUBE_POST_ATT_OCT_g1715_Scurve"/>
    <s v="Top_War"/>
    <d v="2021-07-01T00:00:00"/>
    <n v="0"/>
    <x v="0"/>
    <x v="15"/>
    <s v="S2"/>
  </r>
  <r>
    <s v="GOOGLE_YOUTUBE_POST_ATT_S1_g2721_SC"/>
    <s v="Top_War"/>
    <d v="2021-07-01T00:00:00"/>
    <n v="18052.887589438302"/>
    <x v="1"/>
    <x v="15"/>
    <s v="S2"/>
  </r>
  <r>
    <s v="INTERCEPT"/>
    <s v="Top_War"/>
    <d v="2021-07-01T00:00:00"/>
    <n v="282876.95580592903"/>
    <x v="0"/>
    <x v="16"/>
    <s v="S2"/>
  </r>
  <r>
    <s v="Large_Event_Dip1"/>
    <s v="Top_War"/>
    <d v="2021-07-01T00:00:00"/>
    <n v="-26446.072486901201"/>
    <x v="0"/>
    <x v="4"/>
    <s v="S2"/>
  </r>
  <r>
    <s v="Large_Event1"/>
    <s v="Top_War"/>
    <d v="2021-07-01T00:00:00"/>
    <n v="0"/>
    <x v="0"/>
    <x v="17"/>
    <s v="S2"/>
  </r>
  <r>
    <s v="Medium_Event"/>
    <s v="Top_War"/>
    <d v="2021-07-01T00:00:00"/>
    <n v="0"/>
    <x v="0"/>
    <x v="17"/>
    <s v="S2"/>
  </r>
  <r>
    <s v="Medium_Event_Dip"/>
    <s v="Top_War"/>
    <d v="2021-07-01T00:00:00"/>
    <n v="0"/>
    <x v="0"/>
    <x v="17"/>
    <s v="S2"/>
  </r>
  <r>
    <s v="Monday_Effect"/>
    <s v="Top_War"/>
    <d v="2021-07-01T00:00:00"/>
    <n v="0"/>
    <x v="0"/>
    <x v="18"/>
    <s v="S2"/>
  </r>
  <r>
    <s v="New_Content"/>
    <s v="Top_War"/>
    <d v="2021-07-01T00:00:00"/>
    <n v="0"/>
    <x v="0"/>
    <x v="19"/>
    <s v="S2"/>
  </r>
  <r>
    <s v="Other_Event"/>
    <s v="Top_War"/>
    <d v="2021-07-01T00:00:00"/>
    <n v="0"/>
    <x v="0"/>
    <x v="17"/>
    <s v="S2"/>
  </r>
  <r>
    <s v="Peak"/>
    <s v="Top_War"/>
    <d v="2021-07-01T00:00:00"/>
    <n v="0"/>
    <x v="0"/>
    <x v="17"/>
    <s v="S2"/>
  </r>
  <r>
    <s v="Reddit_Post_ATT_g224_SC"/>
    <s v="Top_War"/>
    <d v="2021-07-01T00:00:00"/>
    <n v="0"/>
    <x v="2"/>
    <x v="20"/>
    <s v="S2"/>
  </r>
  <r>
    <s v="Small_Event"/>
    <s v="Top_War"/>
    <d v="2021-07-01T00:00:00"/>
    <n v="0"/>
    <x v="0"/>
    <x v="17"/>
    <s v="S2"/>
  </r>
  <r>
    <s v="Small_Event_Dip"/>
    <s v="Top_War"/>
    <d v="2021-07-01T00:00:00"/>
    <n v="0"/>
    <x v="0"/>
    <x v="4"/>
    <s v="S2"/>
  </r>
  <r>
    <s v="Special_Event"/>
    <s v="Top_War"/>
    <d v="2021-07-01T00:00:00"/>
    <n v="0"/>
    <x v="0"/>
    <x v="4"/>
    <s v="S2"/>
  </r>
  <r>
    <s v="Special_Event_Peak"/>
    <s v="Top_War"/>
    <d v="2021-07-01T00:00:00"/>
    <n v="0"/>
    <x v="0"/>
    <x v="17"/>
    <s v="S2"/>
  </r>
  <r>
    <s v="Tuesday_Effect"/>
    <s v="Top_War"/>
    <d v="2021-07-01T00:00:00"/>
    <n v="0"/>
    <x v="0"/>
    <x v="21"/>
    <s v="S2"/>
  </r>
  <r>
    <s v="UNITYADS_TOTAL_PER_ATT_g1728_Scurve"/>
    <s v="Top_War"/>
    <d v="2021-07-01T00:00:00"/>
    <n v="0"/>
    <x v="4"/>
    <x v="22"/>
    <s v="S2"/>
  </r>
  <r>
    <s v="UNITYADS_TOTAL_POST_ATT_S1_g913_SC"/>
    <s v="Top_War"/>
    <d v="2021-07-01T00:00:00"/>
    <n v="167.96338763775199"/>
    <x v="1"/>
    <x v="22"/>
    <s v="S2"/>
  </r>
  <r>
    <s v="UNITYADS_TOTAL_POST_ATT_S2_g1321_SC"/>
    <s v="Top_War"/>
    <d v="2021-07-01T00:00:00"/>
    <n v="9.4313306183456298E-3"/>
    <x v="2"/>
    <x v="22"/>
    <s v="S2"/>
  </r>
  <r>
    <s v="UNITYADS_TOTAL_POST_ATT_S3_g924_SC"/>
    <s v="Top_War"/>
    <d v="2021-07-01T00:00:00"/>
    <n v="0"/>
    <x v="3"/>
    <x v="22"/>
    <s v="S2"/>
  </r>
  <r>
    <s v="Apple_Search_Post_ATT_g327_Scurve"/>
    <s v="Top_War"/>
    <d v="2021-07-02T00:00:00"/>
    <n v="5404.8147992208296"/>
    <x v="0"/>
    <x v="0"/>
    <s v="S2"/>
  </r>
  <r>
    <s v="Applovin_rewarded_Post_ATT_g1718_SC"/>
    <s v="Top_War"/>
    <d v="2021-07-02T00:00:00"/>
    <n v="234.09311948751801"/>
    <x v="0"/>
    <x v="1"/>
    <s v="S2"/>
  </r>
  <r>
    <s v="Applovin_video_Post_ATT_g1718_Scurve"/>
    <s v="Top_War"/>
    <d v="2021-07-02T00:00:00"/>
    <n v="449.201048436451"/>
    <x v="0"/>
    <x v="2"/>
    <s v="S2"/>
  </r>
  <r>
    <s v="Bug_Fix_1"/>
    <s v="Top_War"/>
    <d v="2021-07-02T00:00:00"/>
    <n v="0"/>
    <x v="0"/>
    <x v="3"/>
    <s v="S2"/>
  </r>
  <r>
    <s v="Bug_Fix_2"/>
    <s v="Top_War"/>
    <d v="2021-07-02T00:00:00"/>
    <n v="0"/>
    <x v="0"/>
    <x v="3"/>
    <s v="S2"/>
  </r>
  <r>
    <s v="Bug_Fix_3_2"/>
    <s v="Top_War"/>
    <d v="2021-07-02T00:00:00"/>
    <n v="0"/>
    <x v="0"/>
    <x v="3"/>
    <s v="S2"/>
  </r>
  <r>
    <s v="Bug_Fix_Neg"/>
    <s v="Top_War"/>
    <d v="2021-07-02T00:00:00"/>
    <n v="0"/>
    <x v="0"/>
    <x v="4"/>
    <s v="S2"/>
  </r>
  <r>
    <s v="Bytedance_Post_ATT_g337_SC"/>
    <s v="Top_War"/>
    <d v="2021-07-02T00:00:00"/>
    <n v="1513.5465407028801"/>
    <x v="0"/>
    <x v="5"/>
    <s v="S2"/>
  </r>
  <r>
    <s v="Comp_Lords_Mobile"/>
    <s v="Top_War"/>
    <d v="2021-07-02T00:00:00"/>
    <n v="-14153.588779507099"/>
    <x v="0"/>
    <x v="6"/>
    <s v="S2"/>
  </r>
  <r>
    <s v="Comp_ROK"/>
    <s v="Top_War"/>
    <d v="2021-07-02T00:00:00"/>
    <n v="-9281.30112658285"/>
    <x v="0"/>
    <x v="7"/>
    <s v="S2"/>
  </r>
  <r>
    <s v="Comp_West_Game"/>
    <s v="Top_War"/>
    <d v="2021-07-02T00:00:00"/>
    <n v="-6056.2760050602401"/>
    <x v="0"/>
    <x v="8"/>
    <s v="S2"/>
  </r>
  <r>
    <s v="Event_Dip"/>
    <s v="Top_War"/>
    <d v="2021-07-02T00:00:00"/>
    <n v="0"/>
    <x v="0"/>
    <x v="4"/>
    <s v="S2"/>
  </r>
  <r>
    <s v="FB_AEO_AAA_POST_ATT_S1_g223_Scurve"/>
    <s v="Top_War"/>
    <d v="2021-07-02T00:00:00"/>
    <n v="2753.4230995928501"/>
    <x v="1"/>
    <x v="9"/>
    <s v="S2"/>
  </r>
  <r>
    <s v="FB_AEO_AAA_POST_ATT_S2_g2314_Scurve"/>
    <s v="Top_War"/>
    <d v="2021-07-02T00:00:00"/>
    <n v="17.7611554730385"/>
    <x v="2"/>
    <x v="9"/>
    <s v="S2"/>
  </r>
  <r>
    <s v="FB_AEO_AAA_POST_ATT_S3_g249_SC"/>
    <s v="Top_War"/>
    <d v="2021-07-02T00:00:00"/>
    <n v="0"/>
    <x v="3"/>
    <x v="9"/>
    <s v="S2"/>
  </r>
  <r>
    <s v="FB_AEO_AAA_PRE_ATT_g136_Scurve"/>
    <s v="Top_War"/>
    <d v="2021-07-02T00:00:00"/>
    <n v="0"/>
    <x v="4"/>
    <x v="9"/>
    <s v="S2"/>
  </r>
  <r>
    <s v="FB_AEO_BAU_POST_ATT_S1_g912_Scurve"/>
    <s v="Top_War"/>
    <d v="2021-07-02T00:00:00"/>
    <n v="0"/>
    <x v="1"/>
    <x v="10"/>
    <s v="S2"/>
  </r>
  <r>
    <s v="FB_AEO_BAU_POST_ATT_S2_g2711_Scurve"/>
    <s v="Top_War"/>
    <d v="2021-07-02T00:00:00"/>
    <n v="3.0869604559489398E-4"/>
    <x v="2"/>
    <x v="10"/>
    <s v="S2"/>
  </r>
  <r>
    <s v="FB_AEO_BAU_POST_ATT_S3_g1717_SC"/>
    <s v="Top_War"/>
    <d v="2021-07-02T00:00:00"/>
    <n v="0"/>
    <x v="3"/>
    <x v="10"/>
    <s v="S2"/>
  </r>
  <r>
    <s v="FB_AEO_BAU_PRE_ATT_g15721_Scurve"/>
    <s v="Top_War"/>
    <d v="2021-07-02T00:00:00"/>
    <n v="0"/>
    <x v="4"/>
    <x v="10"/>
    <s v="S2"/>
  </r>
  <r>
    <s v="FB_VO_AAA_PER_ATT_g912_Scurve"/>
    <s v="Top_War"/>
    <d v="2021-07-02T00:00:00"/>
    <n v="0"/>
    <x v="4"/>
    <x v="11"/>
    <s v="S2"/>
  </r>
  <r>
    <s v="FB_VO_AAA_POST_ATT_S1_g913_Scurve"/>
    <s v="Top_War"/>
    <d v="2021-07-02T00:00:00"/>
    <n v="153.26606215744599"/>
    <x v="1"/>
    <x v="11"/>
    <s v="S2"/>
  </r>
  <r>
    <s v="FB_VO_AAA_POST_ATT_S2_g424_Scurve"/>
    <s v="Top_War"/>
    <d v="2021-07-02T00:00:00"/>
    <n v="3993.1838012606599"/>
    <x v="2"/>
    <x v="11"/>
    <s v="S2"/>
  </r>
  <r>
    <s v="FB_VO_AAA_POST_ATT_S3_g1717_SC"/>
    <s v="Top_War"/>
    <d v="2021-07-02T00:00:00"/>
    <n v="0"/>
    <x v="3"/>
    <x v="11"/>
    <s v="S2"/>
  </r>
  <r>
    <s v="FB_VO_BAU_PER_ATT_g1512_Scurve"/>
    <s v="Top_War"/>
    <d v="2021-07-02T00:00:00"/>
    <n v="0"/>
    <x v="4"/>
    <x v="12"/>
    <s v="S2"/>
  </r>
  <r>
    <s v="FB_VO_BAU_POST_ATT_S1_g9312_Scurve"/>
    <s v="Top_War"/>
    <d v="2021-07-02T00:00:00"/>
    <n v="307.21752766750598"/>
    <x v="1"/>
    <x v="12"/>
    <s v="S2"/>
  </r>
  <r>
    <s v="FB_VO_BAU_POST_ATT_S2_g8421_Scurve"/>
    <s v="Top_War"/>
    <d v="2021-07-02T00:00:00"/>
    <n v="52.712983693749301"/>
    <x v="2"/>
    <x v="12"/>
    <s v="S2"/>
  </r>
  <r>
    <s v="FB_VO_BAU_POST_ATT_S3_g1715_SC"/>
    <s v="Top_War"/>
    <d v="2021-07-02T00:00:00"/>
    <n v="0"/>
    <x v="3"/>
    <x v="12"/>
    <s v="S2"/>
  </r>
  <r>
    <s v="FB_VO_DYNAMICADS_PER_ATT_g2720_Scurve"/>
    <s v="Top_War"/>
    <d v="2021-07-02T00:00:00"/>
    <n v="0"/>
    <x v="4"/>
    <x v="13"/>
    <s v="S2"/>
  </r>
  <r>
    <s v="FB_VO_DYNAMICADS_POST_ATT_S1_g1720_Scurve"/>
    <s v="Top_War"/>
    <d v="2021-07-02T00:00:00"/>
    <n v="38.9371183907191"/>
    <x v="1"/>
    <x v="13"/>
    <s v="S2"/>
  </r>
  <r>
    <s v="GOOGLE_DISPLAY_PER_ATT_g1724_Scurve"/>
    <s v="Top_War"/>
    <d v="2021-07-02T00:00:00"/>
    <n v="0"/>
    <x v="4"/>
    <x v="14"/>
    <s v="S2"/>
  </r>
  <r>
    <s v="GOOGLE_DISPLAY_POST_ATT_9AUG_SEP_g6213_Scurve"/>
    <s v="Top_War"/>
    <d v="2021-07-02T00:00:00"/>
    <n v="0"/>
    <x v="0"/>
    <x v="14"/>
    <s v="S2"/>
  </r>
  <r>
    <s v="GOOGLE_DISPLAY_POST_ATT_JUL_g827_SC"/>
    <s v="Top_War"/>
    <d v="2021-07-02T00:00:00"/>
    <n v="9184.6304444062007"/>
    <x v="0"/>
    <x v="14"/>
    <s v="S2"/>
  </r>
  <r>
    <s v="GOOGLE_DISPLAY_POST_ATT_OCT_g5718_Scurve"/>
    <s v="Top_War"/>
    <d v="2021-07-02T00:00:00"/>
    <n v="0"/>
    <x v="0"/>
    <x v="14"/>
    <s v="S2"/>
  </r>
  <r>
    <s v="GOOGLE_DISPLAY_POST_ATT_S1_g912_SC"/>
    <s v="Top_War"/>
    <d v="2021-07-02T00:00:00"/>
    <n v="0"/>
    <x v="1"/>
    <x v="14"/>
    <s v="S2"/>
  </r>
  <r>
    <s v="GOOGLE_YOUTUBE_PER_ATT_g1716_Scurve"/>
    <s v="Top_War"/>
    <d v="2021-07-02T00:00:00"/>
    <n v="0"/>
    <x v="4"/>
    <x v="15"/>
    <s v="S2"/>
  </r>
  <r>
    <s v="GOOGLE_YOUTUBE_POST_ATT_9AUG_SEP_g9321_Scurve"/>
    <s v="Top_War"/>
    <d v="2021-07-02T00:00:00"/>
    <n v="0"/>
    <x v="0"/>
    <x v="15"/>
    <s v="S2"/>
  </r>
  <r>
    <s v="GOOGLE_YOUTUBE_POST_ATT_JUL_g1718_SC"/>
    <s v="Top_War"/>
    <d v="2021-07-02T00:00:00"/>
    <n v="1.50136508178469E-7"/>
    <x v="0"/>
    <x v="15"/>
    <s v="S2"/>
  </r>
  <r>
    <s v="GOOGLE_YOUTUBE_POST_ATT_OCT_g1715_Scurve"/>
    <s v="Top_War"/>
    <d v="2021-07-02T00:00:00"/>
    <n v="0"/>
    <x v="0"/>
    <x v="15"/>
    <s v="S2"/>
  </r>
  <r>
    <s v="GOOGLE_YOUTUBE_POST_ATT_S1_g2721_SC"/>
    <s v="Top_War"/>
    <d v="2021-07-02T00:00:00"/>
    <n v="17920.762562747601"/>
    <x v="1"/>
    <x v="15"/>
    <s v="S2"/>
  </r>
  <r>
    <s v="INTERCEPT"/>
    <s v="Top_War"/>
    <d v="2021-07-02T00:00:00"/>
    <n v="282876.95580592903"/>
    <x v="0"/>
    <x v="16"/>
    <s v="S2"/>
  </r>
  <r>
    <s v="Large_Event_Dip1"/>
    <s v="Top_War"/>
    <d v="2021-07-02T00:00:00"/>
    <n v="0"/>
    <x v="0"/>
    <x v="4"/>
    <s v="S2"/>
  </r>
  <r>
    <s v="Large_Event1"/>
    <s v="Top_War"/>
    <d v="2021-07-02T00:00:00"/>
    <n v="0"/>
    <x v="0"/>
    <x v="17"/>
    <s v="S2"/>
  </r>
  <r>
    <s v="Medium_Event"/>
    <s v="Top_War"/>
    <d v="2021-07-02T00:00:00"/>
    <n v="0"/>
    <x v="0"/>
    <x v="17"/>
    <s v="S2"/>
  </r>
  <r>
    <s v="Medium_Event_Dip"/>
    <s v="Top_War"/>
    <d v="2021-07-02T00:00:00"/>
    <n v="0"/>
    <x v="0"/>
    <x v="17"/>
    <s v="S2"/>
  </r>
  <r>
    <s v="Monday_Effect"/>
    <s v="Top_War"/>
    <d v="2021-07-02T00:00:00"/>
    <n v="0"/>
    <x v="0"/>
    <x v="18"/>
    <s v="S2"/>
  </r>
  <r>
    <s v="New_Content"/>
    <s v="Top_War"/>
    <d v="2021-07-02T00:00:00"/>
    <n v="0"/>
    <x v="0"/>
    <x v="19"/>
    <s v="S2"/>
  </r>
  <r>
    <s v="Other_Event"/>
    <s v="Top_War"/>
    <d v="2021-07-02T00:00:00"/>
    <n v="0"/>
    <x v="0"/>
    <x v="17"/>
    <s v="S2"/>
  </r>
  <r>
    <s v="Peak"/>
    <s v="Top_War"/>
    <d v="2021-07-02T00:00:00"/>
    <n v="0"/>
    <x v="0"/>
    <x v="17"/>
    <s v="S2"/>
  </r>
  <r>
    <s v="Reddit_Post_ATT_g224_SC"/>
    <s v="Top_War"/>
    <d v="2021-07-02T00:00:00"/>
    <n v="0"/>
    <x v="2"/>
    <x v="20"/>
    <s v="S2"/>
  </r>
  <r>
    <s v="Small_Event"/>
    <s v="Top_War"/>
    <d v="2021-07-02T00:00:00"/>
    <n v="0"/>
    <x v="0"/>
    <x v="17"/>
    <s v="S2"/>
  </r>
  <r>
    <s v="Small_Event_Dip"/>
    <s v="Top_War"/>
    <d v="2021-07-02T00:00:00"/>
    <n v="0"/>
    <x v="0"/>
    <x v="4"/>
    <s v="S2"/>
  </r>
  <r>
    <s v="Special_Event"/>
    <s v="Top_War"/>
    <d v="2021-07-02T00:00:00"/>
    <n v="0"/>
    <x v="0"/>
    <x v="4"/>
    <s v="S2"/>
  </r>
  <r>
    <s v="Special_Event_Peak"/>
    <s v="Top_War"/>
    <d v="2021-07-02T00:00:00"/>
    <n v="0"/>
    <x v="0"/>
    <x v="17"/>
    <s v="S2"/>
  </r>
  <r>
    <s v="Tuesday_Effect"/>
    <s v="Top_War"/>
    <d v="2021-07-02T00:00:00"/>
    <n v="0"/>
    <x v="0"/>
    <x v="21"/>
    <s v="S2"/>
  </r>
  <r>
    <s v="UNITYADS_TOTAL_PER_ATT_g1728_Scurve"/>
    <s v="Top_War"/>
    <d v="2021-07-02T00:00:00"/>
    <n v="0"/>
    <x v="4"/>
    <x v="22"/>
    <s v="S2"/>
  </r>
  <r>
    <s v="UNITYADS_TOTAL_POST_ATT_S1_g913_SC"/>
    <s v="Top_War"/>
    <d v="2021-07-02T00:00:00"/>
    <n v="20.843834727441301"/>
    <x v="1"/>
    <x v="22"/>
    <s v="S2"/>
  </r>
  <r>
    <s v="UNITYADS_TOTAL_POST_ATT_S2_g1321_SC"/>
    <s v="Top_War"/>
    <d v="2021-07-02T00:00:00"/>
    <n v="0.36220369777546901"/>
    <x v="2"/>
    <x v="22"/>
    <s v="S2"/>
  </r>
  <r>
    <s v="UNITYADS_TOTAL_POST_ATT_S3_g924_SC"/>
    <s v="Top_War"/>
    <d v="2021-07-02T00:00:00"/>
    <n v="0"/>
    <x v="3"/>
    <x v="22"/>
    <s v="S2"/>
  </r>
  <r>
    <s v="Apple_Search_Post_ATT_g327_Scurve"/>
    <s v="Top_War"/>
    <d v="2021-07-03T00:00:00"/>
    <n v="5657.9586802518397"/>
    <x v="0"/>
    <x v="0"/>
    <s v="S2"/>
  </r>
  <r>
    <s v="Applovin_rewarded_Post_ATT_g1718_SC"/>
    <s v="Top_War"/>
    <d v="2021-07-03T00:00:00"/>
    <n v="315.16871041893802"/>
    <x v="0"/>
    <x v="1"/>
    <s v="S2"/>
  </r>
  <r>
    <s v="Applovin_video_Post_ATT_g1718_Scurve"/>
    <s v="Top_War"/>
    <d v="2021-07-03T00:00:00"/>
    <n v="648.23351981111705"/>
    <x v="0"/>
    <x v="2"/>
    <s v="S2"/>
  </r>
  <r>
    <s v="Bug_Fix_1"/>
    <s v="Top_War"/>
    <d v="2021-07-03T00:00:00"/>
    <n v="0"/>
    <x v="0"/>
    <x v="3"/>
    <s v="S2"/>
  </r>
  <r>
    <s v="Bug_Fix_2"/>
    <s v="Top_War"/>
    <d v="2021-07-03T00:00:00"/>
    <n v="0"/>
    <x v="0"/>
    <x v="3"/>
    <s v="S2"/>
  </r>
  <r>
    <s v="Bug_Fix_3_2"/>
    <s v="Top_War"/>
    <d v="2021-07-03T00:00:00"/>
    <n v="0"/>
    <x v="0"/>
    <x v="3"/>
    <s v="S2"/>
  </r>
  <r>
    <s v="Bug_Fix_Neg"/>
    <s v="Top_War"/>
    <d v="2021-07-03T00:00:00"/>
    <n v="0"/>
    <x v="0"/>
    <x v="4"/>
    <s v="S2"/>
  </r>
  <r>
    <s v="Bytedance_Post_ATT_g337_SC"/>
    <s v="Top_War"/>
    <d v="2021-07-03T00:00:00"/>
    <n v="1501.02160456513"/>
    <x v="0"/>
    <x v="5"/>
    <s v="S2"/>
  </r>
  <r>
    <s v="Comp_Lords_Mobile"/>
    <s v="Top_War"/>
    <d v="2021-07-03T00:00:00"/>
    <n v="-15518.7971460343"/>
    <x v="0"/>
    <x v="6"/>
    <s v="S2"/>
  </r>
  <r>
    <s v="Comp_ROK"/>
    <s v="Top_War"/>
    <d v="2021-07-03T00:00:00"/>
    <n v="-9035.9758700850307"/>
    <x v="0"/>
    <x v="7"/>
    <s v="S2"/>
  </r>
  <r>
    <s v="Comp_West_Game"/>
    <s v="Top_War"/>
    <d v="2021-07-03T00:00:00"/>
    <n v="-8201.0839951449907"/>
    <x v="0"/>
    <x v="8"/>
    <s v="S2"/>
  </r>
  <r>
    <s v="Event_Dip"/>
    <s v="Top_War"/>
    <d v="2021-07-03T00:00:00"/>
    <n v="0"/>
    <x v="0"/>
    <x v="4"/>
    <s v="S2"/>
  </r>
  <r>
    <s v="FB_AEO_AAA_POST_ATT_S1_g223_Scurve"/>
    <s v="Top_War"/>
    <d v="2021-07-03T00:00:00"/>
    <n v="0"/>
    <x v="1"/>
    <x v="9"/>
    <s v="S2"/>
  </r>
  <r>
    <s v="FB_AEO_AAA_POST_ATT_S2_g2314_Scurve"/>
    <s v="Top_War"/>
    <d v="2021-07-03T00:00:00"/>
    <n v="105.471626415355"/>
    <x v="2"/>
    <x v="9"/>
    <s v="S2"/>
  </r>
  <r>
    <s v="FB_AEO_AAA_POST_ATT_S3_g249_SC"/>
    <s v="Top_War"/>
    <d v="2021-07-03T00:00:00"/>
    <n v="0"/>
    <x v="3"/>
    <x v="9"/>
    <s v="S2"/>
  </r>
  <r>
    <s v="FB_AEO_AAA_PRE_ATT_g136_Scurve"/>
    <s v="Top_War"/>
    <d v="2021-07-03T00:00:00"/>
    <n v="0"/>
    <x v="4"/>
    <x v="9"/>
    <s v="S2"/>
  </r>
  <r>
    <s v="FB_AEO_BAU_POST_ATT_S1_g912_Scurve"/>
    <s v="Top_War"/>
    <d v="2021-07-03T00:00:00"/>
    <n v="0"/>
    <x v="1"/>
    <x v="10"/>
    <s v="S2"/>
  </r>
  <r>
    <s v="FB_AEO_BAU_POST_ATT_S2_g2711_Scurve"/>
    <s v="Top_War"/>
    <d v="2021-07-03T00:00:00"/>
    <n v="3.2163078072016502E-2"/>
    <x v="2"/>
    <x v="10"/>
    <s v="S2"/>
  </r>
  <r>
    <s v="FB_AEO_BAU_POST_ATT_S3_g1717_SC"/>
    <s v="Top_War"/>
    <d v="2021-07-03T00:00:00"/>
    <n v="0"/>
    <x v="3"/>
    <x v="10"/>
    <s v="S2"/>
  </r>
  <r>
    <s v="FB_AEO_BAU_PRE_ATT_g15721_Scurve"/>
    <s v="Top_War"/>
    <d v="2021-07-03T00:00:00"/>
    <n v="0"/>
    <x v="4"/>
    <x v="10"/>
    <s v="S2"/>
  </r>
  <r>
    <s v="FB_VO_AAA_PER_ATT_g912_Scurve"/>
    <s v="Top_War"/>
    <d v="2021-07-03T00:00:00"/>
    <n v="0"/>
    <x v="4"/>
    <x v="11"/>
    <s v="S2"/>
  </r>
  <r>
    <s v="FB_VO_AAA_POST_ATT_S1_g913_Scurve"/>
    <s v="Top_War"/>
    <d v="2021-07-03T00:00:00"/>
    <n v="0"/>
    <x v="1"/>
    <x v="11"/>
    <s v="S2"/>
  </r>
  <r>
    <s v="FB_VO_AAA_POST_ATT_S2_g424_Scurve"/>
    <s v="Top_War"/>
    <d v="2021-07-03T00:00:00"/>
    <n v="7523.6938890997499"/>
    <x v="2"/>
    <x v="11"/>
    <s v="S2"/>
  </r>
  <r>
    <s v="FB_VO_AAA_POST_ATT_S3_g1717_SC"/>
    <s v="Top_War"/>
    <d v="2021-07-03T00:00:00"/>
    <n v="0"/>
    <x v="3"/>
    <x v="11"/>
    <s v="S2"/>
  </r>
  <r>
    <s v="FB_VO_BAU_PER_ATT_g1512_Scurve"/>
    <s v="Top_War"/>
    <d v="2021-07-03T00:00:00"/>
    <n v="0"/>
    <x v="4"/>
    <x v="12"/>
    <s v="S2"/>
  </r>
  <r>
    <s v="FB_VO_BAU_POST_ATT_S1_g9312_Scurve"/>
    <s v="Top_War"/>
    <d v="2021-07-03T00:00:00"/>
    <n v="109.662237435855"/>
    <x v="1"/>
    <x v="12"/>
    <s v="S2"/>
  </r>
  <r>
    <s v="FB_VO_BAU_POST_ATT_S2_g8421_Scurve"/>
    <s v="Top_War"/>
    <d v="2021-07-03T00:00:00"/>
    <n v="241.606735414078"/>
    <x v="2"/>
    <x v="12"/>
    <s v="S2"/>
  </r>
  <r>
    <s v="FB_VO_BAU_POST_ATT_S3_g1715_SC"/>
    <s v="Top_War"/>
    <d v="2021-07-03T00:00:00"/>
    <n v="0"/>
    <x v="3"/>
    <x v="12"/>
    <s v="S2"/>
  </r>
  <r>
    <s v="FB_VO_DYNAMICADS_PER_ATT_g2720_Scurve"/>
    <s v="Top_War"/>
    <d v="2021-07-03T00:00:00"/>
    <n v="0"/>
    <x v="4"/>
    <x v="13"/>
    <s v="S2"/>
  </r>
  <r>
    <s v="FB_VO_DYNAMICADS_POST_ATT_S1_g1720_Scurve"/>
    <s v="Top_War"/>
    <d v="2021-07-03T00:00:00"/>
    <n v="55.090546253230201"/>
    <x v="1"/>
    <x v="13"/>
    <s v="S2"/>
  </r>
  <r>
    <s v="GOOGLE_DISPLAY_PER_ATT_g1724_Scurve"/>
    <s v="Top_War"/>
    <d v="2021-07-03T00:00:00"/>
    <n v="0"/>
    <x v="4"/>
    <x v="14"/>
    <s v="S2"/>
  </r>
  <r>
    <s v="GOOGLE_DISPLAY_POST_ATT_9AUG_SEP_g6213_Scurve"/>
    <s v="Top_War"/>
    <d v="2021-07-03T00:00:00"/>
    <n v="0"/>
    <x v="0"/>
    <x v="14"/>
    <s v="S2"/>
  </r>
  <r>
    <s v="GOOGLE_DISPLAY_POST_ATT_JUL_g827_SC"/>
    <s v="Top_War"/>
    <d v="2021-07-03T00:00:00"/>
    <n v="11124.0653106885"/>
    <x v="0"/>
    <x v="14"/>
    <s v="S2"/>
  </r>
  <r>
    <s v="GOOGLE_DISPLAY_POST_ATT_OCT_g5718_Scurve"/>
    <s v="Top_War"/>
    <d v="2021-07-03T00:00:00"/>
    <n v="0"/>
    <x v="0"/>
    <x v="14"/>
    <s v="S2"/>
  </r>
  <r>
    <s v="GOOGLE_DISPLAY_POST_ATT_S1_g912_SC"/>
    <s v="Top_War"/>
    <d v="2021-07-03T00:00:00"/>
    <n v="0"/>
    <x v="1"/>
    <x v="14"/>
    <s v="S2"/>
  </r>
  <r>
    <s v="GOOGLE_YOUTUBE_PER_ATT_g1716_Scurve"/>
    <s v="Top_War"/>
    <d v="2021-07-03T00:00:00"/>
    <n v="0"/>
    <x v="4"/>
    <x v="15"/>
    <s v="S2"/>
  </r>
  <r>
    <s v="GOOGLE_YOUTUBE_POST_ATT_9AUG_SEP_g9321_Scurve"/>
    <s v="Top_War"/>
    <d v="2021-07-03T00:00:00"/>
    <n v="0"/>
    <x v="0"/>
    <x v="15"/>
    <s v="S2"/>
  </r>
  <r>
    <s v="GOOGLE_YOUTUBE_POST_ATT_JUL_g1718_SC"/>
    <s v="Top_War"/>
    <d v="2021-07-03T00:00:00"/>
    <n v="1.9006369199798701E-5"/>
    <x v="0"/>
    <x v="15"/>
    <s v="S2"/>
  </r>
  <r>
    <s v="GOOGLE_YOUTUBE_POST_ATT_OCT_g1715_Scurve"/>
    <s v="Top_War"/>
    <d v="2021-07-03T00:00:00"/>
    <n v="0"/>
    <x v="0"/>
    <x v="15"/>
    <s v="S2"/>
  </r>
  <r>
    <s v="GOOGLE_YOUTUBE_POST_ATT_S1_g2721_SC"/>
    <s v="Top_War"/>
    <d v="2021-07-03T00:00:00"/>
    <n v="17952.1939242519"/>
    <x v="1"/>
    <x v="15"/>
    <s v="S2"/>
  </r>
  <r>
    <s v="INTERCEPT"/>
    <s v="Top_War"/>
    <d v="2021-07-03T00:00:00"/>
    <n v="282876.95580592903"/>
    <x v="0"/>
    <x v="16"/>
    <s v="S2"/>
  </r>
  <r>
    <s v="Large_Event_Dip1"/>
    <s v="Top_War"/>
    <d v="2021-07-03T00:00:00"/>
    <n v="0"/>
    <x v="0"/>
    <x v="4"/>
    <s v="S2"/>
  </r>
  <r>
    <s v="Large_Event1"/>
    <s v="Top_War"/>
    <d v="2021-07-03T00:00:00"/>
    <n v="0"/>
    <x v="0"/>
    <x v="17"/>
    <s v="S2"/>
  </r>
  <r>
    <s v="Medium_Event"/>
    <s v="Top_War"/>
    <d v="2021-07-03T00:00:00"/>
    <n v="0"/>
    <x v="0"/>
    <x v="17"/>
    <s v="S2"/>
  </r>
  <r>
    <s v="Medium_Event_Dip"/>
    <s v="Top_War"/>
    <d v="2021-07-03T00:00:00"/>
    <n v="0"/>
    <x v="0"/>
    <x v="17"/>
    <s v="S2"/>
  </r>
  <r>
    <s v="Monday_Effect"/>
    <s v="Top_War"/>
    <d v="2021-07-03T00:00:00"/>
    <n v="0"/>
    <x v="0"/>
    <x v="18"/>
    <s v="S2"/>
  </r>
  <r>
    <s v="New_Content"/>
    <s v="Top_War"/>
    <d v="2021-07-03T00:00:00"/>
    <n v="0"/>
    <x v="0"/>
    <x v="19"/>
    <s v="S2"/>
  </r>
  <r>
    <s v="Other_Event"/>
    <s v="Top_War"/>
    <d v="2021-07-03T00:00:00"/>
    <n v="0"/>
    <x v="0"/>
    <x v="17"/>
    <s v="S2"/>
  </r>
  <r>
    <s v="Peak"/>
    <s v="Top_War"/>
    <d v="2021-07-03T00:00:00"/>
    <n v="0"/>
    <x v="0"/>
    <x v="17"/>
    <s v="S2"/>
  </r>
  <r>
    <s v="Reddit_Post_ATT_g224_SC"/>
    <s v="Top_War"/>
    <d v="2021-07-03T00:00:00"/>
    <n v="0"/>
    <x v="2"/>
    <x v="20"/>
    <s v="S2"/>
  </r>
  <r>
    <s v="Small_Event"/>
    <s v="Top_War"/>
    <d v="2021-07-03T00:00:00"/>
    <n v="0"/>
    <x v="0"/>
    <x v="17"/>
    <s v="S2"/>
  </r>
  <r>
    <s v="Small_Event_Dip"/>
    <s v="Top_War"/>
    <d v="2021-07-03T00:00:00"/>
    <n v="0"/>
    <x v="0"/>
    <x v="4"/>
    <s v="S2"/>
  </r>
  <r>
    <s v="Special_Event"/>
    <s v="Top_War"/>
    <d v="2021-07-03T00:00:00"/>
    <n v="0"/>
    <x v="0"/>
    <x v="4"/>
    <s v="S2"/>
  </r>
  <r>
    <s v="Special_Event_Peak"/>
    <s v="Top_War"/>
    <d v="2021-07-03T00:00:00"/>
    <n v="0"/>
    <x v="0"/>
    <x v="17"/>
    <s v="S2"/>
  </r>
  <r>
    <s v="Tuesday_Effect"/>
    <s v="Top_War"/>
    <d v="2021-07-03T00:00:00"/>
    <n v="0"/>
    <x v="0"/>
    <x v="21"/>
    <s v="S2"/>
  </r>
  <r>
    <s v="UNITYADS_TOTAL_PER_ATT_g1728_Scurve"/>
    <s v="Top_War"/>
    <d v="2021-07-03T00:00:00"/>
    <n v="0"/>
    <x v="4"/>
    <x v="22"/>
    <s v="S2"/>
  </r>
  <r>
    <s v="UNITYADS_TOTAL_POST_ATT_S1_g913_SC"/>
    <s v="Top_War"/>
    <d v="2021-07-03T00:00:00"/>
    <n v="0"/>
    <x v="1"/>
    <x v="22"/>
    <s v="S2"/>
  </r>
  <r>
    <s v="UNITYADS_TOTAL_POST_ATT_S2_g1321_SC"/>
    <s v="Top_War"/>
    <d v="2021-07-03T00:00:00"/>
    <n v="3.5020067717053802"/>
    <x v="2"/>
    <x v="22"/>
    <s v="S2"/>
  </r>
  <r>
    <s v="UNITYADS_TOTAL_POST_ATT_S3_g924_SC"/>
    <s v="Top_War"/>
    <d v="2021-07-03T00:00:00"/>
    <n v="0"/>
    <x v="3"/>
    <x v="22"/>
    <s v="S2"/>
  </r>
  <r>
    <s v="Apple_Search_Post_ATT_g327_Scurve"/>
    <s v="Top_War"/>
    <d v="2021-07-04T00:00:00"/>
    <n v="5726.37086392117"/>
    <x v="0"/>
    <x v="0"/>
    <s v="S2"/>
  </r>
  <r>
    <s v="Applovin_rewarded_Post_ATT_g1718_SC"/>
    <s v="Top_War"/>
    <d v="2021-07-04T00:00:00"/>
    <n v="304.29767322649201"/>
    <x v="0"/>
    <x v="1"/>
    <s v="S2"/>
  </r>
  <r>
    <s v="Applovin_video_Post_ATT_g1718_Scurve"/>
    <s v="Top_War"/>
    <d v="2021-07-04T00:00:00"/>
    <n v="650.18622857665298"/>
    <x v="0"/>
    <x v="2"/>
    <s v="S2"/>
  </r>
  <r>
    <s v="Bug_Fix_1"/>
    <s v="Top_War"/>
    <d v="2021-07-04T00:00:00"/>
    <n v="0"/>
    <x v="0"/>
    <x v="3"/>
    <s v="S2"/>
  </r>
  <r>
    <s v="Bug_Fix_2"/>
    <s v="Top_War"/>
    <d v="2021-07-04T00:00:00"/>
    <n v="0"/>
    <x v="0"/>
    <x v="3"/>
    <s v="S2"/>
  </r>
  <r>
    <s v="Bug_Fix_3_2"/>
    <s v="Top_War"/>
    <d v="2021-07-04T00:00:00"/>
    <n v="0"/>
    <x v="0"/>
    <x v="3"/>
    <s v="S2"/>
  </r>
  <r>
    <s v="Bug_Fix_Neg"/>
    <s v="Top_War"/>
    <d v="2021-07-04T00:00:00"/>
    <n v="0"/>
    <x v="0"/>
    <x v="4"/>
    <s v="S2"/>
  </r>
  <r>
    <s v="Bytedance_Post_ATT_g337_SC"/>
    <s v="Top_War"/>
    <d v="2021-07-04T00:00:00"/>
    <n v="1539.1069227287601"/>
    <x v="0"/>
    <x v="5"/>
    <s v="S2"/>
  </r>
  <r>
    <s v="Comp_Lords_Mobile"/>
    <s v="Top_War"/>
    <d v="2021-07-04T00:00:00"/>
    <n v="-14258.0690116393"/>
    <x v="0"/>
    <x v="6"/>
    <s v="S2"/>
  </r>
  <r>
    <s v="Comp_ROK"/>
    <s v="Top_War"/>
    <d v="2021-07-04T00:00:00"/>
    <n v="-7807.2966565792003"/>
    <x v="0"/>
    <x v="7"/>
    <s v="S2"/>
  </r>
  <r>
    <s v="Comp_West_Game"/>
    <s v="Top_War"/>
    <d v="2021-07-04T00:00:00"/>
    <n v="-8230.6268049257706"/>
    <x v="0"/>
    <x v="8"/>
    <s v="S2"/>
  </r>
  <r>
    <s v="Event_Dip"/>
    <s v="Top_War"/>
    <d v="2021-07-04T00:00:00"/>
    <n v="0"/>
    <x v="0"/>
    <x v="4"/>
    <s v="S2"/>
  </r>
  <r>
    <s v="FB_AEO_AAA_POST_ATT_S1_g223_Scurve"/>
    <s v="Top_War"/>
    <d v="2021-07-04T00:00:00"/>
    <n v="0"/>
    <x v="1"/>
    <x v="9"/>
    <s v="S2"/>
  </r>
  <r>
    <s v="FB_AEO_AAA_POST_ATT_S2_g2314_Scurve"/>
    <s v="Top_War"/>
    <d v="2021-07-04T00:00:00"/>
    <n v="349.47568221613898"/>
    <x v="2"/>
    <x v="9"/>
    <s v="S2"/>
  </r>
  <r>
    <s v="FB_AEO_AAA_POST_ATT_S3_g249_SC"/>
    <s v="Top_War"/>
    <d v="2021-07-04T00:00:00"/>
    <n v="0"/>
    <x v="3"/>
    <x v="9"/>
    <s v="S2"/>
  </r>
  <r>
    <s v="FB_AEO_AAA_PRE_ATT_g136_Scurve"/>
    <s v="Top_War"/>
    <d v="2021-07-04T00:00:00"/>
    <n v="0"/>
    <x v="4"/>
    <x v="9"/>
    <s v="S2"/>
  </r>
  <r>
    <s v="FB_AEO_BAU_POST_ATT_S1_g912_Scurve"/>
    <s v="Top_War"/>
    <d v="2021-07-04T00:00:00"/>
    <n v="0"/>
    <x v="1"/>
    <x v="10"/>
    <s v="S2"/>
  </r>
  <r>
    <s v="FB_AEO_BAU_POST_ATT_S2_g2711_Scurve"/>
    <s v="Top_War"/>
    <d v="2021-07-04T00:00:00"/>
    <n v="0.86120083386842405"/>
    <x v="2"/>
    <x v="10"/>
    <s v="S2"/>
  </r>
  <r>
    <s v="FB_AEO_BAU_POST_ATT_S3_g1717_SC"/>
    <s v="Top_War"/>
    <d v="2021-07-04T00:00:00"/>
    <n v="0"/>
    <x v="3"/>
    <x v="10"/>
    <s v="S2"/>
  </r>
  <r>
    <s v="FB_AEO_BAU_PRE_ATT_g15721_Scurve"/>
    <s v="Top_War"/>
    <d v="2021-07-04T00:00:00"/>
    <n v="0"/>
    <x v="4"/>
    <x v="10"/>
    <s v="S2"/>
  </r>
  <r>
    <s v="FB_VO_AAA_PER_ATT_g912_Scurve"/>
    <s v="Top_War"/>
    <d v="2021-07-04T00:00:00"/>
    <n v="0"/>
    <x v="4"/>
    <x v="11"/>
    <s v="S2"/>
  </r>
  <r>
    <s v="FB_VO_AAA_POST_ATT_S1_g913_Scurve"/>
    <s v="Top_War"/>
    <d v="2021-07-04T00:00:00"/>
    <n v="0"/>
    <x v="1"/>
    <x v="11"/>
    <s v="S2"/>
  </r>
  <r>
    <s v="FB_VO_AAA_POST_ATT_S2_g424_Scurve"/>
    <s v="Top_War"/>
    <d v="2021-07-04T00:00:00"/>
    <n v="10158.2400699889"/>
    <x v="2"/>
    <x v="11"/>
    <s v="S2"/>
  </r>
  <r>
    <s v="FB_VO_AAA_POST_ATT_S3_g1717_SC"/>
    <s v="Top_War"/>
    <d v="2021-07-04T00:00:00"/>
    <n v="0"/>
    <x v="3"/>
    <x v="11"/>
    <s v="S2"/>
  </r>
  <r>
    <s v="FB_VO_BAU_PER_ATT_g1512_Scurve"/>
    <s v="Top_War"/>
    <d v="2021-07-04T00:00:00"/>
    <n v="0"/>
    <x v="4"/>
    <x v="12"/>
    <s v="S2"/>
  </r>
  <r>
    <s v="FB_VO_BAU_POST_ATT_S1_g9312_Scurve"/>
    <s v="Top_War"/>
    <d v="2021-07-04T00:00:00"/>
    <n v="34.2009575171761"/>
    <x v="1"/>
    <x v="12"/>
    <s v="S2"/>
  </r>
  <r>
    <s v="FB_VO_BAU_POST_ATT_S2_g8421_Scurve"/>
    <s v="Top_War"/>
    <d v="2021-07-04T00:00:00"/>
    <n v="540.68616456622897"/>
    <x v="2"/>
    <x v="12"/>
    <s v="S2"/>
  </r>
  <r>
    <s v="FB_VO_BAU_POST_ATT_S3_g1715_SC"/>
    <s v="Top_War"/>
    <d v="2021-07-04T00:00:00"/>
    <n v="0"/>
    <x v="3"/>
    <x v="12"/>
    <s v="S2"/>
  </r>
  <r>
    <s v="FB_VO_DYNAMICADS_PER_ATT_g2720_Scurve"/>
    <s v="Top_War"/>
    <d v="2021-07-04T00:00:00"/>
    <n v="0"/>
    <x v="4"/>
    <x v="13"/>
    <s v="S2"/>
  </r>
  <r>
    <s v="FB_VO_DYNAMICADS_POST_ATT_S1_g1720_Scurve"/>
    <s v="Top_War"/>
    <d v="2021-07-04T00:00:00"/>
    <n v="93.018652566383594"/>
    <x v="1"/>
    <x v="13"/>
    <s v="S2"/>
  </r>
  <r>
    <s v="GOOGLE_DISPLAY_PER_ATT_g1724_Scurve"/>
    <s v="Top_War"/>
    <d v="2021-07-04T00:00:00"/>
    <n v="0"/>
    <x v="4"/>
    <x v="14"/>
    <s v="S2"/>
  </r>
  <r>
    <s v="GOOGLE_DISPLAY_POST_ATT_9AUG_SEP_g6213_Scurve"/>
    <s v="Top_War"/>
    <d v="2021-07-04T00:00:00"/>
    <n v="0"/>
    <x v="0"/>
    <x v="14"/>
    <s v="S2"/>
  </r>
  <r>
    <s v="GOOGLE_DISPLAY_POST_ATT_JUL_g827_SC"/>
    <s v="Top_War"/>
    <d v="2021-07-04T00:00:00"/>
    <n v="12216.6858480503"/>
    <x v="0"/>
    <x v="14"/>
    <s v="S2"/>
  </r>
  <r>
    <s v="GOOGLE_DISPLAY_POST_ATT_OCT_g5718_Scurve"/>
    <s v="Top_War"/>
    <d v="2021-07-04T00:00:00"/>
    <n v="0"/>
    <x v="0"/>
    <x v="14"/>
    <s v="S2"/>
  </r>
  <r>
    <s v="GOOGLE_DISPLAY_POST_ATT_S1_g912_SC"/>
    <s v="Top_War"/>
    <d v="2021-07-04T00:00:00"/>
    <n v="0"/>
    <x v="1"/>
    <x v="14"/>
    <s v="S2"/>
  </r>
  <r>
    <s v="GOOGLE_YOUTUBE_PER_ATT_g1716_Scurve"/>
    <s v="Top_War"/>
    <d v="2021-07-04T00:00:00"/>
    <n v="0"/>
    <x v="4"/>
    <x v="15"/>
    <s v="S2"/>
  </r>
  <r>
    <s v="GOOGLE_YOUTUBE_POST_ATT_9AUG_SEP_g9321_Scurve"/>
    <s v="Top_War"/>
    <d v="2021-07-04T00:00:00"/>
    <n v="0"/>
    <x v="0"/>
    <x v="15"/>
    <s v="S2"/>
  </r>
  <r>
    <s v="GOOGLE_YOUTUBE_POST_ATT_JUL_g1718_SC"/>
    <s v="Top_War"/>
    <d v="2021-07-04T00:00:00"/>
    <n v="6.1747801811655695E-4"/>
    <x v="0"/>
    <x v="15"/>
    <s v="S2"/>
  </r>
  <r>
    <s v="GOOGLE_YOUTUBE_POST_ATT_OCT_g1715_Scurve"/>
    <s v="Top_War"/>
    <d v="2021-07-04T00:00:00"/>
    <n v="0"/>
    <x v="0"/>
    <x v="15"/>
    <s v="S2"/>
  </r>
  <r>
    <s v="GOOGLE_YOUTUBE_POST_ATT_S1_g2721_SC"/>
    <s v="Top_War"/>
    <d v="2021-07-04T00:00:00"/>
    <n v="17673.3808269689"/>
    <x v="1"/>
    <x v="15"/>
    <s v="S2"/>
  </r>
  <r>
    <s v="INTERCEPT"/>
    <s v="Top_War"/>
    <d v="2021-07-04T00:00:00"/>
    <n v="282876.95580592903"/>
    <x v="0"/>
    <x v="16"/>
    <s v="S2"/>
  </r>
  <r>
    <s v="Large_Event_Dip1"/>
    <s v="Top_War"/>
    <d v="2021-07-04T00:00:00"/>
    <n v="0"/>
    <x v="0"/>
    <x v="4"/>
    <s v="S2"/>
  </r>
  <r>
    <s v="Large_Event1"/>
    <s v="Top_War"/>
    <d v="2021-07-04T00:00:00"/>
    <n v="0"/>
    <x v="0"/>
    <x v="17"/>
    <s v="S2"/>
  </r>
  <r>
    <s v="Medium_Event"/>
    <s v="Top_War"/>
    <d v="2021-07-04T00:00:00"/>
    <n v="0"/>
    <x v="0"/>
    <x v="17"/>
    <s v="S2"/>
  </r>
  <r>
    <s v="Medium_Event_Dip"/>
    <s v="Top_War"/>
    <d v="2021-07-04T00:00:00"/>
    <n v="0"/>
    <x v="0"/>
    <x v="17"/>
    <s v="S2"/>
  </r>
  <r>
    <s v="Monday_Effect"/>
    <s v="Top_War"/>
    <d v="2021-07-04T00:00:00"/>
    <n v="0"/>
    <x v="0"/>
    <x v="18"/>
    <s v="S2"/>
  </r>
  <r>
    <s v="New_Content"/>
    <s v="Top_War"/>
    <d v="2021-07-04T00:00:00"/>
    <n v="0"/>
    <x v="0"/>
    <x v="19"/>
    <s v="S2"/>
  </r>
  <r>
    <s v="Other_Event"/>
    <s v="Top_War"/>
    <d v="2021-07-04T00:00:00"/>
    <n v="0"/>
    <x v="0"/>
    <x v="17"/>
    <s v="S2"/>
  </r>
  <r>
    <s v="Peak"/>
    <s v="Top_War"/>
    <d v="2021-07-04T00:00:00"/>
    <n v="0"/>
    <x v="0"/>
    <x v="17"/>
    <s v="S2"/>
  </r>
  <r>
    <s v="Reddit_Post_ATT_g224_SC"/>
    <s v="Top_War"/>
    <d v="2021-07-04T00:00:00"/>
    <n v="0"/>
    <x v="2"/>
    <x v="20"/>
    <s v="S2"/>
  </r>
  <r>
    <s v="Small_Event"/>
    <s v="Top_War"/>
    <d v="2021-07-04T00:00:00"/>
    <n v="0"/>
    <x v="0"/>
    <x v="17"/>
    <s v="S2"/>
  </r>
  <r>
    <s v="Small_Event_Dip"/>
    <s v="Top_War"/>
    <d v="2021-07-04T00:00:00"/>
    <n v="0"/>
    <x v="0"/>
    <x v="4"/>
    <s v="S2"/>
  </r>
  <r>
    <s v="Special_Event"/>
    <s v="Top_War"/>
    <d v="2021-07-04T00:00:00"/>
    <n v="0"/>
    <x v="0"/>
    <x v="4"/>
    <s v="S2"/>
  </r>
  <r>
    <s v="Special_Event_Peak"/>
    <s v="Top_War"/>
    <d v="2021-07-04T00:00:00"/>
    <n v="0"/>
    <x v="0"/>
    <x v="17"/>
    <s v="S2"/>
  </r>
  <r>
    <s v="Tuesday_Effect"/>
    <s v="Top_War"/>
    <d v="2021-07-04T00:00:00"/>
    <n v="0"/>
    <x v="0"/>
    <x v="21"/>
    <s v="S2"/>
  </r>
  <r>
    <s v="UNITYADS_TOTAL_PER_ATT_g1728_Scurve"/>
    <s v="Top_War"/>
    <d v="2021-07-04T00:00:00"/>
    <n v="0"/>
    <x v="4"/>
    <x v="22"/>
    <s v="S2"/>
  </r>
  <r>
    <s v="UNITYADS_TOTAL_POST_ATT_S1_g913_SC"/>
    <s v="Top_War"/>
    <d v="2021-07-04T00:00:00"/>
    <n v="0"/>
    <x v="1"/>
    <x v="22"/>
    <s v="S2"/>
  </r>
  <r>
    <s v="UNITYADS_TOTAL_POST_ATT_S2_g1321_SC"/>
    <s v="Top_War"/>
    <d v="2021-07-04T00:00:00"/>
    <n v="16.641073019045798"/>
    <x v="2"/>
    <x v="22"/>
    <s v="S2"/>
  </r>
  <r>
    <s v="UNITYADS_TOTAL_POST_ATT_S3_g924_SC"/>
    <s v="Top_War"/>
    <d v="2021-07-04T00:00:00"/>
    <n v="0"/>
    <x v="3"/>
    <x v="22"/>
    <s v="S2"/>
  </r>
  <r>
    <s v="Apple_Search_Post_ATT_g327_Scurve"/>
    <s v="Top_War"/>
    <d v="2021-07-05T00:00:00"/>
    <n v="5689.0394457859102"/>
    <x v="0"/>
    <x v="0"/>
    <s v="S2"/>
  </r>
  <r>
    <s v="Applovin_rewarded_Post_ATT_g1718_SC"/>
    <s v="Top_War"/>
    <d v="2021-07-05T00:00:00"/>
    <n v="254.29425139529599"/>
    <x v="0"/>
    <x v="1"/>
    <s v="S2"/>
  </r>
  <r>
    <s v="Applovin_video_Post_ATT_g1718_Scurve"/>
    <s v="Top_War"/>
    <d v="2021-07-05T00:00:00"/>
    <n v="596.20578191669904"/>
    <x v="0"/>
    <x v="2"/>
    <s v="S2"/>
  </r>
  <r>
    <s v="Bug_Fix_1"/>
    <s v="Top_War"/>
    <d v="2021-07-05T00:00:00"/>
    <n v="0"/>
    <x v="0"/>
    <x v="3"/>
    <s v="S2"/>
  </r>
  <r>
    <s v="Bug_Fix_2"/>
    <s v="Top_War"/>
    <d v="2021-07-05T00:00:00"/>
    <n v="0"/>
    <x v="0"/>
    <x v="3"/>
    <s v="S2"/>
  </r>
  <r>
    <s v="Bug_Fix_3_2"/>
    <s v="Top_War"/>
    <d v="2021-07-05T00:00:00"/>
    <n v="0"/>
    <x v="0"/>
    <x v="3"/>
    <s v="S2"/>
  </r>
  <r>
    <s v="Bug_Fix_Neg"/>
    <s v="Top_War"/>
    <d v="2021-07-05T00:00:00"/>
    <n v="-25455.428566692601"/>
    <x v="0"/>
    <x v="4"/>
    <s v="S2"/>
  </r>
  <r>
    <s v="Bytedance_Post_ATT_g337_SC"/>
    <s v="Top_War"/>
    <d v="2021-07-05T00:00:00"/>
    <n v="1620.0718663196999"/>
    <x v="0"/>
    <x v="5"/>
    <s v="S2"/>
  </r>
  <r>
    <s v="Comp_Lords_Mobile"/>
    <s v="Top_War"/>
    <d v="2021-07-05T00:00:00"/>
    <n v="-16424.29249118"/>
    <x v="0"/>
    <x v="6"/>
    <s v="S2"/>
  </r>
  <r>
    <s v="Comp_ROK"/>
    <s v="Top_War"/>
    <d v="2021-07-05T00:00:00"/>
    <n v="-8026.9602753680501"/>
    <x v="0"/>
    <x v="7"/>
    <s v="S2"/>
  </r>
  <r>
    <s v="Comp_West_Game"/>
    <s v="Top_War"/>
    <d v="2021-07-05T00:00:00"/>
    <n v="-9412.3391961570396"/>
    <x v="0"/>
    <x v="8"/>
    <s v="S2"/>
  </r>
  <r>
    <s v="Event_Dip"/>
    <s v="Top_War"/>
    <d v="2021-07-05T00:00:00"/>
    <n v="0"/>
    <x v="0"/>
    <x v="4"/>
    <s v="S2"/>
  </r>
  <r>
    <s v="FB_AEO_AAA_POST_ATT_S1_g223_Scurve"/>
    <s v="Top_War"/>
    <d v="2021-07-05T00:00:00"/>
    <n v="0"/>
    <x v="1"/>
    <x v="9"/>
    <s v="S2"/>
  </r>
  <r>
    <s v="FB_AEO_AAA_POST_ATT_S2_g2314_Scurve"/>
    <s v="Top_War"/>
    <d v="2021-07-05T00:00:00"/>
    <n v="849.04088140757096"/>
    <x v="2"/>
    <x v="9"/>
    <s v="S2"/>
  </r>
  <r>
    <s v="FB_AEO_AAA_POST_ATT_S3_g249_SC"/>
    <s v="Top_War"/>
    <d v="2021-07-05T00:00:00"/>
    <n v="0"/>
    <x v="3"/>
    <x v="9"/>
    <s v="S2"/>
  </r>
  <r>
    <s v="FB_AEO_AAA_PRE_ATT_g136_Scurve"/>
    <s v="Top_War"/>
    <d v="2021-07-05T00:00:00"/>
    <n v="0"/>
    <x v="4"/>
    <x v="9"/>
    <s v="S2"/>
  </r>
  <r>
    <s v="FB_AEO_BAU_POST_ATT_S1_g912_Scurve"/>
    <s v="Top_War"/>
    <d v="2021-07-05T00:00:00"/>
    <n v="0"/>
    <x v="1"/>
    <x v="10"/>
    <s v="S2"/>
  </r>
  <r>
    <s v="FB_AEO_BAU_POST_ATT_S2_g2711_Scurve"/>
    <s v="Top_War"/>
    <d v="2021-07-05T00:00:00"/>
    <n v="10.6696829057627"/>
    <x v="2"/>
    <x v="10"/>
    <s v="S2"/>
  </r>
  <r>
    <s v="FB_AEO_BAU_POST_ATT_S3_g1717_SC"/>
    <s v="Top_War"/>
    <d v="2021-07-05T00:00:00"/>
    <n v="0"/>
    <x v="3"/>
    <x v="10"/>
    <s v="S2"/>
  </r>
  <r>
    <s v="FB_AEO_BAU_PRE_ATT_g15721_Scurve"/>
    <s v="Top_War"/>
    <d v="2021-07-05T00:00:00"/>
    <n v="0"/>
    <x v="4"/>
    <x v="10"/>
    <s v="S2"/>
  </r>
  <r>
    <s v="FB_VO_AAA_PER_ATT_g912_Scurve"/>
    <s v="Top_War"/>
    <d v="2021-07-05T00:00:00"/>
    <n v="0"/>
    <x v="4"/>
    <x v="11"/>
    <s v="S2"/>
  </r>
  <r>
    <s v="FB_VO_AAA_POST_ATT_S1_g913_Scurve"/>
    <s v="Top_War"/>
    <d v="2021-07-05T00:00:00"/>
    <n v="0"/>
    <x v="1"/>
    <x v="11"/>
    <s v="S2"/>
  </r>
  <r>
    <s v="FB_VO_AAA_POST_ATT_S2_g424_Scurve"/>
    <s v="Top_War"/>
    <d v="2021-07-05T00:00:00"/>
    <n v="10261.7511203414"/>
    <x v="2"/>
    <x v="11"/>
    <s v="S2"/>
  </r>
  <r>
    <s v="FB_VO_AAA_POST_ATT_S3_g1717_SC"/>
    <s v="Top_War"/>
    <d v="2021-07-05T00:00:00"/>
    <n v="0"/>
    <x v="3"/>
    <x v="11"/>
    <s v="S2"/>
  </r>
  <r>
    <s v="FB_VO_BAU_PER_ATT_g1512_Scurve"/>
    <s v="Top_War"/>
    <d v="2021-07-05T00:00:00"/>
    <n v="0"/>
    <x v="4"/>
    <x v="12"/>
    <s v="S2"/>
  </r>
  <r>
    <s v="FB_VO_BAU_POST_ATT_S1_g9312_Scurve"/>
    <s v="Top_War"/>
    <d v="2021-07-05T00:00:00"/>
    <n v="9.3376550767600897"/>
    <x v="1"/>
    <x v="12"/>
    <s v="S2"/>
  </r>
  <r>
    <s v="FB_VO_BAU_POST_ATT_S2_g8421_Scurve"/>
    <s v="Top_War"/>
    <d v="2021-07-05T00:00:00"/>
    <n v="827.11588534484997"/>
    <x v="2"/>
    <x v="12"/>
    <s v="S2"/>
  </r>
  <r>
    <s v="FB_VO_BAU_POST_ATT_S3_g1715_SC"/>
    <s v="Top_War"/>
    <d v="2021-07-05T00:00:00"/>
    <n v="0"/>
    <x v="3"/>
    <x v="12"/>
    <s v="S2"/>
  </r>
  <r>
    <s v="FB_VO_DYNAMICADS_PER_ATT_g2720_Scurve"/>
    <s v="Top_War"/>
    <d v="2021-07-05T00:00:00"/>
    <n v="0"/>
    <x v="4"/>
    <x v="13"/>
    <s v="S2"/>
  </r>
  <r>
    <s v="FB_VO_DYNAMICADS_POST_ATT_S1_g1720_Scurve"/>
    <s v="Top_War"/>
    <d v="2021-07-05T00:00:00"/>
    <n v="90.8757843979093"/>
    <x v="1"/>
    <x v="13"/>
    <s v="S2"/>
  </r>
  <r>
    <s v="GOOGLE_DISPLAY_PER_ATT_g1724_Scurve"/>
    <s v="Top_War"/>
    <d v="2021-07-05T00:00:00"/>
    <n v="0"/>
    <x v="4"/>
    <x v="14"/>
    <s v="S2"/>
  </r>
  <r>
    <s v="GOOGLE_DISPLAY_POST_ATT_9AUG_SEP_g6213_Scurve"/>
    <s v="Top_War"/>
    <d v="2021-07-05T00:00:00"/>
    <n v="0"/>
    <x v="0"/>
    <x v="14"/>
    <s v="S2"/>
  </r>
  <r>
    <s v="GOOGLE_DISPLAY_POST_ATT_JUL_g827_SC"/>
    <s v="Top_War"/>
    <d v="2021-07-05T00:00:00"/>
    <n v="12738.8907115115"/>
    <x v="0"/>
    <x v="14"/>
    <s v="S2"/>
  </r>
  <r>
    <s v="GOOGLE_DISPLAY_POST_ATT_OCT_g5718_Scurve"/>
    <s v="Top_War"/>
    <d v="2021-07-05T00:00:00"/>
    <n v="0"/>
    <x v="0"/>
    <x v="14"/>
    <s v="S2"/>
  </r>
  <r>
    <s v="GOOGLE_DISPLAY_POST_ATT_S1_g912_SC"/>
    <s v="Top_War"/>
    <d v="2021-07-05T00:00:00"/>
    <n v="0"/>
    <x v="1"/>
    <x v="14"/>
    <s v="S2"/>
  </r>
  <r>
    <s v="GOOGLE_YOUTUBE_PER_ATT_g1716_Scurve"/>
    <s v="Top_War"/>
    <d v="2021-07-05T00:00:00"/>
    <n v="0"/>
    <x v="4"/>
    <x v="15"/>
    <s v="S2"/>
  </r>
  <r>
    <s v="GOOGLE_YOUTUBE_POST_ATT_9AUG_SEP_g9321_Scurve"/>
    <s v="Top_War"/>
    <d v="2021-07-05T00:00:00"/>
    <n v="0"/>
    <x v="0"/>
    <x v="15"/>
    <s v="S2"/>
  </r>
  <r>
    <s v="GOOGLE_YOUTUBE_POST_ATT_JUL_g1718_SC"/>
    <s v="Top_War"/>
    <d v="2021-07-05T00:00:00"/>
    <n v="9.2939453272425192E-3"/>
    <x v="0"/>
    <x v="15"/>
    <s v="S2"/>
  </r>
  <r>
    <s v="GOOGLE_YOUTUBE_POST_ATT_OCT_g1715_Scurve"/>
    <s v="Top_War"/>
    <d v="2021-07-05T00:00:00"/>
    <n v="0"/>
    <x v="0"/>
    <x v="15"/>
    <s v="S2"/>
  </r>
  <r>
    <s v="GOOGLE_YOUTUBE_POST_ATT_S1_g2721_SC"/>
    <s v="Top_War"/>
    <d v="2021-07-05T00:00:00"/>
    <n v="17649.4863147795"/>
    <x v="1"/>
    <x v="15"/>
    <s v="S2"/>
  </r>
  <r>
    <s v="INTERCEPT"/>
    <s v="Top_War"/>
    <d v="2021-07-05T00:00:00"/>
    <n v="282876.95580592903"/>
    <x v="0"/>
    <x v="16"/>
    <s v="S2"/>
  </r>
  <r>
    <s v="Large_Event_Dip1"/>
    <s v="Top_War"/>
    <d v="2021-07-05T00:00:00"/>
    <n v="0"/>
    <x v="0"/>
    <x v="4"/>
    <s v="S2"/>
  </r>
  <r>
    <s v="Large_Event1"/>
    <s v="Top_War"/>
    <d v="2021-07-05T00:00:00"/>
    <n v="0"/>
    <x v="0"/>
    <x v="17"/>
    <s v="S2"/>
  </r>
  <r>
    <s v="Medium_Event"/>
    <s v="Top_War"/>
    <d v="2021-07-05T00:00:00"/>
    <n v="0"/>
    <x v="0"/>
    <x v="17"/>
    <s v="S2"/>
  </r>
  <r>
    <s v="Medium_Event_Dip"/>
    <s v="Top_War"/>
    <d v="2021-07-05T00:00:00"/>
    <n v="0"/>
    <x v="0"/>
    <x v="17"/>
    <s v="S2"/>
  </r>
  <r>
    <s v="Monday_Effect"/>
    <s v="Top_War"/>
    <d v="2021-07-05T00:00:00"/>
    <n v="-26587.378751716002"/>
    <x v="0"/>
    <x v="18"/>
    <s v="S2"/>
  </r>
  <r>
    <s v="New_Content"/>
    <s v="Top_War"/>
    <d v="2021-07-05T00:00:00"/>
    <n v="0"/>
    <x v="0"/>
    <x v="19"/>
    <s v="S2"/>
  </r>
  <r>
    <s v="Other_Event"/>
    <s v="Top_War"/>
    <d v="2021-07-05T00:00:00"/>
    <n v="0"/>
    <x v="0"/>
    <x v="17"/>
    <s v="S2"/>
  </r>
  <r>
    <s v="Peak"/>
    <s v="Top_War"/>
    <d v="2021-07-05T00:00:00"/>
    <n v="0"/>
    <x v="0"/>
    <x v="17"/>
    <s v="S2"/>
  </r>
  <r>
    <s v="Reddit_Post_ATT_g224_SC"/>
    <s v="Top_War"/>
    <d v="2021-07-05T00:00:00"/>
    <n v="0"/>
    <x v="2"/>
    <x v="20"/>
    <s v="S2"/>
  </r>
  <r>
    <s v="Small_Event"/>
    <s v="Top_War"/>
    <d v="2021-07-05T00:00:00"/>
    <n v="0"/>
    <x v="0"/>
    <x v="17"/>
    <s v="S2"/>
  </r>
  <r>
    <s v="Small_Event_Dip"/>
    <s v="Top_War"/>
    <d v="2021-07-05T00:00:00"/>
    <n v="0"/>
    <x v="0"/>
    <x v="4"/>
    <s v="S2"/>
  </r>
  <r>
    <s v="Special_Event"/>
    <s v="Top_War"/>
    <d v="2021-07-05T00:00:00"/>
    <n v="0"/>
    <x v="0"/>
    <x v="4"/>
    <s v="S2"/>
  </r>
  <r>
    <s v="Special_Event_Peak"/>
    <s v="Top_War"/>
    <d v="2021-07-05T00:00:00"/>
    <n v="0"/>
    <x v="0"/>
    <x v="17"/>
    <s v="S2"/>
  </r>
  <r>
    <s v="Tuesday_Effect"/>
    <s v="Top_War"/>
    <d v="2021-07-05T00:00:00"/>
    <n v="0"/>
    <x v="0"/>
    <x v="21"/>
    <s v="S2"/>
  </r>
  <r>
    <s v="UNITYADS_TOTAL_PER_ATT_g1728_Scurve"/>
    <s v="Top_War"/>
    <d v="2021-07-05T00:00:00"/>
    <n v="0"/>
    <x v="4"/>
    <x v="22"/>
    <s v="S2"/>
  </r>
  <r>
    <s v="UNITYADS_TOTAL_POST_ATT_S1_g913_SC"/>
    <s v="Top_War"/>
    <d v="2021-07-05T00:00:00"/>
    <n v="0"/>
    <x v="1"/>
    <x v="22"/>
    <s v="S2"/>
  </r>
  <r>
    <s v="UNITYADS_TOTAL_POST_ATT_S2_g1321_SC"/>
    <s v="Top_War"/>
    <d v="2021-07-05T00:00:00"/>
    <n v="52.355404854492697"/>
    <x v="2"/>
    <x v="22"/>
    <s v="S2"/>
  </r>
  <r>
    <s v="UNITYADS_TOTAL_POST_ATT_S3_g924_SC"/>
    <s v="Top_War"/>
    <d v="2021-07-05T00:00:00"/>
    <n v="0"/>
    <x v="3"/>
    <x v="22"/>
    <s v="S2"/>
  </r>
  <r>
    <s v="Apple_Search_Post_ATT_g327_Scurve"/>
    <s v="Top_War"/>
    <d v="2021-07-06T00:00:00"/>
    <n v="5846.0013247665402"/>
    <x v="0"/>
    <x v="0"/>
    <s v="S2"/>
  </r>
  <r>
    <s v="Applovin_rewarded_Post_ATT_g1718_SC"/>
    <s v="Top_War"/>
    <d v="2021-07-06T00:00:00"/>
    <n v="208.693280765369"/>
    <x v="0"/>
    <x v="1"/>
    <s v="S2"/>
  </r>
  <r>
    <s v="Applovin_video_Post_ATT_g1718_Scurve"/>
    <s v="Top_War"/>
    <d v="2021-07-06T00:00:00"/>
    <n v="434.69157120377201"/>
    <x v="0"/>
    <x v="2"/>
    <s v="S2"/>
  </r>
  <r>
    <s v="Bug_Fix_1"/>
    <s v="Top_War"/>
    <d v="2021-07-06T00:00:00"/>
    <n v="0"/>
    <x v="0"/>
    <x v="3"/>
    <s v="S2"/>
  </r>
  <r>
    <s v="Bug_Fix_2"/>
    <s v="Top_War"/>
    <d v="2021-07-06T00:00:00"/>
    <n v="0"/>
    <x v="0"/>
    <x v="3"/>
    <s v="S2"/>
  </r>
  <r>
    <s v="Bug_Fix_3_2"/>
    <s v="Top_War"/>
    <d v="2021-07-06T00:00:00"/>
    <n v="0"/>
    <x v="0"/>
    <x v="3"/>
    <s v="S2"/>
  </r>
  <r>
    <s v="Bug_Fix_Neg"/>
    <s v="Top_War"/>
    <d v="2021-07-06T00:00:00"/>
    <n v="0"/>
    <x v="0"/>
    <x v="4"/>
    <s v="S2"/>
  </r>
  <r>
    <s v="Bytedance_Post_ATT_g337_SC"/>
    <s v="Top_War"/>
    <d v="2021-07-06T00:00:00"/>
    <n v="1897.14498481857"/>
    <x v="0"/>
    <x v="5"/>
    <s v="S2"/>
  </r>
  <r>
    <s v="Comp_Lords_Mobile"/>
    <s v="Top_War"/>
    <d v="2021-07-06T00:00:00"/>
    <n v="-15463.0743555638"/>
    <x v="0"/>
    <x v="6"/>
    <s v="S2"/>
  </r>
  <r>
    <s v="Comp_ROK"/>
    <s v="Top_War"/>
    <d v="2021-07-06T00:00:00"/>
    <n v="-9907.4450866818897"/>
    <x v="0"/>
    <x v="7"/>
    <s v="S2"/>
  </r>
  <r>
    <s v="Comp_West_Game"/>
    <s v="Top_War"/>
    <d v="2021-07-06T00:00:00"/>
    <n v="-7752.0332864771099"/>
    <x v="0"/>
    <x v="8"/>
    <s v="S2"/>
  </r>
  <r>
    <s v="Event_Dip"/>
    <s v="Top_War"/>
    <d v="2021-07-06T00:00:00"/>
    <n v="0"/>
    <x v="0"/>
    <x v="4"/>
    <s v="S2"/>
  </r>
  <r>
    <s v="FB_AEO_AAA_POST_ATT_S1_g223_Scurve"/>
    <s v="Top_War"/>
    <d v="2021-07-06T00:00:00"/>
    <n v="0"/>
    <x v="1"/>
    <x v="9"/>
    <s v="S2"/>
  </r>
  <r>
    <s v="FB_AEO_AAA_POST_ATT_S2_g2314_Scurve"/>
    <s v="Top_War"/>
    <d v="2021-07-06T00:00:00"/>
    <n v="1715.1305623140499"/>
    <x v="2"/>
    <x v="9"/>
    <s v="S2"/>
  </r>
  <r>
    <s v="FB_AEO_AAA_POST_ATT_S3_g249_SC"/>
    <s v="Top_War"/>
    <d v="2021-07-06T00:00:00"/>
    <n v="0"/>
    <x v="3"/>
    <x v="9"/>
    <s v="S2"/>
  </r>
  <r>
    <s v="FB_AEO_AAA_PRE_ATT_g136_Scurve"/>
    <s v="Top_War"/>
    <d v="2021-07-06T00:00:00"/>
    <n v="0"/>
    <x v="4"/>
    <x v="9"/>
    <s v="S2"/>
  </r>
  <r>
    <s v="FB_AEO_BAU_POST_ATT_S1_g912_Scurve"/>
    <s v="Top_War"/>
    <d v="2021-07-06T00:00:00"/>
    <n v="0"/>
    <x v="1"/>
    <x v="10"/>
    <s v="S2"/>
  </r>
  <r>
    <s v="FB_AEO_BAU_POST_ATT_S2_g2711_Scurve"/>
    <s v="Top_War"/>
    <d v="2021-07-06T00:00:00"/>
    <n v="79.450798795307804"/>
    <x v="2"/>
    <x v="10"/>
    <s v="S2"/>
  </r>
  <r>
    <s v="FB_AEO_BAU_POST_ATT_S3_g1717_SC"/>
    <s v="Top_War"/>
    <d v="2021-07-06T00:00:00"/>
    <n v="0"/>
    <x v="3"/>
    <x v="10"/>
    <s v="S2"/>
  </r>
  <r>
    <s v="FB_AEO_BAU_PRE_ATT_g15721_Scurve"/>
    <s v="Top_War"/>
    <d v="2021-07-06T00:00:00"/>
    <n v="0"/>
    <x v="4"/>
    <x v="10"/>
    <s v="S2"/>
  </r>
  <r>
    <s v="FB_VO_AAA_PER_ATT_g912_Scurve"/>
    <s v="Top_War"/>
    <d v="2021-07-06T00:00:00"/>
    <n v="0"/>
    <x v="4"/>
    <x v="11"/>
    <s v="S2"/>
  </r>
  <r>
    <s v="FB_VO_AAA_POST_ATT_S1_g913_Scurve"/>
    <s v="Top_War"/>
    <d v="2021-07-06T00:00:00"/>
    <n v="0"/>
    <x v="1"/>
    <x v="11"/>
    <s v="S2"/>
  </r>
  <r>
    <s v="FB_VO_AAA_POST_ATT_S2_g424_Scurve"/>
    <s v="Top_War"/>
    <d v="2021-07-06T00:00:00"/>
    <n v="10449.744389113999"/>
    <x v="2"/>
    <x v="11"/>
    <s v="S2"/>
  </r>
  <r>
    <s v="FB_VO_AAA_POST_ATT_S3_g1717_SC"/>
    <s v="Top_War"/>
    <d v="2021-07-06T00:00:00"/>
    <n v="0"/>
    <x v="3"/>
    <x v="11"/>
    <s v="S2"/>
  </r>
  <r>
    <s v="FB_VO_BAU_PER_ATT_g1512_Scurve"/>
    <s v="Top_War"/>
    <d v="2021-07-06T00:00:00"/>
    <n v="0"/>
    <x v="4"/>
    <x v="12"/>
    <s v="S2"/>
  </r>
  <r>
    <s v="FB_VO_BAU_POST_ATT_S1_g9312_Scurve"/>
    <s v="Top_War"/>
    <d v="2021-07-06T00:00:00"/>
    <n v="2.4212220781871698"/>
    <x v="1"/>
    <x v="12"/>
    <s v="S2"/>
  </r>
  <r>
    <s v="FB_VO_BAU_POST_ATT_S2_g8421_Scurve"/>
    <s v="Top_War"/>
    <d v="2021-07-06T00:00:00"/>
    <n v="1057.1361777632001"/>
    <x v="2"/>
    <x v="12"/>
    <s v="S2"/>
  </r>
  <r>
    <s v="FB_VO_BAU_POST_ATT_S3_g1715_SC"/>
    <s v="Top_War"/>
    <d v="2021-07-06T00:00:00"/>
    <n v="0"/>
    <x v="3"/>
    <x v="12"/>
    <s v="S2"/>
  </r>
  <r>
    <s v="FB_VO_DYNAMICADS_PER_ATT_g2720_Scurve"/>
    <s v="Top_War"/>
    <d v="2021-07-06T00:00:00"/>
    <n v="0"/>
    <x v="4"/>
    <x v="13"/>
    <s v="S2"/>
  </r>
  <r>
    <s v="FB_VO_DYNAMICADS_POST_ATT_S1_g1720_Scurve"/>
    <s v="Top_War"/>
    <d v="2021-07-06T00:00:00"/>
    <n v="98.544545371261407"/>
    <x v="1"/>
    <x v="13"/>
    <s v="S2"/>
  </r>
  <r>
    <s v="GOOGLE_DISPLAY_PER_ATT_g1724_Scurve"/>
    <s v="Top_War"/>
    <d v="2021-07-06T00:00:00"/>
    <n v="0"/>
    <x v="4"/>
    <x v="14"/>
    <s v="S2"/>
  </r>
  <r>
    <s v="GOOGLE_DISPLAY_POST_ATT_9AUG_SEP_g6213_Scurve"/>
    <s v="Top_War"/>
    <d v="2021-07-06T00:00:00"/>
    <n v="0"/>
    <x v="0"/>
    <x v="14"/>
    <s v="S2"/>
  </r>
  <r>
    <s v="GOOGLE_DISPLAY_POST_ATT_JUL_g827_SC"/>
    <s v="Top_War"/>
    <d v="2021-07-06T00:00:00"/>
    <n v="12305.3854899206"/>
    <x v="0"/>
    <x v="14"/>
    <s v="S2"/>
  </r>
  <r>
    <s v="GOOGLE_DISPLAY_POST_ATT_OCT_g5718_Scurve"/>
    <s v="Top_War"/>
    <d v="2021-07-06T00:00:00"/>
    <n v="0"/>
    <x v="0"/>
    <x v="14"/>
    <s v="S2"/>
  </r>
  <r>
    <s v="GOOGLE_DISPLAY_POST_ATT_S1_g912_SC"/>
    <s v="Top_War"/>
    <d v="2021-07-06T00:00:00"/>
    <n v="0"/>
    <x v="1"/>
    <x v="14"/>
    <s v="S2"/>
  </r>
  <r>
    <s v="GOOGLE_YOUTUBE_PER_ATT_g1716_Scurve"/>
    <s v="Top_War"/>
    <d v="2021-07-06T00:00:00"/>
    <n v="0"/>
    <x v="4"/>
    <x v="15"/>
    <s v="S2"/>
  </r>
  <r>
    <s v="GOOGLE_YOUTUBE_POST_ATT_9AUG_SEP_g9321_Scurve"/>
    <s v="Top_War"/>
    <d v="2021-07-06T00:00:00"/>
    <n v="0"/>
    <x v="0"/>
    <x v="15"/>
    <s v="S2"/>
  </r>
  <r>
    <s v="GOOGLE_YOUTUBE_POST_ATT_JUL_g1718_SC"/>
    <s v="Top_War"/>
    <d v="2021-07-06T00:00:00"/>
    <n v="8.4590318772980899E-2"/>
    <x v="0"/>
    <x v="15"/>
    <s v="S2"/>
  </r>
  <r>
    <s v="GOOGLE_YOUTUBE_POST_ATT_OCT_g1715_Scurve"/>
    <s v="Top_War"/>
    <d v="2021-07-06T00:00:00"/>
    <n v="0"/>
    <x v="0"/>
    <x v="15"/>
    <s v="S2"/>
  </r>
  <r>
    <s v="GOOGLE_YOUTUBE_POST_ATT_S1_g2721_SC"/>
    <s v="Top_War"/>
    <d v="2021-07-06T00:00:00"/>
    <n v="17505.227982926899"/>
    <x v="1"/>
    <x v="15"/>
    <s v="S2"/>
  </r>
  <r>
    <s v="INTERCEPT"/>
    <s v="Top_War"/>
    <d v="2021-07-06T00:00:00"/>
    <n v="282876.95580592903"/>
    <x v="0"/>
    <x v="16"/>
    <s v="S2"/>
  </r>
  <r>
    <s v="Large_Event_Dip1"/>
    <s v="Top_War"/>
    <d v="2021-07-06T00:00:00"/>
    <n v="0"/>
    <x v="0"/>
    <x v="4"/>
    <s v="S2"/>
  </r>
  <r>
    <s v="Large_Event1"/>
    <s v="Top_War"/>
    <d v="2021-07-06T00:00:00"/>
    <n v="0"/>
    <x v="0"/>
    <x v="17"/>
    <s v="S2"/>
  </r>
  <r>
    <s v="Medium_Event"/>
    <s v="Top_War"/>
    <d v="2021-07-06T00:00:00"/>
    <n v="0"/>
    <x v="0"/>
    <x v="17"/>
    <s v="S2"/>
  </r>
  <r>
    <s v="Medium_Event_Dip"/>
    <s v="Top_War"/>
    <d v="2021-07-06T00:00:00"/>
    <n v="0"/>
    <x v="0"/>
    <x v="17"/>
    <s v="S2"/>
  </r>
  <r>
    <s v="Monday_Effect"/>
    <s v="Top_War"/>
    <d v="2021-07-06T00:00:00"/>
    <n v="0"/>
    <x v="0"/>
    <x v="18"/>
    <s v="S2"/>
  </r>
  <r>
    <s v="New_Content"/>
    <s v="Top_War"/>
    <d v="2021-07-06T00:00:00"/>
    <n v="0"/>
    <x v="0"/>
    <x v="19"/>
    <s v="S2"/>
  </r>
  <r>
    <s v="Other_Event"/>
    <s v="Top_War"/>
    <d v="2021-07-06T00:00:00"/>
    <n v="0"/>
    <x v="0"/>
    <x v="17"/>
    <s v="S2"/>
  </r>
  <r>
    <s v="Peak"/>
    <s v="Top_War"/>
    <d v="2021-07-06T00:00:00"/>
    <n v="0"/>
    <x v="0"/>
    <x v="17"/>
    <s v="S2"/>
  </r>
  <r>
    <s v="Reddit_Post_ATT_g224_SC"/>
    <s v="Top_War"/>
    <d v="2021-07-06T00:00:00"/>
    <n v="0"/>
    <x v="2"/>
    <x v="20"/>
    <s v="S2"/>
  </r>
  <r>
    <s v="Small_Event"/>
    <s v="Top_War"/>
    <d v="2021-07-06T00:00:00"/>
    <n v="0"/>
    <x v="0"/>
    <x v="17"/>
    <s v="S2"/>
  </r>
  <r>
    <s v="Small_Event_Dip"/>
    <s v="Top_War"/>
    <d v="2021-07-06T00:00:00"/>
    <n v="0"/>
    <x v="0"/>
    <x v="4"/>
    <s v="S2"/>
  </r>
  <r>
    <s v="Special_Event"/>
    <s v="Top_War"/>
    <d v="2021-07-06T00:00:00"/>
    <n v="0"/>
    <x v="0"/>
    <x v="4"/>
    <s v="S2"/>
  </r>
  <r>
    <s v="Special_Event_Peak"/>
    <s v="Top_War"/>
    <d v="2021-07-06T00:00:00"/>
    <n v="0"/>
    <x v="0"/>
    <x v="17"/>
    <s v="S2"/>
  </r>
  <r>
    <s v="Tuesday_Effect"/>
    <s v="Top_War"/>
    <d v="2021-07-06T00:00:00"/>
    <n v="-30394.747551451699"/>
    <x v="0"/>
    <x v="21"/>
    <s v="S2"/>
  </r>
  <r>
    <s v="UNITYADS_TOTAL_PER_ATT_g1728_Scurve"/>
    <s v="Top_War"/>
    <d v="2021-07-06T00:00:00"/>
    <n v="0"/>
    <x v="4"/>
    <x v="22"/>
    <s v="S2"/>
  </r>
  <r>
    <s v="UNITYADS_TOTAL_POST_ATT_S1_g913_SC"/>
    <s v="Top_War"/>
    <d v="2021-07-06T00:00:00"/>
    <n v="0"/>
    <x v="1"/>
    <x v="22"/>
    <s v="S2"/>
  </r>
  <r>
    <s v="UNITYADS_TOTAL_POST_ATT_S2_g1321_SC"/>
    <s v="Top_War"/>
    <d v="2021-07-06T00:00:00"/>
    <n v="128.92437791218501"/>
    <x v="2"/>
    <x v="22"/>
    <s v="S2"/>
  </r>
  <r>
    <s v="UNITYADS_TOTAL_POST_ATT_S3_g924_SC"/>
    <s v="Top_War"/>
    <d v="2021-07-06T00:00:00"/>
    <n v="0"/>
    <x v="3"/>
    <x v="22"/>
    <s v="S2"/>
  </r>
  <r>
    <s v="Apple_Search_Post_ATT_g327_Scurve"/>
    <s v="Top_War"/>
    <d v="2021-07-07T00:00:00"/>
    <n v="5731.1594205299598"/>
    <x v="0"/>
    <x v="0"/>
    <s v="S2"/>
  </r>
  <r>
    <s v="Applovin_rewarded_Post_ATT_g1718_SC"/>
    <s v="Top_War"/>
    <d v="2021-07-07T00:00:00"/>
    <n v="193.01504794284"/>
    <x v="0"/>
    <x v="1"/>
    <s v="S2"/>
  </r>
  <r>
    <s v="Applovin_video_Post_ATT_g1718_Scurve"/>
    <s v="Top_War"/>
    <d v="2021-07-07T00:00:00"/>
    <n v="366.23497878751402"/>
    <x v="0"/>
    <x v="2"/>
    <s v="S2"/>
  </r>
  <r>
    <s v="Bug_Fix_1"/>
    <s v="Top_War"/>
    <d v="2021-07-07T00:00:00"/>
    <n v="0"/>
    <x v="0"/>
    <x v="3"/>
    <s v="S2"/>
  </r>
  <r>
    <s v="Bug_Fix_2"/>
    <s v="Top_War"/>
    <d v="2021-07-07T00:00:00"/>
    <n v="0"/>
    <x v="0"/>
    <x v="3"/>
    <s v="S2"/>
  </r>
  <r>
    <s v="Bug_Fix_3_2"/>
    <s v="Top_War"/>
    <d v="2021-07-07T00:00:00"/>
    <n v="0"/>
    <x v="0"/>
    <x v="3"/>
    <s v="S2"/>
  </r>
  <r>
    <s v="Bug_Fix_Neg"/>
    <s v="Top_War"/>
    <d v="2021-07-07T00:00:00"/>
    <n v="-25455.428566692601"/>
    <x v="0"/>
    <x v="4"/>
    <s v="S2"/>
  </r>
  <r>
    <s v="Bytedance_Post_ATT_g337_SC"/>
    <s v="Top_War"/>
    <d v="2021-07-07T00:00:00"/>
    <n v="2179.8965565507101"/>
    <x v="0"/>
    <x v="5"/>
    <s v="S2"/>
  </r>
  <r>
    <s v="Comp_Lords_Mobile"/>
    <s v="Top_War"/>
    <d v="2021-07-07T00:00:00"/>
    <n v="-15470.039704372601"/>
    <x v="0"/>
    <x v="6"/>
    <s v="S2"/>
  </r>
  <r>
    <s v="Comp_ROK"/>
    <s v="Top_War"/>
    <d v="2021-07-07T00:00:00"/>
    <n v="-10362.169306885"/>
    <x v="0"/>
    <x v="7"/>
    <s v="S2"/>
  </r>
  <r>
    <s v="Comp_West_Game"/>
    <s v="Top_War"/>
    <d v="2021-07-07T00:00:00"/>
    <n v="-6003.0989474548296"/>
    <x v="0"/>
    <x v="8"/>
    <s v="S2"/>
  </r>
  <r>
    <s v="Event_Dip"/>
    <s v="Top_War"/>
    <d v="2021-07-07T00:00:00"/>
    <n v="0"/>
    <x v="0"/>
    <x v="4"/>
    <s v="S2"/>
  </r>
  <r>
    <s v="FB_AEO_AAA_POST_ATT_S1_g223_Scurve"/>
    <s v="Top_War"/>
    <d v="2021-07-07T00:00:00"/>
    <n v="0"/>
    <x v="1"/>
    <x v="9"/>
    <s v="S2"/>
  </r>
  <r>
    <s v="FB_AEO_AAA_POST_ATT_S2_g2314_Scurve"/>
    <s v="Top_War"/>
    <d v="2021-07-07T00:00:00"/>
    <n v="3027.5519156151199"/>
    <x v="2"/>
    <x v="9"/>
    <s v="S2"/>
  </r>
  <r>
    <s v="FB_AEO_AAA_POST_ATT_S3_g249_SC"/>
    <s v="Top_War"/>
    <d v="2021-07-07T00:00:00"/>
    <n v="0"/>
    <x v="3"/>
    <x v="9"/>
    <s v="S2"/>
  </r>
  <r>
    <s v="FB_AEO_AAA_PRE_ATT_g136_Scurve"/>
    <s v="Top_War"/>
    <d v="2021-07-07T00:00:00"/>
    <n v="0"/>
    <x v="4"/>
    <x v="9"/>
    <s v="S2"/>
  </r>
  <r>
    <s v="FB_AEO_BAU_POST_ATT_S1_g912_Scurve"/>
    <s v="Top_War"/>
    <d v="2021-07-07T00:00:00"/>
    <n v="0"/>
    <x v="1"/>
    <x v="10"/>
    <s v="S2"/>
  </r>
  <r>
    <s v="FB_AEO_BAU_POST_ATT_S2_g2711_Scurve"/>
    <s v="Top_War"/>
    <d v="2021-07-07T00:00:00"/>
    <n v="407.957073002443"/>
    <x v="2"/>
    <x v="10"/>
    <s v="S2"/>
  </r>
  <r>
    <s v="FB_AEO_BAU_POST_ATT_S3_g1717_SC"/>
    <s v="Top_War"/>
    <d v="2021-07-07T00:00:00"/>
    <n v="0"/>
    <x v="3"/>
    <x v="10"/>
    <s v="S2"/>
  </r>
  <r>
    <s v="FB_AEO_BAU_PRE_ATT_g15721_Scurve"/>
    <s v="Top_War"/>
    <d v="2021-07-07T00:00:00"/>
    <n v="0"/>
    <x v="4"/>
    <x v="10"/>
    <s v="S2"/>
  </r>
  <r>
    <s v="FB_VO_AAA_PER_ATT_g912_Scurve"/>
    <s v="Top_War"/>
    <d v="2021-07-07T00:00:00"/>
    <n v="0"/>
    <x v="4"/>
    <x v="11"/>
    <s v="S2"/>
  </r>
  <r>
    <s v="FB_VO_AAA_POST_ATT_S1_g913_Scurve"/>
    <s v="Top_War"/>
    <d v="2021-07-07T00:00:00"/>
    <n v="0"/>
    <x v="1"/>
    <x v="11"/>
    <s v="S2"/>
  </r>
  <r>
    <s v="FB_VO_AAA_POST_ATT_S2_g424_Scurve"/>
    <s v="Top_War"/>
    <d v="2021-07-07T00:00:00"/>
    <n v="11018.653629468199"/>
    <x v="2"/>
    <x v="11"/>
    <s v="S2"/>
  </r>
  <r>
    <s v="FB_VO_AAA_POST_ATT_S3_g1717_SC"/>
    <s v="Top_War"/>
    <d v="2021-07-07T00:00:00"/>
    <n v="0"/>
    <x v="3"/>
    <x v="11"/>
    <s v="S2"/>
  </r>
  <r>
    <s v="FB_VO_BAU_PER_ATT_g1512_Scurve"/>
    <s v="Top_War"/>
    <d v="2021-07-07T00:00:00"/>
    <n v="0"/>
    <x v="4"/>
    <x v="12"/>
    <s v="S2"/>
  </r>
  <r>
    <s v="FB_VO_BAU_POST_ATT_S1_g9312_Scurve"/>
    <s v="Top_War"/>
    <d v="2021-07-07T00:00:00"/>
    <n v="0.60083087411424596"/>
    <x v="1"/>
    <x v="12"/>
    <s v="S2"/>
  </r>
  <r>
    <s v="FB_VO_BAU_POST_ATT_S2_g8421_Scurve"/>
    <s v="Top_War"/>
    <d v="2021-07-07T00:00:00"/>
    <n v="1261.18667693219"/>
    <x v="2"/>
    <x v="12"/>
    <s v="S2"/>
  </r>
  <r>
    <s v="FB_VO_BAU_POST_ATT_S3_g1715_SC"/>
    <s v="Top_War"/>
    <d v="2021-07-07T00:00:00"/>
    <n v="0"/>
    <x v="3"/>
    <x v="12"/>
    <s v="S2"/>
  </r>
  <r>
    <s v="FB_VO_DYNAMICADS_PER_ATT_g2720_Scurve"/>
    <s v="Top_War"/>
    <d v="2021-07-07T00:00:00"/>
    <n v="0"/>
    <x v="4"/>
    <x v="13"/>
    <s v="S2"/>
  </r>
  <r>
    <s v="FB_VO_DYNAMICADS_POST_ATT_S1_g1720_Scurve"/>
    <s v="Top_War"/>
    <d v="2021-07-07T00:00:00"/>
    <n v="128.64143809147501"/>
    <x v="1"/>
    <x v="13"/>
    <s v="S2"/>
  </r>
  <r>
    <s v="GOOGLE_DISPLAY_PER_ATT_g1724_Scurve"/>
    <s v="Top_War"/>
    <d v="2021-07-07T00:00:00"/>
    <n v="0"/>
    <x v="4"/>
    <x v="14"/>
    <s v="S2"/>
  </r>
  <r>
    <s v="GOOGLE_DISPLAY_POST_ATT_9AUG_SEP_g6213_Scurve"/>
    <s v="Top_War"/>
    <d v="2021-07-07T00:00:00"/>
    <n v="0"/>
    <x v="0"/>
    <x v="14"/>
    <s v="S2"/>
  </r>
  <r>
    <s v="GOOGLE_DISPLAY_POST_ATT_JUL_g827_SC"/>
    <s v="Top_War"/>
    <d v="2021-07-07T00:00:00"/>
    <n v="10819.134014187201"/>
    <x v="0"/>
    <x v="14"/>
    <s v="S2"/>
  </r>
  <r>
    <s v="GOOGLE_DISPLAY_POST_ATT_OCT_g5718_Scurve"/>
    <s v="Top_War"/>
    <d v="2021-07-07T00:00:00"/>
    <n v="0"/>
    <x v="0"/>
    <x v="14"/>
    <s v="S2"/>
  </r>
  <r>
    <s v="GOOGLE_DISPLAY_POST_ATT_S1_g912_SC"/>
    <s v="Top_War"/>
    <d v="2021-07-07T00:00:00"/>
    <n v="0"/>
    <x v="1"/>
    <x v="14"/>
    <s v="S2"/>
  </r>
  <r>
    <s v="GOOGLE_YOUTUBE_PER_ATT_g1716_Scurve"/>
    <s v="Top_War"/>
    <d v="2021-07-07T00:00:00"/>
    <n v="0"/>
    <x v="4"/>
    <x v="15"/>
    <s v="S2"/>
  </r>
  <r>
    <s v="GOOGLE_YOUTUBE_POST_ATT_9AUG_SEP_g9321_Scurve"/>
    <s v="Top_War"/>
    <d v="2021-07-07T00:00:00"/>
    <n v="0"/>
    <x v="0"/>
    <x v="15"/>
    <s v="S2"/>
  </r>
  <r>
    <s v="GOOGLE_YOUTUBE_POST_ATT_JUL_g1718_SC"/>
    <s v="Top_War"/>
    <d v="2021-07-07T00:00:00"/>
    <n v="0.53927657235150595"/>
    <x v="0"/>
    <x v="15"/>
    <s v="S2"/>
  </r>
  <r>
    <s v="GOOGLE_YOUTUBE_POST_ATT_OCT_g1715_Scurve"/>
    <s v="Top_War"/>
    <d v="2021-07-07T00:00:00"/>
    <n v="0"/>
    <x v="0"/>
    <x v="15"/>
    <s v="S2"/>
  </r>
  <r>
    <s v="GOOGLE_YOUTUBE_POST_ATT_S1_g2721_SC"/>
    <s v="Top_War"/>
    <d v="2021-07-07T00:00:00"/>
    <n v="17245.390972588099"/>
    <x v="1"/>
    <x v="15"/>
    <s v="S2"/>
  </r>
  <r>
    <s v="INTERCEPT"/>
    <s v="Top_War"/>
    <d v="2021-07-07T00:00:00"/>
    <n v="282876.95580592903"/>
    <x v="0"/>
    <x v="16"/>
    <s v="S2"/>
  </r>
  <r>
    <s v="Large_Event_Dip1"/>
    <s v="Top_War"/>
    <d v="2021-07-07T00:00:00"/>
    <n v="0"/>
    <x v="0"/>
    <x v="4"/>
    <s v="S2"/>
  </r>
  <r>
    <s v="Large_Event1"/>
    <s v="Top_War"/>
    <d v="2021-07-07T00:00:00"/>
    <n v="0"/>
    <x v="0"/>
    <x v="17"/>
    <s v="S2"/>
  </r>
  <r>
    <s v="Medium_Event"/>
    <s v="Top_War"/>
    <d v="2021-07-07T00:00:00"/>
    <n v="0"/>
    <x v="0"/>
    <x v="17"/>
    <s v="S2"/>
  </r>
  <r>
    <s v="Medium_Event_Dip"/>
    <s v="Top_War"/>
    <d v="2021-07-07T00:00:00"/>
    <n v="0"/>
    <x v="0"/>
    <x v="17"/>
    <s v="S2"/>
  </r>
  <r>
    <s v="Monday_Effect"/>
    <s v="Top_War"/>
    <d v="2021-07-07T00:00:00"/>
    <n v="0"/>
    <x v="0"/>
    <x v="18"/>
    <s v="S2"/>
  </r>
  <r>
    <s v="New_Content"/>
    <s v="Top_War"/>
    <d v="2021-07-07T00:00:00"/>
    <n v="0"/>
    <x v="0"/>
    <x v="19"/>
    <s v="S2"/>
  </r>
  <r>
    <s v="Other_Event"/>
    <s v="Top_War"/>
    <d v="2021-07-07T00:00:00"/>
    <n v="0"/>
    <x v="0"/>
    <x v="17"/>
    <s v="S2"/>
  </r>
  <r>
    <s v="Peak"/>
    <s v="Top_War"/>
    <d v="2021-07-07T00:00:00"/>
    <n v="0"/>
    <x v="0"/>
    <x v="17"/>
    <s v="S2"/>
  </r>
  <r>
    <s v="Reddit_Post_ATT_g224_SC"/>
    <s v="Top_War"/>
    <d v="2021-07-07T00:00:00"/>
    <n v="5.8992855265725401"/>
    <x v="2"/>
    <x v="20"/>
    <s v="S2"/>
  </r>
  <r>
    <s v="Small_Event"/>
    <s v="Top_War"/>
    <d v="2021-07-07T00:00:00"/>
    <n v="0"/>
    <x v="0"/>
    <x v="17"/>
    <s v="S2"/>
  </r>
  <r>
    <s v="Small_Event_Dip"/>
    <s v="Top_War"/>
    <d v="2021-07-07T00:00:00"/>
    <n v="0"/>
    <x v="0"/>
    <x v="4"/>
    <s v="S2"/>
  </r>
  <r>
    <s v="Special_Event"/>
    <s v="Top_War"/>
    <d v="2021-07-07T00:00:00"/>
    <n v="0"/>
    <x v="0"/>
    <x v="4"/>
    <s v="S2"/>
  </r>
  <r>
    <s v="Special_Event_Peak"/>
    <s v="Top_War"/>
    <d v="2021-07-07T00:00:00"/>
    <n v="0"/>
    <x v="0"/>
    <x v="17"/>
    <s v="S2"/>
  </r>
  <r>
    <s v="Tuesday_Effect"/>
    <s v="Top_War"/>
    <d v="2021-07-07T00:00:00"/>
    <n v="0"/>
    <x v="0"/>
    <x v="21"/>
    <s v="S2"/>
  </r>
  <r>
    <s v="UNITYADS_TOTAL_PER_ATT_g1728_Scurve"/>
    <s v="Top_War"/>
    <d v="2021-07-07T00:00:00"/>
    <n v="0"/>
    <x v="4"/>
    <x v="22"/>
    <s v="S2"/>
  </r>
  <r>
    <s v="UNITYADS_TOTAL_POST_ATT_S1_g913_SC"/>
    <s v="Top_War"/>
    <d v="2021-07-07T00:00:00"/>
    <n v="0"/>
    <x v="1"/>
    <x v="22"/>
    <s v="S2"/>
  </r>
  <r>
    <s v="UNITYADS_TOTAL_POST_ATT_S2_g1321_SC"/>
    <s v="Top_War"/>
    <d v="2021-07-07T00:00:00"/>
    <n v="269.65523123179003"/>
    <x v="2"/>
    <x v="22"/>
    <s v="S2"/>
  </r>
  <r>
    <s v="UNITYADS_TOTAL_POST_ATT_S3_g924_SC"/>
    <s v="Top_War"/>
    <d v="2021-07-07T00:00:00"/>
    <n v="0"/>
    <x v="3"/>
    <x v="22"/>
    <s v="S2"/>
  </r>
  <r>
    <s v="Apple_Search_Post_ATT_g327_Scurve"/>
    <s v="Top_War"/>
    <d v="2021-07-08T00:00:00"/>
    <n v="5685.3825244091304"/>
    <x v="0"/>
    <x v="0"/>
    <s v="S2"/>
  </r>
  <r>
    <s v="Applovin_rewarded_Post_ATT_g1718_SC"/>
    <s v="Top_War"/>
    <d v="2021-07-08T00:00:00"/>
    <n v="204.33398188752199"/>
    <x v="0"/>
    <x v="1"/>
    <s v="S2"/>
  </r>
  <r>
    <s v="Applovin_video_Post_ATT_g1718_Scurve"/>
    <s v="Top_War"/>
    <d v="2021-07-08T00:00:00"/>
    <n v="311.56263199480202"/>
    <x v="0"/>
    <x v="2"/>
    <s v="S2"/>
  </r>
  <r>
    <s v="Bug_Fix_1"/>
    <s v="Top_War"/>
    <d v="2021-07-08T00:00:00"/>
    <n v="0"/>
    <x v="0"/>
    <x v="3"/>
    <s v="S2"/>
  </r>
  <r>
    <s v="Bug_Fix_2"/>
    <s v="Top_War"/>
    <d v="2021-07-08T00:00:00"/>
    <n v="0"/>
    <x v="0"/>
    <x v="3"/>
    <s v="S2"/>
  </r>
  <r>
    <s v="Bug_Fix_3_2"/>
    <s v="Top_War"/>
    <d v="2021-07-08T00:00:00"/>
    <n v="0"/>
    <x v="0"/>
    <x v="3"/>
    <s v="S2"/>
  </r>
  <r>
    <s v="Bug_Fix_Neg"/>
    <s v="Top_War"/>
    <d v="2021-07-08T00:00:00"/>
    <n v="-25455.428566692601"/>
    <x v="0"/>
    <x v="4"/>
    <s v="S2"/>
  </r>
  <r>
    <s v="Bytedance_Post_ATT_g337_SC"/>
    <s v="Top_War"/>
    <d v="2021-07-08T00:00:00"/>
    <n v="2185.1362418702302"/>
    <x v="0"/>
    <x v="5"/>
    <s v="S2"/>
  </r>
  <r>
    <s v="Comp_Lords_Mobile"/>
    <s v="Top_War"/>
    <d v="2021-07-08T00:00:00"/>
    <n v="-14620.2671496975"/>
    <x v="0"/>
    <x v="6"/>
    <s v="S2"/>
  </r>
  <r>
    <s v="Comp_ROK"/>
    <s v="Top_War"/>
    <d v="2021-07-08T00:00:00"/>
    <n v="-10647.526718208799"/>
    <x v="0"/>
    <x v="7"/>
    <s v="S2"/>
  </r>
  <r>
    <s v="Comp_West_Game"/>
    <s v="Top_War"/>
    <d v="2021-07-08T00:00:00"/>
    <n v="-6091.7273767971801"/>
    <x v="0"/>
    <x v="8"/>
    <s v="S2"/>
  </r>
  <r>
    <s v="Event_Dip"/>
    <s v="Top_War"/>
    <d v="2021-07-08T00:00:00"/>
    <n v="0"/>
    <x v="0"/>
    <x v="4"/>
    <s v="S2"/>
  </r>
  <r>
    <s v="FB_AEO_AAA_POST_ATT_S1_g223_Scurve"/>
    <s v="Top_War"/>
    <d v="2021-07-08T00:00:00"/>
    <n v="0"/>
    <x v="1"/>
    <x v="9"/>
    <s v="S2"/>
  </r>
  <r>
    <s v="FB_AEO_AAA_POST_ATT_S2_g2314_Scurve"/>
    <s v="Top_War"/>
    <d v="2021-07-08T00:00:00"/>
    <n v="4784.9535316510101"/>
    <x v="2"/>
    <x v="9"/>
    <s v="S2"/>
  </r>
  <r>
    <s v="FB_AEO_AAA_POST_ATT_S3_g249_SC"/>
    <s v="Top_War"/>
    <d v="2021-07-08T00:00:00"/>
    <n v="0"/>
    <x v="3"/>
    <x v="9"/>
    <s v="S2"/>
  </r>
  <r>
    <s v="FB_AEO_AAA_PRE_ATT_g136_Scurve"/>
    <s v="Top_War"/>
    <d v="2021-07-08T00:00:00"/>
    <n v="0"/>
    <x v="4"/>
    <x v="9"/>
    <s v="S2"/>
  </r>
  <r>
    <s v="FB_AEO_BAU_POST_ATT_S1_g912_Scurve"/>
    <s v="Top_War"/>
    <d v="2021-07-08T00:00:00"/>
    <n v="0"/>
    <x v="1"/>
    <x v="10"/>
    <s v="S2"/>
  </r>
  <r>
    <s v="FB_AEO_BAU_POST_ATT_S2_g2711_Scurve"/>
    <s v="Top_War"/>
    <d v="2021-07-08T00:00:00"/>
    <n v="1558.66912220218"/>
    <x v="2"/>
    <x v="10"/>
    <s v="S2"/>
  </r>
  <r>
    <s v="FB_AEO_BAU_POST_ATT_S3_g1717_SC"/>
    <s v="Top_War"/>
    <d v="2021-07-08T00:00:00"/>
    <n v="0"/>
    <x v="3"/>
    <x v="10"/>
    <s v="S2"/>
  </r>
  <r>
    <s v="FB_AEO_BAU_PRE_ATT_g15721_Scurve"/>
    <s v="Top_War"/>
    <d v="2021-07-08T00:00:00"/>
    <n v="0"/>
    <x v="4"/>
    <x v="10"/>
    <s v="S2"/>
  </r>
  <r>
    <s v="FB_VO_AAA_PER_ATT_g912_Scurve"/>
    <s v="Top_War"/>
    <d v="2021-07-08T00:00:00"/>
    <n v="0"/>
    <x v="4"/>
    <x v="11"/>
    <s v="S2"/>
  </r>
  <r>
    <s v="FB_VO_AAA_POST_ATT_S1_g913_Scurve"/>
    <s v="Top_War"/>
    <d v="2021-07-08T00:00:00"/>
    <n v="0"/>
    <x v="1"/>
    <x v="11"/>
    <s v="S2"/>
  </r>
  <r>
    <s v="FB_VO_AAA_POST_ATT_S2_g424_Scurve"/>
    <s v="Top_War"/>
    <d v="2021-07-08T00:00:00"/>
    <n v="11871.8576712552"/>
    <x v="2"/>
    <x v="11"/>
    <s v="S2"/>
  </r>
  <r>
    <s v="FB_VO_AAA_POST_ATT_S3_g1717_SC"/>
    <s v="Top_War"/>
    <d v="2021-07-08T00:00:00"/>
    <n v="0"/>
    <x v="3"/>
    <x v="11"/>
    <s v="S2"/>
  </r>
  <r>
    <s v="FB_VO_BAU_PER_ATT_g1512_Scurve"/>
    <s v="Top_War"/>
    <d v="2021-07-08T00:00:00"/>
    <n v="0"/>
    <x v="4"/>
    <x v="12"/>
    <s v="S2"/>
  </r>
  <r>
    <s v="FB_VO_BAU_POST_ATT_S1_g9312_Scurve"/>
    <s v="Top_War"/>
    <d v="2021-07-08T00:00:00"/>
    <n v="0.13561918044805801"/>
    <x v="1"/>
    <x v="12"/>
    <s v="S2"/>
  </r>
  <r>
    <s v="FB_VO_BAU_POST_ATT_S2_g8421_Scurve"/>
    <s v="Top_War"/>
    <d v="2021-07-08T00:00:00"/>
    <n v="1455.01268889932"/>
    <x v="2"/>
    <x v="12"/>
    <s v="S2"/>
  </r>
  <r>
    <s v="FB_VO_BAU_POST_ATT_S3_g1715_SC"/>
    <s v="Top_War"/>
    <d v="2021-07-08T00:00:00"/>
    <n v="0"/>
    <x v="3"/>
    <x v="12"/>
    <s v="S2"/>
  </r>
  <r>
    <s v="FB_VO_DYNAMICADS_PER_ATT_g2720_Scurve"/>
    <s v="Top_War"/>
    <d v="2021-07-08T00:00:00"/>
    <n v="0"/>
    <x v="4"/>
    <x v="13"/>
    <s v="S2"/>
  </r>
  <r>
    <s v="FB_VO_DYNAMICADS_POST_ATT_S1_g1720_Scurve"/>
    <s v="Top_War"/>
    <d v="2021-07-08T00:00:00"/>
    <n v="187.96589384416899"/>
    <x v="1"/>
    <x v="13"/>
    <s v="S2"/>
  </r>
  <r>
    <s v="GOOGLE_DISPLAY_PER_ATT_g1724_Scurve"/>
    <s v="Top_War"/>
    <d v="2021-07-08T00:00:00"/>
    <n v="0"/>
    <x v="4"/>
    <x v="14"/>
    <s v="S2"/>
  </r>
  <r>
    <s v="GOOGLE_DISPLAY_POST_ATT_9AUG_SEP_g6213_Scurve"/>
    <s v="Top_War"/>
    <d v="2021-07-08T00:00:00"/>
    <n v="0"/>
    <x v="0"/>
    <x v="14"/>
    <s v="S2"/>
  </r>
  <r>
    <s v="GOOGLE_DISPLAY_POST_ATT_JUL_g827_SC"/>
    <s v="Top_War"/>
    <d v="2021-07-08T00:00:00"/>
    <n v="9220.7171146135406"/>
    <x v="0"/>
    <x v="14"/>
    <s v="S2"/>
  </r>
  <r>
    <s v="GOOGLE_DISPLAY_POST_ATT_OCT_g5718_Scurve"/>
    <s v="Top_War"/>
    <d v="2021-07-08T00:00:00"/>
    <n v="0"/>
    <x v="0"/>
    <x v="14"/>
    <s v="S2"/>
  </r>
  <r>
    <s v="GOOGLE_DISPLAY_POST_ATT_S1_g912_SC"/>
    <s v="Top_War"/>
    <d v="2021-07-08T00:00:00"/>
    <n v="0"/>
    <x v="1"/>
    <x v="14"/>
    <s v="S2"/>
  </r>
  <r>
    <s v="GOOGLE_YOUTUBE_PER_ATT_g1716_Scurve"/>
    <s v="Top_War"/>
    <d v="2021-07-08T00:00:00"/>
    <n v="0"/>
    <x v="4"/>
    <x v="15"/>
    <s v="S2"/>
  </r>
  <r>
    <s v="GOOGLE_YOUTUBE_POST_ATT_9AUG_SEP_g9321_Scurve"/>
    <s v="Top_War"/>
    <d v="2021-07-08T00:00:00"/>
    <n v="0"/>
    <x v="0"/>
    <x v="15"/>
    <s v="S2"/>
  </r>
  <r>
    <s v="GOOGLE_YOUTUBE_POST_ATT_JUL_g1718_SC"/>
    <s v="Top_War"/>
    <d v="2021-07-08T00:00:00"/>
    <n v="2.63901999953067"/>
    <x v="0"/>
    <x v="15"/>
    <s v="S2"/>
  </r>
  <r>
    <s v="GOOGLE_YOUTUBE_POST_ATT_OCT_g1715_Scurve"/>
    <s v="Top_War"/>
    <d v="2021-07-08T00:00:00"/>
    <n v="0"/>
    <x v="0"/>
    <x v="15"/>
    <s v="S2"/>
  </r>
  <r>
    <s v="GOOGLE_YOUTUBE_POST_ATT_S1_g2721_SC"/>
    <s v="Top_War"/>
    <d v="2021-07-08T00:00:00"/>
    <n v="16573.211992693301"/>
    <x v="1"/>
    <x v="15"/>
    <s v="S2"/>
  </r>
  <r>
    <s v="INTERCEPT"/>
    <s v="Top_War"/>
    <d v="2021-07-08T00:00:00"/>
    <n v="282876.95580592903"/>
    <x v="0"/>
    <x v="16"/>
    <s v="S2"/>
  </r>
  <r>
    <s v="Large_Event_Dip1"/>
    <s v="Top_War"/>
    <d v="2021-07-08T00:00:00"/>
    <n v="0"/>
    <x v="0"/>
    <x v="4"/>
    <s v="S2"/>
  </r>
  <r>
    <s v="Large_Event1"/>
    <s v="Top_War"/>
    <d v="2021-07-08T00:00:00"/>
    <n v="0"/>
    <x v="0"/>
    <x v="17"/>
    <s v="S2"/>
  </r>
  <r>
    <s v="Medium_Event"/>
    <s v="Top_War"/>
    <d v="2021-07-08T00:00:00"/>
    <n v="0"/>
    <x v="0"/>
    <x v="17"/>
    <s v="S2"/>
  </r>
  <r>
    <s v="Medium_Event_Dip"/>
    <s v="Top_War"/>
    <d v="2021-07-08T00:00:00"/>
    <n v="0"/>
    <x v="0"/>
    <x v="17"/>
    <s v="S2"/>
  </r>
  <r>
    <s v="Monday_Effect"/>
    <s v="Top_War"/>
    <d v="2021-07-08T00:00:00"/>
    <n v="0"/>
    <x v="0"/>
    <x v="18"/>
    <s v="S2"/>
  </r>
  <r>
    <s v="New_Content"/>
    <s v="Top_War"/>
    <d v="2021-07-08T00:00:00"/>
    <n v="0"/>
    <x v="0"/>
    <x v="19"/>
    <s v="S2"/>
  </r>
  <r>
    <s v="Other_Event"/>
    <s v="Top_War"/>
    <d v="2021-07-08T00:00:00"/>
    <n v="0"/>
    <x v="0"/>
    <x v="17"/>
    <s v="S2"/>
  </r>
  <r>
    <s v="Peak"/>
    <s v="Top_War"/>
    <d v="2021-07-08T00:00:00"/>
    <n v="0"/>
    <x v="0"/>
    <x v="17"/>
    <s v="S2"/>
  </r>
  <r>
    <s v="Reddit_Post_ATT_g224_SC"/>
    <s v="Top_War"/>
    <d v="2021-07-08T00:00:00"/>
    <n v="51.907320481305099"/>
    <x v="2"/>
    <x v="20"/>
    <s v="S2"/>
  </r>
  <r>
    <s v="Small_Event"/>
    <s v="Top_War"/>
    <d v="2021-07-08T00:00:00"/>
    <n v="0"/>
    <x v="0"/>
    <x v="17"/>
    <s v="S2"/>
  </r>
  <r>
    <s v="Small_Event_Dip"/>
    <s v="Top_War"/>
    <d v="2021-07-08T00:00:00"/>
    <n v="0"/>
    <x v="0"/>
    <x v="4"/>
    <s v="S2"/>
  </r>
  <r>
    <s v="Special_Event"/>
    <s v="Top_War"/>
    <d v="2021-07-08T00:00:00"/>
    <n v="0"/>
    <x v="0"/>
    <x v="4"/>
    <s v="S2"/>
  </r>
  <r>
    <s v="Special_Event_Peak"/>
    <s v="Top_War"/>
    <d v="2021-07-08T00:00:00"/>
    <n v="0"/>
    <x v="0"/>
    <x v="17"/>
    <s v="S2"/>
  </r>
  <r>
    <s v="Tuesday_Effect"/>
    <s v="Top_War"/>
    <d v="2021-07-08T00:00:00"/>
    <n v="0"/>
    <x v="0"/>
    <x v="21"/>
    <s v="S2"/>
  </r>
  <r>
    <s v="UNITYADS_TOTAL_PER_ATT_g1728_Scurve"/>
    <s v="Top_War"/>
    <d v="2021-07-08T00:00:00"/>
    <n v="0"/>
    <x v="4"/>
    <x v="22"/>
    <s v="S2"/>
  </r>
  <r>
    <s v="UNITYADS_TOTAL_POST_ATT_S1_g913_SC"/>
    <s v="Top_War"/>
    <d v="2021-07-08T00:00:00"/>
    <n v="0"/>
    <x v="1"/>
    <x v="22"/>
    <s v="S2"/>
  </r>
  <r>
    <s v="UNITYADS_TOTAL_POST_ATT_S2_g1321_SC"/>
    <s v="Top_War"/>
    <d v="2021-07-08T00:00:00"/>
    <n v="492.721697232324"/>
    <x v="2"/>
    <x v="22"/>
    <s v="S2"/>
  </r>
  <r>
    <s v="UNITYADS_TOTAL_POST_ATT_S3_g924_SC"/>
    <s v="Top_War"/>
    <d v="2021-07-08T00:00:00"/>
    <n v="0"/>
    <x v="3"/>
    <x v="22"/>
    <s v="S2"/>
  </r>
  <r>
    <s v="Apple_Search_Post_ATT_g327_Scurve"/>
    <s v="Top_War"/>
    <d v="2021-07-09T00:00:00"/>
    <n v="5031.8639134715304"/>
    <x v="0"/>
    <x v="0"/>
    <s v="S2"/>
  </r>
  <r>
    <s v="Applovin_rewarded_Post_ATT_g1718_SC"/>
    <s v="Top_War"/>
    <d v="2021-07-09T00:00:00"/>
    <n v="166.74296183813701"/>
    <x v="0"/>
    <x v="1"/>
    <s v="S2"/>
  </r>
  <r>
    <s v="Applovin_video_Post_ATT_g1718_Scurve"/>
    <s v="Top_War"/>
    <d v="2021-07-09T00:00:00"/>
    <n v="207.22611712064901"/>
    <x v="0"/>
    <x v="2"/>
    <s v="S2"/>
  </r>
  <r>
    <s v="Bug_Fix_1"/>
    <s v="Top_War"/>
    <d v="2021-07-09T00:00:00"/>
    <n v="0"/>
    <x v="0"/>
    <x v="3"/>
    <s v="S2"/>
  </r>
  <r>
    <s v="Bug_Fix_2"/>
    <s v="Top_War"/>
    <d v="2021-07-09T00:00:00"/>
    <n v="0"/>
    <x v="0"/>
    <x v="3"/>
    <s v="S2"/>
  </r>
  <r>
    <s v="Bug_Fix_3_2"/>
    <s v="Top_War"/>
    <d v="2021-07-09T00:00:00"/>
    <n v="0"/>
    <x v="0"/>
    <x v="3"/>
    <s v="S2"/>
  </r>
  <r>
    <s v="Bug_Fix_Neg"/>
    <s v="Top_War"/>
    <d v="2021-07-09T00:00:00"/>
    <n v="0"/>
    <x v="0"/>
    <x v="4"/>
    <s v="S2"/>
  </r>
  <r>
    <s v="Bytedance_Post_ATT_g337_SC"/>
    <s v="Top_War"/>
    <d v="2021-07-09T00:00:00"/>
    <n v="2734.7874355754898"/>
    <x v="0"/>
    <x v="5"/>
    <s v="S2"/>
  </r>
  <r>
    <s v="Comp_Lords_Mobile"/>
    <s v="Top_War"/>
    <d v="2021-07-09T00:00:00"/>
    <n v="-14891.915753241199"/>
    <x v="0"/>
    <x v="6"/>
    <s v="S2"/>
  </r>
  <r>
    <s v="Comp_ROK"/>
    <s v="Top_War"/>
    <d v="2021-07-09T00:00:00"/>
    <n v="-7511.6745901717904"/>
    <x v="0"/>
    <x v="7"/>
    <s v="S2"/>
  </r>
  <r>
    <s v="Comp_West_Game"/>
    <s v="Top_War"/>
    <d v="2021-07-09T00:00:00"/>
    <n v="-6245.3499876572396"/>
    <x v="0"/>
    <x v="8"/>
    <s v="S2"/>
  </r>
  <r>
    <s v="Event_Dip"/>
    <s v="Top_War"/>
    <d v="2021-07-09T00:00:00"/>
    <n v="0"/>
    <x v="0"/>
    <x v="4"/>
    <s v="S2"/>
  </r>
  <r>
    <s v="FB_AEO_AAA_POST_ATT_S1_g223_Scurve"/>
    <s v="Top_War"/>
    <d v="2021-07-09T00:00:00"/>
    <n v="0"/>
    <x v="1"/>
    <x v="9"/>
    <s v="S2"/>
  </r>
  <r>
    <s v="FB_AEO_AAA_POST_ATT_S2_g2314_Scurve"/>
    <s v="Top_War"/>
    <d v="2021-07-09T00:00:00"/>
    <n v="6893.9798731421497"/>
    <x v="2"/>
    <x v="9"/>
    <s v="S2"/>
  </r>
  <r>
    <s v="FB_AEO_AAA_POST_ATT_S3_g249_SC"/>
    <s v="Top_War"/>
    <d v="2021-07-09T00:00:00"/>
    <n v="0"/>
    <x v="3"/>
    <x v="9"/>
    <s v="S2"/>
  </r>
  <r>
    <s v="FB_AEO_AAA_PRE_ATT_g136_Scurve"/>
    <s v="Top_War"/>
    <d v="2021-07-09T00:00:00"/>
    <n v="0"/>
    <x v="4"/>
    <x v="9"/>
    <s v="S2"/>
  </r>
  <r>
    <s v="FB_AEO_BAU_POST_ATT_S1_g912_Scurve"/>
    <s v="Top_War"/>
    <d v="2021-07-09T00:00:00"/>
    <n v="0"/>
    <x v="1"/>
    <x v="10"/>
    <s v="S2"/>
  </r>
  <r>
    <s v="FB_AEO_BAU_POST_ATT_S2_g2711_Scurve"/>
    <s v="Top_War"/>
    <d v="2021-07-09T00:00:00"/>
    <n v="4619.0727669410198"/>
    <x v="2"/>
    <x v="10"/>
    <s v="S2"/>
  </r>
  <r>
    <s v="FB_AEO_BAU_POST_ATT_S3_g1717_SC"/>
    <s v="Top_War"/>
    <d v="2021-07-09T00:00:00"/>
    <n v="0"/>
    <x v="3"/>
    <x v="10"/>
    <s v="S2"/>
  </r>
  <r>
    <s v="FB_AEO_BAU_PRE_ATT_g15721_Scurve"/>
    <s v="Top_War"/>
    <d v="2021-07-09T00:00:00"/>
    <n v="0"/>
    <x v="4"/>
    <x v="10"/>
    <s v="S2"/>
  </r>
  <r>
    <s v="FB_VO_AAA_PER_ATT_g912_Scurve"/>
    <s v="Top_War"/>
    <d v="2021-07-09T00:00:00"/>
    <n v="0"/>
    <x v="4"/>
    <x v="11"/>
    <s v="S2"/>
  </r>
  <r>
    <s v="FB_VO_AAA_POST_ATT_S1_g913_Scurve"/>
    <s v="Top_War"/>
    <d v="2021-07-09T00:00:00"/>
    <n v="0"/>
    <x v="1"/>
    <x v="11"/>
    <s v="S2"/>
  </r>
  <r>
    <s v="FB_VO_AAA_POST_ATT_S2_g424_Scurve"/>
    <s v="Top_War"/>
    <d v="2021-07-09T00:00:00"/>
    <n v="12351.564385975"/>
    <x v="2"/>
    <x v="11"/>
    <s v="S2"/>
  </r>
  <r>
    <s v="FB_VO_AAA_POST_ATT_S3_g1717_SC"/>
    <s v="Top_War"/>
    <d v="2021-07-09T00:00:00"/>
    <n v="0"/>
    <x v="3"/>
    <x v="11"/>
    <s v="S2"/>
  </r>
  <r>
    <s v="FB_VO_BAU_PER_ATT_g1512_Scurve"/>
    <s v="Top_War"/>
    <d v="2021-07-09T00:00:00"/>
    <n v="0"/>
    <x v="4"/>
    <x v="12"/>
    <s v="S2"/>
  </r>
  <r>
    <s v="FB_VO_BAU_POST_ATT_S1_g9312_Scurve"/>
    <s v="Top_War"/>
    <d v="2021-07-09T00:00:00"/>
    <n v="2.6682467012738399E-2"/>
    <x v="1"/>
    <x v="12"/>
    <s v="S2"/>
  </r>
  <r>
    <s v="FB_VO_BAU_POST_ATT_S2_g8421_Scurve"/>
    <s v="Top_War"/>
    <d v="2021-07-09T00:00:00"/>
    <n v="1631.2057755283799"/>
    <x v="2"/>
    <x v="12"/>
    <s v="S2"/>
  </r>
  <r>
    <s v="FB_VO_BAU_POST_ATT_S3_g1715_SC"/>
    <s v="Top_War"/>
    <d v="2021-07-09T00:00:00"/>
    <n v="0"/>
    <x v="3"/>
    <x v="12"/>
    <s v="S2"/>
  </r>
  <r>
    <s v="FB_VO_DYNAMICADS_PER_ATT_g2720_Scurve"/>
    <s v="Top_War"/>
    <d v="2021-07-09T00:00:00"/>
    <n v="0"/>
    <x v="4"/>
    <x v="13"/>
    <s v="S2"/>
  </r>
  <r>
    <s v="FB_VO_DYNAMICADS_POST_ATT_S1_g1720_Scurve"/>
    <s v="Top_War"/>
    <d v="2021-07-09T00:00:00"/>
    <n v="222.77504177463001"/>
    <x v="1"/>
    <x v="13"/>
    <s v="S2"/>
  </r>
  <r>
    <s v="GOOGLE_DISPLAY_PER_ATT_g1724_Scurve"/>
    <s v="Top_War"/>
    <d v="2021-07-09T00:00:00"/>
    <n v="0"/>
    <x v="4"/>
    <x v="14"/>
    <s v="S2"/>
  </r>
  <r>
    <s v="GOOGLE_DISPLAY_POST_ATT_9AUG_SEP_g6213_Scurve"/>
    <s v="Top_War"/>
    <d v="2021-07-09T00:00:00"/>
    <n v="0"/>
    <x v="0"/>
    <x v="14"/>
    <s v="S2"/>
  </r>
  <r>
    <s v="GOOGLE_DISPLAY_POST_ATT_JUL_g827_SC"/>
    <s v="Top_War"/>
    <d v="2021-07-09T00:00:00"/>
    <n v="9363.8140364099308"/>
    <x v="0"/>
    <x v="14"/>
    <s v="S2"/>
  </r>
  <r>
    <s v="GOOGLE_DISPLAY_POST_ATT_OCT_g5718_Scurve"/>
    <s v="Top_War"/>
    <d v="2021-07-09T00:00:00"/>
    <n v="0"/>
    <x v="0"/>
    <x v="14"/>
    <s v="S2"/>
  </r>
  <r>
    <s v="GOOGLE_DISPLAY_POST_ATT_S1_g912_SC"/>
    <s v="Top_War"/>
    <d v="2021-07-09T00:00:00"/>
    <n v="0"/>
    <x v="1"/>
    <x v="14"/>
    <s v="S2"/>
  </r>
  <r>
    <s v="GOOGLE_YOUTUBE_PER_ATT_g1716_Scurve"/>
    <s v="Top_War"/>
    <d v="2021-07-09T00:00:00"/>
    <n v="0"/>
    <x v="4"/>
    <x v="15"/>
    <s v="S2"/>
  </r>
  <r>
    <s v="GOOGLE_YOUTUBE_POST_ATT_9AUG_SEP_g9321_Scurve"/>
    <s v="Top_War"/>
    <d v="2021-07-09T00:00:00"/>
    <n v="0"/>
    <x v="0"/>
    <x v="15"/>
    <s v="S2"/>
  </r>
  <r>
    <s v="GOOGLE_YOUTUBE_POST_ATT_JUL_g1718_SC"/>
    <s v="Top_War"/>
    <d v="2021-07-09T00:00:00"/>
    <n v="10.530484021603501"/>
    <x v="0"/>
    <x v="15"/>
    <s v="S2"/>
  </r>
  <r>
    <s v="GOOGLE_YOUTUBE_POST_ATT_OCT_g1715_Scurve"/>
    <s v="Top_War"/>
    <d v="2021-07-09T00:00:00"/>
    <n v="0"/>
    <x v="0"/>
    <x v="15"/>
    <s v="S2"/>
  </r>
  <r>
    <s v="GOOGLE_YOUTUBE_POST_ATT_S1_g2721_SC"/>
    <s v="Top_War"/>
    <d v="2021-07-09T00:00:00"/>
    <n v="16540.039074430999"/>
    <x v="1"/>
    <x v="15"/>
    <s v="S2"/>
  </r>
  <r>
    <s v="INTERCEPT"/>
    <s v="Top_War"/>
    <d v="2021-07-09T00:00:00"/>
    <n v="282876.95580592903"/>
    <x v="0"/>
    <x v="16"/>
    <s v="S2"/>
  </r>
  <r>
    <s v="Large_Event_Dip1"/>
    <s v="Top_War"/>
    <d v="2021-07-09T00:00:00"/>
    <n v="0"/>
    <x v="0"/>
    <x v="4"/>
    <s v="S2"/>
  </r>
  <r>
    <s v="Large_Event1"/>
    <s v="Top_War"/>
    <d v="2021-07-09T00:00:00"/>
    <n v="0"/>
    <x v="0"/>
    <x v="17"/>
    <s v="S2"/>
  </r>
  <r>
    <s v="Medium_Event"/>
    <s v="Top_War"/>
    <d v="2021-07-09T00:00:00"/>
    <n v="0"/>
    <x v="0"/>
    <x v="17"/>
    <s v="S2"/>
  </r>
  <r>
    <s v="Medium_Event_Dip"/>
    <s v="Top_War"/>
    <d v="2021-07-09T00:00:00"/>
    <n v="0"/>
    <x v="0"/>
    <x v="17"/>
    <s v="S2"/>
  </r>
  <r>
    <s v="Monday_Effect"/>
    <s v="Top_War"/>
    <d v="2021-07-09T00:00:00"/>
    <n v="0"/>
    <x v="0"/>
    <x v="18"/>
    <s v="S2"/>
  </r>
  <r>
    <s v="New_Content"/>
    <s v="Top_War"/>
    <d v="2021-07-09T00:00:00"/>
    <n v="0"/>
    <x v="0"/>
    <x v="19"/>
    <s v="S2"/>
  </r>
  <r>
    <s v="Other_Event"/>
    <s v="Top_War"/>
    <d v="2021-07-09T00:00:00"/>
    <n v="0"/>
    <x v="0"/>
    <x v="17"/>
    <s v="S2"/>
  </r>
  <r>
    <s v="Peak"/>
    <s v="Top_War"/>
    <d v="2021-07-09T00:00:00"/>
    <n v="0"/>
    <x v="0"/>
    <x v="17"/>
    <s v="S2"/>
  </r>
  <r>
    <s v="Reddit_Post_ATT_g224_SC"/>
    <s v="Top_War"/>
    <d v="2021-07-09T00:00:00"/>
    <n v="330.46462969216299"/>
    <x v="2"/>
    <x v="20"/>
    <s v="S2"/>
  </r>
  <r>
    <s v="Small_Event"/>
    <s v="Top_War"/>
    <d v="2021-07-09T00:00:00"/>
    <n v="0"/>
    <x v="0"/>
    <x v="17"/>
    <s v="S2"/>
  </r>
  <r>
    <s v="Small_Event_Dip"/>
    <s v="Top_War"/>
    <d v="2021-07-09T00:00:00"/>
    <n v="0"/>
    <x v="0"/>
    <x v="4"/>
    <s v="S2"/>
  </r>
  <r>
    <s v="Special_Event"/>
    <s v="Top_War"/>
    <d v="2021-07-09T00:00:00"/>
    <n v="0"/>
    <x v="0"/>
    <x v="4"/>
    <s v="S2"/>
  </r>
  <r>
    <s v="Special_Event_Peak"/>
    <s v="Top_War"/>
    <d v="2021-07-09T00:00:00"/>
    <n v="0"/>
    <x v="0"/>
    <x v="17"/>
    <s v="S2"/>
  </r>
  <r>
    <s v="Tuesday_Effect"/>
    <s v="Top_War"/>
    <d v="2021-07-09T00:00:00"/>
    <n v="0"/>
    <x v="0"/>
    <x v="21"/>
    <s v="S2"/>
  </r>
  <r>
    <s v="UNITYADS_TOTAL_PER_ATT_g1728_Scurve"/>
    <s v="Top_War"/>
    <d v="2021-07-09T00:00:00"/>
    <n v="0"/>
    <x v="4"/>
    <x v="22"/>
    <s v="S2"/>
  </r>
  <r>
    <s v="UNITYADS_TOTAL_POST_ATT_S1_g913_SC"/>
    <s v="Top_War"/>
    <d v="2021-07-09T00:00:00"/>
    <n v="0"/>
    <x v="1"/>
    <x v="22"/>
    <s v="S2"/>
  </r>
  <r>
    <s v="UNITYADS_TOTAL_POST_ATT_S2_g1321_SC"/>
    <s v="Top_War"/>
    <d v="2021-07-09T00:00:00"/>
    <n v="802.70182322674395"/>
    <x v="2"/>
    <x v="22"/>
    <s v="S2"/>
  </r>
  <r>
    <s v="UNITYADS_TOTAL_POST_ATT_S3_g924_SC"/>
    <s v="Top_War"/>
    <d v="2021-07-09T00:00:00"/>
    <n v="0"/>
    <x v="3"/>
    <x v="22"/>
    <s v="S2"/>
  </r>
  <r>
    <s v="Apple_Search_Post_ATT_g327_Scurve"/>
    <s v="Top_War"/>
    <d v="2021-07-10T00:00:00"/>
    <n v="4965.1295837102998"/>
    <x v="0"/>
    <x v="0"/>
    <s v="S2"/>
  </r>
  <r>
    <s v="Applovin_rewarded_Post_ATT_g1718_SC"/>
    <s v="Top_War"/>
    <d v="2021-07-10T00:00:00"/>
    <n v="146.136170355209"/>
    <x v="0"/>
    <x v="1"/>
    <s v="S2"/>
  </r>
  <r>
    <s v="Applovin_video_Post_ATT_g1718_Scurve"/>
    <s v="Top_War"/>
    <d v="2021-07-10T00:00:00"/>
    <n v="152.199630990054"/>
    <x v="0"/>
    <x v="2"/>
    <s v="S2"/>
  </r>
  <r>
    <s v="Bug_Fix_1"/>
    <s v="Top_War"/>
    <d v="2021-07-10T00:00:00"/>
    <n v="0"/>
    <x v="0"/>
    <x v="3"/>
    <s v="S2"/>
  </r>
  <r>
    <s v="Bug_Fix_2"/>
    <s v="Top_War"/>
    <d v="2021-07-10T00:00:00"/>
    <n v="0"/>
    <x v="0"/>
    <x v="3"/>
    <s v="S2"/>
  </r>
  <r>
    <s v="Bug_Fix_3_2"/>
    <s v="Top_War"/>
    <d v="2021-07-10T00:00:00"/>
    <n v="0"/>
    <x v="0"/>
    <x v="3"/>
    <s v="S2"/>
  </r>
  <r>
    <s v="Bug_Fix_Neg"/>
    <s v="Top_War"/>
    <d v="2021-07-10T00:00:00"/>
    <n v="0"/>
    <x v="0"/>
    <x v="4"/>
    <s v="S2"/>
  </r>
  <r>
    <s v="Bytedance_Post_ATT_g337_SC"/>
    <s v="Top_War"/>
    <d v="2021-07-10T00:00:00"/>
    <n v="3521.1121584167399"/>
    <x v="0"/>
    <x v="5"/>
    <s v="S2"/>
  </r>
  <r>
    <s v="Comp_Lords_Mobile"/>
    <s v="Top_War"/>
    <d v="2021-07-10T00:00:00"/>
    <n v="-18277.075274324099"/>
    <x v="0"/>
    <x v="6"/>
    <s v="S2"/>
  </r>
  <r>
    <s v="Comp_ROK"/>
    <s v="Top_War"/>
    <d v="2021-07-10T00:00:00"/>
    <n v="-7478.8276939042898"/>
    <x v="0"/>
    <x v="7"/>
    <s v="S2"/>
  </r>
  <r>
    <s v="Comp_West_Game"/>
    <s v="Top_War"/>
    <d v="2021-07-10T00:00:00"/>
    <n v="-7338.43394954616"/>
    <x v="0"/>
    <x v="8"/>
    <s v="S2"/>
  </r>
  <r>
    <s v="Event_Dip"/>
    <s v="Top_War"/>
    <d v="2021-07-10T00:00:00"/>
    <n v="0"/>
    <x v="0"/>
    <x v="4"/>
    <s v="S2"/>
  </r>
  <r>
    <s v="FB_AEO_AAA_POST_ATT_S1_g223_Scurve"/>
    <s v="Top_War"/>
    <d v="2021-07-10T00:00:00"/>
    <n v="0"/>
    <x v="1"/>
    <x v="9"/>
    <s v="S2"/>
  </r>
  <r>
    <s v="FB_AEO_AAA_POST_ATT_S2_g2314_Scurve"/>
    <s v="Top_War"/>
    <d v="2021-07-10T00:00:00"/>
    <n v="9198.8860093142903"/>
    <x v="2"/>
    <x v="9"/>
    <s v="S2"/>
  </r>
  <r>
    <s v="FB_AEO_AAA_POST_ATT_S3_g249_SC"/>
    <s v="Top_War"/>
    <d v="2021-07-10T00:00:00"/>
    <n v="0"/>
    <x v="3"/>
    <x v="9"/>
    <s v="S2"/>
  </r>
  <r>
    <s v="FB_AEO_AAA_PRE_ATT_g136_Scurve"/>
    <s v="Top_War"/>
    <d v="2021-07-10T00:00:00"/>
    <n v="0"/>
    <x v="4"/>
    <x v="9"/>
    <s v="S2"/>
  </r>
  <r>
    <s v="FB_AEO_BAU_POST_ATT_S1_g912_Scurve"/>
    <s v="Top_War"/>
    <d v="2021-07-10T00:00:00"/>
    <n v="0"/>
    <x v="1"/>
    <x v="10"/>
    <s v="S2"/>
  </r>
  <r>
    <s v="FB_AEO_BAU_POST_ATT_S2_g2711_Scurve"/>
    <s v="Top_War"/>
    <d v="2021-07-10T00:00:00"/>
    <n v="10854.8469566528"/>
    <x v="2"/>
    <x v="10"/>
    <s v="S2"/>
  </r>
  <r>
    <s v="FB_AEO_BAU_POST_ATT_S3_g1717_SC"/>
    <s v="Top_War"/>
    <d v="2021-07-10T00:00:00"/>
    <n v="0"/>
    <x v="3"/>
    <x v="10"/>
    <s v="S2"/>
  </r>
  <r>
    <s v="FB_AEO_BAU_PRE_ATT_g15721_Scurve"/>
    <s v="Top_War"/>
    <d v="2021-07-10T00:00:00"/>
    <n v="0"/>
    <x v="4"/>
    <x v="10"/>
    <s v="S2"/>
  </r>
  <r>
    <s v="FB_VO_AAA_PER_ATT_g912_Scurve"/>
    <s v="Top_War"/>
    <d v="2021-07-10T00:00:00"/>
    <n v="0"/>
    <x v="4"/>
    <x v="11"/>
    <s v="S2"/>
  </r>
  <r>
    <s v="FB_VO_AAA_POST_ATT_S1_g913_Scurve"/>
    <s v="Top_War"/>
    <d v="2021-07-10T00:00:00"/>
    <n v="0"/>
    <x v="1"/>
    <x v="11"/>
    <s v="S2"/>
  </r>
  <r>
    <s v="FB_VO_AAA_POST_ATT_S2_g424_Scurve"/>
    <s v="Top_War"/>
    <d v="2021-07-10T00:00:00"/>
    <n v="12483.510941374099"/>
    <x v="2"/>
    <x v="11"/>
    <s v="S2"/>
  </r>
  <r>
    <s v="FB_VO_AAA_POST_ATT_S3_g1717_SC"/>
    <s v="Top_War"/>
    <d v="2021-07-10T00:00:00"/>
    <n v="0"/>
    <x v="3"/>
    <x v="11"/>
    <s v="S2"/>
  </r>
  <r>
    <s v="FB_VO_BAU_PER_ATT_g1512_Scurve"/>
    <s v="Top_War"/>
    <d v="2021-07-10T00:00:00"/>
    <n v="0"/>
    <x v="4"/>
    <x v="12"/>
    <s v="S2"/>
  </r>
  <r>
    <s v="FB_VO_BAU_POST_ATT_S1_g9312_Scurve"/>
    <s v="Top_War"/>
    <d v="2021-07-10T00:00:00"/>
    <n v="3.4958843956956901E-3"/>
    <x v="1"/>
    <x v="12"/>
    <s v="S2"/>
  </r>
  <r>
    <s v="FB_VO_BAU_POST_ATT_S2_g8421_Scurve"/>
    <s v="Top_War"/>
    <d v="2021-07-10T00:00:00"/>
    <n v="1806.87759749835"/>
    <x v="2"/>
    <x v="12"/>
    <s v="S2"/>
  </r>
  <r>
    <s v="FB_VO_BAU_POST_ATT_S3_g1715_SC"/>
    <s v="Top_War"/>
    <d v="2021-07-10T00:00:00"/>
    <n v="0"/>
    <x v="3"/>
    <x v="12"/>
    <s v="S2"/>
  </r>
  <r>
    <s v="FB_VO_DYNAMICADS_PER_ATT_g2720_Scurve"/>
    <s v="Top_War"/>
    <d v="2021-07-10T00:00:00"/>
    <n v="0"/>
    <x v="4"/>
    <x v="13"/>
    <s v="S2"/>
  </r>
  <r>
    <s v="FB_VO_DYNAMICADS_POST_ATT_S1_g1720_Scurve"/>
    <s v="Top_War"/>
    <d v="2021-07-10T00:00:00"/>
    <n v="263.23966131085001"/>
    <x v="1"/>
    <x v="13"/>
    <s v="S2"/>
  </r>
  <r>
    <s v="GOOGLE_DISPLAY_PER_ATT_g1724_Scurve"/>
    <s v="Top_War"/>
    <d v="2021-07-10T00:00:00"/>
    <n v="0"/>
    <x v="4"/>
    <x v="14"/>
    <s v="S2"/>
  </r>
  <r>
    <s v="GOOGLE_DISPLAY_POST_ATT_9AUG_SEP_g6213_Scurve"/>
    <s v="Top_War"/>
    <d v="2021-07-10T00:00:00"/>
    <n v="0"/>
    <x v="0"/>
    <x v="14"/>
    <s v="S2"/>
  </r>
  <r>
    <s v="GOOGLE_DISPLAY_POST_ATT_JUL_g827_SC"/>
    <s v="Top_War"/>
    <d v="2021-07-10T00:00:00"/>
    <n v="11099.364332020399"/>
    <x v="0"/>
    <x v="14"/>
    <s v="S2"/>
  </r>
  <r>
    <s v="GOOGLE_DISPLAY_POST_ATT_OCT_g5718_Scurve"/>
    <s v="Top_War"/>
    <d v="2021-07-10T00:00:00"/>
    <n v="0"/>
    <x v="0"/>
    <x v="14"/>
    <s v="S2"/>
  </r>
  <r>
    <s v="GOOGLE_DISPLAY_POST_ATT_S1_g912_SC"/>
    <s v="Top_War"/>
    <d v="2021-07-10T00:00:00"/>
    <n v="0"/>
    <x v="1"/>
    <x v="14"/>
    <s v="S2"/>
  </r>
  <r>
    <s v="GOOGLE_YOUTUBE_PER_ATT_g1716_Scurve"/>
    <s v="Top_War"/>
    <d v="2021-07-10T00:00:00"/>
    <n v="0"/>
    <x v="4"/>
    <x v="15"/>
    <s v="S2"/>
  </r>
  <r>
    <s v="GOOGLE_YOUTUBE_POST_ATT_9AUG_SEP_g9321_Scurve"/>
    <s v="Top_War"/>
    <d v="2021-07-10T00:00:00"/>
    <n v="0"/>
    <x v="0"/>
    <x v="15"/>
    <s v="S2"/>
  </r>
  <r>
    <s v="GOOGLE_YOUTUBE_POST_ATT_JUL_g1718_SC"/>
    <s v="Top_War"/>
    <d v="2021-07-10T00:00:00"/>
    <n v="35.666669098278497"/>
    <x v="0"/>
    <x v="15"/>
    <s v="S2"/>
  </r>
  <r>
    <s v="GOOGLE_YOUTUBE_POST_ATT_OCT_g1715_Scurve"/>
    <s v="Top_War"/>
    <d v="2021-07-10T00:00:00"/>
    <n v="0"/>
    <x v="0"/>
    <x v="15"/>
    <s v="S2"/>
  </r>
  <r>
    <s v="GOOGLE_YOUTUBE_POST_ATT_S1_g2721_SC"/>
    <s v="Top_War"/>
    <d v="2021-07-10T00:00:00"/>
    <n v="16766.413329106199"/>
    <x v="1"/>
    <x v="15"/>
    <s v="S2"/>
  </r>
  <r>
    <s v="INTERCEPT"/>
    <s v="Top_War"/>
    <d v="2021-07-10T00:00:00"/>
    <n v="282876.95580592903"/>
    <x v="0"/>
    <x v="16"/>
    <s v="S2"/>
  </r>
  <r>
    <s v="Large_Event_Dip1"/>
    <s v="Top_War"/>
    <d v="2021-07-10T00:00:00"/>
    <n v="0"/>
    <x v="0"/>
    <x v="4"/>
    <s v="S2"/>
  </r>
  <r>
    <s v="Large_Event1"/>
    <s v="Top_War"/>
    <d v="2021-07-10T00:00:00"/>
    <n v="0"/>
    <x v="0"/>
    <x v="17"/>
    <s v="S2"/>
  </r>
  <r>
    <s v="Medium_Event"/>
    <s v="Top_War"/>
    <d v="2021-07-10T00:00:00"/>
    <n v="0"/>
    <x v="0"/>
    <x v="17"/>
    <s v="S2"/>
  </r>
  <r>
    <s v="Medium_Event_Dip"/>
    <s v="Top_War"/>
    <d v="2021-07-10T00:00:00"/>
    <n v="0"/>
    <x v="0"/>
    <x v="17"/>
    <s v="S2"/>
  </r>
  <r>
    <s v="Monday_Effect"/>
    <s v="Top_War"/>
    <d v="2021-07-10T00:00:00"/>
    <n v="0"/>
    <x v="0"/>
    <x v="18"/>
    <s v="S2"/>
  </r>
  <r>
    <s v="New_Content"/>
    <s v="Top_War"/>
    <d v="2021-07-10T00:00:00"/>
    <n v="0"/>
    <x v="0"/>
    <x v="19"/>
    <s v="S2"/>
  </r>
  <r>
    <s v="Other_Event"/>
    <s v="Top_War"/>
    <d v="2021-07-10T00:00:00"/>
    <n v="0"/>
    <x v="0"/>
    <x v="17"/>
    <s v="S2"/>
  </r>
  <r>
    <s v="Peak"/>
    <s v="Top_War"/>
    <d v="2021-07-10T00:00:00"/>
    <n v="0"/>
    <x v="0"/>
    <x v="17"/>
    <s v="S2"/>
  </r>
  <r>
    <s v="Reddit_Post_ATT_g224_SC"/>
    <s v="Top_War"/>
    <d v="2021-07-10T00:00:00"/>
    <n v="961.76333735398305"/>
    <x v="2"/>
    <x v="20"/>
    <s v="S2"/>
  </r>
  <r>
    <s v="Small_Event"/>
    <s v="Top_War"/>
    <d v="2021-07-10T00:00:00"/>
    <n v="0"/>
    <x v="0"/>
    <x v="17"/>
    <s v="S2"/>
  </r>
  <r>
    <s v="Small_Event_Dip"/>
    <s v="Top_War"/>
    <d v="2021-07-10T00:00:00"/>
    <n v="0"/>
    <x v="0"/>
    <x v="4"/>
    <s v="S2"/>
  </r>
  <r>
    <s v="Special_Event"/>
    <s v="Top_War"/>
    <d v="2021-07-10T00:00:00"/>
    <n v="-18912.138469857498"/>
    <x v="0"/>
    <x v="4"/>
    <s v="S2"/>
  </r>
  <r>
    <s v="Special_Event_Peak"/>
    <s v="Top_War"/>
    <d v="2021-07-10T00:00:00"/>
    <n v="0"/>
    <x v="0"/>
    <x v="17"/>
    <s v="S2"/>
  </r>
  <r>
    <s v="Tuesday_Effect"/>
    <s v="Top_War"/>
    <d v="2021-07-10T00:00:00"/>
    <n v="0"/>
    <x v="0"/>
    <x v="21"/>
    <s v="S2"/>
  </r>
  <r>
    <s v="UNITYADS_TOTAL_PER_ATT_g1728_Scurve"/>
    <s v="Top_War"/>
    <d v="2021-07-10T00:00:00"/>
    <n v="0"/>
    <x v="4"/>
    <x v="22"/>
    <s v="S2"/>
  </r>
  <r>
    <s v="UNITYADS_TOTAL_POST_ATT_S1_g913_SC"/>
    <s v="Top_War"/>
    <d v="2021-07-10T00:00:00"/>
    <n v="0"/>
    <x v="1"/>
    <x v="22"/>
    <s v="S2"/>
  </r>
  <r>
    <s v="UNITYADS_TOTAL_POST_ATT_S2_g1321_SC"/>
    <s v="Top_War"/>
    <d v="2021-07-10T00:00:00"/>
    <n v="1189.8217196196399"/>
    <x v="2"/>
    <x v="22"/>
    <s v="S2"/>
  </r>
  <r>
    <s v="UNITYADS_TOTAL_POST_ATT_S3_g924_SC"/>
    <s v="Top_War"/>
    <d v="2021-07-10T00:00:00"/>
    <n v="0"/>
    <x v="3"/>
    <x v="22"/>
    <s v="S2"/>
  </r>
  <r>
    <s v="Apple_Search_Post_ATT_g327_Scurve"/>
    <s v="Top_War"/>
    <d v="2021-07-11T00:00:00"/>
    <n v="4952.6018934557897"/>
    <x v="0"/>
    <x v="0"/>
    <s v="S2"/>
  </r>
  <r>
    <s v="Applovin_rewarded_Post_ATT_g1718_SC"/>
    <s v="Top_War"/>
    <d v="2021-07-11T00:00:00"/>
    <n v="125.19280000374999"/>
    <x v="0"/>
    <x v="1"/>
    <s v="S2"/>
  </r>
  <r>
    <s v="Applovin_video_Post_ATT_g1718_Scurve"/>
    <s v="Top_War"/>
    <d v="2021-07-11T00:00:00"/>
    <n v="114.001128366388"/>
    <x v="0"/>
    <x v="2"/>
    <s v="S2"/>
  </r>
  <r>
    <s v="Bug_Fix_1"/>
    <s v="Top_War"/>
    <d v="2021-07-11T00:00:00"/>
    <n v="0"/>
    <x v="0"/>
    <x v="3"/>
    <s v="S2"/>
  </r>
  <r>
    <s v="Bug_Fix_2"/>
    <s v="Top_War"/>
    <d v="2021-07-11T00:00:00"/>
    <n v="0"/>
    <x v="0"/>
    <x v="3"/>
    <s v="S2"/>
  </r>
  <r>
    <s v="Bug_Fix_3_2"/>
    <s v="Top_War"/>
    <d v="2021-07-11T00:00:00"/>
    <n v="0"/>
    <x v="0"/>
    <x v="3"/>
    <s v="S2"/>
  </r>
  <r>
    <s v="Bug_Fix_Neg"/>
    <s v="Top_War"/>
    <d v="2021-07-11T00:00:00"/>
    <n v="0"/>
    <x v="0"/>
    <x v="4"/>
    <s v="S2"/>
  </r>
  <r>
    <s v="Bytedance_Post_ATT_g337_SC"/>
    <s v="Top_War"/>
    <d v="2021-07-11T00:00:00"/>
    <n v="4360.7477696576798"/>
    <x v="0"/>
    <x v="5"/>
    <s v="S2"/>
  </r>
  <r>
    <s v="Comp_Lords_Mobile"/>
    <s v="Top_War"/>
    <d v="2021-07-11T00:00:00"/>
    <n v="-18256.179227897701"/>
    <x v="0"/>
    <x v="6"/>
    <s v="S2"/>
  </r>
  <r>
    <s v="Comp_ROK"/>
    <s v="Top_War"/>
    <d v="2021-07-11T00:00:00"/>
    <n v="-8578.17225335687"/>
    <x v="0"/>
    <x v="7"/>
    <s v="S2"/>
  </r>
  <r>
    <s v="Comp_West_Game"/>
    <s v="Top_War"/>
    <d v="2021-07-11T00:00:00"/>
    <n v="-8407.8836636104606"/>
    <x v="0"/>
    <x v="8"/>
    <s v="S2"/>
  </r>
  <r>
    <s v="Event_Dip"/>
    <s v="Top_War"/>
    <d v="2021-07-11T00:00:00"/>
    <n v="0"/>
    <x v="0"/>
    <x v="4"/>
    <s v="S2"/>
  </r>
  <r>
    <s v="FB_AEO_AAA_POST_ATT_S1_g223_Scurve"/>
    <s v="Top_War"/>
    <d v="2021-07-11T00:00:00"/>
    <n v="0"/>
    <x v="1"/>
    <x v="9"/>
    <s v="S2"/>
  </r>
  <r>
    <s v="FB_AEO_AAA_POST_ATT_S2_g2314_Scurve"/>
    <s v="Top_War"/>
    <d v="2021-07-11T00:00:00"/>
    <n v="11508.675800421201"/>
    <x v="2"/>
    <x v="9"/>
    <s v="S2"/>
  </r>
  <r>
    <s v="FB_AEO_AAA_POST_ATT_S3_g249_SC"/>
    <s v="Top_War"/>
    <d v="2021-07-11T00:00:00"/>
    <n v="0"/>
    <x v="3"/>
    <x v="9"/>
    <s v="S2"/>
  </r>
  <r>
    <s v="FB_AEO_AAA_PRE_ATT_g136_Scurve"/>
    <s v="Top_War"/>
    <d v="2021-07-11T00:00:00"/>
    <n v="0"/>
    <x v="4"/>
    <x v="9"/>
    <s v="S2"/>
  </r>
  <r>
    <s v="FB_AEO_BAU_POST_ATT_S1_g912_Scurve"/>
    <s v="Top_War"/>
    <d v="2021-07-11T00:00:00"/>
    <n v="0"/>
    <x v="1"/>
    <x v="10"/>
    <s v="S2"/>
  </r>
  <r>
    <s v="FB_AEO_BAU_POST_ATT_S2_g2711_Scurve"/>
    <s v="Top_War"/>
    <d v="2021-07-11T00:00:00"/>
    <n v="20512.9694578788"/>
    <x v="2"/>
    <x v="10"/>
    <s v="S2"/>
  </r>
  <r>
    <s v="FB_AEO_BAU_POST_ATT_S3_g1717_SC"/>
    <s v="Top_War"/>
    <d v="2021-07-11T00:00:00"/>
    <n v="0"/>
    <x v="3"/>
    <x v="10"/>
    <s v="S2"/>
  </r>
  <r>
    <s v="FB_AEO_BAU_PRE_ATT_g15721_Scurve"/>
    <s v="Top_War"/>
    <d v="2021-07-11T00:00:00"/>
    <n v="0"/>
    <x v="4"/>
    <x v="10"/>
    <s v="S2"/>
  </r>
  <r>
    <s v="FB_VO_AAA_PER_ATT_g912_Scurve"/>
    <s v="Top_War"/>
    <d v="2021-07-11T00:00:00"/>
    <n v="0"/>
    <x v="4"/>
    <x v="11"/>
    <s v="S2"/>
  </r>
  <r>
    <s v="FB_VO_AAA_POST_ATT_S1_g913_Scurve"/>
    <s v="Top_War"/>
    <d v="2021-07-11T00:00:00"/>
    <n v="0"/>
    <x v="1"/>
    <x v="11"/>
    <s v="S2"/>
  </r>
  <r>
    <s v="FB_VO_AAA_POST_ATT_S2_g424_Scurve"/>
    <s v="Top_War"/>
    <d v="2021-07-11T00:00:00"/>
    <n v="12222.945130501799"/>
    <x v="2"/>
    <x v="11"/>
    <s v="S2"/>
  </r>
  <r>
    <s v="FB_VO_AAA_POST_ATT_S3_g1717_SC"/>
    <s v="Top_War"/>
    <d v="2021-07-11T00:00:00"/>
    <n v="0"/>
    <x v="3"/>
    <x v="11"/>
    <s v="S2"/>
  </r>
  <r>
    <s v="FB_VO_BAU_PER_ATT_g1512_Scurve"/>
    <s v="Top_War"/>
    <d v="2021-07-11T00:00:00"/>
    <n v="0"/>
    <x v="4"/>
    <x v="12"/>
    <s v="S2"/>
  </r>
  <r>
    <s v="FB_VO_BAU_POST_ATT_S1_g9312_Scurve"/>
    <s v="Top_War"/>
    <d v="2021-07-11T00:00:00"/>
    <n v="3.2031325345513001E-4"/>
    <x v="1"/>
    <x v="12"/>
    <s v="S2"/>
  </r>
  <r>
    <s v="FB_VO_BAU_POST_ATT_S2_g8421_Scurve"/>
    <s v="Top_War"/>
    <d v="2021-07-11T00:00:00"/>
    <n v="1951.9673610238101"/>
    <x v="2"/>
    <x v="12"/>
    <s v="S2"/>
  </r>
  <r>
    <s v="FB_VO_BAU_POST_ATT_S3_g1715_SC"/>
    <s v="Top_War"/>
    <d v="2021-07-11T00:00:00"/>
    <n v="0"/>
    <x v="3"/>
    <x v="12"/>
    <s v="S2"/>
  </r>
  <r>
    <s v="FB_VO_DYNAMICADS_PER_ATT_g2720_Scurve"/>
    <s v="Top_War"/>
    <d v="2021-07-11T00:00:00"/>
    <n v="0"/>
    <x v="4"/>
    <x v="13"/>
    <s v="S2"/>
  </r>
  <r>
    <s v="FB_VO_DYNAMICADS_POST_ATT_S1_g1720_Scurve"/>
    <s v="Top_War"/>
    <d v="2021-07-11T00:00:00"/>
    <n v="339.12904133862901"/>
    <x v="1"/>
    <x v="13"/>
    <s v="S2"/>
  </r>
  <r>
    <s v="GOOGLE_DISPLAY_PER_ATT_g1724_Scurve"/>
    <s v="Top_War"/>
    <d v="2021-07-11T00:00:00"/>
    <n v="0"/>
    <x v="4"/>
    <x v="14"/>
    <s v="S2"/>
  </r>
  <r>
    <s v="GOOGLE_DISPLAY_POST_ATT_9AUG_SEP_g6213_Scurve"/>
    <s v="Top_War"/>
    <d v="2021-07-11T00:00:00"/>
    <n v="0"/>
    <x v="0"/>
    <x v="14"/>
    <s v="S2"/>
  </r>
  <r>
    <s v="GOOGLE_DISPLAY_POST_ATT_JUL_g827_SC"/>
    <s v="Top_War"/>
    <d v="2021-07-11T00:00:00"/>
    <n v="11570.282483830601"/>
    <x v="0"/>
    <x v="14"/>
    <s v="S2"/>
  </r>
  <r>
    <s v="GOOGLE_DISPLAY_POST_ATT_OCT_g5718_Scurve"/>
    <s v="Top_War"/>
    <d v="2021-07-11T00:00:00"/>
    <n v="0"/>
    <x v="0"/>
    <x v="14"/>
    <s v="S2"/>
  </r>
  <r>
    <s v="GOOGLE_DISPLAY_POST_ATT_S1_g912_SC"/>
    <s v="Top_War"/>
    <d v="2021-07-11T00:00:00"/>
    <n v="0"/>
    <x v="1"/>
    <x v="14"/>
    <s v="S2"/>
  </r>
  <r>
    <s v="GOOGLE_YOUTUBE_PER_ATT_g1716_Scurve"/>
    <s v="Top_War"/>
    <d v="2021-07-11T00:00:00"/>
    <n v="0"/>
    <x v="4"/>
    <x v="15"/>
    <s v="S2"/>
  </r>
  <r>
    <s v="GOOGLE_YOUTUBE_POST_ATT_9AUG_SEP_g9321_Scurve"/>
    <s v="Top_War"/>
    <d v="2021-07-11T00:00:00"/>
    <n v="0"/>
    <x v="0"/>
    <x v="15"/>
    <s v="S2"/>
  </r>
  <r>
    <s v="GOOGLE_YOUTUBE_POST_ATT_JUL_g1718_SC"/>
    <s v="Top_War"/>
    <d v="2021-07-11T00:00:00"/>
    <n v="105.235507157443"/>
    <x v="0"/>
    <x v="15"/>
    <s v="S2"/>
  </r>
  <r>
    <s v="GOOGLE_YOUTUBE_POST_ATT_OCT_g1715_Scurve"/>
    <s v="Top_War"/>
    <d v="2021-07-11T00:00:00"/>
    <n v="0"/>
    <x v="0"/>
    <x v="15"/>
    <s v="S2"/>
  </r>
  <r>
    <s v="GOOGLE_YOUTUBE_POST_ATT_S1_g2721_SC"/>
    <s v="Top_War"/>
    <d v="2021-07-11T00:00:00"/>
    <n v="17016.513608628899"/>
    <x v="1"/>
    <x v="15"/>
    <s v="S2"/>
  </r>
  <r>
    <s v="INTERCEPT"/>
    <s v="Top_War"/>
    <d v="2021-07-11T00:00:00"/>
    <n v="282876.95580592903"/>
    <x v="0"/>
    <x v="16"/>
    <s v="S2"/>
  </r>
  <r>
    <s v="Large_Event_Dip1"/>
    <s v="Top_War"/>
    <d v="2021-07-11T00:00:00"/>
    <n v="0"/>
    <x v="0"/>
    <x v="4"/>
    <s v="S2"/>
  </r>
  <r>
    <s v="Large_Event1"/>
    <s v="Top_War"/>
    <d v="2021-07-11T00:00:00"/>
    <n v="0"/>
    <x v="0"/>
    <x v="17"/>
    <s v="S2"/>
  </r>
  <r>
    <s v="Medium_Event"/>
    <s v="Top_War"/>
    <d v="2021-07-11T00:00:00"/>
    <n v="0"/>
    <x v="0"/>
    <x v="17"/>
    <s v="S2"/>
  </r>
  <r>
    <s v="Medium_Event_Dip"/>
    <s v="Top_War"/>
    <d v="2021-07-11T00:00:00"/>
    <n v="0"/>
    <x v="0"/>
    <x v="17"/>
    <s v="S2"/>
  </r>
  <r>
    <s v="Monday_Effect"/>
    <s v="Top_War"/>
    <d v="2021-07-11T00:00:00"/>
    <n v="0"/>
    <x v="0"/>
    <x v="18"/>
    <s v="S2"/>
  </r>
  <r>
    <s v="New_Content"/>
    <s v="Top_War"/>
    <d v="2021-07-11T00:00:00"/>
    <n v="0"/>
    <x v="0"/>
    <x v="19"/>
    <s v="S2"/>
  </r>
  <r>
    <s v="Other_Event"/>
    <s v="Top_War"/>
    <d v="2021-07-11T00:00:00"/>
    <n v="0"/>
    <x v="0"/>
    <x v="17"/>
    <s v="S2"/>
  </r>
  <r>
    <s v="Peak"/>
    <s v="Top_War"/>
    <d v="2021-07-11T00:00:00"/>
    <n v="0"/>
    <x v="0"/>
    <x v="17"/>
    <s v="S2"/>
  </r>
  <r>
    <s v="Reddit_Post_ATT_g224_SC"/>
    <s v="Top_War"/>
    <d v="2021-07-11T00:00:00"/>
    <n v="1612.0350991273101"/>
    <x v="2"/>
    <x v="20"/>
    <s v="S2"/>
  </r>
  <r>
    <s v="Small_Event"/>
    <s v="Top_War"/>
    <d v="2021-07-11T00:00:00"/>
    <n v="0"/>
    <x v="0"/>
    <x v="17"/>
    <s v="S2"/>
  </r>
  <r>
    <s v="Small_Event_Dip"/>
    <s v="Top_War"/>
    <d v="2021-07-11T00:00:00"/>
    <n v="0"/>
    <x v="0"/>
    <x v="4"/>
    <s v="S2"/>
  </r>
  <r>
    <s v="Special_Event"/>
    <s v="Top_War"/>
    <d v="2021-07-11T00:00:00"/>
    <n v="0"/>
    <x v="0"/>
    <x v="4"/>
    <s v="S2"/>
  </r>
  <r>
    <s v="Special_Event_Peak"/>
    <s v="Top_War"/>
    <d v="2021-07-11T00:00:00"/>
    <n v="0"/>
    <x v="0"/>
    <x v="17"/>
    <s v="S2"/>
  </r>
  <r>
    <s v="Tuesday_Effect"/>
    <s v="Top_War"/>
    <d v="2021-07-11T00:00:00"/>
    <n v="0"/>
    <x v="0"/>
    <x v="21"/>
    <s v="S2"/>
  </r>
  <r>
    <s v="UNITYADS_TOTAL_PER_ATT_g1728_Scurve"/>
    <s v="Top_War"/>
    <d v="2021-07-11T00:00:00"/>
    <n v="0"/>
    <x v="4"/>
    <x v="22"/>
    <s v="S2"/>
  </r>
  <r>
    <s v="UNITYADS_TOTAL_POST_ATT_S1_g913_SC"/>
    <s v="Top_War"/>
    <d v="2021-07-11T00:00:00"/>
    <n v="0"/>
    <x v="1"/>
    <x v="22"/>
    <s v="S2"/>
  </r>
  <r>
    <s v="UNITYADS_TOTAL_POST_ATT_S2_g1321_SC"/>
    <s v="Top_War"/>
    <d v="2021-07-11T00:00:00"/>
    <n v="1631.3546317366499"/>
    <x v="2"/>
    <x v="22"/>
    <s v="S2"/>
  </r>
  <r>
    <s v="UNITYADS_TOTAL_POST_ATT_S3_g924_SC"/>
    <s v="Top_War"/>
    <d v="2021-07-11T00:00:00"/>
    <n v="0"/>
    <x v="3"/>
    <x v="22"/>
    <s v="S2"/>
  </r>
  <r>
    <s v="Apple_Search_Post_ATT_g327_Scurve"/>
    <s v="Top_War"/>
    <d v="2021-07-12T00:00:00"/>
    <n v="4850.4385851338702"/>
    <x v="0"/>
    <x v="0"/>
    <s v="S2"/>
  </r>
  <r>
    <s v="Applovin_rewarded_Post_ATT_g1718_SC"/>
    <s v="Top_War"/>
    <d v="2021-07-12T00:00:00"/>
    <n v="87.983079823035197"/>
    <x v="0"/>
    <x v="1"/>
    <s v="S2"/>
  </r>
  <r>
    <s v="Applovin_video_Post_ATT_g1718_Scurve"/>
    <s v="Top_War"/>
    <d v="2021-07-12T00:00:00"/>
    <n v="61.149684021552098"/>
    <x v="0"/>
    <x v="2"/>
    <s v="S2"/>
  </r>
  <r>
    <s v="Bug_Fix_1"/>
    <s v="Top_War"/>
    <d v="2021-07-12T00:00:00"/>
    <n v="0"/>
    <x v="0"/>
    <x v="3"/>
    <s v="S2"/>
  </r>
  <r>
    <s v="Bug_Fix_2"/>
    <s v="Top_War"/>
    <d v="2021-07-12T00:00:00"/>
    <n v="0"/>
    <x v="0"/>
    <x v="3"/>
    <s v="S2"/>
  </r>
  <r>
    <s v="Bug_Fix_3_2"/>
    <s v="Top_War"/>
    <d v="2021-07-12T00:00:00"/>
    <n v="0"/>
    <x v="0"/>
    <x v="3"/>
    <s v="S2"/>
  </r>
  <r>
    <s v="Bug_Fix_Neg"/>
    <s v="Top_War"/>
    <d v="2021-07-12T00:00:00"/>
    <n v="0"/>
    <x v="0"/>
    <x v="4"/>
    <s v="S2"/>
  </r>
  <r>
    <s v="Bytedance_Post_ATT_g337_SC"/>
    <s v="Top_War"/>
    <d v="2021-07-12T00:00:00"/>
    <n v="5104.9481746504898"/>
    <x v="0"/>
    <x v="5"/>
    <s v="S2"/>
  </r>
  <r>
    <s v="Comp_Lords_Mobile"/>
    <s v="Top_War"/>
    <d v="2021-07-12T00:00:00"/>
    <n v="-16911.866907796801"/>
    <x v="0"/>
    <x v="6"/>
    <s v="S2"/>
  </r>
  <r>
    <s v="Comp_ROK"/>
    <s v="Top_War"/>
    <d v="2021-07-12T00:00:00"/>
    <n v="-7900.7050178398804"/>
    <x v="0"/>
    <x v="7"/>
    <s v="S2"/>
  </r>
  <r>
    <s v="Comp_West_Game"/>
    <s v="Top_War"/>
    <d v="2021-07-12T00:00:00"/>
    <n v="-7633.8620473539804"/>
    <x v="0"/>
    <x v="8"/>
    <s v="S2"/>
  </r>
  <r>
    <s v="Event_Dip"/>
    <s v="Top_War"/>
    <d v="2021-07-12T00:00:00"/>
    <n v="0"/>
    <x v="0"/>
    <x v="4"/>
    <s v="S2"/>
  </r>
  <r>
    <s v="FB_AEO_AAA_POST_ATT_S1_g223_Scurve"/>
    <s v="Top_War"/>
    <d v="2021-07-12T00:00:00"/>
    <n v="0"/>
    <x v="1"/>
    <x v="9"/>
    <s v="S2"/>
  </r>
  <r>
    <s v="FB_AEO_AAA_POST_ATT_S2_g2314_Scurve"/>
    <s v="Top_War"/>
    <d v="2021-07-12T00:00:00"/>
    <n v="13672.0660254186"/>
    <x v="2"/>
    <x v="9"/>
    <s v="S2"/>
  </r>
  <r>
    <s v="FB_AEO_AAA_POST_ATT_S3_g249_SC"/>
    <s v="Top_War"/>
    <d v="2021-07-12T00:00:00"/>
    <n v="0"/>
    <x v="3"/>
    <x v="9"/>
    <s v="S2"/>
  </r>
  <r>
    <s v="FB_AEO_AAA_PRE_ATT_g136_Scurve"/>
    <s v="Top_War"/>
    <d v="2021-07-12T00:00:00"/>
    <n v="0"/>
    <x v="4"/>
    <x v="9"/>
    <s v="S2"/>
  </r>
  <r>
    <s v="FB_AEO_BAU_POST_ATT_S1_g912_Scurve"/>
    <s v="Top_War"/>
    <d v="2021-07-12T00:00:00"/>
    <n v="0"/>
    <x v="1"/>
    <x v="10"/>
    <s v="S2"/>
  </r>
  <r>
    <s v="FB_AEO_BAU_POST_ATT_S2_g2711_Scurve"/>
    <s v="Top_War"/>
    <d v="2021-07-12T00:00:00"/>
    <n v="21581.484960371101"/>
    <x v="2"/>
    <x v="10"/>
    <s v="S2"/>
  </r>
  <r>
    <s v="FB_AEO_BAU_POST_ATT_S3_g1717_SC"/>
    <s v="Top_War"/>
    <d v="2021-07-12T00:00:00"/>
    <n v="0"/>
    <x v="3"/>
    <x v="10"/>
    <s v="S2"/>
  </r>
  <r>
    <s v="FB_AEO_BAU_PRE_ATT_g15721_Scurve"/>
    <s v="Top_War"/>
    <d v="2021-07-12T00:00:00"/>
    <n v="0"/>
    <x v="4"/>
    <x v="10"/>
    <s v="S2"/>
  </r>
  <r>
    <s v="FB_VO_AAA_PER_ATT_g912_Scurve"/>
    <s v="Top_War"/>
    <d v="2021-07-12T00:00:00"/>
    <n v="0"/>
    <x v="4"/>
    <x v="11"/>
    <s v="S2"/>
  </r>
  <r>
    <s v="FB_VO_AAA_POST_ATT_S1_g913_Scurve"/>
    <s v="Top_War"/>
    <d v="2021-07-12T00:00:00"/>
    <n v="0"/>
    <x v="1"/>
    <x v="11"/>
    <s v="S2"/>
  </r>
  <r>
    <s v="FB_VO_AAA_POST_ATT_S2_g424_Scurve"/>
    <s v="Top_War"/>
    <d v="2021-07-12T00:00:00"/>
    <n v="12064.3642845513"/>
    <x v="2"/>
    <x v="11"/>
    <s v="S2"/>
  </r>
  <r>
    <s v="FB_VO_AAA_POST_ATT_S3_g1717_SC"/>
    <s v="Top_War"/>
    <d v="2021-07-12T00:00:00"/>
    <n v="0"/>
    <x v="3"/>
    <x v="11"/>
    <s v="S2"/>
  </r>
  <r>
    <s v="FB_VO_BAU_PER_ATT_g1512_Scurve"/>
    <s v="Top_War"/>
    <d v="2021-07-12T00:00:00"/>
    <n v="0"/>
    <x v="4"/>
    <x v="12"/>
    <s v="S2"/>
  </r>
  <r>
    <s v="FB_VO_BAU_POST_ATT_S1_g9312_Scurve"/>
    <s v="Top_War"/>
    <d v="2021-07-12T00:00:00"/>
    <n v="0"/>
    <x v="1"/>
    <x v="12"/>
    <s v="S2"/>
  </r>
  <r>
    <s v="FB_VO_BAU_POST_ATT_S2_g8421_Scurve"/>
    <s v="Top_War"/>
    <d v="2021-07-12T00:00:00"/>
    <n v="2045.9578244049801"/>
    <x v="2"/>
    <x v="12"/>
    <s v="S2"/>
  </r>
  <r>
    <s v="FB_VO_BAU_POST_ATT_S3_g1715_SC"/>
    <s v="Top_War"/>
    <d v="2021-07-12T00:00:00"/>
    <n v="0"/>
    <x v="3"/>
    <x v="12"/>
    <s v="S2"/>
  </r>
  <r>
    <s v="FB_VO_DYNAMICADS_PER_ATT_g2720_Scurve"/>
    <s v="Top_War"/>
    <d v="2021-07-12T00:00:00"/>
    <n v="0"/>
    <x v="4"/>
    <x v="13"/>
    <s v="S2"/>
  </r>
  <r>
    <s v="FB_VO_DYNAMICADS_POST_ATT_S1_g1720_Scurve"/>
    <s v="Top_War"/>
    <d v="2021-07-12T00:00:00"/>
    <n v="420.50147904862899"/>
    <x v="1"/>
    <x v="13"/>
    <s v="S2"/>
  </r>
  <r>
    <s v="GOOGLE_DISPLAY_PER_ATT_g1724_Scurve"/>
    <s v="Top_War"/>
    <d v="2021-07-12T00:00:00"/>
    <n v="0"/>
    <x v="4"/>
    <x v="14"/>
    <s v="S2"/>
  </r>
  <r>
    <s v="GOOGLE_DISPLAY_POST_ATT_9AUG_SEP_g6213_Scurve"/>
    <s v="Top_War"/>
    <d v="2021-07-12T00:00:00"/>
    <n v="0"/>
    <x v="0"/>
    <x v="14"/>
    <s v="S2"/>
  </r>
  <r>
    <s v="GOOGLE_DISPLAY_POST_ATT_JUL_g827_SC"/>
    <s v="Top_War"/>
    <d v="2021-07-12T00:00:00"/>
    <n v="11167.5208155726"/>
    <x v="0"/>
    <x v="14"/>
    <s v="S2"/>
  </r>
  <r>
    <s v="GOOGLE_DISPLAY_POST_ATT_OCT_g5718_Scurve"/>
    <s v="Top_War"/>
    <d v="2021-07-12T00:00:00"/>
    <n v="0"/>
    <x v="0"/>
    <x v="14"/>
    <s v="S2"/>
  </r>
  <r>
    <s v="GOOGLE_DISPLAY_POST_ATT_S1_g912_SC"/>
    <s v="Top_War"/>
    <d v="2021-07-12T00:00:00"/>
    <n v="0"/>
    <x v="1"/>
    <x v="14"/>
    <s v="S2"/>
  </r>
  <r>
    <s v="GOOGLE_YOUTUBE_PER_ATT_g1716_Scurve"/>
    <s v="Top_War"/>
    <d v="2021-07-12T00:00:00"/>
    <n v="0"/>
    <x v="4"/>
    <x v="15"/>
    <s v="S2"/>
  </r>
  <r>
    <s v="GOOGLE_YOUTUBE_POST_ATT_9AUG_SEP_g9321_Scurve"/>
    <s v="Top_War"/>
    <d v="2021-07-12T00:00:00"/>
    <n v="0"/>
    <x v="0"/>
    <x v="15"/>
    <s v="S2"/>
  </r>
  <r>
    <s v="GOOGLE_YOUTUBE_POST_ATT_JUL_g1718_SC"/>
    <s v="Top_War"/>
    <d v="2021-07-12T00:00:00"/>
    <n v="274.80404986345701"/>
    <x v="0"/>
    <x v="15"/>
    <s v="S2"/>
  </r>
  <r>
    <s v="GOOGLE_YOUTUBE_POST_ATT_OCT_g1715_Scurve"/>
    <s v="Top_War"/>
    <d v="2021-07-12T00:00:00"/>
    <n v="0"/>
    <x v="0"/>
    <x v="15"/>
    <s v="S2"/>
  </r>
  <r>
    <s v="GOOGLE_YOUTUBE_POST_ATT_S1_g2721_SC"/>
    <s v="Top_War"/>
    <d v="2021-07-12T00:00:00"/>
    <n v="17278.296315629599"/>
    <x v="1"/>
    <x v="15"/>
    <s v="S2"/>
  </r>
  <r>
    <s v="INTERCEPT"/>
    <s v="Top_War"/>
    <d v="2021-07-12T00:00:00"/>
    <n v="282876.95580592903"/>
    <x v="0"/>
    <x v="16"/>
    <s v="S2"/>
  </r>
  <r>
    <s v="Large_Event_Dip1"/>
    <s v="Top_War"/>
    <d v="2021-07-12T00:00:00"/>
    <n v="0"/>
    <x v="0"/>
    <x v="4"/>
    <s v="S2"/>
  </r>
  <r>
    <s v="Large_Event1"/>
    <s v="Top_War"/>
    <d v="2021-07-12T00:00:00"/>
    <n v="0"/>
    <x v="0"/>
    <x v="17"/>
    <s v="S2"/>
  </r>
  <r>
    <s v="Medium_Event"/>
    <s v="Top_War"/>
    <d v="2021-07-12T00:00:00"/>
    <n v="0"/>
    <x v="0"/>
    <x v="17"/>
    <s v="S2"/>
  </r>
  <r>
    <s v="Medium_Event_Dip"/>
    <s v="Top_War"/>
    <d v="2021-07-12T00:00:00"/>
    <n v="0"/>
    <x v="0"/>
    <x v="17"/>
    <s v="S2"/>
  </r>
  <r>
    <s v="Monday_Effect"/>
    <s v="Top_War"/>
    <d v="2021-07-12T00:00:00"/>
    <n v="-26587.378751716002"/>
    <x v="0"/>
    <x v="18"/>
    <s v="S2"/>
  </r>
  <r>
    <s v="New_Content"/>
    <s v="Top_War"/>
    <d v="2021-07-12T00:00:00"/>
    <n v="0"/>
    <x v="0"/>
    <x v="19"/>
    <s v="S2"/>
  </r>
  <r>
    <s v="Other_Event"/>
    <s v="Top_War"/>
    <d v="2021-07-12T00:00:00"/>
    <n v="0"/>
    <x v="0"/>
    <x v="17"/>
    <s v="S2"/>
  </r>
  <r>
    <s v="Peak"/>
    <s v="Top_War"/>
    <d v="2021-07-12T00:00:00"/>
    <n v="0"/>
    <x v="0"/>
    <x v="17"/>
    <s v="S2"/>
  </r>
  <r>
    <s v="Reddit_Post_ATT_g224_SC"/>
    <s v="Top_War"/>
    <d v="2021-07-12T00:00:00"/>
    <n v="2172.4399053598199"/>
    <x v="2"/>
    <x v="20"/>
    <s v="S2"/>
  </r>
  <r>
    <s v="Small_Event"/>
    <s v="Top_War"/>
    <d v="2021-07-12T00:00:00"/>
    <n v="0"/>
    <x v="0"/>
    <x v="17"/>
    <s v="S2"/>
  </r>
  <r>
    <s v="Small_Event_Dip"/>
    <s v="Top_War"/>
    <d v="2021-07-12T00:00:00"/>
    <n v="0"/>
    <x v="0"/>
    <x v="4"/>
    <s v="S2"/>
  </r>
  <r>
    <s v="Special_Event"/>
    <s v="Top_War"/>
    <d v="2021-07-12T00:00:00"/>
    <n v="0"/>
    <x v="0"/>
    <x v="4"/>
    <s v="S2"/>
  </r>
  <r>
    <s v="Special_Event_Peak"/>
    <s v="Top_War"/>
    <d v="2021-07-12T00:00:00"/>
    <n v="0"/>
    <x v="0"/>
    <x v="17"/>
    <s v="S2"/>
  </r>
  <r>
    <s v="Tuesday_Effect"/>
    <s v="Top_War"/>
    <d v="2021-07-12T00:00:00"/>
    <n v="0"/>
    <x v="0"/>
    <x v="21"/>
    <s v="S2"/>
  </r>
  <r>
    <s v="UNITYADS_TOTAL_PER_ATT_g1728_Scurve"/>
    <s v="Top_War"/>
    <d v="2021-07-12T00:00:00"/>
    <n v="0"/>
    <x v="4"/>
    <x v="22"/>
    <s v="S2"/>
  </r>
  <r>
    <s v="UNITYADS_TOTAL_POST_ATT_S1_g913_SC"/>
    <s v="Top_War"/>
    <d v="2021-07-12T00:00:00"/>
    <n v="0"/>
    <x v="1"/>
    <x v="22"/>
    <s v="S2"/>
  </r>
  <r>
    <s v="UNITYADS_TOTAL_POST_ATT_S2_g1321_SC"/>
    <s v="Top_War"/>
    <d v="2021-07-12T00:00:00"/>
    <n v="2099.4065425098202"/>
    <x v="2"/>
    <x v="22"/>
    <s v="S2"/>
  </r>
  <r>
    <s v="UNITYADS_TOTAL_POST_ATT_S3_g924_SC"/>
    <s v="Top_War"/>
    <d v="2021-07-12T00:00:00"/>
    <n v="0"/>
    <x v="3"/>
    <x v="22"/>
    <s v="S2"/>
  </r>
  <r>
    <s v="Apple_Search_Post_ATT_g327_Scurve"/>
    <s v="Top_War"/>
    <d v="2021-07-13T00:00:00"/>
    <n v="4685.27918827128"/>
    <x v="0"/>
    <x v="0"/>
    <s v="S2"/>
  </r>
  <r>
    <s v="Applovin_rewarded_Post_ATT_g1718_SC"/>
    <s v="Top_War"/>
    <d v="2021-07-13T00:00:00"/>
    <n v="63.1386283765193"/>
    <x v="0"/>
    <x v="1"/>
    <s v="S2"/>
  </r>
  <r>
    <s v="Applovin_video_Post_ATT_g1718_Scurve"/>
    <s v="Top_War"/>
    <d v="2021-07-13T00:00:00"/>
    <n v="37.475903576102802"/>
    <x v="0"/>
    <x v="2"/>
    <s v="S2"/>
  </r>
  <r>
    <s v="Bug_Fix_1"/>
    <s v="Top_War"/>
    <d v="2021-07-13T00:00:00"/>
    <n v="0"/>
    <x v="0"/>
    <x v="3"/>
    <s v="S2"/>
  </r>
  <r>
    <s v="Bug_Fix_2"/>
    <s v="Top_War"/>
    <d v="2021-07-13T00:00:00"/>
    <n v="0"/>
    <x v="0"/>
    <x v="3"/>
    <s v="S2"/>
  </r>
  <r>
    <s v="Bug_Fix_3_2"/>
    <s v="Top_War"/>
    <d v="2021-07-13T00:00:00"/>
    <n v="0"/>
    <x v="0"/>
    <x v="3"/>
    <s v="S2"/>
  </r>
  <r>
    <s v="Bug_Fix_Neg"/>
    <s v="Top_War"/>
    <d v="2021-07-13T00:00:00"/>
    <n v="-25455.428566692601"/>
    <x v="0"/>
    <x v="4"/>
    <s v="S2"/>
  </r>
  <r>
    <s v="Bytedance_Post_ATT_g337_SC"/>
    <s v="Top_War"/>
    <d v="2021-07-13T00:00:00"/>
    <n v="5638.95455368686"/>
    <x v="0"/>
    <x v="5"/>
    <s v="S2"/>
  </r>
  <r>
    <s v="Comp_Lords_Mobile"/>
    <s v="Top_War"/>
    <d v="2021-07-13T00:00:00"/>
    <n v="-16013.336911459999"/>
    <x v="0"/>
    <x v="6"/>
    <s v="S2"/>
  </r>
  <r>
    <s v="Comp_ROK"/>
    <s v="Top_War"/>
    <d v="2021-07-13T00:00:00"/>
    <n v="-8278.4443249160195"/>
    <x v="0"/>
    <x v="7"/>
    <s v="S2"/>
  </r>
  <r>
    <s v="Comp_West_Game"/>
    <s v="Top_War"/>
    <d v="2021-07-13T00:00:00"/>
    <n v="-6339.8869789557402"/>
    <x v="0"/>
    <x v="8"/>
    <s v="S2"/>
  </r>
  <r>
    <s v="Event_Dip"/>
    <s v="Top_War"/>
    <d v="2021-07-13T00:00:00"/>
    <n v="0"/>
    <x v="0"/>
    <x v="4"/>
    <s v="S2"/>
  </r>
  <r>
    <s v="FB_AEO_AAA_POST_ATT_S1_g223_Scurve"/>
    <s v="Top_War"/>
    <d v="2021-07-13T00:00:00"/>
    <n v="0"/>
    <x v="1"/>
    <x v="9"/>
    <s v="S2"/>
  </r>
  <r>
    <s v="FB_AEO_AAA_POST_ATT_S2_g2314_Scurve"/>
    <s v="Top_War"/>
    <d v="2021-07-13T00:00:00"/>
    <n v="15554.1096369025"/>
    <x v="2"/>
    <x v="9"/>
    <s v="S2"/>
  </r>
  <r>
    <s v="FB_AEO_AAA_POST_ATT_S3_g249_SC"/>
    <s v="Top_War"/>
    <d v="2021-07-13T00:00:00"/>
    <n v="0"/>
    <x v="3"/>
    <x v="9"/>
    <s v="S2"/>
  </r>
  <r>
    <s v="FB_AEO_AAA_PRE_ATT_g136_Scurve"/>
    <s v="Top_War"/>
    <d v="2021-07-13T00:00:00"/>
    <n v="0"/>
    <x v="4"/>
    <x v="9"/>
    <s v="S2"/>
  </r>
  <r>
    <s v="FB_AEO_BAU_POST_ATT_S1_g912_Scurve"/>
    <s v="Top_War"/>
    <d v="2021-07-13T00:00:00"/>
    <n v="0"/>
    <x v="1"/>
    <x v="10"/>
    <s v="S2"/>
  </r>
  <r>
    <s v="FB_AEO_BAU_POST_ATT_S2_g2711_Scurve"/>
    <s v="Top_War"/>
    <d v="2021-07-13T00:00:00"/>
    <n v="22362.5505398356"/>
    <x v="2"/>
    <x v="10"/>
    <s v="S2"/>
  </r>
  <r>
    <s v="FB_AEO_BAU_POST_ATT_S3_g1717_SC"/>
    <s v="Top_War"/>
    <d v="2021-07-13T00:00:00"/>
    <n v="0"/>
    <x v="3"/>
    <x v="10"/>
    <s v="S2"/>
  </r>
  <r>
    <s v="FB_AEO_BAU_PRE_ATT_g15721_Scurve"/>
    <s v="Top_War"/>
    <d v="2021-07-13T00:00:00"/>
    <n v="0"/>
    <x v="4"/>
    <x v="10"/>
    <s v="S2"/>
  </r>
  <r>
    <s v="FB_VO_AAA_PER_ATT_g912_Scurve"/>
    <s v="Top_War"/>
    <d v="2021-07-13T00:00:00"/>
    <n v="0"/>
    <x v="4"/>
    <x v="11"/>
    <s v="S2"/>
  </r>
  <r>
    <s v="FB_VO_AAA_POST_ATT_S1_g913_Scurve"/>
    <s v="Top_War"/>
    <d v="2021-07-13T00:00:00"/>
    <n v="0"/>
    <x v="1"/>
    <x v="11"/>
    <s v="S2"/>
  </r>
  <r>
    <s v="FB_VO_AAA_POST_ATT_S2_g424_Scurve"/>
    <s v="Top_War"/>
    <d v="2021-07-13T00:00:00"/>
    <n v="11554.0638619809"/>
    <x v="2"/>
    <x v="11"/>
    <s v="S2"/>
  </r>
  <r>
    <s v="FB_VO_AAA_POST_ATT_S3_g1717_SC"/>
    <s v="Top_War"/>
    <d v="2021-07-13T00:00:00"/>
    <n v="0"/>
    <x v="3"/>
    <x v="11"/>
    <s v="S2"/>
  </r>
  <r>
    <s v="FB_VO_BAU_PER_ATT_g1512_Scurve"/>
    <s v="Top_War"/>
    <d v="2021-07-13T00:00:00"/>
    <n v="0"/>
    <x v="4"/>
    <x v="12"/>
    <s v="S2"/>
  </r>
  <r>
    <s v="FB_VO_BAU_POST_ATT_S1_g9312_Scurve"/>
    <s v="Top_War"/>
    <d v="2021-07-13T00:00:00"/>
    <n v="0"/>
    <x v="1"/>
    <x v="12"/>
    <s v="S2"/>
  </r>
  <r>
    <s v="FB_VO_BAU_POST_ATT_S2_g8421_Scurve"/>
    <s v="Top_War"/>
    <d v="2021-07-13T00:00:00"/>
    <n v="2103.0572651268799"/>
    <x v="2"/>
    <x v="12"/>
    <s v="S2"/>
  </r>
  <r>
    <s v="FB_VO_BAU_POST_ATT_S3_g1715_SC"/>
    <s v="Top_War"/>
    <d v="2021-07-13T00:00:00"/>
    <n v="0"/>
    <x v="3"/>
    <x v="12"/>
    <s v="S2"/>
  </r>
  <r>
    <s v="FB_VO_DYNAMICADS_PER_ATT_g2720_Scurve"/>
    <s v="Top_War"/>
    <d v="2021-07-13T00:00:00"/>
    <n v="0"/>
    <x v="4"/>
    <x v="13"/>
    <s v="S2"/>
  </r>
  <r>
    <s v="FB_VO_DYNAMICADS_POST_ATT_S1_g1720_Scurve"/>
    <s v="Top_War"/>
    <d v="2021-07-13T00:00:00"/>
    <n v="446.11016768536001"/>
    <x v="1"/>
    <x v="13"/>
    <s v="S2"/>
  </r>
  <r>
    <s v="GOOGLE_DISPLAY_PER_ATT_g1724_Scurve"/>
    <s v="Top_War"/>
    <d v="2021-07-13T00:00:00"/>
    <n v="0"/>
    <x v="4"/>
    <x v="14"/>
    <s v="S2"/>
  </r>
  <r>
    <s v="GOOGLE_DISPLAY_POST_ATT_9AUG_SEP_g6213_Scurve"/>
    <s v="Top_War"/>
    <d v="2021-07-13T00:00:00"/>
    <n v="0"/>
    <x v="0"/>
    <x v="14"/>
    <s v="S2"/>
  </r>
  <r>
    <s v="GOOGLE_DISPLAY_POST_ATT_JUL_g827_SC"/>
    <s v="Top_War"/>
    <d v="2021-07-13T00:00:00"/>
    <n v="11038.4691949636"/>
    <x v="0"/>
    <x v="14"/>
    <s v="S2"/>
  </r>
  <r>
    <s v="GOOGLE_DISPLAY_POST_ATT_OCT_g5718_Scurve"/>
    <s v="Top_War"/>
    <d v="2021-07-13T00:00:00"/>
    <n v="0"/>
    <x v="0"/>
    <x v="14"/>
    <s v="S2"/>
  </r>
  <r>
    <s v="GOOGLE_DISPLAY_POST_ATT_S1_g912_SC"/>
    <s v="Top_War"/>
    <d v="2021-07-13T00:00:00"/>
    <n v="0"/>
    <x v="1"/>
    <x v="14"/>
    <s v="S2"/>
  </r>
  <r>
    <s v="GOOGLE_YOUTUBE_PER_ATT_g1716_Scurve"/>
    <s v="Top_War"/>
    <d v="2021-07-13T00:00:00"/>
    <n v="0"/>
    <x v="4"/>
    <x v="15"/>
    <s v="S2"/>
  </r>
  <r>
    <s v="GOOGLE_YOUTUBE_POST_ATT_9AUG_SEP_g9321_Scurve"/>
    <s v="Top_War"/>
    <d v="2021-07-13T00:00:00"/>
    <n v="0"/>
    <x v="0"/>
    <x v="15"/>
    <s v="S2"/>
  </r>
  <r>
    <s v="GOOGLE_YOUTUBE_POST_ATT_JUL_g1718_SC"/>
    <s v="Top_War"/>
    <d v="2021-07-13T00:00:00"/>
    <n v="640.64891493361495"/>
    <x v="0"/>
    <x v="15"/>
    <s v="S2"/>
  </r>
  <r>
    <s v="GOOGLE_YOUTUBE_POST_ATT_OCT_g1715_Scurve"/>
    <s v="Top_War"/>
    <d v="2021-07-13T00:00:00"/>
    <n v="0"/>
    <x v="0"/>
    <x v="15"/>
    <s v="S2"/>
  </r>
  <r>
    <s v="GOOGLE_YOUTUBE_POST_ATT_S1_g2721_SC"/>
    <s v="Top_War"/>
    <d v="2021-07-13T00:00:00"/>
    <n v="16943.150377695099"/>
    <x v="1"/>
    <x v="15"/>
    <s v="S2"/>
  </r>
  <r>
    <s v="INTERCEPT"/>
    <s v="Top_War"/>
    <d v="2021-07-13T00:00:00"/>
    <n v="282876.95580592903"/>
    <x v="0"/>
    <x v="16"/>
    <s v="S2"/>
  </r>
  <r>
    <s v="Large_Event_Dip1"/>
    <s v="Top_War"/>
    <d v="2021-07-13T00:00:00"/>
    <n v="0"/>
    <x v="0"/>
    <x v="4"/>
    <s v="S2"/>
  </r>
  <r>
    <s v="Large_Event1"/>
    <s v="Top_War"/>
    <d v="2021-07-13T00:00:00"/>
    <n v="0"/>
    <x v="0"/>
    <x v="17"/>
    <s v="S2"/>
  </r>
  <r>
    <s v="Medium_Event"/>
    <s v="Top_War"/>
    <d v="2021-07-13T00:00:00"/>
    <n v="0"/>
    <x v="0"/>
    <x v="17"/>
    <s v="S2"/>
  </r>
  <r>
    <s v="Medium_Event_Dip"/>
    <s v="Top_War"/>
    <d v="2021-07-13T00:00:00"/>
    <n v="0"/>
    <x v="0"/>
    <x v="17"/>
    <s v="S2"/>
  </r>
  <r>
    <s v="Monday_Effect"/>
    <s v="Top_War"/>
    <d v="2021-07-13T00:00:00"/>
    <n v="0"/>
    <x v="0"/>
    <x v="18"/>
    <s v="S2"/>
  </r>
  <r>
    <s v="New_Content"/>
    <s v="Top_War"/>
    <d v="2021-07-13T00:00:00"/>
    <n v="0"/>
    <x v="0"/>
    <x v="19"/>
    <s v="S2"/>
  </r>
  <r>
    <s v="Other_Event"/>
    <s v="Top_War"/>
    <d v="2021-07-13T00:00:00"/>
    <n v="0"/>
    <x v="0"/>
    <x v="17"/>
    <s v="S2"/>
  </r>
  <r>
    <s v="Peak"/>
    <s v="Top_War"/>
    <d v="2021-07-13T00:00:00"/>
    <n v="0"/>
    <x v="0"/>
    <x v="17"/>
    <s v="S2"/>
  </r>
  <r>
    <s v="Reddit_Post_ATT_g224_SC"/>
    <s v="Top_War"/>
    <d v="2021-07-13T00:00:00"/>
    <n v="2717.6912168352101"/>
    <x v="2"/>
    <x v="20"/>
    <s v="S2"/>
  </r>
  <r>
    <s v="Small_Event"/>
    <s v="Top_War"/>
    <d v="2021-07-13T00:00:00"/>
    <n v="0"/>
    <x v="0"/>
    <x v="17"/>
    <s v="S2"/>
  </r>
  <r>
    <s v="Small_Event_Dip"/>
    <s v="Top_War"/>
    <d v="2021-07-13T00:00:00"/>
    <n v="0"/>
    <x v="0"/>
    <x v="4"/>
    <s v="S2"/>
  </r>
  <r>
    <s v="Special_Event"/>
    <s v="Top_War"/>
    <d v="2021-07-13T00:00:00"/>
    <n v="0"/>
    <x v="0"/>
    <x v="4"/>
    <s v="S2"/>
  </r>
  <r>
    <s v="Special_Event_Peak"/>
    <s v="Top_War"/>
    <d v="2021-07-13T00:00:00"/>
    <n v="0"/>
    <x v="0"/>
    <x v="17"/>
    <s v="S2"/>
  </r>
  <r>
    <s v="Tuesday_Effect"/>
    <s v="Top_War"/>
    <d v="2021-07-13T00:00:00"/>
    <n v="-30394.747551451699"/>
    <x v="0"/>
    <x v="21"/>
    <s v="S2"/>
  </r>
  <r>
    <s v="UNITYADS_TOTAL_PER_ATT_g1728_Scurve"/>
    <s v="Top_War"/>
    <d v="2021-07-13T00:00:00"/>
    <n v="0"/>
    <x v="4"/>
    <x v="22"/>
    <s v="S2"/>
  </r>
  <r>
    <s v="UNITYADS_TOTAL_POST_ATT_S1_g913_SC"/>
    <s v="Top_War"/>
    <d v="2021-07-13T00:00:00"/>
    <n v="0"/>
    <x v="1"/>
    <x v="22"/>
    <s v="S2"/>
  </r>
  <r>
    <s v="UNITYADS_TOTAL_POST_ATT_S2_g1321_SC"/>
    <s v="Top_War"/>
    <d v="2021-07-13T00:00:00"/>
    <n v="2569.3431178270398"/>
    <x v="2"/>
    <x v="22"/>
    <s v="S2"/>
  </r>
  <r>
    <s v="UNITYADS_TOTAL_POST_ATT_S3_g924_SC"/>
    <s v="Top_War"/>
    <d v="2021-07-13T00:00:00"/>
    <n v="0"/>
    <x v="3"/>
    <x v="22"/>
    <s v="S2"/>
  </r>
  <r>
    <s v="Apple_Search_Post_ATT_g327_Scurve"/>
    <s v="Top_War"/>
    <d v="2021-07-14T00:00:00"/>
    <n v="5398.52909485482"/>
    <x v="0"/>
    <x v="0"/>
    <s v="S2"/>
  </r>
  <r>
    <s v="Applovin_rewarded_Post_ATT_g1718_SC"/>
    <s v="Top_War"/>
    <d v="2021-07-14T00:00:00"/>
    <n v="77.297557134597398"/>
    <x v="0"/>
    <x v="1"/>
    <s v="S2"/>
  </r>
  <r>
    <s v="Applovin_video_Post_ATT_g1718_Scurve"/>
    <s v="Top_War"/>
    <d v="2021-07-14T00:00:00"/>
    <n v="41.767356277621701"/>
    <x v="0"/>
    <x v="2"/>
    <s v="S2"/>
  </r>
  <r>
    <s v="Bug_Fix_1"/>
    <s v="Top_War"/>
    <d v="2021-07-14T00:00:00"/>
    <n v="0"/>
    <x v="0"/>
    <x v="3"/>
    <s v="S2"/>
  </r>
  <r>
    <s v="Bug_Fix_2"/>
    <s v="Top_War"/>
    <d v="2021-07-14T00:00:00"/>
    <n v="0"/>
    <x v="0"/>
    <x v="3"/>
    <s v="S2"/>
  </r>
  <r>
    <s v="Bug_Fix_3_2"/>
    <s v="Top_War"/>
    <d v="2021-07-14T00:00:00"/>
    <n v="0"/>
    <x v="0"/>
    <x v="3"/>
    <s v="S2"/>
  </r>
  <r>
    <s v="Bug_Fix_Neg"/>
    <s v="Top_War"/>
    <d v="2021-07-14T00:00:00"/>
    <n v="0"/>
    <x v="0"/>
    <x v="4"/>
    <s v="S2"/>
  </r>
  <r>
    <s v="Bytedance_Post_ATT_g337_SC"/>
    <s v="Top_War"/>
    <d v="2021-07-14T00:00:00"/>
    <n v="5938.7615519254996"/>
    <x v="0"/>
    <x v="5"/>
    <s v="S2"/>
  </r>
  <r>
    <s v="Comp_Lords_Mobile"/>
    <s v="Top_War"/>
    <d v="2021-07-14T00:00:00"/>
    <n v="-15908.856679327801"/>
    <x v="0"/>
    <x v="6"/>
    <s v="S2"/>
  </r>
  <r>
    <s v="Comp_ROK"/>
    <s v="Top_War"/>
    <d v="2021-07-14T00:00:00"/>
    <n v="-6995.3624394671697"/>
    <x v="0"/>
    <x v="7"/>
    <s v="S2"/>
  </r>
  <r>
    <s v="Comp_West_Game"/>
    <s v="Top_War"/>
    <d v="2021-07-14T00:00:00"/>
    <n v="-5648.5852300854503"/>
    <x v="0"/>
    <x v="8"/>
    <s v="S2"/>
  </r>
  <r>
    <s v="Event_Dip"/>
    <s v="Top_War"/>
    <d v="2021-07-14T00:00:00"/>
    <n v="0"/>
    <x v="0"/>
    <x v="4"/>
    <s v="S2"/>
  </r>
  <r>
    <s v="FB_AEO_AAA_POST_ATT_S1_g223_Scurve"/>
    <s v="Top_War"/>
    <d v="2021-07-14T00:00:00"/>
    <n v="0"/>
    <x v="1"/>
    <x v="9"/>
    <s v="S2"/>
  </r>
  <r>
    <s v="FB_AEO_AAA_POST_ATT_S2_g2314_Scurve"/>
    <s v="Top_War"/>
    <d v="2021-07-14T00:00:00"/>
    <n v="17073.225091826898"/>
    <x v="2"/>
    <x v="9"/>
    <s v="S2"/>
  </r>
  <r>
    <s v="FB_AEO_AAA_POST_ATT_S3_g249_SC"/>
    <s v="Top_War"/>
    <d v="2021-07-14T00:00:00"/>
    <n v="0"/>
    <x v="3"/>
    <x v="9"/>
    <s v="S2"/>
  </r>
  <r>
    <s v="FB_AEO_AAA_PRE_ATT_g136_Scurve"/>
    <s v="Top_War"/>
    <d v="2021-07-14T00:00:00"/>
    <n v="0"/>
    <x v="4"/>
    <x v="9"/>
    <s v="S2"/>
  </r>
  <r>
    <s v="FB_AEO_BAU_POST_ATT_S1_g912_Scurve"/>
    <s v="Top_War"/>
    <d v="2021-07-14T00:00:00"/>
    <n v="0"/>
    <x v="1"/>
    <x v="10"/>
    <s v="S2"/>
  </r>
  <r>
    <s v="FB_AEO_BAU_POST_ATT_S2_g2711_Scurve"/>
    <s v="Top_War"/>
    <d v="2021-07-14T00:00:00"/>
    <n v="23611.564745479001"/>
    <x v="2"/>
    <x v="10"/>
    <s v="S2"/>
  </r>
  <r>
    <s v="FB_AEO_BAU_POST_ATT_S3_g1717_SC"/>
    <s v="Top_War"/>
    <d v="2021-07-14T00:00:00"/>
    <n v="0"/>
    <x v="3"/>
    <x v="10"/>
    <s v="S2"/>
  </r>
  <r>
    <s v="FB_AEO_BAU_PRE_ATT_g15721_Scurve"/>
    <s v="Top_War"/>
    <d v="2021-07-14T00:00:00"/>
    <n v="0"/>
    <x v="4"/>
    <x v="10"/>
    <s v="S2"/>
  </r>
  <r>
    <s v="FB_VO_AAA_PER_ATT_g912_Scurve"/>
    <s v="Top_War"/>
    <d v="2021-07-14T00:00:00"/>
    <n v="0"/>
    <x v="4"/>
    <x v="11"/>
    <s v="S2"/>
  </r>
  <r>
    <s v="FB_VO_AAA_POST_ATT_S1_g913_Scurve"/>
    <s v="Top_War"/>
    <d v="2021-07-14T00:00:00"/>
    <n v="0"/>
    <x v="1"/>
    <x v="11"/>
    <s v="S2"/>
  </r>
  <r>
    <s v="FB_VO_AAA_POST_ATT_S2_g424_Scurve"/>
    <s v="Top_War"/>
    <d v="2021-07-14T00:00:00"/>
    <n v="11355.0725469144"/>
    <x v="2"/>
    <x v="11"/>
    <s v="S2"/>
  </r>
  <r>
    <s v="FB_VO_AAA_POST_ATT_S3_g1717_SC"/>
    <s v="Top_War"/>
    <d v="2021-07-14T00:00:00"/>
    <n v="0"/>
    <x v="3"/>
    <x v="11"/>
    <s v="S2"/>
  </r>
  <r>
    <s v="FB_VO_BAU_PER_ATT_g1512_Scurve"/>
    <s v="Top_War"/>
    <d v="2021-07-14T00:00:00"/>
    <n v="0"/>
    <x v="4"/>
    <x v="12"/>
    <s v="S2"/>
  </r>
  <r>
    <s v="FB_VO_BAU_POST_ATT_S1_g9312_Scurve"/>
    <s v="Top_War"/>
    <d v="2021-07-14T00:00:00"/>
    <n v="0"/>
    <x v="1"/>
    <x v="12"/>
    <s v="S2"/>
  </r>
  <r>
    <s v="FB_VO_BAU_POST_ATT_S2_g8421_Scurve"/>
    <s v="Top_War"/>
    <d v="2021-07-14T00:00:00"/>
    <n v="2128.2638420272701"/>
    <x v="2"/>
    <x v="12"/>
    <s v="S2"/>
  </r>
  <r>
    <s v="FB_VO_BAU_POST_ATT_S3_g1715_SC"/>
    <s v="Top_War"/>
    <d v="2021-07-14T00:00:00"/>
    <n v="0"/>
    <x v="3"/>
    <x v="12"/>
    <s v="S2"/>
  </r>
  <r>
    <s v="FB_VO_DYNAMICADS_PER_ATT_g2720_Scurve"/>
    <s v="Top_War"/>
    <d v="2021-07-14T00:00:00"/>
    <n v="0"/>
    <x v="4"/>
    <x v="13"/>
    <s v="S2"/>
  </r>
  <r>
    <s v="FB_VO_DYNAMICADS_POST_ATT_S1_g1720_Scurve"/>
    <s v="Top_War"/>
    <d v="2021-07-14T00:00:00"/>
    <n v="324.24389979438502"/>
    <x v="1"/>
    <x v="13"/>
    <s v="S2"/>
  </r>
  <r>
    <s v="GOOGLE_DISPLAY_PER_ATT_g1724_Scurve"/>
    <s v="Top_War"/>
    <d v="2021-07-14T00:00:00"/>
    <n v="0"/>
    <x v="4"/>
    <x v="14"/>
    <s v="S2"/>
  </r>
  <r>
    <s v="GOOGLE_DISPLAY_POST_ATT_9AUG_SEP_g6213_Scurve"/>
    <s v="Top_War"/>
    <d v="2021-07-14T00:00:00"/>
    <n v="0"/>
    <x v="0"/>
    <x v="14"/>
    <s v="S2"/>
  </r>
  <r>
    <s v="GOOGLE_DISPLAY_POST_ATT_JUL_g827_SC"/>
    <s v="Top_War"/>
    <d v="2021-07-14T00:00:00"/>
    <n v="11058.444193443"/>
    <x v="0"/>
    <x v="14"/>
    <s v="S2"/>
  </r>
  <r>
    <s v="GOOGLE_DISPLAY_POST_ATT_OCT_g5718_Scurve"/>
    <s v="Top_War"/>
    <d v="2021-07-14T00:00:00"/>
    <n v="0"/>
    <x v="0"/>
    <x v="14"/>
    <s v="S2"/>
  </r>
  <r>
    <s v="GOOGLE_DISPLAY_POST_ATT_S1_g912_SC"/>
    <s v="Top_War"/>
    <d v="2021-07-14T00:00:00"/>
    <n v="0"/>
    <x v="1"/>
    <x v="14"/>
    <s v="S2"/>
  </r>
  <r>
    <s v="GOOGLE_YOUTUBE_PER_ATT_g1716_Scurve"/>
    <s v="Top_War"/>
    <d v="2021-07-14T00:00:00"/>
    <n v="0"/>
    <x v="4"/>
    <x v="15"/>
    <s v="S2"/>
  </r>
  <r>
    <s v="GOOGLE_YOUTUBE_POST_ATT_9AUG_SEP_g9321_Scurve"/>
    <s v="Top_War"/>
    <d v="2021-07-14T00:00:00"/>
    <n v="0"/>
    <x v="0"/>
    <x v="15"/>
    <s v="S2"/>
  </r>
  <r>
    <s v="GOOGLE_YOUTUBE_POST_ATT_JUL_g1718_SC"/>
    <s v="Top_War"/>
    <d v="2021-07-14T00:00:00"/>
    <n v="1338.5395087064701"/>
    <x v="0"/>
    <x v="15"/>
    <s v="S2"/>
  </r>
  <r>
    <s v="GOOGLE_YOUTUBE_POST_ATT_OCT_g1715_Scurve"/>
    <s v="Top_War"/>
    <d v="2021-07-14T00:00:00"/>
    <n v="0"/>
    <x v="0"/>
    <x v="15"/>
    <s v="S2"/>
  </r>
  <r>
    <s v="GOOGLE_YOUTUBE_POST_ATT_S1_g2721_SC"/>
    <s v="Top_War"/>
    <d v="2021-07-14T00:00:00"/>
    <n v="15516.628526186299"/>
    <x v="1"/>
    <x v="15"/>
    <s v="S2"/>
  </r>
  <r>
    <s v="INTERCEPT"/>
    <s v="Top_War"/>
    <d v="2021-07-14T00:00:00"/>
    <n v="282876.95580592903"/>
    <x v="0"/>
    <x v="16"/>
    <s v="S2"/>
  </r>
  <r>
    <s v="Large_Event_Dip1"/>
    <s v="Top_War"/>
    <d v="2021-07-14T00:00:00"/>
    <n v="0"/>
    <x v="0"/>
    <x v="4"/>
    <s v="S2"/>
  </r>
  <r>
    <s v="Large_Event1"/>
    <s v="Top_War"/>
    <d v="2021-07-14T00:00:00"/>
    <n v="0"/>
    <x v="0"/>
    <x v="17"/>
    <s v="S2"/>
  </r>
  <r>
    <s v="Medium_Event"/>
    <s v="Top_War"/>
    <d v="2021-07-14T00:00:00"/>
    <n v="0"/>
    <x v="0"/>
    <x v="17"/>
    <s v="S2"/>
  </r>
  <r>
    <s v="Medium_Event_Dip"/>
    <s v="Top_War"/>
    <d v="2021-07-14T00:00:00"/>
    <n v="0"/>
    <x v="0"/>
    <x v="17"/>
    <s v="S2"/>
  </r>
  <r>
    <s v="Monday_Effect"/>
    <s v="Top_War"/>
    <d v="2021-07-14T00:00:00"/>
    <n v="0"/>
    <x v="0"/>
    <x v="18"/>
    <s v="S2"/>
  </r>
  <r>
    <s v="New_Content"/>
    <s v="Top_War"/>
    <d v="2021-07-14T00:00:00"/>
    <n v="0"/>
    <x v="0"/>
    <x v="19"/>
    <s v="S2"/>
  </r>
  <r>
    <s v="Other_Event"/>
    <s v="Top_War"/>
    <d v="2021-07-14T00:00:00"/>
    <n v="0"/>
    <x v="0"/>
    <x v="17"/>
    <s v="S2"/>
  </r>
  <r>
    <s v="Peak"/>
    <s v="Top_War"/>
    <d v="2021-07-14T00:00:00"/>
    <n v="0"/>
    <x v="0"/>
    <x v="17"/>
    <s v="S2"/>
  </r>
  <r>
    <s v="Reddit_Post_ATT_g224_SC"/>
    <s v="Top_War"/>
    <d v="2021-07-14T00:00:00"/>
    <n v="3736.8149601217201"/>
    <x v="2"/>
    <x v="20"/>
    <s v="S2"/>
  </r>
  <r>
    <s v="Small_Event"/>
    <s v="Top_War"/>
    <d v="2021-07-14T00:00:00"/>
    <n v="0"/>
    <x v="0"/>
    <x v="17"/>
    <s v="S2"/>
  </r>
  <r>
    <s v="Small_Event_Dip"/>
    <s v="Top_War"/>
    <d v="2021-07-14T00:00:00"/>
    <n v="0"/>
    <x v="0"/>
    <x v="4"/>
    <s v="S2"/>
  </r>
  <r>
    <s v="Special_Event"/>
    <s v="Top_War"/>
    <d v="2021-07-14T00:00:00"/>
    <n v="0"/>
    <x v="0"/>
    <x v="4"/>
    <s v="S2"/>
  </r>
  <r>
    <s v="Special_Event_Peak"/>
    <s v="Top_War"/>
    <d v="2021-07-14T00:00:00"/>
    <n v="0"/>
    <x v="0"/>
    <x v="17"/>
    <s v="S2"/>
  </r>
  <r>
    <s v="Tuesday_Effect"/>
    <s v="Top_War"/>
    <d v="2021-07-14T00:00:00"/>
    <n v="0"/>
    <x v="0"/>
    <x v="21"/>
    <s v="S2"/>
  </r>
  <r>
    <s v="UNITYADS_TOTAL_PER_ATT_g1728_Scurve"/>
    <s v="Top_War"/>
    <d v="2021-07-14T00:00:00"/>
    <n v="0"/>
    <x v="4"/>
    <x v="22"/>
    <s v="S2"/>
  </r>
  <r>
    <s v="UNITYADS_TOTAL_POST_ATT_S1_g913_SC"/>
    <s v="Top_War"/>
    <d v="2021-07-14T00:00:00"/>
    <n v="0"/>
    <x v="1"/>
    <x v="22"/>
    <s v="S2"/>
  </r>
  <r>
    <s v="UNITYADS_TOTAL_POST_ATT_S2_g1321_SC"/>
    <s v="Top_War"/>
    <d v="2021-07-14T00:00:00"/>
    <n v="3025.3178059243701"/>
    <x v="2"/>
    <x v="22"/>
    <s v="S2"/>
  </r>
  <r>
    <s v="UNITYADS_TOTAL_POST_ATT_S3_g924_SC"/>
    <s v="Top_War"/>
    <d v="2021-07-14T00:00:00"/>
    <n v="0"/>
    <x v="3"/>
    <x v="22"/>
    <s v="S2"/>
  </r>
  <r>
    <s v="Apple_Search_Post_ATT_g327_Scurve"/>
    <s v="Top_War"/>
    <d v="2021-07-15T00:00:00"/>
    <n v="6242.3382343373596"/>
    <x v="0"/>
    <x v="0"/>
    <s v="S2"/>
  </r>
  <r>
    <s v="Applovin_rewarded_Post_ATT_g1718_SC"/>
    <s v="Top_War"/>
    <d v="2021-07-15T00:00:00"/>
    <n v="100.179772205169"/>
    <x v="0"/>
    <x v="1"/>
    <s v="S2"/>
  </r>
  <r>
    <s v="Applovin_video_Post_ATT_g1718_Scurve"/>
    <s v="Top_War"/>
    <d v="2021-07-15T00:00:00"/>
    <n v="52.707648702926001"/>
    <x v="0"/>
    <x v="2"/>
    <s v="S2"/>
  </r>
  <r>
    <s v="Bug_Fix_1"/>
    <s v="Top_War"/>
    <d v="2021-07-15T00:00:00"/>
    <n v="0"/>
    <x v="0"/>
    <x v="3"/>
    <s v="S2"/>
  </r>
  <r>
    <s v="Bug_Fix_2"/>
    <s v="Top_War"/>
    <d v="2021-07-15T00:00:00"/>
    <n v="0"/>
    <x v="0"/>
    <x v="3"/>
    <s v="S2"/>
  </r>
  <r>
    <s v="Bug_Fix_3_2"/>
    <s v="Top_War"/>
    <d v="2021-07-15T00:00:00"/>
    <n v="0"/>
    <x v="0"/>
    <x v="3"/>
    <s v="S2"/>
  </r>
  <r>
    <s v="Bug_Fix_Neg"/>
    <s v="Top_War"/>
    <d v="2021-07-15T00:00:00"/>
    <n v="0"/>
    <x v="0"/>
    <x v="4"/>
    <s v="S2"/>
  </r>
  <r>
    <s v="Bytedance_Post_ATT_g337_SC"/>
    <s v="Top_War"/>
    <d v="2021-07-15T00:00:00"/>
    <n v="6052.6434670290901"/>
    <x v="0"/>
    <x v="5"/>
    <s v="S2"/>
  </r>
  <r>
    <s v="Comp_Lords_Mobile"/>
    <s v="Top_War"/>
    <d v="2021-07-15T00:00:00"/>
    <n v="-15316.8020305788"/>
    <x v="0"/>
    <x v="6"/>
    <s v="S2"/>
  </r>
  <r>
    <s v="Comp_ROK"/>
    <s v="Top_War"/>
    <d v="2021-07-15T00:00:00"/>
    <n v="-6175.2164982882596"/>
    <x v="0"/>
    <x v="7"/>
    <s v="S2"/>
  </r>
  <r>
    <s v="Comp_West_Game"/>
    <s v="Top_War"/>
    <d v="2021-07-15T00:00:00"/>
    <n v="-5825.8420887701404"/>
    <x v="0"/>
    <x v="8"/>
    <s v="S2"/>
  </r>
  <r>
    <s v="Event_Dip"/>
    <s v="Top_War"/>
    <d v="2021-07-15T00:00:00"/>
    <n v="0"/>
    <x v="0"/>
    <x v="4"/>
    <s v="S2"/>
  </r>
  <r>
    <s v="FB_AEO_AAA_POST_ATT_S1_g223_Scurve"/>
    <s v="Top_War"/>
    <d v="2021-07-15T00:00:00"/>
    <n v="0"/>
    <x v="1"/>
    <x v="9"/>
    <s v="S2"/>
  </r>
  <r>
    <s v="FB_AEO_AAA_POST_ATT_S2_g2314_Scurve"/>
    <s v="Top_War"/>
    <d v="2021-07-15T00:00:00"/>
    <n v="17336.512316020398"/>
    <x v="2"/>
    <x v="9"/>
    <s v="S2"/>
  </r>
  <r>
    <s v="FB_AEO_AAA_POST_ATT_S3_g249_SC"/>
    <s v="Top_War"/>
    <d v="2021-07-15T00:00:00"/>
    <n v="0"/>
    <x v="3"/>
    <x v="9"/>
    <s v="S2"/>
  </r>
  <r>
    <s v="FB_AEO_AAA_PRE_ATT_g136_Scurve"/>
    <s v="Top_War"/>
    <d v="2021-07-15T00:00:00"/>
    <n v="0"/>
    <x v="4"/>
    <x v="9"/>
    <s v="S2"/>
  </r>
  <r>
    <s v="FB_AEO_BAU_POST_ATT_S1_g912_Scurve"/>
    <s v="Top_War"/>
    <d v="2021-07-15T00:00:00"/>
    <n v="0"/>
    <x v="1"/>
    <x v="10"/>
    <s v="S2"/>
  </r>
  <r>
    <s v="FB_AEO_BAU_POST_ATT_S2_g2711_Scurve"/>
    <s v="Top_War"/>
    <d v="2021-07-15T00:00:00"/>
    <n v="26553.3949642384"/>
    <x v="2"/>
    <x v="10"/>
    <s v="S2"/>
  </r>
  <r>
    <s v="FB_AEO_BAU_POST_ATT_S3_g1717_SC"/>
    <s v="Top_War"/>
    <d v="2021-07-15T00:00:00"/>
    <n v="0"/>
    <x v="3"/>
    <x v="10"/>
    <s v="S2"/>
  </r>
  <r>
    <s v="FB_AEO_BAU_PRE_ATT_g15721_Scurve"/>
    <s v="Top_War"/>
    <d v="2021-07-15T00:00:00"/>
    <n v="0"/>
    <x v="4"/>
    <x v="10"/>
    <s v="S2"/>
  </r>
  <r>
    <s v="FB_VO_AAA_PER_ATT_g912_Scurve"/>
    <s v="Top_War"/>
    <d v="2021-07-15T00:00:00"/>
    <n v="0"/>
    <x v="4"/>
    <x v="11"/>
    <s v="S2"/>
  </r>
  <r>
    <s v="FB_VO_AAA_POST_ATT_S1_g913_Scurve"/>
    <s v="Top_War"/>
    <d v="2021-07-15T00:00:00"/>
    <n v="0"/>
    <x v="1"/>
    <x v="11"/>
    <s v="S2"/>
  </r>
  <r>
    <s v="FB_VO_AAA_POST_ATT_S2_g424_Scurve"/>
    <s v="Top_War"/>
    <d v="2021-07-15T00:00:00"/>
    <n v="10165.0501473435"/>
    <x v="2"/>
    <x v="11"/>
    <s v="S2"/>
  </r>
  <r>
    <s v="FB_VO_AAA_POST_ATT_S3_g1717_SC"/>
    <s v="Top_War"/>
    <d v="2021-07-15T00:00:00"/>
    <n v="0"/>
    <x v="3"/>
    <x v="11"/>
    <s v="S2"/>
  </r>
  <r>
    <s v="FB_VO_BAU_PER_ATT_g1512_Scurve"/>
    <s v="Top_War"/>
    <d v="2021-07-15T00:00:00"/>
    <n v="0"/>
    <x v="4"/>
    <x v="12"/>
    <s v="S2"/>
  </r>
  <r>
    <s v="FB_VO_BAU_POST_ATT_S1_g9312_Scurve"/>
    <s v="Top_War"/>
    <d v="2021-07-15T00:00:00"/>
    <n v="0"/>
    <x v="1"/>
    <x v="12"/>
    <s v="S2"/>
  </r>
  <r>
    <s v="FB_VO_BAU_POST_ATT_S2_g8421_Scurve"/>
    <s v="Top_War"/>
    <d v="2021-07-15T00:00:00"/>
    <n v="2117.2070573215701"/>
    <x v="2"/>
    <x v="12"/>
    <s v="S2"/>
  </r>
  <r>
    <s v="FB_VO_BAU_POST_ATT_S3_g1715_SC"/>
    <s v="Top_War"/>
    <d v="2021-07-15T00:00:00"/>
    <n v="0"/>
    <x v="3"/>
    <x v="12"/>
    <s v="S2"/>
  </r>
  <r>
    <s v="FB_VO_DYNAMICADS_PER_ATT_g2720_Scurve"/>
    <s v="Top_War"/>
    <d v="2021-07-15T00:00:00"/>
    <n v="0"/>
    <x v="4"/>
    <x v="13"/>
    <s v="S2"/>
  </r>
  <r>
    <s v="FB_VO_DYNAMICADS_POST_ATT_S1_g1720_Scurve"/>
    <s v="Top_War"/>
    <d v="2021-07-15T00:00:00"/>
    <n v="175.18281018766999"/>
    <x v="1"/>
    <x v="13"/>
    <s v="S2"/>
  </r>
  <r>
    <s v="GOOGLE_DISPLAY_PER_ATT_g1724_Scurve"/>
    <s v="Top_War"/>
    <d v="2021-07-15T00:00:00"/>
    <n v="0"/>
    <x v="4"/>
    <x v="14"/>
    <s v="S2"/>
  </r>
  <r>
    <s v="GOOGLE_DISPLAY_POST_ATT_9AUG_SEP_g6213_Scurve"/>
    <s v="Top_War"/>
    <d v="2021-07-15T00:00:00"/>
    <n v="0"/>
    <x v="0"/>
    <x v="14"/>
    <s v="S2"/>
  </r>
  <r>
    <s v="GOOGLE_DISPLAY_POST_ATT_JUL_g827_SC"/>
    <s v="Top_War"/>
    <d v="2021-07-15T00:00:00"/>
    <n v="11337.449159403601"/>
    <x v="0"/>
    <x v="14"/>
    <s v="S2"/>
  </r>
  <r>
    <s v="GOOGLE_DISPLAY_POST_ATT_OCT_g5718_Scurve"/>
    <s v="Top_War"/>
    <d v="2021-07-15T00:00:00"/>
    <n v="0"/>
    <x v="0"/>
    <x v="14"/>
    <s v="S2"/>
  </r>
  <r>
    <s v="GOOGLE_DISPLAY_POST_ATT_S1_g912_SC"/>
    <s v="Top_War"/>
    <d v="2021-07-15T00:00:00"/>
    <n v="0"/>
    <x v="1"/>
    <x v="14"/>
    <s v="S2"/>
  </r>
  <r>
    <s v="GOOGLE_YOUTUBE_PER_ATT_g1716_Scurve"/>
    <s v="Top_War"/>
    <d v="2021-07-15T00:00:00"/>
    <n v="0"/>
    <x v="4"/>
    <x v="15"/>
    <s v="S2"/>
  </r>
  <r>
    <s v="GOOGLE_YOUTUBE_POST_ATT_9AUG_SEP_g9321_Scurve"/>
    <s v="Top_War"/>
    <d v="2021-07-15T00:00:00"/>
    <n v="0"/>
    <x v="0"/>
    <x v="15"/>
    <s v="S2"/>
  </r>
  <r>
    <s v="GOOGLE_YOUTUBE_POST_ATT_JUL_g1718_SC"/>
    <s v="Top_War"/>
    <d v="2021-07-15T00:00:00"/>
    <n v="2508.6973965150801"/>
    <x v="0"/>
    <x v="15"/>
    <s v="S2"/>
  </r>
  <r>
    <s v="GOOGLE_YOUTUBE_POST_ATT_OCT_g1715_Scurve"/>
    <s v="Top_War"/>
    <d v="2021-07-15T00:00:00"/>
    <n v="0"/>
    <x v="0"/>
    <x v="15"/>
    <s v="S2"/>
  </r>
  <r>
    <s v="GOOGLE_YOUTUBE_POST_ATT_S1_g2721_SC"/>
    <s v="Top_War"/>
    <d v="2021-07-15T00:00:00"/>
    <n v="15487.3845898784"/>
    <x v="1"/>
    <x v="15"/>
    <s v="S2"/>
  </r>
  <r>
    <s v="INTERCEPT"/>
    <s v="Top_War"/>
    <d v="2021-07-15T00:00:00"/>
    <n v="282876.95580592903"/>
    <x v="0"/>
    <x v="16"/>
    <s v="S2"/>
  </r>
  <r>
    <s v="Large_Event_Dip1"/>
    <s v="Top_War"/>
    <d v="2021-07-15T00:00:00"/>
    <n v="0"/>
    <x v="0"/>
    <x v="4"/>
    <s v="S2"/>
  </r>
  <r>
    <s v="Large_Event1"/>
    <s v="Top_War"/>
    <d v="2021-07-15T00:00:00"/>
    <n v="0"/>
    <x v="0"/>
    <x v="17"/>
    <s v="S2"/>
  </r>
  <r>
    <s v="Medium_Event"/>
    <s v="Top_War"/>
    <d v="2021-07-15T00:00:00"/>
    <n v="0"/>
    <x v="0"/>
    <x v="17"/>
    <s v="S2"/>
  </r>
  <r>
    <s v="Medium_Event_Dip"/>
    <s v="Top_War"/>
    <d v="2021-07-15T00:00:00"/>
    <n v="0"/>
    <x v="0"/>
    <x v="17"/>
    <s v="S2"/>
  </r>
  <r>
    <s v="Monday_Effect"/>
    <s v="Top_War"/>
    <d v="2021-07-15T00:00:00"/>
    <n v="0"/>
    <x v="0"/>
    <x v="18"/>
    <s v="S2"/>
  </r>
  <r>
    <s v="New_Content"/>
    <s v="Top_War"/>
    <d v="2021-07-15T00:00:00"/>
    <n v="0"/>
    <x v="0"/>
    <x v="19"/>
    <s v="S2"/>
  </r>
  <r>
    <s v="Other_Event"/>
    <s v="Top_War"/>
    <d v="2021-07-15T00:00:00"/>
    <n v="0"/>
    <x v="0"/>
    <x v="17"/>
    <s v="S2"/>
  </r>
  <r>
    <s v="Peak"/>
    <s v="Top_War"/>
    <d v="2021-07-15T00:00:00"/>
    <n v="0"/>
    <x v="0"/>
    <x v="17"/>
    <s v="S2"/>
  </r>
  <r>
    <s v="Reddit_Post_ATT_g224_SC"/>
    <s v="Top_War"/>
    <d v="2021-07-15T00:00:00"/>
    <n v="5054.9561073405503"/>
    <x v="2"/>
    <x v="20"/>
    <s v="S2"/>
  </r>
  <r>
    <s v="Small_Event"/>
    <s v="Top_War"/>
    <d v="2021-07-15T00:00:00"/>
    <n v="23075.523053556699"/>
    <x v="0"/>
    <x v="17"/>
    <s v="S2"/>
  </r>
  <r>
    <s v="Small_Event_Dip"/>
    <s v="Top_War"/>
    <d v="2021-07-15T00:00:00"/>
    <n v="0"/>
    <x v="0"/>
    <x v="4"/>
    <s v="S2"/>
  </r>
  <r>
    <s v="Special_Event"/>
    <s v="Top_War"/>
    <d v="2021-07-15T00:00:00"/>
    <n v="0"/>
    <x v="0"/>
    <x v="4"/>
    <s v="S2"/>
  </r>
  <r>
    <s v="Special_Event_Peak"/>
    <s v="Top_War"/>
    <d v="2021-07-15T00:00:00"/>
    <n v="0"/>
    <x v="0"/>
    <x v="17"/>
    <s v="S2"/>
  </r>
  <r>
    <s v="Tuesday_Effect"/>
    <s v="Top_War"/>
    <d v="2021-07-15T00:00:00"/>
    <n v="0"/>
    <x v="0"/>
    <x v="21"/>
    <s v="S2"/>
  </r>
  <r>
    <s v="UNITYADS_TOTAL_PER_ATT_g1728_Scurve"/>
    <s v="Top_War"/>
    <d v="2021-07-15T00:00:00"/>
    <n v="0"/>
    <x v="4"/>
    <x v="22"/>
    <s v="S2"/>
  </r>
  <r>
    <s v="UNITYADS_TOTAL_POST_ATT_S1_g913_SC"/>
    <s v="Top_War"/>
    <d v="2021-07-15T00:00:00"/>
    <n v="0"/>
    <x v="1"/>
    <x v="22"/>
    <s v="S2"/>
  </r>
  <r>
    <s v="UNITYADS_TOTAL_POST_ATT_S2_g1321_SC"/>
    <s v="Top_War"/>
    <d v="2021-07-15T00:00:00"/>
    <n v="3459.2435623335"/>
    <x v="2"/>
    <x v="22"/>
    <s v="S2"/>
  </r>
  <r>
    <s v="UNITYADS_TOTAL_POST_ATT_S3_g924_SC"/>
    <s v="Top_War"/>
    <d v="2021-07-15T00:00:00"/>
    <n v="0"/>
    <x v="3"/>
    <x v="22"/>
    <s v="S2"/>
  </r>
  <r>
    <s v="Apple_Search_Post_ATT_g327_Scurve"/>
    <s v="Top_War"/>
    <d v="2021-07-16T00:00:00"/>
    <n v="7486.4604306522897"/>
    <x v="0"/>
    <x v="0"/>
    <s v="S2"/>
  </r>
  <r>
    <s v="Applovin_rewarded_Post_ATT_g1718_SC"/>
    <s v="Top_War"/>
    <d v="2021-07-16T00:00:00"/>
    <n v="112.100520778486"/>
    <x v="0"/>
    <x v="1"/>
    <s v="S2"/>
  </r>
  <r>
    <s v="Applovin_video_Post_ATT_g1718_Scurve"/>
    <s v="Top_War"/>
    <d v="2021-07-16T00:00:00"/>
    <n v="63.919124830405103"/>
    <x v="0"/>
    <x v="2"/>
    <s v="S2"/>
  </r>
  <r>
    <s v="Bug_Fix_1"/>
    <s v="Top_War"/>
    <d v="2021-07-16T00:00:00"/>
    <n v="0"/>
    <x v="0"/>
    <x v="3"/>
    <s v="S2"/>
  </r>
  <r>
    <s v="Bug_Fix_2"/>
    <s v="Top_War"/>
    <d v="2021-07-16T00:00:00"/>
    <n v="0"/>
    <x v="0"/>
    <x v="3"/>
    <s v="S2"/>
  </r>
  <r>
    <s v="Bug_Fix_3_2"/>
    <s v="Top_War"/>
    <d v="2021-07-16T00:00:00"/>
    <n v="0"/>
    <x v="0"/>
    <x v="3"/>
    <s v="S2"/>
  </r>
  <r>
    <s v="Bug_Fix_Neg"/>
    <s v="Top_War"/>
    <d v="2021-07-16T00:00:00"/>
    <n v="0"/>
    <x v="0"/>
    <x v="4"/>
    <s v="S2"/>
  </r>
  <r>
    <s v="Bytedance_Post_ATT_g337_SC"/>
    <s v="Top_War"/>
    <d v="2021-07-16T00:00:00"/>
    <n v="6103.5063048649399"/>
    <x v="0"/>
    <x v="5"/>
    <s v="S2"/>
  </r>
  <r>
    <s v="Comp_Lords_Mobile"/>
    <s v="Top_War"/>
    <d v="2021-07-16T00:00:00"/>
    <n v="-16486.9806304593"/>
    <x v="0"/>
    <x v="6"/>
    <s v="S2"/>
  </r>
  <r>
    <s v="Comp_ROK"/>
    <s v="Top_War"/>
    <d v="2021-07-16T00:00:00"/>
    <n v="-5982.2409827167503"/>
    <x v="0"/>
    <x v="7"/>
    <s v="S2"/>
  </r>
  <r>
    <s v="Comp_West_Game"/>
    <s v="Top_War"/>
    <d v="2021-07-16T00:00:00"/>
    <n v="-5435.8769996638302"/>
    <x v="0"/>
    <x v="8"/>
    <s v="S2"/>
  </r>
  <r>
    <s v="Event_Dip"/>
    <s v="Top_War"/>
    <d v="2021-07-16T00:00:00"/>
    <n v="0"/>
    <x v="0"/>
    <x v="4"/>
    <s v="S2"/>
  </r>
  <r>
    <s v="FB_AEO_AAA_POST_ATT_S1_g223_Scurve"/>
    <s v="Top_War"/>
    <d v="2021-07-16T00:00:00"/>
    <n v="0"/>
    <x v="1"/>
    <x v="9"/>
    <s v="S2"/>
  </r>
  <r>
    <s v="FB_AEO_AAA_POST_ATT_S2_g2314_Scurve"/>
    <s v="Top_War"/>
    <d v="2021-07-16T00:00:00"/>
    <n v="17218.277622372902"/>
    <x v="2"/>
    <x v="9"/>
    <s v="S2"/>
  </r>
  <r>
    <s v="FB_AEO_AAA_POST_ATT_S3_g249_SC"/>
    <s v="Top_War"/>
    <d v="2021-07-16T00:00:00"/>
    <n v="0"/>
    <x v="3"/>
    <x v="9"/>
    <s v="S2"/>
  </r>
  <r>
    <s v="FB_AEO_AAA_PRE_ATT_g136_Scurve"/>
    <s v="Top_War"/>
    <d v="2021-07-16T00:00:00"/>
    <n v="0"/>
    <x v="4"/>
    <x v="9"/>
    <s v="S2"/>
  </r>
  <r>
    <s v="FB_AEO_BAU_POST_ATT_S1_g912_Scurve"/>
    <s v="Top_War"/>
    <d v="2021-07-16T00:00:00"/>
    <n v="0"/>
    <x v="1"/>
    <x v="10"/>
    <s v="S2"/>
  </r>
  <r>
    <s v="FB_AEO_BAU_POST_ATT_S2_g2711_Scurve"/>
    <s v="Top_War"/>
    <d v="2021-07-16T00:00:00"/>
    <n v="27050.409179661001"/>
    <x v="2"/>
    <x v="10"/>
    <s v="S2"/>
  </r>
  <r>
    <s v="FB_AEO_BAU_POST_ATT_S3_g1717_SC"/>
    <s v="Top_War"/>
    <d v="2021-07-16T00:00:00"/>
    <n v="0"/>
    <x v="3"/>
    <x v="10"/>
    <s v="S2"/>
  </r>
  <r>
    <s v="FB_AEO_BAU_PRE_ATT_g15721_Scurve"/>
    <s v="Top_War"/>
    <d v="2021-07-16T00:00:00"/>
    <n v="0"/>
    <x v="4"/>
    <x v="10"/>
    <s v="S2"/>
  </r>
  <r>
    <s v="FB_VO_AAA_PER_ATT_g912_Scurve"/>
    <s v="Top_War"/>
    <d v="2021-07-16T00:00:00"/>
    <n v="0"/>
    <x v="4"/>
    <x v="11"/>
    <s v="S2"/>
  </r>
  <r>
    <s v="FB_VO_AAA_POST_ATT_S1_g913_Scurve"/>
    <s v="Top_War"/>
    <d v="2021-07-16T00:00:00"/>
    <n v="0"/>
    <x v="1"/>
    <x v="11"/>
    <s v="S2"/>
  </r>
  <r>
    <s v="FB_VO_AAA_POST_ATT_S2_g424_Scurve"/>
    <s v="Top_War"/>
    <d v="2021-07-16T00:00:00"/>
    <n v="7705.1715541385402"/>
    <x v="2"/>
    <x v="11"/>
    <s v="S2"/>
  </r>
  <r>
    <s v="FB_VO_AAA_POST_ATT_S3_g1717_SC"/>
    <s v="Top_War"/>
    <d v="2021-07-16T00:00:00"/>
    <n v="0"/>
    <x v="3"/>
    <x v="11"/>
    <s v="S2"/>
  </r>
  <r>
    <s v="FB_VO_BAU_PER_ATT_g1512_Scurve"/>
    <s v="Top_War"/>
    <d v="2021-07-16T00:00:00"/>
    <n v="0"/>
    <x v="4"/>
    <x v="12"/>
    <s v="S2"/>
  </r>
  <r>
    <s v="FB_VO_BAU_POST_ATT_S1_g9312_Scurve"/>
    <s v="Top_War"/>
    <d v="2021-07-16T00:00:00"/>
    <n v="0"/>
    <x v="1"/>
    <x v="12"/>
    <s v="S2"/>
  </r>
  <r>
    <s v="FB_VO_BAU_POST_ATT_S2_g8421_Scurve"/>
    <s v="Top_War"/>
    <d v="2021-07-16T00:00:00"/>
    <n v="2183.6783115121302"/>
    <x v="2"/>
    <x v="12"/>
    <s v="S2"/>
  </r>
  <r>
    <s v="FB_VO_BAU_POST_ATT_S3_g1715_SC"/>
    <s v="Top_War"/>
    <d v="2021-07-16T00:00:00"/>
    <n v="0"/>
    <x v="3"/>
    <x v="12"/>
    <s v="S2"/>
  </r>
  <r>
    <s v="FB_VO_DYNAMICADS_PER_ATT_g2720_Scurve"/>
    <s v="Top_War"/>
    <d v="2021-07-16T00:00:00"/>
    <n v="0"/>
    <x v="4"/>
    <x v="13"/>
    <s v="S2"/>
  </r>
  <r>
    <s v="FB_VO_DYNAMICADS_POST_ATT_S1_g1720_Scurve"/>
    <s v="Top_War"/>
    <d v="2021-07-16T00:00:00"/>
    <n v="75.459010925496699"/>
    <x v="1"/>
    <x v="13"/>
    <s v="S2"/>
  </r>
  <r>
    <s v="GOOGLE_DISPLAY_PER_ATT_g1724_Scurve"/>
    <s v="Top_War"/>
    <d v="2021-07-16T00:00:00"/>
    <n v="0"/>
    <x v="4"/>
    <x v="14"/>
    <s v="S2"/>
  </r>
  <r>
    <s v="GOOGLE_DISPLAY_POST_ATT_9AUG_SEP_g6213_Scurve"/>
    <s v="Top_War"/>
    <d v="2021-07-16T00:00:00"/>
    <n v="0"/>
    <x v="0"/>
    <x v="14"/>
    <s v="S2"/>
  </r>
  <r>
    <s v="GOOGLE_DISPLAY_POST_ATT_JUL_g827_SC"/>
    <s v="Top_War"/>
    <d v="2021-07-16T00:00:00"/>
    <n v="12160.275843547401"/>
    <x v="0"/>
    <x v="14"/>
    <s v="S2"/>
  </r>
  <r>
    <s v="GOOGLE_DISPLAY_POST_ATT_OCT_g5718_Scurve"/>
    <s v="Top_War"/>
    <d v="2021-07-16T00:00:00"/>
    <n v="0"/>
    <x v="0"/>
    <x v="14"/>
    <s v="S2"/>
  </r>
  <r>
    <s v="GOOGLE_DISPLAY_POST_ATT_S1_g912_SC"/>
    <s v="Top_War"/>
    <d v="2021-07-16T00:00:00"/>
    <n v="0"/>
    <x v="1"/>
    <x v="14"/>
    <s v="S2"/>
  </r>
  <r>
    <s v="GOOGLE_YOUTUBE_PER_ATT_g1716_Scurve"/>
    <s v="Top_War"/>
    <d v="2021-07-16T00:00:00"/>
    <n v="0"/>
    <x v="4"/>
    <x v="15"/>
    <s v="S2"/>
  </r>
  <r>
    <s v="GOOGLE_YOUTUBE_POST_ATT_9AUG_SEP_g9321_Scurve"/>
    <s v="Top_War"/>
    <d v="2021-07-16T00:00:00"/>
    <n v="0"/>
    <x v="0"/>
    <x v="15"/>
    <s v="S2"/>
  </r>
  <r>
    <s v="GOOGLE_YOUTUBE_POST_ATT_JUL_g1718_SC"/>
    <s v="Top_War"/>
    <d v="2021-07-16T00:00:00"/>
    <n v="4216.1567354228901"/>
    <x v="0"/>
    <x v="15"/>
    <s v="S2"/>
  </r>
  <r>
    <s v="GOOGLE_YOUTUBE_POST_ATT_OCT_g1715_Scurve"/>
    <s v="Top_War"/>
    <d v="2021-07-16T00:00:00"/>
    <n v="0"/>
    <x v="0"/>
    <x v="15"/>
    <s v="S2"/>
  </r>
  <r>
    <s v="GOOGLE_YOUTUBE_POST_ATT_S1_g2721_SC"/>
    <s v="Top_War"/>
    <d v="2021-07-16T00:00:00"/>
    <n v="15728.579197679101"/>
    <x v="1"/>
    <x v="15"/>
    <s v="S2"/>
  </r>
  <r>
    <s v="INTERCEPT"/>
    <s v="Top_War"/>
    <d v="2021-07-16T00:00:00"/>
    <n v="282876.95580592903"/>
    <x v="0"/>
    <x v="16"/>
    <s v="S2"/>
  </r>
  <r>
    <s v="Large_Event_Dip1"/>
    <s v="Top_War"/>
    <d v="2021-07-16T00:00:00"/>
    <n v="0"/>
    <x v="0"/>
    <x v="4"/>
    <s v="S2"/>
  </r>
  <r>
    <s v="Large_Event1"/>
    <s v="Top_War"/>
    <d v="2021-07-16T00:00:00"/>
    <n v="0"/>
    <x v="0"/>
    <x v="17"/>
    <s v="S2"/>
  </r>
  <r>
    <s v="Medium_Event"/>
    <s v="Top_War"/>
    <d v="2021-07-16T00:00:00"/>
    <n v="0"/>
    <x v="0"/>
    <x v="17"/>
    <s v="S2"/>
  </r>
  <r>
    <s v="Medium_Event_Dip"/>
    <s v="Top_War"/>
    <d v="2021-07-16T00:00:00"/>
    <n v="0"/>
    <x v="0"/>
    <x v="17"/>
    <s v="S2"/>
  </r>
  <r>
    <s v="Monday_Effect"/>
    <s v="Top_War"/>
    <d v="2021-07-16T00:00:00"/>
    <n v="0"/>
    <x v="0"/>
    <x v="18"/>
    <s v="S2"/>
  </r>
  <r>
    <s v="New_Content"/>
    <s v="Top_War"/>
    <d v="2021-07-16T00:00:00"/>
    <n v="0"/>
    <x v="0"/>
    <x v="19"/>
    <s v="S2"/>
  </r>
  <r>
    <s v="Other_Event"/>
    <s v="Top_War"/>
    <d v="2021-07-16T00:00:00"/>
    <n v="0"/>
    <x v="0"/>
    <x v="17"/>
    <s v="S2"/>
  </r>
  <r>
    <s v="Peak"/>
    <s v="Top_War"/>
    <d v="2021-07-16T00:00:00"/>
    <n v="0"/>
    <x v="0"/>
    <x v="17"/>
    <s v="S2"/>
  </r>
  <r>
    <s v="Reddit_Post_ATT_g224_SC"/>
    <s v="Top_War"/>
    <d v="2021-07-16T00:00:00"/>
    <n v="6393.1197232109998"/>
    <x v="2"/>
    <x v="20"/>
    <s v="S2"/>
  </r>
  <r>
    <s v="Small_Event"/>
    <s v="Top_War"/>
    <d v="2021-07-16T00:00:00"/>
    <n v="23075.523053556699"/>
    <x v="0"/>
    <x v="17"/>
    <s v="S2"/>
  </r>
  <r>
    <s v="Small_Event_Dip"/>
    <s v="Top_War"/>
    <d v="2021-07-16T00:00:00"/>
    <n v="0"/>
    <x v="0"/>
    <x v="4"/>
    <s v="S2"/>
  </r>
  <r>
    <s v="Special_Event"/>
    <s v="Top_War"/>
    <d v="2021-07-16T00:00:00"/>
    <n v="0"/>
    <x v="0"/>
    <x v="4"/>
    <s v="S2"/>
  </r>
  <r>
    <s v="Special_Event_Peak"/>
    <s v="Top_War"/>
    <d v="2021-07-16T00:00:00"/>
    <n v="0"/>
    <x v="0"/>
    <x v="17"/>
    <s v="S2"/>
  </r>
  <r>
    <s v="Tuesday_Effect"/>
    <s v="Top_War"/>
    <d v="2021-07-16T00:00:00"/>
    <n v="0"/>
    <x v="0"/>
    <x v="21"/>
    <s v="S2"/>
  </r>
  <r>
    <s v="UNITYADS_TOTAL_PER_ATT_g1728_Scurve"/>
    <s v="Top_War"/>
    <d v="2021-07-16T00:00:00"/>
    <n v="0"/>
    <x v="4"/>
    <x v="22"/>
    <s v="S2"/>
  </r>
  <r>
    <s v="UNITYADS_TOTAL_POST_ATT_S1_g913_SC"/>
    <s v="Top_War"/>
    <d v="2021-07-16T00:00:00"/>
    <n v="0"/>
    <x v="1"/>
    <x v="22"/>
    <s v="S2"/>
  </r>
  <r>
    <s v="UNITYADS_TOTAL_POST_ATT_S2_g1321_SC"/>
    <s v="Top_War"/>
    <d v="2021-07-16T00:00:00"/>
    <n v="3862.4056576292"/>
    <x v="2"/>
    <x v="22"/>
    <s v="S2"/>
  </r>
  <r>
    <s v="UNITYADS_TOTAL_POST_ATT_S3_g924_SC"/>
    <s v="Top_War"/>
    <d v="2021-07-16T00:00:00"/>
    <n v="0"/>
    <x v="3"/>
    <x v="22"/>
    <s v="S2"/>
  </r>
  <r>
    <s v="Apple_Search_Post_ATT_g327_Scurve"/>
    <s v="Top_War"/>
    <d v="2021-07-17T00:00:00"/>
    <n v="8620.6961278356703"/>
    <x v="0"/>
    <x v="0"/>
    <s v="S2"/>
  </r>
  <r>
    <s v="Applovin_rewarded_Post_ATT_g1718_SC"/>
    <s v="Top_War"/>
    <d v="2021-07-17T00:00:00"/>
    <n v="126.990227474055"/>
    <x v="0"/>
    <x v="1"/>
    <s v="S2"/>
  </r>
  <r>
    <s v="Applovin_video_Post_ATT_g1718_Scurve"/>
    <s v="Top_War"/>
    <d v="2021-07-17T00:00:00"/>
    <n v="65.268217110014902"/>
    <x v="0"/>
    <x v="2"/>
    <s v="S2"/>
  </r>
  <r>
    <s v="Bug_Fix_1"/>
    <s v="Top_War"/>
    <d v="2021-07-17T00:00:00"/>
    <n v="0"/>
    <x v="0"/>
    <x v="3"/>
    <s v="S2"/>
  </r>
  <r>
    <s v="Bug_Fix_2"/>
    <s v="Top_War"/>
    <d v="2021-07-17T00:00:00"/>
    <n v="0"/>
    <x v="0"/>
    <x v="3"/>
    <s v="S2"/>
  </r>
  <r>
    <s v="Bug_Fix_3_2"/>
    <s v="Top_War"/>
    <d v="2021-07-17T00:00:00"/>
    <n v="0"/>
    <x v="0"/>
    <x v="3"/>
    <s v="S2"/>
  </r>
  <r>
    <s v="Bug_Fix_Neg"/>
    <s v="Top_War"/>
    <d v="2021-07-17T00:00:00"/>
    <n v="0"/>
    <x v="0"/>
    <x v="4"/>
    <s v="S2"/>
  </r>
  <r>
    <s v="Bytedance_Post_ATT_g337_SC"/>
    <s v="Top_War"/>
    <d v="2021-07-17T00:00:00"/>
    <n v="6126.4546007306099"/>
    <x v="0"/>
    <x v="5"/>
    <s v="S2"/>
  </r>
  <r>
    <s v="Comp_Lords_Mobile"/>
    <s v="Top_War"/>
    <d v="2021-07-17T00:00:00"/>
    <n v="-17441.233417266601"/>
    <x v="0"/>
    <x v="6"/>
    <s v="S2"/>
  </r>
  <r>
    <s v="Comp_ROK"/>
    <s v="Top_War"/>
    <d v="2021-07-17T00:00:00"/>
    <n v="-5543.9402106474199"/>
    <x v="0"/>
    <x v="7"/>
    <s v="S2"/>
  </r>
  <r>
    <s v="Comp_West_Game"/>
    <s v="Top_War"/>
    <d v="2021-07-17T00:00:00"/>
    <n v="-6623.4979528512504"/>
    <x v="0"/>
    <x v="8"/>
    <s v="S2"/>
  </r>
  <r>
    <s v="Event_Dip"/>
    <s v="Top_War"/>
    <d v="2021-07-17T00:00:00"/>
    <n v="0"/>
    <x v="0"/>
    <x v="4"/>
    <s v="S2"/>
  </r>
  <r>
    <s v="FB_AEO_AAA_POST_ATT_S1_g223_Scurve"/>
    <s v="Top_War"/>
    <d v="2021-07-17T00:00:00"/>
    <n v="0"/>
    <x v="1"/>
    <x v="9"/>
    <s v="S2"/>
  </r>
  <r>
    <s v="FB_AEO_AAA_POST_ATT_S2_g2314_Scurve"/>
    <s v="Top_War"/>
    <d v="2021-07-17T00:00:00"/>
    <n v="16989.7994794476"/>
    <x v="2"/>
    <x v="9"/>
    <s v="S2"/>
  </r>
  <r>
    <s v="FB_AEO_AAA_POST_ATT_S3_g249_SC"/>
    <s v="Top_War"/>
    <d v="2021-07-17T00:00:00"/>
    <n v="0"/>
    <x v="3"/>
    <x v="9"/>
    <s v="S2"/>
  </r>
  <r>
    <s v="FB_AEO_AAA_PRE_ATT_g136_Scurve"/>
    <s v="Top_War"/>
    <d v="2021-07-17T00:00:00"/>
    <n v="0"/>
    <x v="4"/>
    <x v="9"/>
    <s v="S2"/>
  </r>
  <r>
    <s v="FB_AEO_BAU_POST_ATT_S1_g912_Scurve"/>
    <s v="Top_War"/>
    <d v="2021-07-17T00:00:00"/>
    <n v="0"/>
    <x v="1"/>
    <x v="10"/>
    <s v="S2"/>
  </r>
  <r>
    <s v="FB_AEO_BAU_POST_ATT_S2_g2711_Scurve"/>
    <s v="Top_War"/>
    <d v="2021-07-17T00:00:00"/>
    <n v="26404.528000594499"/>
    <x v="2"/>
    <x v="10"/>
    <s v="S2"/>
  </r>
  <r>
    <s v="FB_AEO_BAU_POST_ATT_S3_g1717_SC"/>
    <s v="Top_War"/>
    <d v="2021-07-17T00:00:00"/>
    <n v="0"/>
    <x v="3"/>
    <x v="10"/>
    <s v="S2"/>
  </r>
  <r>
    <s v="FB_AEO_BAU_PRE_ATT_g15721_Scurve"/>
    <s v="Top_War"/>
    <d v="2021-07-17T00:00:00"/>
    <n v="0"/>
    <x v="4"/>
    <x v="10"/>
    <s v="S2"/>
  </r>
  <r>
    <s v="FB_VO_AAA_PER_ATT_g912_Scurve"/>
    <s v="Top_War"/>
    <d v="2021-07-17T00:00:00"/>
    <n v="0"/>
    <x v="4"/>
    <x v="11"/>
    <s v="S2"/>
  </r>
  <r>
    <s v="FB_VO_AAA_POST_ATT_S1_g913_Scurve"/>
    <s v="Top_War"/>
    <d v="2021-07-17T00:00:00"/>
    <n v="0"/>
    <x v="1"/>
    <x v="11"/>
    <s v="S2"/>
  </r>
  <r>
    <s v="FB_VO_AAA_POST_ATT_S2_g424_Scurve"/>
    <s v="Top_War"/>
    <d v="2021-07-17T00:00:00"/>
    <n v="5340.6583731012097"/>
    <x v="2"/>
    <x v="11"/>
    <s v="S2"/>
  </r>
  <r>
    <s v="FB_VO_AAA_POST_ATT_S3_g1717_SC"/>
    <s v="Top_War"/>
    <d v="2021-07-17T00:00:00"/>
    <n v="0"/>
    <x v="3"/>
    <x v="11"/>
    <s v="S2"/>
  </r>
  <r>
    <s v="FB_VO_BAU_PER_ATT_g1512_Scurve"/>
    <s v="Top_War"/>
    <d v="2021-07-17T00:00:00"/>
    <n v="0"/>
    <x v="4"/>
    <x v="12"/>
    <s v="S2"/>
  </r>
  <r>
    <s v="FB_VO_BAU_POST_ATT_S1_g9312_Scurve"/>
    <s v="Top_War"/>
    <d v="2021-07-17T00:00:00"/>
    <n v="0"/>
    <x v="1"/>
    <x v="12"/>
    <s v="S2"/>
  </r>
  <r>
    <s v="FB_VO_BAU_POST_ATT_S2_g8421_Scurve"/>
    <s v="Top_War"/>
    <d v="2021-07-17T00:00:00"/>
    <n v="2544.6986990967598"/>
    <x v="2"/>
    <x v="12"/>
    <s v="S2"/>
  </r>
  <r>
    <s v="FB_VO_BAU_POST_ATT_S3_g1715_SC"/>
    <s v="Top_War"/>
    <d v="2021-07-17T00:00:00"/>
    <n v="0"/>
    <x v="3"/>
    <x v="12"/>
    <s v="S2"/>
  </r>
  <r>
    <s v="FB_VO_DYNAMICADS_PER_ATT_g2720_Scurve"/>
    <s v="Top_War"/>
    <d v="2021-07-17T00:00:00"/>
    <n v="0"/>
    <x v="4"/>
    <x v="13"/>
    <s v="S2"/>
  </r>
  <r>
    <s v="FB_VO_DYNAMICADS_POST_ATT_S1_g1720_Scurve"/>
    <s v="Top_War"/>
    <d v="2021-07-17T00:00:00"/>
    <n v="36.659333933745202"/>
    <x v="1"/>
    <x v="13"/>
    <s v="S2"/>
  </r>
  <r>
    <s v="GOOGLE_DISPLAY_PER_ATT_g1724_Scurve"/>
    <s v="Top_War"/>
    <d v="2021-07-17T00:00:00"/>
    <n v="0"/>
    <x v="4"/>
    <x v="14"/>
    <s v="S2"/>
  </r>
  <r>
    <s v="GOOGLE_DISPLAY_POST_ATT_9AUG_SEP_g6213_Scurve"/>
    <s v="Top_War"/>
    <d v="2021-07-17T00:00:00"/>
    <n v="0"/>
    <x v="0"/>
    <x v="14"/>
    <s v="S2"/>
  </r>
  <r>
    <s v="GOOGLE_DISPLAY_POST_ATT_JUL_g827_SC"/>
    <s v="Top_War"/>
    <d v="2021-07-17T00:00:00"/>
    <n v="13228.892498044899"/>
    <x v="0"/>
    <x v="14"/>
    <s v="S2"/>
  </r>
  <r>
    <s v="GOOGLE_DISPLAY_POST_ATT_OCT_g5718_Scurve"/>
    <s v="Top_War"/>
    <d v="2021-07-17T00:00:00"/>
    <n v="0"/>
    <x v="0"/>
    <x v="14"/>
    <s v="S2"/>
  </r>
  <r>
    <s v="GOOGLE_DISPLAY_POST_ATT_S1_g912_SC"/>
    <s v="Top_War"/>
    <d v="2021-07-17T00:00:00"/>
    <n v="0"/>
    <x v="1"/>
    <x v="14"/>
    <s v="S2"/>
  </r>
  <r>
    <s v="GOOGLE_YOUTUBE_PER_ATT_g1716_Scurve"/>
    <s v="Top_War"/>
    <d v="2021-07-17T00:00:00"/>
    <n v="0"/>
    <x v="4"/>
    <x v="15"/>
    <s v="S2"/>
  </r>
  <r>
    <s v="GOOGLE_YOUTUBE_POST_ATT_9AUG_SEP_g9321_Scurve"/>
    <s v="Top_War"/>
    <d v="2021-07-17T00:00:00"/>
    <n v="0"/>
    <x v="0"/>
    <x v="15"/>
    <s v="S2"/>
  </r>
  <r>
    <s v="GOOGLE_YOUTUBE_POST_ATT_JUL_g1718_SC"/>
    <s v="Top_War"/>
    <d v="2021-07-17T00:00:00"/>
    <n v="6355.2944730742902"/>
    <x v="0"/>
    <x v="15"/>
    <s v="S2"/>
  </r>
  <r>
    <s v="GOOGLE_YOUTUBE_POST_ATT_OCT_g1715_Scurve"/>
    <s v="Top_War"/>
    <d v="2021-07-17T00:00:00"/>
    <n v="0"/>
    <x v="0"/>
    <x v="15"/>
    <s v="S2"/>
  </r>
  <r>
    <s v="GOOGLE_YOUTUBE_POST_ATT_S1_g2721_SC"/>
    <s v="Top_War"/>
    <d v="2021-07-17T00:00:00"/>
    <n v="15737.817551603601"/>
    <x v="1"/>
    <x v="15"/>
    <s v="S2"/>
  </r>
  <r>
    <s v="INTERCEPT"/>
    <s v="Top_War"/>
    <d v="2021-07-17T00:00:00"/>
    <n v="282876.95580592903"/>
    <x v="0"/>
    <x v="16"/>
    <s v="S2"/>
  </r>
  <r>
    <s v="Large_Event_Dip1"/>
    <s v="Top_War"/>
    <d v="2021-07-17T00:00:00"/>
    <n v="0"/>
    <x v="0"/>
    <x v="4"/>
    <s v="S2"/>
  </r>
  <r>
    <s v="Large_Event1"/>
    <s v="Top_War"/>
    <d v="2021-07-17T00:00:00"/>
    <n v="0"/>
    <x v="0"/>
    <x v="17"/>
    <s v="S2"/>
  </r>
  <r>
    <s v="Medium_Event"/>
    <s v="Top_War"/>
    <d v="2021-07-17T00:00:00"/>
    <n v="0"/>
    <x v="0"/>
    <x v="17"/>
    <s v="S2"/>
  </r>
  <r>
    <s v="Medium_Event_Dip"/>
    <s v="Top_War"/>
    <d v="2021-07-17T00:00:00"/>
    <n v="0"/>
    <x v="0"/>
    <x v="17"/>
    <s v="S2"/>
  </r>
  <r>
    <s v="Monday_Effect"/>
    <s v="Top_War"/>
    <d v="2021-07-17T00:00:00"/>
    <n v="0"/>
    <x v="0"/>
    <x v="18"/>
    <s v="S2"/>
  </r>
  <r>
    <s v="New_Content"/>
    <s v="Top_War"/>
    <d v="2021-07-17T00:00:00"/>
    <n v="0"/>
    <x v="0"/>
    <x v="19"/>
    <s v="S2"/>
  </r>
  <r>
    <s v="Other_Event"/>
    <s v="Top_War"/>
    <d v="2021-07-17T00:00:00"/>
    <n v="0"/>
    <x v="0"/>
    <x v="17"/>
    <s v="S2"/>
  </r>
  <r>
    <s v="Peak"/>
    <s v="Top_War"/>
    <d v="2021-07-17T00:00:00"/>
    <n v="0"/>
    <x v="0"/>
    <x v="17"/>
    <s v="S2"/>
  </r>
  <r>
    <s v="Reddit_Post_ATT_g224_SC"/>
    <s v="Top_War"/>
    <d v="2021-07-17T00:00:00"/>
    <n v="6656.7016528608101"/>
    <x v="2"/>
    <x v="20"/>
    <s v="S2"/>
  </r>
  <r>
    <s v="Small_Event"/>
    <s v="Top_War"/>
    <d v="2021-07-17T00:00:00"/>
    <n v="0"/>
    <x v="0"/>
    <x v="17"/>
    <s v="S2"/>
  </r>
  <r>
    <s v="Small_Event_Dip"/>
    <s v="Top_War"/>
    <d v="2021-07-17T00:00:00"/>
    <n v="0"/>
    <x v="0"/>
    <x v="4"/>
    <s v="S2"/>
  </r>
  <r>
    <s v="Special_Event"/>
    <s v="Top_War"/>
    <d v="2021-07-17T00:00:00"/>
    <n v="0"/>
    <x v="0"/>
    <x v="4"/>
    <s v="S2"/>
  </r>
  <r>
    <s v="Special_Event_Peak"/>
    <s v="Top_War"/>
    <d v="2021-07-17T00:00:00"/>
    <n v="0"/>
    <x v="0"/>
    <x v="17"/>
    <s v="S2"/>
  </r>
  <r>
    <s v="Tuesday_Effect"/>
    <s v="Top_War"/>
    <d v="2021-07-17T00:00:00"/>
    <n v="0"/>
    <x v="0"/>
    <x v="21"/>
    <s v="S2"/>
  </r>
  <r>
    <s v="UNITYADS_TOTAL_PER_ATT_g1728_Scurve"/>
    <s v="Top_War"/>
    <d v="2021-07-17T00:00:00"/>
    <n v="0"/>
    <x v="4"/>
    <x v="22"/>
    <s v="S2"/>
  </r>
  <r>
    <s v="UNITYADS_TOTAL_POST_ATT_S1_g913_SC"/>
    <s v="Top_War"/>
    <d v="2021-07-17T00:00:00"/>
    <n v="0"/>
    <x v="1"/>
    <x v="22"/>
    <s v="S2"/>
  </r>
  <r>
    <s v="UNITYADS_TOTAL_POST_ATT_S2_g1321_SC"/>
    <s v="Top_War"/>
    <d v="2021-07-17T00:00:00"/>
    <n v="4224.9744797598896"/>
    <x v="2"/>
    <x v="22"/>
    <s v="S2"/>
  </r>
  <r>
    <s v="UNITYADS_TOTAL_POST_ATT_S3_g924_SC"/>
    <s v="Top_War"/>
    <d v="2021-07-17T00:00:00"/>
    <n v="0"/>
    <x v="3"/>
    <x v="22"/>
    <s v="S2"/>
  </r>
  <r>
    <s v="Apple_Search_Post_ATT_g327_Scurve"/>
    <s v="Top_War"/>
    <d v="2021-07-18T00:00:00"/>
    <n v="9609.7342792262607"/>
    <x v="0"/>
    <x v="0"/>
    <s v="S2"/>
  </r>
  <r>
    <s v="Applovin_rewarded_Post_ATT_g1718_SC"/>
    <s v="Top_War"/>
    <d v="2021-07-18T00:00:00"/>
    <n v="99.627195091385701"/>
    <x v="0"/>
    <x v="1"/>
    <s v="S2"/>
  </r>
  <r>
    <s v="Applovin_video_Post_ATT_g1718_Scurve"/>
    <s v="Top_War"/>
    <d v="2021-07-18T00:00:00"/>
    <n v="56.655569443618802"/>
    <x v="0"/>
    <x v="2"/>
    <s v="S2"/>
  </r>
  <r>
    <s v="Bug_Fix_1"/>
    <s v="Top_War"/>
    <d v="2021-07-18T00:00:00"/>
    <n v="0"/>
    <x v="0"/>
    <x v="3"/>
    <s v="S2"/>
  </r>
  <r>
    <s v="Bug_Fix_2"/>
    <s v="Top_War"/>
    <d v="2021-07-18T00:00:00"/>
    <n v="0"/>
    <x v="0"/>
    <x v="3"/>
    <s v="S2"/>
  </r>
  <r>
    <s v="Bug_Fix_3_2"/>
    <s v="Top_War"/>
    <d v="2021-07-18T00:00:00"/>
    <n v="0"/>
    <x v="0"/>
    <x v="3"/>
    <s v="S2"/>
  </r>
  <r>
    <s v="Bug_Fix_Neg"/>
    <s v="Top_War"/>
    <d v="2021-07-18T00:00:00"/>
    <n v="0"/>
    <x v="0"/>
    <x v="4"/>
    <s v="S2"/>
  </r>
  <r>
    <s v="Bytedance_Post_ATT_g337_SC"/>
    <s v="Top_War"/>
    <d v="2021-07-18T00:00:00"/>
    <n v="6127.3954030743498"/>
    <x v="0"/>
    <x v="5"/>
    <s v="S2"/>
  </r>
  <r>
    <s v="Comp_Lords_Mobile"/>
    <s v="Top_War"/>
    <d v="2021-07-18T00:00:00"/>
    <n v="-17378.545277987301"/>
    <x v="0"/>
    <x v="6"/>
    <s v="S2"/>
  </r>
  <r>
    <s v="Comp_ROK"/>
    <s v="Top_War"/>
    <d v="2021-07-18T00:00:00"/>
    <n v="-5827.2446909545297"/>
    <x v="0"/>
    <x v="7"/>
    <s v="S2"/>
  </r>
  <r>
    <s v="Comp_West_Game"/>
    <s v="Top_War"/>
    <d v="2021-07-18T00:00:00"/>
    <n v="-6558.5037713335296"/>
    <x v="0"/>
    <x v="8"/>
    <s v="S2"/>
  </r>
  <r>
    <s v="Event_Dip"/>
    <s v="Top_War"/>
    <d v="2021-07-18T00:00:00"/>
    <n v="0"/>
    <x v="0"/>
    <x v="4"/>
    <s v="S2"/>
  </r>
  <r>
    <s v="FB_AEO_AAA_POST_ATT_S1_g223_Scurve"/>
    <s v="Top_War"/>
    <d v="2021-07-18T00:00:00"/>
    <n v="0"/>
    <x v="1"/>
    <x v="9"/>
    <s v="S2"/>
  </r>
  <r>
    <s v="FB_AEO_AAA_POST_ATT_S2_g2314_Scurve"/>
    <s v="Top_War"/>
    <d v="2021-07-18T00:00:00"/>
    <n v="16776.458187694101"/>
    <x v="2"/>
    <x v="9"/>
    <s v="S2"/>
  </r>
  <r>
    <s v="FB_AEO_AAA_POST_ATT_S3_g249_SC"/>
    <s v="Top_War"/>
    <d v="2021-07-18T00:00:00"/>
    <n v="0"/>
    <x v="3"/>
    <x v="9"/>
    <s v="S2"/>
  </r>
  <r>
    <s v="FB_AEO_AAA_PRE_ATT_g136_Scurve"/>
    <s v="Top_War"/>
    <d v="2021-07-18T00:00:00"/>
    <n v="0"/>
    <x v="4"/>
    <x v="9"/>
    <s v="S2"/>
  </r>
  <r>
    <s v="FB_AEO_BAU_POST_ATT_S1_g912_Scurve"/>
    <s v="Top_War"/>
    <d v="2021-07-18T00:00:00"/>
    <n v="0"/>
    <x v="1"/>
    <x v="10"/>
    <s v="S2"/>
  </r>
  <r>
    <s v="FB_AEO_BAU_POST_ATT_S2_g2711_Scurve"/>
    <s v="Top_War"/>
    <d v="2021-07-18T00:00:00"/>
    <n v="25246.169985943801"/>
    <x v="2"/>
    <x v="10"/>
    <s v="S2"/>
  </r>
  <r>
    <s v="FB_AEO_BAU_POST_ATT_S3_g1717_SC"/>
    <s v="Top_War"/>
    <d v="2021-07-18T00:00:00"/>
    <n v="0"/>
    <x v="3"/>
    <x v="10"/>
    <s v="S2"/>
  </r>
  <r>
    <s v="FB_AEO_BAU_PRE_ATT_g15721_Scurve"/>
    <s v="Top_War"/>
    <d v="2021-07-18T00:00:00"/>
    <n v="0"/>
    <x v="4"/>
    <x v="10"/>
    <s v="S2"/>
  </r>
  <r>
    <s v="FB_VO_AAA_PER_ATT_g912_Scurve"/>
    <s v="Top_War"/>
    <d v="2021-07-18T00:00:00"/>
    <n v="0"/>
    <x v="4"/>
    <x v="11"/>
    <s v="S2"/>
  </r>
  <r>
    <s v="FB_VO_AAA_POST_ATT_S1_g913_Scurve"/>
    <s v="Top_War"/>
    <d v="2021-07-18T00:00:00"/>
    <n v="0"/>
    <x v="1"/>
    <x v="11"/>
    <s v="S2"/>
  </r>
  <r>
    <s v="FB_VO_AAA_POST_ATT_S2_g424_Scurve"/>
    <s v="Top_War"/>
    <d v="2021-07-18T00:00:00"/>
    <n v="3160.5729039760599"/>
    <x v="2"/>
    <x v="11"/>
    <s v="S2"/>
  </r>
  <r>
    <s v="FB_VO_AAA_POST_ATT_S3_g1717_SC"/>
    <s v="Top_War"/>
    <d v="2021-07-18T00:00:00"/>
    <n v="0"/>
    <x v="3"/>
    <x v="11"/>
    <s v="S2"/>
  </r>
  <r>
    <s v="FB_VO_BAU_PER_ATT_g1512_Scurve"/>
    <s v="Top_War"/>
    <d v="2021-07-18T00:00:00"/>
    <n v="0"/>
    <x v="4"/>
    <x v="12"/>
    <s v="S2"/>
  </r>
  <r>
    <s v="FB_VO_BAU_POST_ATT_S1_g9312_Scurve"/>
    <s v="Top_War"/>
    <d v="2021-07-18T00:00:00"/>
    <n v="0"/>
    <x v="1"/>
    <x v="12"/>
    <s v="S2"/>
  </r>
  <r>
    <s v="FB_VO_BAU_POST_ATT_S2_g8421_Scurve"/>
    <s v="Top_War"/>
    <d v="2021-07-18T00:00:00"/>
    <n v="3177.3112019017999"/>
    <x v="2"/>
    <x v="12"/>
    <s v="S2"/>
  </r>
  <r>
    <s v="FB_VO_BAU_POST_ATT_S3_g1715_SC"/>
    <s v="Top_War"/>
    <d v="2021-07-18T00:00:00"/>
    <n v="0"/>
    <x v="3"/>
    <x v="12"/>
    <s v="S2"/>
  </r>
  <r>
    <s v="FB_VO_DYNAMICADS_PER_ATT_g2720_Scurve"/>
    <s v="Top_War"/>
    <d v="2021-07-18T00:00:00"/>
    <n v="0"/>
    <x v="4"/>
    <x v="13"/>
    <s v="S2"/>
  </r>
  <r>
    <s v="FB_VO_DYNAMICADS_POST_ATT_S1_g1720_Scurve"/>
    <s v="Top_War"/>
    <d v="2021-07-18T00:00:00"/>
    <n v="0.96609598564924404"/>
    <x v="1"/>
    <x v="13"/>
    <s v="S2"/>
  </r>
  <r>
    <s v="GOOGLE_DISPLAY_PER_ATT_g1724_Scurve"/>
    <s v="Top_War"/>
    <d v="2021-07-18T00:00:00"/>
    <n v="0"/>
    <x v="4"/>
    <x v="14"/>
    <s v="S2"/>
  </r>
  <r>
    <s v="GOOGLE_DISPLAY_POST_ATT_9AUG_SEP_g6213_Scurve"/>
    <s v="Top_War"/>
    <d v="2021-07-18T00:00:00"/>
    <n v="0"/>
    <x v="0"/>
    <x v="14"/>
    <s v="S2"/>
  </r>
  <r>
    <s v="GOOGLE_DISPLAY_POST_ATT_JUL_g827_SC"/>
    <s v="Top_War"/>
    <d v="2021-07-18T00:00:00"/>
    <n v="13476.493713563201"/>
    <x v="0"/>
    <x v="14"/>
    <s v="S2"/>
  </r>
  <r>
    <s v="GOOGLE_DISPLAY_POST_ATT_OCT_g5718_Scurve"/>
    <s v="Top_War"/>
    <d v="2021-07-18T00:00:00"/>
    <n v="0"/>
    <x v="0"/>
    <x v="14"/>
    <s v="S2"/>
  </r>
  <r>
    <s v="GOOGLE_DISPLAY_POST_ATT_S1_g912_SC"/>
    <s v="Top_War"/>
    <d v="2021-07-18T00:00:00"/>
    <n v="0"/>
    <x v="1"/>
    <x v="14"/>
    <s v="S2"/>
  </r>
  <r>
    <s v="GOOGLE_YOUTUBE_PER_ATT_g1716_Scurve"/>
    <s v="Top_War"/>
    <d v="2021-07-18T00:00:00"/>
    <n v="0"/>
    <x v="4"/>
    <x v="15"/>
    <s v="S2"/>
  </r>
  <r>
    <s v="GOOGLE_YOUTUBE_POST_ATT_9AUG_SEP_g9321_Scurve"/>
    <s v="Top_War"/>
    <d v="2021-07-18T00:00:00"/>
    <n v="0"/>
    <x v="0"/>
    <x v="15"/>
    <s v="S2"/>
  </r>
  <r>
    <s v="GOOGLE_YOUTUBE_POST_ATT_JUL_g1718_SC"/>
    <s v="Top_War"/>
    <d v="2021-07-18T00:00:00"/>
    <n v="8618.0505810863706"/>
    <x v="0"/>
    <x v="15"/>
    <s v="S2"/>
  </r>
  <r>
    <s v="GOOGLE_YOUTUBE_POST_ATT_OCT_g1715_Scurve"/>
    <s v="Top_War"/>
    <d v="2021-07-18T00:00:00"/>
    <n v="0"/>
    <x v="0"/>
    <x v="15"/>
    <s v="S2"/>
  </r>
  <r>
    <s v="GOOGLE_YOUTUBE_POST_ATT_S1_g2721_SC"/>
    <s v="Top_War"/>
    <d v="2021-07-18T00:00:00"/>
    <n v="14110.819975131601"/>
    <x v="1"/>
    <x v="15"/>
    <s v="S2"/>
  </r>
  <r>
    <s v="INTERCEPT"/>
    <s v="Top_War"/>
    <d v="2021-07-18T00:00:00"/>
    <n v="282876.95580592903"/>
    <x v="0"/>
    <x v="16"/>
    <s v="S2"/>
  </r>
  <r>
    <s v="Large_Event_Dip1"/>
    <s v="Top_War"/>
    <d v="2021-07-18T00:00:00"/>
    <n v="0"/>
    <x v="0"/>
    <x v="4"/>
    <s v="S2"/>
  </r>
  <r>
    <s v="Large_Event1"/>
    <s v="Top_War"/>
    <d v="2021-07-18T00:00:00"/>
    <n v="0"/>
    <x v="0"/>
    <x v="17"/>
    <s v="S2"/>
  </r>
  <r>
    <s v="Medium_Event"/>
    <s v="Top_War"/>
    <d v="2021-07-18T00:00:00"/>
    <n v="0"/>
    <x v="0"/>
    <x v="17"/>
    <s v="S2"/>
  </r>
  <r>
    <s v="Medium_Event_Dip"/>
    <s v="Top_War"/>
    <d v="2021-07-18T00:00:00"/>
    <n v="0"/>
    <x v="0"/>
    <x v="17"/>
    <s v="S2"/>
  </r>
  <r>
    <s v="Monday_Effect"/>
    <s v="Top_War"/>
    <d v="2021-07-18T00:00:00"/>
    <n v="0"/>
    <x v="0"/>
    <x v="18"/>
    <s v="S2"/>
  </r>
  <r>
    <s v="New_Content"/>
    <s v="Top_War"/>
    <d v="2021-07-18T00:00:00"/>
    <n v="0"/>
    <x v="0"/>
    <x v="19"/>
    <s v="S2"/>
  </r>
  <r>
    <s v="Other_Event"/>
    <s v="Top_War"/>
    <d v="2021-07-18T00:00:00"/>
    <n v="0"/>
    <x v="0"/>
    <x v="17"/>
    <s v="S2"/>
  </r>
  <r>
    <s v="Peak"/>
    <s v="Top_War"/>
    <d v="2021-07-18T00:00:00"/>
    <n v="0"/>
    <x v="0"/>
    <x v="17"/>
    <s v="S2"/>
  </r>
  <r>
    <s v="Reddit_Post_ATT_g224_SC"/>
    <s v="Top_War"/>
    <d v="2021-07-18T00:00:00"/>
    <n v="6769.13740634449"/>
    <x v="2"/>
    <x v="20"/>
    <s v="S2"/>
  </r>
  <r>
    <s v="Small_Event"/>
    <s v="Top_War"/>
    <d v="2021-07-18T00:00:00"/>
    <n v="0"/>
    <x v="0"/>
    <x v="17"/>
    <s v="S2"/>
  </r>
  <r>
    <s v="Small_Event_Dip"/>
    <s v="Top_War"/>
    <d v="2021-07-18T00:00:00"/>
    <n v="0"/>
    <x v="0"/>
    <x v="4"/>
    <s v="S2"/>
  </r>
  <r>
    <s v="Special_Event"/>
    <s v="Top_War"/>
    <d v="2021-07-18T00:00:00"/>
    <n v="0"/>
    <x v="0"/>
    <x v="4"/>
    <s v="S2"/>
  </r>
  <r>
    <s v="Special_Event_Peak"/>
    <s v="Top_War"/>
    <d v="2021-07-18T00:00:00"/>
    <n v="0"/>
    <x v="0"/>
    <x v="17"/>
    <s v="S2"/>
  </r>
  <r>
    <s v="Tuesday_Effect"/>
    <s v="Top_War"/>
    <d v="2021-07-18T00:00:00"/>
    <n v="0"/>
    <x v="0"/>
    <x v="21"/>
    <s v="S2"/>
  </r>
  <r>
    <s v="UNITYADS_TOTAL_PER_ATT_g1728_Scurve"/>
    <s v="Top_War"/>
    <d v="2021-07-18T00:00:00"/>
    <n v="0"/>
    <x v="4"/>
    <x v="22"/>
    <s v="S2"/>
  </r>
  <r>
    <s v="UNITYADS_TOTAL_POST_ATT_S1_g913_SC"/>
    <s v="Top_War"/>
    <d v="2021-07-18T00:00:00"/>
    <n v="0"/>
    <x v="1"/>
    <x v="22"/>
    <s v="S2"/>
  </r>
  <r>
    <s v="UNITYADS_TOTAL_POST_ATT_S2_g1321_SC"/>
    <s v="Top_War"/>
    <d v="2021-07-18T00:00:00"/>
    <n v="4541.3526074459396"/>
    <x v="2"/>
    <x v="22"/>
    <s v="S2"/>
  </r>
  <r>
    <s v="UNITYADS_TOTAL_POST_ATT_S3_g924_SC"/>
    <s v="Top_War"/>
    <d v="2021-07-18T00:00:00"/>
    <n v="0"/>
    <x v="3"/>
    <x v="22"/>
    <s v="S2"/>
  </r>
  <r>
    <s v="Apple_Search_Post_ATT_g327_Scurve"/>
    <s v="Top_War"/>
    <d v="2021-07-19T00:00:00"/>
    <n v="9601.7023181830209"/>
    <x v="0"/>
    <x v="0"/>
    <s v="S2"/>
  </r>
  <r>
    <s v="Applovin_rewarded_Post_ATT_g1718_SC"/>
    <s v="Top_War"/>
    <d v="2021-07-19T00:00:00"/>
    <n v="53.911869952339202"/>
    <x v="0"/>
    <x v="1"/>
    <s v="S2"/>
  </r>
  <r>
    <s v="Applovin_video_Post_ATT_g1718_Scurve"/>
    <s v="Top_War"/>
    <d v="2021-07-19T00:00:00"/>
    <n v="26.658124827538298"/>
    <x v="0"/>
    <x v="2"/>
    <s v="S2"/>
  </r>
  <r>
    <s v="Bug_Fix_1"/>
    <s v="Top_War"/>
    <d v="2021-07-19T00:00:00"/>
    <n v="0"/>
    <x v="0"/>
    <x v="3"/>
    <s v="S2"/>
  </r>
  <r>
    <s v="Bug_Fix_2"/>
    <s v="Top_War"/>
    <d v="2021-07-19T00:00:00"/>
    <n v="0"/>
    <x v="0"/>
    <x v="3"/>
    <s v="S2"/>
  </r>
  <r>
    <s v="Bug_Fix_3_2"/>
    <s v="Top_War"/>
    <d v="2021-07-19T00:00:00"/>
    <n v="0"/>
    <x v="0"/>
    <x v="3"/>
    <s v="S2"/>
  </r>
  <r>
    <s v="Bug_Fix_Neg"/>
    <s v="Top_War"/>
    <d v="2021-07-19T00:00:00"/>
    <n v="0"/>
    <x v="0"/>
    <x v="4"/>
    <s v="S2"/>
  </r>
  <r>
    <s v="Bytedance_Post_ATT_g337_SC"/>
    <s v="Top_War"/>
    <d v="2021-07-19T00:00:00"/>
    <n v="6072.9448023485402"/>
    <x v="0"/>
    <x v="5"/>
    <s v="S2"/>
  </r>
  <r>
    <s v="Comp_Lords_Mobile"/>
    <s v="Top_War"/>
    <d v="2021-07-19T00:00:00"/>
    <n v="-18722.8575980881"/>
    <x v="0"/>
    <x v="6"/>
    <s v="S2"/>
  </r>
  <r>
    <s v="Comp_ROK"/>
    <s v="Top_War"/>
    <d v="2021-07-19T00:00:00"/>
    <n v="-5896.0178800145904"/>
    <x v="0"/>
    <x v="7"/>
    <s v="S2"/>
  </r>
  <r>
    <s v="Comp_West_Game"/>
    <s v="Top_War"/>
    <d v="2021-07-19T00:00:00"/>
    <n v="-5589.4996105238897"/>
    <x v="0"/>
    <x v="8"/>
    <s v="S2"/>
  </r>
  <r>
    <s v="Event_Dip"/>
    <s v="Top_War"/>
    <d v="2021-07-19T00:00:00"/>
    <n v="0"/>
    <x v="0"/>
    <x v="4"/>
    <s v="S2"/>
  </r>
  <r>
    <s v="FB_AEO_AAA_POST_ATT_S1_g223_Scurve"/>
    <s v="Top_War"/>
    <d v="2021-07-19T00:00:00"/>
    <n v="0"/>
    <x v="1"/>
    <x v="9"/>
    <s v="S2"/>
  </r>
  <r>
    <s v="FB_AEO_AAA_POST_ATT_S2_g2314_Scurve"/>
    <s v="Top_War"/>
    <d v="2021-07-19T00:00:00"/>
    <n v="15917.5677099522"/>
    <x v="2"/>
    <x v="9"/>
    <s v="S2"/>
  </r>
  <r>
    <s v="FB_AEO_AAA_POST_ATT_S3_g249_SC"/>
    <s v="Top_War"/>
    <d v="2021-07-19T00:00:00"/>
    <n v="0"/>
    <x v="3"/>
    <x v="9"/>
    <s v="S2"/>
  </r>
  <r>
    <s v="FB_AEO_AAA_PRE_ATT_g136_Scurve"/>
    <s v="Top_War"/>
    <d v="2021-07-19T00:00:00"/>
    <n v="0"/>
    <x v="4"/>
    <x v="9"/>
    <s v="S2"/>
  </r>
  <r>
    <s v="FB_AEO_BAU_POST_ATT_S1_g912_Scurve"/>
    <s v="Top_War"/>
    <d v="2021-07-19T00:00:00"/>
    <n v="0"/>
    <x v="1"/>
    <x v="10"/>
    <s v="S2"/>
  </r>
  <r>
    <s v="FB_AEO_BAU_POST_ATT_S2_g2711_Scurve"/>
    <s v="Top_War"/>
    <d v="2021-07-19T00:00:00"/>
    <n v="24295.0739862681"/>
    <x v="2"/>
    <x v="10"/>
    <s v="S2"/>
  </r>
  <r>
    <s v="FB_AEO_BAU_POST_ATT_S3_g1717_SC"/>
    <s v="Top_War"/>
    <d v="2021-07-19T00:00:00"/>
    <n v="0"/>
    <x v="3"/>
    <x v="10"/>
    <s v="S2"/>
  </r>
  <r>
    <s v="FB_AEO_BAU_PRE_ATT_g15721_Scurve"/>
    <s v="Top_War"/>
    <d v="2021-07-19T00:00:00"/>
    <n v="0"/>
    <x v="4"/>
    <x v="10"/>
    <s v="S2"/>
  </r>
  <r>
    <s v="FB_VO_AAA_PER_ATT_g912_Scurve"/>
    <s v="Top_War"/>
    <d v="2021-07-19T00:00:00"/>
    <n v="0"/>
    <x v="4"/>
    <x v="11"/>
    <s v="S2"/>
  </r>
  <r>
    <s v="FB_VO_AAA_POST_ATT_S1_g913_Scurve"/>
    <s v="Top_War"/>
    <d v="2021-07-19T00:00:00"/>
    <n v="0"/>
    <x v="1"/>
    <x v="11"/>
    <s v="S2"/>
  </r>
  <r>
    <s v="FB_VO_AAA_POST_ATT_S2_g424_Scurve"/>
    <s v="Top_War"/>
    <d v="2021-07-19T00:00:00"/>
    <n v="2943.43683661358"/>
    <x v="2"/>
    <x v="11"/>
    <s v="S2"/>
  </r>
  <r>
    <s v="FB_VO_AAA_POST_ATT_S3_g1717_SC"/>
    <s v="Top_War"/>
    <d v="2021-07-19T00:00:00"/>
    <n v="0"/>
    <x v="3"/>
    <x v="11"/>
    <s v="S2"/>
  </r>
  <r>
    <s v="FB_VO_BAU_PER_ATT_g1512_Scurve"/>
    <s v="Top_War"/>
    <d v="2021-07-19T00:00:00"/>
    <n v="0"/>
    <x v="4"/>
    <x v="12"/>
    <s v="S2"/>
  </r>
  <r>
    <s v="FB_VO_BAU_POST_ATT_S1_g9312_Scurve"/>
    <s v="Top_War"/>
    <d v="2021-07-19T00:00:00"/>
    <n v="0"/>
    <x v="1"/>
    <x v="12"/>
    <s v="S2"/>
  </r>
  <r>
    <s v="FB_VO_BAU_POST_ATT_S2_g8421_Scurve"/>
    <s v="Top_War"/>
    <d v="2021-07-19T00:00:00"/>
    <n v="3905.4669010715302"/>
    <x v="2"/>
    <x v="12"/>
    <s v="S2"/>
  </r>
  <r>
    <s v="FB_VO_BAU_POST_ATT_S3_g1715_SC"/>
    <s v="Top_War"/>
    <d v="2021-07-19T00:00:00"/>
    <n v="0"/>
    <x v="3"/>
    <x v="12"/>
    <s v="S2"/>
  </r>
  <r>
    <s v="FB_VO_DYNAMICADS_PER_ATT_g2720_Scurve"/>
    <s v="Top_War"/>
    <d v="2021-07-19T00:00:00"/>
    <n v="0"/>
    <x v="4"/>
    <x v="13"/>
    <s v="S2"/>
  </r>
  <r>
    <s v="FB_VO_DYNAMICADS_POST_ATT_S1_g1720_Scurve"/>
    <s v="Top_War"/>
    <d v="2021-07-19T00:00:00"/>
    <n v="0"/>
    <x v="1"/>
    <x v="13"/>
    <s v="S2"/>
  </r>
  <r>
    <s v="GOOGLE_DISPLAY_PER_ATT_g1724_Scurve"/>
    <s v="Top_War"/>
    <d v="2021-07-19T00:00:00"/>
    <n v="0"/>
    <x v="4"/>
    <x v="14"/>
    <s v="S2"/>
  </r>
  <r>
    <s v="GOOGLE_DISPLAY_POST_ATT_9AUG_SEP_g6213_Scurve"/>
    <s v="Top_War"/>
    <d v="2021-07-19T00:00:00"/>
    <n v="0"/>
    <x v="0"/>
    <x v="14"/>
    <s v="S2"/>
  </r>
  <r>
    <s v="GOOGLE_DISPLAY_POST_ATT_JUL_g827_SC"/>
    <s v="Top_War"/>
    <d v="2021-07-19T00:00:00"/>
    <n v="13546.1066528596"/>
    <x v="0"/>
    <x v="14"/>
    <s v="S2"/>
  </r>
  <r>
    <s v="GOOGLE_DISPLAY_POST_ATT_OCT_g5718_Scurve"/>
    <s v="Top_War"/>
    <d v="2021-07-19T00:00:00"/>
    <n v="0"/>
    <x v="0"/>
    <x v="14"/>
    <s v="S2"/>
  </r>
  <r>
    <s v="GOOGLE_DISPLAY_POST_ATT_S1_g912_SC"/>
    <s v="Top_War"/>
    <d v="2021-07-19T00:00:00"/>
    <n v="0"/>
    <x v="1"/>
    <x v="14"/>
    <s v="S2"/>
  </r>
  <r>
    <s v="GOOGLE_YOUTUBE_PER_ATT_g1716_Scurve"/>
    <s v="Top_War"/>
    <d v="2021-07-19T00:00:00"/>
    <n v="0"/>
    <x v="4"/>
    <x v="15"/>
    <s v="S2"/>
  </r>
  <r>
    <s v="GOOGLE_YOUTUBE_POST_ATT_9AUG_SEP_g9321_Scurve"/>
    <s v="Top_War"/>
    <d v="2021-07-19T00:00:00"/>
    <n v="0"/>
    <x v="0"/>
    <x v="15"/>
    <s v="S2"/>
  </r>
  <r>
    <s v="GOOGLE_YOUTUBE_POST_ATT_JUL_g1718_SC"/>
    <s v="Top_War"/>
    <d v="2021-07-19T00:00:00"/>
    <n v="9058.0927469556409"/>
    <x v="0"/>
    <x v="15"/>
    <s v="S2"/>
  </r>
  <r>
    <s v="GOOGLE_YOUTUBE_POST_ATT_OCT_g1715_Scurve"/>
    <s v="Top_War"/>
    <d v="2021-07-19T00:00:00"/>
    <n v="0"/>
    <x v="0"/>
    <x v="15"/>
    <s v="S2"/>
  </r>
  <r>
    <s v="GOOGLE_YOUTUBE_POST_ATT_S1_g2721_SC"/>
    <s v="Top_War"/>
    <d v="2021-07-19T00:00:00"/>
    <n v="11821.317243691101"/>
    <x v="1"/>
    <x v="15"/>
    <s v="S2"/>
  </r>
  <r>
    <s v="INTERCEPT"/>
    <s v="Top_War"/>
    <d v="2021-07-19T00:00:00"/>
    <n v="282876.95580592903"/>
    <x v="0"/>
    <x v="16"/>
    <s v="S2"/>
  </r>
  <r>
    <s v="Large_Event_Dip1"/>
    <s v="Top_War"/>
    <d v="2021-07-19T00:00:00"/>
    <n v="0"/>
    <x v="0"/>
    <x v="4"/>
    <s v="S2"/>
  </r>
  <r>
    <s v="Large_Event1"/>
    <s v="Top_War"/>
    <d v="2021-07-19T00:00:00"/>
    <n v="0"/>
    <x v="0"/>
    <x v="17"/>
    <s v="S2"/>
  </r>
  <r>
    <s v="Medium_Event"/>
    <s v="Top_War"/>
    <d v="2021-07-19T00:00:00"/>
    <n v="0"/>
    <x v="0"/>
    <x v="17"/>
    <s v="S2"/>
  </r>
  <r>
    <s v="Medium_Event_Dip"/>
    <s v="Top_War"/>
    <d v="2021-07-19T00:00:00"/>
    <n v="0"/>
    <x v="0"/>
    <x v="17"/>
    <s v="S2"/>
  </r>
  <r>
    <s v="Monday_Effect"/>
    <s v="Top_War"/>
    <d v="2021-07-19T00:00:00"/>
    <n v="-26587.378751716002"/>
    <x v="0"/>
    <x v="18"/>
    <s v="S2"/>
  </r>
  <r>
    <s v="New_Content"/>
    <s v="Top_War"/>
    <d v="2021-07-19T00:00:00"/>
    <n v="0"/>
    <x v="0"/>
    <x v="19"/>
    <s v="S2"/>
  </r>
  <r>
    <s v="Other_Event"/>
    <s v="Top_War"/>
    <d v="2021-07-19T00:00:00"/>
    <n v="0"/>
    <x v="0"/>
    <x v="17"/>
    <s v="S2"/>
  </r>
  <r>
    <s v="Peak"/>
    <s v="Top_War"/>
    <d v="2021-07-19T00:00:00"/>
    <n v="0"/>
    <x v="0"/>
    <x v="17"/>
    <s v="S2"/>
  </r>
  <r>
    <s v="Reddit_Post_ATT_g224_SC"/>
    <s v="Top_War"/>
    <d v="2021-07-19T00:00:00"/>
    <n v="6739.1702452232403"/>
    <x v="2"/>
    <x v="20"/>
    <s v="S2"/>
  </r>
  <r>
    <s v="Small_Event"/>
    <s v="Top_War"/>
    <d v="2021-07-19T00:00:00"/>
    <n v="0"/>
    <x v="0"/>
    <x v="17"/>
    <s v="S2"/>
  </r>
  <r>
    <s v="Small_Event_Dip"/>
    <s v="Top_War"/>
    <d v="2021-07-19T00:00:00"/>
    <n v="0"/>
    <x v="0"/>
    <x v="4"/>
    <s v="S2"/>
  </r>
  <r>
    <s v="Special_Event"/>
    <s v="Top_War"/>
    <d v="2021-07-19T00:00:00"/>
    <n v="0"/>
    <x v="0"/>
    <x v="4"/>
    <s v="S2"/>
  </r>
  <r>
    <s v="Special_Event_Peak"/>
    <s v="Top_War"/>
    <d v="2021-07-19T00:00:00"/>
    <n v="0"/>
    <x v="0"/>
    <x v="17"/>
    <s v="S2"/>
  </r>
  <r>
    <s v="Tuesday_Effect"/>
    <s v="Top_War"/>
    <d v="2021-07-19T00:00:00"/>
    <n v="0"/>
    <x v="0"/>
    <x v="21"/>
    <s v="S2"/>
  </r>
  <r>
    <s v="UNITYADS_TOTAL_PER_ATT_g1728_Scurve"/>
    <s v="Top_War"/>
    <d v="2021-07-19T00:00:00"/>
    <n v="0"/>
    <x v="4"/>
    <x v="22"/>
    <s v="S2"/>
  </r>
  <r>
    <s v="UNITYADS_TOTAL_POST_ATT_S1_g913_SC"/>
    <s v="Top_War"/>
    <d v="2021-07-19T00:00:00"/>
    <n v="0"/>
    <x v="1"/>
    <x v="22"/>
    <s v="S2"/>
  </r>
  <r>
    <s v="UNITYADS_TOTAL_POST_ATT_S2_g1321_SC"/>
    <s v="Top_War"/>
    <d v="2021-07-19T00:00:00"/>
    <n v="4813.0414006331903"/>
    <x v="2"/>
    <x v="22"/>
    <s v="S2"/>
  </r>
  <r>
    <s v="UNITYADS_TOTAL_POST_ATT_S3_g924_SC"/>
    <s v="Top_War"/>
    <d v="2021-07-19T00:00:00"/>
    <n v="0"/>
    <x v="3"/>
    <x v="22"/>
    <s v="S2"/>
  </r>
  <r>
    <s v="Apple_Search_Post_ATT_g327_Scurve"/>
    <s v="Top_War"/>
    <d v="2021-07-20T00:00:00"/>
    <n v="8536.6137213347793"/>
    <x v="0"/>
    <x v="0"/>
    <s v="S2"/>
  </r>
  <r>
    <s v="Applovin_rewarded_Post_ATT_g1718_SC"/>
    <s v="Top_War"/>
    <d v="2021-07-20T00:00:00"/>
    <n v="73.165584230102795"/>
    <x v="0"/>
    <x v="1"/>
    <s v="S2"/>
  </r>
  <r>
    <s v="Applovin_video_Post_ATT_g1718_Scurve"/>
    <s v="Top_War"/>
    <d v="2021-07-20T00:00:00"/>
    <n v="34.683720403414803"/>
    <x v="0"/>
    <x v="2"/>
    <s v="S2"/>
  </r>
  <r>
    <s v="Bug_Fix_1"/>
    <s v="Top_War"/>
    <d v="2021-07-20T00:00:00"/>
    <n v="0"/>
    <x v="0"/>
    <x v="3"/>
    <s v="S2"/>
  </r>
  <r>
    <s v="Bug_Fix_2"/>
    <s v="Top_War"/>
    <d v="2021-07-20T00:00:00"/>
    <n v="0"/>
    <x v="0"/>
    <x v="3"/>
    <s v="S2"/>
  </r>
  <r>
    <s v="Bug_Fix_3_2"/>
    <s v="Top_War"/>
    <d v="2021-07-20T00:00:00"/>
    <n v="0"/>
    <x v="0"/>
    <x v="3"/>
    <s v="S2"/>
  </r>
  <r>
    <s v="Bug_Fix_Neg"/>
    <s v="Top_War"/>
    <d v="2021-07-20T00:00:00"/>
    <n v="-25455.428566692601"/>
    <x v="0"/>
    <x v="4"/>
    <s v="S2"/>
  </r>
  <r>
    <s v="Bytedance_Post_ATT_g337_SC"/>
    <s v="Top_War"/>
    <d v="2021-07-20T00:00:00"/>
    <n v="5894.8536030544601"/>
    <x v="0"/>
    <x v="5"/>
    <s v="S2"/>
  </r>
  <r>
    <s v="Comp_Lords_Mobile"/>
    <s v="Top_War"/>
    <d v="2021-07-20T00:00:00"/>
    <n v="-18499.966436206101"/>
    <x v="0"/>
    <x v="6"/>
    <s v="S2"/>
  </r>
  <r>
    <s v="Comp_ROK"/>
    <s v="Top_War"/>
    <d v="2021-07-20T00:00:00"/>
    <n v="-6191.6399464220003"/>
    <x v="0"/>
    <x v="7"/>
    <s v="S2"/>
  </r>
  <r>
    <s v="Comp_West_Game"/>
    <s v="Top_War"/>
    <d v="2021-07-20T00:00:00"/>
    <n v="-4969.1006051274699"/>
    <x v="0"/>
    <x v="8"/>
    <s v="S2"/>
  </r>
  <r>
    <s v="Event_Dip"/>
    <s v="Top_War"/>
    <d v="2021-07-20T00:00:00"/>
    <n v="0"/>
    <x v="0"/>
    <x v="4"/>
    <s v="S2"/>
  </r>
  <r>
    <s v="FB_AEO_AAA_POST_ATT_S1_g223_Scurve"/>
    <s v="Top_War"/>
    <d v="2021-07-20T00:00:00"/>
    <n v="0"/>
    <x v="1"/>
    <x v="9"/>
    <s v="S2"/>
  </r>
  <r>
    <s v="FB_AEO_AAA_POST_ATT_S2_g2314_Scurve"/>
    <s v="Top_War"/>
    <d v="2021-07-20T00:00:00"/>
    <n v="14815.064221517699"/>
    <x v="2"/>
    <x v="9"/>
    <s v="S2"/>
  </r>
  <r>
    <s v="FB_AEO_AAA_POST_ATT_S3_g249_SC"/>
    <s v="Top_War"/>
    <d v="2021-07-20T00:00:00"/>
    <n v="0"/>
    <x v="3"/>
    <x v="9"/>
    <s v="S2"/>
  </r>
  <r>
    <s v="FB_AEO_AAA_PRE_ATT_g136_Scurve"/>
    <s v="Top_War"/>
    <d v="2021-07-20T00:00:00"/>
    <n v="0"/>
    <x v="4"/>
    <x v="9"/>
    <s v="S2"/>
  </r>
  <r>
    <s v="FB_AEO_BAU_POST_ATT_S1_g912_Scurve"/>
    <s v="Top_War"/>
    <d v="2021-07-20T00:00:00"/>
    <n v="0"/>
    <x v="1"/>
    <x v="10"/>
    <s v="S2"/>
  </r>
  <r>
    <s v="FB_AEO_BAU_POST_ATT_S2_g2711_Scurve"/>
    <s v="Top_War"/>
    <d v="2021-07-20T00:00:00"/>
    <n v="22792.2944257208"/>
    <x v="2"/>
    <x v="10"/>
    <s v="S2"/>
  </r>
  <r>
    <s v="FB_AEO_BAU_POST_ATT_S3_g1717_SC"/>
    <s v="Top_War"/>
    <d v="2021-07-20T00:00:00"/>
    <n v="0"/>
    <x v="3"/>
    <x v="10"/>
    <s v="S2"/>
  </r>
  <r>
    <s v="FB_AEO_BAU_PRE_ATT_g15721_Scurve"/>
    <s v="Top_War"/>
    <d v="2021-07-20T00:00:00"/>
    <n v="0"/>
    <x v="4"/>
    <x v="10"/>
    <s v="S2"/>
  </r>
  <r>
    <s v="FB_VO_AAA_PER_ATT_g912_Scurve"/>
    <s v="Top_War"/>
    <d v="2021-07-20T00:00:00"/>
    <n v="0"/>
    <x v="4"/>
    <x v="11"/>
    <s v="S2"/>
  </r>
  <r>
    <s v="FB_VO_AAA_POST_ATT_S1_g913_Scurve"/>
    <s v="Top_War"/>
    <d v="2021-07-20T00:00:00"/>
    <n v="0"/>
    <x v="1"/>
    <x v="11"/>
    <s v="S2"/>
  </r>
  <r>
    <s v="FB_VO_AAA_POST_ATT_S2_g424_Scurve"/>
    <s v="Top_War"/>
    <d v="2021-07-20T00:00:00"/>
    <n v="3050.8638311197001"/>
    <x v="2"/>
    <x v="11"/>
    <s v="S2"/>
  </r>
  <r>
    <s v="FB_VO_AAA_POST_ATT_S3_g1717_SC"/>
    <s v="Top_War"/>
    <d v="2021-07-20T00:00:00"/>
    <n v="0"/>
    <x v="3"/>
    <x v="11"/>
    <s v="S2"/>
  </r>
  <r>
    <s v="FB_VO_BAU_PER_ATT_g1512_Scurve"/>
    <s v="Top_War"/>
    <d v="2021-07-20T00:00:00"/>
    <n v="0"/>
    <x v="4"/>
    <x v="12"/>
    <s v="S2"/>
  </r>
  <r>
    <s v="FB_VO_BAU_POST_ATT_S1_g9312_Scurve"/>
    <s v="Top_War"/>
    <d v="2021-07-20T00:00:00"/>
    <n v="0"/>
    <x v="1"/>
    <x v="12"/>
    <s v="S2"/>
  </r>
  <r>
    <s v="FB_VO_BAU_POST_ATT_S2_g8421_Scurve"/>
    <s v="Top_War"/>
    <d v="2021-07-20T00:00:00"/>
    <n v="4551.9636703467304"/>
    <x v="2"/>
    <x v="12"/>
    <s v="S2"/>
  </r>
  <r>
    <s v="FB_VO_BAU_POST_ATT_S3_g1715_SC"/>
    <s v="Top_War"/>
    <d v="2021-07-20T00:00:00"/>
    <n v="0"/>
    <x v="3"/>
    <x v="12"/>
    <s v="S2"/>
  </r>
  <r>
    <s v="FB_VO_DYNAMICADS_PER_ATT_g2720_Scurve"/>
    <s v="Top_War"/>
    <d v="2021-07-20T00:00:00"/>
    <n v="0"/>
    <x v="4"/>
    <x v="13"/>
    <s v="S2"/>
  </r>
  <r>
    <s v="FB_VO_DYNAMICADS_POST_ATT_S1_g1720_Scurve"/>
    <s v="Top_War"/>
    <d v="2021-07-20T00:00:00"/>
    <n v="0"/>
    <x v="1"/>
    <x v="13"/>
    <s v="S2"/>
  </r>
  <r>
    <s v="GOOGLE_DISPLAY_PER_ATT_g1724_Scurve"/>
    <s v="Top_War"/>
    <d v="2021-07-20T00:00:00"/>
    <n v="0"/>
    <x v="4"/>
    <x v="14"/>
    <s v="S2"/>
  </r>
  <r>
    <s v="GOOGLE_DISPLAY_POST_ATT_9AUG_SEP_g6213_Scurve"/>
    <s v="Top_War"/>
    <d v="2021-07-20T00:00:00"/>
    <n v="0"/>
    <x v="0"/>
    <x v="14"/>
    <s v="S2"/>
  </r>
  <r>
    <s v="GOOGLE_DISPLAY_POST_ATT_JUL_g827_SC"/>
    <s v="Top_War"/>
    <d v="2021-07-20T00:00:00"/>
    <n v="13615.815572981101"/>
    <x v="0"/>
    <x v="14"/>
    <s v="S2"/>
  </r>
  <r>
    <s v="GOOGLE_DISPLAY_POST_ATT_OCT_g5718_Scurve"/>
    <s v="Top_War"/>
    <d v="2021-07-20T00:00:00"/>
    <n v="0"/>
    <x v="0"/>
    <x v="14"/>
    <s v="S2"/>
  </r>
  <r>
    <s v="GOOGLE_DISPLAY_POST_ATT_S1_g912_SC"/>
    <s v="Top_War"/>
    <d v="2021-07-20T00:00:00"/>
    <n v="0"/>
    <x v="1"/>
    <x v="14"/>
    <s v="S2"/>
  </r>
  <r>
    <s v="GOOGLE_YOUTUBE_PER_ATT_g1716_Scurve"/>
    <s v="Top_War"/>
    <d v="2021-07-20T00:00:00"/>
    <n v="0"/>
    <x v="4"/>
    <x v="15"/>
    <s v="S2"/>
  </r>
  <r>
    <s v="GOOGLE_YOUTUBE_POST_ATT_9AUG_SEP_g9321_Scurve"/>
    <s v="Top_War"/>
    <d v="2021-07-20T00:00:00"/>
    <n v="0"/>
    <x v="0"/>
    <x v="15"/>
    <s v="S2"/>
  </r>
  <r>
    <s v="GOOGLE_YOUTUBE_POST_ATT_JUL_g1718_SC"/>
    <s v="Top_War"/>
    <d v="2021-07-20T00:00:00"/>
    <n v="9341.8279214040194"/>
    <x v="0"/>
    <x v="15"/>
    <s v="S2"/>
  </r>
  <r>
    <s v="GOOGLE_YOUTUBE_POST_ATT_OCT_g1715_Scurve"/>
    <s v="Top_War"/>
    <d v="2021-07-20T00:00:00"/>
    <n v="0"/>
    <x v="0"/>
    <x v="15"/>
    <s v="S2"/>
  </r>
  <r>
    <s v="GOOGLE_YOUTUBE_POST_ATT_S1_g2721_SC"/>
    <s v="Top_War"/>
    <d v="2021-07-20T00:00:00"/>
    <n v="4761.9833903417002"/>
    <x v="1"/>
    <x v="15"/>
    <s v="S2"/>
  </r>
  <r>
    <s v="INTERCEPT"/>
    <s v="Top_War"/>
    <d v="2021-07-20T00:00:00"/>
    <n v="282876.95580592903"/>
    <x v="0"/>
    <x v="16"/>
    <s v="S2"/>
  </r>
  <r>
    <s v="Large_Event_Dip1"/>
    <s v="Top_War"/>
    <d v="2021-07-20T00:00:00"/>
    <n v="0"/>
    <x v="0"/>
    <x v="4"/>
    <s v="S2"/>
  </r>
  <r>
    <s v="Large_Event1"/>
    <s v="Top_War"/>
    <d v="2021-07-20T00:00:00"/>
    <n v="0"/>
    <x v="0"/>
    <x v="17"/>
    <s v="S2"/>
  </r>
  <r>
    <s v="Medium_Event"/>
    <s v="Top_War"/>
    <d v="2021-07-20T00:00:00"/>
    <n v="0"/>
    <x v="0"/>
    <x v="17"/>
    <s v="S2"/>
  </r>
  <r>
    <s v="Medium_Event_Dip"/>
    <s v="Top_War"/>
    <d v="2021-07-20T00:00:00"/>
    <n v="0"/>
    <x v="0"/>
    <x v="17"/>
    <s v="S2"/>
  </r>
  <r>
    <s v="Monday_Effect"/>
    <s v="Top_War"/>
    <d v="2021-07-20T00:00:00"/>
    <n v="0"/>
    <x v="0"/>
    <x v="18"/>
    <s v="S2"/>
  </r>
  <r>
    <s v="New_Content"/>
    <s v="Top_War"/>
    <d v="2021-07-20T00:00:00"/>
    <n v="0"/>
    <x v="0"/>
    <x v="19"/>
    <s v="S2"/>
  </r>
  <r>
    <s v="Other_Event"/>
    <s v="Top_War"/>
    <d v="2021-07-20T00:00:00"/>
    <n v="0"/>
    <x v="0"/>
    <x v="17"/>
    <s v="S2"/>
  </r>
  <r>
    <s v="Peak"/>
    <s v="Top_War"/>
    <d v="2021-07-20T00:00:00"/>
    <n v="0"/>
    <x v="0"/>
    <x v="17"/>
    <s v="S2"/>
  </r>
  <r>
    <s v="Reddit_Post_ATT_g224_SC"/>
    <s v="Top_War"/>
    <d v="2021-07-20T00:00:00"/>
    <n v="6922.9326058193701"/>
    <x v="2"/>
    <x v="20"/>
    <s v="S2"/>
  </r>
  <r>
    <s v="Small_Event"/>
    <s v="Top_War"/>
    <d v="2021-07-20T00:00:00"/>
    <n v="0"/>
    <x v="0"/>
    <x v="17"/>
    <s v="S2"/>
  </r>
  <r>
    <s v="Small_Event_Dip"/>
    <s v="Top_War"/>
    <d v="2021-07-20T00:00:00"/>
    <n v="0"/>
    <x v="0"/>
    <x v="4"/>
    <s v="S2"/>
  </r>
  <r>
    <s v="Special_Event"/>
    <s v="Top_War"/>
    <d v="2021-07-20T00:00:00"/>
    <n v="0"/>
    <x v="0"/>
    <x v="4"/>
    <s v="S2"/>
  </r>
  <r>
    <s v="Special_Event_Peak"/>
    <s v="Top_War"/>
    <d v="2021-07-20T00:00:00"/>
    <n v="0"/>
    <x v="0"/>
    <x v="17"/>
    <s v="S2"/>
  </r>
  <r>
    <s v="Tuesday_Effect"/>
    <s v="Top_War"/>
    <d v="2021-07-20T00:00:00"/>
    <n v="-30394.747551451699"/>
    <x v="0"/>
    <x v="21"/>
    <s v="S2"/>
  </r>
  <r>
    <s v="UNITYADS_TOTAL_PER_ATT_g1728_Scurve"/>
    <s v="Top_War"/>
    <d v="2021-07-20T00:00:00"/>
    <n v="0"/>
    <x v="4"/>
    <x v="22"/>
    <s v="S2"/>
  </r>
  <r>
    <s v="UNITYADS_TOTAL_POST_ATT_S1_g913_SC"/>
    <s v="Top_War"/>
    <d v="2021-07-20T00:00:00"/>
    <n v="0"/>
    <x v="1"/>
    <x v="22"/>
    <s v="S2"/>
  </r>
  <r>
    <s v="UNITYADS_TOTAL_POST_ATT_S2_g1321_SC"/>
    <s v="Top_War"/>
    <d v="2021-07-20T00:00:00"/>
    <n v="5046.0495395631997"/>
    <x v="2"/>
    <x v="22"/>
    <s v="S2"/>
  </r>
  <r>
    <s v="UNITYADS_TOTAL_POST_ATT_S3_g924_SC"/>
    <s v="Top_War"/>
    <d v="2021-07-20T00:00:00"/>
    <n v="0"/>
    <x v="3"/>
    <x v="22"/>
    <s v="S2"/>
  </r>
  <r>
    <s v="Apple_Search_Post_ATT_g327_Scurve"/>
    <s v="Top_War"/>
    <d v="2021-07-21T00:00:00"/>
    <n v="8397.11489740873"/>
    <x v="0"/>
    <x v="0"/>
    <s v="S2"/>
  </r>
  <r>
    <s v="Applovin_rewarded_Post_ATT_g1718_SC"/>
    <s v="Top_War"/>
    <d v="2021-07-21T00:00:00"/>
    <n v="96.054529902729499"/>
    <x v="0"/>
    <x v="1"/>
    <s v="S2"/>
  </r>
  <r>
    <s v="Applovin_video_Post_ATT_g1718_Scurve"/>
    <s v="Top_War"/>
    <d v="2021-07-21T00:00:00"/>
    <n v="41.382531131366697"/>
    <x v="0"/>
    <x v="2"/>
    <s v="S2"/>
  </r>
  <r>
    <s v="Bug_Fix_1"/>
    <s v="Top_War"/>
    <d v="2021-07-21T00:00:00"/>
    <n v="0"/>
    <x v="0"/>
    <x v="3"/>
    <s v="S2"/>
  </r>
  <r>
    <s v="Bug_Fix_2"/>
    <s v="Top_War"/>
    <d v="2021-07-21T00:00:00"/>
    <n v="42888.901479897198"/>
    <x v="0"/>
    <x v="3"/>
    <s v="S2"/>
  </r>
  <r>
    <s v="Bug_Fix_3_2"/>
    <s v="Top_War"/>
    <d v="2021-07-21T00:00:00"/>
    <n v="0"/>
    <x v="0"/>
    <x v="3"/>
    <s v="S2"/>
  </r>
  <r>
    <s v="Bug_Fix_Neg"/>
    <s v="Top_War"/>
    <d v="2021-07-21T00:00:00"/>
    <n v="0"/>
    <x v="0"/>
    <x v="4"/>
    <s v="S2"/>
  </r>
  <r>
    <s v="Bytedance_Post_ATT_g337_SC"/>
    <s v="Top_War"/>
    <d v="2021-07-21T00:00:00"/>
    <n v="5726.6824307849201"/>
    <x v="0"/>
    <x v="5"/>
    <s v="S2"/>
  </r>
  <r>
    <s v="Comp_Lords_Mobile"/>
    <s v="Top_War"/>
    <d v="2021-07-21T00:00:00"/>
    <n v="-16744.698536385298"/>
    <x v="0"/>
    <x v="6"/>
    <s v="S2"/>
  </r>
  <r>
    <s v="Comp_ROK"/>
    <s v="Top_War"/>
    <d v="2021-07-21T00:00:00"/>
    <n v="-6269.6513250572898"/>
    <x v="0"/>
    <x v="7"/>
    <s v="S2"/>
  </r>
  <r>
    <s v="Comp_West_Game"/>
    <s v="Top_War"/>
    <d v="2021-07-21T00:00:00"/>
    <n v="-4460.9642768980302"/>
    <x v="0"/>
    <x v="8"/>
    <s v="S2"/>
  </r>
  <r>
    <s v="Event_Dip"/>
    <s v="Top_War"/>
    <d v="2021-07-21T00:00:00"/>
    <n v="0"/>
    <x v="0"/>
    <x v="4"/>
    <s v="S2"/>
  </r>
  <r>
    <s v="FB_AEO_AAA_POST_ATT_S1_g223_Scurve"/>
    <s v="Top_War"/>
    <d v="2021-07-21T00:00:00"/>
    <n v="0"/>
    <x v="1"/>
    <x v="9"/>
    <s v="S2"/>
  </r>
  <r>
    <s v="FB_AEO_AAA_POST_ATT_S2_g2314_Scurve"/>
    <s v="Top_War"/>
    <d v="2021-07-21T00:00:00"/>
    <n v="13598.554791843901"/>
    <x v="2"/>
    <x v="9"/>
    <s v="S2"/>
  </r>
  <r>
    <s v="FB_AEO_AAA_POST_ATT_S3_g249_SC"/>
    <s v="Top_War"/>
    <d v="2021-07-21T00:00:00"/>
    <n v="0"/>
    <x v="3"/>
    <x v="9"/>
    <s v="S2"/>
  </r>
  <r>
    <s v="FB_AEO_AAA_PRE_ATT_g136_Scurve"/>
    <s v="Top_War"/>
    <d v="2021-07-21T00:00:00"/>
    <n v="0"/>
    <x v="4"/>
    <x v="9"/>
    <s v="S2"/>
  </r>
  <r>
    <s v="FB_AEO_BAU_POST_ATT_S1_g912_Scurve"/>
    <s v="Top_War"/>
    <d v="2021-07-21T00:00:00"/>
    <n v="0"/>
    <x v="1"/>
    <x v="10"/>
    <s v="S2"/>
  </r>
  <r>
    <s v="FB_AEO_BAU_POST_ATT_S2_g2711_Scurve"/>
    <s v="Top_War"/>
    <d v="2021-07-21T00:00:00"/>
    <n v="20289.150097112"/>
    <x v="2"/>
    <x v="10"/>
    <s v="S2"/>
  </r>
  <r>
    <s v="FB_AEO_BAU_POST_ATT_S3_g1717_SC"/>
    <s v="Top_War"/>
    <d v="2021-07-21T00:00:00"/>
    <n v="0"/>
    <x v="3"/>
    <x v="10"/>
    <s v="S2"/>
  </r>
  <r>
    <s v="FB_AEO_BAU_PRE_ATT_g15721_Scurve"/>
    <s v="Top_War"/>
    <d v="2021-07-21T00:00:00"/>
    <n v="0"/>
    <x v="4"/>
    <x v="10"/>
    <s v="S2"/>
  </r>
  <r>
    <s v="FB_VO_AAA_PER_ATT_g912_Scurve"/>
    <s v="Top_War"/>
    <d v="2021-07-21T00:00:00"/>
    <n v="0"/>
    <x v="4"/>
    <x v="11"/>
    <s v="S2"/>
  </r>
  <r>
    <s v="FB_VO_AAA_POST_ATT_S1_g913_Scurve"/>
    <s v="Top_War"/>
    <d v="2021-07-21T00:00:00"/>
    <n v="0"/>
    <x v="1"/>
    <x v="11"/>
    <s v="S2"/>
  </r>
  <r>
    <s v="FB_VO_AAA_POST_ATT_S2_g424_Scurve"/>
    <s v="Top_War"/>
    <d v="2021-07-21T00:00:00"/>
    <n v="3200.9170080900899"/>
    <x v="2"/>
    <x v="11"/>
    <s v="S2"/>
  </r>
  <r>
    <s v="FB_VO_AAA_POST_ATT_S3_g1717_SC"/>
    <s v="Top_War"/>
    <d v="2021-07-21T00:00:00"/>
    <n v="0"/>
    <x v="3"/>
    <x v="11"/>
    <s v="S2"/>
  </r>
  <r>
    <s v="FB_VO_BAU_PER_ATT_g1512_Scurve"/>
    <s v="Top_War"/>
    <d v="2021-07-21T00:00:00"/>
    <n v="0"/>
    <x v="4"/>
    <x v="12"/>
    <s v="S2"/>
  </r>
  <r>
    <s v="FB_VO_BAU_POST_ATT_S1_g9312_Scurve"/>
    <s v="Top_War"/>
    <d v="2021-07-21T00:00:00"/>
    <n v="0"/>
    <x v="1"/>
    <x v="12"/>
    <s v="S2"/>
  </r>
  <r>
    <s v="FB_VO_BAU_POST_ATT_S2_g8421_Scurve"/>
    <s v="Top_War"/>
    <d v="2021-07-21T00:00:00"/>
    <n v="5004.5249862493401"/>
    <x v="2"/>
    <x v="12"/>
    <s v="S2"/>
  </r>
  <r>
    <s v="FB_VO_BAU_POST_ATT_S3_g1715_SC"/>
    <s v="Top_War"/>
    <d v="2021-07-21T00:00:00"/>
    <n v="0"/>
    <x v="3"/>
    <x v="12"/>
    <s v="S2"/>
  </r>
  <r>
    <s v="FB_VO_DYNAMICADS_PER_ATT_g2720_Scurve"/>
    <s v="Top_War"/>
    <d v="2021-07-21T00:00:00"/>
    <n v="0"/>
    <x v="4"/>
    <x v="13"/>
    <s v="S2"/>
  </r>
  <r>
    <s v="FB_VO_DYNAMICADS_POST_ATT_S1_g1720_Scurve"/>
    <s v="Top_War"/>
    <d v="2021-07-21T00:00:00"/>
    <n v="0"/>
    <x v="1"/>
    <x v="13"/>
    <s v="S2"/>
  </r>
  <r>
    <s v="GOOGLE_DISPLAY_PER_ATT_g1724_Scurve"/>
    <s v="Top_War"/>
    <d v="2021-07-21T00:00:00"/>
    <n v="0"/>
    <x v="4"/>
    <x v="14"/>
    <s v="S2"/>
  </r>
  <r>
    <s v="GOOGLE_DISPLAY_POST_ATT_9AUG_SEP_g6213_Scurve"/>
    <s v="Top_War"/>
    <d v="2021-07-21T00:00:00"/>
    <n v="0"/>
    <x v="0"/>
    <x v="14"/>
    <s v="S2"/>
  </r>
  <r>
    <s v="GOOGLE_DISPLAY_POST_ATT_JUL_g827_SC"/>
    <s v="Top_War"/>
    <d v="2021-07-21T00:00:00"/>
    <n v="13628.547919995101"/>
    <x v="0"/>
    <x v="14"/>
    <s v="S2"/>
  </r>
  <r>
    <s v="GOOGLE_DISPLAY_POST_ATT_OCT_g5718_Scurve"/>
    <s v="Top_War"/>
    <d v="2021-07-21T00:00:00"/>
    <n v="0"/>
    <x v="0"/>
    <x v="14"/>
    <s v="S2"/>
  </r>
  <r>
    <s v="GOOGLE_DISPLAY_POST_ATT_S1_g912_SC"/>
    <s v="Top_War"/>
    <d v="2021-07-21T00:00:00"/>
    <n v="0"/>
    <x v="1"/>
    <x v="14"/>
    <s v="S2"/>
  </r>
  <r>
    <s v="GOOGLE_YOUTUBE_PER_ATT_g1716_Scurve"/>
    <s v="Top_War"/>
    <d v="2021-07-21T00:00:00"/>
    <n v="0"/>
    <x v="4"/>
    <x v="15"/>
    <s v="S2"/>
  </r>
  <r>
    <s v="GOOGLE_YOUTUBE_POST_ATT_9AUG_SEP_g9321_Scurve"/>
    <s v="Top_War"/>
    <d v="2021-07-21T00:00:00"/>
    <n v="0"/>
    <x v="0"/>
    <x v="15"/>
    <s v="S2"/>
  </r>
  <r>
    <s v="GOOGLE_YOUTUBE_POST_ATT_JUL_g1718_SC"/>
    <s v="Top_War"/>
    <d v="2021-07-21T00:00:00"/>
    <n v="9678.1058571361209"/>
    <x v="0"/>
    <x v="15"/>
    <s v="S2"/>
  </r>
  <r>
    <s v="GOOGLE_YOUTUBE_POST_ATT_OCT_g1715_Scurve"/>
    <s v="Top_War"/>
    <d v="2021-07-21T00:00:00"/>
    <n v="0"/>
    <x v="0"/>
    <x v="15"/>
    <s v="S2"/>
  </r>
  <r>
    <s v="GOOGLE_YOUTUBE_POST_ATT_S1_g2721_SC"/>
    <s v="Top_War"/>
    <d v="2021-07-21T00:00:00"/>
    <n v="0"/>
    <x v="1"/>
    <x v="15"/>
    <s v="S2"/>
  </r>
  <r>
    <s v="INTERCEPT"/>
    <s v="Top_War"/>
    <d v="2021-07-21T00:00:00"/>
    <n v="282876.95580592903"/>
    <x v="0"/>
    <x v="16"/>
    <s v="S2"/>
  </r>
  <r>
    <s v="Large_Event_Dip1"/>
    <s v="Top_War"/>
    <d v="2021-07-21T00:00:00"/>
    <n v="0"/>
    <x v="0"/>
    <x v="4"/>
    <s v="S2"/>
  </r>
  <r>
    <s v="Large_Event1"/>
    <s v="Top_War"/>
    <d v="2021-07-21T00:00:00"/>
    <n v="0"/>
    <x v="0"/>
    <x v="17"/>
    <s v="S2"/>
  </r>
  <r>
    <s v="Medium_Event"/>
    <s v="Top_War"/>
    <d v="2021-07-21T00:00:00"/>
    <n v="0"/>
    <x v="0"/>
    <x v="17"/>
    <s v="S2"/>
  </r>
  <r>
    <s v="Medium_Event_Dip"/>
    <s v="Top_War"/>
    <d v="2021-07-21T00:00:00"/>
    <n v="0"/>
    <x v="0"/>
    <x v="17"/>
    <s v="S2"/>
  </r>
  <r>
    <s v="Monday_Effect"/>
    <s v="Top_War"/>
    <d v="2021-07-21T00:00:00"/>
    <n v="0"/>
    <x v="0"/>
    <x v="18"/>
    <s v="S2"/>
  </r>
  <r>
    <s v="New_Content"/>
    <s v="Top_War"/>
    <d v="2021-07-21T00:00:00"/>
    <n v="0"/>
    <x v="0"/>
    <x v="19"/>
    <s v="S2"/>
  </r>
  <r>
    <s v="Other_Event"/>
    <s v="Top_War"/>
    <d v="2021-07-21T00:00:00"/>
    <n v="0"/>
    <x v="0"/>
    <x v="17"/>
    <s v="S2"/>
  </r>
  <r>
    <s v="Peak"/>
    <s v="Top_War"/>
    <d v="2021-07-21T00:00:00"/>
    <n v="0"/>
    <x v="0"/>
    <x v="17"/>
    <s v="S2"/>
  </r>
  <r>
    <s v="Reddit_Post_ATT_g224_SC"/>
    <s v="Top_War"/>
    <d v="2021-07-21T00:00:00"/>
    <n v="7363.9822117410004"/>
    <x v="2"/>
    <x v="20"/>
    <s v="S2"/>
  </r>
  <r>
    <s v="Small_Event"/>
    <s v="Top_War"/>
    <d v="2021-07-21T00:00:00"/>
    <n v="0"/>
    <x v="0"/>
    <x v="17"/>
    <s v="S2"/>
  </r>
  <r>
    <s v="Small_Event_Dip"/>
    <s v="Top_War"/>
    <d v="2021-07-21T00:00:00"/>
    <n v="0"/>
    <x v="0"/>
    <x v="4"/>
    <s v="S2"/>
  </r>
  <r>
    <s v="Special_Event"/>
    <s v="Top_War"/>
    <d v="2021-07-21T00:00:00"/>
    <n v="0"/>
    <x v="0"/>
    <x v="4"/>
    <s v="S2"/>
  </r>
  <r>
    <s v="Special_Event_Peak"/>
    <s v="Top_War"/>
    <d v="2021-07-21T00:00:00"/>
    <n v="0"/>
    <x v="0"/>
    <x v="17"/>
    <s v="S2"/>
  </r>
  <r>
    <s v="Tuesday_Effect"/>
    <s v="Top_War"/>
    <d v="2021-07-21T00:00:00"/>
    <n v="0"/>
    <x v="0"/>
    <x v="21"/>
    <s v="S2"/>
  </r>
  <r>
    <s v="UNITYADS_TOTAL_PER_ATT_g1728_Scurve"/>
    <s v="Top_War"/>
    <d v="2021-07-21T00:00:00"/>
    <n v="0"/>
    <x v="4"/>
    <x v="22"/>
    <s v="S2"/>
  </r>
  <r>
    <s v="UNITYADS_TOTAL_POST_ATT_S1_g913_SC"/>
    <s v="Top_War"/>
    <d v="2021-07-21T00:00:00"/>
    <n v="0"/>
    <x v="1"/>
    <x v="22"/>
    <s v="S2"/>
  </r>
  <r>
    <s v="UNITYADS_TOTAL_POST_ATT_S2_g1321_SC"/>
    <s v="Top_War"/>
    <d v="2021-07-21T00:00:00"/>
    <n v="5246.5660922917004"/>
    <x v="2"/>
    <x v="22"/>
    <s v="S2"/>
  </r>
  <r>
    <s v="UNITYADS_TOTAL_POST_ATT_S3_g924_SC"/>
    <s v="Top_War"/>
    <d v="2021-07-21T00:00:00"/>
    <n v="0"/>
    <x v="3"/>
    <x v="22"/>
    <s v="S2"/>
  </r>
  <r>
    <s v="Apple_Search_Post_ATT_g327_Scurve"/>
    <s v="Top_War"/>
    <d v="2021-07-22T00:00:00"/>
    <n v="8487.0737088097794"/>
    <x v="0"/>
    <x v="0"/>
    <s v="S2"/>
  </r>
  <r>
    <s v="Applovin_rewarded_Post_ATT_g1718_SC"/>
    <s v="Top_War"/>
    <d v="2021-07-22T00:00:00"/>
    <n v="157.96040898513999"/>
    <x v="0"/>
    <x v="1"/>
    <s v="S2"/>
  </r>
  <r>
    <s v="Applovin_video_Post_ATT_g1718_Scurve"/>
    <s v="Top_War"/>
    <d v="2021-07-22T00:00:00"/>
    <n v="60.806598626505199"/>
    <x v="0"/>
    <x v="2"/>
    <s v="S2"/>
  </r>
  <r>
    <s v="Bug_Fix_1"/>
    <s v="Top_War"/>
    <d v="2021-07-22T00:00:00"/>
    <n v="0"/>
    <x v="0"/>
    <x v="3"/>
    <s v="S2"/>
  </r>
  <r>
    <s v="Bug_Fix_2"/>
    <s v="Top_War"/>
    <d v="2021-07-22T00:00:00"/>
    <n v="0"/>
    <x v="0"/>
    <x v="3"/>
    <s v="S2"/>
  </r>
  <r>
    <s v="Bug_Fix_3_2"/>
    <s v="Top_War"/>
    <d v="2021-07-22T00:00:00"/>
    <n v="0"/>
    <x v="0"/>
    <x v="3"/>
    <s v="S2"/>
  </r>
  <r>
    <s v="Bug_Fix_Neg"/>
    <s v="Top_War"/>
    <d v="2021-07-22T00:00:00"/>
    <n v="0"/>
    <x v="0"/>
    <x v="4"/>
    <s v="S2"/>
  </r>
  <r>
    <s v="Bytedance_Post_ATT_g337_SC"/>
    <s v="Top_War"/>
    <d v="2021-07-22T00:00:00"/>
    <n v="5615.2107829554798"/>
    <x v="0"/>
    <x v="5"/>
    <s v="S2"/>
  </r>
  <r>
    <s v="Comp_Lords_Mobile"/>
    <s v="Top_War"/>
    <d v="2021-07-22T00:00:00"/>
    <n v="-15595.415982931299"/>
    <x v="0"/>
    <x v="6"/>
    <s v="S2"/>
  </r>
  <r>
    <s v="Comp_ROK"/>
    <s v="Top_War"/>
    <d v="2021-07-22T00:00:00"/>
    <n v="-6249.1220148901102"/>
    <x v="0"/>
    <x v="7"/>
    <s v="S2"/>
  </r>
  <r>
    <s v="Comp_West_Game"/>
    <s v="Top_War"/>
    <d v="2021-07-22T00:00:00"/>
    <n v="-4626.40401167041"/>
    <x v="0"/>
    <x v="8"/>
    <s v="S2"/>
  </r>
  <r>
    <s v="Event_Dip"/>
    <s v="Top_War"/>
    <d v="2021-07-22T00:00:00"/>
    <n v="0"/>
    <x v="0"/>
    <x v="4"/>
    <s v="S2"/>
  </r>
  <r>
    <s v="FB_AEO_AAA_POST_ATT_S1_g223_Scurve"/>
    <s v="Top_War"/>
    <d v="2021-07-22T00:00:00"/>
    <n v="0"/>
    <x v="1"/>
    <x v="9"/>
    <s v="S2"/>
  </r>
  <r>
    <s v="FB_AEO_AAA_POST_ATT_S2_g2314_Scurve"/>
    <s v="Top_War"/>
    <d v="2021-07-22T00:00:00"/>
    <n v="12484.333898041399"/>
    <x v="2"/>
    <x v="9"/>
    <s v="S2"/>
  </r>
  <r>
    <s v="FB_AEO_AAA_POST_ATT_S3_g249_SC"/>
    <s v="Top_War"/>
    <d v="2021-07-22T00:00:00"/>
    <n v="0"/>
    <x v="3"/>
    <x v="9"/>
    <s v="S2"/>
  </r>
  <r>
    <s v="FB_AEO_AAA_PRE_ATT_g136_Scurve"/>
    <s v="Top_War"/>
    <d v="2021-07-22T00:00:00"/>
    <n v="0"/>
    <x v="4"/>
    <x v="9"/>
    <s v="S2"/>
  </r>
  <r>
    <s v="FB_AEO_BAU_POST_ATT_S1_g912_Scurve"/>
    <s v="Top_War"/>
    <d v="2021-07-22T00:00:00"/>
    <n v="0"/>
    <x v="1"/>
    <x v="10"/>
    <s v="S2"/>
  </r>
  <r>
    <s v="FB_AEO_BAU_POST_ATT_S2_g2711_Scurve"/>
    <s v="Top_War"/>
    <d v="2021-07-22T00:00:00"/>
    <n v="19427.134543490101"/>
    <x v="2"/>
    <x v="10"/>
    <s v="S2"/>
  </r>
  <r>
    <s v="FB_AEO_BAU_POST_ATT_S3_g1717_SC"/>
    <s v="Top_War"/>
    <d v="2021-07-22T00:00:00"/>
    <n v="0"/>
    <x v="3"/>
    <x v="10"/>
    <s v="S2"/>
  </r>
  <r>
    <s v="FB_AEO_BAU_PRE_ATT_g15721_Scurve"/>
    <s v="Top_War"/>
    <d v="2021-07-22T00:00:00"/>
    <n v="0"/>
    <x v="4"/>
    <x v="10"/>
    <s v="S2"/>
  </r>
  <r>
    <s v="FB_VO_AAA_PER_ATT_g912_Scurve"/>
    <s v="Top_War"/>
    <d v="2021-07-22T00:00:00"/>
    <n v="0"/>
    <x v="4"/>
    <x v="11"/>
    <s v="S2"/>
  </r>
  <r>
    <s v="FB_VO_AAA_POST_ATT_S1_g913_Scurve"/>
    <s v="Top_War"/>
    <d v="2021-07-22T00:00:00"/>
    <n v="0"/>
    <x v="1"/>
    <x v="11"/>
    <s v="S2"/>
  </r>
  <r>
    <s v="FB_VO_AAA_POST_ATT_S2_g424_Scurve"/>
    <s v="Top_War"/>
    <d v="2021-07-22T00:00:00"/>
    <n v="3280.1906921631798"/>
    <x v="2"/>
    <x v="11"/>
    <s v="S2"/>
  </r>
  <r>
    <s v="FB_VO_AAA_POST_ATT_S3_g1717_SC"/>
    <s v="Top_War"/>
    <d v="2021-07-22T00:00:00"/>
    <n v="0"/>
    <x v="3"/>
    <x v="11"/>
    <s v="S2"/>
  </r>
  <r>
    <s v="FB_VO_BAU_PER_ATT_g1512_Scurve"/>
    <s v="Top_War"/>
    <d v="2021-07-22T00:00:00"/>
    <n v="0"/>
    <x v="4"/>
    <x v="12"/>
    <s v="S2"/>
  </r>
  <r>
    <s v="FB_VO_BAU_POST_ATT_S1_g9312_Scurve"/>
    <s v="Top_War"/>
    <d v="2021-07-22T00:00:00"/>
    <n v="0"/>
    <x v="1"/>
    <x v="12"/>
    <s v="S2"/>
  </r>
  <r>
    <s v="FB_VO_BAU_POST_ATT_S2_g8421_Scurve"/>
    <s v="Top_War"/>
    <d v="2021-07-22T00:00:00"/>
    <n v="5313.6976184428004"/>
    <x v="2"/>
    <x v="12"/>
    <s v="S2"/>
  </r>
  <r>
    <s v="FB_VO_BAU_POST_ATT_S3_g1715_SC"/>
    <s v="Top_War"/>
    <d v="2021-07-22T00:00:00"/>
    <n v="0"/>
    <x v="3"/>
    <x v="12"/>
    <s v="S2"/>
  </r>
  <r>
    <s v="FB_VO_DYNAMICADS_PER_ATT_g2720_Scurve"/>
    <s v="Top_War"/>
    <d v="2021-07-22T00:00:00"/>
    <n v="0"/>
    <x v="4"/>
    <x v="13"/>
    <s v="S2"/>
  </r>
  <r>
    <s v="FB_VO_DYNAMICADS_POST_ATT_S1_g1720_Scurve"/>
    <s v="Top_War"/>
    <d v="2021-07-22T00:00:00"/>
    <n v="0"/>
    <x v="1"/>
    <x v="13"/>
    <s v="S2"/>
  </r>
  <r>
    <s v="GOOGLE_DISPLAY_PER_ATT_g1724_Scurve"/>
    <s v="Top_War"/>
    <d v="2021-07-22T00:00:00"/>
    <n v="0"/>
    <x v="4"/>
    <x v="14"/>
    <s v="S2"/>
  </r>
  <r>
    <s v="GOOGLE_DISPLAY_POST_ATT_9AUG_SEP_g6213_Scurve"/>
    <s v="Top_War"/>
    <d v="2021-07-22T00:00:00"/>
    <n v="0"/>
    <x v="0"/>
    <x v="14"/>
    <s v="S2"/>
  </r>
  <r>
    <s v="GOOGLE_DISPLAY_POST_ATT_JUL_g827_SC"/>
    <s v="Top_War"/>
    <d v="2021-07-22T00:00:00"/>
    <n v="13672.5217099972"/>
    <x v="0"/>
    <x v="14"/>
    <s v="S2"/>
  </r>
  <r>
    <s v="GOOGLE_DISPLAY_POST_ATT_OCT_g5718_Scurve"/>
    <s v="Top_War"/>
    <d v="2021-07-22T00:00:00"/>
    <n v="0"/>
    <x v="0"/>
    <x v="14"/>
    <s v="S2"/>
  </r>
  <r>
    <s v="GOOGLE_DISPLAY_POST_ATT_S1_g912_SC"/>
    <s v="Top_War"/>
    <d v="2021-07-22T00:00:00"/>
    <n v="0"/>
    <x v="1"/>
    <x v="14"/>
    <s v="S2"/>
  </r>
  <r>
    <s v="GOOGLE_YOUTUBE_PER_ATT_g1716_Scurve"/>
    <s v="Top_War"/>
    <d v="2021-07-22T00:00:00"/>
    <n v="0"/>
    <x v="4"/>
    <x v="15"/>
    <s v="S2"/>
  </r>
  <r>
    <s v="GOOGLE_YOUTUBE_POST_ATT_9AUG_SEP_g9321_Scurve"/>
    <s v="Top_War"/>
    <d v="2021-07-22T00:00:00"/>
    <n v="0"/>
    <x v="0"/>
    <x v="15"/>
    <s v="S2"/>
  </r>
  <r>
    <s v="GOOGLE_YOUTUBE_POST_ATT_JUL_g1718_SC"/>
    <s v="Top_War"/>
    <d v="2021-07-22T00:00:00"/>
    <n v="10598.569563023701"/>
    <x v="0"/>
    <x v="15"/>
    <s v="S2"/>
  </r>
  <r>
    <s v="GOOGLE_YOUTUBE_POST_ATT_OCT_g1715_Scurve"/>
    <s v="Top_War"/>
    <d v="2021-07-22T00:00:00"/>
    <n v="0"/>
    <x v="0"/>
    <x v="15"/>
    <s v="S2"/>
  </r>
  <r>
    <s v="GOOGLE_YOUTUBE_POST_ATT_S1_g2721_SC"/>
    <s v="Top_War"/>
    <d v="2021-07-22T00:00:00"/>
    <n v="0"/>
    <x v="1"/>
    <x v="15"/>
    <s v="S2"/>
  </r>
  <r>
    <s v="INTERCEPT"/>
    <s v="Top_War"/>
    <d v="2021-07-22T00:00:00"/>
    <n v="282876.95580592903"/>
    <x v="0"/>
    <x v="16"/>
    <s v="S2"/>
  </r>
  <r>
    <s v="Large_Event_Dip1"/>
    <s v="Top_War"/>
    <d v="2021-07-22T00:00:00"/>
    <n v="0"/>
    <x v="0"/>
    <x v="4"/>
    <s v="S2"/>
  </r>
  <r>
    <s v="Large_Event1"/>
    <s v="Top_War"/>
    <d v="2021-07-22T00:00:00"/>
    <n v="0"/>
    <x v="0"/>
    <x v="17"/>
    <s v="S2"/>
  </r>
  <r>
    <s v="Medium_Event"/>
    <s v="Top_War"/>
    <d v="2021-07-22T00:00:00"/>
    <n v="0"/>
    <x v="0"/>
    <x v="17"/>
    <s v="S2"/>
  </r>
  <r>
    <s v="Medium_Event_Dip"/>
    <s v="Top_War"/>
    <d v="2021-07-22T00:00:00"/>
    <n v="0"/>
    <x v="0"/>
    <x v="17"/>
    <s v="S2"/>
  </r>
  <r>
    <s v="Monday_Effect"/>
    <s v="Top_War"/>
    <d v="2021-07-22T00:00:00"/>
    <n v="0"/>
    <x v="0"/>
    <x v="18"/>
    <s v="S2"/>
  </r>
  <r>
    <s v="New_Content"/>
    <s v="Top_War"/>
    <d v="2021-07-22T00:00:00"/>
    <n v="0"/>
    <x v="0"/>
    <x v="19"/>
    <s v="S2"/>
  </r>
  <r>
    <s v="Other_Event"/>
    <s v="Top_War"/>
    <d v="2021-07-22T00:00:00"/>
    <n v="0"/>
    <x v="0"/>
    <x v="17"/>
    <s v="S2"/>
  </r>
  <r>
    <s v="Peak"/>
    <s v="Top_War"/>
    <d v="2021-07-22T00:00:00"/>
    <n v="0"/>
    <x v="0"/>
    <x v="17"/>
    <s v="S2"/>
  </r>
  <r>
    <s v="Reddit_Post_ATT_g224_SC"/>
    <s v="Top_War"/>
    <d v="2021-07-22T00:00:00"/>
    <n v="7406.8736622469296"/>
    <x v="2"/>
    <x v="20"/>
    <s v="S2"/>
  </r>
  <r>
    <s v="Small_Event"/>
    <s v="Top_War"/>
    <d v="2021-07-22T00:00:00"/>
    <n v="0"/>
    <x v="0"/>
    <x v="17"/>
    <s v="S2"/>
  </r>
  <r>
    <s v="Small_Event_Dip"/>
    <s v="Top_War"/>
    <d v="2021-07-22T00:00:00"/>
    <n v="0"/>
    <x v="0"/>
    <x v="4"/>
    <s v="S2"/>
  </r>
  <r>
    <s v="Special_Event"/>
    <s v="Top_War"/>
    <d v="2021-07-22T00:00:00"/>
    <n v="0"/>
    <x v="0"/>
    <x v="4"/>
    <s v="S2"/>
  </r>
  <r>
    <s v="Special_Event_Peak"/>
    <s v="Top_War"/>
    <d v="2021-07-22T00:00:00"/>
    <n v="0"/>
    <x v="0"/>
    <x v="17"/>
    <s v="S2"/>
  </r>
  <r>
    <s v="Tuesday_Effect"/>
    <s v="Top_War"/>
    <d v="2021-07-22T00:00:00"/>
    <n v="0"/>
    <x v="0"/>
    <x v="21"/>
    <s v="S2"/>
  </r>
  <r>
    <s v="UNITYADS_TOTAL_PER_ATT_g1728_Scurve"/>
    <s v="Top_War"/>
    <d v="2021-07-22T00:00:00"/>
    <n v="0"/>
    <x v="4"/>
    <x v="22"/>
    <s v="S2"/>
  </r>
  <r>
    <s v="UNITYADS_TOTAL_POST_ATT_S1_g913_SC"/>
    <s v="Top_War"/>
    <d v="2021-07-22T00:00:00"/>
    <n v="0"/>
    <x v="1"/>
    <x v="22"/>
    <s v="S2"/>
  </r>
  <r>
    <s v="UNITYADS_TOTAL_POST_ATT_S2_g1321_SC"/>
    <s v="Top_War"/>
    <d v="2021-07-22T00:00:00"/>
    <n v="5349.7672058179896"/>
    <x v="2"/>
    <x v="22"/>
    <s v="S2"/>
  </r>
  <r>
    <s v="UNITYADS_TOTAL_POST_ATT_S3_g924_SC"/>
    <s v="Top_War"/>
    <d v="2021-07-22T00:00:00"/>
    <n v="0"/>
    <x v="3"/>
    <x v="22"/>
    <s v="S2"/>
  </r>
  <r>
    <s v="Apple_Search_Post_ATT_g327_Scurve"/>
    <s v="Top_War"/>
    <d v="2021-07-23T00:00:00"/>
    <n v="8707.9316111875596"/>
    <x v="0"/>
    <x v="0"/>
    <s v="S2"/>
  </r>
  <r>
    <s v="Applovin_rewarded_Post_ATT_g1718_SC"/>
    <s v="Top_War"/>
    <d v="2021-07-23T00:00:00"/>
    <n v="273.551750796904"/>
    <x v="0"/>
    <x v="1"/>
    <s v="S2"/>
  </r>
  <r>
    <s v="Applovin_video_Post_ATT_g1718_Scurve"/>
    <s v="Top_War"/>
    <d v="2021-07-23T00:00:00"/>
    <n v="101.61319003817501"/>
    <x v="0"/>
    <x v="2"/>
    <s v="S2"/>
  </r>
  <r>
    <s v="Bug_Fix_1"/>
    <s v="Top_War"/>
    <d v="2021-07-23T00:00:00"/>
    <n v="0"/>
    <x v="0"/>
    <x v="3"/>
    <s v="S2"/>
  </r>
  <r>
    <s v="Bug_Fix_2"/>
    <s v="Top_War"/>
    <d v="2021-07-23T00:00:00"/>
    <n v="0"/>
    <x v="0"/>
    <x v="3"/>
    <s v="S2"/>
  </r>
  <r>
    <s v="Bug_Fix_3_2"/>
    <s v="Top_War"/>
    <d v="2021-07-23T00:00:00"/>
    <n v="0"/>
    <x v="0"/>
    <x v="3"/>
    <s v="S2"/>
  </r>
  <r>
    <s v="Bug_Fix_Neg"/>
    <s v="Top_War"/>
    <d v="2021-07-23T00:00:00"/>
    <n v="0"/>
    <x v="0"/>
    <x v="4"/>
    <s v="S2"/>
  </r>
  <r>
    <s v="Bytedance_Post_ATT_g337_SC"/>
    <s v="Top_War"/>
    <d v="2021-07-23T00:00:00"/>
    <n v="5425.5786036782401"/>
    <x v="0"/>
    <x v="5"/>
    <s v="S2"/>
  </r>
  <r>
    <s v="Comp_Lords_Mobile"/>
    <s v="Top_War"/>
    <d v="2021-07-23T00:00:00"/>
    <n v="-14244.1383140216"/>
    <x v="0"/>
    <x v="6"/>
    <s v="S2"/>
  </r>
  <r>
    <s v="Comp_ROK"/>
    <s v="Top_War"/>
    <d v="2021-07-23T00:00:00"/>
    <n v="-5704.0688299514404"/>
    <x v="0"/>
    <x v="7"/>
    <s v="S2"/>
  </r>
  <r>
    <s v="Comp_West_Game"/>
    <s v="Top_War"/>
    <d v="2021-07-23T00:00:00"/>
    <n v="-4330.9759138625896"/>
    <x v="0"/>
    <x v="8"/>
    <s v="S2"/>
  </r>
  <r>
    <s v="Event_Dip"/>
    <s v="Top_War"/>
    <d v="2021-07-23T00:00:00"/>
    <n v="0"/>
    <x v="0"/>
    <x v="4"/>
    <s v="S2"/>
  </r>
  <r>
    <s v="FB_AEO_AAA_POST_ATT_S1_g223_Scurve"/>
    <s v="Top_War"/>
    <d v="2021-07-23T00:00:00"/>
    <n v="0"/>
    <x v="1"/>
    <x v="9"/>
    <s v="S2"/>
  </r>
  <r>
    <s v="FB_AEO_AAA_POST_ATT_S2_g2314_Scurve"/>
    <s v="Top_War"/>
    <d v="2021-07-23T00:00:00"/>
    <n v="11425.5630369961"/>
    <x v="2"/>
    <x v="9"/>
    <s v="S2"/>
  </r>
  <r>
    <s v="FB_AEO_AAA_POST_ATT_S3_g249_SC"/>
    <s v="Top_War"/>
    <d v="2021-07-23T00:00:00"/>
    <n v="0"/>
    <x v="3"/>
    <x v="9"/>
    <s v="S2"/>
  </r>
  <r>
    <s v="FB_AEO_AAA_PRE_ATT_g136_Scurve"/>
    <s v="Top_War"/>
    <d v="2021-07-23T00:00:00"/>
    <n v="0"/>
    <x v="4"/>
    <x v="9"/>
    <s v="S2"/>
  </r>
  <r>
    <s v="FB_AEO_BAU_POST_ATT_S1_g912_Scurve"/>
    <s v="Top_War"/>
    <d v="2021-07-23T00:00:00"/>
    <n v="0"/>
    <x v="1"/>
    <x v="10"/>
    <s v="S2"/>
  </r>
  <r>
    <s v="FB_AEO_BAU_POST_ATT_S2_g2711_Scurve"/>
    <s v="Top_War"/>
    <d v="2021-07-23T00:00:00"/>
    <n v="18200.2146803996"/>
    <x v="2"/>
    <x v="10"/>
    <s v="S2"/>
  </r>
  <r>
    <s v="FB_AEO_BAU_POST_ATT_S3_g1717_SC"/>
    <s v="Top_War"/>
    <d v="2021-07-23T00:00:00"/>
    <n v="0"/>
    <x v="3"/>
    <x v="10"/>
    <s v="S2"/>
  </r>
  <r>
    <s v="FB_AEO_BAU_PRE_ATT_g15721_Scurve"/>
    <s v="Top_War"/>
    <d v="2021-07-23T00:00:00"/>
    <n v="0"/>
    <x v="4"/>
    <x v="10"/>
    <s v="S2"/>
  </r>
  <r>
    <s v="FB_VO_AAA_PER_ATT_g912_Scurve"/>
    <s v="Top_War"/>
    <d v="2021-07-23T00:00:00"/>
    <n v="0"/>
    <x v="4"/>
    <x v="11"/>
    <s v="S2"/>
  </r>
  <r>
    <s v="FB_VO_AAA_POST_ATT_S1_g913_Scurve"/>
    <s v="Top_War"/>
    <d v="2021-07-23T00:00:00"/>
    <n v="0"/>
    <x v="1"/>
    <x v="11"/>
    <s v="S2"/>
  </r>
  <r>
    <s v="FB_VO_AAA_POST_ATT_S2_g424_Scurve"/>
    <s v="Top_War"/>
    <d v="2021-07-23T00:00:00"/>
    <n v="3312.0742457937499"/>
    <x v="2"/>
    <x v="11"/>
    <s v="S2"/>
  </r>
  <r>
    <s v="FB_VO_AAA_POST_ATT_S3_g1717_SC"/>
    <s v="Top_War"/>
    <d v="2021-07-23T00:00:00"/>
    <n v="0"/>
    <x v="3"/>
    <x v="11"/>
    <s v="S2"/>
  </r>
  <r>
    <s v="FB_VO_BAU_PER_ATT_g1512_Scurve"/>
    <s v="Top_War"/>
    <d v="2021-07-23T00:00:00"/>
    <n v="0"/>
    <x v="4"/>
    <x v="12"/>
    <s v="S2"/>
  </r>
  <r>
    <s v="FB_VO_BAU_POST_ATT_S1_g9312_Scurve"/>
    <s v="Top_War"/>
    <d v="2021-07-23T00:00:00"/>
    <n v="0"/>
    <x v="1"/>
    <x v="12"/>
    <s v="S2"/>
  </r>
  <r>
    <s v="FB_VO_BAU_POST_ATT_S2_g8421_Scurve"/>
    <s v="Top_War"/>
    <d v="2021-07-23T00:00:00"/>
    <n v="5529.7296496968202"/>
    <x v="2"/>
    <x v="12"/>
    <s v="S2"/>
  </r>
  <r>
    <s v="FB_VO_BAU_POST_ATT_S3_g1715_SC"/>
    <s v="Top_War"/>
    <d v="2021-07-23T00:00:00"/>
    <n v="0"/>
    <x v="3"/>
    <x v="12"/>
    <s v="S2"/>
  </r>
  <r>
    <s v="FB_VO_DYNAMICADS_PER_ATT_g2720_Scurve"/>
    <s v="Top_War"/>
    <d v="2021-07-23T00:00:00"/>
    <n v="0"/>
    <x v="4"/>
    <x v="13"/>
    <s v="S2"/>
  </r>
  <r>
    <s v="FB_VO_DYNAMICADS_POST_ATT_S1_g1720_Scurve"/>
    <s v="Top_War"/>
    <d v="2021-07-23T00:00:00"/>
    <n v="0"/>
    <x v="1"/>
    <x v="13"/>
    <s v="S2"/>
  </r>
  <r>
    <s v="GOOGLE_DISPLAY_PER_ATT_g1724_Scurve"/>
    <s v="Top_War"/>
    <d v="2021-07-23T00:00:00"/>
    <n v="0"/>
    <x v="4"/>
    <x v="14"/>
    <s v="S2"/>
  </r>
  <r>
    <s v="GOOGLE_DISPLAY_POST_ATT_9AUG_SEP_g6213_Scurve"/>
    <s v="Top_War"/>
    <d v="2021-07-23T00:00:00"/>
    <n v="0"/>
    <x v="0"/>
    <x v="14"/>
    <s v="S2"/>
  </r>
  <r>
    <s v="GOOGLE_DISPLAY_POST_ATT_JUL_g827_SC"/>
    <s v="Top_War"/>
    <d v="2021-07-23T00:00:00"/>
    <n v="13637.822965073199"/>
    <x v="0"/>
    <x v="14"/>
    <s v="S2"/>
  </r>
  <r>
    <s v="GOOGLE_DISPLAY_POST_ATT_OCT_g5718_Scurve"/>
    <s v="Top_War"/>
    <d v="2021-07-23T00:00:00"/>
    <n v="0"/>
    <x v="0"/>
    <x v="14"/>
    <s v="S2"/>
  </r>
  <r>
    <s v="GOOGLE_DISPLAY_POST_ATT_S1_g912_SC"/>
    <s v="Top_War"/>
    <d v="2021-07-23T00:00:00"/>
    <n v="0"/>
    <x v="1"/>
    <x v="14"/>
    <s v="S2"/>
  </r>
  <r>
    <s v="GOOGLE_YOUTUBE_PER_ATT_g1716_Scurve"/>
    <s v="Top_War"/>
    <d v="2021-07-23T00:00:00"/>
    <n v="0"/>
    <x v="4"/>
    <x v="15"/>
    <s v="S2"/>
  </r>
  <r>
    <s v="GOOGLE_YOUTUBE_POST_ATT_9AUG_SEP_g9321_Scurve"/>
    <s v="Top_War"/>
    <d v="2021-07-23T00:00:00"/>
    <n v="0"/>
    <x v="0"/>
    <x v="15"/>
    <s v="S2"/>
  </r>
  <r>
    <s v="GOOGLE_YOUTUBE_POST_ATT_JUL_g1718_SC"/>
    <s v="Top_War"/>
    <d v="2021-07-23T00:00:00"/>
    <n v="11434.6068069372"/>
    <x v="0"/>
    <x v="15"/>
    <s v="S2"/>
  </r>
  <r>
    <s v="GOOGLE_YOUTUBE_POST_ATT_OCT_g1715_Scurve"/>
    <s v="Top_War"/>
    <d v="2021-07-23T00:00:00"/>
    <n v="0"/>
    <x v="0"/>
    <x v="15"/>
    <s v="S2"/>
  </r>
  <r>
    <s v="GOOGLE_YOUTUBE_POST_ATT_S1_g2721_SC"/>
    <s v="Top_War"/>
    <d v="2021-07-23T00:00:00"/>
    <n v="0"/>
    <x v="1"/>
    <x v="15"/>
    <s v="S2"/>
  </r>
  <r>
    <s v="INTERCEPT"/>
    <s v="Top_War"/>
    <d v="2021-07-23T00:00:00"/>
    <n v="282876.95580592903"/>
    <x v="0"/>
    <x v="16"/>
    <s v="S2"/>
  </r>
  <r>
    <s v="Large_Event_Dip1"/>
    <s v="Top_War"/>
    <d v="2021-07-23T00:00:00"/>
    <n v="0"/>
    <x v="0"/>
    <x v="4"/>
    <s v="S2"/>
  </r>
  <r>
    <s v="Large_Event1"/>
    <s v="Top_War"/>
    <d v="2021-07-23T00:00:00"/>
    <n v="0"/>
    <x v="0"/>
    <x v="17"/>
    <s v="S2"/>
  </r>
  <r>
    <s v="Medium_Event"/>
    <s v="Top_War"/>
    <d v="2021-07-23T00:00:00"/>
    <n v="0"/>
    <x v="0"/>
    <x v="17"/>
    <s v="S2"/>
  </r>
  <r>
    <s v="Medium_Event_Dip"/>
    <s v="Top_War"/>
    <d v="2021-07-23T00:00:00"/>
    <n v="0"/>
    <x v="0"/>
    <x v="17"/>
    <s v="S2"/>
  </r>
  <r>
    <s v="Monday_Effect"/>
    <s v="Top_War"/>
    <d v="2021-07-23T00:00:00"/>
    <n v="0"/>
    <x v="0"/>
    <x v="18"/>
    <s v="S2"/>
  </r>
  <r>
    <s v="New_Content"/>
    <s v="Top_War"/>
    <d v="2021-07-23T00:00:00"/>
    <n v="0"/>
    <x v="0"/>
    <x v="19"/>
    <s v="S2"/>
  </r>
  <r>
    <s v="Other_Event"/>
    <s v="Top_War"/>
    <d v="2021-07-23T00:00:00"/>
    <n v="0"/>
    <x v="0"/>
    <x v="17"/>
    <s v="S2"/>
  </r>
  <r>
    <s v="Peak"/>
    <s v="Top_War"/>
    <d v="2021-07-23T00:00:00"/>
    <n v="0"/>
    <x v="0"/>
    <x v="17"/>
    <s v="S2"/>
  </r>
  <r>
    <s v="Reddit_Post_ATT_g224_SC"/>
    <s v="Top_War"/>
    <d v="2021-07-23T00:00:00"/>
    <n v="6930.1301127583201"/>
    <x v="2"/>
    <x v="20"/>
    <s v="S2"/>
  </r>
  <r>
    <s v="Small_Event"/>
    <s v="Top_War"/>
    <d v="2021-07-23T00:00:00"/>
    <n v="0"/>
    <x v="0"/>
    <x v="17"/>
    <s v="S2"/>
  </r>
  <r>
    <s v="Small_Event_Dip"/>
    <s v="Top_War"/>
    <d v="2021-07-23T00:00:00"/>
    <n v="0"/>
    <x v="0"/>
    <x v="4"/>
    <s v="S2"/>
  </r>
  <r>
    <s v="Special_Event"/>
    <s v="Top_War"/>
    <d v="2021-07-23T00:00:00"/>
    <n v="0"/>
    <x v="0"/>
    <x v="4"/>
    <s v="S2"/>
  </r>
  <r>
    <s v="Special_Event_Peak"/>
    <s v="Top_War"/>
    <d v="2021-07-23T00:00:00"/>
    <n v="55538.062280573999"/>
    <x v="0"/>
    <x v="17"/>
    <s v="S2"/>
  </r>
  <r>
    <s v="Tuesday_Effect"/>
    <s v="Top_War"/>
    <d v="2021-07-23T00:00:00"/>
    <n v="0"/>
    <x v="0"/>
    <x v="21"/>
    <s v="S2"/>
  </r>
  <r>
    <s v="UNITYADS_TOTAL_PER_ATT_g1728_Scurve"/>
    <s v="Top_War"/>
    <d v="2021-07-23T00:00:00"/>
    <n v="0"/>
    <x v="4"/>
    <x v="22"/>
    <s v="S2"/>
  </r>
  <r>
    <s v="UNITYADS_TOTAL_POST_ATT_S1_g913_SC"/>
    <s v="Top_War"/>
    <d v="2021-07-23T00:00:00"/>
    <n v="0"/>
    <x v="1"/>
    <x v="22"/>
    <s v="S2"/>
  </r>
  <r>
    <s v="UNITYADS_TOTAL_POST_ATT_S2_g1321_SC"/>
    <s v="Top_War"/>
    <d v="2021-07-23T00:00:00"/>
    <n v="5334.7212604323004"/>
    <x v="2"/>
    <x v="22"/>
    <s v="S2"/>
  </r>
  <r>
    <s v="UNITYADS_TOTAL_POST_ATT_S3_g924_SC"/>
    <s v="Top_War"/>
    <d v="2021-07-23T00:00:00"/>
    <n v="0"/>
    <x v="3"/>
    <x v="22"/>
    <s v="S2"/>
  </r>
  <r>
    <s v="Apple_Search_Post_ATT_g327_Scurve"/>
    <s v="Top_War"/>
    <d v="2021-07-24T00:00:00"/>
    <n v="9082.4879297980806"/>
    <x v="0"/>
    <x v="0"/>
    <s v="S2"/>
  </r>
  <r>
    <s v="Applovin_rewarded_Post_ATT_g1718_SC"/>
    <s v="Top_War"/>
    <d v="2021-07-24T00:00:00"/>
    <n v="469.26947390670898"/>
    <x v="0"/>
    <x v="1"/>
    <s v="S2"/>
  </r>
  <r>
    <s v="Applovin_video_Post_ATT_g1718_Scurve"/>
    <s v="Top_War"/>
    <d v="2021-07-24T00:00:00"/>
    <n v="171.743254498591"/>
    <x v="0"/>
    <x v="2"/>
    <s v="S2"/>
  </r>
  <r>
    <s v="Bug_Fix_1"/>
    <s v="Top_War"/>
    <d v="2021-07-24T00:00:00"/>
    <n v="0"/>
    <x v="0"/>
    <x v="3"/>
    <s v="S2"/>
  </r>
  <r>
    <s v="Bug_Fix_2"/>
    <s v="Top_War"/>
    <d v="2021-07-24T00:00:00"/>
    <n v="0"/>
    <x v="0"/>
    <x v="3"/>
    <s v="S2"/>
  </r>
  <r>
    <s v="Bug_Fix_3_2"/>
    <s v="Top_War"/>
    <d v="2021-07-24T00:00:00"/>
    <n v="0"/>
    <x v="0"/>
    <x v="3"/>
    <s v="S2"/>
  </r>
  <r>
    <s v="Bug_Fix_Neg"/>
    <s v="Top_War"/>
    <d v="2021-07-24T00:00:00"/>
    <n v="0"/>
    <x v="0"/>
    <x v="4"/>
    <s v="S2"/>
  </r>
  <r>
    <s v="Bytedance_Post_ATT_g337_SC"/>
    <s v="Top_War"/>
    <d v="2021-07-24T00:00:00"/>
    <n v="5434.61314634069"/>
    <x v="0"/>
    <x v="5"/>
    <s v="S2"/>
  </r>
  <r>
    <s v="Comp_Lords_Mobile"/>
    <s v="Top_War"/>
    <d v="2021-07-24T00:00:00"/>
    <n v="-14724.7473818297"/>
    <x v="0"/>
    <x v="6"/>
    <s v="S2"/>
  </r>
  <r>
    <s v="Comp_ROK"/>
    <s v="Top_War"/>
    <d v="2021-07-24T00:00:00"/>
    <n v="-6809.5721824541697"/>
    <x v="0"/>
    <x v="7"/>
    <s v="S2"/>
  </r>
  <r>
    <s v="Comp_West_Game"/>
    <s v="Top_War"/>
    <d v="2021-07-24T00:00:00"/>
    <n v="-5187.7173975052601"/>
    <x v="0"/>
    <x v="8"/>
    <s v="S2"/>
  </r>
  <r>
    <s v="Event_Dip"/>
    <s v="Top_War"/>
    <d v="2021-07-24T00:00:00"/>
    <n v="0"/>
    <x v="0"/>
    <x v="4"/>
    <s v="S2"/>
  </r>
  <r>
    <s v="FB_AEO_AAA_POST_ATT_S1_g223_Scurve"/>
    <s v="Top_War"/>
    <d v="2021-07-24T00:00:00"/>
    <n v="0"/>
    <x v="1"/>
    <x v="9"/>
    <s v="S2"/>
  </r>
  <r>
    <s v="FB_AEO_AAA_POST_ATT_S2_g2314_Scurve"/>
    <s v="Top_War"/>
    <d v="2021-07-24T00:00:00"/>
    <n v="10536.040638447401"/>
    <x v="2"/>
    <x v="9"/>
    <s v="S2"/>
  </r>
  <r>
    <s v="FB_AEO_AAA_POST_ATT_S3_g249_SC"/>
    <s v="Top_War"/>
    <d v="2021-07-24T00:00:00"/>
    <n v="0"/>
    <x v="3"/>
    <x v="9"/>
    <s v="S2"/>
  </r>
  <r>
    <s v="FB_AEO_AAA_PRE_ATT_g136_Scurve"/>
    <s v="Top_War"/>
    <d v="2021-07-24T00:00:00"/>
    <n v="0"/>
    <x v="4"/>
    <x v="9"/>
    <s v="S2"/>
  </r>
  <r>
    <s v="FB_AEO_BAU_POST_ATT_S1_g912_Scurve"/>
    <s v="Top_War"/>
    <d v="2021-07-24T00:00:00"/>
    <n v="0"/>
    <x v="1"/>
    <x v="10"/>
    <s v="S2"/>
  </r>
  <r>
    <s v="FB_AEO_BAU_POST_ATT_S2_g2711_Scurve"/>
    <s v="Top_War"/>
    <d v="2021-07-24T00:00:00"/>
    <n v="17632.823738372499"/>
    <x v="2"/>
    <x v="10"/>
    <s v="S2"/>
  </r>
  <r>
    <s v="FB_AEO_BAU_POST_ATT_S3_g1717_SC"/>
    <s v="Top_War"/>
    <d v="2021-07-24T00:00:00"/>
    <n v="0"/>
    <x v="3"/>
    <x v="10"/>
    <s v="S2"/>
  </r>
  <r>
    <s v="FB_AEO_BAU_PRE_ATT_g15721_Scurve"/>
    <s v="Top_War"/>
    <d v="2021-07-24T00:00:00"/>
    <n v="0"/>
    <x v="4"/>
    <x v="10"/>
    <s v="S2"/>
  </r>
  <r>
    <s v="FB_VO_AAA_PER_ATT_g912_Scurve"/>
    <s v="Top_War"/>
    <d v="2021-07-24T00:00:00"/>
    <n v="0"/>
    <x v="4"/>
    <x v="11"/>
    <s v="S2"/>
  </r>
  <r>
    <s v="FB_VO_AAA_POST_ATT_S1_g913_Scurve"/>
    <s v="Top_War"/>
    <d v="2021-07-24T00:00:00"/>
    <n v="0"/>
    <x v="1"/>
    <x v="11"/>
    <s v="S2"/>
  </r>
  <r>
    <s v="FB_VO_AAA_POST_ATT_S2_g424_Scurve"/>
    <s v="Top_War"/>
    <d v="2021-07-24T00:00:00"/>
    <n v="3314.6965082419802"/>
    <x v="2"/>
    <x v="11"/>
    <s v="S2"/>
  </r>
  <r>
    <s v="FB_VO_AAA_POST_ATT_S3_g1717_SC"/>
    <s v="Top_War"/>
    <d v="2021-07-24T00:00:00"/>
    <n v="0"/>
    <x v="3"/>
    <x v="11"/>
    <s v="S2"/>
  </r>
  <r>
    <s v="FB_VO_BAU_PER_ATT_g1512_Scurve"/>
    <s v="Top_War"/>
    <d v="2021-07-24T00:00:00"/>
    <n v="0"/>
    <x v="4"/>
    <x v="12"/>
    <s v="S2"/>
  </r>
  <r>
    <s v="FB_VO_BAU_POST_ATT_S1_g9312_Scurve"/>
    <s v="Top_War"/>
    <d v="2021-07-24T00:00:00"/>
    <n v="0"/>
    <x v="1"/>
    <x v="12"/>
    <s v="S2"/>
  </r>
  <r>
    <s v="FB_VO_BAU_POST_ATT_S2_g8421_Scurve"/>
    <s v="Top_War"/>
    <d v="2021-07-24T00:00:00"/>
    <n v="5674.2371227963104"/>
    <x v="2"/>
    <x v="12"/>
    <s v="S2"/>
  </r>
  <r>
    <s v="FB_VO_BAU_POST_ATT_S3_g1715_SC"/>
    <s v="Top_War"/>
    <d v="2021-07-24T00:00:00"/>
    <n v="0"/>
    <x v="3"/>
    <x v="12"/>
    <s v="S2"/>
  </r>
  <r>
    <s v="FB_VO_DYNAMICADS_PER_ATT_g2720_Scurve"/>
    <s v="Top_War"/>
    <d v="2021-07-24T00:00:00"/>
    <n v="0"/>
    <x v="4"/>
    <x v="13"/>
    <s v="S2"/>
  </r>
  <r>
    <s v="FB_VO_DYNAMICADS_POST_ATT_S1_g1720_Scurve"/>
    <s v="Top_War"/>
    <d v="2021-07-24T00:00:00"/>
    <n v="0"/>
    <x v="1"/>
    <x v="13"/>
    <s v="S2"/>
  </r>
  <r>
    <s v="GOOGLE_DISPLAY_PER_ATT_g1724_Scurve"/>
    <s v="Top_War"/>
    <d v="2021-07-24T00:00:00"/>
    <n v="0"/>
    <x v="4"/>
    <x v="14"/>
    <s v="S2"/>
  </r>
  <r>
    <s v="GOOGLE_DISPLAY_POST_ATT_9AUG_SEP_g6213_Scurve"/>
    <s v="Top_War"/>
    <d v="2021-07-24T00:00:00"/>
    <n v="0"/>
    <x v="0"/>
    <x v="14"/>
    <s v="S2"/>
  </r>
  <r>
    <s v="GOOGLE_DISPLAY_POST_ATT_JUL_g827_SC"/>
    <s v="Top_War"/>
    <d v="2021-07-24T00:00:00"/>
    <n v="13613.7301536462"/>
    <x v="0"/>
    <x v="14"/>
    <s v="S2"/>
  </r>
  <r>
    <s v="GOOGLE_DISPLAY_POST_ATT_OCT_g5718_Scurve"/>
    <s v="Top_War"/>
    <d v="2021-07-24T00:00:00"/>
    <n v="0"/>
    <x v="0"/>
    <x v="14"/>
    <s v="S2"/>
  </r>
  <r>
    <s v="GOOGLE_DISPLAY_POST_ATT_S1_g912_SC"/>
    <s v="Top_War"/>
    <d v="2021-07-24T00:00:00"/>
    <n v="0"/>
    <x v="1"/>
    <x v="14"/>
    <s v="S2"/>
  </r>
  <r>
    <s v="GOOGLE_YOUTUBE_PER_ATT_g1716_Scurve"/>
    <s v="Top_War"/>
    <d v="2021-07-24T00:00:00"/>
    <n v="0"/>
    <x v="4"/>
    <x v="15"/>
    <s v="S2"/>
  </r>
  <r>
    <s v="GOOGLE_YOUTUBE_POST_ATT_9AUG_SEP_g9321_Scurve"/>
    <s v="Top_War"/>
    <d v="2021-07-24T00:00:00"/>
    <n v="0"/>
    <x v="0"/>
    <x v="15"/>
    <s v="S2"/>
  </r>
  <r>
    <s v="GOOGLE_YOUTUBE_POST_ATT_JUL_g1718_SC"/>
    <s v="Top_War"/>
    <d v="2021-07-24T00:00:00"/>
    <n v="11511.6552327151"/>
    <x v="0"/>
    <x v="15"/>
    <s v="S2"/>
  </r>
  <r>
    <s v="GOOGLE_YOUTUBE_POST_ATT_OCT_g1715_Scurve"/>
    <s v="Top_War"/>
    <d v="2021-07-24T00:00:00"/>
    <n v="0"/>
    <x v="0"/>
    <x v="15"/>
    <s v="S2"/>
  </r>
  <r>
    <s v="GOOGLE_YOUTUBE_POST_ATT_S1_g2721_SC"/>
    <s v="Top_War"/>
    <d v="2021-07-24T00:00:00"/>
    <n v="0"/>
    <x v="1"/>
    <x v="15"/>
    <s v="S2"/>
  </r>
  <r>
    <s v="INTERCEPT"/>
    <s v="Top_War"/>
    <d v="2021-07-24T00:00:00"/>
    <n v="282876.95580592903"/>
    <x v="0"/>
    <x v="16"/>
    <s v="S2"/>
  </r>
  <r>
    <s v="Large_Event_Dip1"/>
    <s v="Top_War"/>
    <d v="2021-07-24T00:00:00"/>
    <n v="0"/>
    <x v="0"/>
    <x v="4"/>
    <s v="S2"/>
  </r>
  <r>
    <s v="Large_Event1"/>
    <s v="Top_War"/>
    <d v="2021-07-24T00:00:00"/>
    <n v="0"/>
    <x v="0"/>
    <x v="17"/>
    <s v="S2"/>
  </r>
  <r>
    <s v="Medium_Event"/>
    <s v="Top_War"/>
    <d v="2021-07-24T00:00:00"/>
    <n v="0"/>
    <x v="0"/>
    <x v="17"/>
    <s v="S2"/>
  </r>
  <r>
    <s v="Medium_Event_Dip"/>
    <s v="Top_War"/>
    <d v="2021-07-24T00:00:00"/>
    <n v="0"/>
    <x v="0"/>
    <x v="17"/>
    <s v="S2"/>
  </r>
  <r>
    <s v="Monday_Effect"/>
    <s v="Top_War"/>
    <d v="2021-07-24T00:00:00"/>
    <n v="0"/>
    <x v="0"/>
    <x v="18"/>
    <s v="S2"/>
  </r>
  <r>
    <s v="New_Content"/>
    <s v="Top_War"/>
    <d v="2021-07-24T00:00:00"/>
    <n v="0"/>
    <x v="0"/>
    <x v="19"/>
    <s v="S2"/>
  </r>
  <r>
    <s v="Other_Event"/>
    <s v="Top_War"/>
    <d v="2021-07-24T00:00:00"/>
    <n v="0"/>
    <x v="0"/>
    <x v="17"/>
    <s v="S2"/>
  </r>
  <r>
    <s v="Peak"/>
    <s v="Top_War"/>
    <d v="2021-07-24T00:00:00"/>
    <n v="0"/>
    <x v="0"/>
    <x v="17"/>
    <s v="S2"/>
  </r>
  <r>
    <s v="Reddit_Post_ATT_g224_SC"/>
    <s v="Top_War"/>
    <d v="2021-07-24T00:00:00"/>
    <n v="5156.9054346406401"/>
    <x v="2"/>
    <x v="20"/>
    <s v="S2"/>
  </r>
  <r>
    <s v="Small_Event"/>
    <s v="Top_War"/>
    <d v="2021-07-24T00:00:00"/>
    <n v="0"/>
    <x v="0"/>
    <x v="17"/>
    <s v="S2"/>
  </r>
  <r>
    <s v="Small_Event_Dip"/>
    <s v="Top_War"/>
    <d v="2021-07-24T00:00:00"/>
    <n v="0"/>
    <x v="0"/>
    <x v="4"/>
    <s v="S2"/>
  </r>
  <r>
    <s v="Special_Event"/>
    <s v="Top_War"/>
    <d v="2021-07-24T00:00:00"/>
    <n v="0"/>
    <x v="0"/>
    <x v="4"/>
    <s v="S2"/>
  </r>
  <r>
    <s v="Special_Event_Peak"/>
    <s v="Top_War"/>
    <d v="2021-07-24T00:00:00"/>
    <n v="0"/>
    <x v="0"/>
    <x v="17"/>
    <s v="S2"/>
  </r>
  <r>
    <s v="Tuesday_Effect"/>
    <s v="Top_War"/>
    <d v="2021-07-24T00:00:00"/>
    <n v="0"/>
    <x v="0"/>
    <x v="21"/>
    <s v="S2"/>
  </r>
  <r>
    <s v="UNITYADS_TOTAL_PER_ATT_g1728_Scurve"/>
    <s v="Top_War"/>
    <d v="2021-07-24T00:00:00"/>
    <n v="0"/>
    <x v="4"/>
    <x v="22"/>
    <s v="S2"/>
  </r>
  <r>
    <s v="UNITYADS_TOTAL_POST_ATT_S1_g913_SC"/>
    <s v="Top_War"/>
    <d v="2021-07-24T00:00:00"/>
    <n v="0"/>
    <x v="1"/>
    <x v="22"/>
    <s v="S2"/>
  </r>
  <r>
    <s v="UNITYADS_TOTAL_POST_ATT_S2_g1321_SC"/>
    <s v="Top_War"/>
    <d v="2021-07-24T00:00:00"/>
    <n v="5310.7906561529699"/>
    <x v="2"/>
    <x v="22"/>
    <s v="S2"/>
  </r>
  <r>
    <s v="UNITYADS_TOTAL_POST_ATT_S3_g924_SC"/>
    <s v="Top_War"/>
    <d v="2021-07-24T00:00:00"/>
    <n v="0"/>
    <x v="3"/>
    <x v="22"/>
    <s v="S2"/>
  </r>
  <r>
    <s v="Apple_Search_Post_ATT_g327_Scurve"/>
    <s v="Top_War"/>
    <d v="2021-07-25T00:00:00"/>
    <n v="9088.0741288609097"/>
    <x v="0"/>
    <x v="0"/>
    <s v="S2"/>
  </r>
  <r>
    <s v="Applovin_rewarded_Post_ATT_g1718_SC"/>
    <s v="Top_War"/>
    <d v="2021-07-25T00:00:00"/>
    <n v="761.78473124590403"/>
    <x v="0"/>
    <x v="1"/>
    <s v="S2"/>
  </r>
  <r>
    <s v="Applovin_video_Post_ATT_g1718_Scurve"/>
    <s v="Top_War"/>
    <d v="2021-07-25T00:00:00"/>
    <n v="272.859912336511"/>
    <x v="0"/>
    <x v="2"/>
    <s v="S2"/>
  </r>
  <r>
    <s v="Bug_Fix_1"/>
    <s v="Top_War"/>
    <d v="2021-07-25T00:00:00"/>
    <n v="0"/>
    <x v="0"/>
    <x v="3"/>
    <s v="S2"/>
  </r>
  <r>
    <s v="Bug_Fix_2"/>
    <s v="Top_War"/>
    <d v="2021-07-25T00:00:00"/>
    <n v="0"/>
    <x v="0"/>
    <x v="3"/>
    <s v="S2"/>
  </r>
  <r>
    <s v="Bug_Fix_3_2"/>
    <s v="Top_War"/>
    <d v="2021-07-25T00:00:00"/>
    <n v="0"/>
    <x v="0"/>
    <x v="3"/>
    <s v="S2"/>
  </r>
  <r>
    <s v="Bug_Fix_Neg"/>
    <s v="Top_War"/>
    <d v="2021-07-25T00:00:00"/>
    <n v="0"/>
    <x v="0"/>
    <x v="4"/>
    <s v="S2"/>
  </r>
  <r>
    <s v="Bytedance_Post_ATT_g337_SC"/>
    <s v="Top_War"/>
    <d v="2021-07-25T00:00:00"/>
    <n v="5216.6834604292299"/>
    <x v="0"/>
    <x v="5"/>
    <s v="S2"/>
  </r>
  <r>
    <s v="Comp_Lords_Mobile"/>
    <s v="Top_War"/>
    <d v="2021-07-25T00:00:00"/>
    <n v="-15560.5892388872"/>
    <x v="0"/>
    <x v="6"/>
    <s v="S2"/>
  </r>
  <r>
    <s v="Comp_ROK"/>
    <s v="Top_War"/>
    <d v="2021-07-25T00:00:00"/>
    <n v="-7297.1432989247396"/>
    <x v="0"/>
    <x v="7"/>
    <s v="S2"/>
  </r>
  <r>
    <s v="Comp_West_Game"/>
    <s v="Top_War"/>
    <d v="2021-07-25T00:00:00"/>
    <n v="-5359.0656942337901"/>
    <x v="0"/>
    <x v="8"/>
    <s v="S2"/>
  </r>
  <r>
    <s v="Event_Dip"/>
    <s v="Top_War"/>
    <d v="2021-07-25T00:00:00"/>
    <n v="0"/>
    <x v="0"/>
    <x v="4"/>
    <s v="S2"/>
  </r>
  <r>
    <s v="FB_AEO_AAA_POST_ATT_S1_g223_Scurve"/>
    <s v="Top_War"/>
    <d v="2021-07-25T00:00:00"/>
    <n v="0"/>
    <x v="1"/>
    <x v="9"/>
    <s v="S2"/>
  </r>
  <r>
    <s v="FB_AEO_AAA_POST_ATT_S2_g2314_Scurve"/>
    <s v="Top_War"/>
    <d v="2021-07-25T00:00:00"/>
    <n v="10049.184287676901"/>
    <x v="2"/>
    <x v="9"/>
    <s v="S2"/>
  </r>
  <r>
    <s v="FB_AEO_AAA_POST_ATT_S3_g249_SC"/>
    <s v="Top_War"/>
    <d v="2021-07-25T00:00:00"/>
    <n v="0"/>
    <x v="3"/>
    <x v="9"/>
    <s v="S2"/>
  </r>
  <r>
    <s v="FB_AEO_AAA_PRE_ATT_g136_Scurve"/>
    <s v="Top_War"/>
    <d v="2021-07-25T00:00:00"/>
    <n v="0"/>
    <x v="4"/>
    <x v="9"/>
    <s v="S2"/>
  </r>
  <r>
    <s v="FB_AEO_BAU_POST_ATT_S1_g912_Scurve"/>
    <s v="Top_War"/>
    <d v="2021-07-25T00:00:00"/>
    <n v="0"/>
    <x v="1"/>
    <x v="10"/>
    <s v="S2"/>
  </r>
  <r>
    <s v="FB_AEO_BAU_POST_ATT_S2_g2711_Scurve"/>
    <s v="Top_War"/>
    <d v="2021-07-25T00:00:00"/>
    <n v="17455.376868937099"/>
    <x v="2"/>
    <x v="10"/>
    <s v="S2"/>
  </r>
  <r>
    <s v="FB_AEO_BAU_POST_ATT_S3_g1717_SC"/>
    <s v="Top_War"/>
    <d v="2021-07-25T00:00:00"/>
    <n v="0"/>
    <x v="3"/>
    <x v="10"/>
    <s v="S2"/>
  </r>
  <r>
    <s v="FB_AEO_BAU_PRE_ATT_g15721_Scurve"/>
    <s v="Top_War"/>
    <d v="2021-07-25T00:00:00"/>
    <n v="0"/>
    <x v="4"/>
    <x v="10"/>
    <s v="S2"/>
  </r>
  <r>
    <s v="FB_VO_AAA_PER_ATT_g912_Scurve"/>
    <s v="Top_War"/>
    <d v="2021-07-25T00:00:00"/>
    <n v="0"/>
    <x v="4"/>
    <x v="11"/>
    <s v="S2"/>
  </r>
  <r>
    <s v="FB_VO_AAA_POST_ATT_S1_g913_Scurve"/>
    <s v="Top_War"/>
    <d v="2021-07-25T00:00:00"/>
    <n v="0"/>
    <x v="1"/>
    <x v="11"/>
    <s v="S2"/>
  </r>
  <r>
    <s v="FB_VO_AAA_POST_ATT_S2_g424_Scurve"/>
    <s v="Top_War"/>
    <d v="2021-07-25T00:00:00"/>
    <n v="3117.3406202076899"/>
    <x v="2"/>
    <x v="11"/>
    <s v="S2"/>
  </r>
  <r>
    <s v="FB_VO_AAA_POST_ATT_S3_g1717_SC"/>
    <s v="Top_War"/>
    <d v="2021-07-25T00:00:00"/>
    <n v="0"/>
    <x v="3"/>
    <x v="11"/>
    <s v="S2"/>
  </r>
  <r>
    <s v="FB_VO_BAU_PER_ATT_g1512_Scurve"/>
    <s v="Top_War"/>
    <d v="2021-07-25T00:00:00"/>
    <n v="0"/>
    <x v="4"/>
    <x v="12"/>
    <s v="S2"/>
  </r>
  <r>
    <s v="FB_VO_BAU_POST_ATT_S1_g9312_Scurve"/>
    <s v="Top_War"/>
    <d v="2021-07-25T00:00:00"/>
    <n v="0"/>
    <x v="1"/>
    <x v="12"/>
    <s v="S2"/>
  </r>
  <r>
    <s v="FB_VO_BAU_POST_ATT_S2_g8421_Scurve"/>
    <s v="Top_War"/>
    <d v="2021-07-25T00:00:00"/>
    <n v="5715.8371725963798"/>
    <x v="2"/>
    <x v="12"/>
    <s v="S2"/>
  </r>
  <r>
    <s v="FB_VO_BAU_POST_ATT_S3_g1715_SC"/>
    <s v="Top_War"/>
    <d v="2021-07-25T00:00:00"/>
    <n v="0"/>
    <x v="3"/>
    <x v="12"/>
    <s v="S2"/>
  </r>
  <r>
    <s v="FB_VO_DYNAMICADS_PER_ATT_g2720_Scurve"/>
    <s v="Top_War"/>
    <d v="2021-07-25T00:00:00"/>
    <n v="0"/>
    <x v="4"/>
    <x v="13"/>
    <s v="S2"/>
  </r>
  <r>
    <s v="FB_VO_DYNAMICADS_POST_ATT_S1_g1720_Scurve"/>
    <s v="Top_War"/>
    <d v="2021-07-25T00:00:00"/>
    <n v="0"/>
    <x v="1"/>
    <x v="13"/>
    <s v="S2"/>
  </r>
  <r>
    <s v="GOOGLE_DISPLAY_PER_ATT_g1724_Scurve"/>
    <s v="Top_War"/>
    <d v="2021-07-25T00:00:00"/>
    <n v="0"/>
    <x v="4"/>
    <x v="14"/>
    <s v="S2"/>
  </r>
  <r>
    <s v="GOOGLE_DISPLAY_POST_ATT_9AUG_SEP_g6213_Scurve"/>
    <s v="Top_War"/>
    <d v="2021-07-25T00:00:00"/>
    <n v="0"/>
    <x v="0"/>
    <x v="14"/>
    <s v="S2"/>
  </r>
  <r>
    <s v="GOOGLE_DISPLAY_POST_ATT_JUL_g827_SC"/>
    <s v="Top_War"/>
    <d v="2021-07-25T00:00:00"/>
    <n v="13714.415450762701"/>
    <x v="0"/>
    <x v="14"/>
    <s v="S2"/>
  </r>
  <r>
    <s v="GOOGLE_DISPLAY_POST_ATT_OCT_g5718_Scurve"/>
    <s v="Top_War"/>
    <d v="2021-07-25T00:00:00"/>
    <n v="0"/>
    <x v="0"/>
    <x v="14"/>
    <s v="S2"/>
  </r>
  <r>
    <s v="GOOGLE_DISPLAY_POST_ATT_S1_g912_SC"/>
    <s v="Top_War"/>
    <d v="2021-07-25T00:00:00"/>
    <n v="0"/>
    <x v="1"/>
    <x v="14"/>
    <s v="S2"/>
  </r>
  <r>
    <s v="GOOGLE_YOUTUBE_PER_ATT_g1716_Scurve"/>
    <s v="Top_War"/>
    <d v="2021-07-25T00:00:00"/>
    <n v="0"/>
    <x v="4"/>
    <x v="15"/>
    <s v="S2"/>
  </r>
  <r>
    <s v="GOOGLE_YOUTUBE_POST_ATT_9AUG_SEP_g9321_Scurve"/>
    <s v="Top_War"/>
    <d v="2021-07-25T00:00:00"/>
    <n v="0"/>
    <x v="0"/>
    <x v="15"/>
    <s v="S2"/>
  </r>
  <r>
    <s v="GOOGLE_YOUTUBE_POST_ATT_JUL_g1718_SC"/>
    <s v="Top_War"/>
    <d v="2021-07-25T00:00:00"/>
    <n v="11060.6647788436"/>
    <x v="0"/>
    <x v="15"/>
    <s v="S2"/>
  </r>
  <r>
    <s v="GOOGLE_YOUTUBE_POST_ATT_OCT_g1715_Scurve"/>
    <s v="Top_War"/>
    <d v="2021-07-25T00:00:00"/>
    <n v="0"/>
    <x v="0"/>
    <x v="15"/>
    <s v="S2"/>
  </r>
  <r>
    <s v="GOOGLE_YOUTUBE_POST_ATT_S1_g2721_SC"/>
    <s v="Top_War"/>
    <d v="2021-07-25T00:00:00"/>
    <n v="0"/>
    <x v="1"/>
    <x v="15"/>
    <s v="S2"/>
  </r>
  <r>
    <s v="INTERCEPT"/>
    <s v="Top_War"/>
    <d v="2021-07-25T00:00:00"/>
    <n v="282876.95580592903"/>
    <x v="0"/>
    <x v="16"/>
    <s v="S2"/>
  </r>
  <r>
    <s v="Large_Event_Dip1"/>
    <s v="Top_War"/>
    <d v="2021-07-25T00:00:00"/>
    <n v="0"/>
    <x v="0"/>
    <x v="4"/>
    <s v="S2"/>
  </r>
  <r>
    <s v="Large_Event1"/>
    <s v="Top_War"/>
    <d v="2021-07-25T00:00:00"/>
    <n v="0"/>
    <x v="0"/>
    <x v="17"/>
    <s v="S2"/>
  </r>
  <r>
    <s v="Medium_Event"/>
    <s v="Top_War"/>
    <d v="2021-07-25T00:00:00"/>
    <n v="0"/>
    <x v="0"/>
    <x v="17"/>
    <s v="S2"/>
  </r>
  <r>
    <s v="Medium_Event_Dip"/>
    <s v="Top_War"/>
    <d v="2021-07-25T00:00:00"/>
    <n v="0"/>
    <x v="0"/>
    <x v="17"/>
    <s v="S2"/>
  </r>
  <r>
    <s v="Monday_Effect"/>
    <s v="Top_War"/>
    <d v="2021-07-25T00:00:00"/>
    <n v="0"/>
    <x v="0"/>
    <x v="18"/>
    <s v="S2"/>
  </r>
  <r>
    <s v="New_Content"/>
    <s v="Top_War"/>
    <d v="2021-07-25T00:00:00"/>
    <n v="0"/>
    <x v="0"/>
    <x v="19"/>
    <s v="S2"/>
  </r>
  <r>
    <s v="Other_Event"/>
    <s v="Top_War"/>
    <d v="2021-07-25T00:00:00"/>
    <n v="0"/>
    <x v="0"/>
    <x v="17"/>
    <s v="S2"/>
  </r>
  <r>
    <s v="Peak"/>
    <s v="Top_War"/>
    <d v="2021-07-25T00:00:00"/>
    <n v="0"/>
    <x v="0"/>
    <x v="17"/>
    <s v="S2"/>
  </r>
  <r>
    <s v="Reddit_Post_ATT_g224_SC"/>
    <s v="Top_War"/>
    <d v="2021-07-25T00:00:00"/>
    <n v="2611.3226550886502"/>
    <x v="2"/>
    <x v="20"/>
    <s v="S2"/>
  </r>
  <r>
    <s v="Small_Event"/>
    <s v="Top_War"/>
    <d v="2021-07-25T00:00:00"/>
    <n v="0"/>
    <x v="0"/>
    <x v="17"/>
    <s v="S2"/>
  </r>
  <r>
    <s v="Small_Event_Dip"/>
    <s v="Top_War"/>
    <d v="2021-07-25T00:00:00"/>
    <n v="0"/>
    <x v="0"/>
    <x v="4"/>
    <s v="S2"/>
  </r>
  <r>
    <s v="Special_Event"/>
    <s v="Top_War"/>
    <d v="2021-07-25T00:00:00"/>
    <n v="0"/>
    <x v="0"/>
    <x v="4"/>
    <s v="S2"/>
  </r>
  <r>
    <s v="Special_Event_Peak"/>
    <s v="Top_War"/>
    <d v="2021-07-25T00:00:00"/>
    <n v="0"/>
    <x v="0"/>
    <x v="17"/>
    <s v="S2"/>
  </r>
  <r>
    <s v="Tuesday_Effect"/>
    <s v="Top_War"/>
    <d v="2021-07-25T00:00:00"/>
    <n v="0"/>
    <x v="0"/>
    <x v="21"/>
    <s v="S2"/>
  </r>
  <r>
    <s v="UNITYADS_TOTAL_PER_ATT_g1728_Scurve"/>
    <s v="Top_War"/>
    <d v="2021-07-25T00:00:00"/>
    <n v="0"/>
    <x v="4"/>
    <x v="22"/>
    <s v="S2"/>
  </r>
  <r>
    <s v="UNITYADS_TOTAL_POST_ATT_S1_g913_SC"/>
    <s v="Top_War"/>
    <d v="2021-07-25T00:00:00"/>
    <n v="0"/>
    <x v="1"/>
    <x v="22"/>
    <s v="S2"/>
  </r>
  <r>
    <s v="UNITYADS_TOTAL_POST_ATT_S2_g1321_SC"/>
    <s v="Top_War"/>
    <d v="2021-07-25T00:00:00"/>
    <n v="5317.30264810681"/>
    <x v="2"/>
    <x v="22"/>
    <s v="S2"/>
  </r>
  <r>
    <s v="UNITYADS_TOTAL_POST_ATT_S3_g924_SC"/>
    <s v="Top_War"/>
    <d v="2021-07-25T00:00:00"/>
    <n v="0"/>
    <x v="3"/>
    <x v="22"/>
    <s v="S2"/>
  </r>
  <r>
    <s v="Apple_Search_Post_ATT_g327_Scurve"/>
    <s v="Top_War"/>
    <d v="2021-07-26T00:00:00"/>
    <n v="10108.406937923701"/>
    <x v="0"/>
    <x v="0"/>
    <s v="S2"/>
  </r>
  <r>
    <s v="Applovin_rewarded_Post_ATT_g1718_SC"/>
    <s v="Top_War"/>
    <d v="2021-07-26T00:00:00"/>
    <n v="1106.5384354458199"/>
    <x v="0"/>
    <x v="1"/>
    <s v="S2"/>
  </r>
  <r>
    <s v="Applovin_video_Post_ATT_g1718_Scurve"/>
    <s v="Top_War"/>
    <d v="2021-07-26T00:00:00"/>
    <n v="431.72046217327397"/>
    <x v="0"/>
    <x v="2"/>
    <s v="S2"/>
  </r>
  <r>
    <s v="Bug_Fix_1"/>
    <s v="Top_War"/>
    <d v="2021-07-26T00:00:00"/>
    <n v="0"/>
    <x v="0"/>
    <x v="3"/>
    <s v="S2"/>
  </r>
  <r>
    <s v="Bug_Fix_2"/>
    <s v="Top_War"/>
    <d v="2021-07-26T00:00:00"/>
    <n v="0"/>
    <x v="0"/>
    <x v="3"/>
    <s v="S2"/>
  </r>
  <r>
    <s v="Bug_Fix_3_2"/>
    <s v="Top_War"/>
    <d v="2021-07-26T00:00:00"/>
    <n v="0"/>
    <x v="0"/>
    <x v="3"/>
    <s v="S2"/>
  </r>
  <r>
    <s v="Bug_Fix_Neg"/>
    <s v="Top_War"/>
    <d v="2021-07-26T00:00:00"/>
    <n v="0"/>
    <x v="0"/>
    <x v="4"/>
    <s v="S2"/>
  </r>
  <r>
    <s v="Bytedance_Post_ATT_g337_SC"/>
    <s v="Top_War"/>
    <d v="2021-07-26T00:00:00"/>
    <n v="4875.8363769409698"/>
    <x v="0"/>
    <x v="5"/>
    <s v="S2"/>
  </r>
  <r>
    <s v="Comp_Lords_Mobile"/>
    <s v="Top_War"/>
    <d v="2021-07-26T00:00:00"/>
    <n v="-14662.0592425504"/>
    <x v="0"/>
    <x v="6"/>
    <s v="S2"/>
  </r>
  <r>
    <s v="Comp_ROK"/>
    <s v="Top_War"/>
    <d v="2021-07-26T00:00:00"/>
    <n v="-6658.6817527253897"/>
    <x v="0"/>
    <x v="7"/>
    <s v="S2"/>
  </r>
  <r>
    <s v="Comp_West_Game"/>
    <s v="Top_War"/>
    <d v="2021-07-26T00:00:00"/>
    <n v="-4898.1978616535998"/>
    <x v="0"/>
    <x v="8"/>
    <s v="S2"/>
  </r>
  <r>
    <s v="Event_Dip"/>
    <s v="Top_War"/>
    <d v="2021-07-26T00:00:00"/>
    <n v="0"/>
    <x v="0"/>
    <x v="4"/>
    <s v="S2"/>
  </r>
  <r>
    <s v="FB_AEO_AAA_POST_ATT_S1_g223_Scurve"/>
    <s v="Top_War"/>
    <d v="2021-07-26T00:00:00"/>
    <n v="0"/>
    <x v="1"/>
    <x v="9"/>
    <s v="S2"/>
  </r>
  <r>
    <s v="FB_AEO_AAA_POST_ATT_S2_g2314_Scurve"/>
    <s v="Top_War"/>
    <d v="2021-07-26T00:00:00"/>
    <n v="9540.5293825783792"/>
    <x v="2"/>
    <x v="9"/>
    <s v="S2"/>
  </r>
  <r>
    <s v="FB_AEO_AAA_POST_ATT_S3_g249_SC"/>
    <s v="Top_War"/>
    <d v="2021-07-26T00:00:00"/>
    <n v="0"/>
    <x v="3"/>
    <x v="9"/>
    <s v="S2"/>
  </r>
  <r>
    <s v="FB_AEO_AAA_PRE_ATT_g136_Scurve"/>
    <s v="Top_War"/>
    <d v="2021-07-26T00:00:00"/>
    <n v="0"/>
    <x v="4"/>
    <x v="9"/>
    <s v="S2"/>
  </r>
  <r>
    <s v="FB_AEO_BAU_POST_ATT_S1_g912_Scurve"/>
    <s v="Top_War"/>
    <d v="2021-07-26T00:00:00"/>
    <n v="0"/>
    <x v="1"/>
    <x v="10"/>
    <s v="S2"/>
  </r>
  <r>
    <s v="FB_AEO_BAU_POST_ATT_S2_g2711_Scurve"/>
    <s v="Top_War"/>
    <d v="2021-07-26T00:00:00"/>
    <n v="17917.460414961501"/>
    <x v="2"/>
    <x v="10"/>
    <s v="S2"/>
  </r>
  <r>
    <s v="FB_AEO_BAU_POST_ATT_S3_g1717_SC"/>
    <s v="Top_War"/>
    <d v="2021-07-26T00:00:00"/>
    <n v="0"/>
    <x v="3"/>
    <x v="10"/>
    <s v="S2"/>
  </r>
  <r>
    <s v="FB_AEO_BAU_PRE_ATT_g15721_Scurve"/>
    <s v="Top_War"/>
    <d v="2021-07-26T00:00:00"/>
    <n v="0"/>
    <x v="4"/>
    <x v="10"/>
    <s v="S2"/>
  </r>
  <r>
    <s v="FB_VO_AAA_PER_ATT_g912_Scurve"/>
    <s v="Top_War"/>
    <d v="2021-07-26T00:00:00"/>
    <n v="0"/>
    <x v="4"/>
    <x v="11"/>
    <s v="S2"/>
  </r>
  <r>
    <s v="FB_VO_AAA_POST_ATT_S1_g913_Scurve"/>
    <s v="Top_War"/>
    <d v="2021-07-26T00:00:00"/>
    <n v="0"/>
    <x v="1"/>
    <x v="11"/>
    <s v="S2"/>
  </r>
  <r>
    <s v="FB_VO_AAA_POST_ATT_S2_g424_Scurve"/>
    <s v="Top_War"/>
    <d v="2021-07-26T00:00:00"/>
    <n v="3256.1146860539502"/>
    <x v="2"/>
    <x v="11"/>
    <s v="S2"/>
  </r>
  <r>
    <s v="FB_VO_AAA_POST_ATT_S3_g1717_SC"/>
    <s v="Top_War"/>
    <d v="2021-07-26T00:00:00"/>
    <n v="0"/>
    <x v="3"/>
    <x v="11"/>
    <s v="S2"/>
  </r>
  <r>
    <s v="FB_VO_BAU_PER_ATT_g1512_Scurve"/>
    <s v="Top_War"/>
    <d v="2021-07-26T00:00:00"/>
    <n v="0"/>
    <x v="4"/>
    <x v="12"/>
    <s v="S2"/>
  </r>
  <r>
    <s v="FB_VO_BAU_POST_ATT_S1_g9312_Scurve"/>
    <s v="Top_War"/>
    <d v="2021-07-26T00:00:00"/>
    <n v="0"/>
    <x v="1"/>
    <x v="12"/>
    <s v="S2"/>
  </r>
  <r>
    <s v="FB_VO_BAU_POST_ATT_S2_g8421_Scurve"/>
    <s v="Top_War"/>
    <d v="2021-07-26T00:00:00"/>
    <n v="5670.4839045855697"/>
    <x v="2"/>
    <x v="12"/>
    <s v="S2"/>
  </r>
  <r>
    <s v="FB_VO_BAU_POST_ATT_S3_g1715_SC"/>
    <s v="Top_War"/>
    <d v="2021-07-26T00:00:00"/>
    <n v="0"/>
    <x v="3"/>
    <x v="12"/>
    <s v="S2"/>
  </r>
  <r>
    <s v="FB_VO_DYNAMICADS_PER_ATT_g2720_Scurve"/>
    <s v="Top_War"/>
    <d v="2021-07-26T00:00:00"/>
    <n v="0"/>
    <x v="4"/>
    <x v="13"/>
    <s v="S2"/>
  </r>
  <r>
    <s v="FB_VO_DYNAMICADS_POST_ATT_S1_g1720_Scurve"/>
    <s v="Top_War"/>
    <d v="2021-07-26T00:00:00"/>
    <n v="0"/>
    <x v="1"/>
    <x v="13"/>
    <s v="S2"/>
  </r>
  <r>
    <s v="GOOGLE_DISPLAY_PER_ATT_g1724_Scurve"/>
    <s v="Top_War"/>
    <d v="2021-07-26T00:00:00"/>
    <n v="0"/>
    <x v="4"/>
    <x v="14"/>
    <s v="S2"/>
  </r>
  <r>
    <s v="GOOGLE_DISPLAY_POST_ATT_9AUG_SEP_g6213_Scurve"/>
    <s v="Top_War"/>
    <d v="2021-07-26T00:00:00"/>
    <n v="0"/>
    <x v="0"/>
    <x v="14"/>
    <s v="S2"/>
  </r>
  <r>
    <s v="GOOGLE_DISPLAY_POST_ATT_JUL_g827_SC"/>
    <s v="Top_War"/>
    <d v="2021-07-26T00:00:00"/>
    <n v="13685.4813620478"/>
    <x v="0"/>
    <x v="14"/>
    <s v="S2"/>
  </r>
  <r>
    <s v="GOOGLE_DISPLAY_POST_ATT_OCT_g5718_Scurve"/>
    <s v="Top_War"/>
    <d v="2021-07-26T00:00:00"/>
    <n v="0"/>
    <x v="0"/>
    <x v="14"/>
    <s v="S2"/>
  </r>
  <r>
    <s v="GOOGLE_DISPLAY_POST_ATT_S1_g912_SC"/>
    <s v="Top_War"/>
    <d v="2021-07-26T00:00:00"/>
    <n v="0"/>
    <x v="1"/>
    <x v="14"/>
    <s v="S2"/>
  </r>
  <r>
    <s v="GOOGLE_YOUTUBE_PER_ATT_g1716_Scurve"/>
    <s v="Top_War"/>
    <d v="2021-07-26T00:00:00"/>
    <n v="0"/>
    <x v="4"/>
    <x v="15"/>
    <s v="S2"/>
  </r>
  <r>
    <s v="GOOGLE_YOUTUBE_POST_ATT_9AUG_SEP_g9321_Scurve"/>
    <s v="Top_War"/>
    <d v="2021-07-26T00:00:00"/>
    <n v="0"/>
    <x v="0"/>
    <x v="15"/>
    <s v="S2"/>
  </r>
  <r>
    <s v="GOOGLE_YOUTUBE_POST_ATT_JUL_g1718_SC"/>
    <s v="Top_War"/>
    <d v="2021-07-26T00:00:00"/>
    <n v="10605.646466226999"/>
    <x v="0"/>
    <x v="15"/>
    <s v="S2"/>
  </r>
  <r>
    <s v="GOOGLE_YOUTUBE_POST_ATT_OCT_g1715_Scurve"/>
    <s v="Top_War"/>
    <d v="2021-07-26T00:00:00"/>
    <n v="0"/>
    <x v="0"/>
    <x v="15"/>
    <s v="S2"/>
  </r>
  <r>
    <s v="GOOGLE_YOUTUBE_POST_ATT_S1_g2721_SC"/>
    <s v="Top_War"/>
    <d v="2021-07-26T00:00:00"/>
    <n v="0"/>
    <x v="1"/>
    <x v="15"/>
    <s v="S2"/>
  </r>
  <r>
    <s v="INTERCEPT"/>
    <s v="Top_War"/>
    <d v="2021-07-26T00:00:00"/>
    <n v="282876.95580592903"/>
    <x v="0"/>
    <x v="16"/>
    <s v="S2"/>
  </r>
  <r>
    <s v="Large_Event_Dip1"/>
    <s v="Top_War"/>
    <d v="2021-07-26T00:00:00"/>
    <n v="-26446.072486901201"/>
    <x v="0"/>
    <x v="4"/>
    <s v="S2"/>
  </r>
  <r>
    <s v="Large_Event1"/>
    <s v="Top_War"/>
    <d v="2021-07-26T00:00:00"/>
    <n v="0"/>
    <x v="0"/>
    <x v="17"/>
    <s v="S2"/>
  </r>
  <r>
    <s v="Medium_Event"/>
    <s v="Top_War"/>
    <d v="2021-07-26T00:00:00"/>
    <n v="0"/>
    <x v="0"/>
    <x v="17"/>
    <s v="S2"/>
  </r>
  <r>
    <s v="Medium_Event_Dip"/>
    <s v="Top_War"/>
    <d v="2021-07-26T00:00:00"/>
    <n v="0"/>
    <x v="0"/>
    <x v="17"/>
    <s v="S2"/>
  </r>
  <r>
    <s v="Monday_Effect"/>
    <s v="Top_War"/>
    <d v="2021-07-26T00:00:00"/>
    <n v="-26587.378751716002"/>
    <x v="0"/>
    <x v="18"/>
    <s v="S2"/>
  </r>
  <r>
    <s v="New_Content"/>
    <s v="Top_War"/>
    <d v="2021-07-26T00:00:00"/>
    <n v="0"/>
    <x v="0"/>
    <x v="19"/>
    <s v="S2"/>
  </r>
  <r>
    <s v="Other_Event"/>
    <s v="Top_War"/>
    <d v="2021-07-26T00:00:00"/>
    <n v="0"/>
    <x v="0"/>
    <x v="17"/>
    <s v="S2"/>
  </r>
  <r>
    <s v="Peak"/>
    <s v="Top_War"/>
    <d v="2021-07-26T00:00:00"/>
    <n v="0"/>
    <x v="0"/>
    <x v="17"/>
    <s v="S2"/>
  </r>
  <r>
    <s v="Reddit_Post_ATT_g224_SC"/>
    <s v="Top_War"/>
    <d v="2021-07-26T00:00:00"/>
    <n v="2243.1754527957801"/>
    <x v="2"/>
    <x v="20"/>
    <s v="S2"/>
  </r>
  <r>
    <s v="Small_Event"/>
    <s v="Top_War"/>
    <d v="2021-07-26T00:00:00"/>
    <n v="0"/>
    <x v="0"/>
    <x v="17"/>
    <s v="S2"/>
  </r>
  <r>
    <s v="Small_Event_Dip"/>
    <s v="Top_War"/>
    <d v="2021-07-26T00:00:00"/>
    <n v="0"/>
    <x v="0"/>
    <x v="4"/>
    <s v="S2"/>
  </r>
  <r>
    <s v="Special_Event"/>
    <s v="Top_War"/>
    <d v="2021-07-26T00:00:00"/>
    <n v="0"/>
    <x v="0"/>
    <x v="4"/>
    <s v="S2"/>
  </r>
  <r>
    <s v="Special_Event_Peak"/>
    <s v="Top_War"/>
    <d v="2021-07-26T00:00:00"/>
    <n v="0"/>
    <x v="0"/>
    <x v="17"/>
    <s v="S2"/>
  </r>
  <r>
    <s v="Tuesday_Effect"/>
    <s v="Top_War"/>
    <d v="2021-07-26T00:00:00"/>
    <n v="0"/>
    <x v="0"/>
    <x v="21"/>
    <s v="S2"/>
  </r>
  <r>
    <s v="UNITYADS_TOTAL_PER_ATT_g1728_Scurve"/>
    <s v="Top_War"/>
    <d v="2021-07-26T00:00:00"/>
    <n v="0"/>
    <x v="4"/>
    <x v="22"/>
    <s v="S2"/>
  </r>
  <r>
    <s v="UNITYADS_TOTAL_POST_ATT_S1_g913_SC"/>
    <s v="Top_War"/>
    <d v="2021-07-26T00:00:00"/>
    <n v="0"/>
    <x v="1"/>
    <x v="22"/>
    <s v="S2"/>
  </r>
  <r>
    <s v="UNITYADS_TOTAL_POST_ATT_S2_g1321_SC"/>
    <s v="Top_War"/>
    <d v="2021-07-26T00:00:00"/>
    <n v="5316.5936467655301"/>
    <x v="2"/>
    <x v="22"/>
    <s v="S2"/>
  </r>
  <r>
    <s v="UNITYADS_TOTAL_POST_ATT_S3_g924_SC"/>
    <s v="Top_War"/>
    <d v="2021-07-26T00:00:00"/>
    <n v="0"/>
    <x v="3"/>
    <x v="22"/>
    <s v="S2"/>
  </r>
  <r>
    <s v="Apple_Search_Post_ATT_g327_Scurve"/>
    <s v="Top_War"/>
    <d v="2021-07-27T00:00:00"/>
    <n v="11185.697266354"/>
    <x v="0"/>
    <x v="0"/>
    <s v="S2"/>
  </r>
  <r>
    <s v="Applovin_rewarded_Post_ATT_g1718_SC"/>
    <s v="Top_War"/>
    <d v="2021-07-27T00:00:00"/>
    <n v="1745.5295928503399"/>
    <x v="0"/>
    <x v="1"/>
    <s v="S2"/>
  </r>
  <r>
    <s v="Applovin_video_Post_ATT_g1718_Scurve"/>
    <s v="Top_War"/>
    <d v="2021-07-27T00:00:00"/>
    <n v="664.77443538954799"/>
    <x v="0"/>
    <x v="2"/>
    <s v="S2"/>
  </r>
  <r>
    <s v="Bug_Fix_1"/>
    <s v="Top_War"/>
    <d v="2021-07-27T00:00:00"/>
    <n v="0"/>
    <x v="0"/>
    <x v="3"/>
    <s v="S2"/>
  </r>
  <r>
    <s v="Bug_Fix_2"/>
    <s v="Top_War"/>
    <d v="2021-07-27T00:00:00"/>
    <n v="0"/>
    <x v="0"/>
    <x v="3"/>
    <s v="S2"/>
  </r>
  <r>
    <s v="Bug_Fix_3_2"/>
    <s v="Top_War"/>
    <d v="2021-07-27T00:00:00"/>
    <n v="0"/>
    <x v="0"/>
    <x v="3"/>
    <s v="S2"/>
  </r>
  <r>
    <s v="Bug_Fix_Neg"/>
    <s v="Top_War"/>
    <d v="2021-07-27T00:00:00"/>
    <n v="0"/>
    <x v="0"/>
    <x v="4"/>
    <s v="S2"/>
  </r>
  <r>
    <s v="Bytedance_Post_ATT_g337_SC"/>
    <s v="Top_War"/>
    <d v="2021-07-27T00:00:00"/>
    <n v="4238.9773998925202"/>
    <x v="0"/>
    <x v="5"/>
    <s v="S2"/>
  </r>
  <r>
    <s v="Comp_Lords_Mobile"/>
    <s v="Top_War"/>
    <d v="2021-07-27T00:00:00"/>
    <n v="-14014.281803330799"/>
    <x v="0"/>
    <x v="6"/>
    <s v="S2"/>
  </r>
  <r>
    <s v="Comp_ROK"/>
    <s v="Top_War"/>
    <d v="2021-07-27T00:00:00"/>
    <n v="-6746.9577864442699"/>
    <x v="0"/>
    <x v="7"/>
    <s v="S2"/>
  </r>
  <r>
    <s v="Comp_West_Game"/>
    <s v="Top_War"/>
    <d v="2021-07-27T00:00:00"/>
    <n v="-5069.5461583821298"/>
    <x v="0"/>
    <x v="8"/>
    <s v="S2"/>
  </r>
  <r>
    <s v="Event_Dip"/>
    <s v="Top_War"/>
    <d v="2021-07-27T00:00:00"/>
    <n v="0"/>
    <x v="0"/>
    <x v="4"/>
    <s v="S2"/>
  </r>
  <r>
    <s v="FB_AEO_AAA_POST_ATT_S1_g223_Scurve"/>
    <s v="Top_War"/>
    <d v="2021-07-27T00:00:00"/>
    <n v="0"/>
    <x v="1"/>
    <x v="9"/>
    <s v="S2"/>
  </r>
  <r>
    <s v="FB_AEO_AAA_POST_ATT_S2_g2314_Scurve"/>
    <s v="Top_War"/>
    <d v="2021-07-27T00:00:00"/>
    <n v="10052.962978096701"/>
    <x v="2"/>
    <x v="9"/>
    <s v="S2"/>
  </r>
  <r>
    <s v="FB_AEO_AAA_POST_ATT_S3_g249_SC"/>
    <s v="Top_War"/>
    <d v="2021-07-27T00:00:00"/>
    <n v="0"/>
    <x v="3"/>
    <x v="9"/>
    <s v="S2"/>
  </r>
  <r>
    <s v="FB_AEO_AAA_PRE_ATT_g136_Scurve"/>
    <s v="Top_War"/>
    <d v="2021-07-27T00:00:00"/>
    <n v="0"/>
    <x v="4"/>
    <x v="9"/>
    <s v="S2"/>
  </r>
  <r>
    <s v="FB_AEO_BAU_POST_ATT_S1_g912_Scurve"/>
    <s v="Top_War"/>
    <d v="2021-07-27T00:00:00"/>
    <n v="0"/>
    <x v="1"/>
    <x v="10"/>
    <s v="S2"/>
  </r>
  <r>
    <s v="FB_AEO_BAU_POST_ATT_S2_g2711_Scurve"/>
    <s v="Top_War"/>
    <d v="2021-07-27T00:00:00"/>
    <n v="18707.4414956416"/>
    <x v="2"/>
    <x v="10"/>
    <s v="S2"/>
  </r>
  <r>
    <s v="FB_AEO_BAU_POST_ATT_S3_g1717_SC"/>
    <s v="Top_War"/>
    <d v="2021-07-27T00:00:00"/>
    <n v="0"/>
    <x v="3"/>
    <x v="10"/>
    <s v="S2"/>
  </r>
  <r>
    <s v="FB_AEO_BAU_PRE_ATT_g15721_Scurve"/>
    <s v="Top_War"/>
    <d v="2021-07-27T00:00:00"/>
    <n v="0"/>
    <x v="4"/>
    <x v="10"/>
    <s v="S2"/>
  </r>
  <r>
    <s v="FB_VO_AAA_PER_ATT_g912_Scurve"/>
    <s v="Top_War"/>
    <d v="2021-07-27T00:00:00"/>
    <n v="0"/>
    <x v="4"/>
    <x v="11"/>
    <s v="S2"/>
  </r>
  <r>
    <s v="FB_VO_AAA_POST_ATT_S1_g913_Scurve"/>
    <s v="Top_War"/>
    <d v="2021-07-27T00:00:00"/>
    <n v="0"/>
    <x v="1"/>
    <x v="11"/>
    <s v="S2"/>
  </r>
  <r>
    <s v="FB_VO_AAA_POST_ATT_S2_g424_Scurve"/>
    <s v="Top_War"/>
    <d v="2021-07-27T00:00:00"/>
    <n v="3387.6110843117999"/>
    <x v="2"/>
    <x v="11"/>
    <s v="S2"/>
  </r>
  <r>
    <s v="FB_VO_AAA_POST_ATT_S3_g1717_SC"/>
    <s v="Top_War"/>
    <d v="2021-07-27T00:00:00"/>
    <n v="0"/>
    <x v="3"/>
    <x v="11"/>
    <s v="S2"/>
  </r>
  <r>
    <s v="FB_VO_BAU_PER_ATT_g1512_Scurve"/>
    <s v="Top_War"/>
    <d v="2021-07-27T00:00:00"/>
    <n v="0"/>
    <x v="4"/>
    <x v="12"/>
    <s v="S2"/>
  </r>
  <r>
    <s v="FB_VO_BAU_POST_ATT_S1_g9312_Scurve"/>
    <s v="Top_War"/>
    <d v="2021-07-27T00:00:00"/>
    <n v="0"/>
    <x v="1"/>
    <x v="12"/>
    <s v="S2"/>
  </r>
  <r>
    <s v="FB_VO_BAU_POST_ATT_S2_g8421_Scurve"/>
    <s v="Top_War"/>
    <d v="2021-07-27T00:00:00"/>
    <n v="5602.5181476532498"/>
    <x v="2"/>
    <x v="12"/>
    <s v="S2"/>
  </r>
  <r>
    <s v="FB_VO_BAU_POST_ATT_S3_g1715_SC"/>
    <s v="Top_War"/>
    <d v="2021-07-27T00:00:00"/>
    <n v="0"/>
    <x v="3"/>
    <x v="12"/>
    <s v="S2"/>
  </r>
  <r>
    <s v="FB_VO_DYNAMICADS_PER_ATT_g2720_Scurve"/>
    <s v="Top_War"/>
    <d v="2021-07-27T00:00:00"/>
    <n v="0"/>
    <x v="4"/>
    <x v="13"/>
    <s v="S2"/>
  </r>
  <r>
    <s v="FB_VO_DYNAMICADS_POST_ATT_S1_g1720_Scurve"/>
    <s v="Top_War"/>
    <d v="2021-07-27T00:00:00"/>
    <n v="0"/>
    <x v="1"/>
    <x v="13"/>
    <s v="S2"/>
  </r>
  <r>
    <s v="GOOGLE_DISPLAY_PER_ATT_g1724_Scurve"/>
    <s v="Top_War"/>
    <d v="2021-07-27T00:00:00"/>
    <n v="0"/>
    <x v="4"/>
    <x v="14"/>
    <s v="S2"/>
  </r>
  <r>
    <s v="GOOGLE_DISPLAY_POST_ATT_9AUG_SEP_g6213_Scurve"/>
    <s v="Top_War"/>
    <d v="2021-07-27T00:00:00"/>
    <n v="0"/>
    <x v="0"/>
    <x v="14"/>
    <s v="S2"/>
  </r>
  <r>
    <s v="GOOGLE_DISPLAY_POST_ATT_JUL_g827_SC"/>
    <s v="Top_War"/>
    <d v="2021-07-27T00:00:00"/>
    <n v="13498.4540534237"/>
    <x v="0"/>
    <x v="14"/>
    <s v="S2"/>
  </r>
  <r>
    <s v="GOOGLE_DISPLAY_POST_ATT_OCT_g5718_Scurve"/>
    <s v="Top_War"/>
    <d v="2021-07-27T00:00:00"/>
    <n v="0"/>
    <x v="0"/>
    <x v="14"/>
    <s v="S2"/>
  </r>
  <r>
    <s v="GOOGLE_DISPLAY_POST_ATT_S1_g912_SC"/>
    <s v="Top_War"/>
    <d v="2021-07-27T00:00:00"/>
    <n v="0"/>
    <x v="1"/>
    <x v="14"/>
    <s v="S2"/>
  </r>
  <r>
    <s v="GOOGLE_YOUTUBE_PER_ATT_g1716_Scurve"/>
    <s v="Top_War"/>
    <d v="2021-07-27T00:00:00"/>
    <n v="0"/>
    <x v="4"/>
    <x v="15"/>
    <s v="S2"/>
  </r>
  <r>
    <s v="GOOGLE_YOUTUBE_POST_ATT_9AUG_SEP_g9321_Scurve"/>
    <s v="Top_War"/>
    <d v="2021-07-27T00:00:00"/>
    <n v="0"/>
    <x v="0"/>
    <x v="15"/>
    <s v="S2"/>
  </r>
  <r>
    <s v="GOOGLE_YOUTUBE_POST_ATT_JUL_g1718_SC"/>
    <s v="Top_War"/>
    <d v="2021-07-27T00:00:00"/>
    <n v="10576.0153524504"/>
    <x v="0"/>
    <x v="15"/>
    <s v="S2"/>
  </r>
  <r>
    <s v="GOOGLE_YOUTUBE_POST_ATT_OCT_g1715_Scurve"/>
    <s v="Top_War"/>
    <d v="2021-07-27T00:00:00"/>
    <n v="0"/>
    <x v="0"/>
    <x v="15"/>
    <s v="S2"/>
  </r>
  <r>
    <s v="GOOGLE_YOUTUBE_POST_ATT_S1_g2721_SC"/>
    <s v="Top_War"/>
    <d v="2021-07-27T00:00:00"/>
    <n v="0"/>
    <x v="1"/>
    <x v="15"/>
    <s v="S2"/>
  </r>
  <r>
    <s v="INTERCEPT"/>
    <s v="Top_War"/>
    <d v="2021-07-27T00:00:00"/>
    <n v="282876.95580592903"/>
    <x v="0"/>
    <x v="16"/>
    <s v="S2"/>
  </r>
  <r>
    <s v="Large_Event_Dip1"/>
    <s v="Top_War"/>
    <d v="2021-07-27T00:00:00"/>
    <n v="-26446.072486901201"/>
    <x v="0"/>
    <x v="4"/>
    <s v="S2"/>
  </r>
  <r>
    <s v="Large_Event1"/>
    <s v="Top_War"/>
    <d v="2021-07-27T00:00:00"/>
    <n v="0"/>
    <x v="0"/>
    <x v="17"/>
    <s v="S2"/>
  </r>
  <r>
    <s v="Medium_Event"/>
    <s v="Top_War"/>
    <d v="2021-07-27T00:00:00"/>
    <n v="0"/>
    <x v="0"/>
    <x v="17"/>
    <s v="S2"/>
  </r>
  <r>
    <s v="Medium_Event_Dip"/>
    <s v="Top_War"/>
    <d v="2021-07-27T00:00:00"/>
    <n v="0"/>
    <x v="0"/>
    <x v="17"/>
    <s v="S2"/>
  </r>
  <r>
    <s v="Monday_Effect"/>
    <s v="Top_War"/>
    <d v="2021-07-27T00:00:00"/>
    <n v="0"/>
    <x v="0"/>
    <x v="18"/>
    <s v="S2"/>
  </r>
  <r>
    <s v="New_Content"/>
    <s v="Top_War"/>
    <d v="2021-07-27T00:00:00"/>
    <n v="0"/>
    <x v="0"/>
    <x v="19"/>
    <s v="S2"/>
  </r>
  <r>
    <s v="Other_Event"/>
    <s v="Top_War"/>
    <d v="2021-07-27T00:00:00"/>
    <n v="0"/>
    <x v="0"/>
    <x v="17"/>
    <s v="S2"/>
  </r>
  <r>
    <s v="Peak"/>
    <s v="Top_War"/>
    <d v="2021-07-27T00:00:00"/>
    <n v="0"/>
    <x v="0"/>
    <x v="17"/>
    <s v="S2"/>
  </r>
  <r>
    <s v="Reddit_Post_ATT_g224_SC"/>
    <s v="Top_War"/>
    <d v="2021-07-27T00:00:00"/>
    <n v="1990.4246923620799"/>
    <x v="2"/>
    <x v="20"/>
    <s v="S2"/>
  </r>
  <r>
    <s v="Small_Event"/>
    <s v="Top_War"/>
    <d v="2021-07-27T00:00:00"/>
    <n v="0"/>
    <x v="0"/>
    <x v="17"/>
    <s v="S2"/>
  </r>
  <r>
    <s v="Small_Event_Dip"/>
    <s v="Top_War"/>
    <d v="2021-07-27T00:00:00"/>
    <n v="0"/>
    <x v="0"/>
    <x v="4"/>
    <s v="S2"/>
  </r>
  <r>
    <s v="Special_Event"/>
    <s v="Top_War"/>
    <d v="2021-07-27T00:00:00"/>
    <n v="0"/>
    <x v="0"/>
    <x v="4"/>
    <s v="S2"/>
  </r>
  <r>
    <s v="Special_Event_Peak"/>
    <s v="Top_War"/>
    <d v="2021-07-27T00:00:00"/>
    <n v="0"/>
    <x v="0"/>
    <x v="17"/>
    <s v="S2"/>
  </r>
  <r>
    <s v="Tuesday_Effect"/>
    <s v="Top_War"/>
    <d v="2021-07-27T00:00:00"/>
    <n v="-30394.747551451699"/>
    <x v="0"/>
    <x v="21"/>
    <s v="S2"/>
  </r>
  <r>
    <s v="UNITYADS_TOTAL_PER_ATT_g1728_Scurve"/>
    <s v="Top_War"/>
    <d v="2021-07-27T00:00:00"/>
    <n v="0"/>
    <x v="4"/>
    <x v="22"/>
    <s v="S2"/>
  </r>
  <r>
    <s v="UNITYADS_TOTAL_POST_ATT_S1_g913_SC"/>
    <s v="Top_War"/>
    <d v="2021-07-27T00:00:00"/>
    <n v="0"/>
    <x v="1"/>
    <x v="22"/>
    <s v="S2"/>
  </r>
  <r>
    <s v="UNITYADS_TOTAL_POST_ATT_S2_g1321_SC"/>
    <s v="Top_War"/>
    <d v="2021-07-27T00:00:00"/>
    <n v="5222.2111189777897"/>
    <x v="2"/>
    <x v="22"/>
    <s v="S2"/>
  </r>
  <r>
    <s v="UNITYADS_TOTAL_POST_ATT_S3_g924_SC"/>
    <s v="Top_War"/>
    <d v="2021-07-27T00:00:00"/>
    <n v="0"/>
    <x v="3"/>
    <x v="22"/>
    <s v="S2"/>
  </r>
  <r>
    <s v="Apple_Search_Post_ATT_g327_Scurve"/>
    <s v="Top_War"/>
    <d v="2021-07-28T00:00:00"/>
    <n v="10549.944735978999"/>
    <x v="0"/>
    <x v="0"/>
    <s v="S2"/>
  </r>
  <r>
    <s v="Applovin_rewarded_Post_ATT_g1718_SC"/>
    <s v="Top_War"/>
    <d v="2021-07-28T00:00:00"/>
    <n v="2075.7750326022801"/>
    <x v="0"/>
    <x v="1"/>
    <s v="S2"/>
  </r>
  <r>
    <s v="Applovin_video_Post_ATT_g1718_Scurve"/>
    <s v="Top_War"/>
    <d v="2021-07-28T00:00:00"/>
    <n v="873.99053130922198"/>
    <x v="0"/>
    <x v="2"/>
    <s v="S2"/>
  </r>
  <r>
    <s v="Bug_Fix_1"/>
    <s v="Top_War"/>
    <d v="2021-07-28T00:00:00"/>
    <n v="0"/>
    <x v="0"/>
    <x v="3"/>
    <s v="S2"/>
  </r>
  <r>
    <s v="Bug_Fix_2"/>
    <s v="Top_War"/>
    <d v="2021-07-28T00:00:00"/>
    <n v="0"/>
    <x v="0"/>
    <x v="3"/>
    <s v="S2"/>
  </r>
  <r>
    <s v="Bug_Fix_3_2"/>
    <s v="Top_War"/>
    <d v="2021-07-28T00:00:00"/>
    <n v="0"/>
    <x v="0"/>
    <x v="3"/>
    <s v="S2"/>
  </r>
  <r>
    <s v="Bug_Fix_Neg"/>
    <s v="Top_War"/>
    <d v="2021-07-28T00:00:00"/>
    <n v="0"/>
    <x v="0"/>
    <x v="4"/>
    <s v="S2"/>
  </r>
  <r>
    <s v="Bytedance_Post_ATT_g337_SC"/>
    <s v="Top_War"/>
    <d v="2021-07-28T00:00:00"/>
    <n v="4231.5394809931404"/>
    <x v="0"/>
    <x v="5"/>
    <s v="S2"/>
  </r>
  <r>
    <s v="Comp_Lords_Mobile"/>
    <s v="Top_War"/>
    <d v="2021-07-28T00:00:00"/>
    <n v="-11618.2018130993"/>
    <x v="0"/>
    <x v="6"/>
    <s v="S2"/>
  </r>
  <r>
    <s v="Comp_ROK"/>
    <s v="Top_War"/>
    <d v="2021-07-28T00:00:00"/>
    <n v="-7032.31519776809"/>
    <x v="0"/>
    <x v="7"/>
    <s v="S2"/>
  </r>
  <r>
    <s v="Comp_West_Game"/>
    <s v="Top_War"/>
    <d v="2021-07-28T00:00:00"/>
    <n v="-4614.5868877580997"/>
    <x v="0"/>
    <x v="8"/>
    <s v="S2"/>
  </r>
  <r>
    <s v="Event_Dip"/>
    <s v="Top_War"/>
    <d v="2021-07-28T00:00:00"/>
    <n v="0"/>
    <x v="0"/>
    <x v="4"/>
    <s v="S2"/>
  </r>
  <r>
    <s v="FB_AEO_AAA_POST_ATT_S1_g223_Scurve"/>
    <s v="Top_War"/>
    <d v="2021-07-28T00:00:00"/>
    <n v="0"/>
    <x v="1"/>
    <x v="9"/>
    <s v="S2"/>
  </r>
  <r>
    <s v="FB_AEO_AAA_POST_ATT_S2_g2314_Scurve"/>
    <s v="Top_War"/>
    <d v="2021-07-28T00:00:00"/>
    <n v="10565.481396372999"/>
    <x v="2"/>
    <x v="9"/>
    <s v="S2"/>
  </r>
  <r>
    <s v="FB_AEO_AAA_POST_ATT_S3_g249_SC"/>
    <s v="Top_War"/>
    <d v="2021-07-28T00:00:00"/>
    <n v="0"/>
    <x v="3"/>
    <x v="9"/>
    <s v="S2"/>
  </r>
  <r>
    <s v="FB_AEO_AAA_PRE_ATT_g136_Scurve"/>
    <s v="Top_War"/>
    <d v="2021-07-28T00:00:00"/>
    <n v="0"/>
    <x v="4"/>
    <x v="9"/>
    <s v="S2"/>
  </r>
  <r>
    <s v="FB_AEO_BAU_POST_ATT_S1_g912_Scurve"/>
    <s v="Top_War"/>
    <d v="2021-07-28T00:00:00"/>
    <n v="0"/>
    <x v="1"/>
    <x v="10"/>
    <s v="S2"/>
  </r>
  <r>
    <s v="FB_AEO_BAU_POST_ATT_S2_g2711_Scurve"/>
    <s v="Top_War"/>
    <d v="2021-07-28T00:00:00"/>
    <n v="19994.661569639498"/>
    <x v="2"/>
    <x v="10"/>
    <s v="S2"/>
  </r>
  <r>
    <s v="FB_AEO_BAU_POST_ATT_S3_g1717_SC"/>
    <s v="Top_War"/>
    <d v="2021-07-28T00:00:00"/>
    <n v="0"/>
    <x v="3"/>
    <x v="10"/>
    <s v="S2"/>
  </r>
  <r>
    <s v="FB_AEO_BAU_PRE_ATT_g15721_Scurve"/>
    <s v="Top_War"/>
    <d v="2021-07-28T00:00:00"/>
    <n v="0"/>
    <x v="4"/>
    <x v="10"/>
    <s v="S2"/>
  </r>
  <r>
    <s v="FB_VO_AAA_PER_ATT_g912_Scurve"/>
    <s v="Top_War"/>
    <d v="2021-07-28T00:00:00"/>
    <n v="0"/>
    <x v="4"/>
    <x v="11"/>
    <s v="S2"/>
  </r>
  <r>
    <s v="FB_VO_AAA_POST_ATT_S1_g913_Scurve"/>
    <s v="Top_War"/>
    <d v="2021-07-28T00:00:00"/>
    <n v="0"/>
    <x v="1"/>
    <x v="11"/>
    <s v="S2"/>
  </r>
  <r>
    <s v="FB_VO_AAA_POST_ATT_S2_g424_Scurve"/>
    <s v="Top_War"/>
    <d v="2021-07-28T00:00:00"/>
    <n v="3650.6470067336199"/>
    <x v="2"/>
    <x v="11"/>
    <s v="S2"/>
  </r>
  <r>
    <s v="FB_VO_AAA_POST_ATT_S3_g1717_SC"/>
    <s v="Top_War"/>
    <d v="2021-07-28T00:00:00"/>
    <n v="0"/>
    <x v="3"/>
    <x v="11"/>
    <s v="S2"/>
  </r>
  <r>
    <s v="FB_VO_BAU_PER_ATT_g1512_Scurve"/>
    <s v="Top_War"/>
    <d v="2021-07-28T00:00:00"/>
    <n v="0"/>
    <x v="4"/>
    <x v="12"/>
    <s v="S2"/>
  </r>
  <r>
    <s v="FB_VO_BAU_POST_ATT_S1_g9312_Scurve"/>
    <s v="Top_War"/>
    <d v="2021-07-28T00:00:00"/>
    <n v="0"/>
    <x v="1"/>
    <x v="12"/>
    <s v="S2"/>
  </r>
  <r>
    <s v="FB_VO_BAU_POST_ATT_S2_g8421_Scurve"/>
    <s v="Top_War"/>
    <d v="2021-07-28T00:00:00"/>
    <n v="5525.8343344901396"/>
    <x v="2"/>
    <x v="12"/>
    <s v="S2"/>
  </r>
  <r>
    <s v="FB_VO_BAU_POST_ATT_S3_g1715_SC"/>
    <s v="Top_War"/>
    <d v="2021-07-28T00:00:00"/>
    <n v="0"/>
    <x v="3"/>
    <x v="12"/>
    <s v="S2"/>
  </r>
  <r>
    <s v="FB_VO_DYNAMICADS_PER_ATT_g2720_Scurve"/>
    <s v="Top_War"/>
    <d v="2021-07-28T00:00:00"/>
    <n v="0"/>
    <x v="4"/>
    <x v="13"/>
    <s v="S2"/>
  </r>
  <r>
    <s v="FB_VO_DYNAMICADS_POST_ATT_S1_g1720_Scurve"/>
    <s v="Top_War"/>
    <d v="2021-07-28T00:00:00"/>
    <n v="0"/>
    <x v="1"/>
    <x v="13"/>
    <s v="S2"/>
  </r>
  <r>
    <s v="GOOGLE_DISPLAY_PER_ATT_g1724_Scurve"/>
    <s v="Top_War"/>
    <d v="2021-07-28T00:00:00"/>
    <n v="0"/>
    <x v="4"/>
    <x v="14"/>
    <s v="S2"/>
  </r>
  <r>
    <s v="GOOGLE_DISPLAY_POST_ATT_9AUG_SEP_g6213_Scurve"/>
    <s v="Top_War"/>
    <d v="2021-07-28T00:00:00"/>
    <n v="0"/>
    <x v="0"/>
    <x v="14"/>
    <s v="S2"/>
  </r>
  <r>
    <s v="GOOGLE_DISPLAY_POST_ATT_JUL_g827_SC"/>
    <s v="Top_War"/>
    <d v="2021-07-28T00:00:00"/>
    <n v="13400.9420718361"/>
    <x v="0"/>
    <x v="14"/>
    <s v="S2"/>
  </r>
  <r>
    <s v="GOOGLE_DISPLAY_POST_ATT_OCT_g5718_Scurve"/>
    <s v="Top_War"/>
    <d v="2021-07-28T00:00:00"/>
    <n v="0"/>
    <x v="0"/>
    <x v="14"/>
    <s v="S2"/>
  </r>
  <r>
    <s v="GOOGLE_DISPLAY_POST_ATT_S1_g912_SC"/>
    <s v="Top_War"/>
    <d v="2021-07-28T00:00:00"/>
    <n v="0"/>
    <x v="1"/>
    <x v="14"/>
    <s v="S2"/>
  </r>
  <r>
    <s v="GOOGLE_YOUTUBE_PER_ATT_g1716_Scurve"/>
    <s v="Top_War"/>
    <d v="2021-07-28T00:00:00"/>
    <n v="0"/>
    <x v="4"/>
    <x v="15"/>
    <s v="S2"/>
  </r>
  <r>
    <s v="GOOGLE_YOUTUBE_POST_ATT_9AUG_SEP_g9321_Scurve"/>
    <s v="Top_War"/>
    <d v="2021-07-28T00:00:00"/>
    <n v="0"/>
    <x v="0"/>
    <x v="15"/>
    <s v="S2"/>
  </r>
  <r>
    <s v="GOOGLE_YOUTUBE_POST_ATT_JUL_g1718_SC"/>
    <s v="Top_War"/>
    <d v="2021-07-28T00:00:00"/>
    <n v="11213.717134594999"/>
    <x v="0"/>
    <x v="15"/>
    <s v="S2"/>
  </r>
  <r>
    <s v="GOOGLE_YOUTUBE_POST_ATT_OCT_g1715_Scurve"/>
    <s v="Top_War"/>
    <d v="2021-07-28T00:00:00"/>
    <n v="0"/>
    <x v="0"/>
    <x v="15"/>
    <s v="S2"/>
  </r>
  <r>
    <s v="GOOGLE_YOUTUBE_POST_ATT_S1_g2721_SC"/>
    <s v="Top_War"/>
    <d v="2021-07-28T00:00:00"/>
    <n v="0"/>
    <x v="1"/>
    <x v="15"/>
    <s v="S2"/>
  </r>
  <r>
    <s v="INTERCEPT"/>
    <s v="Top_War"/>
    <d v="2021-07-28T00:00:00"/>
    <n v="282876.95580592903"/>
    <x v="0"/>
    <x v="16"/>
    <s v="S2"/>
  </r>
  <r>
    <s v="Large_Event_Dip1"/>
    <s v="Top_War"/>
    <d v="2021-07-28T00:00:00"/>
    <n v="0"/>
    <x v="0"/>
    <x v="4"/>
    <s v="S2"/>
  </r>
  <r>
    <s v="Large_Event1"/>
    <s v="Top_War"/>
    <d v="2021-07-28T00:00:00"/>
    <n v="0"/>
    <x v="0"/>
    <x v="17"/>
    <s v="S2"/>
  </r>
  <r>
    <s v="Medium_Event"/>
    <s v="Top_War"/>
    <d v="2021-07-28T00:00:00"/>
    <n v="0"/>
    <x v="0"/>
    <x v="17"/>
    <s v="S2"/>
  </r>
  <r>
    <s v="Medium_Event_Dip"/>
    <s v="Top_War"/>
    <d v="2021-07-28T00:00:00"/>
    <n v="0"/>
    <x v="0"/>
    <x v="17"/>
    <s v="S2"/>
  </r>
  <r>
    <s v="Monday_Effect"/>
    <s v="Top_War"/>
    <d v="2021-07-28T00:00:00"/>
    <n v="0"/>
    <x v="0"/>
    <x v="18"/>
    <s v="S2"/>
  </r>
  <r>
    <s v="New_Content"/>
    <s v="Top_War"/>
    <d v="2021-07-28T00:00:00"/>
    <n v="0"/>
    <x v="0"/>
    <x v="19"/>
    <s v="S2"/>
  </r>
  <r>
    <s v="Other_Event"/>
    <s v="Top_War"/>
    <d v="2021-07-28T00:00:00"/>
    <n v="0"/>
    <x v="0"/>
    <x v="17"/>
    <s v="S2"/>
  </r>
  <r>
    <s v="Peak"/>
    <s v="Top_War"/>
    <d v="2021-07-28T00:00:00"/>
    <n v="0"/>
    <x v="0"/>
    <x v="17"/>
    <s v="S2"/>
  </r>
  <r>
    <s v="Reddit_Post_ATT_g224_SC"/>
    <s v="Top_War"/>
    <d v="2021-07-28T00:00:00"/>
    <n v="2418.5310371392702"/>
    <x v="2"/>
    <x v="20"/>
    <s v="S2"/>
  </r>
  <r>
    <s v="Small_Event"/>
    <s v="Top_War"/>
    <d v="2021-07-28T00:00:00"/>
    <n v="0"/>
    <x v="0"/>
    <x v="17"/>
    <s v="S2"/>
  </r>
  <r>
    <s v="Small_Event_Dip"/>
    <s v="Top_War"/>
    <d v="2021-07-28T00:00:00"/>
    <n v="0"/>
    <x v="0"/>
    <x v="4"/>
    <s v="S2"/>
  </r>
  <r>
    <s v="Special_Event"/>
    <s v="Top_War"/>
    <d v="2021-07-28T00:00:00"/>
    <n v="0"/>
    <x v="0"/>
    <x v="4"/>
    <s v="S2"/>
  </r>
  <r>
    <s v="Special_Event_Peak"/>
    <s v="Top_War"/>
    <d v="2021-07-28T00:00:00"/>
    <n v="0"/>
    <x v="0"/>
    <x v="17"/>
    <s v="S2"/>
  </r>
  <r>
    <s v="Tuesday_Effect"/>
    <s v="Top_War"/>
    <d v="2021-07-28T00:00:00"/>
    <n v="0"/>
    <x v="0"/>
    <x v="21"/>
    <s v="S2"/>
  </r>
  <r>
    <s v="UNITYADS_TOTAL_PER_ATT_g1728_Scurve"/>
    <s v="Top_War"/>
    <d v="2021-07-28T00:00:00"/>
    <n v="0"/>
    <x v="4"/>
    <x v="22"/>
    <s v="S2"/>
  </r>
  <r>
    <s v="UNITYADS_TOTAL_POST_ATT_S1_g913_SC"/>
    <s v="Top_War"/>
    <d v="2021-07-28T00:00:00"/>
    <n v="0"/>
    <x v="1"/>
    <x v="22"/>
    <s v="S2"/>
  </r>
  <r>
    <s v="UNITYADS_TOTAL_POST_ATT_S2_g1321_SC"/>
    <s v="Top_War"/>
    <d v="2021-07-28T00:00:00"/>
    <n v="5105.6147585012804"/>
    <x v="2"/>
    <x v="22"/>
    <s v="S2"/>
  </r>
  <r>
    <s v="UNITYADS_TOTAL_POST_ATT_S3_g924_SC"/>
    <s v="Top_War"/>
    <d v="2021-07-28T00:00:00"/>
    <n v="0"/>
    <x v="3"/>
    <x v="22"/>
    <s v="S2"/>
  </r>
  <r>
    <s v="Apple_Search_Post_ATT_g327_Scurve"/>
    <s v="Top_War"/>
    <d v="2021-07-29T00:00:00"/>
    <n v="10468.2102153426"/>
    <x v="0"/>
    <x v="0"/>
    <s v="S2"/>
  </r>
  <r>
    <s v="Applovin_rewarded_Post_ATT_g1718_SC"/>
    <s v="Top_War"/>
    <d v="2021-07-29T00:00:00"/>
    <n v="2795.4678763831898"/>
    <x v="0"/>
    <x v="1"/>
    <s v="S2"/>
  </r>
  <r>
    <s v="Applovin_video_Post_ATT_g1718_Scurve"/>
    <s v="Top_War"/>
    <d v="2021-07-29T00:00:00"/>
    <n v="1174.27916520655"/>
    <x v="0"/>
    <x v="2"/>
    <s v="S2"/>
  </r>
  <r>
    <s v="Bug_Fix_1"/>
    <s v="Top_War"/>
    <d v="2021-07-29T00:00:00"/>
    <n v="0"/>
    <x v="0"/>
    <x v="3"/>
    <s v="S2"/>
  </r>
  <r>
    <s v="Bug_Fix_2"/>
    <s v="Top_War"/>
    <d v="2021-07-29T00:00:00"/>
    <n v="0"/>
    <x v="0"/>
    <x v="3"/>
    <s v="S2"/>
  </r>
  <r>
    <s v="Bug_Fix_3_2"/>
    <s v="Top_War"/>
    <d v="2021-07-29T00:00:00"/>
    <n v="0"/>
    <x v="0"/>
    <x v="3"/>
    <s v="S2"/>
  </r>
  <r>
    <s v="Bug_Fix_Neg"/>
    <s v="Top_War"/>
    <d v="2021-07-29T00:00:00"/>
    <n v="-25455.428566692601"/>
    <x v="0"/>
    <x v="4"/>
    <s v="S2"/>
  </r>
  <r>
    <s v="Bytedance_Post_ATT_g337_SC"/>
    <s v="Top_War"/>
    <d v="2021-07-29T00:00:00"/>
    <n v="4468.8476085401899"/>
    <x v="0"/>
    <x v="5"/>
    <s v="S2"/>
  </r>
  <r>
    <s v="Comp_Lords_Mobile"/>
    <s v="Top_War"/>
    <d v="2021-07-29T00:00:00"/>
    <n v="-11269.934372658699"/>
    <x v="0"/>
    <x v="6"/>
    <s v="S2"/>
  </r>
  <r>
    <s v="Comp_ROK"/>
    <s v="Top_War"/>
    <d v="2021-07-29T00:00:00"/>
    <n v="-7826.7995012380297"/>
    <x v="0"/>
    <x v="7"/>
    <s v="S2"/>
  </r>
  <r>
    <s v="Comp_West_Game"/>
    <s v="Top_War"/>
    <d v="2021-07-29T00:00:00"/>
    <n v="-4750.4838127496896"/>
    <x v="0"/>
    <x v="8"/>
    <s v="S2"/>
  </r>
  <r>
    <s v="Event_Dip"/>
    <s v="Top_War"/>
    <d v="2021-07-29T00:00:00"/>
    <n v="0"/>
    <x v="0"/>
    <x v="4"/>
    <s v="S2"/>
  </r>
  <r>
    <s v="FB_AEO_AAA_POST_ATT_S1_g223_Scurve"/>
    <s v="Top_War"/>
    <d v="2021-07-29T00:00:00"/>
    <n v="0"/>
    <x v="1"/>
    <x v="9"/>
    <s v="S2"/>
  </r>
  <r>
    <s v="FB_AEO_AAA_POST_ATT_S2_g2314_Scurve"/>
    <s v="Top_War"/>
    <d v="2021-07-29T00:00:00"/>
    <n v="11120.063980803699"/>
    <x v="2"/>
    <x v="9"/>
    <s v="S2"/>
  </r>
  <r>
    <s v="FB_AEO_AAA_POST_ATT_S3_g249_SC"/>
    <s v="Top_War"/>
    <d v="2021-07-29T00:00:00"/>
    <n v="0"/>
    <x v="3"/>
    <x v="9"/>
    <s v="S2"/>
  </r>
  <r>
    <s v="FB_AEO_AAA_PRE_ATT_g136_Scurve"/>
    <s v="Top_War"/>
    <d v="2021-07-29T00:00:00"/>
    <n v="0"/>
    <x v="4"/>
    <x v="9"/>
    <s v="S2"/>
  </r>
  <r>
    <s v="FB_AEO_BAU_POST_ATT_S1_g912_Scurve"/>
    <s v="Top_War"/>
    <d v="2021-07-29T00:00:00"/>
    <n v="0"/>
    <x v="1"/>
    <x v="10"/>
    <s v="S2"/>
  </r>
  <r>
    <s v="FB_AEO_BAU_POST_ATT_S2_g2711_Scurve"/>
    <s v="Top_War"/>
    <d v="2021-07-29T00:00:00"/>
    <n v="21048.165156482199"/>
    <x v="2"/>
    <x v="10"/>
    <s v="S2"/>
  </r>
  <r>
    <s v="FB_AEO_BAU_POST_ATT_S3_g1717_SC"/>
    <s v="Top_War"/>
    <d v="2021-07-29T00:00:00"/>
    <n v="0"/>
    <x v="3"/>
    <x v="10"/>
    <s v="S2"/>
  </r>
  <r>
    <s v="FB_AEO_BAU_PRE_ATT_g15721_Scurve"/>
    <s v="Top_War"/>
    <d v="2021-07-29T00:00:00"/>
    <n v="0"/>
    <x v="4"/>
    <x v="10"/>
    <s v="S2"/>
  </r>
  <r>
    <s v="FB_VO_AAA_PER_ATT_g912_Scurve"/>
    <s v="Top_War"/>
    <d v="2021-07-29T00:00:00"/>
    <n v="0"/>
    <x v="4"/>
    <x v="11"/>
    <s v="S2"/>
  </r>
  <r>
    <s v="FB_VO_AAA_POST_ATT_S1_g913_Scurve"/>
    <s v="Top_War"/>
    <d v="2021-07-29T00:00:00"/>
    <n v="0"/>
    <x v="1"/>
    <x v="11"/>
    <s v="S2"/>
  </r>
  <r>
    <s v="FB_VO_AAA_POST_ATT_S2_g424_Scurve"/>
    <s v="Top_War"/>
    <d v="2021-07-29T00:00:00"/>
    <n v="3808.3350643481399"/>
    <x v="2"/>
    <x v="11"/>
    <s v="S2"/>
  </r>
  <r>
    <s v="FB_VO_AAA_POST_ATT_S3_g1717_SC"/>
    <s v="Top_War"/>
    <d v="2021-07-29T00:00:00"/>
    <n v="0"/>
    <x v="3"/>
    <x v="11"/>
    <s v="S2"/>
  </r>
  <r>
    <s v="FB_VO_BAU_PER_ATT_g1512_Scurve"/>
    <s v="Top_War"/>
    <d v="2021-07-29T00:00:00"/>
    <n v="0"/>
    <x v="4"/>
    <x v="12"/>
    <s v="S2"/>
  </r>
  <r>
    <s v="FB_VO_BAU_POST_ATT_S1_g9312_Scurve"/>
    <s v="Top_War"/>
    <d v="2021-07-29T00:00:00"/>
    <n v="0"/>
    <x v="1"/>
    <x v="12"/>
    <s v="S2"/>
  </r>
  <r>
    <s v="FB_VO_BAU_POST_ATT_S2_g8421_Scurve"/>
    <s v="Top_War"/>
    <d v="2021-07-29T00:00:00"/>
    <n v="5472.2628344802597"/>
    <x v="2"/>
    <x v="12"/>
    <s v="S2"/>
  </r>
  <r>
    <s v="FB_VO_BAU_POST_ATT_S3_g1715_SC"/>
    <s v="Top_War"/>
    <d v="2021-07-29T00:00:00"/>
    <n v="0"/>
    <x v="3"/>
    <x v="12"/>
    <s v="S2"/>
  </r>
  <r>
    <s v="FB_VO_DYNAMICADS_PER_ATT_g2720_Scurve"/>
    <s v="Top_War"/>
    <d v="2021-07-29T00:00:00"/>
    <n v="0"/>
    <x v="4"/>
    <x v="13"/>
    <s v="S2"/>
  </r>
  <r>
    <s v="FB_VO_DYNAMICADS_POST_ATT_S1_g1720_Scurve"/>
    <s v="Top_War"/>
    <d v="2021-07-29T00:00:00"/>
    <n v="0"/>
    <x v="1"/>
    <x v="13"/>
    <s v="S2"/>
  </r>
  <r>
    <s v="GOOGLE_DISPLAY_PER_ATT_g1724_Scurve"/>
    <s v="Top_War"/>
    <d v="2021-07-29T00:00:00"/>
    <n v="0"/>
    <x v="4"/>
    <x v="14"/>
    <s v="S2"/>
  </r>
  <r>
    <s v="GOOGLE_DISPLAY_POST_ATT_9AUG_SEP_g6213_Scurve"/>
    <s v="Top_War"/>
    <d v="2021-07-29T00:00:00"/>
    <n v="0"/>
    <x v="0"/>
    <x v="14"/>
    <s v="S2"/>
  </r>
  <r>
    <s v="GOOGLE_DISPLAY_POST_ATT_JUL_g827_SC"/>
    <s v="Top_War"/>
    <d v="2021-07-29T00:00:00"/>
    <n v="13333.487714676001"/>
    <x v="0"/>
    <x v="14"/>
    <s v="S2"/>
  </r>
  <r>
    <s v="GOOGLE_DISPLAY_POST_ATT_OCT_g5718_Scurve"/>
    <s v="Top_War"/>
    <d v="2021-07-29T00:00:00"/>
    <n v="0"/>
    <x v="0"/>
    <x v="14"/>
    <s v="S2"/>
  </r>
  <r>
    <s v="GOOGLE_DISPLAY_POST_ATT_S1_g912_SC"/>
    <s v="Top_War"/>
    <d v="2021-07-29T00:00:00"/>
    <n v="0"/>
    <x v="1"/>
    <x v="14"/>
    <s v="S2"/>
  </r>
  <r>
    <s v="GOOGLE_YOUTUBE_PER_ATT_g1716_Scurve"/>
    <s v="Top_War"/>
    <d v="2021-07-29T00:00:00"/>
    <n v="0"/>
    <x v="4"/>
    <x v="15"/>
    <s v="S2"/>
  </r>
  <r>
    <s v="GOOGLE_YOUTUBE_POST_ATT_9AUG_SEP_g9321_Scurve"/>
    <s v="Top_War"/>
    <d v="2021-07-29T00:00:00"/>
    <n v="0"/>
    <x v="0"/>
    <x v="15"/>
    <s v="S2"/>
  </r>
  <r>
    <s v="GOOGLE_YOUTUBE_POST_ATT_JUL_g1718_SC"/>
    <s v="Top_War"/>
    <d v="2021-07-29T00:00:00"/>
    <n v="11596.160533812999"/>
    <x v="0"/>
    <x v="15"/>
    <s v="S2"/>
  </r>
  <r>
    <s v="GOOGLE_YOUTUBE_POST_ATT_OCT_g1715_Scurve"/>
    <s v="Top_War"/>
    <d v="2021-07-29T00:00:00"/>
    <n v="0"/>
    <x v="0"/>
    <x v="15"/>
    <s v="S2"/>
  </r>
  <r>
    <s v="GOOGLE_YOUTUBE_POST_ATT_S1_g2721_SC"/>
    <s v="Top_War"/>
    <d v="2021-07-29T00:00:00"/>
    <n v="0"/>
    <x v="1"/>
    <x v="15"/>
    <s v="S2"/>
  </r>
  <r>
    <s v="INTERCEPT"/>
    <s v="Top_War"/>
    <d v="2021-07-29T00:00:00"/>
    <n v="282876.95580592903"/>
    <x v="0"/>
    <x v="16"/>
    <s v="S2"/>
  </r>
  <r>
    <s v="Large_Event_Dip1"/>
    <s v="Top_War"/>
    <d v="2021-07-29T00:00:00"/>
    <n v="0"/>
    <x v="0"/>
    <x v="4"/>
    <s v="S2"/>
  </r>
  <r>
    <s v="Large_Event1"/>
    <s v="Top_War"/>
    <d v="2021-07-29T00:00:00"/>
    <n v="0"/>
    <x v="0"/>
    <x v="17"/>
    <s v="S2"/>
  </r>
  <r>
    <s v="Medium_Event"/>
    <s v="Top_War"/>
    <d v="2021-07-29T00:00:00"/>
    <n v="0"/>
    <x v="0"/>
    <x v="17"/>
    <s v="S2"/>
  </r>
  <r>
    <s v="Medium_Event_Dip"/>
    <s v="Top_War"/>
    <d v="2021-07-29T00:00:00"/>
    <n v="0"/>
    <x v="0"/>
    <x v="17"/>
    <s v="S2"/>
  </r>
  <r>
    <s v="Monday_Effect"/>
    <s v="Top_War"/>
    <d v="2021-07-29T00:00:00"/>
    <n v="0"/>
    <x v="0"/>
    <x v="18"/>
    <s v="S2"/>
  </r>
  <r>
    <s v="New_Content"/>
    <s v="Top_War"/>
    <d v="2021-07-29T00:00:00"/>
    <n v="0"/>
    <x v="0"/>
    <x v="19"/>
    <s v="S2"/>
  </r>
  <r>
    <s v="Other_Event"/>
    <s v="Top_War"/>
    <d v="2021-07-29T00:00:00"/>
    <n v="0"/>
    <x v="0"/>
    <x v="17"/>
    <s v="S2"/>
  </r>
  <r>
    <s v="Peak"/>
    <s v="Top_War"/>
    <d v="2021-07-29T00:00:00"/>
    <n v="0"/>
    <x v="0"/>
    <x v="17"/>
    <s v="S2"/>
  </r>
  <r>
    <s v="Reddit_Post_ATT_g224_SC"/>
    <s v="Top_War"/>
    <d v="2021-07-29T00:00:00"/>
    <n v="1591.3075823573599"/>
    <x v="2"/>
    <x v="20"/>
    <s v="S2"/>
  </r>
  <r>
    <s v="Small_Event"/>
    <s v="Top_War"/>
    <d v="2021-07-29T00:00:00"/>
    <n v="0"/>
    <x v="0"/>
    <x v="17"/>
    <s v="S2"/>
  </r>
  <r>
    <s v="Small_Event_Dip"/>
    <s v="Top_War"/>
    <d v="2021-07-29T00:00:00"/>
    <n v="0"/>
    <x v="0"/>
    <x v="4"/>
    <s v="S2"/>
  </r>
  <r>
    <s v="Special_Event"/>
    <s v="Top_War"/>
    <d v="2021-07-29T00:00:00"/>
    <n v="0"/>
    <x v="0"/>
    <x v="4"/>
    <s v="S2"/>
  </r>
  <r>
    <s v="Special_Event_Peak"/>
    <s v="Top_War"/>
    <d v="2021-07-29T00:00:00"/>
    <n v="0"/>
    <x v="0"/>
    <x v="17"/>
    <s v="S2"/>
  </r>
  <r>
    <s v="Tuesday_Effect"/>
    <s v="Top_War"/>
    <d v="2021-07-29T00:00:00"/>
    <n v="0"/>
    <x v="0"/>
    <x v="21"/>
    <s v="S2"/>
  </r>
  <r>
    <s v="UNITYADS_TOTAL_PER_ATT_g1728_Scurve"/>
    <s v="Top_War"/>
    <d v="2021-07-29T00:00:00"/>
    <n v="0"/>
    <x v="4"/>
    <x v="22"/>
    <s v="S2"/>
  </r>
  <r>
    <s v="UNITYADS_TOTAL_POST_ATT_S1_g913_SC"/>
    <s v="Top_War"/>
    <d v="2021-07-29T00:00:00"/>
    <n v="0"/>
    <x v="1"/>
    <x v="22"/>
    <s v="S2"/>
  </r>
  <r>
    <s v="UNITYADS_TOTAL_POST_ATT_S2_g1321_SC"/>
    <s v="Top_War"/>
    <d v="2021-07-29T00:00:00"/>
    <n v="5096.3463496630502"/>
    <x v="2"/>
    <x v="22"/>
    <s v="S2"/>
  </r>
  <r>
    <s v="UNITYADS_TOTAL_POST_ATT_S3_g924_SC"/>
    <s v="Top_War"/>
    <d v="2021-07-29T00:00:00"/>
    <n v="0"/>
    <x v="3"/>
    <x v="22"/>
    <s v="S2"/>
  </r>
  <r>
    <s v="Apple_Search_Post_ATT_g327_Scurve"/>
    <s v="Top_War"/>
    <d v="2021-07-30T00:00:00"/>
    <n v="10475.5763931808"/>
    <x v="0"/>
    <x v="0"/>
    <s v="S2"/>
  </r>
  <r>
    <s v="Applovin_rewarded_Post_ATT_g1718_SC"/>
    <s v="Top_War"/>
    <d v="2021-07-30T00:00:00"/>
    <n v="3675.1676341612801"/>
    <x v="0"/>
    <x v="1"/>
    <s v="S2"/>
  </r>
  <r>
    <s v="Applovin_video_Post_ATT_g1718_Scurve"/>
    <s v="Top_War"/>
    <d v="2021-07-30T00:00:00"/>
    <n v="1529.82302654097"/>
    <x v="0"/>
    <x v="2"/>
    <s v="S2"/>
  </r>
  <r>
    <s v="Bug_Fix_1"/>
    <s v="Top_War"/>
    <d v="2021-07-30T00:00:00"/>
    <n v="0"/>
    <x v="0"/>
    <x v="3"/>
    <s v="S2"/>
  </r>
  <r>
    <s v="Bug_Fix_2"/>
    <s v="Top_War"/>
    <d v="2021-07-30T00:00:00"/>
    <n v="0"/>
    <x v="0"/>
    <x v="3"/>
    <s v="S2"/>
  </r>
  <r>
    <s v="Bug_Fix_3_2"/>
    <s v="Top_War"/>
    <d v="2021-07-30T00:00:00"/>
    <n v="0"/>
    <x v="0"/>
    <x v="3"/>
    <s v="S2"/>
  </r>
  <r>
    <s v="Bug_Fix_Neg"/>
    <s v="Top_War"/>
    <d v="2021-07-30T00:00:00"/>
    <n v="0"/>
    <x v="0"/>
    <x v="4"/>
    <s v="S2"/>
  </r>
  <r>
    <s v="Bytedance_Post_ATT_g337_SC"/>
    <s v="Top_War"/>
    <d v="2021-07-30T00:00:00"/>
    <n v="4434.8187031944399"/>
    <x v="0"/>
    <x v="5"/>
    <s v="S2"/>
  </r>
  <r>
    <s v="Comp_Lords_Mobile"/>
    <s v="Top_War"/>
    <d v="2021-07-30T00:00:00"/>
    <n v="-11910.746463069399"/>
    <x v="0"/>
    <x v="6"/>
    <s v="S2"/>
  </r>
  <r>
    <s v="Comp_ROK"/>
    <s v="Top_War"/>
    <d v="2021-07-30T00:00:00"/>
    <n v="-9807.8779323710605"/>
    <x v="0"/>
    <x v="7"/>
    <s v="S2"/>
  </r>
  <r>
    <s v="Comp_West_Game"/>
    <s v="Top_War"/>
    <d v="2021-07-30T00:00:00"/>
    <n v="-5211.3516453298798"/>
    <x v="0"/>
    <x v="8"/>
    <s v="S2"/>
  </r>
  <r>
    <s v="Event_Dip"/>
    <s v="Top_War"/>
    <d v="2021-07-30T00:00:00"/>
    <n v="0"/>
    <x v="0"/>
    <x v="4"/>
    <s v="S2"/>
  </r>
  <r>
    <s v="FB_AEO_AAA_POST_ATT_S1_g223_Scurve"/>
    <s v="Top_War"/>
    <d v="2021-07-30T00:00:00"/>
    <n v="0"/>
    <x v="1"/>
    <x v="9"/>
    <s v="S2"/>
  </r>
  <r>
    <s v="FB_AEO_AAA_POST_ATT_S2_g2314_Scurve"/>
    <s v="Top_War"/>
    <d v="2021-07-30T00:00:00"/>
    <n v="11511.4858459853"/>
    <x v="2"/>
    <x v="9"/>
    <s v="S2"/>
  </r>
  <r>
    <s v="FB_AEO_AAA_POST_ATT_S3_g249_SC"/>
    <s v="Top_War"/>
    <d v="2021-07-30T00:00:00"/>
    <n v="0"/>
    <x v="3"/>
    <x v="9"/>
    <s v="S2"/>
  </r>
  <r>
    <s v="FB_AEO_AAA_PRE_ATT_g136_Scurve"/>
    <s v="Top_War"/>
    <d v="2021-07-30T00:00:00"/>
    <n v="0"/>
    <x v="4"/>
    <x v="9"/>
    <s v="S2"/>
  </r>
  <r>
    <s v="FB_AEO_BAU_POST_ATT_S1_g912_Scurve"/>
    <s v="Top_War"/>
    <d v="2021-07-30T00:00:00"/>
    <n v="0"/>
    <x v="1"/>
    <x v="10"/>
    <s v="S2"/>
  </r>
  <r>
    <s v="FB_AEO_BAU_POST_ATT_S2_g2711_Scurve"/>
    <s v="Top_War"/>
    <d v="2021-07-30T00:00:00"/>
    <n v="20417.2720605422"/>
    <x v="2"/>
    <x v="10"/>
    <s v="S2"/>
  </r>
  <r>
    <s v="FB_AEO_BAU_POST_ATT_S3_g1717_SC"/>
    <s v="Top_War"/>
    <d v="2021-07-30T00:00:00"/>
    <n v="0"/>
    <x v="3"/>
    <x v="10"/>
    <s v="S2"/>
  </r>
  <r>
    <s v="FB_AEO_BAU_PRE_ATT_g15721_Scurve"/>
    <s v="Top_War"/>
    <d v="2021-07-30T00:00:00"/>
    <n v="0"/>
    <x v="4"/>
    <x v="10"/>
    <s v="S2"/>
  </r>
  <r>
    <s v="FB_VO_AAA_PER_ATT_g912_Scurve"/>
    <s v="Top_War"/>
    <d v="2021-07-30T00:00:00"/>
    <n v="0"/>
    <x v="4"/>
    <x v="11"/>
    <s v="S2"/>
  </r>
  <r>
    <s v="FB_VO_AAA_POST_ATT_S1_g913_Scurve"/>
    <s v="Top_War"/>
    <d v="2021-07-30T00:00:00"/>
    <n v="0"/>
    <x v="1"/>
    <x v="11"/>
    <s v="S2"/>
  </r>
  <r>
    <s v="FB_VO_AAA_POST_ATT_S2_g424_Scurve"/>
    <s v="Top_War"/>
    <d v="2021-07-30T00:00:00"/>
    <n v="3585.6276407903201"/>
    <x v="2"/>
    <x v="11"/>
    <s v="S2"/>
  </r>
  <r>
    <s v="FB_VO_AAA_POST_ATT_S3_g1717_SC"/>
    <s v="Top_War"/>
    <d v="2021-07-30T00:00:00"/>
    <n v="0"/>
    <x v="3"/>
    <x v="11"/>
    <s v="S2"/>
  </r>
  <r>
    <s v="FB_VO_BAU_PER_ATT_g1512_Scurve"/>
    <s v="Top_War"/>
    <d v="2021-07-30T00:00:00"/>
    <n v="0"/>
    <x v="4"/>
    <x v="12"/>
    <s v="S2"/>
  </r>
  <r>
    <s v="FB_VO_BAU_POST_ATT_S1_g9312_Scurve"/>
    <s v="Top_War"/>
    <d v="2021-07-30T00:00:00"/>
    <n v="0"/>
    <x v="1"/>
    <x v="12"/>
    <s v="S2"/>
  </r>
  <r>
    <s v="FB_VO_BAU_POST_ATT_S2_g8421_Scurve"/>
    <s v="Top_War"/>
    <d v="2021-07-30T00:00:00"/>
    <n v="5421.78527451013"/>
    <x v="2"/>
    <x v="12"/>
    <s v="S2"/>
  </r>
  <r>
    <s v="FB_VO_BAU_POST_ATT_S3_g1715_SC"/>
    <s v="Top_War"/>
    <d v="2021-07-30T00:00:00"/>
    <n v="0"/>
    <x v="3"/>
    <x v="12"/>
    <s v="S2"/>
  </r>
  <r>
    <s v="FB_VO_DYNAMICADS_PER_ATT_g2720_Scurve"/>
    <s v="Top_War"/>
    <d v="2021-07-30T00:00:00"/>
    <n v="0"/>
    <x v="4"/>
    <x v="13"/>
    <s v="S2"/>
  </r>
  <r>
    <s v="FB_VO_DYNAMICADS_POST_ATT_S1_g1720_Scurve"/>
    <s v="Top_War"/>
    <d v="2021-07-30T00:00:00"/>
    <n v="0"/>
    <x v="1"/>
    <x v="13"/>
    <s v="S2"/>
  </r>
  <r>
    <s v="GOOGLE_DISPLAY_PER_ATT_g1724_Scurve"/>
    <s v="Top_War"/>
    <d v="2021-07-30T00:00:00"/>
    <n v="0"/>
    <x v="4"/>
    <x v="14"/>
    <s v="S2"/>
  </r>
  <r>
    <s v="GOOGLE_DISPLAY_POST_ATT_9AUG_SEP_g6213_Scurve"/>
    <s v="Top_War"/>
    <d v="2021-07-30T00:00:00"/>
    <n v="0"/>
    <x v="0"/>
    <x v="14"/>
    <s v="S2"/>
  </r>
  <r>
    <s v="GOOGLE_DISPLAY_POST_ATT_JUL_g827_SC"/>
    <s v="Top_War"/>
    <d v="2021-07-30T00:00:00"/>
    <n v="12913.345410858101"/>
    <x v="0"/>
    <x v="14"/>
    <s v="S2"/>
  </r>
  <r>
    <s v="GOOGLE_DISPLAY_POST_ATT_OCT_g5718_Scurve"/>
    <s v="Top_War"/>
    <d v="2021-07-30T00:00:00"/>
    <n v="0"/>
    <x v="0"/>
    <x v="14"/>
    <s v="S2"/>
  </r>
  <r>
    <s v="GOOGLE_DISPLAY_POST_ATT_S1_g912_SC"/>
    <s v="Top_War"/>
    <d v="2021-07-30T00:00:00"/>
    <n v="0"/>
    <x v="1"/>
    <x v="14"/>
    <s v="S2"/>
  </r>
  <r>
    <s v="GOOGLE_YOUTUBE_PER_ATT_g1716_Scurve"/>
    <s v="Top_War"/>
    <d v="2021-07-30T00:00:00"/>
    <n v="0"/>
    <x v="4"/>
    <x v="15"/>
    <s v="S2"/>
  </r>
  <r>
    <s v="GOOGLE_YOUTUBE_POST_ATT_9AUG_SEP_g9321_Scurve"/>
    <s v="Top_War"/>
    <d v="2021-07-30T00:00:00"/>
    <n v="0"/>
    <x v="0"/>
    <x v="15"/>
    <s v="S2"/>
  </r>
  <r>
    <s v="GOOGLE_YOUTUBE_POST_ATT_JUL_g1718_SC"/>
    <s v="Top_War"/>
    <d v="2021-07-30T00:00:00"/>
    <n v="11753.076200015201"/>
    <x v="0"/>
    <x v="15"/>
    <s v="S2"/>
  </r>
  <r>
    <s v="GOOGLE_YOUTUBE_POST_ATT_OCT_g1715_Scurve"/>
    <s v="Top_War"/>
    <d v="2021-07-30T00:00:00"/>
    <n v="0"/>
    <x v="0"/>
    <x v="15"/>
    <s v="S2"/>
  </r>
  <r>
    <s v="GOOGLE_YOUTUBE_POST_ATT_S1_g2721_SC"/>
    <s v="Top_War"/>
    <d v="2021-07-30T00:00:00"/>
    <n v="0"/>
    <x v="1"/>
    <x v="15"/>
    <s v="S2"/>
  </r>
  <r>
    <s v="INTERCEPT"/>
    <s v="Top_War"/>
    <d v="2021-07-30T00:00:00"/>
    <n v="282876.95580592903"/>
    <x v="0"/>
    <x v="16"/>
    <s v="S2"/>
  </r>
  <r>
    <s v="Large_Event_Dip1"/>
    <s v="Top_War"/>
    <d v="2021-07-30T00:00:00"/>
    <n v="0"/>
    <x v="0"/>
    <x v="4"/>
    <s v="S2"/>
  </r>
  <r>
    <s v="Large_Event1"/>
    <s v="Top_War"/>
    <d v="2021-07-30T00:00:00"/>
    <n v="0"/>
    <x v="0"/>
    <x v="17"/>
    <s v="S2"/>
  </r>
  <r>
    <s v="Medium_Event"/>
    <s v="Top_War"/>
    <d v="2021-07-30T00:00:00"/>
    <n v="0"/>
    <x v="0"/>
    <x v="17"/>
    <s v="S2"/>
  </r>
  <r>
    <s v="Medium_Event_Dip"/>
    <s v="Top_War"/>
    <d v="2021-07-30T00:00:00"/>
    <n v="0"/>
    <x v="0"/>
    <x v="17"/>
    <s v="S2"/>
  </r>
  <r>
    <s v="Monday_Effect"/>
    <s v="Top_War"/>
    <d v="2021-07-30T00:00:00"/>
    <n v="0"/>
    <x v="0"/>
    <x v="18"/>
    <s v="S2"/>
  </r>
  <r>
    <s v="New_Content"/>
    <s v="Top_War"/>
    <d v="2021-07-30T00:00:00"/>
    <n v="0"/>
    <x v="0"/>
    <x v="19"/>
    <s v="S2"/>
  </r>
  <r>
    <s v="Other_Event"/>
    <s v="Top_War"/>
    <d v="2021-07-30T00:00:00"/>
    <n v="0"/>
    <x v="0"/>
    <x v="17"/>
    <s v="S2"/>
  </r>
  <r>
    <s v="Peak"/>
    <s v="Top_War"/>
    <d v="2021-07-30T00:00:00"/>
    <n v="0"/>
    <x v="0"/>
    <x v="17"/>
    <s v="S2"/>
  </r>
  <r>
    <s v="Reddit_Post_ATT_g224_SC"/>
    <s v="Top_War"/>
    <d v="2021-07-30T00:00:00"/>
    <n v="1404.87265566776"/>
    <x v="2"/>
    <x v="20"/>
    <s v="S2"/>
  </r>
  <r>
    <s v="Small_Event"/>
    <s v="Top_War"/>
    <d v="2021-07-30T00:00:00"/>
    <n v="0"/>
    <x v="0"/>
    <x v="17"/>
    <s v="S2"/>
  </r>
  <r>
    <s v="Small_Event_Dip"/>
    <s v="Top_War"/>
    <d v="2021-07-30T00:00:00"/>
    <n v="0"/>
    <x v="0"/>
    <x v="4"/>
    <s v="S2"/>
  </r>
  <r>
    <s v="Special_Event"/>
    <s v="Top_War"/>
    <d v="2021-07-30T00:00:00"/>
    <n v="0"/>
    <x v="0"/>
    <x v="4"/>
    <s v="S2"/>
  </r>
  <r>
    <s v="Special_Event_Peak"/>
    <s v="Top_War"/>
    <d v="2021-07-30T00:00:00"/>
    <n v="0"/>
    <x v="0"/>
    <x v="17"/>
    <s v="S2"/>
  </r>
  <r>
    <s v="Tuesday_Effect"/>
    <s v="Top_War"/>
    <d v="2021-07-30T00:00:00"/>
    <n v="0"/>
    <x v="0"/>
    <x v="21"/>
    <s v="S2"/>
  </r>
  <r>
    <s v="UNITYADS_TOTAL_PER_ATT_g1728_Scurve"/>
    <s v="Top_War"/>
    <d v="2021-07-30T00:00:00"/>
    <n v="0"/>
    <x v="4"/>
    <x v="22"/>
    <s v="S2"/>
  </r>
  <r>
    <s v="UNITYADS_TOTAL_POST_ATT_S1_g913_SC"/>
    <s v="Top_War"/>
    <d v="2021-07-30T00:00:00"/>
    <n v="0"/>
    <x v="1"/>
    <x v="22"/>
    <s v="S2"/>
  </r>
  <r>
    <s v="UNITYADS_TOTAL_POST_ATT_S2_g1321_SC"/>
    <s v="Top_War"/>
    <d v="2021-07-30T00:00:00"/>
    <n v="5075.68525482108"/>
    <x v="2"/>
    <x v="22"/>
    <s v="S2"/>
  </r>
  <r>
    <s v="UNITYADS_TOTAL_POST_ATT_S3_g924_SC"/>
    <s v="Top_War"/>
    <d v="2021-07-30T00:00:00"/>
    <n v="0"/>
    <x v="3"/>
    <x v="22"/>
    <s v="S2"/>
  </r>
  <r>
    <s v="Apple_Search_Post_ATT_g327_Scurve"/>
    <s v="Top_War"/>
    <d v="2021-07-31T00:00:00"/>
    <n v="10786.045791888901"/>
    <x v="0"/>
    <x v="0"/>
    <s v="S2"/>
  </r>
  <r>
    <s v="Applovin_rewarded_Post_ATT_g1718_SC"/>
    <s v="Top_War"/>
    <d v="2021-07-31T00:00:00"/>
    <n v="4694.0581885410802"/>
    <x v="0"/>
    <x v="1"/>
    <s v="S2"/>
  </r>
  <r>
    <s v="Applovin_video_Post_ATT_g1718_Scurve"/>
    <s v="Top_War"/>
    <d v="2021-07-31T00:00:00"/>
    <n v="2019.63650969124"/>
    <x v="0"/>
    <x v="2"/>
    <s v="S2"/>
  </r>
  <r>
    <s v="Bug_Fix_1"/>
    <s v="Top_War"/>
    <d v="2021-07-31T00:00:00"/>
    <n v="0"/>
    <x v="0"/>
    <x v="3"/>
    <s v="S2"/>
  </r>
  <r>
    <s v="Bug_Fix_2"/>
    <s v="Top_War"/>
    <d v="2021-07-31T00:00:00"/>
    <n v="0"/>
    <x v="0"/>
    <x v="3"/>
    <s v="S2"/>
  </r>
  <r>
    <s v="Bug_Fix_3_2"/>
    <s v="Top_War"/>
    <d v="2021-07-31T00:00:00"/>
    <n v="0"/>
    <x v="0"/>
    <x v="3"/>
    <s v="S2"/>
  </r>
  <r>
    <s v="Bug_Fix_Neg"/>
    <s v="Top_War"/>
    <d v="2021-07-31T00:00:00"/>
    <n v="0"/>
    <x v="0"/>
    <x v="4"/>
    <s v="S2"/>
  </r>
  <r>
    <s v="Bytedance_Post_ATT_g337_SC"/>
    <s v="Top_War"/>
    <d v="2021-07-31T00:00:00"/>
    <n v="4031.5247919604699"/>
    <x v="0"/>
    <x v="5"/>
    <s v="S2"/>
  </r>
  <r>
    <s v="Comp_Lords_Mobile"/>
    <s v="Top_War"/>
    <d v="2021-07-31T00:00:00"/>
    <n v="-11318.6918143204"/>
    <x v="0"/>
    <x v="6"/>
    <s v="S2"/>
  </r>
  <r>
    <s v="Comp_ROK"/>
    <s v="Top_War"/>
    <d v="2021-07-31T00:00:00"/>
    <n v="-12669.663769676201"/>
    <x v="0"/>
    <x v="7"/>
    <s v="S2"/>
  </r>
  <r>
    <s v="Comp_West_Game"/>
    <s v="Top_War"/>
    <d v="2021-07-31T00:00:00"/>
    <n v="-5294.0715127160702"/>
    <x v="0"/>
    <x v="8"/>
    <s v="S2"/>
  </r>
  <r>
    <s v="Event_Dip"/>
    <s v="Top_War"/>
    <d v="2021-07-31T00:00:00"/>
    <n v="0"/>
    <x v="0"/>
    <x v="4"/>
    <s v="S2"/>
  </r>
  <r>
    <s v="FB_AEO_AAA_POST_ATT_S1_g223_Scurve"/>
    <s v="Top_War"/>
    <d v="2021-07-31T00:00:00"/>
    <n v="0"/>
    <x v="1"/>
    <x v="9"/>
    <s v="S2"/>
  </r>
  <r>
    <s v="FB_AEO_AAA_POST_ATT_S2_g2314_Scurve"/>
    <s v="Top_War"/>
    <d v="2021-07-31T00:00:00"/>
    <n v="11885.679541556799"/>
    <x v="2"/>
    <x v="9"/>
    <s v="S2"/>
  </r>
  <r>
    <s v="FB_AEO_AAA_POST_ATT_S3_g249_SC"/>
    <s v="Top_War"/>
    <d v="2021-07-31T00:00:00"/>
    <n v="0"/>
    <x v="3"/>
    <x v="9"/>
    <s v="S2"/>
  </r>
  <r>
    <s v="FB_AEO_AAA_PRE_ATT_g136_Scurve"/>
    <s v="Top_War"/>
    <d v="2021-07-31T00:00:00"/>
    <n v="0"/>
    <x v="4"/>
    <x v="9"/>
    <s v="S2"/>
  </r>
  <r>
    <s v="FB_AEO_BAU_POST_ATT_S1_g912_Scurve"/>
    <s v="Top_War"/>
    <d v="2021-07-31T00:00:00"/>
    <n v="0"/>
    <x v="1"/>
    <x v="10"/>
    <s v="S2"/>
  </r>
  <r>
    <s v="FB_AEO_BAU_POST_ATT_S2_g2711_Scurve"/>
    <s v="Top_War"/>
    <d v="2021-07-31T00:00:00"/>
    <n v="19852.2773459417"/>
    <x v="2"/>
    <x v="10"/>
    <s v="S2"/>
  </r>
  <r>
    <s v="FB_AEO_BAU_POST_ATT_S3_g1717_SC"/>
    <s v="Top_War"/>
    <d v="2021-07-31T00:00:00"/>
    <n v="0"/>
    <x v="3"/>
    <x v="10"/>
    <s v="S2"/>
  </r>
  <r>
    <s v="FB_AEO_BAU_PRE_ATT_g15721_Scurve"/>
    <s v="Top_War"/>
    <d v="2021-07-31T00:00:00"/>
    <n v="0"/>
    <x v="4"/>
    <x v="10"/>
    <s v="S2"/>
  </r>
  <r>
    <s v="FB_VO_AAA_PER_ATT_g912_Scurve"/>
    <s v="Top_War"/>
    <d v="2021-07-31T00:00:00"/>
    <n v="0"/>
    <x v="4"/>
    <x v="11"/>
    <s v="S2"/>
  </r>
  <r>
    <s v="FB_VO_AAA_POST_ATT_S1_g913_Scurve"/>
    <s v="Top_War"/>
    <d v="2021-07-31T00:00:00"/>
    <n v="0"/>
    <x v="1"/>
    <x v="11"/>
    <s v="S2"/>
  </r>
  <r>
    <s v="FB_VO_AAA_POST_ATT_S2_g424_Scurve"/>
    <s v="Top_War"/>
    <d v="2021-07-31T00:00:00"/>
    <n v="3654.93039536475"/>
    <x v="2"/>
    <x v="11"/>
    <s v="S2"/>
  </r>
  <r>
    <s v="FB_VO_AAA_POST_ATT_S3_g1717_SC"/>
    <s v="Top_War"/>
    <d v="2021-07-31T00:00:00"/>
    <n v="0"/>
    <x v="3"/>
    <x v="11"/>
    <s v="S2"/>
  </r>
  <r>
    <s v="FB_VO_BAU_PER_ATT_g1512_Scurve"/>
    <s v="Top_War"/>
    <d v="2021-07-31T00:00:00"/>
    <n v="0"/>
    <x v="4"/>
    <x v="12"/>
    <s v="S2"/>
  </r>
  <r>
    <s v="FB_VO_BAU_POST_ATT_S1_g9312_Scurve"/>
    <s v="Top_War"/>
    <d v="2021-07-31T00:00:00"/>
    <n v="0"/>
    <x v="1"/>
    <x v="12"/>
    <s v="S2"/>
  </r>
  <r>
    <s v="FB_VO_BAU_POST_ATT_S2_g8421_Scurve"/>
    <s v="Top_War"/>
    <d v="2021-07-31T00:00:00"/>
    <n v="5404.6488013295602"/>
    <x v="2"/>
    <x v="12"/>
    <s v="S2"/>
  </r>
  <r>
    <s v="FB_VO_BAU_POST_ATT_S3_g1715_SC"/>
    <s v="Top_War"/>
    <d v="2021-07-31T00:00:00"/>
    <n v="0"/>
    <x v="3"/>
    <x v="12"/>
    <s v="S2"/>
  </r>
  <r>
    <s v="FB_VO_DYNAMICADS_PER_ATT_g2720_Scurve"/>
    <s v="Top_War"/>
    <d v="2021-07-31T00:00:00"/>
    <n v="0"/>
    <x v="4"/>
    <x v="13"/>
    <s v="S2"/>
  </r>
  <r>
    <s v="FB_VO_DYNAMICADS_POST_ATT_S1_g1720_Scurve"/>
    <s v="Top_War"/>
    <d v="2021-07-31T00:00:00"/>
    <n v="0"/>
    <x v="1"/>
    <x v="13"/>
    <s v="S2"/>
  </r>
  <r>
    <s v="GOOGLE_DISPLAY_PER_ATT_g1724_Scurve"/>
    <s v="Top_War"/>
    <d v="2021-07-31T00:00:00"/>
    <n v="0"/>
    <x v="4"/>
    <x v="14"/>
    <s v="S2"/>
  </r>
  <r>
    <s v="GOOGLE_DISPLAY_POST_ATT_9AUG_SEP_g6213_Scurve"/>
    <s v="Top_War"/>
    <d v="2021-07-31T00:00:00"/>
    <n v="0"/>
    <x v="0"/>
    <x v="14"/>
    <s v="S2"/>
  </r>
  <r>
    <s v="GOOGLE_DISPLAY_POST_ATT_JUL_g827_SC"/>
    <s v="Top_War"/>
    <d v="2021-07-31T00:00:00"/>
    <n v="12438.753048050001"/>
    <x v="0"/>
    <x v="14"/>
    <s v="S2"/>
  </r>
  <r>
    <s v="GOOGLE_DISPLAY_POST_ATT_OCT_g5718_Scurve"/>
    <s v="Top_War"/>
    <d v="2021-07-31T00:00:00"/>
    <n v="0"/>
    <x v="0"/>
    <x v="14"/>
    <s v="S2"/>
  </r>
  <r>
    <s v="GOOGLE_DISPLAY_POST_ATT_S1_g912_SC"/>
    <s v="Top_War"/>
    <d v="2021-07-31T00:00:00"/>
    <n v="0"/>
    <x v="1"/>
    <x v="14"/>
    <s v="S2"/>
  </r>
  <r>
    <s v="GOOGLE_YOUTUBE_PER_ATT_g1716_Scurve"/>
    <s v="Top_War"/>
    <d v="2021-07-31T00:00:00"/>
    <n v="0"/>
    <x v="4"/>
    <x v="15"/>
    <s v="S2"/>
  </r>
  <r>
    <s v="GOOGLE_YOUTUBE_POST_ATT_9AUG_SEP_g9321_Scurve"/>
    <s v="Top_War"/>
    <d v="2021-07-31T00:00:00"/>
    <n v="0"/>
    <x v="0"/>
    <x v="15"/>
    <s v="S2"/>
  </r>
  <r>
    <s v="GOOGLE_YOUTUBE_POST_ATT_JUL_g1718_SC"/>
    <s v="Top_War"/>
    <d v="2021-07-31T00:00:00"/>
    <n v="11524.4271266943"/>
    <x v="0"/>
    <x v="15"/>
    <s v="S2"/>
  </r>
  <r>
    <s v="GOOGLE_YOUTUBE_POST_ATT_OCT_g1715_Scurve"/>
    <s v="Top_War"/>
    <d v="2021-07-31T00:00:00"/>
    <n v="0"/>
    <x v="0"/>
    <x v="15"/>
    <s v="S2"/>
  </r>
  <r>
    <s v="GOOGLE_YOUTUBE_POST_ATT_S1_g2721_SC"/>
    <s v="Top_War"/>
    <d v="2021-07-31T00:00:00"/>
    <n v="0"/>
    <x v="1"/>
    <x v="15"/>
    <s v="S2"/>
  </r>
  <r>
    <s v="INTERCEPT"/>
    <s v="Top_War"/>
    <d v="2021-07-31T00:00:00"/>
    <n v="282876.95580592903"/>
    <x v="0"/>
    <x v="16"/>
    <s v="S2"/>
  </r>
  <r>
    <s v="Large_Event_Dip1"/>
    <s v="Top_War"/>
    <d v="2021-07-31T00:00:00"/>
    <n v="0"/>
    <x v="0"/>
    <x v="4"/>
    <s v="S2"/>
  </r>
  <r>
    <s v="Large_Event1"/>
    <s v="Top_War"/>
    <d v="2021-07-31T00:00:00"/>
    <n v="0"/>
    <x v="0"/>
    <x v="17"/>
    <s v="S2"/>
  </r>
  <r>
    <s v="Medium_Event"/>
    <s v="Top_War"/>
    <d v="2021-07-31T00:00:00"/>
    <n v="0"/>
    <x v="0"/>
    <x v="17"/>
    <s v="S2"/>
  </r>
  <r>
    <s v="Medium_Event_Dip"/>
    <s v="Top_War"/>
    <d v="2021-07-31T00:00:00"/>
    <n v="0"/>
    <x v="0"/>
    <x v="17"/>
    <s v="S2"/>
  </r>
  <r>
    <s v="Monday_Effect"/>
    <s v="Top_War"/>
    <d v="2021-07-31T00:00:00"/>
    <n v="0"/>
    <x v="0"/>
    <x v="18"/>
    <s v="S2"/>
  </r>
  <r>
    <s v="New_Content"/>
    <s v="Top_War"/>
    <d v="2021-07-31T00:00:00"/>
    <n v="0"/>
    <x v="0"/>
    <x v="19"/>
    <s v="S2"/>
  </r>
  <r>
    <s v="Other_Event"/>
    <s v="Top_War"/>
    <d v="2021-07-31T00:00:00"/>
    <n v="0"/>
    <x v="0"/>
    <x v="17"/>
    <s v="S2"/>
  </r>
  <r>
    <s v="Peak"/>
    <s v="Top_War"/>
    <d v="2021-07-31T00:00:00"/>
    <n v="0"/>
    <x v="0"/>
    <x v="17"/>
    <s v="S2"/>
  </r>
  <r>
    <s v="Reddit_Post_ATT_g224_SC"/>
    <s v="Top_War"/>
    <d v="2021-07-31T00:00:00"/>
    <n v="1771.8494232754499"/>
    <x v="2"/>
    <x v="20"/>
    <s v="S2"/>
  </r>
  <r>
    <s v="Small_Event"/>
    <s v="Top_War"/>
    <d v="2021-07-31T00:00:00"/>
    <n v="23075.523053556699"/>
    <x v="0"/>
    <x v="17"/>
    <s v="S2"/>
  </r>
  <r>
    <s v="Small_Event_Dip"/>
    <s v="Top_War"/>
    <d v="2021-07-31T00:00:00"/>
    <n v="0"/>
    <x v="0"/>
    <x v="4"/>
    <s v="S2"/>
  </r>
  <r>
    <s v="Special_Event"/>
    <s v="Top_War"/>
    <d v="2021-07-31T00:00:00"/>
    <n v="0"/>
    <x v="0"/>
    <x v="4"/>
    <s v="S2"/>
  </r>
  <r>
    <s v="Special_Event_Peak"/>
    <s v="Top_War"/>
    <d v="2021-07-31T00:00:00"/>
    <n v="0"/>
    <x v="0"/>
    <x v="17"/>
    <s v="S2"/>
  </r>
  <r>
    <s v="Tuesday_Effect"/>
    <s v="Top_War"/>
    <d v="2021-07-31T00:00:00"/>
    <n v="0"/>
    <x v="0"/>
    <x v="21"/>
    <s v="S2"/>
  </r>
  <r>
    <s v="UNITYADS_TOTAL_PER_ATT_g1728_Scurve"/>
    <s v="Top_War"/>
    <d v="2021-07-31T00:00:00"/>
    <n v="0"/>
    <x v="4"/>
    <x v="22"/>
    <s v="S2"/>
  </r>
  <r>
    <s v="UNITYADS_TOTAL_POST_ATT_S1_g913_SC"/>
    <s v="Top_War"/>
    <d v="2021-07-31T00:00:00"/>
    <n v="0"/>
    <x v="1"/>
    <x v="22"/>
    <s v="S2"/>
  </r>
  <r>
    <s v="UNITYADS_TOTAL_POST_ATT_S2_g1321_SC"/>
    <s v="Top_War"/>
    <d v="2021-07-31T00:00:00"/>
    <n v="5090.8827212534698"/>
    <x v="2"/>
    <x v="22"/>
    <s v="S2"/>
  </r>
  <r>
    <s v="UNITYADS_TOTAL_POST_ATT_S3_g924_SC"/>
    <s v="Top_War"/>
    <d v="2021-07-31T00:00:00"/>
    <n v="0"/>
    <x v="3"/>
    <x v="22"/>
    <s v="S2"/>
  </r>
  <r>
    <s v="Apple_Search_Post_ATT_g327_Scurve"/>
    <s v="Top_War"/>
    <d v="2021-08-01T00:00:00"/>
    <n v="11261.382869749001"/>
    <x v="0"/>
    <x v="0"/>
    <s v="S2"/>
  </r>
  <r>
    <s v="Applovin_rewarded_Post_ATT_g1718_SC"/>
    <s v="Top_War"/>
    <d v="2021-08-01T00:00:00"/>
    <n v="5561.1955595540803"/>
    <x v="0"/>
    <x v="1"/>
    <s v="S2"/>
  </r>
  <r>
    <s v="Applovin_video_Post_ATT_g1718_Scurve"/>
    <s v="Top_War"/>
    <d v="2021-08-01T00:00:00"/>
    <n v="2197.1541000734401"/>
    <x v="0"/>
    <x v="2"/>
    <s v="S2"/>
  </r>
  <r>
    <s v="Bug_Fix_1"/>
    <s v="Top_War"/>
    <d v="2021-08-01T00:00:00"/>
    <n v="0"/>
    <x v="0"/>
    <x v="3"/>
    <s v="S2"/>
  </r>
  <r>
    <s v="Bug_Fix_2"/>
    <s v="Top_War"/>
    <d v="2021-08-01T00:00:00"/>
    <n v="0"/>
    <x v="0"/>
    <x v="3"/>
    <s v="S2"/>
  </r>
  <r>
    <s v="Bug_Fix_3_2"/>
    <s v="Top_War"/>
    <d v="2021-08-01T00:00:00"/>
    <n v="0"/>
    <x v="0"/>
    <x v="3"/>
    <s v="S2"/>
  </r>
  <r>
    <s v="Bug_Fix_Neg"/>
    <s v="Top_War"/>
    <d v="2021-08-01T00:00:00"/>
    <n v="0"/>
    <x v="0"/>
    <x v="4"/>
    <s v="S2"/>
  </r>
  <r>
    <s v="Bytedance_Post_ATT_g337_SC"/>
    <s v="Top_War"/>
    <d v="2021-08-01T00:00:00"/>
    <n v="3728.6303846539899"/>
    <x v="0"/>
    <x v="5"/>
    <s v="S2"/>
  </r>
  <r>
    <s v="Comp_Lords_Mobile"/>
    <s v="Top_War"/>
    <d v="2021-08-01T00:00:00"/>
    <n v="-12997.3408772442"/>
    <x v="0"/>
    <x v="6"/>
    <s v="S2"/>
  </r>
  <r>
    <s v="Comp_ROK"/>
    <s v="Top_War"/>
    <d v="2021-08-01T00:00:00"/>
    <n v="-16255.107790374501"/>
    <x v="0"/>
    <x v="7"/>
    <s v="S2"/>
  </r>
  <r>
    <s v="Comp_West_Game"/>
    <s v="Top_War"/>
    <d v="2021-08-01T00:00:00"/>
    <n v="-6032.6417572356204"/>
    <x v="0"/>
    <x v="8"/>
    <s v="S2"/>
  </r>
  <r>
    <s v="Event_Dip"/>
    <s v="Top_War"/>
    <d v="2021-08-01T00:00:00"/>
    <n v="0"/>
    <x v="0"/>
    <x v="4"/>
    <s v="S2"/>
  </r>
  <r>
    <s v="FB_AEO_AAA_POST_ATT_S1_g223_Scurve"/>
    <s v="Top_War"/>
    <d v="2021-08-01T00:00:00"/>
    <n v="0"/>
    <x v="1"/>
    <x v="9"/>
    <s v="S2"/>
  </r>
  <r>
    <s v="FB_AEO_AAA_POST_ATT_S2_g2314_Scurve"/>
    <s v="Top_War"/>
    <d v="2021-08-01T00:00:00"/>
    <n v="12174.885217695901"/>
    <x v="2"/>
    <x v="9"/>
    <s v="S2"/>
  </r>
  <r>
    <s v="FB_AEO_AAA_POST_ATT_S3_g249_SC"/>
    <s v="Top_War"/>
    <d v="2021-08-01T00:00:00"/>
    <n v="0"/>
    <x v="3"/>
    <x v="9"/>
    <s v="S2"/>
  </r>
  <r>
    <s v="FB_AEO_AAA_PRE_ATT_g136_Scurve"/>
    <s v="Top_War"/>
    <d v="2021-08-01T00:00:00"/>
    <n v="0"/>
    <x v="4"/>
    <x v="9"/>
    <s v="S2"/>
  </r>
  <r>
    <s v="FB_AEO_BAU_POST_ATT_S1_g912_Scurve"/>
    <s v="Top_War"/>
    <d v="2021-08-01T00:00:00"/>
    <n v="0"/>
    <x v="1"/>
    <x v="10"/>
    <s v="S2"/>
  </r>
  <r>
    <s v="FB_AEO_BAU_POST_ATT_S2_g2711_Scurve"/>
    <s v="Top_War"/>
    <d v="2021-08-01T00:00:00"/>
    <n v="19826.288665893"/>
    <x v="2"/>
    <x v="10"/>
    <s v="S2"/>
  </r>
  <r>
    <s v="FB_AEO_BAU_POST_ATT_S3_g1717_SC"/>
    <s v="Top_War"/>
    <d v="2021-08-01T00:00:00"/>
    <n v="0"/>
    <x v="3"/>
    <x v="10"/>
    <s v="S2"/>
  </r>
  <r>
    <s v="FB_AEO_BAU_PRE_ATT_g15721_Scurve"/>
    <s v="Top_War"/>
    <d v="2021-08-01T00:00:00"/>
    <n v="0"/>
    <x v="4"/>
    <x v="10"/>
    <s v="S2"/>
  </r>
  <r>
    <s v="FB_VO_AAA_PER_ATT_g912_Scurve"/>
    <s v="Top_War"/>
    <d v="2021-08-01T00:00:00"/>
    <n v="0"/>
    <x v="4"/>
    <x v="11"/>
    <s v="S2"/>
  </r>
  <r>
    <s v="FB_VO_AAA_POST_ATT_S1_g913_Scurve"/>
    <s v="Top_War"/>
    <d v="2021-08-01T00:00:00"/>
    <n v="0"/>
    <x v="1"/>
    <x v="11"/>
    <s v="S2"/>
  </r>
  <r>
    <s v="FB_VO_AAA_POST_ATT_S2_g424_Scurve"/>
    <s v="Top_War"/>
    <d v="2021-08-01T00:00:00"/>
    <n v="3752.2507052626001"/>
    <x v="2"/>
    <x v="11"/>
    <s v="S2"/>
  </r>
  <r>
    <s v="FB_VO_AAA_POST_ATT_S3_g1717_SC"/>
    <s v="Top_War"/>
    <d v="2021-08-01T00:00:00"/>
    <n v="0"/>
    <x v="3"/>
    <x v="11"/>
    <s v="S2"/>
  </r>
  <r>
    <s v="FB_VO_BAU_PER_ATT_g1512_Scurve"/>
    <s v="Top_War"/>
    <d v="2021-08-01T00:00:00"/>
    <n v="0"/>
    <x v="4"/>
    <x v="12"/>
    <s v="S2"/>
  </r>
  <r>
    <s v="FB_VO_BAU_POST_ATT_S1_g9312_Scurve"/>
    <s v="Top_War"/>
    <d v="2021-08-01T00:00:00"/>
    <n v="0"/>
    <x v="1"/>
    <x v="12"/>
    <s v="S2"/>
  </r>
  <r>
    <s v="FB_VO_BAU_POST_ATT_S2_g8421_Scurve"/>
    <s v="Top_War"/>
    <d v="2021-08-01T00:00:00"/>
    <n v="5492.3333212007001"/>
    <x v="2"/>
    <x v="12"/>
    <s v="S2"/>
  </r>
  <r>
    <s v="FB_VO_BAU_POST_ATT_S3_g1715_SC"/>
    <s v="Top_War"/>
    <d v="2021-08-01T00:00:00"/>
    <n v="0"/>
    <x v="3"/>
    <x v="12"/>
    <s v="S2"/>
  </r>
  <r>
    <s v="FB_VO_DYNAMICADS_PER_ATT_g2720_Scurve"/>
    <s v="Top_War"/>
    <d v="2021-08-01T00:00:00"/>
    <n v="0"/>
    <x v="4"/>
    <x v="13"/>
    <s v="S2"/>
  </r>
  <r>
    <s v="FB_VO_DYNAMICADS_POST_ATT_S1_g1720_Scurve"/>
    <s v="Top_War"/>
    <d v="2021-08-01T00:00:00"/>
    <n v="0"/>
    <x v="1"/>
    <x v="13"/>
    <s v="S2"/>
  </r>
  <r>
    <s v="GOOGLE_DISPLAY_PER_ATT_g1724_Scurve"/>
    <s v="Top_War"/>
    <d v="2021-08-01T00:00:00"/>
    <n v="0"/>
    <x v="4"/>
    <x v="14"/>
    <s v="S2"/>
  </r>
  <r>
    <s v="GOOGLE_DISPLAY_POST_ATT_9AUG_SEP_g6213_Scurve"/>
    <s v="Top_War"/>
    <d v="2021-08-01T00:00:00"/>
    <n v="0"/>
    <x v="0"/>
    <x v="14"/>
    <s v="S2"/>
  </r>
  <r>
    <s v="GOOGLE_DISPLAY_POST_ATT_JUL_g827_SC"/>
    <s v="Top_War"/>
    <d v="2021-08-01T00:00:00"/>
    <n v="12540.4234163497"/>
    <x v="0"/>
    <x v="14"/>
    <s v="S2"/>
  </r>
  <r>
    <s v="GOOGLE_DISPLAY_POST_ATT_OCT_g5718_Scurve"/>
    <s v="Top_War"/>
    <d v="2021-08-01T00:00:00"/>
    <n v="0"/>
    <x v="0"/>
    <x v="14"/>
    <s v="S2"/>
  </r>
  <r>
    <s v="GOOGLE_DISPLAY_POST_ATT_S1_g912_SC"/>
    <s v="Top_War"/>
    <d v="2021-08-01T00:00:00"/>
    <n v="0"/>
    <x v="1"/>
    <x v="14"/>
    <s v="S2"/>
  </r>
  <r>
    <s v="GOOGLE_YOUTUBE_PER_ATT_g1716_Scurve"/>
    <s v="Top_War"/>
    <d v="2021-08-01T00:00:00"/>
    <n v="0"/>
    <x v="4"/>
    <x v="15"/>
    <s v="S2"/>
  </r>
  <r>
    <s v="GOOGLE_YOUTUBE_POST_ATT_9AUG_SEP_g9321_Scurve"/>
    <s v="Top_War"/>
    <d v="2021-08-01T00:00:00"/>
    <n v="0"/>
    <x v="0"/>
    <x v="15"/>
    <s v="S2"/>
  </r>
  <r>
    <s v="GOOGLE_YOUTUBE_POST_ATT_JUL_g1718_SC"/>
    <s v="Top_War"/>
    <d v="2021-08-01T00:00:00"/>
    <n v="11291.063994637099"/>
    <x v="0"/>
    <x v="15"/>
    <s v="S2"/>
  </r>
  <r>
    <s v="GOOGLE_YOUTUBE_POST_ATT_OCT_g1715_Scurve"/>
    <s v="Top_War"/>
    <d v="2021-08-01T00:00:00"/>
    <n v="0"/>
    <x v="0"/>
    <x v="15"/>
    <s v="S2"/>
  </r>
  <r>
    <s v="GOOGLE_YOUTUBE_POST_ATT_S1_g2721_SC"/>
    <s v="Top_War"/>
    <d v="2021-08-01T00:00:00"/>
    <n v="0"/>
    <x v="1"/>
    <x v="15"/>
    <s v="S2"/>
  </r>
  <r>
    <s v="INTERCEPT"/>
    <s v="Top_War"/>
    <d v="2021-08-01T00:00:00"/>
    <n v="282876.95580592903"/>
    <x v="0"/>
    <x v="16"/>
    <s v="S2"/>
  </r>
  <r>
    <s v="Large_Event_Dip1"/>
    <s v="Top_War"/>
    <d v="2021-08-01T00:00:00"/>
    <n v="0"/>
    <x v="0"/>
    <x v="4"/>
    <s v="S2"/>
  </r>
  <r>
    <s v="Large_Event1"/>
    <s v="Top_War"/>
    <d v="2021-08-01T00:00:00"/>
    <n v="0"/>
    <x v="0"/>
    <x v="17"/>
    <s v="S2"/>
  </r>
  <r>
    <s v="Medium_Event"/>
    <s v="Top_War"/>
    <d v="2021-08-01T00:00:00"/>
    <n v="0"/>
    <x v="0"/>
    <x v="17"/>
    <s v="S2"/>
  </r>
  <r>
    <s v="Medium_Event_Dip"/>
    <s v="Top_War"/>
    <d v="2021-08-01T00:00:00"/>
    <n v="0"/>
    <x v="0"/>
    <x v="17"/>
    <s v="S2"/>
  </r>
  <r>
    <s v="Monday_Effect"/>
    <s v="Top_War"/>
    <d v="2021-08-01T00:00:00"/>
    <n v="0"/>
    <x v="0"/>
    <x v="18"/>
    <s v="S2"/>
  </r>
  <r>
    <s v="New_Content"/>
    <s v="Top_War"/>
    <d v="2021-08-01T00:00:00"/>
    <n v="0"/>
    <x v="0"/>
    <x v="19"/>
    <s v="S2"/>
  </r>
  <r>
    <s v="Other_Event"/>
    <s v="Top_War"/>
    <d v="2021-08-01T00:00:00"/>
    <n v="0"/>
    <x v="0"/>
    <x v="17"/>
    <s v="S2"/>
  </r>
  <r>
    <s v="Peak"/>
    <s v="Top_War"/>
    <d v="2021-08-01T00:00:00"/>
    <n v="0"/>
    <x v="0"/>
    <x v="17"/>
    <s v="S2"/>
  </r>
  <r>
    <s v="Reddit_Post_ATT_g224_SC"/>
    <s v="Top_War"/>
    <d v="2021-08-01T00:00:00"/>
    <n v="1730.02777893196"/>
    <x v="2"/>
    <x v="20"/>
    <s v="S2"/>
  </r>
  <r>
    <s v="Small_Event"/>
    <s v="Top_War"/>
    <d v="2021-08-01T00:00:00"/>
    <n v="0"/>
    <x v="0"/>
    <x v="17"/>
    <s v="S2"/>
  </r>
  <r>
    <s v="Small_Event_Dip"/>
    <s v="Top_War"/>
    <d v="2021-08-01T00:00:00"/>
    <n v="0"/>
    <x v="0"/>
    <x v="4"/>
    <s v="S2"/>
  </r>
  <r>
    <s v="Special_Event"/>
    <s v="Top_War"/>
    <d v="2021-08-01T00:00:00"/>
    <n v="0"/>
    <x v="0"/>
    <x v="4"/>
    <s v="S2"/>
  </r>
  <r>
    <s v="Special_Event_Peak"/>
    <s v="Top_War"/>
    <d v="2021-08-01T00:00:00"/>
    <n v="0"/>
    <x v="0"/>
    <x v="17"/>
    <s v="S2"/>
  </r>
  <r>
    <s v="Tuesday_Effect"/>
    <s v="Top_War"/>
    <d v="2021-08-01T00:00:00"/>
    <n v="0"/>
    <x v="0"/>
    <x v="21"/>
    <s v="S2"/>
  </r>
  <r>
    <s v="UNITYADS_TOTAL_PER_ATT_g1728_Scurve"/>
    <s v="Top_War"/>
    <d v="2021-08-01T00:00:00"/>
    <n v="0"/>
    <x v="4"/>
    <x v="22"/>
    <s v="S2"/>
  </r>
  <r>
    <s v="UNITYADS_TOTAL_POST_ATT_S1_g913_SC"/>
    <s v="Top_War"/>
    <d v="2021-08-01T00:00:00"/>
    <n v="0"/>
    <x v="1"/>
    <x v="22"/>
    <s v="S2"/>
  </r>
  <r>
    <s v="UNITYADS_TOTAL_POST_ATT_S2_g1321_SC"/>
    <s v="Top_War"/>
    <d v="2021-08-01T00:00:00"/>
    <n v="5126.32044711046"/>
    <x v="2"/>
    <x v="22"/>
    <s v="S2"/>
  </r>
  <r>
    <s v="UNITYADS_TOTAL_POST_ATT_S3_g924_SC"/>
    <s v="Top_War"/>
    <d v="2021-08-01T00:00:00"/>
    <n v="0"/>
    <x v="3"/>
    <x v="22"/>
    <s v="S2"/>
  </r>
  <r>
    <s v="Apple_Search_Post_ATT_g327_Scurve"/>
    <s v="Top_War"/>
    <d v="2021-08-02T00:00:00"/>
    <n v="11472.089515760799"/>
    <x v="0"/>
    <x v="0"/>
    <s v="S2"/>
  </r>
  <r>
    <s v="Applovin_rewarded_Post_ATT_g1718_SC"/>
    <s v="Top_War"/>
    <d v="2021-08-02T00:00:00"/>
    <n v="6800.7968061941701"/>
    <x v="0"/>
    <x v="1"/>
    <s v="S2"/>
  </r>
  <r>
    <s v="Applovin_video_Post_ATT_g1718_Scurve"/>
    <s v="Top_War"/>
    <d v="2021-08-02T00:00:00"/>
    <n v="2728.5291905258"/>
    <x v="0"/>
    <x v="2"/>
    <s v="S2"/>
  </r>
  <r>
    <s v="Bug_Fix_1"/>
    <s v="Top_War"/>
    <d v="2021-08-02T00:00:00"/>
    <n v="0"/>
    <x v="0"/>
    <x v="3"/>
    <s v="S2"/>
  </r>
  <r>
    <s v="Bug_Fix_2"/>
    <s v="Top_War"/>
    <d v="2021-08-02T00:00:00"/>
    <n v="0"/>
    <x v="0"/>
    <x v="3"/>
    <s v="S2"/>
  </r>
  <r>
    <s v="Bug_Fix_3_2"/>
    <s v="Top_War"/>
    <d v="2021-08-02T00:00:00"/>
    <n v="0"/>
    <x v="0"/>
    <x v="3"/>
    <s v="S2"/>
  </r>
  <r>
    <s v="Bug_Fix_Neg"/>
    <s v="Top_War"/>
    <d v="2021-08-02T00:00:00"/>
    <n v="0"/>
    <x v="0"/>
    <x v="4"/>
    <s v="S2"/>
  </r>
  <r>
    <s v="Bytedance_Post_ATT_g337_SC"/>
    <s v="Top_War"/>
    <d v="2021-08-02T00:00:00"/>
    <n v="2785.3281405643202"/>
    <x v="0"/>
    <x v="5"/>
    <s v="S2"/>
  </r>
  <r>
    <s v="Comp_Lords_Mobile"/>
    <s v="Top_War"/>
    <d v="2021-08-02T00:00:00"/>
    <n v="-11771.4394868932"/>
    <x v="0"/>
    <x v="6"/>
    <s v="S2"/>
  </r>
  <r>
    <s v="Comp_ROK"/>
    <s v="Top_War"/>
    <d v="2021-08-02T00:00:00"/>
    <n v="-10347.7987897679"/>
    <x v="0"/>
    <x v="7"/>
    <s v="S2"/>
  </r>
  <r>
    <s v="Comp_West_Game"/>
    <s v="Top_War"/>
    <d v="2021-08-02T00:00:00"/>
    <n v="-4555.50126819653"/>
    <x v="0"/>
    <x v="8"/>
    <s v="S2"/>
  </r>
  <r>
    <s v="Event_Dip"/>
    <s v="Top_War"/>
    <d v="2021-08-02T00:00:00"/>
    <n v="0"/>
    <x v="0"/>
    <x v="4"/>
    <s v="S2"/>
  </r>
  <r>
    <s v="FB_AEO_AAA_POST_ATT_S1_g223_Scurve"/>
    <s v="Top_War"/>
    <d v="2021-08-02T00:00:00"/>
    <n v="0"/>
    <x v="1"/>
    <x v="9"/>
    <s v="S2"/>
  </r>
  <r>
    <s v="FB_AEO_AAA_POST_ATT_S2_g2314_Scurve"/>
    <s v="Top_War"/>
    <d v="2021-08-02T00:00:00"/>
    <n v="12038.1510067241"/>
    <x v="2"/>
    <x v="9"/>
    <s v="S2"/>
  </r>
  <r>
    <s v="FB_AEO_AAA_POST_ATT_S3_g249_SC"/>
    <s v="Top_War"/>
    <d v="2021-08-02T00:00:00"/>
    <n v="0"/>
    <x v="3"/>
    <x v="9"/>
    <s v="S2"/>
  </r>
  <r>
    <s v="FB_AEO_AAA_PRE_ATT_g136_Scurve"/>
    <s v="Top_War"/>
    <d v="2021-08-02T00:00:00"/>
    <n v="0"/>
    <x v="4"/>
    <x v="9"/>
    <s v="S2"/>
  </r>
  <r>
    <s v="FB_AEO_BAU_POST_ATT_S1_g912_Scurve"/>
    <s v="Top_War"/>
    <d v="2021-08-02T00:00:00"/>
    <n v="0"/>
    <x v="1"/>
    <x v="10"/>
    <s v="S2"/>
  </r>
  <r>
    <s v="FB_AEO_BAU_POST_ATT_S2_g2711_Scurve"/>
    <s v="Top_War"/>
    <d v="2021-08-02T00:00:00"/>
    <n v="20400.0697766167"/>
    <x v="2"/>
    <x v="10"/>
    <s v="S2"/>
  </r>
  <r>
    <s v="FB_AEO_BAU_POST_ATT_S3_g1717_SC"/>
    <s v="Top_War"/>
    <d v="2021-08-02T00:00:00"/>
    <n v="0"/>
    <x v="3"/>
    <x v="10"/>
    <s v="S2"/>
  </r>
  <r>
    <s v="FB_AEO_BAU_PRE_ATT_g15721_Scurve"/>
    <s v="Top_War"/>
    <d v="2021-08-02T00:00:00"/>
    <n v="0"/>
    <x v="4"/>
    <x v="10"/>
    <s v="S2"/>
  </r>
  <r>
    <s v="FB_VO_AAA_PER_ATT_g912_Scurve"/>
    <s v="Top_War"/>
    <d v="2021-08-02T00:00:00"/>
    <n v="0"/>
    <x v="4"/>
    <x v="11"/>
    <s v="S2"/>
  </r>
  <r>
    <s v="FB_VO_AAA_POST_ATT_S1_g913_Scurve"/>
    <s v="Top_War"/>
    <d v="2021-08-02T00:00:00"/>
    <n v="0"/>
    <x v="1"/>
    <x v="11"/>
    <s v="S2"/>
  </r>
  <r>
    <s v="FB_VO_AAA_POST_ATT_S2_g424_Scurve"/>
    <s v="Top_War"/>
    <d v="2021-08-02T00:00:00"/>
    <n v="4111.4342438551803"/>
    <x v="2"/>
    <x v="11"/>
    <s v="S2"/>
  </r>
  <r>
    <s v="FB_VO_AAA_POST_ATT_S3_g1717_SC"/>
    <s v="Top_War"/>
    <d v="2021-08-02T00:00:00"/>
    <n v="0"/>
    <x v="3"/>
    <x v="11"/>
    <s v="S2"/>
  </r>
  <r>
    <s v="FB_VO_BAU_PER_ATT_g1512_Scurve"/>
    <s v="Top_War"/>
    <d v="2021-08-02T00:00:00"/>
    <n v="0"/>
    <x v="4"/>
    <x v="12"/>
    <s v="S2"/>
  </r>
  <r>
    <s v="FB_VO_BAU_POST_ATT_S1_g9312_Scurve"/>
    <s v="Top_War"/>
    <d v="2021-08-02T00:00:00"/>
    <n v="0"/>
    <x v="1"/>
    <x v="12"/>
    <s v="S2"/>
  </r>
  <r>
    <s v="FB_VO_BAU_POST_ATT_S2_g8421_Scurve"/>
    <s v="Top_War"/>
    <d v="2021-08-02T00:00:00"/>
    <n v="5683.5191363487902"/>
    <x v="2"/>
    <x v="12"/>
    <s v="S2"/>
  </r>
  <r>
    <s v="FB_VO_BAU_POST_ATT_S3_g1715_SC"/>
    <s v="Top_War"/>
    <d v="2021-08-02T00:00:00"/>
    <n v="0"/>
    <x v="3"/>
    <x v="12"/>
    <s v="S2"/>
  </r>
  <r>
    <s v="FB_VO_DYNAMICADS_PER_ATT_g2720_Scurve"/>
    <s v="Top_War"/>
    <d v="2021-08-02T00:00:00"/>
    <n v="0"/>
    <x v="4"/>
    <x v="13"/>
    <s v="S2"/>
  </r>
  <r>
    <s v="FB_VO_DYNAMICADS_POST_ATT_S1_g1720_Scurve"/>
    <s v="Top_War"/>
    <d v="2021-08-02T00:00:00"/>
    <n v="0"/>
    <x v="1"/>
    <x v="13"/>
    <s v="S2"/>
  </r>
  <r>
    <s v="GOOGLE_DISPLAY_PER_ATT_g1724_Scurve"/>
    <s v="Top_War"/>
    <d v="2021-08-02T00:00:00"/>
    <n v="0"/>
    <x v="4"/>
    <x v="14"/>
    <s v="S2"/>
  </r>
  <r>
    <s v="GOOGLE_DISPLAY_POST_ATT_9AUG_SEP_g6213_Scurve"/>
    <s v="Top_War"/>
    <d v="2021-08-02T00:00:00"/>
    <n v="0"/>
    <x v="0"/>
    <x v="14"/>
    <s v="S2"/>
  </r>
  <r>
    <s v="GOOGLE_DISPLAY_POST_ATT_JUL_g827_SC"/>
    <s v="Top_War"/>
    <d v="2021-08-02T00:00:00"/>
    <n v="12720.013917300699"/>
    <x v="0"/>
    <x v="14"/>
    <s v="S2"/>
  </r>
  <r>
    <s v="GOOGLE_DISPLAY_POST_ATT_OCT_g5718_Scurve"/>
    <s v="Top_War"/>
    <d v="2021-08-02T00:00:00"/>
    <n v="0"/>
    <x v="0"/>
    <x v="14"/>
    <s v="S2"/>
  </r>
  <r>
    <s v="GOOGLE_DISPLAY_POST_ATT_S1_g912_SC"/>
    <s v="Top_War"/>
    <d v="2021-08-02T00:00:00"/>
    <n v="0"/>
    <x v="1"/>
    <x v="14"/>
    <s v="S2"/>
  </r>
  <r>
    <s v="GOOGLE_YOUTUBE_PER_ATT_g1716_Scurve"/>
    <s v="Top_War"/>
    <d v="2021-08-02T00:00:00"/>
    <n v="0"/>
    <x v="4"/>
    <x v="15"/>
    <s v="S2"/>
  </r>
  <r>
    <s v="GOOGLE_YOUTUBE_POST_ATT_9AUG_SEP_g9321_Scurve"/>
    <s v="Top_War"/>
    <d v="2021-08-02T00:00:00"/>
    <n v="0"/>
    <x v="0"/>
    <x v="15"/>
    <s v="S2"/>
  </r>
  <r>
    <s v="GOOGLE_YOUTUBE_POST_ATT_JUL_g1718_SC"/>
    <s v="Top_War"/>
    <d v="2021-08-02T00:00:00"/>
    <n v="11127.6135255106"/>
    <x v="0"/>
    <x v="15"/>
    <s v="S2"/>
  </r>
  <r>
    <s v="GOOGLE_YOUTUBE_POST_ATT_OCT_g1715_Scurve"/>
    <s v="Top_War"/>
    <d v="2021-08-02T00:00:00"/>
    <n v="0"/>
    <x v="0"/>
    <x v="15"/>
    <s v="S2"/>
  </r>
  <r>
    <s v="GOOGLE_YOUTUBE_POST_ATT_S1_g2721_SC"/>
    <s v="Top_War"/>
    <d v="2021-08-02T00:00:00"/>
    <n v="0"/>
    <x v="1"/>
    <x v="15"/>
    <s v="S2"/>
  </r>
  <r>
    <s v="INTERCEPT"/>
    <s v="Top_War"/>
    <d v="2021-08-02T00:00:00"/>
    <n v="282876.95580592903"/>
    <x v="0"/>
    <x v="16"/>
    <s v="S2"/>
  </r>
  <r>
    <s v="Large_Event_Dip1"/>
    <s v="Top_War"/>
    <d v="2021-08-02T00:00:00"/>
    <n v="0"/>
    <x v="0"/>
    <x v="4"/>
    <s v="S2"/>
  </r>
  <r>
    <s v="Large_Event1"/>
    <s v="Top_War"/>
    <d v="2021-08-02T00:00:00"/>
    <n v="0"/>
    <x v="0"/>
    <x v="17"/>
    <s v="S2"/>
  </r>
  <r>
    <s v="Medium_Event"/>
    <s v="Top_War"/>
    <d v="2021-08-02T00:00:00"/>
    <n v="0"/>
    <x v="0"/>
    <x v="17"/>
    <s v="S2"/>
  </r>
  <r>
    <s v="Medium_Event_Dip"/>
    <s v="Top_War"/>
    <d v="2021-08-02T00:00:00"/>
    <n v="0"/>
    <x v="0"/>
    <x v="17"/>
    <s v="S2"/>
  </r>
  <r>
    <s v="Monday_Effect"/>
    <s v="Top_War"/>
    <d v="2021-08-02T00:00:00"/>
    <n v="-26587.378751716002"/>
    <x v="0"/>
    <x v="18"/>
    <s v="S2"/>
  </r>
  <r>
    <s v="New_Content"/>
    <s v="Top_War"/>
    <d v="2021-08-02T00:00:00"/>
    <n v="0"/>
    <x v="0"/>
    <x v="19"/>
    <s v="S2"/>
  </r>
  <r>
    <s v="Other_Event"/>
    <s v="Top_War"/>
    <d v="2021-08-02T00:00:00"/>
    <n v="0"/>
    <x v="0"/>
    <x v="17"/>
    <s v="S2"/>
  </r>
  <r>
    <s v="Peak"/>
    <s v="Top_War"/>
    <d v="2021-08-02T00:00:00"/>
    <n v="0"/>
    <x v="0"/>
    <x v="17"/>
    <s v="S2"/>
  </r>
  <r>
    <s v="Reddit_Post_ATT_g224_SC"/>
    <s v="Top_War"/>
    <d v="2021-08-02T00:00:00"/>
    <n v="2098.61011931351"/>
    <x v="2"/>
    <x v="20"/>
    <s v="S2"/>
  </r>
  <r>
    <s v="Small_Event"/>
    <s v="Top_War"/>
    <d v="2021-08-02T00:00:00"/>
    <n v="0"/>
    <x v="0"/>
    <x v="17"/>
    <s v="S2"/>
  </r>
  <r>
    <s v="Small_Event_Dip"/>
    <s v="Top_War"/>
    <d v="2021-08-02T00:00:00"/>
    <n v="-56652.711698567698"/>
    <x v="0"/>
    <x v="4"/>
    <s v="S2"/>
  </r>
  <r>
    <s v="Special_Event"/>
    <s v="Top_War"/>
    <d v="2021-08-02T00:00:00"/>
    <n v="0"/>
    <x v="0"/>
    <x v="4"/>
    <s v="S2"/>
  </r>
  <r>
    <s v="Special_Event_Peak"/>
    <s v="Top_War"/>
    <d v="2021-08-02T00:00:00"/>
    <n v="0"/>
    <x v="0"/>
    <x v="17"/>
    <s v="S2"/>
  </r>
  <r>
    <s v="Tuesday_Effect"/>
    <s v="Top_War"/>
    <d v="2021-08-02T00:00:00"/>
    <n v="0"/>
    <x v="0"/>
    <x v="21"/>
    <s v="S2"/>
  </r>
  <r>
    <s v="UNITYADS_TOTAL_PER_ATT_g1728_Scurve"/>
    <s v="Top_War"/>
    <d v="2021-08-02T00:00:00"/>
    <n v="0"/>
    <x v="4"/>
    <x v="22"/>
    <s v="S2"/>
  </r>
  <r>
    <s v="UNITYADS_TOTAL_POST_ATT_S1_g913_SC"/>
    <s v="Top_War"/>
    <d v="2021-08-02T00:00:00"/>
    <n v="0"/>
    <x v="1"/>
    <x v="22"/>
    <s v="S2"/>
  </r>
  <r>
    <s v="UNITYADS_TOTAL_POST_ATT_S2_g1321_SC"/>
    <s v="Top_War"/>
    <d v="2021-08-02T00:00:00"/>
    <n v="5154.1926478076903"/>
    <x v="2"/>
    <x v="22"/>
    <s v="S2"/>
  </r>
  <r>
    <s v="UNITYADS_TOTAL_POST_ATT_S3_g924_SC"/>
    <s v="Top_War"/>
    <d v="2021-08-02T00:00:00"/>
    <n v="0"/>
    <x v="3"/>
    <x v="22"/>
    <s v="S2"/>
  </r>
  <r>
    <s v="Apple_Search_Post_ATT_g327_Scurve"/>
    <s v="Top_War"/>
    <d v="2021-08-03T00:00:00"/>
    <n v="11563.436555688"/>
    <x v="0"/>
    <x v="0"/>
    <s v="S2"/>
  </r>
  <r>
    <s v="Applovin_rewarded_Post_ATT_g1718_SC"/>
    <s v="Top_War"/>
    <d v="2021-08-03T00:00:00"/>
    <n v="8548.8707995822006"/>
    <x v="0"/>
    <x v="1"/>
    <s v="S2"/>
  </r>
  <r>
    <s v="Applovin_video_Post_ATT_g1718_Scurve"/>
    <s v="Top_War"/>
    <d v="2021-08-03T00:00:00"/>
    <n v="3380.11737595048"/>
    <x v="0"/>
    <x v="2"/>
    <s v="S2"/>
  </r>
  <r>
    <s v="Bug_Fix_1"/>
    <s v="Top_War"/>
    <d v="2021-08-03T00:00:00"/>
    <n v="0"/>
    <x v="0"/>
    <x v="3"/>
    <s v="S2"/>
  </r>
  <r>
    <s v="Bug_Fix_2"/>
    <s v="Top_War"/>
    <d v="2021-08-03T00:00:00"/>
    <n v="0"/>
    <x v="0"/>
    <x v="3"/>
    <s v="S2"/>
  </r>
  <r>
    <s v="Bug_Fix_3_2"/>
    <s v="Top_War"/>
    <d v="2021-08-03T00:00:00"/>
    <n v="0"/>
    <x v="0"/>
    <x v="3"/>
    <s v="S2"/>
  </r>
  <r>
    <s v="Bug_Fix_Neg"/>
    <s v="Top_War"/>
    <d v="2021-08-03T00:00:00"/>
    <n v="0"/>
    <x v="0"/>
    <x v="4"/>
    <s v="S2"/>
  </r>
  <r>
    <s v="Bytedance_Post_ATT_g337_SC"/>
    <s v="Top_War"/>
    <d v="2021-08-03T00:00:00"/>
    <n v="2380.7413944788"/>
    <x v="0"/>
    <x v="5"/>
    <s v="S2"/>
  </r>
  <r>
    <s v="Comp_Lords_Mobile"/>
    <s v="Top_War"/>
    <d v="2021-08-03T00:00:00"/>
    <n v="-11896.8157654518"/>
    <x v="0"/>
    <x v="6"/>
    <s v="S2"/>
  </r>
  <r>
    <s v="Comp_ROK"/>
    <s v="Top_War"/>
    <d v="2021-08-03T00:00:00"/>
    <n v="-11727.368433002501"/>
    <x v="0"/>
    <x v="7"/>
    <s v="S2"/>
  </r>
  <r>
    <s v="Comp_West_Game"/>
    <s v="Top_War"/>
    <d v="2021-08-03T00:00:00"/>
    <n v="-4791.8437464427898"/>
    <x v="0"/>
    <x v="8"/>
    <s v="S2"/>
  </r>
  <r>
    <s v="Event_Dip"/>
    <s v="Top_War"/>
    <d v="2021-08-03T00:00:00"/>
    <n v="0"/>
    <x v="0"/>
    <x v="4"/>
    <s v="S2"/>
  </r>
  <r>
    <s v="FB_AEO_AAA_POST_ATT_S1_g223_Scurve"/>
    <s v="Top_War"/>
    <d v="2021-08-03T00:00:00"/>
    <n v="0"/>
    <x v="1"/>
    <x v="9"/>
    <s v="S2"/>
  </r>
  <r>
    <s v="FB_AEO_AAA_POST_ATT_S2_g2314_Scurve"/>
    <s v="Top_War"/>
    <d v="2021-08-03T00:00:00"/>
    <n v="11931.685646026201"/>
    <x v="2"/>
    <x v="9"/>
    <s v="S2"/>
  </r>
  <r>
    <s v="FB_AEO_AAA_POST_ATT_S3_g249_SC"/>
    <s v="Top_War"/>
    <d v="2021-08-03T00:00:00"/>
    <n v="0"/>
    <x v="3"/>
    <x v="9"/>
    <s v="S2"/>
  </r>
  <r>
    <s v="FB_AEO_AAA_PRE_ATT_g136_Scurve"/>
    <s v="Top_War"/>
    <d v="2021-08-03T00:00:00"/>
    <n v="0"/>
    <x v="4"/>
    <x v="9"/>
    <s v="S2"/>
  </r>
  <r>
    <s v="FB_AEO_BAU_POST_ATT_S1_g912_Scurve"/>
    <s v="Top_War"/>
    <d v="2021-08-03T00:00:00"/>
    <n v="0"/>
    <x v="1"/>
    <x v="10"/>
    <s v="S2"/>
  </r>
  <r>
    <s v="FB_AEO_BAU_POST_ATT_S2_g2711_Scurve"/>
    <s v="Top_War"/>
    <d v="2021-08-03T00:00:00"/>
    <n v="20953.889888625501"/>
    <x v="2"/>
    <x v="10"/>
    <s v="S2"/>
  </r>
  <r>
    <s v="FB_AEO_BAU_POST_ATT_S3_g1717_SC"/>
    <s v="Top_War"/>
    <d v="2021-08-03T00:00:00"/>
    <n v="0"/>
    <x v="3"/>
    <x v="10"/>
    <s v="S2"/>
  </r>
  <r>
    <s v="FB_AEO_BAU_PRE_ATT_g15721_Scurve"/>
    <s v="Top_War"/>
    <d v="2021-08-03T00:00:00"/>
    <n v="0"/>
    <x v="4"/>
    <x v="10"/>
    <s v="S2"/>
  </r>
  <r>
    <s v="FB_VO_AAA_PER_ATT_g912_Scurve"/>
    <s v="Top_War"/>
    <d v="2021-08-03T00:00:00"/>
    <n v="0"/>
    <x v="4"/>
    <x v="11"/>
    <s v="S2"/>
  </r>
  <r>
    <s v="FB_VO_AAA_POST_ATT_S1_g913_Scurve"/>
    <s v="Top_War"/>
    <d v="2021-08-03T00:00:00"/>
    <n v="0"/>
    <x v="1"/>
    <x v="11"/>
    <s v="S2"/>
  </r>
  <r>
    <s v="FB_VO_AAA_POST_ATT_S2_g424_Scurve"/>
    <s v="Top_War"/>
    <d v="2021-08-03T00:00:00"/>
    <n v="4552.5634695589697"/>
    <x v="2"/>
    <x v="11"/>
    <s v="S2"/>
  </r>
  <r>
    <s v="FB_VO_AAA_POST_ATT_S3_g1717_SC"/>
    <s v="Top_War"/>
    <d v="2021-08-03T00:00:00"/>
    <n v="0"/>
    <x v="3"/>
    <x v="11"/>
    <s v="S2"/>
  </r>
  <r>
    <s v="FB_VO_BAU_PER_ATT_g1512_Scurve"/>
    <s v="Top_War"/>
    <d v="2021-08-03T00:00:00"/>
    <n v="0"/>
    <x v="4"/>
    <x v="12"/>
    <s v="S2"/>
  </r>
  <r>
    <s v="FB_VO_BAU_POST_ATT_S1_g9312_Scurve"/>
    <s v="Top_War"/>
    <d v="2021-08-03T00:00:00"/>
    <n v="0"/>
    <x v="1"/>
    <x v="12"/>
    <s v="S2"/>
  </r>
  <r>
    <s v="FB_VO_BAU_POST_ATT_S2_g8421_Scurve"/>
    <s v="Top_War"/>
    <d v="2021-08-03T00:00:00"/>
    <n v="5955.0818320659"/>
    <x v="2"/>
    <x v="12"/>
    <s v="S2"/>
  </r>
  <r>
    <s v="FB_VO_BAU_POST_ATT_S3_g1715_SC"/>
    <s v="Top_War"/>
    <d v="2021-08-03T00:00:00"/>
    <n v="0"/>
    <x v="3"/>
    <x v="12"/>
    <s v="S2"/>
  </r>
  <r>
    <s v="FB_VO_DYNAMICADS_PER_ATT_g2720_Scurve"/>
    <s v="Top_War"/>
    <d v="2021-08-03T00:00:00"/>
    <n v="0"/>
    <x v="4"/>
    <x v="13"/>
    <s v="S2"/>
  </r>
  <r>
    <s v="FB_VO_DYNAMICADS_POST_ATT_S1_g1720_Scurve"/>
    <s v="Top_War"/>
    <d v="2021-08-03T00:00:00"/>
    <n v="0"/>
    <x v="1"/>
    <x v="13"/>
    <s v="S2"/>
  </r>
  <r>
    <s v="GOOGLE_DISPLAY_PER_ATT_g1724_Scurve"/>
    <s v="Top_War"/>
    <d v="2021-08-03T00:00:00"/>
    <n v="0"/>
    <x v="4"/>
    <x v="14"/>
    <s v="S2"/>
  </r>
  <r>
    <s v="GOOGLE_DISPLAY_POST_ATT_9AUG_SEP_g6213_Scurve"/>
    <s v="Top_War"/>
    <d v="2021-08-03T00:00:00"/>
    <n v="0"/>
    <x v="0"/>
    <x v="14"/>
    <s v="S2"/>
  </r>
  <r>
    <s v="GOOGLE_DISPLAY_POST_ATT_JUL_g827_SC"/>
    <s v="Top_War"/>
    <d v="2021-08-03T00:00:00"/>
    <n v="12216.1795550963"/>
    <x v="0"/>
    <x v="14"/>
    <s v="S2"/>
  </r>
  <r>
    <s v="GOOGLE_DISPLAY_POST_ATT_OCT_g5718_Scurve"/>
    <s v="Top_War"/>
    <d v="2021-08-03T00:00:00"/>
    <n v="0"/>
    <x v="0"/>
    <x v="14"/>
    <s v="S2"/>
  </r>
  <r>
    <s v="GOOGLE_DISPLAY_POST_ATT_S1_g912_SC"/>
    <s v="Top_War"/>
    <d v="2021-08-03T00:00:00"/>
    <n v="0"/>
    <x v="1"/>
    <x v="14"/>
    <s v="S2"/>
  </r>
  <r>
    <s v="GOOGLE_YOUTUBE_PER_ATT_g1716_Scurve"/>
    <s v="Top_War"/>
    <d v="2021-08-03T00:00:00"/>
    <n v="0"/>
    <x v="4"/>
    <x v="15"/>
    <s v="S2"/>
  </r>
  <r>
    <s v="GOOGLE_YOUTUBE_POST_ATT_9AUG_SEP_g9321_Scurve"/>
    <s v="Top_War"/>
    <d v="2021-08-03T00:00:00"/>
    <n v="0"/>
    <x v="0"/>
    <x v="15"/>
    <s v="S2"/>
  </r>
  <r>
    <s v="GOOGLE_YOUTUBE_POST_ATT_JUL_g1718_SC"/>
    <s v="Top_War"/>
    <d v="2021-08-03T00:00:00"/>
    <n v="11276.213979505699"/>
    <x v="0"/>
    <x v="15"/>
    <s v="S2"/>
  </r>
  <r>
    <s v="GOOGLE_YOUTUBE_POST_ATT_OCT_g1715_Scurve"/>
    <s v="Top_War"/>
    <d v="2021-08-03T00:00:00"/>
    <n v="0"/>
    <x v="0"/>
    <x v="15"/>
    <s v="S2"/>
  </r>
  <r>
    <s v="GOOGLE_YOUTUBE_POST_ATT_S1_g2721_SC"/>
    <s v="Top_War"/>
    <d v="2021-08-03T00:00:00"/>
    <n v="0"/>
    <x v="1"/>
    <x v="15"/>
    <s v="S2"/>
  </r>
  <r>
    <s v="INTERCEPT"/>
    <s v="Top_War"/>
    <d v="2021-08-03T00:00:00"/>
    <n v="282876.95580592903"/>
    <x v="0"/>
    <x v="16"/>
    <s v="S2"/>
  </r>
  <r>
    <s v="Large_Event_Dip1"/>
    <s v="Top_War"/>
    <d v="2021-08-03T00:00:00"/>
    <n v="0"/>
    <x v="0"/>
    <x v="4"/>
    <s v="S2"/>
  </r>
  <r>
    <s v="Large_Event1"/>
    <s v="Top_War"/>
    <d v="2021-08-03T00:00:00"/>
    <n v="0"/>
    <x v="0"/>
    <x v="17"/>
    <s v="S2"/>
  </r>
  <r>
    <s v="Medium_Event"/>
    <s v="Top_War"/>
    <d v="2021-08-03T00:00:00"/>
    <n v="0"/>
    <x v="0"/>
    <x v="17"/>
    <s v="S2"/>
  </r>
  <r>
    <s v="Medium_Event_Dip"/>
    <s v="Top_War"/>
    <d v="2021-08-03T00:00:00"/>
    <n v="0"/>
    <x v="0"/>
    <x v="17"/>
    <s v="S2"/>
  </r>
  <r>
    <s v="Monday_Effect"/>
    <s v="Top_War"/>
    <d v="2021-08-03T00:00:00"/>
    <n v="0"/>
    <x v="0"/>
    <x v="18"/>
    <s v="S2"/>
  </r>
  <r>
    <s v="New_Content"/>
    <s v="Top_War"/>
    <d v="2021-08-03T00:00:00"/>
    <n v="0"/>
    <x v="0"/>
    <x v="19"/>
    <s v="S2"/>
  </r>
  <r>
    <s v="Other_Event"/>
    <s v="Top_War"/>
    <d v="2021-08-03T00:00:00"/>
    <n v="0"/>
    <x v="0"/>
    <x v="17"/>
    <s v="S2"/>
  </r>
  <r>
    <s v="Peak"/>
    <s v="Top_War"/>
    <d v="2021-08-03T00:00:00"/>
    <n v="0"/>
    <x v="0"/>
    <x v="17"/>
    <s v="S2"/>
  </r>
  <r>
    <s v="Reddit_Post_ATT_g224_SC"/>
    <s v="Top_War"/>
    <d v="2021-08-03T00:00:00"/>
    <n v="2014.9314397083899"/>
    <x v="2"/>
    <x v="20"/>
    <s v="S2"/>
  </r>
  <r>
    <s v="Small_Event"/>
    <s v="Top_War"/>
    <d v="2021-08-03T00:00:00"/>
    <n v="0"/>
    <x v="0"/>
    <x v="17"/>
    <s v="S2"/>
  </r>
  <r>
    <s v="Small_Event_Dip"/>
    <s v="Top_War"/>
    <d v="2021-08-03T00:00:00"/>
    <n v="0"/>
    <x v="0"/>
    <x v="4"/>
    <s v="S2"/>
  </r>
  <r>
    <s v="Special_Event"/>
    <s v="Top_War"/>
    <d v="2021-08-03T00:00:00"/>
    <n v="0"/>
    <x v="0"/>
    <x v="4"/>
    <s v="S2"/>
  </r>
  <r>
    <s v="Special_Event_Peak"/>
    <s v="Top_War"/>
    <d v="2021-08-03T00:00:00"/>
    <n v="0"/>
    <x v="0"/>
    <x v="17"/>
    <s v="S2"/>
  </r>
  <r>
    <s v="Tuesday_Effect"/>
    <s v="Top_War"/>
    <d v="2021-08-03T00:00:00"/>
    <n v="-30394.747551451699"/>
    <x v="0"/>
    <x v="21"/>
    <s v="S2"/>
  </r>
  <r>
    <s v="UNITYADS_TOTAL_PER_ATT_g1728_Scurve"/>
    <s v="Top_War"/>
    <d v="2021-08-03T00:00:00"/>
    <n v="0"/>
    <x v="4"/>
    <x v="22"/>
    <s v="S2"/>
  </r>
  <r>
    <s v="UNITYADS_TOTAL_POST_ATT_S1_g913_SC"/>
    <s v="Top_War"/>
    <d v="2021-08-03T00:00:00"/>
    <n v="0"/>
    <x v="1"/>
    <x v="22"/>
    <s v="S2"/>
  </r>
  <r>
    <s v="UNITYADS_TOTAL_POST_ATT_S2_g1321_SC"/>
    <s v="Top_War"/>
    <d v="2021-08-03T00:00:00"/>
    <n v="5145.3862345029002"/>
    <x v="2"/>
    <x v="22"/>
    <s v="S2"/>
  </r>
  <r>
    <s v="UNITYADS_TOTAL_POST_ATT_S3_g924_SC"/>
    <s v="Top_War"/>
    <d v="2021-08-03T00:00:00"/>
    <n v="0"/>
    <x v="3"/>
    <x v="22"/>
    <s v="S2"/>
  </r>
  <r>
    <s v="Apple_Search_Post_ATT_g327_Scurve"/>
    <s v="Top_War"/>
    <d v="2021-08-04T00:00:00"/>
    <n v="11183.381365060801"/>
    <x v="0"/>
    <x v="0"/>
    <s v="S2"/>
  </r>
  <r>
    <s v="Applovin_rewarded_Post_ATT_g1718_SC"/>
    <s v="Top_War"/>
    <d v="2021-08-04T00:00:00"/>
    <n v="10490.500619443599"/>
    <x v="0"/>
    <x v="1"/>
    <s v="S2"/>
  </r>
  <r>
    <s v="Applovin_video_Post_ATT_g1718_Scurve"/>
    <s v="Top_War"/>
    <d v="2021-08-04T00:00:00"/>
    <n v="4200.4424113935102"/>
    <x v="0"/>
    <x v="2"/>
    <s v="S2"/>
  </r>
  <r>
    <s v="Bug_Fix_1"/>
    <s v="Top_War"/>
    <d v="2021-08-04T00:00:00"/>
    <n v="0"/>
    <x v="0"/>
    <x v="3"/>
    <s v="S2"/>
  </r>
  <r>
    <s v="Bug_Fix_2"/>
    <s v="Top_War"/>
    <d v="2021-08-04T00:00:00"/>
    <n v="0"/>
    <x v="0"/>
    <x v="3"/>
    <s v="S2"/>
  </r>
  <r>
    <s v="Bug_Fix_3_2"/>
    <s v="Top_War"/>
    <d v="2021-08-04T00:00:00"/>
    <n v="0"/>
    <x v="0"/>
    <x v="3"/>
    <s v="S2"/>
  </r>
  <r>
    <s v="Bug_Fix_Neg"/>
    <s v="Top_War"/>
    <d v="2021-08-04T00:00:00"/>
    <n v="0"/>
    <x v="0"/>
    <x v="4"/>
    <s v="S2"/>
  </r>
  <r>
    <s v="Bytedance_Post_ATT_g337_SC"/>
    <s v="Top_War"/>
    <d v="2021-08-04T00:00:00"/>
    <n v="2747.4720345184401"/>
    <x v="0"/>
    <x v="5"/>
    <s v="S2"/>
  </r>
  <r>
    <s v="Comp_Lords_Mobile"/>
    <s v="Top_War"/>
    <d v="2021-08-04T00:00:00"/>
    <n v="-10071.8943775429"/>
    <x v="0"/>
    <x v="6"/>
    <s v="S2"/>
  </r>
  <r>
    <s v="Comp_ROK"/>
    <s v="Top_War"/>
    <d v="2021-08-04T00:00:00"/>
    <n v="-10406.3073237444"/>
    <x v="0"/>
    <x v="7"/>
    <s v="S2"/>
  </r>
  <r>
    <s v="Comp_West_Game"/>
    <s v="Top_War"/>
    <d v="2021-08-04T00:00:00"/>
    <n v="-6523.0523995965896"/>
    <x v="0"/>
    <x v="8"/>
    <s v="S2"/>
  </r>
  <r>
    <s v="Event_Dip"/>
    <s v="Top_War"/>
    <d v="2021-08-04T00:00:00"/>
    <n v="0"/>
    <x v="0"/>
    <x v="4"/>
    <s v="S2"/>
  </r>
  <r>
    <s v="FB_AEO_AAA_POST_ATT_S1_g223_Scurve"/>
    <s v="Top_War"/>
    <d v="2021-08-04T00:00:00"/>
    <n v="0"/>
    <x v="1"/>
    <x v="9"/>
    <s v="S2"/>
  </r>
  <r>
    <s v="FB_AEO_AAA_POST_ATT_S2_g2314_Scurve"/>
    <s v="Top_War"/>
    <d v="2021-08-04T00:00:00"/>
    <n v="11855.9633714749"/>
    <x v="2"/>
    <x v="9"/>
    <s v="S2"/>
  </r>
  <r>
    <s v="FB_AEO_AAA_POST_ATT_S3_g249_SC"/>
    <s v="Top_War"/>
    <d v="2021-08-04T00:00:00"/>
    <n v="0"/>
    <x v="3"/>
    <x v="9"/>
    <s v="S2"/>
  </r>
  <r>
    <s v="FB_AEO_AAA_PRE_ATT_g136_Scurve"/>
    <s v="Top_War"/>
    <d v="2021-08-04T00:00:00"/>
    <n v="0"/>
    <x v="4"/>
    <x v="9"/>
    <s v="S2"/>
  </r>
  <r>
    <s v="FB_AEO_BAU_POST_ATT_S1_g912_Scurve"/>
    <s v="Top_War"/>
    <d v="2021-08-04T00:00:00"/>
    <n v="0"/>
    <x v="1"/>
    <x v="10"/>
    <s v="S2"/>
  </r>
  <r>
    <s v="FB_AEO_BAU_POST_ATT_S2_g2711_Scurve"/>
    <s v="Top_War"/>
    <d v="2021-08-04T00:00:00"/>
    <n v="21807.0708355325"/>
    <x v="2"/>
    <x v="10"/>
    <s v="S2"/>
  </r>
  <r>
    <s v="FB_AEO_BAU_POST_ATT_S3_g1717_SC"/>
    <s v="Top_War"/>
    <d v="2021-08-04T00:00:00"/>
    <n v="0"/>
    <x v="3"/>
    <x v="10"/>
    <s v="S2"/>
  </r>
  <r>
    <s v="FB_AEO_BAU_PRE_ATT_g15721_Scurve"/>
    <s v="Top_War"/>
    <d v="2021-08-04T00:00:00"/>
    <n v="0"/>
    <x v="4"/>
    <x v="10"/>
    <s v="S2"/>
  </r>
  <r>
    <s v="FB_VO_AAA_PER_ATT_g912_Scurve"/>
    <s v="Top_War"/>
    <d v="2021-08-04T00:00:00"/>
    <n v="0"/>
    <x v="4"/>
    <x v="11"/>
    <s v="S2"/>
  </r>
  <r>
    <s v="FB_VO_AAA_POST_ATT_S1_g913_Scurve"/>
    <s v="Top_War"/>
    <d v="2021-08-04T00:00:00"/>
    <n v="0"/>
    <x v="1"/>
    <x v="11"/>
    <s v="S2"/>
  </r>
  <r>
    <s v="FB_VO_AAA_POST_ATT_S2_g424_Scurve"/>
    <s v="Top_War"/>
    <d v="2021-08-04T00:00:00"/>
    <n v="4730.4232526043897"/>
    <x v="2"/>
    <x v="11"/>
    <s v="S2"/>
  </r>
  <r>
    <s v="FB_VO_AAA_POST_ATT_S3_g1717_SC"/>
    <s v="Top_War"/>
    <d v="2021-08-04T00:00:00"/>
    <n v="0"/>
    <x v="3"/>
    <x v="11"/>
    <s v="S2"/>
  </r>
  <r>
    <s v="FB_VO_BAU_PER_ATT_g1512_Scurve"/>
    <s v="Top_War"/>
    <d v="2021-08-04T00:00:00"/>
    <n v="0"/>
    <x v="4"/>
    <x v="12"/>
    <s v="S2"/>
  </r>
  <r>
    <s v="FB_VO_BAU_POST_ATT_S1_g9312_Scurve"/>
    <s v="Top_War"/>
    <d v="2021-08-04T00:00:00"/>
    <n v="0"/>
    <x v="1"/>
    <x v="12"/>
    <s v="S2"/>
  </r>
  <r>
    <s v="FB_VO_BAU_POST_ATT_S2_g8421_Scurve"/>
    <s v="Top_War"/>
    <d v="2021-08-04T00:00:00"/>
    <n v="6214.1377453991699"/>
    <x v="2"/>
    <x v="12"/>
    <s v="S2"/>
  </r>
  <r>
    <s v="FB_VO_BAU_POST_ATT_S3_g1715_SC"/>
    <s v="Top_War"/>
    <d v="2021-08-04T00:00:00"/>
    <n v="0"/>
    <x v="3"/>
    <x v="12"/>
    <s v="S2"/>
  </r>
  <r>
    <s v="FB_VO_DYNAMICADS_PER_ATT_g2720_Scurve"/>
    <s v="Top_War"/>
    <d v="2021-08-04T00:00:00"/>
    <n v="0"/>
    <x v="4"/>
    <x v="13"/>
    <s v="S2"/>
  </r>
  <r>
    <s v="FB_VO_DYNAMICADS_POST_ATT_S1_g1720_Scurve"/>
    <s v="Top_War"/>
    <d v="2021-08-04T00:00:00"/>
    <n v="0"/>
    <x v="1"/>
    <x v="13"/>
    <s v="S2"/>
  </r>
  <r>
    <s v="GOOGLE_DISPLAY_PER_ATT_g1724_Scurve"/>
    <s v="Top_War"/>
    <d v="2021-08-04T00:00:00"/>
    <n v="0"/>
    <x v="4"/>
    <x v="14"/>
    <s v="S2"/>
  </r>
  <r>
    <s v="GOOGLE_DISPLAY_POST_ATT_9AUG_SEP_g6213_Scurve"/>
    <s v="Top_War"/>
    <d v="2021-08-04T00:00:00"/>
    <n v="0"/>
    <x v="0"/>
    <x v="14"/>
    <s v="S2"/>
  </r>
  <r>
    <s v="GOOGLE_DISPLAY_POST_ATT_JUL_g827_SC"/>
    <s v="Top_War"/>
    <d v="2021-08-04T00:00:00"/>
    <n v="10922.171294686499"/>
    <x v="0"/>
    <x v="14"/>
    <s v="S2"/>
  </r>
  <r>
    <s v="GOOGLE_DISPLAY_POST_ATT_OCT_g5718_Scurve"/>
    <s v="Top_War"/>
    <d v="2021-08-04T00:00:00"/>
    <n v="0"/>
    <x v="0"/>
    <x v="14"/>
    <s v="S2"/>
  </r>
  <r>
    <s v="GOOGLE_DISPLAY_POST_ATT_S1_g912_SC"/>
    <s v="Top_War"/>
    <d v="2021-08-04T00:00:00"/>
    <n v="0"/>
    <x v="1"/>
    <x v="14"/>
    <s v="S2"/>
  </r>
  <r>
    <s v="GOOGLE_YOUTUBE_PER_ATT_g1716_Scurve"/>
    <s v="Top_War"/>
    <d v="2021-08-04T00:00:00"/>
    <n v="0"/>
    <x v="4"/>
    <x v="15"/>
    <s v="S2"/>
  </r>
  <r>
    <s v="GOOGLE_YOUTUBE_POST_ATT_9AUG_SEP_g9321_Scurve"/>
    <s v="Top_War"/>
    <d v="2021-08-04T00:00:00"/>
    <n v="0"/>
    <x v="0"/>
    <x v="15"/>
    <s v="S2"/>
  </r>
  <r>
    <s v="GOOGLE_YOUTUBE_POST_ATT_JUL_g1718_SC"/>
    <s v="Top_War"/>
    <d v="2021-08-04T00:00:00"/>
    <n v="11495.485451361699"/>
    <x v="0"/>
    <x v="15"/>
    <s v="S2"/>
  </r>
  <r>
    <s v="GOOGLE_YOUTUBE_POST_ATT_OCT_g1715_Scurve"/>
    <s v="Top_War"/>
    <d v="2021-08-04T00:00:00"/>
    <n v="0"/>
    <x v="0"/>
    <x v="15"/>
    <s v="S2"/>
  </r>
  <r>
    <s v="GOOGLE_YOUTUBE_POST_ATT_S1_g2721_SC"/>
    <s v="Top_War"/>
    <d v="2021-08-04T00:00:00"/>
    <n v="0"/>
    <x v="1"/>
    <x v="15"/>
    <s v="S2"/>
  </r>
  <r>
    <s v="INTERCEPT"/>
    <s v="Top_War"/>
    <d v="2021-08-04T00:00:00"/>
    <n v="282876.95580592903"/>
    <x v="0"/>
    <x v="16"/>
    <s v="S2"/>
  </r>
  <r>
    <s v="Large_Event_Dip1"/>
    <s v="Top_War"/>
    <d v="2021-08-04T00:00:00"/>
    <n v="0"/>
    <x v="0"/>
    <x v="4"/>
    <s v="S2"/>
  </r>
  <r>
    <s v="Large_Event1"/>
    <s v="Top_War"/>
    <d v="2021-08-04T00:00:00"/>
    <n v="0"/>
    <x v="0"/>
    <x v="17"/>
    <s v="S2"/>
  </r>
  <r>
    <s v="Medium_Event"/>
    <s v="Top_War"/>
    <d v="2021-08-04T00:00:00"/>
    <n v="0"/>
    <x v="0"/>
    <x v="17"/>
    <s v="S2"/>
  </r>
  <r>
    <s v="Medium_Event_Dip"/>
    <s v="Top_War"/>
    <d v="2021-08-04T00:00:00"/>
    <n v="0"/>
    <x v="0"/>
    <x v="17"/>
    <s v="S2"/>
  </r>
  <r>
    <s v="Monday_Effect"/>
    <s v="Top_War"/>
    <d v="2021-08-04T00:00:00"/>
    <n v="0"/>
    <x v="0"/>
    <x v="18"/>
    <s v="S2"/>
  </r>
  <r>
    <s v="New_Content"/>
    <s v="Top_War"/>
    <d v="2021-08-04T00:00:00"/>
    <n v="0"/>
    <x v="0"/>
    <x v="19"/>
    <s v="S2"/>
  </r>
  <r>
    <s v="Other_Event"/>
    <s v="Top_War"/>
    <d v="2021-08-04T00:00:00"/>
    <n v="0"/>
    <x v="0"/>
    <x v="17"/>
    <s v="S2"/>
  </r>
  <r>
    <s v="Peak"/>
    <s v="Top_War"/>
    <d v="2021-08-04T00:00:00"/>
    <n v="0"/>
    <x v="0"/>
    <x v="17"/>
    <s v="S2"/>
  </r>
  <r>
    <s v="Reddit_Post_ATT_g224_SC"/>
    <s v="Top_War"/>
    <d v="2021-08-04T00:00:00"/>
    <n v="1981.84906670738"/>
    <x v="2"/>
    <x v="20"/>
    <s v="S2"/>
  </r>
  <r>
    <s v="Small_Event"/>
    <s v="Top_War"/>
    <d v="2021-08-04T00:00:00"/>
    <n v="23075.523053556699"/>
    <x v="0"/>
    <x v="17"/>
    <s v="S2"/>
  </r>
  <r>
    <s v="Small_Event_Dip"/>
    <s v="Top_War"/>
    <d v="2021-08-04T00:00:00"/>
    <n v="0"/>
    <x v="0"/>
    <x v="4"/>
    <s v="S2"/>
  </r>
  <r>
    <s v="Special_Event"/>
    <s v="Top_War"/>
    <d v="2021-08-04T00:00:00"/>
    <n v="0"/>
    <x v="0"/>
    <x v="4"/>
    <s v="S2"/>
  </r>
  <r>
    <s v="Special_Event_Peak"/>
    <s v="Top_War"/>
    <d v="2021-08-04T00:00:00"/>
    <n v="0"/>
    <x v="0"/>
    <x v="17"/>
    <s v="S2"/>
  </r>
  <r>
    <s v="Tuesday_Effect"/>
    <s v="Top_War"/>
    <d v="2021-08-04T00:00:00"/>
    <n v="0"/>
    <x v="0"/>
    <x v="21"/>
    <s v="S2"/>
  </r>
  <r>
    <s v="UNITYADS_TOTAL_PER_ATT_g1728_Scurve"/>
    <s v="Top_War"/>
    <d v="2021-08-04T00:00:00"/>
    <n v="0"/>
    <x v="4"/>
    <x v="22"/>
    <s v="S2"/>
  </r>
  <r>
    <s v="UNITYADS_TOTAL_POST_ATT_S1_g913_SC"/>
    <s v="Top_War"/>
    <d v="2021-08-04T00:00:00"/>
    <n v="0"/>
    <x v="1"/>
    <x v="22"/>
    <s v="S2"/>
  </r>
  <r>
    <s v="UNITYADS_TOTAL_POST_ATT_S2_g1321_SC"/>
    <s v="Top_War"/>
    <d v="2021-08-04T00:00:00"/>
    <n v="5055.2168015485804"/>
    <x v="2"/>
    <x v="22"/>
    <s v="S2"/>
  </r>
  <r>
    <s v="UNITYADS_TOTAL_POST_ATT_S3_g924_SC"/>
    <s v="Top_War"/>
    <d v="2021-08-04T00:00:00"/>
    <n v="0"/>
    <x v="3"/>
    <x v="22"/>
    <s v="S2"/>
  </r>
  <r>
    <s v="Apple_Search_Post_ATT_g327_Scurve"/>
    <s v="Top_War"/>
    <d v="2021-08-05T00:00:00"/>
    <n v="10500.1681539439"/>
    <x v="0"/>
    <x v="0"/>
    <s v="S2"/>
  </r>
  <r>
    <s v="Applovin_rewarded_Post_ATT_g1718_SC"/>
    <s v="Top_War"/>
    <d v="2021-08-05T00:00:00"/>
    <n v="13528.3267460397"/>
    <x v="0"/>
    <x v="1"/>
    <s v="S2"/>
  </r>
  <r>
    <s v="Applovin_video_Post_ATT_g1718_Scurve"/>
    <s v="Top_War"/>
    <d v="2021-08-05T00:00:00"/>
    <n v="5144.0620964721802"/>
    <x v="0"/>
    <x v="2"/>
    <s v="S2"/>
  </r>
  <r>
    <s v="Bug_Fix_1"/>
    <s v="Top_War"/>
    <d v="2021-08-05T00:00:00"/>
    <n v="0"/>
    <x v="0"/>
    <x v="3"/>
    <s v="S2"/>
  </r>
  <r>
    <s v="Bug_Fix_2"/>
    <s v="Top_War"/>
    <d v="2021-08-05T00:00:00"/>
    <n v="0"/>
    <x v="0"/>
    <x v="3"/>
    <s v="S2"/>
  </r>
  <r>
    <s v="Bug_Fix_3_2"/>
    <s v="Top_War"/>
    <d v="2021-08-05T00:00:00"/>
    <n v="0"/>
    <x v="0"/>
    <x v="3"/>
    <s v="S2"/>
  </r>
  <r>
    <s v="Bug_Fix_Neg"/>
    <s v="Top_War"/>
    <d v="2021-08-05T00:00:00"/>
    <n v="0"/>
    <x v="0"/>
    <x v="4"/>
    <s v="S2"/>
  </r>
  <r>
    <s v="Bytedance_Post_ATT_g337_SC"/>
    <s v="Top_War"/>
    <d v="2021-08-05T00:00:00"/>
    <n v="2969.8871268927101"/>
    <x v="0"/>
    <x v="5"/>
    <s v="S2"/>
  </r>
  <r>
    <s v="Comp_Lords_Mobile"/>
    <s v="Top_War"/>
    <d v="2021-08-05T00:00:00"/>
    <n v="-10538.5727477334"/>
    <x v="0"/>
    <x v="6"/>
    <s v="S2"/>
  </r>
  <r>
    <s v="Comp_ROK"/>
    <s v="Top_War"/>
    <d v="2021-08-05T00:00:00"/>
    <n v="-8336.9528588924895"/>
    <x v="0"/>
    <x v="7"/>
    <s v="S2"/>
  </r>
  <r>
    <s v="Comp_West_Game"/>
    <s v="Top_War"/>
    <d v="2021-08-05T00:00:00"/>
    <n v="-13329.715773088699"/>
    <x v="0"/>
    <x v="8"/>
    <s v="S2"/>
  </r>
  <r>
    <s v="Event_Dip"/>
    <s v="Top_War"/>
    <d v="2021-08-05T00:00:00"/>
    <n v="0"/>
    <x v="0"/>
    <x v="4"/>
    <s v="S2"/>
  </r>
  <r>
    <s v="FB_AEO_AAA_POST_ATT_S1_g223_Scurve"/>
    <s v="Top_War"/>
    <d v="2021-08-05T00:00:00"/>
    <n v="0"/>
    <x v="1"/>
    <x v="9"/>
    <s v="S2"/>
  </r>
  <r>
    <s v="FB_AEO_AAA_POST_ATT_S2_g2314_Scurve"/>
    <s v="Top_War"/>
    <d v="2021-08-05T00:00:00"/>
    <n v="11922.9393642838"/>
    <x v="2"/>
    <x v="9"/>
    <s v="S2"/>
  </r>
  <r>
    <s v="FB_AEO_AAA_POST_ATT_S3_g249_SC"/>
    <s v="Top_War"/>
    <d v="2021-08-05T00:00:00"/>
    <n v="0"/>
    <x v="3"/>
    <x v="9"/>
    <s v="S2"/>
  </r>
  <r>
    <s v="FB_AEO_AAA_PRE_ATT_g136_Scurve"/>
    <s v="Top_War"/>
    <d v="2021-08-05T00:00:00"/>
    <n v="0"/>
    <x v="4"/>
    <x v="9"/>
    <s v="S2"/>
  </r>
  <r>
    <s v="FB_AEO_BAU_POST_ATT_S1_g912_Scurve"/>
    <s v="Top_War"/>
    <d v="2021-08-05T00:00:00"/>
    <n v="0"/>
    <x v="1"/>
    <x v="10"/>
    <s v="S2"/>
  </r>
  <r>
    <s v="FB_AEO_BAU_POST_ATT_S2_g2711_Scurve"/>
    <s v="Top_War"/>
    <d v="2021-08-05T00:00:00"/>
    <n v="23409.023956641598"/>
    <x v="2"/>
    <x v="10"/>
    <s v="S2"/>
  </r>
  <r>
    <s v="FB_AEO_BAU_POST_ATT_S3_g1717_SC"/>
    <s v="Top_War"/>
    <d v="2021-08-05T00:00:00"/>
    <n v="0"/>
    <x v="3"/>
    <x v="10"/>
    <s v="S2"/>
  </r>
  <r>
    <s v="FB_AEO_BAU_PRE_ATT_g15721_Scurve"/>
    <s v="Top_War"/>
    <d v="2021-08-05T00:00:00"/>
    <n v="0"/>
    <x v="4"/>
    <x v="10"/>
    <s v="S2"/>
  </r>
  <r>
    <s v="FB_VO_AAA_PER_ATT_g912_Scurve"/>
    <s v="Top_War"/>
    <d v="2021-08-05T00:00:00"/>
    <n v="0"/>
    <x v="4"/>
    <x v="11"/>
    <s v="S2"/>
  </r>
  <r>
    <s v="FB_VO_AAA_POST_ATT_S1_g913_Scurve"/>
    <s v="Top_War"/>
    <d v="2021-08-05T00:00:00"/>
    <n v="0"/>
    <x v="1"/>
    <x v="11"/>
    <s v="S2"/>
  </r>
  <r>
    <s v="FB_VO_AAA_POST_ATT_S2_g424_Scurve"/>
    <s v="Top_War"/>
    <d v="2021-08-05T00:00:00"/>
    <n v="4873.4574538639499"/>
    <x v="2"/>
    <x v="11"/>
    <s v="S2"/>
  </r>
  <r>
    <s v="FB_VO_AAA_POST_ATT_S3_g1717_SC"/>
    <s v="Top_War"/>
    <d v="2021-08-05T00:00:00"/>
    <n v="0"/>
    <x v="3"/>
    <x v="11"/>
    <s v="S2"/>
  </r>
  <r>
    <s v="FB_VO_BAU_PER_ATT_g1512_Scurve"/>
    <s v="Top_War"/>
    <d v="2021-08-05T00:00:00"/>
    <n v="0"/>
    <x v="4"/>
    <x v="12"/>
    <s v="S2"/>
  </r>
  <r>
    <s v="FB_VO_BAU_POST_ATT_S1_g9312_Scurve"/>
    <s v="Top_War"/>
    <d v="2021-08-05T00:00:00"/>
    <n v="0"/>
    <x v="1"/>
    <x v="12"/>
    <s v="S2"/>
  </r>
  <r>
    <s v="FB_VO_BAU_POST_ATT_S2_g8421_Scurve"/>
    <s v="Top_War"/>
    <d v="2021-08-05T00:00:00"/>
    <n v="6377.2289244128397"/>
    <x v="2"/>
    <x v="12"/>
    <s v="S2"/>
  </r>
  <r>
    <s v="FB_VO_BAU_POST_ATT_S3_g1715_SC"/>
    <s v="Top_War"/>
    <d v="2021-08-05T00:00:00"/>
    <n v="0"/>
    <x v="3"/>
    <x v="12"/>
    <s v="S2"/>
  </r>
  <r>
    <s v="FB_VO_DYNAMICADS_PER_ATT_g2720_Scurve"/>
    <s v="Top_War"/>
    <d v="2021-08-05T00:00:00"/>
    <n v="0"/>
    <x v="4"/>
    <x v="13"/>
    <s v="S2"/>
  </r>
  <r>
    <s v="FB_VO_DYNAMICADS_POST_ATT_S1_g1720_Scurve"/>
    <s v="Top_War"/>
    <d v="2021-08-05T00:00:00"/>
    <n v="0"/>
    <x v="1"/>
    <x v="13"/>
    <s v="S2"/>
  </r>
  <r>
    <s v="GOOGLE_DISPLAY_PER_ATT_g1724_Scurve"/>
    <s v="Top_War"/>
    <d v="2021-08-05T00:00:00"/>
    <n v="0"/>
    <x v="4"/>
    <x v="14"/>
    <s v="S2"/>
  </r>
  <r>
    <s v="GOOGLE_DISPLAY_POST_ATT_9AUG_SEP_g6213_Scurve"/>
    <s v="Top_War"/>
    <d v="2021-08-05T00:00:00"/>
    <n v="0"/>
    <x v="0"/>
    <x v="14"/>
    <s v="S2"/>
  </r>
  <r>
    <s v="GOOGLE_DISPLAY_POST_ATT_JUL_g827_SC"/>
    <s v="Top_War"/>
    <d v="2021-08-05T00:00:00"/>
    <n v="10546.1932789526"/>
    <x v="0"/>
    <x v="14"/>
    <s v="S2"/>
  </r>
  <r>
    <s v="GOOGLE_DISPLAY_POST_ATT_OCT_g5718_Scurve"/>
    <s v="Top_War"/>
    <d v="2021-08-05T00:00:00"/>
    <n v="0"/>
    <x v="0"/>
    <x v="14"/>
    <s v="S2"/>
  </r>
  <r>
    <s v="GOOGLE_DISPLAY_POST_ATT_S1_g912_SC"/>
    <s v="Top_War"/>
    <d v="2021-08-05T00:00:00"/>
    <n v="0"/>
    <x v="1"/>
    <x v="14"/>
    <s v="S2"/>
  </r>
  <r>
    <s v="GOOGLE_YOUTUBE_PER_ATT_g1716_Scurve"/>
    <s v="Top_War"/>
    <d v="2021-08-05T00:00:00"/>
    <n v="0"/>
    <x v="4"/>
    <x v="15"/>
    <s v="S2"/>
  </r>
  <r>
    <s v="GOOGLE_YOUTUBE_POST_ATT_9AUG_SEP_g9321_Scurve"/>
    <s v="Top_War"/>
    <d v="2021-08-05T00:00:00"/>
    <n v="0"/>
    <x v="0"/>
    <x v="15"/>
    <s v="S2"/>
  </r>
  <r>
    <s v="GOOGLE_YOUTUBE_POST_ATT_JUL_g1718_SC"/>
    <s v="Top_War"/>
    <d v="2021-08-05T00:00:00"/>
    <n v="11513.0841350464"/>
    <x v="0"/>
    <x v="15"/>
    <s v="S2"/>
  </r>
  <r>
    <s v="GOOGLE_YOUTUBE_POST_ATT_OCT_g1715_Scurve"/>
    <s v="Top_War"/>
    <d v="2021-08-05T00:00:00"/>
    <n v="0"/>
    <x v="0"/>
    <x v="15"/>
    <s v="S2"/>
  </r>
  <r>
    <s v="GOOGLE_YOUTUBE_POST_ATT_S1_g2721_SC"/>
    <s v="Top_War"/>
    <d v="2021-08-05T00:00:00"/>
    <n v="0"/>
    <x v="1"/>
    <x v="15"/>
    <s v="S2"/>
  </r>
  <r>
    <s v="INTERCEPT"/>
    <s v="Top_War"/>
    <d v="2021-08-05T00:00:00"/>
    <n v="282876.95580592903"/>
    <x v="0"/>
    <x v="16"/>
    <s v="S2"/>
  </r>
  <r>
    <s v="Large_Event_Dip1"/>
    <s v="Top_War"/>
    <d v="2021-08-05T00:00:00"/>
    <n v="0"/>
    <x v="0"/>
    <x v="4"/>
    <s v="S2"/>
  </r>
  <r>
    <s v="Large_Event1"/>
    <s v="Top_War"/>
    <d v="2021-08-05T00:00:00"/>
    <n v="0"/>
    <x v="0"/>
    <x v="17"/>
    <s v="S2"/>
  </r>
  <r>
    <s v="Medium_Event"/>
    <s v="Top_War"/>
    <d v="2021-08-05T00:00:00"/>
    <n v="0"/>
    <x v="0"/>
    <x v="17"/>
    <s v="S2"/>
  </r>
  <r>
    <s v="Medium_Event_Dip"/>
    <s v="Top_War"/>
    <d v="2021-08-05T00:00:00"/>
    <n v="0"/>
    <x v="0"/>
    <x v="17"/>
    <s v="S2"/>
  </r>
  <r>
    <s v="Monday_Effect"/>
    <s v="Top_War"/>
    <d v="2021-08-05T00:00:00"/>
    <n v="0"/>
    <x v="0"/>
    <x v="18"/>
    <s v="S2"/>
  </r>
  <r>
    <s v="New_Content"/>
    <s v="Top_War"/>
    <d v="2021-08-05T00:00:00"/>
    <n v="0"/>
    <x v="0"/>
    <x v="19"/>
    <s v="S2"/>
  </r>
  <r>
    <s v="Other_Event"/>
    <s v="Top_War"/>
    <d v="2021-08-05T00:00:00"/>
    <n v="0"/>
    <x v="0"/>
    <x v="17"/>
    <s v="S2"/>
  </r>
  <r>
    <s v="Peak"/>
    <s v="Top_War"/>
    <d v="2021-08-05T00:00:00"/>
    <n v="0"/>
    <x v="0"/>
    <x v="17"/>
    <s v="S2"/>
  </r>
  <r>
    <s v="Reddit_Post_ATT_g224_SC"/>
    <s v="Top_War"/>
    <d v="2021-08-05T00:00:00"/>
    <n v="1826.4291109849801"/>
    <x v="2"/>
    <x v="20"/>
    <s v="S2"/>
  </r>
  <r>
    <s v="Small_Event"/>
    <s v="Top_War"/>
    <d v="2021-08-05T00:00:00"/>
    <n v="0"/>
    <x v="0"/>
    <x v="17"/>
    <s v="S2"/>
  </r>
  <r>
    <s v="Small_Event_Dip"/>
    <s v="Top_War"/>
    <d v="2021-08-05T00:00:00"/>
    <n v="0"/>
    <x v="0"/>
    <x v="4"/>
    <s v="S2"/>
  </r>
  <r>
    <s v="Special_Event"/>
    <s v="Top_War"/>
    <d v="2021-08-05T00:00:00"/>
    <n v="0"/>
    <x v="0"/>
    <x v="4"/>
    <s v="S2"/>
  </r>
  <r>
    <s v="Special_Event_Peak"/>
    <s v="Top_War"/>
    <d v="2021-08-05T00:00:00"/>
    <n v="0"/>
    <x v="0"/>
    <x v="17"/>
    <s v="S2"/>
  </r>
  <r>
    <s v="Tuesday_Effect"/>
    <s v="Top_War"/>
    <d v="2021-08-05T00:00:00"/>
    <n v="0"/>
    <x v="0"/>
    <x v="21"/>
    <s v="S2"/>
  </r>
  <r>
    <s v="UNITYADS_TOTAL_PER_ATT_g1728_Scurve"/>
    <s v="Top_War"/>
    <d v="2021-08-05T00:00:00"/>
    <n v="0"/>
    <x v="4"/>
    <x v="22"/>
    <s v="S2"/>
  </r>
  <r>
    <s v="UNITYADS_TOTAL_POST_ATT_S1_g913_SC"/>
    <s v="Top_War"/>
    <d v="2021-08-05T00:00:00"/>
    <n v="0"/>
    <x v="1"/>
    <x v="22"/>
    <s v="S2"/>
  </r>
  <r>
    <s v="UNITYADS_TOTAL_POST_ATT_S2_g1321_SC"/>
    <s v="Top_War"/>
    <d v="2021-08-05T00:00:00"/>
    <n v="4892.0318283545002"/>
    <x v="2"/>
    <x v="22"/>
    <s v="S2"/>
  </r>
  <r>
    <s v="UNITYADS_TOTAL_POST_ATT_S3_g924_SC"/>
    <s v="Top_War"/>
    <d v="2021-08-05T00:00:00"/>
    <n v="0"/>
    <x v="3"/>
    <x v="22"/>
    <s v="S2"/>
  </r>
  <r>
    <s v="Apple_Search_Post_ATT_g327_Scurve"/>
    <s v="Top_War"/>
    <d v="2021-08-06T00:00:00"/>
    <n v="9588.8785644106101"/>
    <x v="0"/>
    <x v="0"/>
    <s v="S2"/>
  </r>
  <r>
    <s v="Applovin_rewarded_Post_ATT_g1718_SC"/>
    <s v="Top_War"/>
    <d v="2021-08-06T00:00:00"/>
    <n v="14814.362638642"/>
    <x v="0"/>
    <x v="1"/>
    <s v="S2"/>
  </r>
  <r>
    <s v="Applovin_video_Post_ATT_g1718_Scurve"/>
    <s v="Top_War"/>
    <d v="2021-08-06T00:00:00"/>
    <n v="5663.9566070301698"/>
    <x v="0"/>
    <x v="2"/>
    <s v="S2"/>
  </r>
  <r>
    <s v="Bug_Fix_1"/>
    <s v="Top_War"/>
    <d v="2021-08-06T00:00:00"/>
    <n v="0"/>
    <x v="0"/>
    <x v="3"/>
    <s v="S2"/>
  </r>
  <r>
    <s v="Bug_Fix_2"/>
    <s v="Top_War"/>
    <d v="2021-08-06T00:00:00"/>
    <n v="0"/>
    <x v="0"/>
    <x v="3"/>
    <s v="S2"/>
  </r>
  <r>
    <s v="Bug_Fix_3_2"/>
    <s v="Top_War"/>
    <d v="2021-08-06T00:00:00"/>
    <n v="0"/>
    <x v="0"/>
    <x v="3"/>
    <s v="S2"/>
  </r>
  <r>
    <s v="Bug_Fix_Neg"/>
    <s v="Top_War"/>
    <d v="2021-08-06T00:00:00"/>
    <n v="0"/>
    <x v="0"/>
    <x v="4"/>
    <s v="S2"/>
  </r>
  <r>
    <s v="Bytedance_Post_ATT_g337_SC"/>
    <s v="Top_War"/>
    <d v="2021-08-06T00:00:00"/>
    <n v="3340.5908801710402"/>
    <x v="0"/>
    <x v="5"/>
    <s v="S2"/>
  </r>
  <r>
    <s v="Comp_Lords_Mobile"/>
    <s v="Top_War"/>
    <d v="2021-08-06T00:00:00"/>
    <n v="-10413.1964691747"/>
    <x v="0"/>
    <x v="6"/>
    <s v="S2"/>
  </r>
  <r>
    <s v="Comp_ROK"/>
    <s v="Top_War"/>
    <d v="2021-08-06T00:00:00"/>
    <n v="-7523.9921762720896"/>
    <x v="0"/>
    <x v="7"/>
    <s v="S2"/>
  </r>
  <r>
    <s v="Comp_West_Game"/>
    <s v="Top_War"/>
    <d v="2021-08-06T00:00:00"/>
    <n v="-25944.495549482501"/>
    <x v="0"/>
    <x v="8"/>
    <s v="S2"/>
  </r>
  <r>
    <s v="Event_Dip"/>
    <s v="Top_War"/>
    <d v="2021-08-06T00:00:00"/>
    <n v="0"/>
    <x v="0"/>
    <x v="4"/>
    <s v="S2"/>
  </r>
  <r>
    <s v="FB_AEO_AAA_POST_ATT_S1_g223_Scurve"/>
    <s v="Top_War"/>
    <d v="2021-08-06T00:00:00"/>
    <n v="0"/>
    <x v="1"/>
    <x v="9"/>
    <s v="S2"/>
  </r>
  <r>
    <s v="FB_AEO_AAA_POST_ATT_S2_g2314_Scurve"/>
    <s v="Top_War"/>
    <d v="2021-08-06T00:00:00"/>
    <n v="11938.2596104725"/>
    <x v="2"/>
    <x v="9"/>
    <s v="S2"/>
  </r>
  <r>
    <s v="FB_AEO_AAA_POST_ATT_S3_g249_SC"/>
    <s v="Top_War"/>
    <d v="2021-08-06T00:00:00"/>
    <n v="0"/>
    <x v="3"/>
    <x v="9"/>
    <s v="S2"/>
  </r>
  <r>
    <s v="FB_AEO_AAA_PRE_ATT_g136_Scurve"/>
    <s v="Top_War"/>
    <d v="2021-08-06T00:00:00"/>
    <n v="0"/>
    <x v="4"/>
    <x v="9"/>
    <s v="S2"/>
  </r>
  <r>
    <s v="FB_AEO_BAU_POST_ATT_S1_g912_Scurve"/>
    <s v="Top_War"/>
    <d v="2021-08-06T00:00:00"/>
    <n v="0"/>
    <x v="1"/>
    <x v="10"/>
    <s v="S2"/>
  </r>
  <r>
    <s v="FB_AEO_BAU_POST_ATT_S2_g2711_Scurve"/>
    <s v="Top_War"/>
    <d v="2021-08-06T00:00:00"/>
    <n v="22924.499274694299"/>
    <x v="2"/>
    <x v="10"/>
    <s v="S2"/>
  </r>
  <r>
    <s v="FB_AEO_BAU_POST_ATT_S3_g1717_SC"/>
    <s v="Top_War"/>
    <d v="2021-08-06T00:00:00"/>
    <n v="0"/>
    <x v="3"/>
    <x v="10"/>
    <s v="S2"/>
  </r>
  <r>
    <s v="FB_AEO_BAU_PRE_ATT_g15721_Scurve"/>
    <s v="Top_War"/>
    <d v="2021-08-06T00:00:00"/>
    <n v="0"/>
    <x v="4"/>
    <x v="10"/>
    <s v="S2"/>
  </r>
  <r>
    <s v="FB_VO_AAA_PER_ATT_g912_Scurve"/>
    <s v="Top_War"/>
    <d v="2021-08-06T00:00:00"/>
    <n v="0"/>
    <x v="4"/>
    <x v="11"/>
    <s v="S2"/>
  </r>
  <r>
    <s v="FB_VO_AAA_POST_ATT_S1_g913_Scurve"/>
    <s v="Top_War"/>
    <d v="2021-08-06T00:00:00"/>
    <n v="0"/>
    <x v="1"/>
    <x v="11"/>
    <s v="S2"/>
  </r>
  <r>
    <s v="FB_VO_AAA_POST_ATT_S2_g424_Scurve"/>
    <s v="Top_War"/>
    <d v="2021-08-06T00:00:00"/>
    <n v="4802.9577379988395"/>
    <x v="2"/>
    <x v="11"/>
    <s v="S2"/>
  </r>
  <r>
    <s v="FB_VO_AAA_POST_ATT_S3_g1717_SC"/>
    <s v="Top_War"/>
    <d v="2021-08-06T00:00:00"/>
    <n v="0"/>
    <x v="3"/>
    <x v="11"/>
    <s v="S2"/>
  </r>
  <r>
    <s v="FB_VO_BAU_PER_ATT_g1512_Scurve"/>
    <s v="Top_War"/>
    <d v="2021-08-06T00:00:00"/>
    <n v="0"/>
    <x v="4"/>
    <x v="12"/>
    <s v="S2"/>
  </r>
  <r>
    <s v="FB_VO_BAU_POST_ATT_S1_g9312_Scurve"/>
    <s v="Top_War"/>
    <d v="2021-08-06T00:00:00"/>
    <n v="0"/>
    <x v="1"/>
    <x v="12"/>
    <s v="S2"/>
  </r>
  <r>
    <s v="FB_VO_BAU_POST_ATT_S2_g8421_Scurve"/>
    <s v="Top_War"/>
    <d v="2021-08-06T00:00:00"/>
    <n v="6437.0284113733596"/>
    <x v="2"/>
    <x v="12"/>
    <s v="S2"/>
  </r>
  <r>
    <s v="FB_VO_BAU_POST_ATT_S3_g1715_SC"/>
    <s v="Top_War"/>
    <d v="2021-08-06T00:00:00"/>
    <n v="0"/>
    <x v="3"/>
    <x v="12"/>
    <s v="S2"/>
  </r>
  <r>
    <s v="FB_VO_DYNAMICADS_PER_ATT_g2720_Scurve"/>
    <s v="Top_War"/>
    <d v="2021-08-06T00:00:00"/>
    <n v="0"/>
    <x v="4"/>
    <x v="13"/>
    <s v="S2"/>
  </r>
  <r>
    <s v="FB_VO_DYNAMICADS_POST_ATT_S1_g1720_Scurve"/>
    <s v="Top_War"/>
    <d v="2021-08-06T00:00:00"/>
    <n v="0"/>
    <x v="1"/>
    <x v="13"/>
    <s v="S2"/>
  </r>
  <r>
    <s v="GOOGLE_DISPLAY_PER_ATT_g1724_Scurve"/>
    <s v="Top_War"/>
    <d v="2021-08-06T00:00:00"/>
    <n v="0"/>
    <x v="4"/>
    <x v="14"/>
    <s v="S2"/>
  </r>
  <r>
    <s v="GOOGLE_DISPLAY_POST_ATT_9AUG_SEP_g6213_Scurve"/>
    <s v="Top_War"/>
    <d v="2021-08-06T00:00:00"/>
    <n v="0"/>
    <x v="0"/>
    <x v="14"/>
    <s v="S2"/>
  </r>
  <r>
    <s v="GOOGLE_DISPLAY_POST_ATT_JUL_g827_SC"/>
    <s v="Top_War"/>
    <d v="2021-08-06T00:00:00"/>
    <n v="9971.1724473345093"/>
    <x v="0"/>
    <x v="14"/>
    <s v="S2"/>
  </r>
  <r>
    <s v="GOOGLE_DISPLAY_POST_ATT_OCT_g5718_Scurve"/>
    <s v="Top_War"/>
    <d v="2021-08-06T00:00:00"/>
    <n v="0"/>
    <x v="0"/>
    <x v="14"/>
    <s v="S2"/>
  </r>
  <r>
    <s v="GOOGLE_DISPLAY_POST_ATT_S1_g912_SC"/>
    <s v="Top_War"/>
    <d v="2021-08-06T00:00:00"/>
    <n v="0"/>
    <x v="1"/>
    <x v="14"/>
    <s v="S2"/>
  </r>
  <r>
    <s v="GOOGLE_YOUTUBE_PER_ATT_g1716_Scurve"/>
    <s v="Top_War"/>
    <d v="2021-08-06T00:00:00"/>
    <n v="0"/>
    <x v="4"/>
    <x v="15"/>
    <s v="S2"/>
  </r>
  <r>
    <s v="GOOGLE_YOUTUBE_POST_ATT_9AUG_SEP_g9321_Scurve"/>
    <s v="Top_War"/>
    <d v="2021-08-06T00:00:00"/>
    <n v="0"/>
    <x v="0"/>
    <x v="15"/>
    <s v="S2"/>
  </r>
  <r>
    <s v="GOOGLE_YOUTUBE_POST_ATT_JUL_g1718_SC"/>
    <s v="Top_War"/>
    <d v="2021-08-06T00:00:00"/>
    <n v="11420.5188751065"/>
    <x v="0"/>
    <x v="15"/>
    <s v="S2"/>
  </r>
  <r>
    <s v="GOOGLE_YOUTUBE_POST_ATT_OCT_g1715_Scurve"/>
    <s v="Top_War"/>
    <d v="2021-08-06T00:00:00"/>
    <n v="0"/>
    <x v="0"/>
    <x v="15"/>
    <s v="S2"/>
  </r>
  <r>
    <s v="GOOGLE_YOUTUBE_POST_ATT_S1_g2721_SC"/>
    <s v="Top_War"/>
    <d v="2021-08-06T00:00:00"/>
    <n v="0"/>
    <x v="1"/>
    <x v="15"/>
    <s v="S2"/>
  </r>
  <r>
    <s v="INTERCEPT"/>
    <s v="Top_War"/>
    <d v="2021-08-06T00:00:00"/>
    <n v="282876.95580592903"/>
    <x v="0"/>
    <x v="16"/>
    <s v="S2"/>
  </r>
  <r>
    <s v="Large_Event_Dip1"/>
    <s v="Top_War"/>
    <d v="2021-08-06T00:00:00"/>
    <n v="0"/>
    <x v="0"/>
    <x v="4"/>
    <s v="S2"/>
  </r>
  <r>
    <s v="Large_Event1"/>
    <s v="Top_War"/>
    <d v="2021-08-06T00:00:00"/>
    <n v="0"/>
    <x v="0"/>
    <x v="17"/>
    <s v="S2"/>
  </r>
  <r>
    <s v="Medium_Event"/>
    <s v="Top_War"/>
    <d v="2021-08-06T00:00:00"/>
    <n v="0"/>
    <x v="0"/>
    <x v="17"/>
    <s v="S2"/>
  </r>
  <r>
    <s v="Medium_Event_Dip"/>
    <s v="Top_War"/>
    <d v="2021-08-06T00:00:00"/>
    <n v="0"/>
    <x v="0"/>
    <x v="17"/>
    <s v="S2"/>
  </r>
  <r>
    <s v="Monday_Effect"/>
    <s v="Top_War"/>
    <d v="2021-08-06T00:00:00"/>
    <n v="0"/>
    <x v="0"/>
    <x v="18"/>
    <s v="S2"/>
  </r>
  <r>
    <s v="New_Content"/>
    <s v="Top_War"/>
    <d v="2021-08-06T00:00:00"/>
    <n v="0"/>
    <x v="0"/>
    <x v="19"/>
    <s v="S2"/>
  </r>
  <r>
    <s v="Other_Event"/>
    <s v="Top_War"/>
    <d v="2021-08-06T00:00:00"/>
    <n v="0"/>
    <x v="0"/>
    <x v="17"/>
    <s v="S2"/>
  </r>
  <r>
    <s v="Peak"/>
    <s v="Top_War"/>
    <d v="2021-08-06T00:00:00"/>
    <n v="0"/>
    <x v="0"/>
    <x v="17"/>
    <s v="S2"/>
  </r>
  <r>
    <s v="Reddit_Post_ATT_g224_SC"/>
    <s v="Top_War"/>
    <d v="2021-08-06T00:00:00"/>
    <n v="1382.2035069045601"/>
    <x v="2"/>
    <x v="20"/>
    <s v="S2"/>
  </r>
  <r>
    <s v="Small_Event"/>
    <s v="Top_War"/>
    <d v="2021-08-06T00:00:00"/>
    <n v="0"/>
    <x v="0"/>
    <x v="17"/>
    <s v="S2"/>
  </r>
  <r>
    <s v="Small_Event_Dip"/>
    <s v="Top_War"/>
    <d v="2021-08-06T00:00:00"/>
    <n v="0"/>
    <x v="0"/>
    <x v="4"/>
    <s v="S2"/>
  </r>
  <r>
    <s v="Special_Event"/>
    <s v="Top_War"/>
    <d v="2021-08-06T00:00:00"/>
    <n v="0"/>
    <x v="0"/>
    <x v="4"/>
    <s v="S2"/>
  </r>
  <r>
    <s v="Special_Event_Peak"/>
    <s v="Top_War"/>
    <d v="2021-08-06T00:00:00"/>
    <n v="0"/>
    <x v="0"/>
    <x v="17"/>
    <s v="S2"/>
  </r>
  <r>
    <s v="Tuesday_Effect"/>
    <s v="Top_War"/>
    <d v="2021-08-06T00:00:00"/>
    <n v="0"/>
    <x v="0"/>
    <x v="21"/>
    <s v="S2"/>
  </r>
  <r>
    <s v="UNITYADS_TOTAL_PER_ATT_g1728_Scurve"/>
    <s v="Top_War"/>
    <d v="2021-08-06T00:00:00"/>
    <n v="0"/>
    <x v="4"/>
    <x v="22"/>
    <s v="S2"/>
  </r>
  <r>
    <s v="UNITYADS_TOTAL_POST_ATT_S1_g913_SC"/>
    <s v="Top_War"/>
    <d v="2021-08-06T00:00:00"/>
    <n v="0"/>
    <x v="1"/>
    <x v="22"/>
    <s v="S2"/>
  </r>
  <r>
    <s v="UNITYADS_TOTAL_POST_ATT_S2_g1321_SC"/>
    <s v="Top_War"/>
    <d v="2021-08-06T00:00:00"/>
    <n v="4824.6531171386996"/>
    <x v="2"/>
    <x v="22"/>
    <s v="S2"/>
  </r>
  <r>
    <s v="UNITYADS_TOTAL_POST_ATT_S3_g924_SC"/>
    <s v="Top_War"/>
    <d v="2021-08-06T00:00:00"/>
    <n v="0"/>
    <x v="3"/>
    <x v="22"/>
    <s v="S2"/>
  </r>
  <r>
    <s v="Apple_Search_Post_ATT_g327_Scurve"/>
    <s v="Top_War"/>
    <d v="2021-08-07T00:00:00"/>
    <n v="8452.3931496894602"/>
    <x v="0"/>
    <x v="0"/>
    <s v="S2"/>
  </r>
  <r>
    <s v="Applovin_rewarded_Post_ATT_g1718_SC"/>
    <s v="Top_War"/>
    <d v="2021-08-07T00:00:00"/>
    <n v="16064.7251512436"/>
    <x v="0"/>
    <x v="1"/>
    <s v="S2"/>
  </r>
  <r>
    <s v="Applovin_video_Post_ATT_g1718_Scurve"/>
    <s v="Top_War"/>
    <d v="2021-08-07T00:00:00"/>
    <n v="6144.3322620609097"/>
    <x v="0"/>
    <x v="2"/>
    <s v="S2"/>
  </r>
  <r>
    <s v="Bug_Fix_1"/>
    <s v="Top_War"/>
    <d v="2021-08-07T00:00:00"/>
    <n v="0"/>
    <x v="0"/>
    <x v="3"/>
    <s v="S2"/>
  </r>
  <r>
    <s v="Bug_Fix_2"/>
    <s v="Top_War"/>
    <d v="2021-08-07T00:00:00"/>
    <n v="0"/>
    <x v="0"/>
    <x v="3"/>
    <s v="S2"/>
  </r>
  <r>
    <s v="Bug_Fix_3_2"/>
    <s v="Top_War"/>
    <d v="2021-08-07T00:00:00"/>
    <n v="0"/>
    <x v="0"/>
    <x v="3"/>
    <s v="S2"/>
  </r>
  <r>
    <s v="Bug_Fix_Neg"/>
    <s v="Top_War"/>
    <d v="2021-08-07T00:00:00"/>
    <n v="0"/>
    <x v="0"/>
    <x v="4"/>
    <s v="S2"/>
  </r>
  <r>
    <s v="Bytedance_Post_ATT_g337_SC"/>
    <s v="Top_War"/>
    <d v="2021-08-07T00:00:00"/>
    <n v="3750.9720324551299"/>
    <x v="0"/>
    <x v="5"/>
    <s v="S2"/>
  </r>
  <r>
    <s v="Comp_Lords_Mobile"/>
    <s v="Top_War"/>
    <d v="2021-08-07T00:00:00"/>
    <n v="-11186.350186952899"/>
    <x v="0"/>
    <x v="6"/>
    <s v="S2"/>
  </r>
  <r>
    <s v="Comp_ROK"/>
    <s v="Top_War"/>
    <d v="2021-08-07T00:00:00"/>
    <n v="-6662.7876147588204"/>
    <x v="0"/>
    <x v="7"/>
    <s v="S2"/>
  </r>
  <r>
    <s v="Comp_West_Game"/>
    <s v="Top_War"/>
    <d v="2021-08-07T00:00:00"/>
    <n v="-55971.807410668902"/>
    <x v="0"/>
    <x v="8"/>
    <s v="S2"/>
  </r>
  <r>
    <s v="Event_Dip"/>
    <s v="Top_War"/>
    <d v="2021-08-07T00:00:00"/>
    <n v="0"/>
    <x v="0"/>
    <x v="4"/>
    <s v="S2"/>
  </r>
  <r>
    <s v="FB_AEO_AAA_POST_ATT_S1_g223_Scurve"/>
    <s v="Top_War"/>
    <d v="2021-08-07T00:00:00"/>
    <n v="0"/>
    <x v="1"/>
    <x v="9"/>
    <s v="S2"/>
  </r>
  <r>
    <s v="FB_AEO_AAA_POST_ATT_S2_g2314_Scurve"/>
    <s v="Top_War"/>
    <d v="2021-08-07T00:00:00"/>
    <n v="11900.727925757301"/>
    <x v="2"/>
    <x v="9"/>
    <s v="S2"/>
  </r>
  <r>
    <s v="FB_AEO_AAA_POST_ATT_S3_g249_SC"/>
    <s v="Top_War"/>
    <d v="2021-08-07T00:00:00"/>
    <n v="0"/>
    <x v="3"/>
    <x v="9"/>
    <s v="S2"/>
  </r>
  <r>
    <s v="FB_AEO_AAA_PRE_ATT_g136_Scurve"/>
    <s v="Top_War"/>
    <d v="2021-08-07T00:00:00"/>
    <n v="0"/>
    <x v="4"/>
    <x v="9"/>
    <s v="S2"/>
  </r>
  <r>
    <s v="FB_AEO_BAU_POST_ATT_S1_g912_Scurve"/>
    <s v="Top_War"/>
    <d v="2021-08-07T00:00:00"/>
    <n v="0"/>
    <x v="1"/>
    <x v="10"/>
    <s v="S2"/>
  </r>
  <r>
    <s v="FB_AEO_BAU_POST_ATT_S2_g2711_Scurve"/>
    <s v="Top_War"/>
    <d v="2021-08-07T00:00:00"/>
    <n v="23285.350979840001"/>
    <x v="2"/>
    <x v="10"/>
    <s v="S2"/>
  </r>
  <r>
    <s v="FB_AEO_BAU_POST_ATT_S3_g1717_SC"/>
    <s v="Top_War"/>
    <d v="2021-08-07T00:00:00"/>
    <n v="0"/>
    <x v="3"/>
    <x v="10"/>
    <s v="S2"/>
  </r>
  <r>
    <s v="FB_AEO_BAU_PRE_ATT_g15721_Scurve"/>
    <s v="Top_War"/>
    <d v="2021-08-07T00:00:00"/>
    <n v="0"/>
    <x v="4"/>
    <x v="10"/>
    <s v="S2"/>
  </r>
  <r>
    <s v="FB_VO_AAA_PER_ATT_g912_Scurve"/>
    <s v="Top_War"/>
    <d v="2021-08-07T00:00:00"/>
    <n v="0"/>
    <x v="4"/>
    <x v="11"/>
    <s v="S2"/>
  </r>
  <r>
    <s v="FB_VO_AAA_POST_ATT_S1_g913_Scurve"/>
    <s v="Top_War"/>
    <d v="2021-08-07T00:00:00"/>
    <n v="0"/>
    <x v="1"/>
    <x v="11"/>
    <s v="S2"/>
  </r>
  <r>
    <s v="FB_VO_AAA_POST_ATT_S2_g424_Scurve"/>
    <s v="Top_War"/>
    <d v="2021-08-07T00:00:00"/>
    <n v="4578.8165718353002"/>
    <x v="2"/>
    <x v="11"/>
    <s v="S2"/>
  </r>
  <r>
    <s v="FB_VO_AAA_POST_ATT_S3_g1717_SC"/>
    <s v="Top_War"/>
    <d v="2021-08-07T00:00:00"/>
    <n v="0"/>
    <x v="3"/>
    <x v="11"/>
    <s v="S2"/>
  </r>
  <r>
    <s v="FB_VO_BAU_PER_ATT_g1512_Scurve"/>
    <s v="Top_War"/>
    <d v="2021-08-07T00:00:00"/>
    <n v="0"/>
    <x v="4"/>
    <x v="12"/>
    <s v="S2"/>
  </r>
  <r>
    <s v="FB_VO_BAU_POST_ATT_S1_g9312_Scurve"/>
    <s v="Top_War"/>
    <d v="2021-08-07T00:00:00"/>
    <n v="0"/>
    <x v="1"/>
    <x v="12"/>
    <s v="S2"/>
  </r>
  <r>
    <s v="FB_VO_BAU_POST_ATT_S2_g8421_Scurve"/>
    <s v="Top_War"/>
    <d v="2021-08-07T00:00:00"/>
    <n v="6420.6283773266896"/>
    <x v="2"/>
    <x v="12"/>
    <s v="S2"/>
  </r>
  <r>
    <s v="FB_VO_BAU_POST_ATT_S3_g1715_SC"/>
    <s v="Top_War"/>
    <d v="2021-08-07T00:00:00"/>
    <n v="0"/>
    <x v="3"/>
    <x v="12"/>
    <s v="S2"/>
  </r>
  <r>
    <s v="FB_VO_DYNAMICADS_PER_ATT_g2720_Scurve"/>
    <s v="Top_War"/>
    <d v="2021-08-07T00:00:00"/>
    <n v="0"/>
    <x v="4"/>
    <x v="13"/>
    <s v="S2"/>
  </r>
  <r>
    <s v="FB_VO_DYNAMICADS_POST_ATT_S1_g1720_Scurve"/>
    <s v="Top_War"/>
    <d v="2021-08-07T00:00:00"/>
    <n v="0"/>
    <x v="1"/>
    <x v="13"/>
    <s v="S2"/>
  </r>
  <r>
    <s v="GOOGLE_DISPLAY_PER_ATT_g1724_Scurve"/>
    <s v="Top_War"/>
    <d v="2021-08-07T00:00:00"/>
    <n v="0"/>
    <x v="4"/>
    <x v="14"/>
    <s v="S2"/>
  </r>
  <r>
    <s v="GOOGLE_DISPLAY_POST_ATT_9AUG_SEP_g6213_Scurve"/>
    <s v="Top_War"/>
    <d v="2021-08-07T00:00:00"/>
    <n v="0"/>
    <x v="0"/>
    <x v="14"/>
    <s v="S2"/>
  </r>
  <r>
    <s v="GOOGLE_DISPLAY_POST_ATT_JUL_g827_SC"/>
    <s v="Top_War"/>
    <d v="2021-08-07T00:00:00"/>
    <n v="9263.1871354422892"/>
    <x v="0"/>
    <x v="14"/>
    <s v="S2"/>
  </r>
  <r>
    <s v="GOOGLE_DISPLAY_POST_ATT_OCT_g5718_Scurve"/>
    <s v="Top_War"/>
    <d v="2021-08-07T00:00:00"/>
    <n v="0"/>
    <x v="0"/>
    <x v="14"/>
    <s v="S2"/>
  </r>
  <r>
    <s v="GOOGLE_DISPLAY_POST_ATT_S1_g912_SC"/>
    <s v="Top_War"/>
    <d v="2021-08-07T00:00:00"/>
    <n v="0"/>
    <x v="1"/>
    <x v="14"/>
    <s v="S2"/>
  </r>
  <r>
    <s v="GOOGLE_YOUTUBE_PER_ATT_g1716_Scurve"/>
    <s v="Top_War"/>
    <d v="2021-08-07T00:00:00"/>
    <n v="0"/>
    <x v="4"/>
    <x v="15"/>
    <s v="S2"/>
  </r>
  <r>
    <s v="GOOGLE_YOUTUBE_POST_ATT_9AUG_SEP_g9321_Scurve"/>
    <s v="Top_War"/>
    <d v="2021-08-07T00:00:00"/>
    <n v="0"/>
    <x v="0"/>
    <x v="15"/>
    <s v="S2"/>
  </r>
  <r>
    <s v="GOOGLE_YOUTUBE_POST_ATT_JUL_g1718_SC"/>
    <s v="Top_War"/>
    <d v="2021-08-07T00:00:00"/>
    <n v="11500.270396174499"/>
    <x v="0"/>
    <x v="15"/>
    <s v="S2"/>
  </r>
  <r>
    <s v="GOOGLE_YOUTUBE_POST_ATT_OCT_g1715_Scurve"/>
    <s v="Top_War"/>
    <d v="2021-08-07T00:00:00"/>
    <n v="0"/>
    <x v="0"/>
    <x v="15"/>
    <s v="S2"/>
  </r>
  <r>
    <s v="GOOGLE_YOUTUBE_POST_ATT_S1_g2721_SC"/>
    <s v="Top_War"/>
    <d v="2021-08-07T00:00:00"/>
    <n v="0"/>
    <x v="1"/>
    <x v="15"/>
    <s v="S2"/>
  </r>
  <r>
    <s v="INTERCEPT"/>
    <s v="Top_War"/>
    <d v="2021-08-07T00:00:00"/>
    <n v="282876.95580592903"/>
    <x v="0"/>
    <x v="16"/>
    <s v="S2"/>
  </r>
  <r>
    <s v="Large_Event_Dip1"/>
    <s v="Top_War"/>
    <d v="2021-08-07T00:00:00"/>
    <n v="0"/>
    <x v="0"/>
    <x v="4"/>
    <s v="S2"/>
  </r>
  <r>
    <s v="Large_Event1"/>
    <s v="Top_War"/>
    <d v="2021-08-07T00:00:00"/>
    <n v="0"/>
    <x v="0"/>
    <x v="17"/>
    <s v="S2"/>
  </r>
  <r>
    <s v="Medium_Event"/>
    <s v="Top_War"/>
    <d v="2021-08-07T00:00:00"/>
    <n v="0"/>
    <x v="0"/>
    <x v="17"/>
    <s v="S2"/>
  </r>
  <r>
    <s v="Medium_Event_Dip"/>
    <s v="Top_War"/>
    <d v="2021-08-07T00:00:00"/>
    <n v="0"/>
    <x v="0"/>
    <x v="17"/>
    <s v="S2"/>
  </r>
  <r>
    <s v="Monday_Effect"/>
    <s v="Top_War"/>
    <d v="2021-08-07T00:00:00"/>
    <n v="0"/>
    <x v="0"/>
    <x v="18"/>
    <s v="S2"/>
  </r>
  <r>
    <s v="New_Content"/>
    <s v="Top_War"/>
    <d v="2021-08-07T00:00:00"/>
    <n v="0"/>
    <x v="0"/>
    <x v="19"/>
    <s v="S2"/>
  </r>
  <r>
    <s v="Other_Event"/>
    <s v="Top_War"/>
    <d v="2021-08-07T00:00:00"/>
    <n v="0"/>
    <x v="0"/>
    <x v="17"/>
    <s v="S2"/>
  </r>
  <r>
    <s v="Peak"/>
    <s v="Top_War"/>
    <d v="2021-08-07T00:00:00"/>
    <n v="0"/>
    <x v="0"/>
    <x v="17"/>
    <s v="S2"/>
  </r>
  <r>
    <s v="Reddit_Post_ATT_g224_SC"/>
    <s v="Top_War"/>
    <d v="2021-08-07T00:00:00"/>
    <n v="826.542694014169"/>
    <x v="2"/>
    <x v="20"/>
    <s v="S2"/>
  </r>
  <r>
    <s v="Small_Event"/>
    <s v="Top_War"/>
    <d v="2021-08-07T00:00:00"/>
    <n v="0"/>
    <x v="0"/>
    <x v="17"/>
    <s v="S2"/>
  </r>
  <r>
    <s v="Small_Event_Dip"/>
    <s v="Top_War"/>
    <d v="2021-08-07T00:00:00"/>
    <n v="0"/>
    <x v="0"/>
    <x v="4"/>
    <s v="S2"/>
  </r>
  <r>
    <s v="Special_Event"/>
    <s v="Top_War"/>
    <d v="2021-08-07T00:00:00"/>
    <n v="0"/>
    <x v="0"/>
    <x v="4"/>
    <s v="S2"/>
  </r>
  <r>
    <s v="Special_Event_Peak"/>
    <s v="Top_War"/>
    <d v="2021-08-07T00:00:00"/>
    <n v="0"/>
    <x v="0"/>
    <x v="17"/>
    <s v="S2"/>
  </r>
  <r>
    <s v="Tuesday_Effect"/>
    <s v="Top_War"/>
    <d v="2021-08-07T00:00:00"/>
    <n v="0"/>
    <x v="0"/>
    <x v="21"/>
    <s v="S2"/>
  </r>
  <r>
    <s v="UNITYADS_TOTAL_PER_ATT_g1728_Scurve"/>
    <s v="Top_War"/>
    <d v="2021-08-07T00:00:00"/>
    <n v="0"/>
    <x v="4"/>
    <x v="22"/>
    <s v="S2"/>
  </r>
  <r>
    <s v="UNITYADS_TOTAL_POST_ATT_S1_g913_SC"/>
    <s v="Top_War"/>
    <d v="2021-08-07T00:00:00"/>
    <n v="0"/>
    <x v="1"/>
    <x v="22"/>
    <s v="S2"/>
  </r>
  <r>
    <s v="UNITYADS_TOTAL_POST_ATT_S2_g1321_SC"/>
    <s v="Top_War"/>
    <d v="2021-08-07T00:00:00"/>
    <n v="4809.7590227006904"/>
    <x v="2"/>
    <x v="22"/>
    <s v="S2"/>
  </r>
  <r>
    <s v="UNITYADS_TOTAL_POST_ATT_S3_g924_SC"/>
    <s v="Top_War"/>
    <d v="2021-08-07T00:00:00"/>
    <n v="0"/>
    <x v="3"/>
    <x v="22"/>
    <s v="S2"/>
  </r>
  <r>
    <s v="Apple_Search_Post_ATT_g327_Scurve"/>
    <s v="Top_War"/>
    <d v="2021-08-08T00:00:00"/>
    <n v="7642.5536139368696"/>
    <x v="0"/>
    <x v="0"/>
    <s v="S2"/>
  </r>
  <r>
    <s v="Applovin_rewarded_Post_ATT_g1718_SC"/>
    <s v="Top_War"/>
    <d v="2021-08-08T00:00:00"/>
    <n v="16741.3502073614"/>
    <x v="0"/>
    <x v="1"/>
    <s v="S2"/>
  </r>
  <r>
    <s v="Applovin_video_Post_ATT_g1718_Scurve"/>
    <s v="Top_War"/>
    <d v="2021-08-08T00:00:00"/>
    <n v="6689.8391237277401"/>
    <x v="0"/>
    <x v="2"/>
    <s v="S2"/>
  </r>
  <r>
    <s v="Bug_Fix_1"/>
    <s v="Top_War"/>
    <d v="2021-08-08T00:00:00"/>
    <n v="0"/>
    <x v="0"/>
    <x v="3"/>
    <s v="S2"/>
  </r>
  <r>
    <s v="Bug_Fix_2"/>
    <s v="Top_War"/>
    <d v="2021-08-08T00:00:00"/>
    <n v="0"/>
    <x v="0"/>
    <x v="3"/>
    <s v="S2"/>
  </r>
  <r>
    <s v="Bug_Fix_3_2"/>
    <s v="Top_War"/>
    <d v="2021-08-08T00:00:00"/>
    <n v="0"/>
    <x v="0"/>
    <x v="3"/>
    <s v="S2"/>
  </r>
  <r>
    <s v="Bug_Fix_Neg"/>
    <s v="Top_War"/>
    <d v="2021-08-08T00:00:00"/>
    <n v="0"/>
    <x v="0"/>
    <x v="4"/>
    <s v="S2"/>
  </r>
  <r>
    <s v="Bytedance_Post_ATT_g337_SC"/>
    <s v="Top_War"/>
    <d v="2021-08-08T00:00:00"/>
    <n v="3926.99162997547"/>
    <x v="0"/>
    <x v="5"/>
    <s v="S2"/>
  </r>
  <r>
    <s v="Comp_Lords_Mobile"/>
    <s v="Top_War"/>
    <d v="2021-08-08T00:00:00"/>
    <n v="-12502.8011118185"/>
    <x v="0"/>
    <x v="6"/>
    <s v="S2"/>
  </r>
  <r>
    <s v="Comp_ROK"/>
    <s v="Top_War"/>
    <d v="2021-08-08T00:00:00"/>
    <n v="-7080.5590766609703"/>
    <x v="0"/>
    <x v="7"/>
    <s v="S2"/>
  </r>
  <r>
    <s v="Comp_West_Game"/>
    <s v="Top_War"/>
    <d v="2021-08-08T00:00:00"/>
    <n v="-73159.814141127703"/>
    <x v="0"/>
    <x v="8"/>
    <s v="S2"/>
  </r>
  <r>
    <s v="Event_Dip"/>
    <s v="Top_War"/>
    <d v="2021-08-08T00:00:00"/>
    <n v="0"/>
    <x v="0"/>
    <x v="4"/>
    <s v="S2"/>
  </r>
  <r>
    <s v="FB_AEO_AAA_POST_ATT_S1_g223_Scurve"/>
    <s v="Top_War"/>
    <d v="2021-08-08T00:00:00"/>
    <n v="0"/>
    <x v="1"/>
    <x v="9"/>
    <s v="S2"/>
  </r>
  <r>
    <s v="FB_AEO_AAA_POST_ATT_S2_g2314_Scurve"/>
    <s v="Top_War"/>
    <d v="2021-08-08T00:00:00"/>
    <n v="11670.2118931689"/>
    <x v="2"/>
    <x v="9"/>
    <s v="S2"/>
  </r>
  <r>
    <s v="FB_AEO_AAA_POST_ATT_S3_g249_SC"/>
    <s v="Top_War"/>
    <d v="2021-08-08T00:00:00"/>
    <n v="0"/>
    <x v="3"/>
    <x v="9"/>
    <s v="S2"/>
  </r>
  <r>
    <s v="FB_AEO_AAA_PRE_ATT_g136_Scurve"/>
    <s v="Top_War"/>
    <d v="2021-08-08T00:00:00"/>
    <n v="0"/>
    <x v="4"/>
    <x v="9"/>
    <s v="S2"/>
  </r>
  <r>
    <s v="FB_AEO_BAU_POST_ATT_S1_g912_Scurve"/>
    <s v="Top_War"/>
    <d v="2021-08-08T00:00:00"/>
    <n v="0"/>
    <x v="1"/>
    <x v="10"/>
    <s v="S2"/>
  </r>
  <r>
    <s v="FB_AEO_BAU_POST_ATT_S2_g2711_Scurve"/>
    <s v="Top_War"/>
    <d v="2021-08-08T00:00:00"/>
    <n v="23445.166440371398"/>
    <x v="2"/>
    <x v="10"/>
    <s v="S2"/>
  </r>
  <r>
    <s v="FB_AEO_BAU_POST_ATT_S3_g1717_SC"/>
    <s v="Top_War"/>
    <d v="2021-08-08T00:00:00"/>
    <n v="0"/>
    <x v="3"/>
    <x v="10"/>
    <s v="S2"/>
  </r>
  <r>
    <s v="FB_AEO_BAU_PRE_ATT_g15721_Scurve"/>
    <s v="Top_War"/>
    <d v="2021-08-08T00:00:00"/>
    <n v="0"/>
    <x v="4"/>
    <x v="10"/>
    <s v="S2"/>
  </r>
  <r>
    <s v="FB_VO_AAA_PER_ATT_g912_Scurve"/>
    <s v="Top_War"/>
    <d v="2021-08-08T00:00:00"/>
    <n v="0"/>
    <x v="4"/>
    <x v="11"/>
    <s v="S2"/>
  </r>
  <r>
    <s v="FB_VO_AAA_POST_ATT_S1_g913_Scurve"/>
    <s v="Top_War"/>
    <d v="2021-08-08T00:00:00"/>
    <n v="0"/>
    <x v="1"/>
    <x v="11"/>
    <s v="S2"/>
  </r>
  <r>
    <s v="FB_VO_AAA_POST_ATT_S2_g424_Scurve"/>
    <s v="Top_War"/>
    <d v="2021-08-08T00:00:00"/>
    <n v="4651.8258721534503"/>
    <x v="2"/>
    <x v="11"/>
    <s v="S2"/>
  </r>
  <r>
    <s v="FB_VO_AAA_POST_ATT_S3_g1717_SC"/>
    <s v="Top_War"/>
    <d v="2021-08-08T00:00:00"/>
    <n v="0"/>
    <x v="3"/>
    <x v="11"/>
    <s v="S2"/>
  </r>
  <r>
    <s v="FB_VO_BAU_PER_ATT_g1512_Scurve"/>
    <s v="Top_War"/>
    <d v="2021-08-08T00:00:00"/>
    <n v="0"/>
    <x v="4"/>
    <x v="12"/>
    <s v="S2"/>
  </r>
  <r>
    <s v="FB_VO_BAU_POST_ATT_S1_g9312_Scurve"/>
    <s v="Top_War"/>
    <d v="2021-08-08T00:00:00"/>
    <n v="0"/>
    <x v="1"/>
    <x v="12"/>
    <s v="S2"/>
  </r>
  <r>
    <s v="FB_VO_BAU_POST_ATT_S2_g8421_Scurve"/>
    <s v="Top_War"/>
    <d v="2021-08-08T00:00:00"/>
    <n v="6426.95227241256"/>
    <x v="2"/>
    <x v="12"/>
    <s v="S2"/>
  </r>
  <r>
    <s v="FB_VO_BAU_POST_ATT_S3_g1715_SC"/>
    <s v="Top_War"/>
    <d v="2021-08-08T00:00:00"/>
    <n v="0"/>
    <x v="3"/>
    <x v="12"/>
    <s v="S2"/>
  </r>
  <r>
    <s v="FB_VO_DYNAMICADS_PER_ATT_g2720_Scurve"/>
    <s v="Top_War"/>
    <d v="2021-08-08T00:00:00"/>
    <n v="0"/>
    <x v="4"/>
    <x v="13"/>
    <s v="S2"/>
  </r>
  <r>
    <s v="FB_VO_DYNAMICADS_POST_ATT_S1_g1720_Scurve"/>
    <s v="Top_War"/>
    <d v="2021-08-08T00:00:00"/>
    <n v="0"/>
    <x v="1"/>
    <x v="13"/>
    <s v="S2"/>
  </r>
  <r>
    <s v="GOOGLE_DISPLAY_PER_ATT_g1724_Scurve"/>
    <s v="Top_War"/>
    <d v="2021-08-08T00:00:00"/>
    <n v="0"/>
    <x v="4"/>
    <x v="14"/>
    <s v="S2"/>
  </r>
  <r>
    <s v="GOOGLE_DISPLAY_POST_ATT_9AUG_SEP_g6213_Scurve"/>
    <s v="Top_War"/>
    <d v="2021-08-08T00:00:00"/>
    <n v="0"/>
    <x v="0"/>
    <x v="14"/>
    <s v="S2"/>
  </r>
  <r>
    <s v="GOOGLE_DISPLAY_POST_ATT_JUL_g827_SC"/>
    <s v="Top_War"/>
    <d v="2021-08-08T00:00:00"/>
    <n v="7259.5071399570197"/>
    <x v="0"/>
    <x v="14"/>
    <s v="S2"/>
  </r>
  <r>
    <s v="GOOGLE_DISPLAY_POST_ATT_OCT_g5718_Scurve"/>
    <s v="Top_War"/>
    <d v="2021-08-08T00:00:00"/>
    <n v="0"/>
    <x v="0"/>
    <x v="14"/>
    <s v="S2"/>
  </r>
  <r>
    <s v="GOOGLE_DISPLAY_POST_ATT_S1_g912_SC"/>
    <s v="Top_War"/>
    <d v="2021-08-08T00:00:00"/>
    <n v="0"/>
    <x v="1"/>
    <x v="14"/>
    <s v="S2"/>
  </r>
  <r>
    <s v="GOOGLE_YOUTUBE_PER_ATT_g1716_Scurve"/>
    <s v="Top_War"/>
    <d v="2021-08-08T00:00:00"/>
    <n v="0"/>
    <x v="4"/>
    <x v="15"/>
    <s v="S2"/>
  </r>
  <r>
    <s v="GOOGLE_YOUTUBE_POST_ATT_9AUG_SEP_g9321_Scurve"/>
    <s v="Top_War"/>
    <d v="2021-08-08T00:00:00"/>
    <n v="0"/>
    <x v="0"/>
    <x v="15"/>
    <s v="S2"/>
  </r>
  <r>
    <s v="GOOGLE_YOUTUBE_POST_ATT_JUL_g1718_SC"/>
    <s v="Top_War"/>
    <d v="2021-08-08T00:00:00"/>
    <n v="11573.0400144869"/>
    <x v="0"/>
    <x v="15"/>
    <s v="S2"/>
  </r>
  <r>
    <s v="GOOGLE_YOUTUBE_POST_ATT_OCT_g1715_Scurve"/>
    <s v="Top_War"/>
    <d v="2021-08-08T00:00:00"/>
    <n v="0"/>
    <x v="0"/>
    <x v="15"/>
    <s v="S2"/>
  </r>
  <r>
    <s v="GOOGLE_YOUTUBE_POST_ATT_S1_g2721_SC"/>
    <s v="Top_War"/>
    <d v="2021-08-08T00:00:00"/>
    <n v="0"/>
    <x v="1"/>
    <x v="15"/>
    <s v="S2"/>
  </r>
  <r>
    <s v="INTERCEPT"/>
    <s v="Top_War"/>
    <d v="2021-08-08T00:00:00"/>
    <n v="282876.95580592903"/>
    <x v="0"/>
    <x v="16"/>
    <s v="S2"/>
  </r>
  <r>
    <s v="Large_Event_Dip1"/>
    <s v="Top_War"/>
    <d v="2021-08-08T00:00:00"/>
    <n v="0"/>
    <x v="0"/>
    <x v="4"/>
    <s v="S2"/>
  </r>
  <r>
    <s v="Large_Event1"/>
    <s v="Top_War"/>
    <d v="2021-08-08T00:00:00"/>
    <n v="0"/>
    <x v="0"/>
    <x v="17"/>
    <s v="S2"/>
  </r>
  <r>
    <s v="Medium_Event"/>
    <s v="Top_War"/>
    <d v="2021-08-08T00:00:00"/>
    <n v="0"/>
    <x v="0"/>
    <x v="17"/>
    <s v="S2"/>
  </r>
  <r>
    <s v="Medium_Event_Dip"/>
    <s v="Top_War"/>
    <d v="2021-08-08T00:00:00"/>
    <n v="-31851.912154859601"/>
    <x v="0"/>
    <x v="17"/>
    <s v="S2"/>
  </r>
  <r>
    <s v="Monday_Effect"/>
    <s v="Top_War"/>
    <d v="2021-08-08T00:00:00"/>
    <n v="0"/>
    <x v="0"/>
    <x v="18"/>
    <s v="S2"/>
  </r>
  <r>
    <s v="New_Content"/>
    <s v="Top_War"/>
    <d v="2021-08-08T00:00:00"/>
    <n v="0"/>
    <x v="0"/>
    <x v="19"/>
    <s v="S2"/>
  </r>
  <r>
    <s v="Other_Event"/>
    <s v="Top_War"/>
    <d v="2021-08-08T00:00:00"/>
    <n v="0"/>
    <x v="0"/>
    <x v="17"/>
    <s v="S2"/>
  </r>
  <r>
    <s v="Peak"/>
    <s v="Top_War"/>
    <d v="2021-08-08T00:00:00"/>
    <n v="0"/>
    <x v="0"/>
    <x v="17"/>
    <s v="S2"/>
  </r>
  <r>
    <s v="Reddit_Post_ATT_g224_SC"/>
    <s v="Top_War"/>
    <d v="2021-08-08T00:00:00"/>
    <n v="294.94471936462003"/>
    <x v="2"/>
    <x v="20"/>
    <s v="S2"/>
  </r>
  <r>
    <s v="Small_Event"/>
    <s v="Top_War"/>
    <d v="2021-08-08T00:00:00"/>
    <n v="0"/>
    <x v="0"/>
    <x v="17"/>
    <s v="S2"/>
  </r>
  <r>
    <s v="Small_Event_Dip"/>
    <s v="Top_War"/>
    <d v="2021-08-08T00:00:00"/>
    <n v="0"/>
    <x v="0"/>
    <x v="4"/>
    <s v="S2"/>
  </r>
  <r>
    <s v="Special_Event"/>
    <s v="Top_War"/>
    <d v="2021-08-08T00:00:00"/>
    <n v="0"/>
    <x v="0"/>
    <x v="4"/>
    <s v="S2"/>
  </r>
  <r>
    <s v="Special_Event_Peak"/>
    <s v="Top_War"/>
    <d v="2021-08-08T00:00:00"/>
    <n v="0"/>
    <x v="0"/>
    <x v="17"/>
    <s v="S2"/>
  </r>
  <r>
    <s v="Tuesday_Effect"/>
    <s v="Top_War"/>
    <d v="2021-08-08T00:00:00"/>
    <n v="0"/>
    <x v="0"/>
    <x v="21"/>
    <s v="S2"/>
  </r>
  <r>
    <s v="UNITYADS_TOTAL_PER_ATT_g1728_Scurve"/>
    <s v="Top_War"/>
    <d v="2021-08-08T00:00:00"/>
    <n v="0"/>
    <x v="4"/>
    <x v="22"/>
    <s v="S2"/>
  </r>
  <r>
    <s v="UNITYADS_TOTAL_POST_ATT_S1_g913_SC"/>
    <s v="Top_War"/>
    <d v="2021-08-08T00:00:00"/>
    <n v="0"/>
    <x v="1"/>
    <x v="22"/>
    <s v="S2"/>
  </r>
  <r>
    <s v="UNITYADS_TOTAL_POST_ATT_S2_g1321_SC"/>
    <s v="Top_War"/>
    <d v="2021-08-08T00:00:00"/>
    <n v="4806.3892310031597"/>
    <x v="2"/>
    <x v="22"/>
    <s v="S2"/>
  </r>
  <r>
    <s v="UNITYADS_TOTAL_POST_ATT_S3_g924_SC"/>
    <s v="Top_War"/>
    <d v="2021-08-08T00:00:00"/>
    <n v="0"/>
    <x v="3"/>
    <x v="22"/>
    <s v="S2"/>
  </r>
  <r>
    <s v="Apple_Search_Post_ATT_g327_Scurve"/>
    <s v="Top_War"/>
    <d v="2021-08-09T00:00:00"/>
    <n v="6768.4137644259299"/>
    <x v="0"/>
    <x v="0"/>
    <s v="S2"/>
  </r>
  <r>
    <s v="Applovin_rewarded_Post_ATT_g1718_SC"/>
    <s v="Top_War"/>
    <d v="2021-08-09T00:00:00"/>
    <n v="17792.6248087104"/>
    <x v="0"/>
    <x v="1"/>
    <s v="S2"/>
  </r>
  <r>
    <s v="Applovin_video_Post_ATT_g1718_Scurve"/>
    <s v="Top_War"/>
    <d v="2021-08-09T00:00:00"/>
    <n v="6698.3549198279698"/>
    <x v="0"/>
    <x v="2"/>
    <s v="S2"/>
  </r>
  <r>
    <s v="Bug_Fix_1"/>
    <s v="Top_War"/>
    <d v="2021-08-09T00:00:00"/>
    <n v="0"/>
    <x v="0"/>
    <x v="3"/>
    <s v="S2"/>
  </r>
  <r>
    <s v="Bug_Fix_2"/>
    <s v="Top_War"/>
    <d v="2021-08-09T00:00:00"/>
    <n v="0"/>
    <x v="0"/>
    <x v="3"/>
    <s v="S2"/>
  </r>
  <r>
    <s v="Bug_Fix_3_2"/>
    <s v="Top_War"/>
    <d v="2021-08-09T00:00:00"/>
    <n v="0"/>
    <x v="0"/>
    <x v="3"/>
    <s v="S2"/>
  </r>
  <r>
    <s v="Bug_Fix_Neg"/>
    <s v="Top_War"/>
    <d v="2021-08-09T00:00:00"/>
    <n v="0"/>
    <x v="0"/>
    <x v="4"/>
    <s v="S2"/>
  </r>
  <r>
    <s v="Bytedance_Post_ATT_g337_SC"/>
    <s v="Top_War"/>
    <d v="2021-08-09T00:00:00"/>
    <n v="3558.8866834599198"/>
    <x v="0"/>
    <x v="5"/>
    <s v="S2"/>
  </r>
  <r>
    <s v="Comp_Lords_Mobile"/>
    <s v="Top_War"/>
    <d v="2021-08-09T00:00:00"/>
    <n v="-11276.8997214675"/>
    <x v="0"/>
    <x v="6"/>
    <s v="S2"/>
  </r>
  <r>
    <s v="Comp_ROK"/>
    <s v="Top_War"/>
    <d v="2021-08-09T00:00:00"/>
    <n v="-4556.48039160598"/>
    <x v="0"/>
    <x v="7"/>
    <s v="S2"/>
  </r>
  <r>
    <s v="Comp_West_Game"/>
    <s v="Top_War"/>
    <d v="2021-08-09T00:00:00"/>
    <n v="-53064.79492824"/>
    <x v="0"/>
    <x v="8"/>
    <s v="S2"/>
  </r>
  <r>
    <s v="Event_Dip"/>
    <s v="Top_War"/>
    <d v="2021-08-09T00:00:00"/>
    <n v="0"/>
    <x v="0"/>
    <x v="4"/>
    <s v="S2"/>
  </r>
  <r>
    <s v="FB_AEO_AAA_POST_ATT_S1_g223_Scurve"/>
    <s v="Top_War"/>
    <d v="2021-08-09T00:00:00"/>
    <n v="0"/>
    <x v="1"/>
    <x v="9"/>
    <s v="S2"/>
  </r>
  <r>
    <s v="FB_AEO_AAA_POST_ATT_S2_g2314_Scurve"/>
    <s v="Top_War"/>
    <d v="2021-08-09T00:00:00"/>
    <n v="10819.3969509748"/>
    <x v="2"/>
    <x v="9"/>
    <s v="S2"/>
  </r>
  <r>
    <s v="FB_AEO_AAA_POST_ATT_S3_g249_SC"/>
    <s v="Top_War"/>
    <d v="2021-08-09T00:00:00"/>
    <n v="0"/>
    <x v="3"/>
    <x v="9"/>
    <s v="S2"/>
  </r>
  <r>
    <s v="FB_AEO_AAA_PRE_ATT_g136_Scurve"/>
    <s v="Top_War"/>
    <d v="2021-08-09T00:00:00"/>
    <n v="0"/>
    <x v="4"/>
    <x v="9"/>
    <s v="S2"/>
  </r>
  <r>
    <s v="FB_AEO_BAU_POST_ATT_S1_g912_Scurve"/>
    <s v="Top_War"/>
    <d v="2021-08-09T00:00:00"/>
    <n v="0"/>
    <x v="1"/>
    <x v="10"/>
    <s v="S2"/>
  </r>
  <r>
    <s v="FB_AEO_BAU_POST_ATT_S2_g2711_Scurve"/>
    <s v="Top_War"/>
    <d v="2021-08-09T00:00:00"/>
    <n v="24205.4713723401"/>
    <x v="2"/>
    <x v="10"/>
    <s v="S2"/>
  </r>
  <r>
    <s v="FB_AEO_BAU_POST_ATT_S3_g1717_SC"/>
    <s v="Top_War"/>
    <d v="2021-08-09T00:00:00"/>
    <n v="0"/>
    <x v="3"/>
    <x v="10"/>
    <s v="S2"/>
  </r>
  <r>
    <s v="FB_AEO_BAU_PRE_ATT_g15721_Scurve"/>
    <s v="Top_War"/>
    <d v="2021-08-09T00:00:00"/>
    <n v="0"/>
    <x v="4"/>
    <x v="10"/>
    <s v="S2"/>
  </r>
  <r>
    <s v="FB_VO_AAA_PER_ATT_g912_Scurve"/>
    <s v="Top_War"/>
    <d v="2021-08-09T00:00:00"/>
    <n v="0"/>
    <x v="4"/>
    <x v="11"/>
    <s v="S2"/>
  </r>
  <r>
    <s v="FB_VO_AAA_POST_ATT_S1_g913_Scurve"/>
    <s v="Top_War"/>
    <d v="2021-08-09T00:00:00"/>
    <n v="0"/>
    <x v="1"/>
    <x v="11"/>
    <s v="S2"/>
  </r>
  <r>
    <s v="FB_VO_AAA_POST_ATT_S2_g424_Scurve"/>
    <s v="Top_War"/>
    <d v="2021-08-09T00:00:00"/>
    <n v="5321.2559603065201"/>
    <x v="2"/>
    <x v="11"/>
    <s v="S2"/>
  </r>
  <r>
    <s v="FB_VO_AAA_POST_ATT_S3_g1717_SC"/>
    <s v="Top_War"/>
    <d v="2021-08-09T00:00:00"/>
    <n v="0"/>
    <x v="3"/>
    <x v="11"/>
    <s v="S2"/>
  </r>
  <r>
    <s v="FB_VO_BAU_PER_ATT_g1512_Scurve"/>
    <s v="Top_War"/>
    <d v="2021-08-09T00:00:00"/>
    <n v="0"/>
    <x v="4"/>
    <x v="12"/>
    <s v="S2"/>
  </r>
  <r>
    <s v="FB_VO_BAU_POST_ATT_S1_g9312_Scurve"/>
    <s v="Top_War"/>
    <d v="2021-08-09T00:00:00"/>
    <n v="0"/>
    <x v="1"/>
    <x v="12"/>
    <s v="S2"/>
  </r>
  <r>
    <s v="FB_VO_BAU_POST_ATT_S2_g8421_Scurve"/>
    <s v="Top_War"/>
    <d v="2021-08-09T00:00:00"/>
    <n v="6398.4433708459001"/>
    <x v="2"/>
    <x v="12"/>
    <s v="S2"/>
  </r>
  <r>
    <s v="FB_VO_BAU_POST_ATT_S3_g1715_SC"/>
    <s v="Top_War"/>
    <d v="2021-08-09T00:00:00"/>
    <n v="0"/>
    <x v="3"/>
    <x v="12"/>
    <s v="S2"/>
  </r>
  <r>
    <s v="FB_VO_DYNAMICADS_PER_ATT_g2720_Scurve"/>
    <s v="Top_War"/>
    <d v="2021-08-09T00:00:00"/>
    <n v="0"/>
    <x v="4"/>
    <x v="13"/>
    <s v="S2"/>
  </r>
  <r>
    <s v="FB_VO_DYNAMICADS_POST_ATT_S1_g1720_Scurve"/>
    <s v="Top_War"/>
    <d v="2021-08-09T00:00:00"/>
    <n v="0"/>
    <x v="1"/>
    <x v="13"/>
    <s v="S2"/>
  </r>
  <r>
    <s v="GOOGLE_DISPLAY_PER_ATT_g1724_Scurve"/>
    <s v="Top_War"/>
    <d v="2021-08-09T00:00:00"/>
    <n v="0"/>
    <x v="4"/>
    <x v="14"/>
    <s v="S2"/>
  </r>
  <r>
    <s v="GOOGLE_DISPLAY_POST_ATT_9AUG_SEP_g6213_Scurve"/>
    <s v="Top_War"/>
    <d v="2021-08-09T00:00:00"/>
    <n v="220.109742095641"/>
    <x v="0"/>
    <x v="14"/>
    <s v="S2"/>
  </r>
  <r>
    <s v="GOOGLE_DISPLAY_POST_ATT_JUL_g827_SC"/>
    <s v="Top_War"/>
    <d v="2021-08-09T00:00:00"/>
    <n v="4113.0077473343199"/>
    <x v="0"/>
    <x v="14"/>
    <s v="S2"/>
  </r>
  <r>
    <s v="GOOGLE_DISPLAY_POST_ATT_OCT_g5718_Scurve"/>
    <s v="Top_War"/>
    <d v="2021-08-09T00:00:00"/>
    <n v="0"/>
    <x v="0"/>
    <x v="14"/>
    <s v="S2"/>
  </r>
  <r>
    <s v="GOOGLE_DISPLAY_POST_ATT_S1_g912_SC"/>
    <s v="Top_War"/>
    <d v="2021-08-09T00:00:00"/>
    <n v="0"/>
    <x v="1"/>
    <x v="14"/>
    <s v="S2"/>
  </r>
  <r>
    <s v="GOOGLE_YOUTUBE_PER_ATT_g1716_Scurve"/>
    <s v="Top_War"/>
    <d v="2021-08-09T00:00:00"/>
    <n v="0"/>
    <x v="4"/>
    <x v="15"/>
    <s v="S2"/>
  </r>
  <r>
    <s v="GOOGLE_YOUTUBE_POST_ATT_9AUG_SEP_g9321_Scurve"/>
    <s v="Top_War"/>
    <d v="2021-08-09T00:00:00"/>
    <n v="10588.619443019201"/>
    <x v="0"/>
    <x v="15"/>
    <s v="S2"/>
  </r>
  <r>
    <s v="GOOGLE_YOUTUBE_POST_ATT_JUL_g1718_SC"/>
    <s v="Top_War"/>
    <d v="2021-08-09T00:00:00"/>
    <n v="11803.313831576899"/>
    <x v="0"/>
    <x v="15"/>
    <s v="S2"/>
  </r>
  <r>
    <s v="GOOGLE_YOUTUBE_POST_ATT_OCT_g1715_Scurve"/>
    <s v="Top_War"/>
    <d v="2021-08-09T00:00:00"/>
    <n v="0"/>
    <x v="0"/>
    <x v="15"/>
    <s v="S2"/>
  </r>
  <r>
    <s v="GOOGLE_YOUTUBE_POST_ATT_S1_g2721_SC"/>
    <s v="Top_War"/>
    <d v="2021-08-09T00:00:00"/>
    <n v="0"/>
    <x v="1"/>
    <x v="15"/>
    <s v="S2"/>
  </r>
  <r>
    <s v="INTERCEPT"/>
    <s v="Top_War"/>
    <d v="2021-08-09T00:00:00"/>
    <n v="282876.95580592903"/>
    <x v="0"/>
    <x v="16"/>
    <s v="S2"/>
  </r>
  <r>
    <s v="Large_Event_Dip1"/>
    <s v="Top_War"/>
    <d v="2021-08-09T00:00:00"/>
    <n v="0"/>
    <x v="0"/>
    <x v="4"/>
    <s v="S2"/>
  </r>
  <r>
    <s v="Large_Event1"/>
    <s v="Top_War"/>
    <d v="2021-08-09T00:00:00"/>
    <n v="0"/>
    <x v="0"/>
    <x v="17"/>
    <s v="S2"/>
  </r>
  <r>
    <s v="Medium_Event"/>
    <s v="Top_War"/>
    <d v="2021-08-09T00:00:00"/>
    <n v="0"/>
    <x v="0"/>
    <x v="17"/>
    <s v="S2"/>
  </r>
  <r>
    <s v="Medium_Event_Dip"/>
    <s v="Top_War"/>
    <d v="2021-08-09T00:00:00"/>
    <n v="0"/>
    <x v="0"/>
    <x v="17"/>
    <s v="S2"/>
  </r>
  <r>
    <s v="Monday_Effect"/>
    <s v="Top_War"/>
    <d v="2021-08-09T00:00:00"/>
    <n v="-26587.378751716002"/>
    <x v="0"/>
    <x v="18"/>
    <s v="S2"/>
  </r>
  <r>
    <s v="New_Content"/>
    <s v="Top_War"/>
    <d v="2021-08-09T00:00:00"/>
    <n v="0"/>
    <x v="0"/>
    <x v="19"/>
    <s v="S2"/>
  </r>
  <r>
    <s v="Other_Event"/>
    <s v="Top_War"/>
    <d v="2021-08-09T00:00:00"/>
    <n v="0"/>
    <x v="0"/>
    <x v="17"/>
    <s v="S2"/>
  </r>
  <r>
    <s v="Peak"/>
    <s v="Top_War"/>
    <d v="2021-08-09T00:00:00"/>
    <n v="261148.578024947"/>
    <x v="0"/>
    <x v="17"/>
    <s v="S2"/>
  </r>
  <r>
    <s v="Reddit_Post_ATT_g224_SC"/>
    <s v="Top_War"/>
    <d v="2021-08-09T00:00:00"/>
    <n v="117.76942445851"/>
    <x v="2"/>
    <x v="20"/>
    <s v="S2"/>
  </r>
  <r>
    <s v="Small_Event"/>
    <s v="Top_War"/>
    <d v="2021-08-09T00:00:00"/>
    <n v="0"/>
    <x v="0"/>
    <x v="17"/>
    <s v="S2"/>
  </r>
  <r>
    <s v="Small_Event_Dip"/>
    <s v="Top_War"/>
    <d v="2021-08-09T00:00:00"/>
    <n v="0"/>
    <x v="0"/>
    <x v="4"/>
    <s v="S2"/>
  </r>
  <r>
    <s v="Special_Event"/>
    <s v="Top_War"/>
    <d v="2021-08-09T00:00:00"/>
    <n v="0"/>
    <x v="0"/>
    <x v="4"/>
    <s v="S2"/>
  </r>
  <r>
    <s v="Special_Event_Peak"/>
    <s v="Top_War"/>
    <d v="2021-08-09T00:00:00"/>
    <n v="0"/>
    <x v="0"/>
    <x v="17"/>
    <s v="S2"/>
  </r>
  <r>
    <s v="Tuesday_Effect"/>
    <s v="Top_War"/>
    <d v="2021-08-09T00:00:00"/>
    <n v="0"/>
    <x v="0"/>
    <x v="21"/>
    <s v="S2"/>
  </r>
  <r>
    <s v="UNITYADS_TOTAL_PER_ATT_g1728_Scurve"/>
    <s v="Top_War"/>
    <d v="2021-08-09T00:00:00"/>
    <n v="0"/>
    <x v="4"/>
    <x v="22"/>
    <s v="S2"/>
  </r>
  <r>
    <s v="UNITYADS_TOTAL_POST_ATT_S1_g913_SC"/>
    <s v="Top_War"/>
    <d v="2021-08-09T00:00:00"/>
    <n v="0"/>
    <x v="1"/>
    <x v="22"/>
    <s v="S2"/>
  </r>
  <r>
    <s v="UNITYADS_TOTAL_POST_ATT_S2_g1321_SC"/>
    <s v="Top_War"/>
    <d v="2021-08-09T00:00:00"/>
    <n v="4670.6552493843501"/>
    <x v="2"/>
    <x v="22"/>
    <s v="S2"/>
  </r>
  <r>
    <s v="UNITYADS_TOTAL_POST_ATT_S3_g924_SC"/>
    <s v="Top_War"/>
    <d v="2021-08-09T00:00:00"/>
    <n v="0"/>
    <x v="3"/>
    <x v="22"/>
    <s v="S2"/>
  </r>
  <r>
    <s v="Apple_Search_Post_ATT_g327_Scurve"/>
    <s v="Top_War"/>
    <d v="2021-08-10T00:00:00"/>
    <n v="5825.1976460874203"/>
    <x v="0"/>
    <x v="0"/>
    <s v="S2"/>
  </r>
  <r>
    <s v="Applovin_rewarded_Post_ATT_g1718_SC"/>
    <s v="Top_War"/>
    <d v="2021-08-10T00:00:00"/>
    <n v="17443.5791033655"/>
    <x v="0"/>
    <x v="1"/>
    <s v="S2"/>
  </r>
  <r>
    <s v="Applovin_video_Post_ATT_g1718_Scurve"/>
    <s v="Top_War"/>
    <d v="2021-08-10T00:00:00"/>
    <n v="6608.2751913721804"/>
    <x v="0"/>
    <x v="2"/>
    <s v="S2"/>
  </r>
  <r>
    <s v="Bug_Fix_1"/>
    <s v="Top_War"/>
    <d v="2021-08-10T00:00:00"/>
    <n v="0"/>
    <x v="0"/>
    <x v="3"/>
    <s v="S2"/>
  </r>
  <r>
    <s v="Bug_Fix_2"/>
    <s v="Top_War"/>
    <d v="2021-08-10T00:00:00"/>
    <n v="0"/>
    <x v="0"/>
    <x v="3"/>
    <s v="S2"/>
  </r>
  <r>
    <s v="Bug_Fix_3_2"/>
    <s v="Top_War"/>
    <d v="2021-08-10T00:00:00"/>
    <n v="0"/>
    <x v="0"/>
    <x v="3"/>
    <s v="S2"/>
  </r>
  <r>
    <s v="Bug_Fix_Neg"/>
    <s v="Top_War"/>
    <d v="2021-08-10T00:00:00"/>
    <n v="0"/>
    <x v="0"/>
    <x v="4"/>
    <s v="S2"/>
  </r>
  <r>
    <s v="Bytedance_Post_ATT_g337_SC"/>
    <s v="Top_War"/>
    <d v="2021-08-10T00:00:00"/>
    <n v="3083.9180161836298"/>
    <x v="0"/>
    <x v="5"/>
    <s v="S2"/>
  </r>
  <r>
    <s v="Comp_Lords_Mobile"/>
    <s v="Top_War"/>
    <d v="2021-08-10T00:00:00"/>
    <n v="-10796.2906536594"/>
    <x v="0"/>
    <x v="6"/>
    <s v="S2"/>
  </r>
  <r>
    <s v="Comp_ROK"/>
    <s v="Top_War"/>
    <d v="2021-08-10T00:00:00"/>
    <n v="-4952.6960778325902"/>
    <x v="0"/>
    <x v="7"/>
    <s v="S2"/>
  </r>
  <r>
    <s v="Comp_West_Game"/>
    <s v="Top_War"/>
    <d v="2021-08-10T00:00:00"/>
    <n v="-66099.082603520903"/>
    <x v="0"/>
    <x v="8"/>
    <s v="S2"/>
  </r>
  <r>
    <s v="Event_Dip"/>
    <s v="Top_War"/>
    <d v="2021-08-10T00:00:00"/>
    <n v="0"/>
    <x v="0"/>
    <x v="4"/>
    <s v="S2"/>
  </r>
  <r>
    <s v="FB_AEO_AAA_POST_ATT_S1_g223_Scurve"/>
    <s v="Top_War"/>
    <d v="2021-08-10T00:00:00"/>
    <n v="0"/>
    <x v="1"/>
    <x v="9"/>
    <s v="S2"/>
  </r>
  <r>
    <s v="FB_AEO_AAA_POST_ATT_S2_g2314_Scurve"/>
    <s v="Top_War"/>
    <d v="2021-08-10T00:00:00"/>
    <n v="10027.866959081"/>
    <x v="2"/>
    <x v="9"/>
    <s v="S2"/>
  </r>
  <r>
    <s v="FB_AEO_AAA_POST_ATT_S3_g249_SC"/>
    <s v="Top_War"/>
    <d v="2021-08-10T00:00:00"/>
    <n v="0"/>
    <x v="3"/>
    <x v="9"/>
    <s v="S2"/>
  </r>
  <r>
    <s v="FB_AEO_AAA_PRE_ATT_g136_Scurve"/>
    <s v="Top_War"/>
    <d v="2021-08-10T00:00:00"/>
    <n v="0"/>
    <x v="4"/>
    <x v="9"/>
    <s v="S2"/>
  </r>
  <r>
    <s v="FB_AEO_BAU_POST_ATT_S1_g912_Scurve"/>
    <s v="Top_War"/>
    <d v="2021-08-10T00:00:00"/>
    <n v="0"/>
    <x v="1"/>
    <x v="10"/>
    <s v="S2"/>
  </r>
  <r>
    <s v="FB_AEO_BAU_POST_ATT_S2_g2711_Scurve"/>
    <s v="Top_War"/>
    <d v="2021-08-10T00:00:00"/>
    <n v="24244.363194539499"/>
    <x v="2"/>
    <x v="10"/>
    <s v="S2"/>
  </r>
  <r>
    <s v="FB_AEO_BAU_POST_ATT_S3_g1717_SC"/>
    <s v="Top_War"/>
    <d v="2021-08-10T00:00:00"/>
    <n v="0"/>
    <x v="3"/>
    <x v="10"/>
    <s v="S2"/>
  </r>
  <r>
    <s v="FB_AEO_BAU_PRE_ATT_g15721_Scurve"/>
    <s v="Top_War"/>
    <d v="2021-08-10T00:00:00"/>
    <n v="0"/>
    <x v="4"/>
    <x v="10"/>
    <s v="S2"/>
  </r>
  <r>
    <s v="FB_VO_AAA_PER_ATT_g912_Scurve"/>
    <s v="Top_War"/>
    <d v="2021-08-10T00:00:00"/>
    <n v="0"/>
    <x v="4"/>
    <x v="11"/>
    <s v="S2"/>
  </r>
  <r>
    <s v="FB_VO_AAA_POST_ATT_S1_g913_Scurve"/>
    <s v="Top_War"/>
    <d v="2021-08-10T00:00:00"/>
    <n v="0"/>
    <x v="1"/>
    <x v="11"/>
    <s v="S2"/>
  </r>
  <r>
    <s v="FB_VO_AAA_POST_ATT_S2_g424_Scurve"/>
    <s v="Top_War"/>
    <d v="2021-08-10T00:00:00"/>
    <n v="6325.0961012729404"/>
    <x v="2"/>
    <x v="11"/>
    <s v="S2"/>
  </r>
  <r>
    <s v="FB_VO_AAA_POST_ATT_S3_g1717_SC"/>
    <s v="Top_War"/>
    <d v="2021-08-10T00:00:00"/>
    <n v="0"/>
    <x v="3"/>
    <x v="11"/>
    <s v="S2"/>
  </r>
  <r>
    <s v="FB_VO_BAU_PER_ATT_g1512_Scurve"/>
    <s v="Top_War"/>
    <d v="2021-08-10T00:00:00"/>
    <n v="0"/>
    <x v="4"/>
    <x v="12"/>
    <s v="S2"/>
  </r>
  <r>
    <s v="FB_VO_BAU_POST_ATT_S1_g9312_Scurve"/>
    <s v="Top_War"/>
    <d v="2021-08-10T00:00:00"/>
    <n v="0"/>
    <x v="1"/>
    <x v="12"/>
    <s v="S2"/>
  </r>
  <r>
    <s v="FB_VO_BAU_POST_ATT_S2_g8421_Scurve"/>
    <s v="Top_War"/>
    <d v="2021-08-10T00:00:00"/>
    <n v="6102.6921729631304"/>
    <x v="2"/>
    <x v="12"/>
    <s v="S2"/>
  </r>
  <r>
    <s v="FB_VO_BAU_POST_ATT_S3_g1715_SC"/>
    <s v="Top_War"/>
    <d v="2021-08-10T00:00:00"/>
    <n v="0"/>
    <x v="3"/>
    <x v="12"/>
    <s v="S2"/>
  </r>
  <r>
    <s v="FB_VO_DYNAMICADS_PER_ATT_g2720_Scurve"/>
    <s v="Top_War"/>
    <d v="2021-08-10T00:00:00"/>
    <n v="0"/>
    <x v="4"/>
    <x v="13"/>
    <s v="S2"/>
  </r>
  <r>
    <s v="FB_VO_DYNAMICADS_POST_ATT_S1_g1720_Scurve"/>
    <s v="Top_War"/>
    <d v="2021-08-10T00:00:00"/>
    <n v="0"/>
    <x v="1"/>
    <x v="13"/>
    <s v="S2"/>
  </r>
  <r>
    <s v="GOOGLE_DISPLAY_PER_ATT_g1724_Scurve"/>
    <s v="Top_War"/>
    <d v="2021-08-10T00:00:00"/>
    <n v="0"/>
    <x v="4"/>
    <x v="14"/>
    <s v="S2"/>
  </r>
  <r>
    <s v="GOOGLE_DISPLAY_POST_ATT_9AUG_SEP_g6213_Scurve"/>
    <s v="Top_War"/>
    <d v="2021-08-10T00:00:00"/>
    <n v="653.15334571281699"/>
    <x v="0"/>
    <x v="14"/>
    <s v="S2"/>
  </r>
  <r>
    <s v="GOOGLE_DISPLAY_POST_ATT_JUL_g827_SC"/>
    <s v="Top_War"/>
    <d v="2021-08-10T00:00:00"/>
    <n v="1763.9024085232199"/>
    <x v="0"/>
    <x v="14"/>
    <s v="S2"/>
  </r>
  <r>
    <s v="GOOGLE_DISPLAY_POST_ATT_OCT_g5718_Scurve"/>
    <s v="Top_War"/>
    <d v="2021-08-10T00:00:00"/>
    <n v="0"/>
    <x v="0"/>
    <x v="14"/>
    <s v="S2"/>
  </r>
  <r>
    <s v="GOOGLE_DISPLAY_POST_ATT_S1_g912_SC"/>
    <s v="Top_War"/>
    <d v="2021-08-10T00:00:00"/>
    <n v="0"/>
    <x v="1"/>
    <x v="14"/>
    <s v="S2"/>
  </r>
  <r>
    <s v="GOOGLE_YOUTUBE_PER_ATT_g1716_Scurve"/>
    <s v="Top_War"/>
    <d v="2021-08-10T00:00:00"/>
    <n v="0"/>
    <x v="4"/>
    <x v="15"/>
    <s v="S2"/>
  </r>
  <r>
    <s v="GOOGLE_YOUTUBE_POST_ATT_9AUG_SEP_g9321_Scurve"/>
    <s v="Top_War"/>
    <d v="2021-08-10T00:00:00"/>
    <n v="36717.672483563598"/>
    <x v="0"/>
    <x v="15"/>
    <s v="S2"/>
  </r>
  <r>
    <s v="GOOGLE_YOUTUBE_POST_ATT_JUL_g1718_SC"/>
    <s v="Top_War"/>
    <d v="2021-08-10T00:00:00"/>
    <n v="11447.1670078443"/>
    <x v="0"/>
    <x v="15"/>
    <s v="S2"/>
  </r>
  <r>
    <s v="GOOGLE_YOUTUBE_POST_ATT_OCT_g1715_Scurve"/>
    <s v="Top_War"/>
    <d v="2021-08-10T00:00:00"/>
    <n v="0"/>
    <x v="0"/>
    <x v="15"/>
    <s v="S2"/>
  </r>
  <r>
    <s v="GOOGLE_YOUTUBE_POST_ATT_S1_g2721_SC"/>
    <s v="Top_War"/>
    <d v="2021-08-10T00:00:00"/>
    <n v="0"/>
    <x v="1"/>
    <x v="15"/>
    <s v="S2"/>
  </r>
  <r>
    <s v="INTERCEPT"/>
    <s v="Top_War"/>
    <d v="2021-08-10T00:00:00"/>
    <n v="282876.95580592903"/>
    <x v="0"/>
    <x v="16"/>
    <s v="S2"/>
  </r>
  <r>
    <s v="Large_Event_Dip1"/>
    <s v="Top_War"/>
    <d v="2021-08-10T00:00:00"/>
    <n v="0"/>
    <x v="0"/>
    <x v="4"/>
    <s v="S2"/>
  </r>
  <r>
    <s v="Large_Event1"/>
    <s v="Top_War"/>
    <d v="2021-08-10T00:00:00"/>
    <n v="0"/>
    <x v="0"/>
    <x v="17"/>
    <s v="S2"/>
  </r>
  <r>
    <s v="Medium_Event"/>
    <s v="Top_War"/>
    <d v="2021-08-10T00:00:00"/>
    <n v="120510.342827314"/>
    <x v="0"/>
    <x v="17"/>
    <s v="S2"/>
  </r>
  <r>
    <s v="Medium_Event_Dip"/>
    <s v="Top_War"/>
    <d v="2021-08-10T00:00:00"/>
    <n v="0"/>
    <x v="0"/>
    <x v="17"/>
    <s v="S2"/>
  </r>
  <r>
    <s v="Monday_Effect"/>
    <s v="Top_War"/>
    <d v="2021-08-10T00:00:00"/>
    <n v="0"/>
    <x v="0"/>
    <x v="18"/>
    <s v="S2"/>
  </r>
  <r>
    <s v="New_Content"/>
    <s v="Top_War"/>
    <d v="2021-08-10T00:00:00"/>
    <n v="0"/>
    <x v="0"/>
    <x v="19"/>
    <s v="S2"/>
  </r>
  <r>
    <s v="Other_Event"/>
    <s v="Top_War"/>
    <d v="2021-08-10T00:00:00"/>
    <n v="0"/>
    <x v="0"/>
    <x v="17"/>
    <s v="S2"/>
  </r>
  <r>
    <s v="Peak"/>
    <s v="Top_War"/>
    <d v="2021-08-10T00:00:00"/>
    <n v="0"/>
    <x v="0"/>
    <x v="17"/>
    <s v="S2"/>
  </r>
  <r>
    <s v="Reddit_Post_ATT_g224_SC"/>
    <s v="Top_War"/>
    <d v="2021-08-10T00:00:00"/>
    <n v="100.46402666519801"/>
    <x v="2"/>
    <x v="20"/>
    <s v="S2"/>
  </r>
  <r>
    <s v="Small_Event"/>
    <s v="Top_War"/>
    <d v="2021-08-10T00:00:00"/>
    <n v="0"/>
    <x v="0"/>
    <x v="17"/>
    <s v="S2"/>
  </r>
  <r>
    <s v="Small_Event_Dip"/>
    <s v="Top_War"/>
    <d v="2021-08-10T00:00:00"/>
    <n v="0"/>
    <x v="0"/>
    <x v="4"/>
    <s v="S2"/>
  </r>
  <r>
    <s v="Special_Event"/>
    <s v="Top_War"/>
    <d v="2021-08-10T00:00:00"/>
    <n v="0"/>
    <x v="0"/>
    <x v="4"/>
    <s v="S2"/>
  </r>
  <r>
    <s v="Special_Event_Peak"/>
    <s v="Top_War"/>
    <d v="2021-08-10T00:00:00"/>
    <n v="0"/>
    <x v="0"/>
    <x v="17"/>
    <s v="S2"/>
  </r>
  <r>
    <s v="Tuesday_Effect"/>
    <s v="Top_War"/>
    <d v="2021-08-10T00:00:00"/>
    <n v="-30394.747551451699"/>
    <x v="0"/>
    <x v="21"/>
    <s v="S2"/>
  </r>
  <r>
    <s v="UNITYADS_TOTAL_PER_ATT_g1728_Scurve"/>
    <s v="Top_War"/>
    <d v="2021-08-10T00:00:00"/>
    <n v="0"/>
    <x v="4"/>
    <x v="22"/>
    <s v="S2"/>
  </r>
  <r>
    <s v="UNITYADS_TOTAL_POST_ATT_S1_g913_SC"/>
    <s v="Top_War"/>
    <d v="2021-08-10T00:00:00"/>
    <n v="0"/>
    <x v="1"/>
    <x v="22"/>
    <s v="S2"/>
  </r>
  <r>
    <s v="UNITYADS_TOTAL_POST_ATT_S2_g1321_SC"/>
    <s v="Top_War"/>
    <d v="2021-08-10T00:00:00"/>
    <n v="4433.7550787357604"/>
    <x v="2"/>
    <x v="22"/>
    <s v="S2"/>
  </r>
  <r>
    <s v="UNITYADS_TOTAL_POST_ATT_S3_g924_SC"/>
    <s v="Top_War"/>
    <d v="2021-08-10T00:00:00"/>
    <n v="0"/>
    <x v="3"/>
    <x v="22"/>
    <s v="S2"/>
  </r>
  <r>
    <s v="Apple_Search_Post_ATT_g327_Scurve"/>
    <s v="Top_War"/>
    <d v="2021-08-11T00:00:00"/>
    <n v="4971.0294167544698"/>
    <x v="0"/>
    <x v="0"/>
    <s v="S2"/>
  </r>
  <r>
    <s v="Applovin_rewarded_Post_ATT_g1718_SC"/>
    <s v="Top_War"/>
    <d v="2021-08-11T00:00:00"/>
    <n v="15491.8022607942"/>
    <x v="0"/>
    <x v="1"/>
    <s v="S2"/>
  </r>
  <r>
    <s v="Applovin_video_Post_ATT_g1718_Scurve"/>
    <s v="Top_War"/>
    <d v="2021-08-11T00:00:00"/>
    <n v="6221.2265025243696"/>
    <x v="0"/>
    <x v="2"/>
    <s v="S2"/>
  </r>
  <r>
    <s v="Bug_Fix_1"/>
    <s v="Top_War"/>
    <d v="2021-08-11T00:00:00"/>
    <n v="0"/>
    <x v="0"/>
    <x v="3"/>
    <s v="S2"/>
  </r>
  <r>
    <s v="Bug_Fix_2"/>
    <s v="Top_War"/>
    <d v="2021-08-11T00:00:00"/>
    <n v="0"/>
    <x v="0"/>
    <x v="3"/>
    <s v="S2"/>
  </r>
  <r>
    <s v="Bug_Fix_3_2"/>
    <s v="Top_War"/>
    <d v="2021-08-11T00:00:00"/>
    <n v="0"/>
    <x v="0"/>
    <x v="3"/>
    <s v="S2"/>
  </r>
  <r>
    <s v="Bug_Fix_Neg"/>
    <s v="Top_War"/>
    <d v="2021-08-11T00:00:00"/>
    <n v="0"/>
    <x v="0"/>
    <x v="4"/>
    <s v="S2"/>
  </r>
  <r>
    <s v="Bytedance_Post_ATT_g337_SC"/>
    <s v="Top_War"/>
    <d v="2021-08-11T00:00:00"/>
    <n v="2850.5087580556601"/>
    <x v="0"/>
    <x v="5"/>
    <s v="S2"/>
  </r>
  <r>
    <s v="Comp_Lords_Mobile"/>
    <s v="Top_War"/>
    <d v="2021-08-11T00:00:00"/>
    <n v="-10517.6767013069"/>
    <x v="0"/>
    <x v="6"/>
    <s v="S2"/>
  </r>
  <r>
    <s v="Comp_ROK"/>
    <s v="Top_War"/>
    <d v="2021-08-11T00:00:00"/>
    <n v="-4903.4257334313497"/>
    <x v="0"/>
    <x v="7"/>
    <s v="S2"/>
  </r>
  <r>
    <s v="Comp_West_Game"/>
    <s v="Top_War"/>
    <d v="2021-08-11T00:00:00"/>
    <n v="-69159.717696809894"/>
    <x v="0"/>
    <x v="8"/>
    <s v="S2"/>
  </r>
  <r>
    <s v="Event_Dip"/>
    <s v="Top_War"/>
    <d v="2021-08-11T00:00:00"/>
    <n v="0"/>
    <x v="0"/>
    <x v="4"/>
    <s v="S2"/>
  </r>
  <r>
    <s v="FB_AEO_AAA_POST_ATT_S1_g223_Scurve"/>
    <s v="Top_War"/>
    <d v="2021-08-11T00:00:00"/>
    <n v="0"/>
    <x v="1"/>
    <x v="9"/>
    <s v="S2"/>
  </r>
  <r>
    <s v="FB_AEO_AAA_POST_ATT_S2_g2314_Scurve"/>
    <s v="Top_War"/>
    <d v="2021-08-11T00:00:00"/>
    <n v="9161.9342121341706"/>
    <x v="2"/>
    <x v="9"/>
    <s v="S2"/>
  </r>
  <r>
    <s v="FB_AEO_AAA_POST_ATT_S3_g249_SC"/>
    <s v="Top_War"/>
    <d v="2021-08-11T00:00:00"/>
    <n v="0"/>
    <x v="3"/>
    <x v="9"/>
    <s v="S2"/>
  </r>
  <r>
    <s v="FB_AEO_AAA_PRE_ATT_g136_Scurve"/>
    <s v="Top_War"/>
    <d v="2021-08-11T00:00:00"/>
    <n v="0"/>
    <x v="4"/>
    <x v="9"/>
    <s v="S2"/>
  </r>
  <r>
    <s v="FB_AEO_BAU_POST_ATT_S1_g912_Scurve"/>
    <s v="Top_War"/>
    <d v="2021-08-11T00:00:00"/>
    <n v="0"/>
    <x v="1"/>
    <x v="10"/>
    <s v="S2"/>
  </r>
  <r>
    <s v="FB_AEO_BAU_POST_ATT_S2_g2711_Scurve"/>
    <s v="Top_War"/>
    <d v="2021-08-11T00:00:00"/>
    <n v="22954.673942072099"/>
    <x v="2"/>
    <x v="10"/>
    <s v="S2"/>
  </r>
  <r>
    <s v="FB_AEO_BAU_POST_ATT_S3_g1717_SC"/>
    <s v="Top_War"/>
    <d v="2021-08-11T00:00:00"/>
    <n v="0"/>
    <x v="3"/>
    <x v="10"/>
    <s v="S2"/>
  </r>
  <r>
    <s v="FB_AEO_BAU_PRE_ATT_g15721_Scurve"/>
    <s v="Top_War"/>
    <d v="2021-08-11T00:00:00"/>
    <n v="0"/>
    <x v="4"/>
    <x v="10"/>
    <s v="S2"/>
  </r>
  <r>
    <s v="FB_VO_AAA_PER_ATT_g912_Scurve"/>
    <s v="Top_War"/>
    <d v="2021-08-11T00:00:00"/>
    <n v="0"/>
    <x v="4"/>
    <x v="11"/>
    <s v="S2"/>
  </r>
  <r>
    <s v="FB_VO_AAA_POST_ATT_S1_g913_Scurve"/>
    <s v="Top_War"/>
    <d v="2021-08-11T00:00:00"/>
    <n v="0"/>
    <x v="1"/>
    <x v="11"/>
    <s v="S2"/>
  </r>
  <r>
    <s v="FB_VO_AAA_POST_ATT_S2_g424_Scurve"/>
    <s v="Top_War"/>
    <d v="2021-08-11T00:00:00"/>
    <n v="7192.2646105935401"/>
    <x v="2"/>
    <x v="11"/>
    <s v="S2"/>
  </r>
  <r>
    <s v="FB_VO_AAA_POST_ATT_S3_g1717_SC"/>
    <s v="Top_War"/>
    <d v="2021-08-11T00:00:00"/>
    <n v="0"/>
    <x v="3"/>
    <x v="11"/>
    <s v="S2"/>
  </r>
  <r>
    <s v="FB_VO_BAU_PER_ATT_g1512_Scurve"/>
    <s v="Top_War"/>
    <d v="2021-08-11T00:00:00"/>
    <n v="0"/>
    <x v="4"/>
    <x v="12"/>
    <s v="S2"/>
  </r>
  <r>
    <s v="FB_VO_BAU_POST_ATT_S1_g9312_Scurve"/>
    <s v="Top_War"/>
    <d v="2021-08-11T00:00:00"/>
    <n v="0"/>
    <x v="1"/>
    <x v="12"/>
    <s v="S2"/>
  </r>
  <r>
    <s v="FB_VO_BAU_POST_ATT_S2_g8421_Scurve"/>
    <s v="Top_War"/>
    <d v="2021-08-11T00:00:00"/>
    <n v="5476.8384963331"/>
    <x v="2"/>
    <x v="12"/>
    <s v="S2"/>
  </r>
  <r>
    <s v="FB_VO_BAU_POST_ATT_S3_g1715_SC"/>
    <s v="Top_War"/>
    <d v="2021-08-11T00:00:00"/>
    <n v="0"/>
    <x v="3"/>
    <x v="12"/>
    <s v="S2"/>
  </r>
  <r>
    <s v="FB_VO_DYNAMICADS_PER_ATT_g2720_Scurve"/>
    <s v="Top_War"/>
    <d v="2021-08-11T00:00:00"/>
    <n v="0"/>
    <x v="4"/>
    <x v="13"/>
    <s v="S2"/>
  </r>
  <r>
    <s v="FB_VO_DYNAMICADS_POST_ATT_S1_g1720_Scurve"/>
    <s v="Top_War"/>
    <d v="2021-08-11T00:00:00"/>
    <n v="0"/>
    <x v="1"/>
    <x v="13"/>
    <s v="S2"/>
  </r>
  <r>
    <s v="GOOGLE_DISPLAY_PER_ATT_g1724_Scurve"/>
    <s v="Top_War"/>
    <d v="2021-08-11T00:00:00"/>
    <n v="0"/>
    <x v="4"/>
    <x v="14"/>
    <s v="S2"/>
  </r>
  <r>
    <s v="GOOGLE_DISPLAY_POST_ATT_9AUG_SEP_g6213_Scurve"/>
    <s v="Top_War"/>
    <d v="2021-08-11T00:00:00"/>
    <n v="1549.8204944454401"/>
    <x v="0"/>
    <x v="14"/>
    <s v="S2"/>
  </r>
  <r>
    <s v="GOOGLE_DISPLAY_POST_ATT_JUL_g827_SC"/>
    <s v="Top_War"/>
    <d v="2021-08-11T00:00:00"/>
    <n v="603.29591656847003"/>
    <x v="0"/>
    <x v="14"/>
    <s v="S2"/>
  </r>
  <r>
    <s v="GOOGLE_DISPLAY_POST_ATT_OCT_g5718_Scurve"/>
    <s v="Top_War"/>
    <d v="2021-08-11T00:00:00"/>
    <n v="0"/>
    <x v="0"/>
    <x v="14"/>
    <s v="S2"/>
  </r>
  <r>
    <s v="GOOGLE_DISPLAY_POST_ATT_S1_g912_SC"/>
    <s v="Top_War"/>
    <d v="2021-08-11T00:00:00"/>
    <n v="0"/>
    <x v="1"/>
    <x v="14"/>
    <s v="S2"/>
  </r>
  <r>
    <s v="GOOGLE_YOUTUBE_PER_ATT_g1716_Scurve"/>
    <s v="Top_War"/>
    <d v="2021-08-11T00:00:00"/>
    <n v="0"/>
    <x v="4"/>
    <x v="15"/>
    <s v="S2"/>
  </r>
  <r>
    <s v="GOOGLE_YOUTUBE_POST_ATT_9AUG_SEP_g9321_Scurve"/>
    <s v="Top_War"/>
    <d v="2021-08-11T00:00:00"/>
    <n v="51339.1430671864"/>
    <x v="0"/>
    <x v="15"/>
    <s v="S2"/>
  </r>
  <r>
    <s v="GOOGLE_YOUTUBE_POST_ATT_JUL_g1718_SC"/>
    <s v="Top_War"/>
    <d v="2021-08-11T00:00:00"/>
    <n v="11154.1471454575"/>
    <x v="0"/>
    <x v="15"/>
    <s v="S2"/>
  </r>
  <r>
    <s v="GOOGLE_YOUTUBE_POST_ATT_OCT_g1715_Scurve"/>
    <s v="Top_War"/>
    <d v="2021-08-11T00:00:00"/>
    <n v="0"/>
    <x v="0"/>
    <x v="15"/>
    <s v="S2"/>
  </r>
  <r>
    <s v="GOOGLE_YOUTUBE_POST_ATT_S1_g2721_SC"/>
    <s v="Top_War"/>
    <d v="2021-08-11T00:00:00"/>
    <n v="0"/>
    <x v="1"/>
    <x v="15"/>
    <s v="S2"/>
  </r>
  <r>
    <s v="INTERCEPT"/>
    <s v="Top_War"/>
    <d v="2021-08-11T00:00:00"/>
    <n v="282876.95580592903"/>
    <x v="0"/>
    <x v="16"/>
    <s v="S2"/>
  </r>
  <r>
    <s v="Large_Event_Dip1"/>
    <s v="Top_War"/>
    <d v="2021-08-11T00:00:00"/>
    <n v="0"/>
    <x v="0"/>
    <x v="4"/>
    <s v="S2"/>
  </r>
  <r>
    <s v="Large_Event1"/>
    <s v="Top_War"/>
    <d v="2021-08-11T00:00:00"/>
    <n v="0"/>
    <x v="0"/>
    <x v="17"/>
    <s v="S2"/>
  </r>
  <r>
    <s v="Medium_Event"/>
    <s v="Top_War"/>
    <d v="2021-08-11T00:00:00"/>
    <n v="120510.342827314"/>
    <x v="0"/>
    <x v="17"/>
    <s v="S2"/>
  </r>
  <r>
    <s v="Medium_Event_Dip"/>
    <s v="Top_War"/>
    <d v="2021-08-11T00:00:00"/>
    <n v="0"/>
    <x v="0"/>
    <x v="17"/>
    <s v="S2"/>
  </r>
  <r>
    <s v="Monday_Effect"/>
    <s v="Top_War"/>
    <d v="2021-08-11T00:00:00"/>
    <n v="0"/>
    <x v="0"/>
    <x v="18"/>
    <s v="S2"/>
  </r>
  <r>
    <s v="New_Content"/>
    <s v="Top_War"/>
    <d v="2021-08-11T00:00:00"/>
    <n v="0"/>
    <x v="0"/>
    <x v="19"/>
    <s v="S2"/>
  </r>
  <r>
    <s v="Other_Event"/>
    <s v="Top_War"/>
    <d v="2021-08-11T00:00:00"/>
    <n v="0"/>
    <x v="0"/>
    <x v="17"/>
    <s v="S2"/>
  </r>
  <r>
    <s v="Peak"/>
    <s v="Top_War"/>
    <d v="2021-08-11T00:00:00"/>
    <n v="0"/>
    <x v="0"/>
    <x v="17"/>
    <s v="S2"/>
  </r>
  <r>
    <s v="Reddit_Post_ATT_g224_SC"/>
    <s v="Top_War"/>
    <d v="2021-08-11T00:00:00"/>
    <n v="175.07514215230799"/>
    <x v="2"/>
    <x v="20"/>
    <s v="S2"/>
  </r>
  <r>
    <s v="Small_Event"/>
    <s v="Top_War"/>
    <d v="2021-08-11T00:00:00"/>
    <n v="0"/>
    <x v="0"/>
    <x v="17"/>
    <s v="S2"/>
  </r>
  <r>
    <s v="Small_Event_Dip"/>
    <s v="Top_War"/>
    <d v="2021-08-11T00:00:00"/>
    <n v="0"/>
    <x v="0"/>
    <x v="4"/>
    <s v="S2"/>
  </r>
  <r>
    <s v="Special_Event"/>
    <s v="Top_War"/>
    <d v="2021-08-11T00:00:00"/>
    <n v="0"/>
    <x v="0"/>
    <x v="4"/>
    <s v="S2"/>
  </r>
  <r>
    <s v="Special_Event_Peak"/>
    <s v="Top_War"/>
    <d v="2021-08-11T00:00:00"/>
    <n v="0"/>
    <x v="0"/>
    <x v="17"/>
    <s v="S2"/>
  </r>
  <r>
    <s v="Tuesday_Effect"/>
    <s v="Top_War"/>
    <d v="2021-08-11T00:00:00"/>
    <n v="0"/>
    <x v="0"/>
    <x v="21"/>
    <s v="S2"/>
  </r>
  <r>
    <s v="UNITYADS_TOTAL_PER_ATT_g1728_Scurve"/>
    <s v="Top_War"/>
    <d v="2021-08-11T00:00:00"/>
    <n v="0"/>
    <x v="4"/>
    <x v="22"/>
    <s v="S2"/>
  </r>
  <r>
    <s v="UNITYADS_TOTAL_POST_ATT_S1_g913_SC"/>
    <s v="Top_War"/>
    <d v="2021-08-11T00:00:00"/>
    <n v="0"/>
    <x v="1"/>
    <x v="22"/>
    <s v="S2"/>
  </r>
  <r>
    <s v="UNITYADS_TOTAL_POST_ATT_S2_g1321_SC"/>
    <s v="Top_War"/>
    <d v="2021-08-11T00:00:00"/>
    <n v="4100.1790529216696"/>
    <x v="2"/>
    <x v="22"/>
    <s v="S2"/>
  </r>
  <r>
    <s v="UNITYADS_TOTAL_POST_ATT_S3_g924_SC"/>
    <s v="Top_War"/>
    <d v="2021-08-11T00:00:00"/>
    <n v="0"/>
    <x v="3"/>
    <x v="22"/>
    <s v="S2"/>
  </r>
  <r>
    <s v="Apple_Search_Post_ATT_g327_Scurve"/>
    <s v="Top_War"/>
    <d v="2021-08-12T00:00:00"/>
    <n v="3807.4144289426599"/>
    <x v="0"/>
    <x v="0"/>
    <s v="S2"/>
  </r>
  <r>
    <s v="Applovin_rewarded_Post_ATT_g1718_SC"/>
    <s v="Top_War"/>
    <d v="2021-08-12T00:00:00"/>
    <n v="15425.920314290001"/>
    <x v="0"/>
    <x v="1"/>
    <s v="S2"/>
  </r>
  <r>
    <s v="Applovin_video_Post_ATT_g1718_Scurve"/>
    <s v="Top_War"/>
    <d v="2021-08-12T00:00:00"/>
    <n v="5984.02484323713"/>
    <x v="0"/>
    <x v="2"/>
    <s v="S2"/>
  </r>
  <r>
    <s v="Bug_Fix_1"/>
    <s v="Top_War"/>
    <d v="2021-08-12T00:00:00"/>
    <n v="0"/>
    <x v="0"/>
    <x v="3"/>
    <s v="S2"/>
  </r>
  <r>
    <s v="Bug_Fix_2"/>
    <s v="Top_War"/>
    <d v="2021-08-12T00:00:00"/>
    <n v="0"/>
    <x v="0"/>
    <x v="3"/>
    <s v="S2"/>
  </r>
  <r>
    <s v="Bug_Fix_3_2"/>
    <s v="Top_War"/>
    <d v="2021-08-12T00:00:00"/>
    <n v="0"/>
    <x v="0"/>
    <x v="3"/>
    <s v="S2"/>
  </r>
  <r>
    <s v="Bug_Fix_Neg"/>
    <s v="Top_War"/>
    <d v="2021-08-12T00:00:00"/>
    <n v="0"/>
    <x v="0"/>
    <x v="4"/>
    <s v="S2"/>
  </r>
  <r>
    <s v="Bytedance_Post_ATT_g337_SC"/>
    <s v="Top_War"/>
    <d v="2021-08-12T00:00:00"/>
    <n v="2939.6249514841602"/>
    <x v="0"/>
    <x v="5"/>
    <s v="S2"/>
  </r>
  <r>
    <s v="Comp_Lords_Mobile"/>
    <s v="Top_War"/>
    <d v="2021-08-12T00:00:00"/>
    <n v="-10789.325304850599"/>
    <x v="0"/>
    <x v="6"/>
    <s v="S2"/>
  </r>
  <r>
    <s v="Comp_ROK"/>
    <s v="Top_War"/>
    <d v="2021-08-12T00:00:00"/>
    <n v="-4456.9132372951499"/>
    <x v="0"/>
    <x v="7"/>
    <s v="S2"/>
  </r>
  <r>
    <s v="Comp_West_Game"/>
    <s v="Top_War"/>
    <d v="2021-08-12T00:00:00"/>
    <n v="-62571.671115695601"/>
    <x v="0"/>
    <x v="8"/>
    <s v="S2"/>
  </r>
  <r>
    <s v="Event_Dip"/>
    <s v="Top_War"/>
    <d v="2021-08-12T00:00:00"/>
    <n v="0"/>
    <x v="0"/>
    <x v="4"/>
    <s v="S2"/>
  </r>
  <r>
    <s v="FB_AEO_AAA_POST_ATT_S1_g223_Scurve"/>
    <s v="Top_War"/>
    <d v="2021-08-12T00:00:00"/>
    <n v="0"/>
    <x v="1"/>
    <x v="9"/>
    <s v="S2"/>
  </r>
  <r>
    <s v="FB_AEO_AAA_POST_ATT_S2_g2314_Scurve"/>
    <s v="Top_War"/>
    <d v="2021-08-12T00:00:00"/>
    <n v="8273.3669739439702"/>
    <x v="2"/>
    <x v="9"/>
    <s v="S2"/>
  </r>
  <r>
    <s v="FB_AEO_AAA_POST_ATT_S3_g249_SC"/>
    <s v="Top_War"/>
    <d v="2021-08-12T00:00:00"/>
    <n v="0"/>
    <x v="3"/>
    <x v="9"/>
    <s v="S2"/>
  </r>
  <r>
    <s v="FB_AEO_AAA_PRE_ATT_g136_Scurve"/>
    <s v="Top_War"/>
    <d v="2021-08-12T00:00:00"/>
    <n v="0"/>
    <x v="4"/>
    <x v="9"/>
    <s v="S2"/>
  </r>
  <r>
    <s v="FB_AEO_BAU_POST_ATT_S1_g912_Scurve"/>
    <s v="Top_War"/>
    <d v="2021-08-12T00:00:00"/>
    <n v="0"/>
    <x v="1"/>
    <x v="10"/>
    <s v="S2"/>
  </r>
  <r>
    <s v="FB_AEO_BAU_POST_ATT_S2_g2711_Scurve"/>
    <s v="Top_War"/>
    <d v="2021-08-12T00:00:00"/>
    <n v="21897.200602899698"/>
    <x v="2"/>
    <x v="10"/>
    <s v="S2"/>
  </r>
  <r>
    <s v="FB_AEO_BAU_POST_ATT_S3_g1717_SC"/>
    <s v="Top_War"/>
    <d v="2021-08-12T00:00:00"/>
    <n v="0"/>
    <x v="3"/>
    <x v="10"/>
    <s v="S2"/>
  </r>
  <r>
    <s v="FB_AEO_BAU_PRE_ATT_g15721_Scurve"/>
    <s v="Top_War"/>
    <d v="2021-08-12T00:00:00"/>
    <n v="0"/>
    <x v="4"/>
    <x v="10"/>
    <s v="S2"/>
  </r>
  <r>
    <s v="FB_VO_AAA_PER_ATT_g912_Scurve"/>
    <s v="Top_War"/>
    <d v="2021-08-12T00:00:00"/>
    <n v="0"/>
    <x v="4"/>
    <x v="11"/>
    <s v="S2"/>
  </r>
  <r>
    <s v="FB_VO_AAA_POST_ATT_S1_g913_Scurve"/>
    <s v="Top_War"/>
    <d v="2021-08-12T00:00:00"/>
    <n v="0"/>
    <x v="1"/>
    <x v="11"/>
    <s v="S2"/>
  </r>
  <r>
    <s v="FB_VO_AAA_POST_ATT_S2_g424_Scurve"/>
    <s v="Top_War"/>
    <d v="2021-08-12T00:00:00"/>
    <n v="7824.5970690118902"/>
    <x v="2"/>
    <x v="11"/>
    <s v="S2"/>
  </r>
  <r>
    <s v="FB_VO_AAA_POST_ATT_S3_g1717_SC"/>
    <s v="Top_War"/>
    <d v="2021-08-12T00:00:00"/>
    <n v="0"/>
    <x v="3"/>
    <x v="11"/>
    <s v="S2"/>
  </r>
  <r>
    <s v="FB_VO_BAU_PER_ATT_g1512_Scurve"/>
    <s v="Top_War"/>
    <d v="2021-08-12T00:00:00"/>
    <n v="0"/>
    <x v="4"/>
    <x v="12"/>
    <s v="S2"/>
  </r>
  <r>
    <s v="FB_VO_BAU_POST_ATT_S1_g9312_Scurve"/>
    <s v="Top_War"/>
    <d v="2021-08-12T00:00:00"/>
    <n v="0"/>
    <x v="1"/>
    <x v="12"/>
    <s v="S2"/>
  </r>
  <r>
    <s v="FB_VO_BAU_POST_ATT_S2_g8421_Scurve"/>
    <s v="Top_War"/>
    <d v="2021-08-12T00:00:00"/>
    <n v="4677.1046410373001"/>
    <x v="2"/>
    <x v="12"/>
    <s v="S2"/>
  </r>
  <r>
    <s v="FB_VO_BAU_POST_ATT_S3_g1715_SC"/>
    <s v="Top_War"/>
    <d v="2021-08-12T00:00:00"/>
    <n v="0"/>
    <x v="3"/>
    <x v="12"/>
    <s v="S2"/>
  </r>
  <r>
    <s v="FB_VO_DYNAMICADS_PER_ATT_g2720_Scurve"/>
    <s v="Top_War"/>
    <d v="2021-08-12T00:00:00"/>
    <n v="0"/>
    <x v="4"/>
    <x v="13"/>
    <s v="S2"/>
  </r>
  <r>
    <s v="FB_VO_DYNAMICADS_POST_ATT_S1_g1720_Scurve"/>
    <s v="Top_War"/>
    <d v="2021-08-12T00:00:00"/>
    <n v="0"/>
    <x v="1"/>
    <x v="13"/>
    <s v="S2"/>
  </r>
  <r>
    <s v="GOOGLE_DISPLAY_PER_ATT_g1724_Scurve"/>
    <s v="Top_War"/>
    <d v="2021-08-12T00:00:00"/>
    <n v="0"/>
    <x v="4"/>
    <x v="14"/>
    <s v="S2"/>
  </r>
  <r>
    <s v="GOOGLE_DISPLAY_POST_ATT_9AUG_SEP_g6213_Scurve"/>
    <s v="Top_War"/>
    <d v="2021-08-12T00:00:00"/>
    <n v="2294.2827085003901"/>
    <x v="0"/>
    <x v="14"/>
    <s v="S2"/>
  </r>
  <r>
    <s v="GOOGLE_DISPLAY_POST_ATT_JUL_g827_SC"/>
    <s v="Top_War"/>
    <d v="2021-08-12T00:00:00"/>
    <n v="142.07067710624099"/>
    <x v="0"/>
    <x v="14"/>
    <s v="S2"/>
  </r>
  <r>
    <s v="GOOGLE_DISPLAY_POST_ATT_OCT_g5718_Scurve"/>
    <s v="Top_War"/>
    <d v="2021-08-12T00:00:00"/>
    <n v="0"/>
    <x v="0"/>
    <x v="14"/>
    <s v="S2"/>
  </r>
  <r>
    <s v="GOOGLE_DISPLAY_POST_ATT_S1_g912_SC"/>
    <s v="Top_War"/>
    <d v="2021-08-12T00:00:00"/>
    <n v="0"/>
    <x v="1"/>
    <x v="14"/>
    <s v="S2"/>
  </r>
  <r>
    <s v="GOOGLE_YOUTUBE_PER_ATT_g1716_Scurve"/>
    <s v="Top_War"/>
    <d v="2021-08-12T00:00:00"/>
    <n v="0"/>
    <x v="4"/>
    <x v="15"/>
    <s v="S2"/>
  </r>
  <r>
    <s v="GOOGLE_YOUTUBE_POST_ATT_9AUG_SEP_g9321_Scurve"/>
    <s v="Top_War"/>
    <d v="2021-08-12T00:00:00"/>
    <n v="52530.747092076897"/>
    <x v="0"/>
    <x v="15"/>
    <s v="S2"/>
  </r>
  <r>
    <s v="GOOGLE_YOUTUBE_POST_ATT_JUL_g1718_SC"/>
    <s v="Top_War"/>
    <d v="2021-08-12T00:00:00"/>
    <n v="11135.5082144712"/>
    <x v="0"/>
    <x v="15"/>
    <s v="S2"/>
  </r>
  <r>
    <s v="GOOGLE_YOUTUBE_POST_ATT_OCT_g1715_Scurve"/>
    <s v="Top_War"/>
    <d v="2021-08-12T00:00:00"/>
    <n v="0"/>
    <x v="0"/>
    <x v="15"/>
    <s v="S2"/>
  </r>
  <r>
    <s v="GOOGLE_YOUTUBE_POST_ATT_S1_g2721_SC"/>
    <s v="Top_War"/>
    <d v="2021-08-12T00:00:00"/>
    <n v="0"/>
    <x v="1"/>
    <x v="15"/>
    <s v="S2"/>
  </r>
  <r>
    <s v="INTERCEPT"/>
    <s v="Top_War"/>
    <d v="2021-08-12T00:00:00"/>
    <n v="282876.95580592903"/>
    <x v="0"/>
    <x v="16"/>
    <s v="S2"/>
  </r>
  <r>
    <s v="Large_Event_Dip1"/>
    <s v="Top_War"/>
    <d v="2021-08-12T00:00:00"/>
    <n v="0"/>
    <x v="0"/>
    <x v="4"/>
    <s v="S2"/>
  </r>
  <r>
    <s v="Large_Event1"/>
    <s v="Top_War"/>
    <d v="2021-08-12T00:00:00"/>
    <n v="0"/>
    <x v="0"/>
    <x v="17"/>
    <s v="S2"/>
  </r>
  <r>
    <s v="Medium_Event"/>
    <s v="Top_War"/>
    <d v="2021-08-12T00:00:00"/>
    <n v="0"/>
    <x v="0"/>
    <x v="17"/>
    <s v="S2"/>
  </r>
  <r>
    <s v="Medium_Event_Dip"/>
    <s v="Top_War"/>
    <d v="2021-08-12T00:00:00"/>
    <n v="0"/>
    <x v="0"/>
    <x v="17"/>
    <s v="S2"/>
  </r>
  <r>
    <s v="Monday_Effect"/>
    <s v="Top_War"/>
    <d v="2021-08-12T00:00:00"/>
    <n v="0"/>
    <x v="0"/>
    <x v="18"/>
    <s v="S2"/>
  </r>
  <r>
    <s v="New_Content"/>
    <s v="Top_War"/>
    <d v="2021-08-12T00:00:00"/>
    <n v="0"/>
    <x v="0"/>
    <x v="19"/>
    <s v="S2"/>
  </r>
  <r>
    <s v="Other_Event"/>
    <s v="Top_War"/>
    <d v="2021-08-12T00:00:00"/>
    <n v="0"/>
    <x v="0"/>
    <x v="17"/>
    <s v="S2"/>
  </r>
  <r>
    <s v="Peak"/>
    <s v="Top_War"/>
    <d v="2021-08-12T00:00:00"/>
    <n v="0"/>
    <x v="0"/>
    <x v="17"/>
    <s v="S2"/>
  </r>
  <r>
    <s v="Reddit_Post_ATT_g224_SC"/>
    <s v="Top_War"/>
    <d v="2021-08-12T00:00:00"/>
    <n v="241.637319452821"/>
    <x v="2"/>
    <x v="20"/>
    <s v="S2"/>
  </r>
  <r>
    <s v="Small_Event"/>
    <s v="Top_War"/>
    <d v="2021-08-12T00:00:00"/>
    <n v="0"/>
    <x v="0"/>
    <x v="17"/>
    <s v="S2"/>
  </r>
  <r>
    <s v="Small_Event_Dip"/>
    <s v="Top_War"/>
    <d v="2021-08-12T00:00:00"/>
    <n v="0"/>
    <x v="0"/>
    <x v="4"/>
    <s v="S2"/>
  </r>
  <r>
    <s v="Special_Event"/>
    <s v="Top_War"/>
    <d v="2021-08-12T00:00:00"/>
    <n v="0"/>
    <x v="0"/>
    <x v="4"/>
    <s v="S2"/>
  </r>
  <r>
    <s v="Special_Event_Peak"/>
    <s v="Top_War"/>
    <d v="2021-08-12T00:00:00"/>
    <n v="0"/>
    <x v="0"/>
    <x v="17"/>
    <s v="S2"/>
  </r>
  <r>
    <s v="Tuesday_Effect"/>
    <s v="Top_War"/>
    <d v="2021-08-12T00:00:00"/>
    <n v="0"/>
    <x v="0"/>
    <x v="21"/>
    <s v="S2"/>
  </r>
  <r>
    <s v="UNITYADS_TOTAL_PER_ATT_g1728_Scurve"/>
    <s v="Top_War"/>
    <d v="2021-08-12T00:00:00"/>
    <n v="0"/>
    <x v="4"/>
    <x v="22"/>
    <s v="S2"/>
  </r>
  <r>
    <s v="UNITYADS_TOTAL_POST_ATT_S1_g913_SC"/>
    <s v="Top_War"/>
    <d v="2021-08-12T00:00:00"/>
    <n v="0"/>
    <x v="1"/>
    <x v="22"/>
    <s v="S2"/>
  </r>
  <r>
    <s v="UNITYADS_TOTAL_POST_ATT_S2_g1321_SC"/>
    <s v="Top_War"/>
    <d v="2021-08-12T00:00:00"/>
    <n v="3532.88346083843"/>
    <x v="2"/>
    <x v="22"/>
    <s v="S2"/>
  </r>
  <r>
    <s v="UNITYADS_TOTAL_POST_ATT_S3_g924_SC"/>
    <s v="Top_War"/>
    <d v="2021-08-12T00:00:00"/>
    <n v="0"/>
    <x v="3"/>
    <x v="22"/>
    <s v="S2"/>
  </r>
  <r>
    <s v="Apple_Search_Post_ATT_g327_Scurve"/>
    <s v="Top_War"/>
    <d v="2021-08-13T00:00:00"/>
    <n v="2661.6540590528998"/>
    <x v="0"/>
    <x v="0"/>
    <s v="S2"/>
  </r>
  <r>
    <s v="Applovin_rewarded_Post_ATT_g1718_SC"/>
    <s v="Top_War"/>
    <d v="2021-08-13T00:00:00"/>
    <n v="13957.931271232999"/>
    <x v="0"/>
    <x v="1"/>
    <s v="S2"/>
  </r>
  <r>
    <s v="Applovin_video_Post_ATT_g1718_Scurve"/>
    <s v="Top_War"/>
    <d v="2021-08-13T00:00:00"/>
    <n v="5621.1126098982604"/>
    <x v="0"/>
    <x v="2"/>
    <s v="S2"/>
  </r>
  <r>
    <s v="Bug_Fix_1"/>
    <s v="Top_War"/>
    <d v="2021-08-13T00:00:00"/>
    <n v="0"/>
    <x v="0"/>
    <x v="3"/>
    <s v="S2"/>
  </r>
  <r>
    <s v="Bug_Fix_2"/>
    <s v="Top_War"/>
    <d v="2021-08-13T00:00:00"/>
    <n v="0"/>
    <x v="0"/>
    <x v="3"/>
    <s v="S2"/>
  </r>
  <r>
    <s v="Bug_Fix_3_2"/>
    <s v="Top_War"/>
    <d v="2021-08-13T00:00:00"/>
    <n v="0"/>
    <x v="0"/>
    <x v="3"/>
    <s v="S2"/>
  </r>
  <r>
    <s v="Bug_Fix_Neg"/>
    <s v="Top_War"/>
    <d v="2021-08-13T00:00:00"/>
    <n v="0"/>
    <x v="0"/>
    <x v="4"/>
    <s v="S2"/>
  </r>
  <r>
    <s v="Bytedance_Post_ATT_g337_SC"/>
    <s v="Top_War"/>
    <d v="2021-08-13T00:00:00"/>
    <n v="3047.9731555196199"/>
    <x v="0"/>
    <x v="5"/>
    <s v="S2"/>
  </r>
  <r>
    <s v="Comp_Lords_Mobile"/>
    <s v="Top_War"/>
    <d v="2021-08-13T00:00:00"/>
    <n v="-11639.0978595257"/>
    <x v="0"/>
    <x v="6"/>
    <s v="S2"/>
  </r>
  <r>
    <s v="Comp_ROK"/>
    <s v="Top_War"/>
    <d v="2021-08-13T00:00:00"/>
    <n v="-4249.5672046066102"/>
    <x v="0"/>
    <x v="7"/>
    <s v="S2"/>
  </r>
  <r>
    <s v="Comp_West_Game"/>
    <s v="Top_War"/>
    <d v="2021-08-13T00:00:00"/>
    <n v="-54423.764178156001"/>
    <x v="0"/>
    <x v="8"/>
    <s v="S2"/>
  </r>
  <r>
    <s v="Event_Dip"/>
    <s v="Top_War"/>
    <d v="2021-08-13T00:00:00"/>
    <n v="0"/>
    <x v="0"/>
    <x v="4"/>
    <s v="S2"/>
  </r>
  <r>
    <s v="FB_AEO_AAA_POST_ATT_S1_g223_Scurve"/>
    <s v="Top_War"/>
    <d v="2021-08-13T00:00:00"/>
    <n v="0"/>
    <x v="1"/>
    <x v="9"/>
    <s v="S2"/>
  </r>
  <r>
    <s v="FB_AEO_AAA_POST_ATT_S2_g2314_Scurve"/>
    <s v="Top_War"/>
    <d v="2021-08-13T00:00:00"/>
    <n v="7311.1626436516799"/>
    <x v="2"/>
    <x v="9"/>
    <s v="S2"/>
  </r>
  <r>
    <s v="FB_AEO_AAA_POST_ATT_S3_g249_SC"/>
    <s v="Top_War"/>
    <d v="2021-08-13T00:00:00"/>
    <n v="0"/>
    <x v="3"/>
    <x v="9"/>
    <s v="S2"/>
  </r>
  <r>
    <s v="FB_AEO_AAA_PRE_ATT_g136_Scurve"/>
    <s v="Top_War"/>
    <d v="2021-08-13T00:00:00"/>
    <n v="0"/>
    <x v="4"/>
    <x v="9"/>
    <s v="S2"/>
  </r>
  <r>
    <s v="FB_AEO_BAU_POST_ATT_S1_g912_Scurve"/>
    <s v="Top_War"/>
    <d v="2021-08-13T00:00:00"/>
    <n v="0"/>
    <x v="1"/>
    <x v="10"/>
    <s v="S2"/>
  </r>
  <r>
    <s v="FB_AEO_BAU_POST_ATT_S2_g2711_Scurve"/>
    <s v="Top_War"/>
    <d v="2021-08-13T00:00:00"/>
    <n v="19979.937885560401"/>
    <x v="2"/>
    <x v="10"/>
    <s v="S2"/>
  </r>
  <r>
    <s v="FB_AEO_BAU_POST_ATT_S3_g1717_SC"/>
    <s v="Top_War"/>
    <d v="2021-08-13T00:00:00"/>
    <n v="0"/>
    <x v="3"/>
    <x v="10"/>
    <s v="S2"/>
  </r>
  <r>
    <s v="FB_AEO_BAU_PRE_ATT_g15721_Scurve"/>
    <s v="Top_War"/>
    <d v="2021-08-13T00:00:00"/>
    <n v="0"/>
    <x v="4"/>
    <x v="10"/>
    <s v="S2"/>
  </r>
  <r>
    <s v="FB_VO_AAA_PER_ATT_g912_Scurve"/>
    <s v="Top_War"/>
    <d v="2021-08-13T00:00:00"/>
    <n v="0"/>
    <x v="4"/>
    <x v="11"/>
    <s v="S2"/>
  </r>
  <r>
    <s v="FB_VO_AAA_POST_ATT_S1_g913_Scurve"/>
    <s v="Top_War"/>
    <d v="2021-08-13T00:00:00"/>
    <n v="0"/>
    <x v="1"/>
    <x v="11"/>
    <s v="S2"/>
  </r>
  <r>
    <s v="FB_VO_AAA_POST_ATT_S2_g424_Scurve"/>
    <s v="Top_War"/>
    <d v="2021-08-13T00:00:00"/>
    <n v="7612.1408515370604"/>
    <x v="2"/>
    <x v="11"/>
    <s v="S2"/>
  </r>
  <r>
    <s v="FB_VO_AAA_POST_ATT_S3_g1717_SC"/>
    <s v="Top_War"/>
    <d v="2021-08-13T00:00:00"/>
    <n v="0"/>
    <x v="3"/>
    <x v="11"/>
    <s v="S2"/>
  </r>
  <r>
    <s v="FB_VO_BAU_PER_ATT_g1512_Scurve"/>
    <s v="Top_War"/>
    <d v="2021-08-13T00:00:00"/>
    <n v="0"/>
    <x v="4"/>
    <x v="12"/>
    <s v="S2"/>
  </r>
  <r>
    <s v="FB_VO_BAU_POST_ATT_S1_g9312_Scurve"/>
    <s v="Top_War"/>
    <d v="2021-08-13T00:00:00"/>
    <n v="0"/>
    <x v="1"/>
    <x v="12"/>
    <s v="S2"/>
  </r>
  <r>
    <s v="FB_VO_BAU_POST_ATT_S2_g8421_Scurve"/>
    <s v="Top_War"/>
    <d v="2021-08-13T00:00:00"/>
    <n v="3895.1806828978602"/>
    <x v="2"/>
    <x v="12"/>
    <s v="S2"/>
  </r>
  <r>
    <s v="FB_VO_BAU_POST_ATT_S3_g1715_SC"/>
    <s v="Top_War"/>
    <d v="2021-08-13T00:00:00"/>
    <n v="0"/>
    <x v="3"/>
    <x v="12"/>
    <s v="S2"/>
  </r>
  <r>
    <s v="FB_VO_DYNAMICADS_PER_ATT_g2720_Scurve"/>
    <s v="Top_War"/>
    <d v="2021-08-13T00:00:00"/>
    <n v="0"/>
    <x v="4"/>
    <x v="13"/>
    <s v="S2"/>
  </r>
  <r>
    <s v="FB_VO_DYNAMICADS_POST_ATT_S1_g1720_Scurve"/>
    <s v="Top_War"/>
    <d v="2021-08-13T00:00:00"/>
    <n v="0"/>
    <x v="1"/>
    <x v="13"/>
    <s v="S2"/>
  </r>
  <r>
    <s v="GOOGLE_DISPLAY_PER_ATT_g1724_Scurve"/>
    <s v="Top_War"/>
    <d v="2021-08-13T00:00:00"/>
    <n v="0"/>
    <x v="4"/>
    <x v="14"/>
    <s v="S2"/>
  </r>
  <r>
    <s v="GOOGLE_DISPLAY_POST_ATT_9AUG_SEP_g6213_Scurve"/>
    <s v="Top_War"/>
    <d v="2021-08-13T00:00:00"/>
    <n v="3377.9754692114502"/>
    <x v="0"/>
    <x v="14"/>
    <s v="S2"/>
  </r>
  <r>
    <s v="GOOGLE_DISPLAY_POST_ATT_JUL_g827_SC"/>
    <s v="Top_War"/>
    <d v="2021-08-13T00:00:00"/>
    <n v="23.859152306616199"/>
    <x v="0"/>
    <x v="14"/>
    <s v="S2"/>
  </r>
  <r>
    <s v="GOOGLE_DISPLAY_POST_ATT_OCT_g5718_Scurve"/>
    <s v="Top_War"/>
    <d v="2021-08-13T00:00:00"/>
    <n v="0"/>
    <x v="0"/>
    <x v="14"/>
    <s v="S2"/>
  </r>
  <r>
    <s v="GOOGLE_DISPLAY_POST_ATT_S1_g912_SC"/>
    <s v="Top_War"/>
    <d v="2021-08-13T00:00:00"/>
    <n v="0"/>
    <x v="1"/>
    <x v="14"/>
    <s v="S2"/>
  </r>
  <r>
    <s v="GOOGLE_YOUTUBE_PER_ATT_g1716_Scurve"/>
    <s v="Top_War"/>
    <d v="2021-08-13T00:00:00"/>
    <n v="0"/>
    <x v="4"/>
    <x v="15"/>
    <s v="S2"/>
  </r>
  <r>
    <s v="GOOGLE_YOUTUBE_POST_ATT_9AUG_SEP_g9321_Scurve"/>
    <s v="Top_War"/>
    <d v="2021-08-13T00:00:00"/>
    <n v="46582.0584147224"/>
    <x v="0"/>
    <x v="15"/>
    <s v="S2"/>
  </r>
  <r>
    <s v="GOOGLE_YOUTUBE_POST_ATT_JUL_g1718_SC"/>
    <s v="Top_War"/>
    <d v="2021-08-13T00:00:00"/>
    <n v="10786.063460584201"/>
    <x v="0"/>
    <x v="15"/>
    <s v="S2"/>
  </r>
  <r>
    <s v="GOOGLE_YOUTUBE_POST_ATT_OCT_g1715_Scurve"/>
    <s v="Top_War"/>
    <d v="2021-08-13T00:00:00"/>
    <n v="0"/>
    <x v="0"/>
    <x v="15"/>
    <s v="S2"/>
  </r>
  <r>
    <s v="GOOGLE_YOUTUBE_POST_ATT_S1_g2721_SC"/>
    <s v="Top_War"/>
    <d v="2021-08-13T00:00:00"/>
    <n v="0"/>
    <x v="1"/>
    <x v="15"/>
    <s v="S2"/>
  </r>
  <r>
    <s v="INTERCEPT"/>
    <s v="Top_War"/>
    <d v="2021-08-13T00:00:00"/>
    <n v="282876.95580592903"/>
    <x v="0"/>
    <x v="16"/>
    <s v="S2"/>
  </r>
  <r>
    <s v="Large_Event_Dip1"/>
    <s v="Top_War"/>
    <d v="2021-08-13T00:00:00"/>
    <n v="0"/>
    <x v="0"/>
    <x v="4"/>
    <s v="S2"/>
  </r>
  <r>
    <s v="Large_Event1"/>
    <s v="Top_War"/>
    <d v="2021-08-13T00:00:00"/>
    <n v="0"/>
    <x v="0"/>
    <x v="17"/>
    <s v="S2"/>
  </r>
  <r>
    <s v="Medium_Event"/>
    <s v="Top_War"/>
    <d v="2021-08-13T00:00:00"/>
    <n v="0"/>
    <x v="0"/>
    <x v="17"/>
    <s v="S2"/>
  </r>
  <r>
    <s v="Medium_Event_Dip"/>
    <s v="Top_War"/>
    <d v="2021-08-13T00:00:00"/>
    <n v="0"/>
    <x v="0"/>
    <x v="17"/>
    <s v="S2"/>
  </r>
  <r>
    <s v="Monday_Effect"/>
    <s v="Top_War"/>
    <d v="2021-08-13T00:00:00"/>
    <n v="0"/>
    <x v="0"/>
    <x v="18"/>
    <s v="S2"/>
  </r>
  <r>
    <s v="New_Content"/>
    <s v="Top_War"/>
    <d v="2021-08-13T00:00:00"/>
    <n v="63368.009421362702"/>
    <x v="0"/>
    <x v="19"/>
    <s v="S2"/>
  </r>
  <r>
    <s v="Other_Event"/>
    <s v="Top_War"/>
    <d v="2021-08-13T00:00:00"/>
    <n v="0"/>
    <x v="0"/>
    <x v="17"/>
    <s v="S2"/>
  </r>
  <r>
    <s v="Peak"/>
    <s v="Top_War"/>
    <d v="2021-08-13T00:00:00"/>
    <n v="0"/>
    <x v="0"/>
    <x v="17"/>
    <s v="S2"/>
  </r>
  <r>
    <s v="Reddit_Post_ATT_g224_SC"/>
    <s v="Top_War"/>
    <d v="2021-08-13T00:00:00"/>
    <n v="248.31697789892499"/>
    <x v="2"/>
    <x v="20"/>
    <s v="S2"/>
  </r>
  <r>
    <s v="Small_Event"/>
    <s v="Top_War"/>
    <d v="2021-08-13T00:00:00"/>
    <n v="0"/>
    <x v="0"/>
    <x v="17"/>
    <s v="S2"/>
  </r>
  <r>
    <s v="Small_Event_Dip"/>
    <s v="Top_War"/>
    <d v="2021-08-13T00:00:00"/>
    <n v="0"/>
    <x v="0"/>
    <x v="4"/>
    <s v="S2"/>
  </r>
  <r>
    <s v="Special_Event"/>
    <s v="Top_War"/>
    <d v="2021-08-13T00:00:00"/>
    <n v="0"/>
    <x v="0"/>
    <x v="4"/>
    <s v="S2"/>
  </r>
  <r>
    <s v="Special_Event_Peak"/>
    <s v="Top_War"/>
    <d v="2021-08-13T00:00:00"/>
    <n v="55538.062280573999"/>
    <x v="0"/>
    <x v="17"/>
    <s v="S2"/>
  </r>
  <r>
    <s v="Tuesday_Effect"/>
    <s v="Top_War"/>
    <d v="2021-08-13T00:00:00"/>
    <n v="0"/>
    <x v="0"/>
    <x v="21"/>
    <s v="S2"/>
  </r>
  <r>
    <s v="UNITYADS_TOTAL_PER_ATT_g1728_Scurve"/>
    <s v="Top_War"/>
    <d v="2021-08-13T00:00:00"/>
    <n v="0"/>
    <x v="4"/>
    <x v="22"/>
    <s v="S2"/>
  </r>
  <r>
    <s v="UNITYADS_TOTAL_POST_ATT_S1_g913_SC"/>
    <s v="Top_War"/>
    <d v="2021-08-13T00:00:00"/>
    <n v="0"/>
    <x v="1"/>
    <x v="22"/>
    <s v="S2"/>
  </r>
  <r>
    <s v="UNITYADS_TOTAL_POST_ATT_S2_g1321_SC"/>
    <s v="Top_War"/>
    <d v="2021-08-13T00:00:00"/>
    <n v="3446.0962632229598"/>
    <x v="2"/>
    <x v="22"/>
    <s v="S2"/>
  </r>
  <r>
    <s v="UNITYADS_TOTAL_POST_ATT_S3_g924_SC"/>
    <s v="Top_War"/>
    <d v="2021-08-13T00:00:00"/>
    <n v="0"/>
    <x v="3"/>
    <x v="22"/>
    <s v="S2"/>
  </r>
  <r>
    <s v="Apple_Search_Post_ATT_g327_Scurve"/>
    <s v="Top_War"/>
    <d v="2021-08-14T00:00:00"/>
    <n v="1642.00210716895"/>
    <x v="0"/>
    <x v="0"/>
    <s v="S2"/>
  </r>
  <r>
    <s v="Applovin_rewarded_Post_ATT_g1718_SC"/>
    <s v="Top_War"/>
    <d v="2021-08-14T00:00:00"/>
    <n v="13033.1866618851"/>
    <x v="0"/>
    <x v="1"/>
    <s v="S2"/>
  </r>
  <r>
    <s v="Applovin_video_Post_ATT_g1718_Scurve"/>
    <s v="Top_War"/>
    <d v="2021-08-14T00:00:00"/>
    <n v="5022.4044885493604"/>
    <x v="0"/>
    <x v="2"/>
    <s v="S2"/>
  </r>
  <r>
    <s v="Bug_Fix_1"/>
    <s v="Top_War"/>
    <d v="2021-08-14T00:00:00"/>
    <n v="0"/>
    <x v="0"/>
    <x v="3"/>
    <s v="S2"/>
  </r>
  <r>
    <s v="Bug_Fix_2"/>
    <s v="Top_War"/>
    <d v="2021-08-14T00:00:00"/>
    <n v="0"/>
    <x v="0"/>
    <x v="3"/>
    <s v="S2"/>
  </r>
  <r>
    <s v="Bug_Fix_3_2"/>
    <s v="Top_War"/>
    <d v="2021-08-14T00:00:00"/>
    <n v="0"/>
    <x v="0"/>
    <x v="3"/>
    <s v="S2"/>
  </r>
  <r>
    <s v="Bug_Fix_Neg"/>
    <s v="Top_War"/>
    <d v="2021-08-14T00:00:00"/>
    <n v="0"/>
    <x v="0"/>
    <x v="4"/>
    <s v="S2"/>
  </r>
  <r>
    <s v="Bytedance_Post_ATT_g337_SC"/>
    <s v="Top_War"/>
    <d v="2021-08-14T00:00:00"/>
    <n v="3137.4815249909402"/>
    <x v="0"/>
    <x v="5"/>
    <s v="S2"/>
  </r>
  <r>
    <s v="Comp_Lords_Mobile"/>
    <s v="Top_War"/>
    <d v="2021-08-14T00:00:00"/>
    <n v="-12126.672276142601"/>
    <x v="0"/>
    <x v="6"/>
    <s v="S2"/>
  </r>
  <r>
    <s v="Comp_ROK"/>
    <s v="Top_War"/>
    <d v="2021-08-14T00:00:00"/>
    <n v="-4454.8603062784296"/>
    <x v="0"/>
    <x v="7"/>
    <s v="S2"/>
  </r>
  <r>
    <s v="Comp_West_Game"/>
    <s v="Top_War"/>
    <d v="2021-08-14T00:00:00"/>
    <n v="-47457.569631847698"/>
    <x v="0"/>
    <x v="8"/>
    <s v="S2"/>
  </r>
  <r>
    <s v="Event_Dip"/>
    <s v="Top_War"/>
    <d v="2021-08-14T00:00:00"/>
    <n v="0"/>
    <x v="0"/>
    <x v="4"/>
    <s v="S2"/>
  </r>
  <r>
    <s v="FB_AEO_AAA_POST_ATT_S1_g223_Scurve"/>
    <s v="Top_War"/>
    <d v="2021-08-14T00:00:00"/>
    <n v="0"/>
    <x v="1"/>
    <x v="9"/>
    <s v="S2"/>
  </r>
  <r>
    <s v="FB_AEO_AAA_POST_ATT_S2_g2314_Scurve"/>
    <s v="Top_War"/>
    <d v="2021-08-14T00:00:00"/>
    <n v="6307.4595800756697"/>
    <x v="2"/>
    <x v="9"/>
    <s v="S2"/>
  </r>
  <r>
    <s v="FB_AEO_AAA_POST_ATT_S3_g249_SC"/>
    <s v="Top_War"/>
    <d v="2021-08-14T00:00:00"/>
    <n v="0"/>
    <x v="3"/>
    <x v="9"/>
    <s v="S2"/>
  </r>
  <r>
    <s v="FB_AEO_AAA_PRE_ATT_g136_Scurve"/>
    <s v="Top_War"/>
    <d v="2021-08-14T00:00:00"/>
    <n v="0"/>
    <x v="4"/>
    <x v="9"/>
    <s v="S2"/>
  </r>
  <r>
    <s v="FB_AEO_BAU_POST_ATT_S1_g912_Scurve"/>
    <s v="Top_War"/>
    <d v="2021-08-14T00:00:00"/>
    <n v="0"/>
    <x v="1"/>
    <x v="10"/>
    <s v="S2"/>
  </r>
  <r>
    <s v="FB_AEO_BAU_POST_ATT_S2_g2711_Scurve"/>
    <s v="Top_War"/>
    <d v="2021-08-14T00:00:00"/>
    <n v="18454.3886039893"/>
    <x v="2"/>
    <x v="10"/>
    <s v="S2"/>
  </r>
  <r>
    <s v="FB_AEO_BAU_POST_ATT_S3_g1717_SC"/>
    <s v="Top_War"/>
    <d v="2021-08-14T00:00:00"/>
    <n v="0"/>
    <x v="3"/>
    <x v="10"/>
    <s v="S2"/>
  </r>
  <r>
    <s v="FB_AEO_BAU_PRE_ATT_g15721_Scurve"/>
    <s v="Top_War"/>
    <d v="2021-08-14T00:00:00"/>
    <n v="0"/>
    <x v="4"/>
    <x v="10"/>
    <s v="S2"/>
  </r>
  <r>
    <s v="FB_VO_AAA_PER_ATT_g912_Scurve"/>
    <s v="Top_War"/>
    <d v="2021-08-14T00:00:00"/>
    <n v="0"/>
    <x v="4"/>
    <x v="11"/>
    <s v="S2"/>
  </r>
  <r>
    <s v="FB_VO_AAA_POST_ATT_S1_g913_Scurve"/>
    <s v="Top_War"/>
    <d v="2021-08-14T00:00:00"/>
    <n v="0"/>
    <x v="1"/>
    <x v="11"/>
    <s v="S2"/>
  </r>
  <r>
    <s v="FB_VO_AAA_POST_ATT_S2_g424_Scurve"/>
    <s v="Top_War"/>
    <d v="2021-08-14T00:00:00"/>
    <n v="6982.8809101776596"/>
    <x v="2"/>
    <x v="11"/>
    <s v="S2"/>
  </r>
  <r>
    <s v="FB_VO_AAA_POST_ATT_S3_g1717_SC"/>
    <s v="Top_War"/>
    <d v="2021-08-14T00:00:00"/>
    <n v="0"/>
    <x v="3"/>
    <x v="11"/>
    <s v="S2"/>
  </r>
  <r>
    <s v="FB_VO_BAU_PER_ATT_g1512_Scurve"/>
    <s v="Top_War"/>
    <d v="2021-08-14T00:00:00"/>
    <n v="0"/>
    <x v="4"/>
    <x v="12"/>
    <s v="S2"/>
  </r>
  <r>
    <s v="FB_VO_BAU_POST_ATT_S1_g9312_Scurve"/>
    <s v="Top_War"/>
    <d v="2021-08-14T00:00:00"/>
    <n v="0"/>
    <x v="1"/>
    <x v="12"/>
    <s v="S2"/>
  </r>
  <r>
    <s v="FB_VO_BAU_POST_ATT_S2_g8421_Scurve"/>
    <s v="Top_War"/>
    <d v="2021-08-14T00:00:00"/>
    <n v="3229.5736039847202"/>
    <x v="2"/>
    <x v="12"/>
    <s v="S2"/>
  </r>
  <r>
    <s v="FB_VO_BAU_POST_ATT_S3_g1715_SC"/>
    <s v="Top_War"/>
    <d v="2021-08-14T00:00:00"/>
    <n v="0"/>
    <x v="3"/>
    <x v="12"/>
    <s v="S2"/>
  </r>
  <r>
    <s v="FB_VO_DYNAMICADS_PER_ATT_g2720_Scurve"/>
    <s v="Top_War"/>
    <d v="2021-08-14T00:00:00"/>
    <n v="0"/>
    <x v="4"/>
    <x v="13"/>
    <s v="S2"/>
  </r>
  <r>
    <s v="FB_VO_DYNAMICADS_POST_ATT_S1_g1720_Scurve"/>
    <s v="Top_War"/>
    <d v="2021-08-14T00:00:00"/>
    <n v="0"/>
    <x v="1"/>
    <x v="13"/>
    <s v="S2"/>
  </r>
  <r>
    <s v="GOOGLE_DISPLAY_PER_ATT_g1724_Scurve"/>
    <s v="Top_War"/>
    <d v="2021-08-14T00:00:00"/>
    <n v="0"/>
    <x v="4"/>
    <x v="14"/>
    <s v="S2"/>
  </r>
  <r>
    <s v="GOOGLE_DISPLAY_POST_ATT_9AUG_SEP_g6213_Scurve"/>
    <s v="Top_War"/>
    <d v="2021-08-14T00:00:00"/>
    <n v="6063.4904667882302"/>
    <x v="0"/>
    <x v="14"/>
    <s v="S2"/>
  </r>
  <r>
    <s v="GOOGLE_DISPLAY_POST_ATT_JUL_g827_SC"/>
    <s v="Top_War"/>
    <d v="2021-08-14T00:00:00"/>
    <n v="1.2548492009335099"/>
    <x v="0"/>
    <x v="14"/>
    <s v="S2"/>
  </r>
  <r>
    <s v="GOOGLE_DISPLAY_POST_ATT_OCT_g5718_Scurve"/>
    <s v="Top_War"/>
    <d v="2021-08-14T00:00:00"/>
    <n v="0"/>
    <x v="0"/>
    <x v="14"/>
    <s v="S2"/>
  </r>
  <r>
    <s v="GOOGLE_DISPLAY_POST_ATT_S1_g912_SC"/>
    <s v="Top_War"/>
    <d v="2021-08-14T00:00:00"/>
    <n v="0"/>
    <x v="1"/>
    <x v="14"/>
    <s v="S2"/>
  </r>
  <r>
    <s v="GOOGLE_YOUTUBE_PER_ATT_g1716_Scurve"/>
    <s v="Top_War"/>
    <d v="2021-08-14T00:00:00"/>
    <n v="0"/>
    <x v="4"/>
    <x v="15"/>
    <s v="S2"/>
  </r>
  <r>
    <s v="GOOGLE_YOUTUBE_POST_ATT_9AUG_SEP_g9321_Scurve"/>
    <s v="Top_War"/>
    <d v="2021-08-14T00:00:00"/>
    <n v="42290.296498731397"/>
    <x v="0"/>
    <x v="15"/>
    <s v="S2"/>
  </r>
  <r>
    <s v="GOOGLE_YOUTUBE_POST_ATT_JUL_g1718_SC"/>
    <s v="Top_War"/>
    <d v="2021-08-14T00:00:00"/>
    <n v="9832.9369971891592"/>
    <x v="0"/>
    <x v="15"/>
    <s v="S2"/>
  </r>
  <r>
    <s v="GOOGLE_YOUTUBE_POST_ATT_OCT_g1715_Scurve"/>
    <s v="Top_War"/>
    <d v="2021-08-14T00:00:00"/>
    <n v="0"/>
    <x v="0"/>
    <x v="15"/>
    <s v="S2"/>
  </r>
  <r>
    <s v="GOOGLE_YOUTUBE_POST_ATT_S1_g2721_SC"/>
    <s v="Top_War"/>
    <d v="2021-08-14T00:00:00"/>
    <n v="0"/>
    <x v="1"/>
    <x v="15"/>
    <s v="S2"/>
  </r>
  <r>
    <s v="INTERCEPT"/>
    <s v="Top_War"/>
    <d v="2021-08-14T00:00:00"/>
    <n v="282876.95580592903"/>
    <x v="0"/>
    <x v="16"/>
    <s v="S2"/>
  </r>
  <r>
    <s v="Large_Event_Dip1"/>
    <s v="Top_War"/>
    <d v="2021-08-14T00:00:00"/>
    <n v="0"/>
    <x v="0"/>
    <x v="4"/>
    <s v="S2"/>
  </r>
  <r>
    <s v="Large_Event1"/>
    <s v="Top_War"/>
    <d v="2021-08-14T00:00:00"/>
    <n v="0"/>
    <x v="0"/>
    <x v="17"/>
    <s v="S2"/>
  </r>
  <r>
    <s v="Medium_Event"/>
    <s v="Top_War"/>
    <d v="2021-08-14T00:00:00"/>
    <n v="0"/>
    <x v="0"/>
    <x v="17"/>
    <s v="S2"/>
  </r>
  <r>
    <s v="Medium_Event_Dip"/>
    <s v="Top_War"/>
    <d v="2021-08-14T00:00:00"/>
    <n v="0"/>
    <x v="0"/>
    <x v="17"/>
    <s v="S2"/>
  </r>
  <r>
    <s v="Monday_Effect"/>
    <s v="Top_War"/>
    <d v="2021-08-14T00:00:00"/>
    <n v="0"/>
    <x v="0"/>
    <x v="18"/>
    <s v="S2"/>
  </r>
  <r>
    <s v="New_Content"/>
    <s v="Top_War"/>
    <d v="2021-08-14T00:00:00"/>
    <n v="0"/>
    <x v="0"/>
    <x v="19"/>
    <s v="S2"/>
  </r>
  <r>
    <s v="Other_Event"/>
    <s v="Top_War"/>
    <d v="2021-08-14T00:00:00"/>
    <n v="0"/>
    <x v="0"/>
    <x v="17"/>
    <s v="S2"/>
  </r>
  <r>
    <s v="Peak"/>
    <s v="Top_War"/>
    <d v="2021-08-14T00:00:00"/>
    <n v="0"/>
    <x v="0"/>
    <x v="17"/>
    <s v="S2"/>
  </r>
  <r>
    <s v="Reddit_Post_ATT_g224_SC"/>
    <s v="Top_War"/>
    <d v="2021-08-14T00:00:00"/>
    <n v="214.177695253911"/>
    <x v="2"/>
    <x v="20"/>
    <s v="S2"/>
  </r>
  <r>
    <s v="Small_Event"/>
    <s v="Top_War"/>
    <d v="2021-08-14T00:00:00"/>
    <n v="0"/>
    <x v="0"/>
    <x v="17"/>
    <s v="S2"/>
  </r>
  <r>
    <s v="Small_Event_Dip"/>
    <s v="Top_War"/>
    <d v="2021-08-14T00:00:00"/>
    <n v="0"/>
    <x v="0"/>
    <x v="4"/>
    <s v="S2"/>
  </r>
  <r>
    <s v="Special_Event"/>
    <s v="Top_War"/>
    <d v="2021-08-14T00:00:00"/>
    <n v="0"/>
    <x v="0"/>
    <x v="4"/>
    <s v="S2"/>
  </r>
  <r>
    <s v="Special_Event_Peak"/>
    <s v="Top_War"/>
    <d v="2021-08-14T00:00:00"/>
    <n v="55538.062280573999"/>
    <x v="0"/>
    <x v="17"/>
    <s v="S2"/>
  </r>
  <r>
    <s v="Tuesday_Effect"/>
    <s v="Top_War"/>
    <d v="2021-08-14T00:00:00"/>
    <n v="0"/>
    <x v="0"/>
    <x v="21"/>
    <s v="S2"/>
  </r>
  <r>
    <s v="UNITYADS_TOTAL_PER_ATT_g1728_Scurve"/>
    <s v="Top_War"/>
    <d v="2021-08-14T00:00:00"/>
    <n v="0"/>
    <x v="4"/>
    <x v="22"/>
    <s v="S2"/>
  </r>
  <r>
    <s v="UNITYADS_TOTAL_POST_ATT_S1_g913_SC"/>
    <s v="Top_War"/>
    <d v="2021-08-14T00:00:00"/>
    <n v="0"/>
    <x v="1"/>
    <x v="22"/>
    <s v="S2"/>
  </r>
  <r>
    <s v="UNITYADS_TOTAL_POST_ATT_S2_g1321_SC"/>
    <s v="Top_War"/>
    <d v="2021-08-14T00:00:00"/>
    <n v="3538.35460342541"/>
    <x v="2"/>
    <x v="22"/>
    <s v="S2"/>
  </r>
  <r>
    <s v="UNITYADS_TOTAL_POST_ATT_S3_g924_SC"/>
    <s v="Top_War"/>
    <d v="2021-08-14T00:00:00"/>
    <n v="0"/>
    <x v="3"/>
    <x v="22"/>
    <s v="S2"/>
  </r>
  <r>
    <s v="Apple_Search_Post_ATT_g327_Scurve"/>
    <s v="Top_War"/>
    <d v="2021-08-15T00:00:00"/>
    <n v="953.36237379802196"/>
    <x v="0"/>
    <x v="0"/>
    <s v="S2"/>
  </r>
  <r>
    <s v="Applovin_rewarded_Post_ATT_g1718_SC"/>
    <s v="Top_War"/>
    <d v="2021-08-15T00:00:00"/>
    <n v="12873.4325166865"/>
    <x v="0"/>
    <x v="1"/>
    <s v="S2"/>
  </r>
  <r>
    <s v="Applovin_video_Post_ATT_g1718_Scurve"/>
    <s v="Top_War"/>
    <d v="2021-08-15T00:00:00"/>
    <n v="4849.7949746415698"/>
    <x v="0"/>
    <x v="2"/>
    <s v="S2"/>
  </r>
  <r>
    <s v="Bug_Fix_1"/>
    <s v="Top_War"/>
    <d v="2021-08-15T00:00:00"/>
    <n v="0"/>
    <x v="0"/>
    <x v="3"/>
    <s v="S2"/>
  </r>
  <r>
    <s v="Bug_Fix_2"/>
    <s v="Top_War"/>
    <d v="2021-08-15T00:00:00"/>
    <n v="0"/>
    <x v="0"/>
    <x v="3"/>
    <s v="S2"/>
  </r>
  <r>
    <s v="Bug_Fix_3_2"/>
    <s v="Top_War"/>
    <d v="2021-08-15T00:00:00"/>
    <n v="0"/>
    <x v="0"/>
    <x v="3"/>
    <s v="S2"/>
  </r>
  <r>
    <s v="Bug_Fix_Neg"/>
    <s v="Top_War"/>
    <d v="2021-08-15T00:00:00"/>
    <n v="-25455.428566692601"/>
    <x v="0"/>
    <x v="4"/>
    <s v="S2"/>
  </r>
  <r>
    <s v="Bytedance_Post_ATT_g337_SC"/>
    <s v="Top_War"/>
    <d v="2021-08-15T00:00:00"/>
    <n v="2857.7745555933202"/>
    <x v="0"/>
    <x v="5"/>
    <s v="S2"/>
  </r>
  <r>
    <s v="Comp_Lords_Mobile"/>
    <s v="Top_War"/>
    <d v="2021-08-15T00:00:00"/>
    <n v="-11757.5087892756"/>
    <x v="0"/>
    <x v="6"/>
    <s v="S2"/>
  </r>
  <r>
    <s v="Comp_ROK"/>
    <s v="Top_War"/>
    <d v="2021-08-15T00:00:00"/>
    <n v="-4081.2268612357202"/>
    <x v="0"/>
    <x v="7"/>
    <s v="S2"/>
  </r>
  <r>
    <s v="Comp_West_Game"/>
    <s v="Top_War"/>
    <d v="2021-08-15T00:00:00"/>
    <n v="-34612.355939163797"/>
    <x v="0"/>
    <x v="8"/>
    <s v="S2"/>
  </r>
  <r>
    <s v="Event_Dip"/>
    <s v="Top_War"/>
    <d v="2021-08-15T00:00:00"/>
    <n v="0"/>
    <x v="0"/>
    <x v="4"/>
    <s v="S2"/>
  </r>
  <r>
    <s v="FB_AEO_AAA_POST_ATT_S1_g223_Scurve"/>
    <s v="Top_War"/>
    <d v="2021-08-15T00:00:00"/>
    <n v="0"/>
    <x v="1"/>
    <x v="9"/>
    <s v="S2"/>
  </r>
  <r>
    <s v="FB_AEO_AAA_POST_ATT_S2_g2314_Scurve"/>
    <s v="Top_War"/>
    <d v="2021-08-15T00:00:00"/>
    <n v="5459.99012128096"/>
    <x v="2"/>
    <x v="9"/>
    <s v="S2"/>
  </r>
  <r>
    <s v="FB_AEO_AAA_POST_ATT_S3_g249_SC"/>
    <s v="Top_War"/>
    <d v="2021-08-15T00:00:00"/>
    <n v="0"/>
    <x v="3"/>
    <x v="9"/>
    <s v="S2"/>
  </r>
  <r>
    <s v="FB_AEO_AAA_PRE_ATT_g136_Scurve"/>
    <s v="Top_War"/>
    <d v="2021-08-15T00:00:00"/>
    <n v="0"/>
    <x v="4"/>
    <x v="9"/>
    <s v="S2"/>
  </r>
  <r>
    <s v="FB_AEO_BAU_POST_ATT_S1_g912_Scurve"/>
    <s v="Top_War"/>
    <d v="2021-08-15T00:00:00"/>
    <n v="0"/>
    <x v="1"/>
    <x v="10"/>
    <s v="S2"/>
  </r>
  <r>
    <s v="FB_AEO_BAU_POST_ATT_S2_g2711_Scurve"/>
    <s v="Top_War"/>
    <d v="2021-08-15T00:00:00"/>
    <n v="17488.110080946"/>
    <x v="2"/>
    <x v="10"/>
    <s v="S2"/>
  </r>
  <r>
    <s v="FB_AEO_BAU_POST_ATT_S3_g1717_SC"/>
    <s v="Top_War"/>
    <d v="2021-08-15T00:00:00"/>
    <n v="0"/>
    <x v="3"/>
    <x v="10"/>
    <s v="S2"/>
  </r>
  <r>
    <s v="FB_AEO_BAU_PRE_ATT_g15721_Scurve"/>
    <s v="Top_War"/>
    <d v="2021-08-15T00:00:00"/>
    <n v="0"/>
    <x v="4"/>
    <x v="10"/>
    <s v="S2"/>
  </r>
  <r>
    <s v="FB_VO_AAA_PER_ATT_g912_Scurve"/>
    <s v="Top_War"/>
    <d v="2021-08-15T00:00:00"/>
    <n v="0"/>
    <x v="4"/>
    <x v="11"/>
    <s v="S2"/>
  </r>
  <r>
    <s v="FB_VO_AAA_POST_ATT_S1_g913_Scurve"/>
    <s v="Top_War"/>
    <d v="2021-08-15T00:00:00"/>
    <n v="0"/>
    <x v="1"/>
    <x v="11"/>
    <s v="S2"/>
  </r>
  <r>
    <s v="FB_VO_AAA_POST_ATT_S2_g424_Scurve"/>
    <s v="Top_War"/>
    <d v="2021-08-15T00:00:00"/>
    <n v="6487.5748039069304"/>
    <x v="2"/>
    <x v="11"/>
    <s v="S2"/>
  </r>
  <r>
    <s v="FB_VO_AAA_POST_ATT_S3_g1717_SC"/>
    <s v="Top_War"/>
    <d v="2021-08-15T00:00:00"/>
    <n v="0"/>
    <x v="3"/>
    <x v="11"/>
    <s v="S2"/>
  </r>
  <r>
    <s v="FB_VO_BAU_PER_ATT_g1512_Scurve"/>
    <s v="Top_War"/>
    <d v="2021-08-15T00:00:00"/>
    <n v="0"/>
    <x v="4"/>
    <x v="12"/>
    <s v="S2"/>
  </r>
  <r>
    <s v="FB_VO_BAU_POST_ATT_S1_g9312_Scurve"/>
    <s v="Top_War"/>
    <d v="2021-08-15T00:00:00"/>
    <n v="0"/>
    <x v="1"/>
    <x v="12"/>
    <s v="S2"/>
  </r>
  <r>
    <s v="FB_VO_BAU_POST_ATT_S2_g8421_Scurve"/>
    <s v="Top_War"/>
    <d v="2021-08-15T00:00:00"/>
    <n v="2702.3964204365302"/>
    <x v="2"/>
    <x v="12"/>
    <s v="S2"/>
  </r>
  <r>
    <s v="FB_VO_BAU_POST_ATT_S3_g1715_SC"/>
    <s v="Top_War"/>
    <d v="2021-08-15T00:00:00"/>
    <n v="0"/>
    <x v="3"/>
    <x v="12"/>
    <s v="S2"/>
  </r>
  <r>
    <s v="FB_VO_DYNAMICADS_PER_ATT_g2720_Scurve"/>
    <s v="Top_War"/>
    <d v="2021-08-15T00:00:00"/>
    <n v="0"/>
    <x v="4"/>
    <x v="13"/>
    <s v="S2"/>
  </r>
  <r>
    <s v="FB_VO_DYNAMICADS_POST_ATT_S1_g1720_Scurve"/>
    <s v="Top_War"/>
    <d v="2021-08-15T00:00:00"/>
    <n v="0"/>
    <x v="1"/>
    <x v="13"/>
    <s v="S2"/>
  </r>
  <r>
    <s v="GOOGLE_DISPLAY_PER_ATT_g1724_Scurve"/>
    <s v="Top_War"/>
    <d v="2021-08-15T00:00:00"/>
    <n v="0"/>
    <x v="4"/>
    <x v="14"/>
    <s v="S2"/>
  </r>
  <r>
    <s v="GOOGLE_DISPLAY_POST_ATT_9AUG_SEP_g6213_Scurve"/>
    <s v="Top_War"/>
    <d v="2021-08-15T00:00:00"/>
    <n v="10704.6285067677"/>
    <x v="0"/>
    <x v="14"/>
    <s v="S2"/>
  </r>
  <r>
    <s v="GOOGLE_DISPLAY_POST_ATT_JUL_g827_SC"/>
    <s v="Top_War"/>
    <d v="2021-08-15T00:00:00"/>
    <n v="0"/>
    <x v="0"/>
    <x v="14"/>
    <s v="S2"/>
  </r>
  <r>
    <s v="GOOGLE_DISPLAY_POST_ATT_OCT_g5718_Scurve"/>
    <s v="Top_War"/>
    <d v="2021-08-15T00:00:00"/>
    <n v="0"/>
    <x v="0"/>
    <x v="14"/>
    <s v="S2"/>
  </r>
  <r>
    <s v="GOOGLE_DISPLAY_POST_ATT_S1_g912_SC"/>
    <s v="Top_War"/>
    <d v="2021-08-15T00:00:00"/>
    <n v="0"/>
    <x v="1"/>
    <x v="14"/>
    <s v="S2"/>
  </r>
  <r>
    <s v="GOOGLE_YOUTUBE_PER_ATT_g1716_Scurve"/>
    <s v="Top_War"/>
    <d v="2021-08-15T00:00:00"/>
    <n v="0"/>
    <x v="4"/>
    <x v="15"/>
    <s v="S2"/>
  </r>
  <r>
    <s v="GOOGLE_YOUTUBE_POST_ATT_9AUG_SEP_g9321_Scurve"/>
    <s v="Top_War"/>
    <d v="2021-08-15T00:00:00"/>
    <n v="47349.299271162403"/>
    <x v="0"/>
    <x v="15"/>
    <s v="S2"/>
  </r>
  <r>
    <s v="GOOGLE_YOUTUBE_POST_ATT_JUL_g1718_SC"/>
    <s v="Top_War"/>
    <d v="2021-08-15T00:00:00"/>
    <n v="9383.0135362992696"/>
    <x v="0"/>
    <x v="15"/>
    <s v="S2"/>
  </r>
  <r>
    <s v="GOOGLE_YOUTUBE_POST_ATT_OCT_g1715_Scurve"/>
    <s v="Top_War"/>
    <d v="2021-08-15T00:00:00"/>
    <n v="0"/>
    <x v="0"/>
    <x v="15"/>
    <s v="S2"/>
  </r>
  <r>
    <s v="GOOGLE_YOUTUBE_POST_ATT_S1_g2721_SC"/>
    <s v="Top_War"/>
    <d v="2021-08-15T00:00:00"/>
    <n v="0"/>
    <x v="1"/>
    <x v="15"/>
    <s v="S2"/>
  </r>
  <r>
    <s v="INTERCEPT"/>
    <s v="Top_War"/>
    <d v="2021-08-15T00:00:00"/>
    <n v="282876.95580592903"/>
    <x v="0"/>
    <x v="16"/>
    <s v="S2"/>
  </r>
  <r>
    <s v="Large_Event_Dip1"/>
    <s v="Top_War"/>
    <d v="2021-08-15T00:00:00"/>
    <n v="0"/>
    <x v="0"/>
    <x v="4"/>
    <s v="S2"/>
  </r>
  <r>
    <s v="Large_Event1"/>
    <s v="Top_War"/>
    <d v="2021-08-15T00:00:00"/>
    <n v="0"/>
    <x v="0"/>
    <x v="17"/>
    <s v="S2"/>
  </r>
  <r>
    <s v="Medium_Event"/>
    <s v="Top_War"/>
    <d v="2021-08-15T00:00:00"/>
    <n v="0"/>
    <x v="0"/>
    <x v="17"/>
    <s v="S2"/>
  </r>
  <r>
    <s v="Medium_Event_Dip"/>
    <s v="Top_War"/>
    <d v="2021-08-15T00:00:00"/>
    <n v="0"/>
    <x v="0"/>
    <x v="17"/>
    <s v="S2"/>
  </r>
  <r>
    <s v="Monday_Effect"/>
    <s v="Top_War"/>
    <d v="2021-08-15T00:00:00"/>
    <n v="0"/>
    <x v="0"/>
    <x v="18"/>
    <s v="S2"/>
  </r>
  <r>
    <s v="New_Content"/>
    <s v="Top_War"/>
    <d v="2021-08-15T00:00:00"/>
    <n v="0"/>
    <x v="0"/>
    <x v="19"/>
    <s v="S2"/>
  </r>
  <r>
    <s v="Other_Event"/>
    <s v="Top_War"/>
    <d v="2021-08-15T00:00:00"/>
    <n v="0"/>
    <x v="0"/>
    <x v="17"/>
    <s v="S2"/>
  </r>
  <r>
    <s v="Peak"/>
    <s v="Top_War"/>
    <d v="2021-08-15T00:00:00"/>
    <n v="0"/>
    <x v="0"/>
    <x v="17"/>
    <s v="S2"/>
  </r>
  <r>
    <s v="Reddit_Post_ATT_g224_SC"/>
    <s v="Top_War"/>
    <d v="2021-08-15T00:00:00"/>
    <n v="90.885654773792396"/>
    <x v="2"/>
    <x v="20"/>
    <s v="S2"/>
  </r>
  <r>
    <s v="Small_Event"/>
    <s v="Top_War"/>
    <d v="2021-08-15T00:00:00"/>
    <n v="0"/>
    <x v="0"/>
    <x v="17"/>
    <s v="S2"/>
  </r>
  <r>
    <s v="Small_Event_Dip"/>
    <s v="Top_War"/>
    <d v="2021-08-15T00:00:00"/>
    <n v="0"/>
    <x v="0"/>
    <x v="4"/>
    <s v="S2"/>
  </r>
  <r>
    <s v="Special_Event"/>
    <s v="Top_War"/>
    <d v="2021-08-15T00:00:00"/>
    <n v="0"/>
    <x v="0"/>
    <x v="4"/>
    <s v="S2"/>
  </r>
  <r>
    <s v="Special_Event_Peak"/>
    <s v="Top_War"/>
    <d v="2021-08-15T00:00:00"/>
    <n v="0"/>
    <x v="0"/>
    <x v="17"/>
    <s v="S2"/>
  </r>
  <r>
    <s v="Tuesday_Effect"/>
    <s v="Top_War"/>
    <d v="2021-08-15T00:00:00"/>
    <n v="0"/>
    <x v="0"/>
    <x v="21"/>
    <s v="S2"/>
  </r>
  <r>
    <s v="UNITYADS_TOTAL_PER_ATT_g1728_Scurve"/>
    <s v="Top_War"/>
    <d v="2021-08-15T00:00:00"/>
    <n v="0"/>
    <x v="4"/>
    <x v="22"/>
    <s v="S2"/>
  </r>
  <r>
    <s v="UNITYADS_TOTAL_POST_ATT_S1_g913_SC"/>
    <s v="Top_War"/>
    <d v="2021-08-15T00:00:00"/>
    <n v="0"/>
    <x v="1"/>
    <x v="22"/>
    <s v="S2"/>
  </r>
  <r>
    <s v="UNITYADS_TOTAL_POST_ATT_S2_g1321_SC"/>
    <s v="Top_War"/>
    <d v="2021-08-15T00:00:00"/>
    <n v="3642.5489136474498"/>
    <x v="2"/>
    <x v="22"/>
    <s v="S2"/>
  </r>
  <r>
    <s v="UNITYADS_TOTAL_POST_ATT_S3_g924_SC"/>
    <s v="Top_War"/>
    <d v="2021-08-15T00:00:00"/>
    <n v="0"/>
    <x v="3"/>
    <x v="22"/>
    <s v="S2"/>
  </r>
  <r>
    <s v="Apple_Search_Post_ATT_g327_Scurve"/>
    <s v="Top_War"/>
    <d v="2021-08-16T00:00:00"/>
    <n v="406.27259614981199"/>
    <x v="0"/>
    <x v="0"/>
    <s v="S2"/>
  </r>
  <r>
    <s v="Applovin_rewarded_Post_ATT_g1718_SC"/>
    <s v="Top_War"/>
    <d v="2021-08-16T00:00:00"/>
    <n v="12259.387276019101"/>
    <x v="0"/>
    <x v="1"/>
    <s v="S2"/>
  </r>
  <r>
    <s v="Applovin_video_Post_ATT_g1718_Scurve"/>
    <s v="Top_War"/>
    <d v="2021-08-16T00:00:00"/>
    <n v="4753.7548964609005"/>
    <x v="0"/>
    <x v="2"/>
    <s v="S2"/>
  </r>
  <r>
    <s v="Bug_Fix_1"/>
    <s v="Top_War"/>
    <d v="2021-08-16T00:00:00"/>
    <n v="0"/>
    <x v="0"/>
    <x v="3"/>
    <s v="S2"/>
  </r>
  <r>
    <s v="Bug_Fix_2"/>
    <s v="Top_War"/>
    <d v="2021-08-16T00:00:00"/>
    <n v="0"/>
    <x v="0"/>
    <x v="3"/>
    <s v="S2"/>
  </r>
  <r>
    <s v="Bug_Fix_3_2"/>
    <s v="Top_War"/>
    <d v="2021-08-16T00:00:00"/>
    <n v="0"/>
    <x v="0"/>
    <x v="3"/>
    <s v="S2"/>
  </r>
  <r>
    <s v="Bug_Fix_Neg"/>
    <s v="Top_War"/>
    <d v="2021-08-16T00:00:00"/>
    <n v="0"/>
    <x v="0"/>
    <x v="4"/>
    <s v="S2"/>
  </r>
  <r>
    <s v="Bytedance_Post_ATT_g337_SC"/>
    <s v="Top_War"/>
    <d v="2021-08-16T00:00:00"/>
    <n v="2381.7193519172502"/>
    <x v="0"/>
    <x v="5"/>
    <s v="S2"/>
  </r>
  <r>
    <s v="Comp_Lords_Mobile"/>
    <s v="Top_War"/>
    <d v="2021-08-16T00:00:00"/>
    <n v="-11764.474138084401"/>
    <x v="0"/>
    <x v="6"/>
    <s v="S2"/>
  </r>
  <r>
    <s v="Comp_ROK"/>
    <s v="Top_War"/>
    <d v="2021-08-16T00:00:00"/>
    <n v="-4087.3856542858798"/>
    <x v="0"/>
    <x v="7"/>
    <s v="S2"/>
  </r>
  <r>
    <s v="Comp_West_Game"/>
    <s v="Top_War"/>
    <d v="2021-08-16T00:00:00"/>
    <n v="-18233.822196698398"/>
    <x v="0"/>
    <x v="8"/>
    <s v="S2"/>
  </r>
  <r>
    <s v="Event_Dip"/>
    <s v="Top_War"/>
    <d v="2021-08-16T00:00:00"/>
    <n v="0"/>
    <x v="0"/>
    <x v="4"/>
    <s v="S2"/>
  </r>
  <r>
    <s v="FB_AEO_AAA_POST_ATT_S1_g223_Scurve"/>
    <s v="Top_War"/>
    <d v="2021-08-16T00:00:00"/>
    <n v="0"/>
    <x v="1"/>
    <x v="9"/>
    <s v="S2"/>
  </r>
  <r>
    <s v="FB_AEO_AAA_POST_ATT_S2_g2314_Scurve"/>
    <s v="Top_War"/>
    <d v="2021-08-16T00:00:00"/>
    <n v="4325.4975457892297"/>
    <x v="2"/>
    <x v="9"/>
    <s v="S2"/>
  </r>
  <r>
    <s v="FB_AEO_AAA_POST_ATT_S3_g249_SC"/>
    <s v="Top_War"/>
    <d v="2021-08-16T00:00:00"/>
    <n v="0"/>
    <x v="3"/>
    <x v="9"/>
    <s v="S2"/>
  </r>
  <r>
    <s v="FB_AEO_AAA_PRE_ATT_g136_Scurve"/>
    <s v="Top_War"/>
    <d v="2021-08-16T00:00:00"/>
    <n v="0"/>
    <x v="4"/>
    <x v="9"/>
    <s v="S2"/>
  </r>
  <r>
    <s v="FB_AEO_BAU_POST_ATT_S1_g912_Scurve"/>
    <s v="Top_War"/>
    <d v="2021-08-16T00:00:00"/>
    <n v="0"/>
    <x v="1"/>
    <x v="10"/>
    <s v="S2"/>
  </r>
  <r>
    <s v="FB_AEO_BAU_POST_ATT_S2_g2711_Scurve"/>
    <s v="Top_War"/>
    <d v="2021-08-16T00:00:00"/>
    <n v="14823.579129853"/>
    <x v="2"/>
    <x v="10"/>
    <s v="S2"/>
  </r>
  <r>
    <s v="FB_AEO_BAU_POST_ATT_S3_g1717_SC"/>
    <s v="Top_War"/>
    <d v="2021-08-16T00:00:00"/>
    <n v="0"/>
    <x v="3"/>
    <x v="10"/>
    <s v="S2"/>
  </r>
  <r>
    <s v="FB_AEO_BAU_PRE_ATT_g15721_Scurve"/>
    <s v="Top_War"/>
    <d v="2021-08-16T00:00:00"/>
    <n v="0"/>
    <x v="4"/>
    <x v="10"/>
    <s v="S2"/>
  </r>
  <r>
    <s v="FB_VO_AAA_PER_ATT_g912_Scurve"/>
    <s v="Top_War"/>
    <d v="2021-08-16T00:00:00"/>
    <n v="0"/>
    <x v="4"/>
    <x v="11"/>
    <s v="S2"/>
  </r>
  <r>
    <s v="FB_VO_AAA_POST_ATT_S1_g913_Scurve"/>
    <s v="Top_War"/>
    <d v="2021-08-16T00:00:00"/>
    <n v="0"/>
    <x v="1"/>
    <x v="11"/>
    <s v="S2"/>
  </r>
  <r>
    <s v="FB_VO_AAA_POST_ATT_S2_g424_Scurve"/>
    <s v="Top_War"/>
    <d v="2021-08-16T00:00:00"/>
    <n v="6416.6425591003499"/>
    <x v="2"/>
    <x v="11"/>
    <s v="S2"/>
  </r>
  <r>
    <s v="FB_VO_AAA_POST_ATT_S3_g1717_SC"/>
    <s v="Top_War"/>
    <d v="2021-08-16T00:00:00"/>
    <n v="0"/>
    <x v="3"/>
    <x v="11"/>
    <s v="S2"/>
  </r>
  <r>
    <s v="FB_VO_BAU_PER_ATT_g1512_Scurve"/>
    <s v="Top_War"/>
    <d v="2021-08-16T00:00:00"/>
    <n v="0"/>
    <x v="4"/>
    <x v="12"/>
    <s v="S2"/>
  </r>
  <r>
    <s v="FB_VO_BAU_POST_ATT_S1_g9312_Scurve"/>
    <s v="Top_War"/>
    <d v="2021-08-16T00:00:00"/>
    <n v="0"/>
    <x v="1"/>
    <x v="12"/>
    <s v="S2"/>
  </r>
  <r>
    <s v="FB_VO_BAU_POST_ATT_S2_g8421_Scurve"/>
    <s v="Top_War"/>
    <d v="2021-08-16T00:00:00"/>
    <n v="2332.5212828848498"/>
    <x v="2"/>
    <x v="12"/>
    <s v="S2"/>
  </r>
  <r>
    <s v="FB_VO_BAU_POST_ATT_S3_g1715_SC"/>
    <s v="Top_War"/>
    <d v="2021-08-16T00:00:00"/>
    <n v="0"/>
    <x v="3"/>
    <x v="12"/>
    <s v="S2"/>
  </r>
  <r>
    <s v="FB_VO_DYNAMICADS_PER_ATT_g2720_Scurve"/>
    <s v="Top_War"/>
    <d v="2021-08-16T00:00:00"/>
    <n v="0"/>
    <x v="4"/>
    <x v="13"/>
    <s v="S2"/>
  </r>
  <r>
    <s v="FB_VO_DYNAMICADS_POST_ATT_S1_g1720_Scurve"/>
    <s v="Top_War"/>
    <d v="2021-08-16T00:00:00"/>
    <n v="0"/>
    <x v="1"/>
    <x v="13"/>
    <s v="S2"/>
  </r>
  <r>
    <s v="GOOGLE_DISPLAY_PER_ATT_g1724_Scurve"/>
    <s v="Top_War"/>
    <d v="2021-08-16T00:00:00"/>
    <n v="0"/>
    <x v="4"/>
    <x v="14"/>
    <s v="S2"/>
  </r>
  <r>
    <s v="GOOGLE_DISPLAY_POST_ATT_9AUG_SEP_g6213_Scurve"/>
    <s v="Top_War"/>
    <d v="2021-08-16T00:00:00"/>
    <n v="17810.722949068699"/>
    <x v="0"/>
    <x v="14"/>
    <s v="S2"/>
  </r>
  <r>
    <s v="GOOGLE_DISPLAY_POST_ATT_JUL_g827_SC"/>
    <s v="Top_War"/>
    <d v="2021-08-16T00:00:00"/>
    <n v="0"/>
    <x v="0"/>
    <x v="14"/>
    <s v="S2"/>
  </r>
  <r>
    <s v="GOOGLE_DISPLAY_POST_ATT_OCT_g5718_Scurve"/>
    <s v="Top_War"/>
    <d v="2021-08-16T00:00:00"/>
    <n v="0"/>
    <x v="0"/>
    <x v="14"/>
    <s v="S2"/>
  </r>
  <r>
    <s v="GOOGLE_DISPLAY_POST_ATT_S1_g912_SC"/>
    <s v="Top_War"/>
    <d v="2021-08-16T00:00:00"/>
    <n v="0"/>
    <x v="1"/>
    <x v="14"/>
    <s v="S2"/>
  </r>
  <r>
    <s v="GOOGLE_YOUTUBE_PER_ATT_g1716_Scurve"/>
    <s v="Top_War"/>
    <d v="2021-08-16T00:00:00"/>
    <n v="0"/>
    <x v="4"/>
    <x v="15"/>
    <s v="S2"/>
  </r>
  <r>
    <s v="GOOGLE_YOUTUBE_POST_ATT_9AUG_SEP_g9321_Scurve"/>
    <s v="Top_War"/>
    <d v="2021-08-16T00:00:00"/>
    <n v="52491.090636510402"/>
    <x v="0"/>
    <x v="15"/>
    <s v="S2"/>
  </r>
  <r>
    <s v="GOOGLE_YOUTUBE_POST_ATT_JUL_g1718_SC"/>
    <s v="Top_War"/>
    <d v="2021-08-16T00:00:00"/>
    <n v="9926.1018887738301"/>
    <x v="0"/>
    <x v="15"/>
    <s v="S2"/>
  </r>
  <r>
    <s v="GOOGLE_YOUTUBE_POST_ATT_OCT_g1715_Scurve"/>
    <s v="Top_War"/>
    <d v="2021-08-16T00:00:00"/>
    <n v="0"/>
    <x v="0"/>
    <x v="15"/>
    <s v="S2"/>
  </r>
  <r>
    <s v="GOOGLE_YOUTUBE_POST_ATT_S1_g2721_SC"/>
    <s v="Top_War"/>
    <d v="2021-08-16T00:00:00"/>
    <n v="0"/>
    <x v="1"/>
    <x v="15"/>
    <s v="S2"/>
  </r>
  <r>
    <s v="INTERCEPT"/>
    <s v="Top_War"/>
    <d v="2021-08-16T00:00:00"/>
    <n v="282876.95580592903"/>
    <x v="0"/>
    <x v="16"/>
    <s v="S2"/>
  </r>
  <r>
    <s v="Large_Event_Dip1"/>
    <s v="Top_War"/>
    <d v="2021-08-16T00:00:00"/>
    <n v="0"/>
    <x v="0"/>
    <x v="4"/>
    <s v="S2"/>
  </r>
  <r>
    <s v="Large_Event1"/>
    <s v="Top_War"/>
    <d v="2021-08-16T00:00:00"/>
    <n v="0"/>
    <x v="0"/>
    <x v="17"/>
    <s v="S2"/>
  </r>
  <r>
    <s v="Medium_Event"/>
    <s v="Top_War"/>
    <d v="2021-08-16T00:00:00"/>
    <n v="0"/>
    <x v="0"/>
    <x v="17"/>
    <s v="S2"/>
  </r>
  <r>
    <s v="Medium_Event_Dip"/>
    <s v="Top_War"/>
    <d v="2021-08-16T00:00:00"/>
    <n v="0"/>
    <x v="0"/>
    <x v="17"/>
    <s v="S2"/>
  </r>
  <r>
    <s v="Monday_Effect"/>
    <s v="Top_War"/>
    <d v="2021-08-16T00:00:00"/>
    <n v="-26587.378751716002"/>
    <x v="0"/>
    <x v="18"/>
    <s v="S2"/>
  </r>
  <r>
    <s v="New_Content"/>
    <s v="Top_War"/>
    <d v="2021-08-16T00:00:00"/>
    <n v="0"/>
    <x v="0"/>
    <x v="19"/>
    <s v="S2"/>
  </r>
  <r>
    <s v="Other_Event"/>
    <s v="Top_War"/>
    <d v="2021-08-16T00:00:00"/>
    <n v="0"/>
    <x v="0"/>
    <x v="17"/>
    <s v="S2"/>
  </r>
  <r>
    <s v="Peak"/>
    <s v="Top_War"/>
    <d v="2021-08-16T00:00:00"/>
    <n v="0"/>
    <x v="0"/>
    <x v="17"/>
    <s v="S2"/>
  </r>
  <r>
    <s v="Reddit_Post_ATT_g224_SC"/>
    <s v="Top_War"/>
    <d v="2021-08-16T00:00:00"/>
    <n v="149.57442925216"/>
    <x v="2"/>
    <x v="20"/>
    <s v="S2"/>
  </r>
  <r>
    <s v="Small_Event"/>
    <s v="Top_War"/>
    <d v="2021-08-16T00:00:00"/>
    <n v="0"/>
    <x v="0"/>
    <x v="17"/>
    <s v="S2"/>
  </r>
  <r>
    <s v="Small_Event_Dip"/>
    <s v="Top_War"/>
    <d v="2021-08-16T00:00:00"/>
    <n v="0"/>
    <x v="0"/>
    <x v="4"/>
    <s v="S2"/>
  </r>
  <r>
    <s v="Special_Event"/>
    <s v="Top_War"/>
    <d v="2021-08-16T00:00:00"/>
    <n v="0"/>
    <x v="0"/>
    <x v="4"/>
    <s v="S2"/>
  </r>
  <r>
    <s v="Special_Event_Peak"/>
    <s v="Top_War"/>
    <d v="2021-08-16T00:00:00"/>
    <n v="0"/>
    <x v="0"/>
    <x v="17"/>
    <s v="S2"/>
  </r>
  <r>
    <s v="Tuesday_Effect"/>
    <s v="Top_War"/>
    <d v="2021-08-16T00:00:00"/>
    <n v="0"/>
    <x v="0"/>
    <x v="21"/>
    <s v="S2"/>
  </r>
  <r>
    <s v="UNITYADS_TOTAL_PER_ATT_g1728_Scurve"/>
    <s v="Top_War"/>
    <d v="2021-08-16T00:00:00"/>
    <n v="0"/>
    <x v="4"/>
    <x v="22"/>
    <s v="S2"/>
  </r>
  <r>
    <s v="UNITYADS_TOTAL_POST_ATT_S1_g913_SC"/>
    <s v="Top_War"/>
    <d v="2021-08-16T00:00:00"/>
    <n v="0"/>
    <x v="1"/>
    <x v="22"/>
    <s v="S2"/>
  </r>
  <r>
    <s v="UNITYADS_TOTAL_POST_ATT_S2_g1321_SC"/>
    <s v="Top_War"/>
    <d v="2021-08-16T00:00:00"/>
    <n v="3288.6893082495098"/>
    <x v="2"/>
    <x v="22"/>
    <s v="S2"/>
  </r>
  <r>
    <s v="UNITYADS_TOTAL_POST_ATT_S3_g924_SC"/>
    <s v="Top_War"/>
    <d v="2021-08-16T00:00:00"/>
    <n v="0"/>
    <x v="3"/>
    <x v="22"/>
    <s v="S2"/>
  </r>
  <r>
    <s v="Apple_Search_Post_ATT_g327_Scurve"/>
    <s v="Top_War"/>
    <d v="2021-08-17T00:00:00"/>
    <n v="267.35148974778201"/>
    <x v="0"/>
    <x v="0"/>
    <s v="S2"/>
  </r>
  <r>
    <s v="Applovin_rewarded_Post_ATT_g1718_SC"/>
    <s v="Top_War"/>
    <d v="2021-08-17T00:00:00"/>
    <n v="11350.0347372215"/>
    <x v="0"/>
    <x v="1"/>
    <s v="S2"/>
  </r>
  <r>
    <s v="Applovin_video_Post_ATT_g1718_Scurve"/>
    <s v="Top_War"/>
    <d v="2021-08-17T00:00:00"/>
    <n v="4679.2512639105598"/>
    <x v="0"/>
    <x v="2"/>
    <s v="S2"/>
  </r>
  <r>
    <s v="Bug_Fix_1"/>
    <s v="Top_War"/>
    <d v="2021-08-17T00:00:00"/>
    <n v="0"/>
    <x v="0"/>
    <x v="3"/>
    <s v="S2"/>
  </r>
  <r>
    <s v="Bug_Fix_2"/>
    <s v="Top_War"/>
    <d v="2021-08-17T00:00:00"/>
    <n v="0"/>
    <x v="0"/>
    <x v="3"/>
    <s v="S2"/>
  </r>
  <r>
    <s v="Bug_Fix_3_2"/>
    <s v="Top_War"/>
    <d v="2021-08-17T00:00:00"/>
    <n v="0"/>
    <x v="0"/>
    <x v="3"/>
    <s v="S2"/>
  </r>
  <r>
    <s v="Bug_Fix_Neg"/>
    <s v="Top_War"/>
    <d v="2021-08-17T00:00:00"/>
    <n v="0"/>
    <x v="0"/>
    <x v="4"/>
    <s v="S2"/>
  </r>
  <r>
    <s v="Bytedance_Post_ATT_g337_SC"/>
    <s v="Top_War"/>
    <d v="2021-08-17T00:00:00"/>
    <n v="2417.2532161090398"/>
    <x v="0"/>
    <x v="5"/>
    <s v="S2"/>
  </r>
  <r>
    <s v="Comp_Lords_Mobile"/>
    <s v="Top_War"/>
    <d v="2021-08-17T00:00:00"/>
    <n v="-10796.2906536594"/>
    <x v="0"/>
    <x v="6"/>
    <s v="S2"/>
  </r>
  <r>
    <s v="Comp_ROK"/>
    <s v="Top_War"/>
    <d v="2021-08-17T00:00:00"/>
    <n v="-3431.4741944444199"/>
    <x v="0"/>
    <x v="7"/>
    <s v="S2"/>
  </r>
  <r>
    <s v="Comp_West_Game"/>
    <s v="Top_War"/>
    <d v="2021-08-17T00:00:00"/>
    <n v="-10505.423158046"/>
    <x v="0"/>
    <x v="8"/>
    <s v="S2"/>
  </r>
  <r>
    <s v="Event_Dip"/>
    <s v="Top_War"/>
    <d v="2021-08-17T00:00:00"/>
    <n v="0"/>
    <x v="0"/>
    <x v="4"/>
    <s v="S2"/>
  </r>
  <r>
    <s v="FB_AEO_AAA_POST_ATT_S1_g223_Scurve"/>
    <s v="Top_War"/>
    <d v="2021-08-17T00:00:00"/>
    <n v="0"/>
    <x v="1"/>
    <x v="9"/>
    <s v="S2"/>
  </r>
  <r>
    <s v="FB_AEO_AAA_POST_ATT_S2_g2314_Scurve"/>
    <s v="Top_War"/>
    <d v="2021-08-17T00:00:00"/>
    <n v="3243.6017220158701"/>
    <x v="2"/>
    <x v="9"/>
    <s v="S2"/>
  </r>
  <r>
    <s v="FB_AEO_AAA_POST_ATT_S3_g249_SC"/>
    <s v="Top_War"/>
    <d v="2021-08-17T00:00:00"/>
    <n v="0"/>
    <x v="3"/>
    <x v="9"/>
    <s v="S2"/>
  </r>
  <r>
    <s v="FB_AEO_AAA_PRE_ATT_g136_Scurve"/>
    <s v="Top_War"/>
    <d v="2021-08-17T00:00:00"/>
    <n v="0"/>
    <x v="4"/>
    <x v="9"/>
    <s v="S2"/>
  </r>
  <r>
    <s v="FB_AEO_BAU_POST_ATT_S1_g912_Scurve"/>
    <s v="Top_War"/>
    <d v="2021-08-17T00:00:00"/>
    <n v="0"/>
    <x v="1"/>
    <x v="10"/>
    <s v="S2"/>
  </r>
  <r>
    <s v="FB_AEO_BAU_POST_ATT_S2_g2711_Scurve"/>
    <s v="Top_War"/>
    <d v="2021-08-17T00:00:00"/>
    <n v="15298.6740709243"/>
    <x v="2"/>
    <x v="10"/>
    <s v="S2"/>
  </r>
  <r>
    <s v="FB_AEO_BAU_POST_ATT_S3_g1717_SC"/>
    <s v="Top_War"/>
    <d v="2021-08-17T00:00:00"/>
    <n v="0"/>
    <x v="3"/>
    <x v="10"/>
    <s v="S2"/>
  </r>
  <r>
    <s v="FB_AEO_BAU_PRE_ATT_g15721_Scurve"/>
    <s v="Top_War"/>
    <d v="2021-08-17T00:00:00"/>
    <n v="0"/>
    <x v="4"/>
    <x v="10"/>
    <s v="S2"/>
  </r>
  <r>
    <s v="FB_VO_AAA_PER_ATT_g912_Scurve"/>
    <s v="Top_War"/>
    <d v="2021-08-17T00:00:00"/>
    <n v="0"/>
    <x v="4"/>
    <x v="11"/>
    <s v="S2"/>
  </r>
  <r>
    <s v="FB_VO_AAA_POST_ATT_S1_g913_Scurve"/>
    <s v="Top_War"/>
    <d v="2021-08-17T00:00:00"/>
    <n v="0"/>
    <x v="1"/>
    <x v="11"/>
    <s v="S2"/>
  </r>
  <r>
    <s v="FB_VO_AAA_POST_ATT_S2_g424_Scurve"/>
    <s v="Top_War"/>
    <d v="2021-08-17T00:00:00"/>
    <n v="6517.5966286774901"/>
    <x v="2"/>
    <x v="11"/>
    <s v="S2"/>
  </r>
  <r>
    <s v="FB_VO_AAA_POST_ATT_S3_g1717_SC"/>
    <s v="Top_War"/>
    <d v="2021-08-17T00:00:00"/>
    <n v="0"/>
    <x v="3"/>
    <x v="11"/>
    <s v="S2"/>
  </r>
  <r>
    <s v="FB_VO_BAU_PER_ATT_g1512_Scurve"/>
    <s v="Top_War"/>
    <d v="2021-08-17T00:00:00"/>
    <n v="0"/>
    <x v="4"/>
    <x v="12"/>
    <s v="S2"/>
  </r>
  <r>
    <s v="FB_VO_BAU_POST_ATT_S1_g9312_Scurve"/>
    <s v="Top_War"/>
    <d v="2021-08-17T00:00:00"/>
    <n v="0"/>
    <x v="1"/>
    <x v="12"/>
    <s v="S2"/>
  </r>
  <r>
    <s v="FB_VO_BAU_POST_ATT_S2_g8421_Scurve"/>
    <s v="Top_War"/>
    <d v="2021-08-17T00:00:00"/>
    <n v="2160.38985413003"/>
    <x v="2"/>
    <x v="12"/>
    <s v="S2"/>
  </r>
  <r>
    <s v="FB_VO_BAU_POST_ATT_S3_g1715_SC"/>
    <s v="Top_War"/>
    <d v="2021-08-17T00:00:00"/>
    <n v="0"/>
    <x v="3"/>
    <x v="12"/>
    <s v="S2"/>
  </r>
  <r>
    <s v="FB_VO_DYNAMICADS_PER_ATT_g2720_Scurve"/>
    <s v="Top_War"/>
    <d v="2021-08-17T00:00:00"/>
    <n v="0"/>
    <x v="4"/>
    <x v="13"/>
    <s v="S2"/>
  </r>
  <r>
    <s v="FB_VO_DYNAMICADS_POST_ATT_S1_g1720_Scurve"/>
    <s v="Top_War"/>
    <d v="2021-08-17T00:00:00"/>
    <n v="0"/>
    <x v="1"/>
    <x v="13"/>
    <s v="S2"/>
  </r>
  <r>
    <s v="GOOGLE_DISPLAY_PER_ATT_g1724_Scurve"/>
    <s v="Top_War"/>
    <d v="2021-08-17T00:00:00"/>
    <n v="0"/>
    <x v="4"/>
    <x v="14"/>
    <s v="S2"/>
  </r>
  <r>
    <s v="GOOGLE_DISPLAY_POST_ATT_9AUG_SEP_g6213_Scurve"/>
    <s v="Top_War"/>
    <d v="2021-08-17T00:00:00"/>
    <n v="24612.274671979201"/>
    <x v="0"/>
    <x v="14"/>
    <s v="S2"/>
  </r>
  <r>
    <s v="GOOGLE_DISPLAY_POST_ATT_JUL_g827_SC"/>
    <s v="Top_War"/>
    <d v="2021-08-17T00:00:00"/>
    <n v="0"/>
    <x v="0"/>
    <x v="14"/>
    <s v="S2"/>
  </r>
  <r>
    <s v="GOOGLE_DISPLAY_POST_ATT_OCT_g5718_Scurve"/>
    <s v="Top_War"/>
    <d v="2021-08-17T00:00:00"/>
    <n v="0"/>
    <x v="0"/>
    <x v="14"/>
    <s v="S2"/>
  </r>
  <r>
    <s v="GOOGLE_DISPLAY_POST_ATT_S1_g912_SC"/>
    <s v="Top_War"/>
    <d v="2021-08-17T00:00:00"/>
    <n v="0"/>
    <x v="1"/>
    <x v="14"/>
    <s v="S2"/>
  </r>
  <r>
    <s v="GOOGLE_YOUTUBE_PER_ATT_g1716_Scurve"/>
    <s v="Top_War"/>
    <d v="2021-08-17T00:00:00"/>
    <n v="0"/>
    <x v="4"/>
    <x v="15"/>
    <s v="S2"/>
  </r>
  <r>
    <s v="GOOGLE_YOUTUBE_POST_ATT_9AUG_SEP_g9321_Scurve"/>
    <s v="Top_War"/>
    <d v="2021-08-17T00:00:00"/>
    <n v="51559.514138229402"/>
    <x v="0"/>
    <x v="15"/>
    <s v="S2"/>
  </r>
  <r>
    <s v="GOOGLE_YOUTUBE_POST_ATT_JUL_g1718_SC"/>
    <s v="Top_War"/>
    <d v="2021-08-17T00:00:00"/>
    <n v="10855.0944301781"/>
    <x v="0"/>
    <x v="15"/>
    <s v="S2"/>
  </r>
  <r>
    <s v="GOOGLE_YOUTUBE_POST_ATT_OCT_g1715_Scurve"/>
    <s v="Top_War"/>
    <d v="2021-08-17T00:00:00"/>
    <n v="0"/>
    <x v="0"/>
    <x v="15"/>
    <s v="S2"/>
  </r>
  <r>
    <s v="GOOGLE_YOUTUBE_POST_ATT_S1_g2721_SC"/>
    <s v="Top_War"/>
    <d v="2021-08-17T00:00:00"/>
    <n v="0"/>
    <x v="1"/>
    <x v="15"/>
    <s v="S2"/>
  </r>
  <r>
    <s v="INTERCEPT"/>
    <s v="Top_War"/>
    <d v="2021-08-17T00:00:00"/>
    <n v="282876.95580592903"/>
    <x v="0"/>
    <x v="16"/>
    <s v="S2"/>
  </r>
  <r>
    <s v="Large_Event_Dip1"/>
    <s v="Top_War"/>
    <d v="2021-08-17T00:00:00"/>
    <n v="0"/>
    <x v="0"/>
    <x v="4"/>
    <s v="S2"/>
  </r>
  <r>
    <s v="Large_Event1"/>
    <s v="Top_War"/>
    <d v="2021-08-17T00:00:00"/>
    <n v="0"/>
    <x v="0"/>
    <x v="17"/>
    <s v="S2"/>
  </r>
  <r>
    <s v="Medium_Event"/>
    <s v="Top_War"/>
    <d v="2021-08-17T00:00:00"/>
    <n v="0"/>
    <x v="0"/>
    <x v="17"/>
    <s v="S2"/>
  </r>
  <r>
    <s v="Medium_Event_Dip"/>
    <s v="Top_War"/>
    <d v="2021-08-17T00:00:00"/>
    <n v="0"/>
    <x v="0"/>
    <x v="17"/>
    <s v="S2"/>
  </r>
  <r>
    <s v="Monday_Effect"/>
    <s v="Top_War"/>
    <d v="2021-08-17T00:00:00"/>
    <n v="0"/>
    <x v="0"/>
    <x v="18"/>
    <s v="S2"/>
  </r>
  <r>
    <s v="New_Content"/>
    <s v="Top_War"/>
    <d v="2021-08-17T00:00:00"/>
    <n v="0"/>
    <x v="0"/>
    <x v="19"/>
    <s v="S2"/>
  </r>
  <r>
    <s v="Other_Event"/>
    <s v="Top_War"/>
    <d v="2021-08-17T00:00:00"/>
    <n v="0"/>
    <x v="0"/>
    <x v="17"/>
    <s v="S2"/>
  </r>
  <r>
    <s v="Peak"/>
    <s v="Top_War"/>
    <d v="2021-08-17T00:00:00"/>
    <n v="0"/>
    <x v="0"/>
    <x v="17"/>
    <s v="S2"/>
  </r>
  <r>
    <s v="Reddit_Post_ATT_g224_SC"/>
    <s v="Top_War"/>
    <d v="2021-08-17T00:00:00"/>
    <n v="308.241474983373"/>
    <x v="2"/>
    <x v="20"/>
    <s v="S2"/>
  </r>
  <r>
    <s v="Small_Event"/>
    <s v="Top_War"/>
    <d v="2021-08-17T00:00:00"/>
    <n v="0"/>
    <x v="0"/>
    <x v="17"/>
    <s v="S2"/>
  </r>
  <r>
    <s v="Small_Event_Dip"/>
    <s v="Top_War"/>
    <d v="2021-08-17T00:00:00"/>
    <n v="0"/>
    <x v="0"/>
    <x v="4"/>
    <s v="S2"/>
  </r>
  <r>
    <s v="Special_Event"/>
    <s v="Top_War"/>
    <d v="2021-08-17T00:00:00"/>
    <n v="0"/>
    <x v="0"/>
    <x v="4"/>
    <s v="S2"/>
  </r>
  <r>
    <s v="Special_Event_Peak"/>
    <s v="Top_War"/>
    <d v="2021-08-17T00:00:00"/>
    <n v="0"/>
    <x v="0"/>
    <x v="17"/>
    <s v="S2"/>
  </r>
  <r>
    <s v="Tuesday_Effect"/>
    <s v="Top_War"/>
    <d v="2021-08-17T00:00:00"/>
    <n v="-30394.747551451699"/>
    <x v="0"/>
    <x v="21"/>
    <s v="S2"/>
  </r>
  <r>
    <s v="UNITYADS_TOTAL_PER_ATT_g1728_Scurve"/>
    <s v="Top_War"/>
    <d v="2021-08-17T00:00:00"/>
    <n v="0"/>
    <x v="4"/>
    <x v="22"/>
    <s v="S2"/>
  </r>
  <r>
    <s v="UNITYADS_TOTAL_POST_ATT_S1_g913_SC"/>
    <s v="Top_War"/>
    <d v="2021-08-17T00:00:00"/>
    <n v="0"/>
    <x v="1"/>
    <x v="22"/>
    <s v="S2"/>
  </r>
  <r>
    <s v="UNITYADS_TOTAL_POST_ATT_S2_g1321_SC"/>
    <s v="Top_War"/>
    <d v="2021-08-17T00:00:00"/>
    <n v="2671.49588298561"/>
    <x v="2"/>
    <x v="22"/>
    <s v="S2"/>
  </r>
  <r>
    <s v="UNITYADS_TOTAL_POST_ATT_S3_g924_SC"/>
    <s v="Top_War"/>
    <d v="2021-08-17T00:00:00"/>
    <n v="0"/>
    <x v="3"/>
    <x v="22"/>
    <s v="S2"/>
  </r>
  <r>
    <s v="Apple_Search_Post_ATT_g327_Scurve"/>
    <s v="Top_War"/>
    <d v="2021-08-18T00:00:00"/>
    <n v="260.17672573417599"/>
    <x v="0"/>
    <x v="0"/>
    <s v="S2"/>
  </r>
  <r>
    <s v="Applovin_rewarded_Post_ATT_g1718_SC"/>
    <s v="Top_War"/>
    <d v="2021-08-18T00:00:00"/>
    <n v="11192.2058114966"/>
    <x v="0"/>
    <x v="1"/>
    <s v="S2"/>
  </r>
  <r>
    <s v="Applovin_video_Post_ATT_g1718_Scurve"/>
    <s v="Top_War"/>
    <d v="2021-08-18T00:00:00"/>
    <n v="4827.5295923170797"/>
    <x v="0"/>
    <x v="2"/>
    <s v="S2"/>
  </r>
  <r>
    <s v="Bug_Fix_1"/>
    <s v="Top_War"/>
    <d v="2021-08-18T00:00:00"/>
    <n v="0"/>
    <x v="0"/>
    <x v="3"/>
    <s v="S2"/>
  </r>
  <r>
    <s v="Bug_Fix_2"/>
    <s v="Top_War"/>
    <d v="2021-08-18T00:00:00"/>
    <n v="0"/>
    <x v="0"/>
    <x v="3"/>
    <s v="S2"/>
  </r>
  <r>
    <s v="Bug_Fix_3_2"/>
    <s v="Top_War"/>
    <d v="2021-08-18T00:00:00"/>
    <n v="19409.160505334701"/>
    <x v="0"/>
    <x v="3"/>
    <s v="S2"/>
  </r>
  <r>
    <s v="Bug_Fix_Neg"/>
    <s v="Top_War"/>
    <d v="2021-08-18T00:00:00"/>
    <n v="0"/>
    <x v="0"/>
    <x v="4"/>
    <s v="S2"/>
  </r>
  <r>
    <s v="Bytedance_Post_ATT_g337_SC"/>
    <s v="Top_War"/>
    <d v="2021-08-18T00:00:00"/>
    <n v="2667.7639065521398"/>
    <x v="0"/>
    <x v="5"/>
    <s v="S2"/>
  </r>
  <r>
    <s v="Comp_Lords_Mobile"/>
    <s v="Top_War"/>
    <d v="2021-08-18T00:00:00"/>
    <n v="-9695.7655418670493"/>
    <x v="0"/>
    <x v="6"/>
    <s v="S2"/>
  </r>
  <r>
    <s v="Comp_ROK"/>
    <s v="Top_War"/>
    <d v="2021-08-18T00:00:00"/>
    <n v="-2691.3925629175201"/>
    <x v="0"/>
    <x v="7"/>
    <s v="S2"/>
  </r>
  <r>
    <s v="Comp_West_Game"/>
    <s v="Top_War"/>
    <d v="2021-08-18T00:00:00"/>
    <n v="-9057.8254787876594"/>
    <x v="0"/>
    <x v="8"/>
    <s v="S2"/>
  </r>
  <r>
    <s v="Event_Dip"/>
    <s v="Top_War"/>
    <d v="2021-08-18T00:00:00"/>
    <n v="0"/>
    <x v="0"/>
    <x v="4"/>
    <s v="S2"/>
  </r>
  <r>
    <s v="FB_AEO_AAA_POST_ATT_S1_g223_Scurve"/>
    <s v="Top_War"/>
    <d v="2021-08-18T00:00:00"/>
    <n v="0"/>
    <x v="1"/>
    <x v="9"/>
    <s v="S2"/>
  </r>
  <r>
    <s v="FB_AEO_AAA_POST_ATT_S2_g2314_Scurve"/>
    <s v="Top_War"/>
    <d v="2021-08-18T00:00:00"/>
    <n v="2371.05314001645"/>
    <x v="2"/>
    <x v="9"/>
    <s v="S2"/>
  </r>
  <r>
    <s v="FB_AEO_AAA_POST_ATT_S3_g249_SC"/>
    <s v="Top_War"/>
    <d v="2021-08-18T00:00:00"/>
    <n v="0"/>
    <x v="3"/>
    <x v="9"/>
    <s v="S2"/>
  </r>
  <r>
    <s v="FB_AEO_AAA_PRE_ATT_g136_Scurve"/>
    <s v="Top_War"/>
    <d v="2021-08-18T00:00:00"/>
    <n v="0"/>
    <x v="4"/>
    <x v="9"/>
    <s v="S2"/>
  </r>
  <r>
    <s v="FB_AEO_BAU_POST_ATT_S1_g912_Scurve"/>
    <s v="Top_War"/>
    <d v="2021-08-18T00:00:00"/>
    <n v="0"/>
    <x v="1"/>
    <x v="10"/>
    <s v="S2"/>
  </r>
  <r>
    <s v="FB_AEO_BAU_POST_ATT_S2_g2711_Scurve"/>
    <s v="Top_War"/>
    <d v="2021-08-18T00:00:00"/>
    <n v="14543.1215151787"/>
    <x v="2"/>
    <x v="10"/>
    <s v="S2"/>
  </r>
  <r>
    <s v="FB_AEO_BAU_POST_ATT_S3_g1717_SC"/>
    <s v="Top_War"/>
    <d v="2021-08-18T00:00:00"/>
    <n v="0"/>
    <x v="3"/>
    <x v="10"/>
    <s v="S2"/>
  </r>
  <r>
    <s v="FB_AEO_BAU_PRE_ATT_g15721_Scurve"/>
    <s v="Top_War"/>
    <d v="2021-08-18T00:00:00"/>
    <n v="0"/>
    <x v="4"/>
    <x v="10"/>
    <s v="S2"/>
  </r>
  <r>
    <s v="FB_VO_AAA_PER_ATT_g912_Scurve"/>
    <s v="Top_War"/>
    <d v="2021-08-18T00:00:00"/>
    <n v="0"/>
    <x v="4"/>
    <x v="11"/>
    <s v="S2"/>
  </r>
  <r>
    <s v="FB_VO_AAA_POST_ATT_S1_g913_Scurve"/>
    <s v="Top_War"/>
    <d v="2021-08-18T00:00:00"/>
    <n v="0"/>
    <x v="1"/>
    <x v="11"/>
    <s v="S2"/>
  </r>
  <r>
    <s v="FB_VO_AAA_POST_ATT_S2_g424_Scurve"/>
    <s v="Top_War"/>
    <d v="2021-08-18T00:00:00"/>
    <n v="6804.2984432060803"/>
    <x v="2"/>
    <x v="11"/>
    <s v="S2"/>
  </r>
  <r>
    <s v="FB_VO_AAA_POST_ATT_S3_g1717_SC"/>
    <s v="Top_War"/>
    <d v="2021-08-18T00:00:00"/>
    <n v="0"/>
    <x v="3"/>
    <x v="11"/>
    <s v="S2"/>
  </r>
  <r>
    <s v="FB_VO_BAU_PER_ATT_g1512_Scurve"/>
    <s v="Top_War"/>
    <d v="2021-08-18T00:00:00"/>
    <n v="0"/>
    <x v="4"/>
    <x v="12"/>
    <s v="S2"/>
  </r>
  <r>
    <s v="FB_VO_BAU_POST_ATT_S1_g9312_Scurve"/>
    <s v="Top_War"/>
    <d v="2021-08-18T00:00:00"/>
    <n v="0"/>
    <x v="1"/>
    <x v="12"/>
    <s v="S2"/>
  </r>
  <r>
    <s v="FB_VO_BAU_POST_ATT_S2_g8421_Scurve"/>
    <s v="Top_War"/>
    <d v="2021-08-18T00:00:00"/>
    <n v="2077.2750304934898"/>
    <x v="2"/>
    <x v="12"/>
    <s v="S2"/>
  </r>
  <r>
    <s v="FB_VO_BAU_POST_ATT_S3_g1715_SC"/>
    <s v="Top_War"/>
    <d v="2021-08-18T00:00:00"/>
    <n v="0"/>
    <x v="3"/>
    <x v="12"/>
    <s v="S2"/>
  </r>
  <r>
    <s v="FB_VO_DYNAMICADS_PER_ATT_g2720_Scurve"/>
    <s v="Top_War"/>
    <d v="2021-08-18T00:00:00"/>
    <n v="0"/>
    <x v="4"/>
    <x v="13"/>
    <s v="S2"/>
  </r>
  <r>
    <s v="FB_VO_DYNAMICADS_POST_ATT_S1_g1720_Scurve"/>
    <s v="Top_War"/>
    <d v="2021-08-18T00:00:00"/>
    <n v="0"/>
    <x v="1"/>
    <x v="13"/>
    <s v="S2"/>
  </r>
  <r>
    <s v="GOOGLE_DISPLAY_PER_ATT_g1724_Scurve"/>
    <s v="Top_War"/>
    <d v="2021-08-18T00:00:00"/>
    <n v="0"/>
    <x v="4"/>
    <x v="14"/>
    <s v="S2"/>
  </r>
  <r>
    <s v="GOOGLE_DISPLAY_POST_ATT_9AUG_SEP_g6213_Scurve"/>
    <s v="Top_War"/>
    <d v="2021-08-18T00:00:00"/>
    <n v="25690.139714337402"/>
    <x v="0"/>
    <x v="14"/>
    <s v="S2"/>
  </r>
  <r>
    <s v="GOOGLE_DISPLAY_POST_ATT_JUL_g827_SC"/>
    <s v="Top_War"/>
    <d v="2021-08-18T00:00:00"/>
    <n v="0"/>
    <x v="0"/>
    <x v="14"/>
    <s v="S2"/>
  </r>
  <r>
    <s v="GOOGLE_DISPLAY_POST_ATT_OCT_g5718_Scurve"/>
    <s v="Top_War"/>
    <d v="2021-08-18T00:00:00"/>
    <n v="0"/>
    <x v="0"/>
    <x v="14"/>
    <s v="S2"/>
  </r>
  <r>
    <s v="GOOGLE_DISPLAY_POST_ATT_S1_g912_SC"/>
    <s v="Top_War"/>
    <d v="2021-08-18T00:00:00"/>
    <n v="0"/>
    <x v="1"/>
    <x v="14"/>
    <s v="S2"/>
  </r>
  <r>
    <s v="GOOGLE_YOUTUBE_PER_ATT_g1716_Scurve"/>
    <s v="Top_War"/>
    <d v="2021-08-18T00:00:00"/>
    <n v="0"/>
    <x v="4"/>
    <x v="15"/>
    <s v="S2"/>
  </r>
  <r>
    <s v="GOOGLE_YOUTUBE_POST_ATT_9AUG_SEP_g9321_Scurve"/>
    <s v="Top_War"/>
    <d v="2021-08-18T00:00:00"/>
    <n v="48760.331073272901"/>
    <x v="0"/>
    <x v="15"/>
    <s v="S2"/>
  </r>
  <r>
    <s v="GOOGLE_YOUTUBE_POST_ATT_JUL_g1718_SC"/>
    <s v="Top_War"/>
    <d v="2021-08-18T00:00:00"/>
    <n v="11277.8920060704"/>
    <x v="0"/>
    <x v="15"/>
    <s v="S2"/>
  </r>
  <r>
    <s v="GOOGLE_YOUTUBE_POST_ATT_OCT_g1715_Scurve"/>
    <s v="Top_War"/>
    <d v="2021-08-18T00:00:00"/>
    <n v="0"/>
    <x v="0"/>
    <x v="15"/>
    <s v="S2"/>
  </r>
  <r>
    <s v="GOOGLE_YOUTUBE_POST_ATT_S1_g2721_SC"/>
    <s v="Top_War"/>
    <d v="2021-08-18T00:00:00"/>
    <n v="0"/>
    <x v="1"/>
    <x v="15"/>
    <s v="S2"/>
  </r>
  <r>
    <s v="INTERCEPT"/>
    <s v="Top_War"/>
    <d v="2021-08-18T00:00:00"/>
    <n v="282876.95580592903"/>
    <x v="0"/>
    <x v="16"/>
    <s v="S2"/>
  </r>
  <r>
    <s v="Large_Event_Dip1"/>
    <s v="Top_War"/>
    <d v="2021-08-18T00:00:00"/>
    <n v="0"/>
    <x v="0"/>
    <x v="4"/>
    <s v="S2"/>
  </r>
  <r>
    <s v="Large_Event1"/>
    <s v="Top_War"/>
    <d v="2021-08-18T00:00:00"/>
    <n v="0"/>
    <x v="0"/>
    <x v="17"/>
    <s v="S2"/>
  </r>
  <r>
    <s v="Medium_Event"/>
    <s v="Top_War"/>
    <d v="2021-08-18T00:00:00"/>
    <n v="0"/>
    <x v="0"/>
    <x v="17"/>
    <s v="S2"/>
  </r>
  <r>
    <s v="Medium_Event_Dip"/>
    <s v="Top_War"/>
    <d v="2021-08-18T00:00:00"/>
    <n v="0"/>
    <x v="0"/>
    <x v="17"/>
    <s v="S2"/>
  </r>
  <r>
    <s v="Monday_Effect"/>
    <s v="Top_War"/>
    <d v="2021-08-18T00:00:00"/>
    <n v="0"/>
    <x v="0"/>
    <x v="18"/>
    <s v="S2"/>
  </r>
  <r>
    <s v="New_Content"/>
    <s v="Top_War"/>
    <d v="2021-08-18T00:00:00"/>
    <n v="0"/>
    <x v="0"/>
    <x v="19"/>
    <s v="S2"/>
  </r>
  <r>
    <s v="Other_Event"/>
    <s v="Top_War"/>
    <d v="2021-08-18T00:00:00"/>
    <n v="0"/>
    <x v="0"/>
    <x v="17"/>
    <s v="S2"/>
  </r>
  <r>
    <s v="Peak"/>
    <s v="Top_War"/>
    <d v="2021-08-18T00:00:00"/>
    <n v="0"/>
    <x v="0"/>
    <x v="17"/>
    <s v="S2"/>
  </r>
  <r>
    <s v="Reddit_Post_ATT_g224_SC"/>
    <s v="Top_War"/>
    <d v="2021-08-18T00:00:00"/>
    <n v="434.14950543617101"/>
    <x v="2"/>
    <x v="20"/>
    <s v="S2"/>
  </r>
  <r>
    <s v="Small_Event"/>
    <s v="Top_War"/>
    <d v="2021-08-18T00:00:00"/>
    <n v="0"/>
    <x v="0"/>
    <x v="17"/>
    <s v="S2"/>
  </r>
  <r>
    <s v="Small_Event_Dip"/>
    <s v="Top_War"/>
    <d v="2021-08-18T00:00:00"/>
    <n v="0"/>
    <x v="0"/>
    <x v="4"/>
    <s v="S2"/>
  </r>
  <r>
    <s v="Special_Event"/>
    <s v="Top_War"/>
    <d v="2021-08-18T00:00:00"/>
    <n v="0"/>
    <x v="0"/>
    <x v="4"/>
    <s v="S2"/>
  </r>
  <r>
    <s v="Special_Event_Peak"/>
    <s v="Top_War"/>
    <d v="2021-08-18T00:00:00"/>
    <n v="0"/>
    <x v="0"/>
    <x v="17"/>
    <s v="S2"/>
  </r>
  <r>
    <s v="Tuesday_Effect"/>
    <s v="Top_War"/>
    <d v="2021-08-18T00:00:00"/>
    <n v="0"/>
    <x v="0"/>
    <x v="21"/>
    <s v="S2"/>
  </r>
  <r>
    <s v="UNITYADS_TOTAL_PER_ATT_g1728_Scurve"/>
    <s v="Top_War"/>
    <d v="2021-08-18T00:00:00"/>
    <n v="0"/>
    <x v="4"/>
    <x v="22"/>
    <s v="S2"/>
  </r>
  <r>
    <s v="UNITYADS_TOTAL_POST_ATT_S1_g913_SC"/>
    <s v="Top_War"/>
    <d v="2021-08-18T00:00:00"/>
    <n v="0"/>
    <x v="1"/>
    <x v="22"/>
    <s v="S2"/>
  </r>
  <r>
    <s v="UNITYADS_TOTAL_POST_ATT_S2_g1321_SC"/>
    <s v="Top_War"/>
    <d v="2021-08-18T00:00:00"/>
    <n v="2197.7157555008298"/>
    <x v="2"/>
    <x v="22"/>
    <s v="S2"/>
  </r>
  <r>
    <s v="UNITYADS_TOTAL_POST_ATT_S3_g924_SC"/>
    <s v="Top_War"/>
    <d v="2021-08-18T00:00:00"/>
    <n v="0"/>
    <x v="3"/>
    <x v="22"/>
    <s v="S2"/>
  </r>
  <r>
    <s v="Apple_Search_Post_ATT_g327_Scurve"/>
    <s v="Top_War"/>
    <d v="2021-08-19T00:00:00"/>
    <n v="249.43350673357401"/>
    <x v="0"/>
    <x v="0"/>
    <s v="S2"/>
  </r>
  <r>
    <s v="Applovin_rewarded_Post_ATT_g1718_SC"/>
    <s v="Top_War"/>
    <d v="2021-08-19T00:00:00"/>
    <n v="11543.073975458001"/>
    <x v="0"/>
    <x v="1"/>
    <s v="S2"/>
  </r>
  <r>
    <s v="Applovin_video_Post_ATT_g1718_Scurve"/>
    <s v="Top_War"/>
    <d v="2021-08-19T00:00:00"/>
    <n v="4810.1047080059498"/>
    <x v="0"/>
    <x v="2"/>
    <s v="S2"/>
  </r>
  <r>
    <s v="Bug_Fix_1"/>
    <s v="Top_War"/>
    <d v="2021-08-19T00:00:00"/>
    <n v="0"/>
    <x v="0"/>
    <x v="3"/>
    <s v="S2"/>
  </r>
  <r>
    <s v="Bug_Fix_2"/>
    <s v="Top_War"/>
    <d v="2021-08-19T00:00:00"/>
    <n v="0"/>
    <x v="0"/>
    <x v="3"/>
    <s v="S2"/>
  </r>
  <r>
    <s v="Bug_Fix_3_2"/>
    <s v="Top_War"/>
    <d v="2021-08-19T00:00:00"/>
    <n v="0"/>
    <x v="0"/>
    <x v="3"/>
    <s v="S2"/>
  </r>
  <r>
    <s v="Bug_Fix_Neg"/>
    <s v="Top_War"/>
    <d v="2021-08-19T00:00:00"/>
    <n v="0"/>
    <x v="0"/>
    <x v="4"/>
    <s v="S2"/>
  </r>
  <r>
    <s v="Bytedance_Post_ATT_g337_SC"/>
    <s v="Top_War"/>
    <d v="2021-08-19T00:00:00"/>
    <n v="2936.6614818251301"/>
    <x v="0"/>
    <x v="5"/>
    <s v="S2"/>
  </r>
  <r>
    <s v="Comp_Lords_Mobile"/>
    <s v="Top_War"/>
    <d v="2021-08-19T00:00:00"/>
    <n v="-10510.7113524981"/>
    <x v="0"/>
    <x v="6"/>
    <s v="S2"/>
  </r>
  <r>
    <s v="Comp_ROK"/>
    <s v="Top_War"/>
    <d v="2021-08-19T00:00:00"/>
    <n v="-2375.2411863429202"/>
    <x v="0"/>
    <x v="7"/>
    <s v="S2"/>
  </r>
  <r>
    <s v="Comp_West_Game"/>
    <s v="Top_War"/>
    <d v="2021-08-19T00:00:00"/>
    <n v="-8295.6209864434895"/>
    <x v="0"/>
    <x v="8"/>
    <s v="S2"/>
  </r>
  <r>
    <s v="Event_Dip"/>
    <s v="Top_War"/>
    <d v="2021-08-19T00:00:00"/>
    <n v="0"/>
    <x v="0"/>
    <x v="4"/>
    <s v="S2"/>
  </r>
  <r>
    <s v="FB_AEO_AAA_POST_ATT_S1_g223_Scurve"/>
    <s v="Top_War"/>
    <d v="2021-08-19T00:00:00"/>
    <n v="0"/>
    <x v="1"/>
    <x v="9"/>
    <s v="S2"/>
  </r>
  <r>
    <s v="FB_AEO_AAA_POST_ATT_S2_g2314_Scurve"/>
    <s v="Top_War"/>
    <d v="2021-08-19T00:00:00"/>
    <n v="1648.7426335868299"/>
    <x v="2"/>
    <x v="9"/>
    <s v="S2"/>
  </r>
  <r>
    <s v="FB_AEO_AAA_POST_ATT_S3_g249_SC"/>
    <s v="Top_War"/>
    <d v="2021-08-19T00:00:00"/>
    <n v="0"/>
    <x v="3"/>
    <x v="9"/>
    <s v="S2"/>
  </r>
  <r>
    <s v="FB_AEO_AAA_PRE_ATT_g136_Scurve"/>
    <s v="Top_War"/>
    <d v="2021-08-19T00:00:00"/>
    <n v="0"/>
    <x v="4"/>
    <x v="9"/>
    <s v="S2"/>
  </r>
  <r>
    <s v="FB_AEO_BAU_POST_ATT_S1_g912_Scurve"/>
    <s v="Top_War"/>
    <d v="2021-08-19T00:00:00"/>
    <n v="0"/>
    <x v="1"/>
    <x v="10"/>
    <s v="S2"/>
  </r>
  <r>
    <s v="FB_AEO_BAU_POST_ATT_S2_g2711_Scurve"/>
    <s v="Top_War"/>
    <d v="2021-08-19T00:00:00"/>
    <n v="12820.9371553663"/>
    <x v="2"/>
    <x v="10"/>
    <s v="S2"/>
  </r>
  <r>
    <s v="FB_AEO_BAU_POST_ATT_S3_g1717_SC"/>
    <s v="Top_War"/>
    <d v="2021-08-19T00:00:00"/>
    <n v="0"/>
    <x v="3"/>
    <x v="10"/>
    <s v="S2"/>
  </r>
  <r>
    <s v="FB_AEO_BAU_PRE_ATT_g15721_Scurve"/>
    <s v="Top_War"/>
    <d v="2021-08-19T00:00:00"/>
    <n v="0"/>
    <x v="4"/>
    <x v="10"/>
    <s v="S2"/>
  </r>
  <r>
    <s v="FB_VO_AAA_PER_ATT_g912_Scurve"/>
    <s v="Top_War"/>
    <d v="2021-08-19T00:00:00"/>
    <n v="0"/>
    <x v="4"/>
    <x v="11"/>
    <s v="S2"/>
  </r>
  <r>
    <s v="FB_VO_AAA_POST_ATT_S1_g913_Scurve"/>
    <s v="Top_War"/>
    <d v="2021-08-19T00:00:00"/>
    <n v="0"/>
    <x v="1"/>
    <x v="11"/>
    <s v="S2"/>
  </r>
  <r>
    <s v="FB_VO_AAA_POST_ATT_S2_g424_Scurve"/>
    <s v="Top_War"/>
    <d v="2021-08-19T00:00:00"/>
    <n v="6690.2460628806502"/>
    <x v="2"/>
    <x v="11"/>
    <s v="S2"/>
  </r>
  <r>
    <s v="FB_VO_AAA_POST_ATT_S3_g1717_SC"/>
    <s v="Top_War"/>
    <d v="2021-08-19T00:00:00"/>
    <n v="0"/>
    <x v="3"/>
    <x v="11"/>
    <s v="S2"/>
  </r>
  <r>
    <s v="FB_VO_BAU_PER_ATT_g1512_Scurve"/>
    <s v="Top_War"/>
    <d v="2021-08-19T00:00:00"/>
    <n v="0"/>
    <x v="4"/>
    <x v="12"/>
    <s v="S2"/>
  </r>
  <r>
    <s v="FB_VO_BAU_POST_ATT_S1_g9312_Scurve"/>
    <s v="Top_War"/>
    <d v="2021-08-19T00:00:00"/>
    <n v="0"/>
    <x v="1"/>
    <x v="12"/>
    <s v="S2"/>
  </r>
  <r>
    <s v="FB_VO_BAU_POST_ATT_S2_g8421_Scurve"/>
    <s v="Top_War"/>
    <d v="2021-08-19T00:00:00"/>
    <n v="1954.8548528306901"/>
    <x v="2"/>
    <x v="12"/>
    <s v="S2"/>
  </r>
  <r>
    <s v="FB_VO_BAU_POST_ATT_S3_g1715_SC"/>
    <s v="Top_War"/>
    <d v="2021-08-19T00:00:00"/>
    <n v="0"/>
    <x v="3"/>
    <x v="12"/>
    <s v="S2"/>
  </r>
  <r>
    <s v="FB_VO_DYNAMICADS_PER_ATT_g2720_Scurve"/>
    <s v="Top_War"/>
    <d v="2021-08-19T00:00:00"/>
    <n v="0"/>
    <x v="4"/>
    <x v="13"/>
    <s v="S2"/>
  </r>
  <r>
    <s v="FB_VO_DYNAMICADS_POST_ATT_S1_g1720_Scurve"/>
    <s v="Top_War"/>
    <d v="2021-08-19T00:00:00"/>
    <n v="0"/>
    <x v="1"/>
    <x v="13"/>
    <s v="S2"/>
  </r>
  <r>
    <s v="GOOGLE_DISPLAY_PER_ATT_g1724_Scurve"/>
    <s v="Top_War"/>
    <d v="2021-08-19T00:00:00"/>
    <n v="0"/>
    <x v="4"/>
    <x v="14"/>
    <s v="S2"/>
  </r>
  <r>
    <s v="GOOGLE_DISPLAY_POST_ATT_9AUG_SEP_g6213_Scurve"/>
    <s v="Top_War"/>
    <d v="2021-08-19T00:00:00"/>
    <n v="27354.964290235101"/>
    <x v="0"/>
    <x v="14"/>
    <s v="S2"/>
  </r>
  <r>
    <s v="GOOGLE_DISPLAY_POST_ATT_JUL_g827_SC"/>
    <s v="Top_War"/>
    <d v="2021-08-19T00:00:00"/>
    <n v="0"/>
    <x v="0"/>
    <x v="14"/>
    <s v="S2"/>
  </r>
  <r>
    <s v="GOOGLE_DISPLAY_POST_ATT_OCT_g5718_Scurve"/>
    <s v="Top_War"/>
    <d v="2021-08-19T00:00:00"/>
    <n v="0"/>
    <x v="0"/>
    <x v="14"/>
    <s v="S2"/>
  </r>
  <r>
    <s v="GOOGLE_DISPLAY_POST_ATT_S1_g912_SC"/>
    <s v="Top_War"/>
    <d v="2021-08-19T00:00:00"/>
    <n v="0"/>
    <x v="1"/>
    <x v="14"/>
    <s v="S2"/>
  </r>
  <r>
    <s v="GOOGLE_YOUTUBE_PER_ATT_g1716_Scurve"/>
    <s v="Top_War"/>
    <d v="2021-08-19T00:00:00"/>
    <n v="0"/>
    <x v="4"/>
    <x v="15"/>
    <s v="S2"/>
  </r>
  <r>
    <s v="GOOGLE_YOUTUBE_POST_ATT_9AUG_SEP_g9321_Scurve"/>
    <s v="Top_War"/>
    <d v="2021-08-19T00:00:00"/>
    <n v="43489.053100762998"/>
    <x v="0"/>
    <x v="15"/>
    <s v="S2"/>
  </r>
  <r>
    <s v="GOOGLE_YOUTUBE_POST_ATT_JUL_g1718_SC"/>
    <s v="Top_War"/>
    <d v="2021-08-19T00:00:00"/>
    <n v="11595.925555902601"/>
    <x v="0"/>
    <x v="15"/>
    <s v="S2"/>
  </r>
  <r>
    <s v="GOOGLE_YOUTUBE_POST_ATT_OCT_g1715_Scurve"/>
    <s v="Top_War"/>
    <d v="2021-08-19T00:00:00"/>
    <n v="0"/>
    <x v="0"/>
    <x v="15"/>
    <s v="S2"/>
  </r>
  <r>
    <s v="GOOGLE_YOUTUBE_POST_ATT_S1_g2721_SC"/>
    <s v="Top_War"/>
    <d v="2021-08-19T00:00:00"/>
    <n v="0"/>
    <x v="1"/>
    <x v="15"/>
    <s v="S2"/>
  </r>
  <r>
    <s v="INTERCEPT"/>
    <s v="Top_War"/>
    <d v="2021-08-19T00:00:00"/>
    <n v="282876.95580592903"/>
    <x v="0"/>
    <x v="16"/>
    <s v="S2"/>
  </r>
  <r>
    <s v="Large_Event_Dip1"/>
    <s v="Top_War"/>
    <d v="2021-08-19T00:00:00"/>
    <n v="0"/>
    <x v="0"/>
    <x v="4"/>
    <s v="S2"/>
  </r>
  <r>
    <s v="Large_Event1"/>
    <s v="Top_War"/>
    <d v="2021-08-19T00:00:00"/>
    <n v="0"/>
    <x v="0"/>
    <x v="17"/>
    <s v="S2"/>
  </r>
  <r>
    <s v="Medium_Event"/>
    <s v="Top_War"/>
    <d v="2021-08-19T00:00:00"/>
    <n v="0"/>
    <x v="0"/>
    <x v="17"/>
    <s v="S2"/>
  </r>
  <r>
    <s v="Medium_Event_Dip"/>
    <s v="Top_War"/>
    <d v="2021-08-19T00:00:00"/>
    <n v="0"/>
    <x v="0"/>
    <x v="17"/>
    <s v="S2"/>
  </r>
  <r>
    <s v="Monday_Effect"/>
    <s v="Top_War"/>
    <d v="2021-08-19T00:00:00"/>
    <n v="0"/>
    <x v="0"/>
    <x v="18"/>
    <s v="S2"/>
  </r>
  <r>
    <s v="New_Content"/>
    <s v="Top_War"/>
    <d v="2021-08-19T00:00:00"/>
    <n v="0"/>
    <x v="0"/>
    <x v="19"/>
    <s v="S2"/>
  </r>
  <r>
    <s v="Other_Event"/>
    <s v="Top_War"/>
    <d v="2021-08-19T00:00:00"/>
    <n v="0"/>
    <x v="0"/>
    <x v="17"/>
    <s v="S2"/>
  </r>
  <r>
    <s v="Peak"/>
    <s v="Top_War"/>
    <d v="2021-08-19T00:00:00"/>
    <n v="0"/>
    <x v="0"/>
    <x v="17"/>
    <s v="S2"/>
  </r>
  <r>
    <s v="Reddit_Post_ATT_g224_SC"/>
    <s v="Top_War"/>
    <d v="2021-08-19T00:00:00"/>
    <n v="308.863233995114"/>
    <x v="2"/>
    <x v="20"/>
    <s v="S2"/>
  </r>
  <r>
    <s v="Small_Event"/>
    <s v="Top_War"/>
    <d v="2021-08-19T00:00:00"/>
    <n v="0"/>
    <x v="0"/>
    <x v="17"/>
    <s v="S2"/>
  </r>
  <r>
    <s v="Small_Event_Dip"/>
    <s v="Top_War"/>
    <d v="2021-08-19T00:00:00"/>
    <n v="0"/>
    <x v="0"/>
    <x v="4"/>
    <s v="S2"/>
  </r>
  <r>
    <s v="Special_Event"/>
    <s v="Top_War"/>
    <d v="2021-08-19T00:00:00"/>
    <n v="0"/>
    <x v="0"/>
    <x v="4"/>
    <s v="S2"/>
  </r>
  <r>
    <s v="Special_Event_Peak"/>
    <s v="Top_War"/>
    <d v="2021-08-19T00:00:00"/>
    <n v="0"/>
    <x v="0"/>
    <x v="17"/>
    <s v="S2"/>
  </r>
  <r>
    <s v="Tuesday_Effect"/>
    <s v="Top_War"/>
    <d v="2021-08-19T00:00:00"/>
    <n v="0"/>
    <x v="0"/>
    <x v="21"/>
    <s v="S2"/>
  </r>
  <r>
    <s v="UNITYADS_TOTAL_PER_ATT_g1728_Scurve"/>
    <s v="Top_War"/>
    <d v="2021-08-19T00:00:00"/>
    <n v="0"/>
    <x v="4"/>
    <x v="22"/>
    <s v="S2"/>
  </r>
  <r>
    <s v="UNITYADS_TOTAL_POST_ATT_S1_g913_SC"/>
    <s v="Top_War"/>
    <d v="2021-08-19T00:00:00"/>
    <n v="0"/>
    <x v="1"/>
    <x v="22"/>
    <s v="S2"/>
  </r>
  <r>
    <s v="UNITYADS_TOTAL_POST_ATT_S2_g1321_SC"/>
    <s v="Top_War"/>
    <d v="2021-08-19T00:00:00"/>
    <n v="2036.5901193244699"/>
    <x v="2"/>
    <x v="22"/>
    <s v="S2"/>
  </r>
  <r>
    <s v="UNITYADS_TOTAL_POST_ATT_S3_g924_SC"/>
    <s v="Top_War"/>
    <d v="2021-08-19T00:00:00"/>
    <n v="0"/>
    <x v="3"/>
    <x v="22"/>
    <s v="S2"/>
  </r>
  <r>
    <s v="Apple_Search_Post_ATT_g327_Scurve"/>
    <s v="Top_War"/>
    <d v="2021-08-20T00:00:00"/>
    <n v="305.47891511333302"/>
    <x v="0"/>
    <x v="0"/>
    <s v="S2"/>
  </r>
  <r>
    <s v="Applovin_rewarded_Post_ATT_g1718_SC"/>
    <s v="Top_War"/>
    <d v="2021-08-20T00:00:00"/>
    <n v="11746.2049286405"/>
    <x v="0"/>
    <x v="1"/>
    <s v="S2"/>
  </r>
  <r>
    <s v="Applovin_video_Post_ATT_g1718_Scurve"/>
    <s v="Top_War"/>
    <d v="2021-08-20T00:00:00"/>
    <n v="5084.9173694657202"/>
    <x v="0"/>
    <x v="2"/>
    <s v="S2"/>
  </r>
  <r>
    <s v="Bug_Fix_1"/>
    <s v="Top_War"/>
    <d v="2021-08-20T00:00:00"/>
    <n v="0"/>
    <x v="0"/>
    <x v="3"/>
    <s v="S2"/>
  </r>
  <r>
    <s v="Bug_Fix_2"/>
    <s v="Top_War"/>
    <d v="2021-08-20T00:00:00"/>
    <n v="0"/>
    <x v="0"/>
    <x v="3"/>
    <s v="S2"/>
  </r>
  <r>
    <s v="Bug_Fix_3_2"/>
    <s v="Top_War"/>
    <d v="2021-08-20T00:00:00"/>
    <n v="0"/>
    <x v="0"/>
    <x v="3"/>
    <s v="S2"/>
  </r>
  <r>
    <s v="Bug_Fix_Neg"/>
    <s v="Top_War"/>
    <d v="2021-08-20T00:00:00"/>
    <n v="0"/>
    <x v="0"/>
    <x v="4"/>
    <s v="S2"/>
  </r>
  <r>
    <s v="Bytedance_Post_ATT_g337_SC"/>
    <s v="Top_War"/>
    <d v="2021-08-20T00:00:00"/>
    <n v="3235.0232449331902"/>
    <x v="0"/>
    <x v="5"/>
    <s v="S2"/>
  </r>
  <r>
    <s v="Comp_Lords_Mobile"/>
    <s v="Top_War"/>
    <d v="2021-08-20T00:00:00"/>
    <n v="-9528.5971704555395"/>
    <x v="0"/>
    <x v="6"/>
    <s v="S2"/>
  </r>
  <r>
    <s v="Comp_ROK"/>
    <s v="Top_War"/>
    <d v="2021-08-20T00:00:00"/>
    <n v="-2206.9008429720302"/>
    <x v="0"/>
    <x v="7"/>
    <s v="S2"/>
  </r>
  <r>
    <s v="Comp_West_Game"/>
    <s v="Top_War"/>
    <d v="2021-08-20T00:00:00"/>
    <n v="-7237.9883962915101"/>
    <x v="0"/>
    <x v="8"/>
    <s v="S2"/>
  </r>
  <r>
    <s v="Event_Dip"/>
    <s v="Top_War"/>
    <d v="2021-08-20T00:00:00"/>
    <n v="0"/>
    <x v="0"/>
    <x v="4"/>
    <s v="S2"/>
  </r>
  <r>
    <s v="FB_AEO_AAA_POST_ATT_S1_g223_Scurve"/>
    <s v="Top_War"/>
    <d v="2021-08-20T00:00:00"/>
    <n v="0"/>
    <x v="1"/>
    <x v="9"/>
    <s v="S2"/>
  </r>
  <r>
    <s v="FB_AEO_AAA_POST_ATT_S2_g2314_Scurve"/>
    <s v="Top_War"/>
    <d v="2021-08-20T00:00:00"/>
    <n v="1566.6944957974499"/>
    <x v="2"/>
    <x v="9"/>
    <s v="S2"/>
  </r>
  <r>
    <s v="FB_AEO_AAA_POST_ATT_S3_g249_SC"/>
    <s v="Top_War"/>
    <d v="2021-08-20T00:00:00"/>
    <n v="0"/>
    <x v="3"/>
    <x v="9"/>
    <s v="S2"/>
  </r>
  <r>
    <s v="FB_AEO_AAA_PRE_ATT_g136_Scurve"/>
    <s v="Top_War"/>
    <d v="2021-08-20T00:00:00"/>
    <n v="0"/>
    <x v="4"/>
    <x v="9"/>
    <s v="S2"/>
  </r>
  <r>
    <s v="FB_AEO_BAU_POST_ATT_S1_g912_Scurve"/>
    <s v="Top_War"/>
    <d v="2021-08-20T00:00:00"/>
    <n v="0"/>
    <x v="1"/>
    <x v="10"/>
    <s v="S2"/>
  </r>
  <r>
    <s v="FB_AEO_BAU_POST_ATT_S2_g2711_Scurve"/>
    <s v="Top_War"/>
    <d v="2021-08-20T00:00:00"/>
    <n v="10846.9787221303"/>
    <x v="2"/>
    <x v="10"/>
    <s v="S2"/>
  </r>
  <r>
    <s v="FB_AEO_BAU_POST_ATT_S3_g1717_SC"/>
    <s v="Top_War"/>
    <d v="2021-08-20T00:00:00"/>
    <n v="0"/>
    <x v="3"/>
    <x v="10"/>
    <s v="S2"/>
  </r>
  <r>
    <s v="FB_AEO_BAU_PRE_ATT_g15721_Scurve"/>
    <s v="Top_War"/>
    <d v="2021-08-20T00:00:00"/>
    <n v="0"/>
    <x v="4"/>
    <x v="10"/>
    <s v="S2"/>
  </r>
  <r>
    <s v="FB_VO_AAA_PER_ATT_g912_Scurve"/>
    <s v="Top_War"/>
    <d v="2021-08-20T00:00:00"/>
    <n v="0"/>
    <x v="4"/>
    <x v="11"/>
    <s v="S2"/>
  </r>
  <r>
    <s v="FB_VO_AAA_POST_ATT_S1_g913_Scurve"/>
    <s v="Top_War"/>
    <d v="2021-08-20T00:00:00"/>
    <n v="0"/>
    <x v="1"/>
    <x v="11"/>
    <s v="S2"/>
  </r>
  <r>
    <s v="FB_VO_AAA_POST_ATT_S2_g424_Scurve"/>
    <s v="Top_War"/>
    <d v="2021-08-20T00:00:00"/>
    <n v="7293.7427133721203"/>
    <x v="2"/>
    <x v="11"/>
    <s v="S2"/>
  </r>
  <r>
    <s v="FB_VO_AAA_POST_ATT_S3_g1717_SC"/>
    <s v="Top_War"/>
    <d v="2021-08-20T00:00:00"/>
    <n v="0"/>
    <x v="3"/>
    <x v="11"/>
    <s v="S2"/>
  </r>
  <r>
    <s v="FB_VO_BAU_PER_ATT_g1512_Scurve"/>
    <s v="Top_War"/>
    <d v="2021-08-20T00:00:00"/>
    <n v="0"/>
    <x v="4"/>
    <x v="12"/>
    <s v="S2"/>
  </r>
  <r>
    <s v="FB_VO_BAU_POST_ATT_S1_g9312_Scurve"/>
    <s v="Top_War"/>
    <d v="2021-08-20T00:00:00"/>
    <n v="0"/>
    <x v="1"/>
    <x v="12"/>
    <s v="S2"/>
  </r>
  <r>
    <s v="FB_VO_BAU_POST_ATT_S2_g8421_Scurve"/>
    <s v="Top_War"/>
    <d v="2021-08-20T00:00:00"/>
    <n v="1730.7589748048899"/>
    <x v="2"/>
    <x v="12"/>
    <s v="S2"/>
  </r>
  <r>
    <s v="FB_VO_BAU_POST_ATT_S3_g1715_SC"/>
    <s v="Top_War"/>
    <d v="2021-08-20T00:00:00"/>
    <n v="0"/>
    <x v="3"/>
    <x v="12"/>
    <s v="S2"/>
  </r>
  <r>
    <s v="FB_VO_DYNAMICADS_PER_ATT_g2720_Scurve"/>
    <s v="Top_War"/>
    <d v="2021-08-20T00:00:00"/>
    <n v="0"/>
    <x v="4"/>
    <x v="13"/>
    <s v="S2"/>
  </r>
  <r>
    <s v="FB_VO_DYNAMICADS_POST_ATT_S1_g1720_Scurve"/>
    <s v="Top_War"/>
    <d v="2021-08-20T00:00:00"/>
    <n v="0"/>
    <x v="1"/>
    <x v="13"/>
    <s v="S2"/>
  </r>
  <r>
    <s v="GOOGLE_DISPLAY_PER_ATT_g1724_Scurve"/>
    <s v="Top_War"/>
    <d v="2021-08-20T00:00:00"/>
    <n v="0"/>
    <x v="4"/>
    <x v="14"/>
    <s v="S2"/>
  </r>
  <r>
    <s v="GOOGLE_DISPLAY_POST_ATT_9AUG_SEP_g6213_Scurve"/>
    <s v="Top_War"/>
    <d v="2021-08-20T00:00:00"/>
    <n v="27241.492493265101"/>
    <x v="0"/>
    <x v="14"/>
    <s v="S2"/>
  </r>
  <r>
    <s v="GOOGLE_DISPLAY_POST_ATT_JUL_g827_SC"/>
    <s v="Top_War"/>
    <d v="2021-08-20T00:00:00"/>
    <n v="0"/>
    <x v="0"/>
    <x v="14"/>
    <s v="S2"/>
  </r>
  <r>
    <s v="GOOGLE_DISPLAY_POST_ATT_OCT_g5718_Scurve"/>
    <s v="Top_War"/>
    <d v="2021-08-20T00:00:00"/>
    <n v="0"/>
    <x v="0"/>
    <x v="14"/>
    <s v="S2"/>
  </r>
  <r>
    <s v="GOOGLE_DISPLAY_POST_ATT_S1_g912_SC"/>
    <s v="Top_War"/>
    <d v="2021-08-20T00:00:00"/>
    <n v="0"/>
    <x v="1"/>
    <x v="14"/>
    <s v="S2"/>
  </r>
  <r>
    <s v="GOOGLE_YOUTUBE_PER_ATT_g1716_Scurve"/>
    <s v="Top_War"/>
    <d v="2021-08-20T00:00:00"/>
    <n v="0"/>
    <x v="4"/>
    <x v="15"/>
    <s v="S2"/>
  </r>
  <r>
    <s v="GOOGLE_YOUTUBE_POST_ATT_9AUG_SEP_g9321_Scurve"/>
    <s v="Top_War"/>
    <d v="2021-08-20T00:00:00"/>
    <n v="35784.099905431802"/>
    <x v="0"/>
    <x v="15"/>
    <s v="S2"/>
  </r>
  <r>
    <s v="GOOGLE_YOUTUBE_POST_ATT_JUL_g1718_SC"/>
    <s v="Top_War"/>
    <d v="2021-08-20T00:00:00"/>
    <n v="11656.0245708943"/>
    <x v="0"/>
    <x v="15"/>
    <s v="S2"/>
  </r>
  <r>
    <s v="GOOGLE_YOUTUBE_POST_ATT_OCT_g1715_Scurve"/>
    <s v="Top_War"/>
    <d v="2021-08-20T00:00:00"/>
    <n v="0"/>
    <x v="0"/>
    <x v="15"/>
    <s v="S2"/>
  </r>
  <r>
    <s v="GOOGLE_YOUTUBE_POST_ATT_S1_g2721_SC"/>
    <s v="Top_War"/>
    <d v="2021-08-20T00:00:00"/>
    <n v="0"/>
    <x v="1"/>
    <x v="15"/>
    <s v="S2"/>
  </r>
  <r>
    <s v="INTERCEPT"/>
    <s v="Top_War"/>
    <d v="2021-08-20T00:00:00"/>
    <n v="282876.95580592903"/>
    <x v="0"/>
    <x v="16"/>
    <s v="S2"/>
  </r>
  <r>
    <s v="Large_Event_Dip1"/>
    <s v="Top_War"/>
    <d v="2021-08-20T00:00:00"/>
    <n v="0"/>
    <x v="0"/>
    <x v="4"/>
    <s v="S2"/>
  </r>
  <r>
    <s v="Large_Event1"/>
    <s v="Top_War"/>
    <d v="2021-08-20T00:00:00"/>
    <n v="0"/>
    <x v="0"/>
    <x v="17"/>
    <s v="S2"/>
  </r>
  <r>
    <s v="Medium_Event"/>
    <s v="Top_War"/>
    <d v="2021-08-20T00:00:00"/>
    <n v="0"/>
    <x v="0"/>
    <x v="17"/>
    <s v="S2"/>
  </r>
  <r>
    <s v="Medium_Event_Dip"/>
    <s v="Top_War"/>
    <d v="2021-08-20T00:00:00"/>
    <n v="0"/>
    <x v="0"/>
    <x v="17"/>
    <s v="S2"/>
  </r>
  <r>
    <s v="Monday_Effect"/>
    <s v="Top_War"/>
    <d v="2021-08-20T00:00:00"/>
    <n v="0"/>
    <x v="0"/>
    <x v="18"/>
    <s v="S2"/>
  </r>
  <r>
    <s v="New_Content"/>
    <s v="Top_War"/>
    <d v="2021-08-20T00:00:00"/>
    <n v="0"/>
    <x v="0"/>
    <x v="19"/>
    <s v="S2"/>
  </r>
  <r>
    <s v="Other_Event"/>
    <s v="Top_War"/>
    <d v="2021-08-20T00:00:00"/>
    <n v="0"/>
    <x v="0"/>
    <x v="17"/>
    <s v="S2"/>
  </r>
  <r>
    <s v="Peak"/>
    <s v="Top_War"/>
    <d v="2021-08-20T00:00:00"/>
    <n v="0"/>
    <x v="0"/>
    <x v="17"/>
    <s v="S2"/>
  </r>
  <r>
    <s v="Reddit_Post_ATT_g224_SC"/>
    <s v="Top_War"/>
    <d v="2021-08-20T00:00:00"/>
    <n v="124.97614848641599"/>
    <x v="2"/>
    <x v="20"/>
    <s v="S2"/>
  </r>
  <r>
    <s v="Small_Event"/>
    <s v="Top_War"/>
    <d v="2021-08-20T00:00:00"/>
    <n v="0"/>
    <x v="0"/>
    <x v="17"/>
    <s v="S2"/>
  </r>
  <r>
    <s v="Small_Event_Dip"/>
    <s v="Top_War"/>
    <d v="2021-08-20T00:00:00"/>
    <n v="0"/>
    <x v="0"/>
    <x v="4"/>
    <s v="S2"/>
  </r>
  <r>
    <s v="Special_Event"/>
    <s v="Top_War"/>
    <d v="2021-08-20T00:00:00"/>
    <n v="0"/>
    <x v="0"/>
    <x v="4"/>
    <s v="S2"/>
  </r>
  <r>
    <s v="Special_Event_Peak"/>
    <s v="Top_War"/>
    <d v="2021-08-20T00:00:00"/>
    <n v="55538.062280573999"/>
    <x v="0"/>
    <x v="17"/>
    <s v="S2"/>
  </r>
  <r>
    <s v="Tuesday_Effect"/>
    <s v="Top_War"/>
    <d v="2021-08-20T00:00:00"/>
    <n v="0"/>
    <x v="0"/>
    <x v="21"/>
    <s v="S2"/>
  </r>
  <r>
    <s v="UNITYADS_TOTAL_PER_ATT_g1728_Scurve"/>
    <s v="Top_War"/>
    <d v="2021-08-20T00:00:00"/>
    <n v="0"/>
    <x v="4"/>
    <x v="22"/>
    <s v="S2"/>
  </r>
  <r>
    <s v="UNITYADS_TOTAL_POST_ATT_S1_g913_SC"/>
    <s v="Top_War"/>
    <d v="2021-08-20T00:00:00"/>
    <n v="0"/>
    <x v="1"/>
    <x v="22"/>
    <s v="S2"/>
  </r>
  <r>
    <s v="UNITYADS_TOTAL_POST_ATT_S2_g1321_SC"/>
    <s v="Top_War"/>
    <d v="2021-08-20T00:00:00"/>
    <n v="1960.1751778201999"/>
    <x v="2"/>
    <x v="22"/>
    <s v="S2"/>
  </r>
  <r>
    <s v="UNITYADS_TOTAL_POST_ATT_S3_g924_SC"/>
    <s v="Top_War"/>
    <d v="2021-08-20T00:00:00"/>
    <n v="0"/>
    <x v="3"/>
    <x v="22"/>
    <s v="S2"/>
  </r>
  <r>
    <s v="Apple_Search_Post_ATT_g327_Scurve"/>
    <s v="Top_War"/>
    <d v="2021-08-21T00:00:00"/>
    <n v="431.83412635449798"/>
    <x v="0"/>
    <x v="0"/>
    <s v="S2"/>
  </r>
  <r>
    <s v="Applovin_rewarded_Post_ATT_g1718_SC"/>
    <s v="Top_War"/>
    <d v="2021-08-21T00:00:00"/>
    <n v="11526.466378363701"/>
    <x v="0"/>
    <x v="1"/>
    <s v="S2"/>
  </r>
  <r>
    <s v="Applovin_video_Post_ATT_g1718_Scurve"/>
    <s v="Top_War"/>
    <d v="2021-08-21T00:00:00"/>
    <n v="5025.5214077487599"/>
    <x v="0"/>
    <x v="2"/>
    <s v="S2"/>
  </r>
  <r>
    <s v="Bug_Fix_1"/>
    <s v="Top_War"/>
    <d v="2021-08-21T00:00:00"/>
    <n v="0"/>
    <x v="0"/>
    <x v="3"/>
    <s v="S2"/>
  </r>
  <r>
    <s v="Bug_Fix_2"/>
    <s v="Top_War"/>
    <d v="2021-08-21T00:00:00"/>
    <n v="0"/>
    <x v="0"/>
    <x v="3"/>
    <s v="S2"/>
  </r>
  <r>
    <s v="Bug_Fix_3_2"/>
    <s v="Top_War"/>
    <d v="2021-08-21T00:00:00"/>
    <n v="0"/>
    <x v="0"/>
    <x v="3"/>
    <s v="S2"/>
  </r>
  <r>
    <s v="Bug_Fix_Neg"/>
    <s v="Top_War"/>
    <d v="2021-08-21T00:00:00"/>
    <n v="0"/>
    <x v="0"/>
    <x v="4"/>
    <s v="S2"/>
  </r>
  <r>
    <s v="Bytedance_Post_ATT_g337_SC"/>
    <s v="Top_War"/>
    <d v="2021-08-21T00:00:00"/>
    <n v="3497.2537092524299"/>
    <x v="0"/>
    <x v="5"/>
    <s v="S2"/>
  </r>
  <r>
    <s v="Comp_Lords_Mobile"/>
    <s v="Top_War"/>
    <d v="2021-08-21T00:00:00"/>
    <n v="-13060.0290165235"/>
    <x v="0"/>
    <x v="6"/>
    <s v="S2"/>
  </r>
  <r>
    <s v="Comp_ROK"/>
    <s v="Top_War"/>
    <d v="2021-08-21T00:00:00"/>
    <n v="-2902.84445763949"/>
    <x v="0"/>
    <x v="7"/>
    <s v="S2"/>
  </r>
  <r>
    <s v="Comp_West_Game"/>
    <s v="Top_War"/>
    <d v="2021-08-21T00:00:00"/>
    <n v="-7527.5079321431704"/>
    <x v="0"/>
    <x v="8"/>
    <s v="S2"/>
  </r>
  <r>
    <s v="Event_Dip"/>
    <s v="Top_War"/>
    <d v="2021-08-21T00:00:00"/>
    <n v="0"/>
    <x v="0"/>
    <x v="4"/>
    <s v="S2"/>
  </r>
  <r>
    <s v="FB_AEO_AAA_POST_ATT_S1_g223_Scurve"/>
    <s v="Top_War"/>
    <d v="2021-08-21T00:00:00"/>
    <n v="0"/>
    <x v="1"/>
    <x v="9"/>
    <s v="S2"/>
  </r>
  <r>
    <s v="FB_AEO_AAA_POST_ATT_S2_g2314_Scurve"/>
    <s v="Top_War"/>
    <d v="2021-08-21T00:00:00"/>
    <n v="1475.01112549339"/>
    <x v="2"/>
    <x v="9"/>
    <s v="S2"/>
  </r>
  <r>
    <s v="FB_AEO_AAA_POST_ATT_S3_g249_SC"/>
    <s v="Top_War"/>
    <d v="2021-08-21T00:00:00"/>
    <n v="0"/>
    <x v="3"/>
    <x v="9"/>
    <s v="S2"/>
  </r>
  <r>
    <s v="FB_AEO_AAA_PRE_ATT_g136_Scurve"/>
    <s v="Top_War"/>
    <d v="2021-08-21T00:00:00"/>
    <n v="0"/>
    <x v="4"/>
    <x v="9"/>
    <s v="S2"/>
  </r>
  <r>
    <s v="FB_AEO_BAU_POST_ATT_S1_g912_Scurve"/>
    <s v="Top_War"/>
    <d v="2021-08-21T00:00:00"/>
    <n v="0"/>
    <x v="1"/>
    <x v="10"/>
    <s v="S2"/>
  </r>
  <r>
    <s v="FB_AEO_BAU_POST_ATT_S2_g2711_Scurve"/>
    <s v="Top_War"/>
    <d v="2021-08-21T00:00:00"/>
    <n v="8244.0618423847409"/>
    <x v="2"/>
    <x v="10"/>
    <s v="S2"/>
  </r>
  <r>
    <s v="FB_AEO_BAU_POST_ATT_S3_g1717_SC"/>
    <s v="Top_War"/>
    <d v="2021-08-21T00:00:00"/>
    <n v="0"/>
    <x v="3"/>
    <x v="10"/>
    <s v="S2"/>
  </r>
  <r>
    <s v="FB_AEO_BAU_PRE_ATT_g15721_Scurve"/>
    <s v="Top_War"/>
    <d v="2021-08-21T00:00:00"/>
    <n v="0"/>
    <x v="4"/>
    <x v="10"/>
    <s v="S2"/>
  </r>
  <r>
    <s v="FB_VO_AAA_PER_ATT_g912_Scurve"/>
    <s v="Top_War"/>
    <d v="2021-08-21T00:00:00"/>
    <n v="0"/>
    <x v="4"/>
    <x v="11"/>
    <s v="S2"/>
  </r>
  <r>
    <s v="FB_VO_AAA_POST_ATT_S1_g913_Scurve"/>
    <s v="Top_War"/>
    <d v="2021-08-21T00:00:00"/>
    <n v="0"/>
    <x v="1"/>
    <x v="11"/>
    <s v="S2"/>
  </r>
  <r>
    <s v="FB_VO_AAA_POST_ATT_S2_g424_Scurve"/>
    <s v="Top_War"/>
    <d v="2021-08-21T00:00:00"/>
    <n v="8801.0379873922193"/>
    <x v="2"/>
    <x v="11"/>
    <s v="S2"/>
  </r>
  <r>
    <s v="FB_VO_AAA_POST_ATT_S3_g1717_SC"/>
    <s v="Top_War"/>
    <d v="2021-08-21T00:00:00"/>
    <n v="0"/>
    <x v="3"/>
    <x v="11"/>
    <s v="S2"/>
  </r>
  <r>
    <s v="FB_VO_BAU_PER_ATT_g1512_Scurve"/>
    <s v="Top_War"/>
    <d v="2021-08-21T00:00:00"/>
    <n v="0"/>
    <x v="4"/>
    <x v="12"/>
    <s v="S2"/>
  </r>
  <r>
    <s v="FB_VO_BAU_POST_ATT_S1_g9312_Scurve"/>
    <s v="Top_War"/>
    <d v="2021-08-21T00:00:00"/>
    <n v="0"/>
    <x v="1"/>
    <x v="12"/>
    <s v="S2"/>
  </r>
  <r>
    <s v="FB_VO_BAU_POST_ATT_S2_g8421_Scurve"/>
    <s v="Top_War"/>
    <d v="2021-08-21T00:00:00"/>
    <n v="1488.43766291927"/>
    <x v="2"/>
    <x v="12"/>
    <s v="S2"/>
  </r>
  <r>
    <s v="FB_VO_BAU_POST_ATT_S3_g1715_SC"/>
    <s v="Top_War"/>
    <d v="2021-08-21T00:00:00"/>
    <n v="0"/>
    <x v="3"/>
    <x v="12"/>
    <s v="S2"/>
  </r>
  <r>
    <s v="FB_VO_DYNAMICADS_PER_ATT_g2720_Scurve"/>
    <s v="Top_War"/>
    <d v="2021-08-21T00:00:00"/>
    <n v="0"/>
    <x v="4"/>
    <x v="13"/>
    <s v="S2"/>
  </r>
  <r>
    <s v="FB_VO_DYNAMICADS_POST_ATT_S1_g1720_Scurve"/>
    <s v="Top_War"/>
    <d v="2021-08-21T00:00:00"/>
    <n v="0"/>
    <x v="1"/>
    <x v="13"/>
    <s v="S2"/>
  </r>
  <r>
    <s v="GOOGLE_DISPLAY_PER_ATT_g1724_Scurve"/>
    <s v="Top_War"/>
    <d v="2021-08-21T00:00:00"/>
    <n v="0"/>
    <x v="4"/>
    <x v="14"/>
    <s v="S2"/>
  </r>
  <r>
    <s v="GOOGLE_DISPLAY_POST_ATT_9AUG_SEP_g6213_Scurve"/>
    <s v="Top_War"/>
    <d v="2021-08-21T00:00:00"/>
    <n v="25455.7839998487"/>
    <x v="0"/>
    <x v="14"/>
    <s v="S2"/>
  </r>
  <r>
    <s v="GOOGLE_DISPLAY_POST_ATT_JUL_g827_SC"/>
    <s v="Top_War"/>
    <d v="2021-08-21T00:00:00"/>
    <n v="0"/>
    <x v="0"/>
    <x v="14"/>
    <s v="S2"/>
  </r>
  <r>
    <s v="GOOGLE_DISPLAY_POST_ATT_OCT_g5718_Scurve"/>
    <s v="Top_War"/>
    <d v="2021-08-21T00:00:00"/>
    <n v="0"/>
    <x v="0"/>
    <x v="14"/>
    <s v="S2"/>
  </r>
  <r>
    <s v="GOOGLE_DISPLAY_POST_ATT_S1_g912_SC"/>
    <s v="Top_War"/>
    <d v="2021-08-21T00:00:00"/>
    <n v="0"/>
    <x v="1"/>
    <x v="14"/>
    <s v="S2"/>
  </r>
  <r>
    <s v="GOOGLE_YOUTUBE_PER_ATT_g1716_Scurve"/>
    <s v="Top_War"/>
    <d v="2021-08-21T00:00:00"/>
    <n v="0"/>
    <x v="4"/>
    <x v="15"/>
    <s v="S2"/>
  </r>
  <r>
    <s v="GOOGLE_YOUTUBE_POST_ATT_9AUG_SEP_g9321_Scurve"/>
    <s v="Top_War"/>
    <d v="2021-08-21T00:00:00"/>
    <n v="29612.416713780101"/>
    <x v="0"/>
    <x v="15"/>
    <s v="S2"/>
  </r>
  <r>
    <s v="GOOGLE_YOUTUBE_POST_ATT_JUL_g1718_SC"/>
    <s v="Top_War"/>
    <d v="2021-08-21T00:00:00"/>
    <n v="11730.746098396199"/>
    <x v="0"/>
    <x v="15"/>
    <s v="S2"/>
  </r>
  <r>
    <s v="GOOGLE_YOUTUBE_POST_ATT_OCT_g1715_Scurve"/>
    <s v="Top_War"/>
    <d v="2021-08-21T00:00:00"/>
    <n v="0"/>
    <x v="0"/>
    <x v="15"/>
    <s v="S2"/>
  </r>
  <r>
    <s v="GOOGLE_YOUTUBE_POST_ATT_S1_g2721_SC"/>
    <s v="Top_War"/>
    <d v="2021-08-21T00:00:00"/>
    <n v="0"/>
    <x v="1"/>
    <x v="15"/>
    <s v="S2"/>
  </r>
  <r>
    <s v="INTERCEPT"/>
    <s v="Top_War"/>
    <d v="2021-08-21T00:00:00"/>
    <n v="282876.95580592903"/>
    <x v="0"/>
    <x v="16"/>
    <s v="S2"/>
  </r>
  <r>
    <s v="Large_Event_Dip1"/>
    <s v="Top_War"/>
    <d v="2021-08-21T00:00:00"/>
    <n v="0"/>
    <x v="0"/>
    <x v="4"/>
    <s v="S2"/>
  </r>
  <r>
    <s v="Large_Event1"/>
    <s v="Top_War"/>
    <d v="2021-08-21T00:00:00"/>
    <n v="0"/>
    <x v="0"/>
    <x v="17"/>
    <s v="S2"/>
  </r>
  <r>
    <s v="Medium_Event"/>
    <s v="Top_War"/>
    <d v="2021-08-21T00:00:00"/>
    <n v="0"/>
    <x v="0"/>
    <x v="17"/>
    <s v="S2"/>
  </r>
  <r>
    <s v="Medium_Event_Dip"/>
    <s v="Top_War"/>
    <d v="2021-08-21T00:00:00"/>
    <n v="0"/>
    <x v="0"/>
    <x v="17"/>
    <s v="S2"/>
  </r>
  <r>
    <s v="Monday_Effect"/>
    <s v="Top_War"/>
    <d v="2021-08-21T00:00:00"/>
    <n v="0"/>
    <x v="0"/>
    <x v="18"/>
    <s v="S2"/>
  </r>
  <r>
    <s v="New_Content"/>
    <s v="Top_War"/>
    <d v="2021-08-21T00:00:00"/>
    <n v="0"/>
    <x v="0"/>
    <x v="19"/>
    <s v="S2"/>
  </r>
  <r>
    <s v="Other_Event"/>
    <s v="Top_War"/>
    <d v="2021-08-21T00:00:00"/>
    <n v="0"/>
    <x v="0"/>
    <x v="17"/>
    <s v="S2"/>
  </r>
  <r>
    <s v="Peak"/>
    <s v="Top_War"/>
    <d v="2021-08-21T00:00:00"/>
    <n v="0"/>
    <x v="0"/>
    <x v="17"/>
    <s v="S2"/>
  </r>
  <r>
    <s v="Reddit_Post_ATT_g224_SC"/>
    <s v="Top_War"/>
    <d v="2021-08-21T00:00:00"/>
    <n v="28.140821255458899"/>
    <x v="2"/>
    <x v="20"/>
    <s v="S2"/>
  </r>
  <r>
    <s v="Small_Event"/>
    <s v="Top_War"/>
    <d v="2021-08-21T00:00:00"/>
    <n v="0"/>
    <x v="0"/>
    <x v="17"/>
    <s v="S2"/>
  </r>
  <r>
    <s v="Small_Event_Dip"/>
    <s v="Top_War"/>
    <d v="2021-08-21T00:00:00"/>
    <n v="0"/>
    <x v="0"/>
    <x v="4"/>
    <s v="S2"/>
  </r>
  <r>
    <s v="Special_Event"/>
    <s v="Top_War"/>
    <d v="2021-08-21T00:00:00"/>
    <n v="0"/>
    <x v="0"/>
    <x v="4"/>
    <s v="S2"/>
  </r>
  <r>
    <s v="Special_Event_Peak"/>
    <s v="Top_War"/>
    <d v="2021-08-21T00:00:00"/>
    <n v="55538.062280573999"/>
    <x v="0"/>
    <x v="17"/>
    <s v="S2"/>
  </r>
  <r>
    <s v="Tuesday_Effect"/>
    <s v="Top_War"/>
    <d v="2021-08-21T00:00:00"/>
    <n v="0"/>
    <x v="0"/>
    <x v="21"/>
    <s v="S2"/>
  </r>
  <r>
    <s v="UNITYADS_TOTAL_PER_ATT_g1728_Scurve"/>
    <s v="Top_War"/>
    <d v="2021-08-21T00:00:00"/>
    <n v="0"/>
    <x v="4"/>
    <x v="22"/>
    <s v="S2"/>
  </r>
  <r>
    <s v="UNITYADS_TOTAL_POST_ATT_S1_g913_SC"/>
    <s v="Top_War"/>
    <d v="2021-08-21T00:00:00"/>
    <n v="0"/>
    <x v="1"/>
    <x v="22"/>
    <s v="S2"/>
  </r>
  <r>
    <s v="UNITYADS_TOTAL_POST_ATT_S2_g1321_SC"/>
    <s v="Top_War"/>
    <d v="2021-08-21T00:00:00"/>
    <n v="2031.81298009988"/>
    <x v="2"/>
    <x v="22"/>
    <s v="S2"/>
  </r>
  <r>
    <s v="UNITYADS_TOTAL_POST_ATT_S3_g924_SC"/>
    <s v="Top_War"/>
    <d v="2021-08-21T00:00:00"/>
    <n v="0"/>
    <x v="3"/>
    <x v="22"/>
    <s v="S2"/>
  </r>
  <r>
    <s v="Apple_Search_Post_ATT_g327_Scurve"/>
    <s v="Top_War"/>
    <d v="2021-08-22T00:00:00"/>
    <n v="621.16738627950599"/>
    <x v="0"/>
    <x v="0"/>
    <s v="S2"/>
  </r>
  <r>
    <s v="Applovin_rewarded_Post_ATT_g1718_SC"/>
    <s v="Top_War"/>
    <d v="2021-08-22T00:00:00"/>
    <n v="10966.894100826499"/>
    <x v="0"/>
    <x v="1"/>
    <s v="S2"/>
  </r>
  <r>
    <s v="Applovin_video_Post_ATT_g1718_Scurve"/>
    <s v="Top_War"/>
    <d v="2021-08-22T00:00:00"/>
    <n v="5002.2882689130101"/>
    <x v="0"/>
    <x v="2"/>
    <s v="S2"/>
  </r>
  <r>
    <s v="Bug_Fix_1"/>
    <s v="Top_War"/>
    <d v="2021-08-22T00:00:00"/>
    <n v="0"/>
    <x v="0"/>
    <x v="3"/>
    <s v="S2"/>
  </r>
  <r>
    <s v="Bug_Fix_2"/>
    <s v="Top_War"/>
    <d v="2021-08-22T00:00:00"/>
    <n v="0"/>
    <x v="0"/>
    <x v="3"/>
    <s v="S2"/>
  </r>
  <r>
    <s v="Bug_Fix_3_2"/>
    <s v="Top_War"/>
    <d v="2021-08-22T00:00:00"/>
    <n v="0"/>
    <x v="0"/>
    <x v="3"/>
    <s v="S2"/>
  </r>
  <r>
    <s v="Bug_Fix_Neg"/>
    <s v="Top_War"/>
    <d v="2021-08-22T00:00:00"/>
    <n v="0"/>
    <x v="0"/>
    <x v="4"/>
    <s v="S2"/>
  </r>
  <r>
    <s v="Bytedance_Post_ATT_g337_SC"/>
    <s v="Top_War"/>
    <d v="2021-08-22T00:00:00"/>
    <n v="3755.0103819958899"/>
    <x v="0"/>
    <x v="5"/>
    <s v="S2"/>
  </r>
  <r>
    <s v="Comp_Lords_Mobile"/>
    <s v="Top_War"/>
    <d v="2021-08-22T00:00:00"/>
    <n v="-13477.9499450523"/>
    <x v="0"/>
    <x v="6"/>
    <s v="S2"/>
  </r>
  <r>
    <s v="Comp_ROK"/>
    <s v="Top_War"/>
    <d v="2021-08-22T00:00:00"/>
    <n v="-2983.9352327998599"/>
    <x v="0"/>
    <x v="7"/>
    <s v="S2"/>
  </r>
  <r>
    <s v="Comp_West_Game"/>
    <s v="Top_War"/>
    <d v="2021-08-22T00:00:00"/>
    <n v="-8047.4613842849203"/>
    <x v="0"/>
    <x v="8"/>
    <s v="S2"/>
  </r>
  <r>
    <s v="Event_Dip"/>
    <s v="Top_War"/>
    <d v="2021-08-22T00:00:00"/>
    <n v="0"/>
    <x v="0"/>
    <x v="4"/>
    <s v="S2"/>
  </r>
  <r>
    <s v="FB_AEO_AAA_POST_ATT_S1_g223_Scurve"/>
    <s v="Top_War"/>
    <d v="2021-08-22T00:00:00"/>
    <n v="0"/>
    <x v="1"/>
    <x v="9"/>
    <s v="S2"/>
  </r>
  <r>
    <s v="FB_AEO_AAA_POST_ATT_S2_g2314_Scurve"/>
    <s v="Top_War"/>
    <d v="2021-08-22T00:00:00"/>
    <n v="1403.1824890379601"/>
    <x v="2"/>
    <x v="9"/>
    <s v="S2"/>
  </r>
  <r>
    <s v="FB_AEO_AAA_POST_ATT_S3_g249_SC"/>
    <s v="Top_War"/>
    <d v="2021-08-22T00:00:00"/>
    <n v="0"/>
    <x v="3"/>
    <x v="9"/>
    <s v="S2"/>
  </r>
  <r>
    <s v="FB_AEO_AAA_PRE_ATT_g136_Scurve"/>
    <s v="Top_War"/>
    <d v="2021-08-22T00:00:00"/>
    <n v="0"/>
    <x v="4"/>
    <x v="9"/>
    <s v="S2"/>
  </r>
  <r>
    <s v="FB_AEO_BAU_POST_ATT_S1_g912_Scurve"/>
    <s v="Top_War"/>
    <d v="2021-08-22T00:00:00"/>
    <n v="0"/>
    <x v="1"/>
    <x v="10"/>
    <s v="S2"/>
  </r>
  <r>
    <s v="FB_AEO_BAU_POST_ATT_S2_g2711_Scurve"/>
    <s v="Top_War"/>
    <d v="2021-08-22T00:00:00"/>
    <n v="7904.6669540334797"/>
    <x v="2"/>
    <x v="10"/>
    <s v="S2"/>
  </r>
  <r>
    <s v="FB_AEO_BAU_POST_ATT_S3_g1717_SC"/>
    <s v="Top_War"/>
    <d v="2021-08-22T00:00:00"/>
    <n v="0"/>
    <x v="3"/>
    <x v="10"/>
    <s v="S2"/>
  </r>
  <r>
    <s v="FB_AEO_BAU_PRE_ATT_g15721_Scurve"/>
    <s v="Top_War"/>
    <d v="2021-08-22T00:00:00"/>
    <n v="0"/>
    <x v="4"/>
    <x v="10"/>
    <s v="S2"/>
  </r>
  <r>
    <s v="FB_VO_AAA_PER_ATT_g912_Scurve"/>
    <s v="Top_War"/>
    <d v="2021-08-22T00:00:00"/>
    <n v="0"/>
    <x v="4"/>
    <x v="11"/>
    <s v="S2"/>
  </r>
  <r>
    <s v="FB_VO_AAA_POST_ATT_S1_g913_Scurve"/>
    <s v="Top_War"/>
    <d v="2021-08-22T00:00:00"/>
    <n v="0"/>
    <x v="1"/>
    <x v="11"/>
    <s v="S2"/>
  </r>
  <r>
    <s v="FB_VO_AAA_POST_ATT_S2_g424_Scurve"/>
    <s v="Top_War"/>
    <d v="2021-08-22T00:00:00"/>
    <n v="10690.6622679175"/>
    <x v="2"/>
    <x v="11"/>
    <s v="S2"/>
  </r>
  <r>
    <s v="FB_VO_AAA_POST_ATT_S3_g1717_SC"/>
    <s v="Top_War"/>
    <d v="2021-08-22T00:00:00"/>
    <n v="0"/>
    <x v="3"/>
    <x v="11"/>
    <s v="S2"/>
  </r>
  <r>
    <s v="FB_VO_BAU_PER_ATT_g1512_Scurve"/>
    <s v="Top_War"/>
    <d v="2021-08-22T00:00:00"/>
    <n v="0"/>
    <x v="4"/>
    <x v="12"/>
    <s v="S2"/>
  </r>
  <r>
    <s v="FB_VO_BAU_POST_ATT_S1_g9312_Scurve"/>
    <s v="Top_War"/>
    <d v="2021-08-22T00:00:00"/>
    <n v="0"/>
    <x v="1"/>
    <x v="12"/>
    <s v="S2"/>
  </r>
  <r>
    <s v="FB_VO_BAU_POST_ATT_S2_g8421_Scurve"/>
    <s v="Top_War"/>
    <d v="2021-08-22T00:00:00"/>
    <n v="1334.2030999692299"/>
    <x v="2"/>
    <x v="12"/>
    <s v="S2"/>
  </r>
  <r>
    <s v="FB_VO_BAU_POST_ATT_S3_g1715_SC"/>
    <s v="Top_War"/>
    <d v="2021-08-22T00:00:00"/>
    <n v="0"/>
    <x v="3"/>
    <x v="12"/>
    <s v="S2"/>
  </r>
  <r>
    <s v="FB_VO_DYNAMICADS_PER_ATT_g2720_Scurve"/>
    <s v="Top_War"/>
    <d v="2021-08-22T00:00:00"/>
    <n v="0"/>
    <x v="4"/>
    <x v="13"/>
    <s v="S2"/>
  </r>
  <r>
    <s v="FB_VO_DYNAMICADS_POST_ATT_S1_g1720_Scurve"/>
    <s v="Top_War"/>
    <d v="2021-08-22T00:00:00"/>
    <n v="0"/>
    <x v="1"/>
    <x v="13"/>
    <s v="S2"/>
  </r>
  <r>
    <s v="GOOGLE_DISPLAY_PER_ATT_g1724_Scurve"/>
    <s v="Top_War"/>
    <d v="2021-08-22T00:00:00"/>
    <n v="0"/>
    <x v="4"/>
    <x v="14"/>
    <s v="S2"/>
  </r>
  <r>
    <s v="GOOGLE_DISPLAY_POST_ATT_9AUG_SEP_g6213_Scurve"/>
    <s v="Top_War"/>
    <d v="2021-08-22T00:00:00"/>
    <n v="22705.528156631299"/>
    <x v="0"/>
    <x v="14"/>
    <s v="S2"/>
  </r>
  <r>
    <s v="GOOGLE_DISPLAY_POST_ATT_JUL_g827_SC"/>
    <s v="Top_War"/>
    <d v="2021-08-22T00:00:00"/>
    <n v="0"/>
    <x v="0"/>
    <x v="14"/>
    <s v="S2"/>
  </r>
  <r>
    <s v="GOOGLE_DISPLAY_POST_ATT_OCT_g5718_Scurve"/>
    <s v="Top_War"/>
    <d v="2021-08-22T00:00:00"/>
    <n v="0"/>
    <x v="0"/>
    <x v="14"/>
    <s v="S2"/>
  </r>
  <r>
    <s v="GOOGLE_DISPLAY_POST_ATT_S1_g912_SC"/>
    <s v="Top_War"/>
    <d v="2021-08-22T00:00:00"/>
    <n v="0"/>
    <x v="1"/>
    <x v="14"/>
    <s v="S2"/>
  </r>
  <r>
    <s v="GOOGLE_YOUTUBE_PER_ATT_g1716_Scurve"/>
    <s v="Top_War"/>
    <d v="2021-08-22T00:00:00"/>
    <n v="0"/>
    <x v="4"/>
    <x v="15"/>
    <s v="S2"/>
  </r>
  <r>
    <s v="GOOGLE_YOUTUBE_POST_ATT_9AUG_SEP_g9321_Scurve"/>
    <s v="Top_War"/>
    <d v="2021-08-22T00:00:00"/>
    <n v="26350.981917452798"/>
    <x v="0"/>
    <x v="15"/>
    <s v="S2"/>
  </r>
  <r>
    <s v="GOOGLE_YOUTUBE_POST_ATT_JUL_g1718_SC"/>
    <s v="Top_War"/>
    <d v="2021-08-22T00:00:00"/>
    <n v="11108.2254247089"/>
    <x v="0"/>
    <x v="15"/>
    <s v="S2"/>
  </r>
  <r>
    <s v="GOOGLE_YOUTUBE_POST_ATT_OCT_g1715_Scurve"/>
    <s v="Top_War"/>
    <d v="2021-08-22T00:00:00"/>
    <n v="0"/>
    <x v="0"/>
    <x v="15"/>
    <s v="S2"/>
  </r>
  <r>
    <s v="GOOGLE_YOUTUBE_POST_ATT_S1_g2721_SC"/>
    <s v="Top_War"/>
    <d v="2021-08-22T00:00:00"/>
    <n v="0"/>
    <x v="1"/>
    <x v="15"/>
    <s v="S2"/>
  </r>
  <r>
    <s v="INTERCEPT"/>
    <s v="Top_War"/>
    <d v="2021-08-22T00:00:00"/>
    <n v="282876.95580592903"/>
    <x v="0"/>
    <x v="16"/>
    <s v="S2"/>
  </r>
  <r>
    <s v="Large_Event_Dip1"/>
    <s v="Top_War"/>
    <d v="2021-08-22T00:00:00"/>
    <n v="0"/>
    <x v="0"/>
    <x v="4"/>
    <s v="S2"/>
  </r>
  <r>
    <s v="Large_Event1"/>
    <s v="Top_War"/>
    <d v="2021-08-22T00:00:00"/>
    <n v="0"/>
    <x v="0"/>
    <x v="17"/>
    <s v="S2"/>
  </r>
  <r>
    <s v="Medium_Event"/>
    <s v="Top_War"/>
    <d v="2021-08-22T00:00:00"/>
    <n v="0"/>
    <x v="0"/>
    <x v="17"/>
    <s v="S2"/>
  </r>
  <r>
    <s v="Medium_Event_Dip"/>
    <s v="Top_War"/>
    <d v="2021-08-22T00:00:00"/>
    <n v="0"/>
    <x v="0"/>
    <x v="17"/>
    <s v="S2"/>
  </r>
  <r>
    <s v="Monday_Effect"/>
    <s v="Top_War"/>
    <d v="2021-08-22T00:00:00"/>
    <n v="0"/>
    <x v="0"/>
    <x v="18"/>
    <s v="S2"/>
  </r>
  <r>
    <s v="New_Content"/>
    <s v="Top_War"/>
    <d v="2021-08-22T00:00:00"/>
    <n v="0"/>
    <x v="0"/>
    <x v="19"/>
    <s v="S2"/>
  </r>
  <r>
    <s v="Other_Event"/>
    <s v="Top_War"/>
    <d v="2021-08-22T00:00:00"/>
    <n v="0"/>
    <x v="0"/>
    <x v="17"/>
    <s v="S2"/>
  </r>
  <r>
    <s v="Peak"/>
    <s v="Top_War"/>
    <d v="2021-08-22T00:00:00"/>
    <n v="0"/>
    <x v="0"/>
    <x v="17"/>
    <s v="S2"/>
  </r>
  <r>
    <s v="Reddit_Post_ATT_g224_SC"/>
    <s v="Top_War"/>
    <d v="2021-08-22T00:00:00"/>
    <n v="3.9761011880829004E-6"/>
    <x v="2"/>
    <x v="20"/>
    <s v="S2"/>
  </r>
  <r>
    <s v="Small_Event"/>
    <s v="Top_War"/>
    <d v="2021-08-22T00:00:00"/>
    <n v="0"/>
    <x v="0"/>
    <x v="17"/>
    <s v="S2"/>
  </r>
  <r>
    <s v="Small_Event_Dip"/>
    <s v="Top_War"/>
    <d v="2021-08-22T00:00:00"/>
    <n v="0"/>
    <x v="0"/>
    <x v="4"/>
    <s v="S2"/>
  </r>
  <r>
    <s v="Special_Event"/>
    <s v="Top_War"/>
    <d v="2021-08-22T00:00:00"/>
    <n v="0"/>
    <x v="0"/>
    <x v="4"/>
    <s v="S2"/>
  </r>
  <r>
    <s v="Special_Event_Peak"/>
    <s v="Top_War"/>
    <d v="2021-08-22T00:00:00"/>
    <n v="0"/>
    <x v="0"/>
    <x v="17"/>
    <s v="S2"/>
  </r>
  <r>
    <s v="Tuesday_Effect"/>
    <s v="Top_War"/>
    <d v="2021-08-22T00:00:00"/>
    <n v="0"/>
    <x v="0"/>
    <x v="21"/>
    <s v="S2"/>
  </r>
  <r>
    <s v="UNITYADS_TOTAL_PER_ATT_g1728_Scurve"/>
    <s v="Top_War"/>
    <d v="2021-08-22T00:00:00"/>
    <n v="0"/>
    <x v="4"/>
    <x v="22"/>
    <s v="S2"/>
  </r>
  <r>
    <s v="UNITYADS_TOTAL_POST_ATT_S1_g913_SC"/>
    <s v="Top_War"/>
    <d v="2021-08-22T00:00:00"/>
    <n v="0"/>
    <x v="1"/>
    <x v="22"/>
    <s v="S2"/>
  </r>
  <r>
    <s v="UNITYADS_TOTAL_POST_ATT_S2_g1321_SC"/>
    <s v="Top_War"/>
    <d v="2021-08-22T00:00:00"/>
    <n v="1972.2952287019"/>
    <x v="2"/>
    <x v="22"/>
    <s v="S2"/>
  </r>
  <r>
    <s v="UNITYADS_TOTAL_POST_ATT_S3_g924_SC"/>
    <s v="Top_War"/>
    <d v="2021-08-22T00:00:00"/>
    <n v="0"/>
    <x v="3"/>
    <x v="22"/>
    <s v="S2"/>
  </r>
  <r>
    <s v="Apple_Search_Post_ATT_g327_Scurve"/>
    <s v="Top_War"/>
    <d v="2021-08-23T00:00:00"/>
    <n v="860.97679579731596"/>
    <x v="0"/>
    <x v="0"/>
    <s v="S2"/>
  </r>
  <r>
    <s v="Applovin_rewarded_Post_ATT_g1718_SC"/>
    <s v="Top_War"/>
    <d v="2021-08-23T00:00:00"/>
    <n v="11316.456807394001"/>
    <x v="0"/>
    <x v="1"/>
    <s v="S2"/>
  </r>
  <r>
    <s v="Applovin_video_Post_ATT_g1718_Scurve"/>
    <s v="Top_War"/>
    <d v="2021-08-23T00:00:00"/>
    <n v="5252.3239856506498"/>
    <x v="0"/>
    <x v="2"/>
    <s v="S2"/>
  </r>
  <r>
    <s v="Bug_Fix_1"/>
    <s v="Top_War"/>
    <d v="2021-08-23T00:00:00"/>
    <n v="0"/>
    <x v="0"/>
    <x v="3"/>
    <s v="S2"/>
  </r>
  <r>
    <s v="Bug_Fix_2"/>
    <s v="Top_War"/>
    <d v="2021-08-23T00:00:00"/>
    <n v="0"/>
    <x v="0"/>
    <x v="3"/>
    <s v="S2"/>
  </r>
  <r>
    <s v="Bug_Fix_3_2"/>
    <s v="Top_War"/>
    <d v="2021-08-23T00:00:00"/>
    <n v="0"/>
    <x v="0"/>
    <x v="3"/>
    <s v="S2"/>
  </r>
  <r>
    <s v="Bug_Fix_Neg"/>
    <s v="Top_War"/>
    <d v="2021-08-23T00:00:00"/>
    <n v="0"/>
    <x v="0"/>
    <x v="4"/>
    <s v="S2"/>
  </r>
  <r>
    <s v="Bytedance_Post_ATT_g337_SC"/>
    <s v="Top_War"/>
    <d v="2021-08-23T00:00:00"/>
    <n v="3745.8986838720298"/>
    <x v="0"/>
    <x v="5"/>
    <s v="S2"/>
  </r>
  <r>
    <s v="Comp_Lords_Mobile"/>
    <s v="Top_War"/>
    <d v="2021-08-23T00:00:00"/>
    <n v="-11332.622511938"/>
    <x v="0"/>
    <x v="6"/>
    <s v="S2"/>
  </r>
  <r>
    <s v="Comp_ROK"/>
    <s v="Top_War"/>
    <d v="2021-08-23T00:00:00"/>
    <n v="-2748.87463138563"/>
    <x v="0"/>
    <x v="7"/>
    <s v="S2"/>
  </r>
  <r>
    <s v="Comp_West_Game"/>
    <s v="Top_War"/>
    <d v="2021-08-23T00:00:00"/>
    <n v="-5725.3965355154896"/>
    <x v="0"/>
    <x v="8"/>
    <s v="S2"/>
  </r>
  <r>
    <s v="Event_Dip"/>
    <s v="Top_War"/>
    <d v="2021-08-23T00:00:00"/>
    <n v="0"/>
    <x v="0"/>
    <x v="4"/>
    <s v="S2"/>
  </r>
  <r>
    <s v="FB_AEO_AAA_POST_ATT_S1_g223_Scurve"/>
    <s v="Top_War"/>
    <d v="2021-08-23T00:00:00"/>
    <n v="0"/>
    <x v="1"/>
    <x v="9"/>
    <s v="S2"/>
  </r>
  <r>
    <s v="FB_AEO_AAA_POST_ATT_S2_g2314_Scurve"/>
    <s v="Top_War"/>
    <d v="2021-08-23T00:00:00"/>
    <n v="1309.721039628"/>
    <x v="2"/>
    <x v="9"/>
    <s v="S2"/>
  </r>
  <r>
    <s v="FB_AEO_AAA_POST_ATT_S3_g249_SC"/>
    <s v="Top_War"/>
    <d v="2021-08-23T00:00:00"/>
    <n v="0"/>
    <x v="3"/>
    <x v="9"/>
    <s v="S2"/>
  </r>
  <r>
    <s v="FB_AEO_AAA_PRE_ATT_g136_Scurve"/>
    <s v="Top_War"/>
    <d v="2021-08-23T00:00:00"/>
    <n v="0"/>
    <x v="4"/>
    <x v="9"/>
    <s v="S2"/>
  </r>
  <r>
    <s v="FB_AEO_BAU_POST_ATT_S1_g912_Scurve"/>
    <s v="Top_War"/>
    <d v="2021-08-23T00:00:00"/>
    <n v="0"/>
    <x v="1"/>
    <x v="10"/>
    <s v="S2"/>
  </r>
  <r>
    <s v="FB_AEO_BAU_POST_ATT_S2_g2711_Scurve"/>
    <s v="Top_War"/>
    <d v="2021-08-23T00:00:00"/>
    <n v="8551.0035503173694"/>
    <x v="2"/>
    <x v="10"/>
    <s v="S2"/>
  </r>
  <r>
    <s v="FB_AEO_BAU_POST_ATT_S3_g1717_SC"/>
    <s v="Top_War"/>
    <d v="2021-08-23T00:00:00"/>
    <n v="0"/>
    <x v="3"/>
    <x v="10"/>
    <s v="S2"/>
  </r>
  <r>
    <s v="FB_AEO_BAU_PRE_ATT_g15721_Scurve"/>
    <s v="Top_War"/>
    <d v="2021-08-23T00:00:00"/>
    <n v="0"/>
    <x v="4"/>
    <x v="10"/>
    <s v="S2"/>
  </r>
  <r>
    <s v="FB_VO_AAA_PER_ATT_g912_Scurve"/>
    <s v="Top_War"/>
    <d v="2021-08-23T00:00:00"/>
    <n v="0"/>
    <x v="4"/>
    <x v="11"/>
    <s v="S2"/>
  </r>
  <r>
    <s v="FB_VO_AAA_POST_ATT_S1_g913_Scurve"/>
    <s v="Top_War"/>
    <d v="2021-08-23T00:00:00"/>
    <n v="0"/>
    <x v="1"/>
    <x v="11"/>
    <s v="S2"/>
  </r>
  <r>
    <s v="FB_VO_AAA_POST_ATT_S2_g424_Scurve"/>
    <s v="Top_War"/>
    <d v="2021-08-23T00:00:00"/>
    <n v="13211.3872245566"/>
    <x v="2"/>
    <x v="11"/>
    <s v="S2"/>
  </r>
  <r>
    <s v="FB_VO_AAA_POST_ATT_S3_g1717_SC"/>
    <s v="Top_War"/>
    <d v="2021-08-23T00:00:00"/>
    <n v="0"/>
    <x v="3"/>
    <x v="11"/>
    <s v="S2"/>
  </r>
  <r>
    <s v="FB_VO_BAU_PER_ATT_g1512_Scurve"/>
    <s v="Top_War"/>
    <d v="2021-08-23T00:00:00"/>
    <n v="0"/>
    <x v="4"/>
    <x v="12"/>
    <s v="S2"/>
  </r>
  <r>
    <s v="FB_VO_BAU_POST_ATT_S1_g9312_Scurve"/>
    <s v="Top_War"/>
    <d v="2021-08-23T00:00:00"/>
    <n v="0"/>
    <x v="1"/>
    <x v="12"/>
    <s v="S2"/>
  </r>
  <r>
    <s v="FB_VO_BAU_POST_ATT_S2_g8421_Scurve"/>
    <s v="Top_War"/>
    <d v="2021-08-23T00:00:00"/>
    <n v="1279.21057194126"/>
    <x v="2"/>
    <x v="12"/>
    <s v="S2"/>
  </r>
  <r>
    <s v="FB_VO_BAU_POST_ATT_S3_g1715_SC"/>
    <s v="Top_War"/>
    <d v="2021-08-23T00:00:00"/>
    <n v="0"/>
    <x v="3"/>
    <x v="12"/>
    <s v="S2"/>
  </r>
  <r>
    <s v="FB_VO_DYNAMICADS_PER_ATT_g2720_Scurve"/>
    <s v="Top_War"/>
    <d v="2021-08-23T00:00:00"/>
    <n v="0"/>
    <x v="4"/>
    <x v="13"/>
    <s v="S2"/>
  </r>
  <r>
    <s v="FB_VO_DYNAMICADS_POST_ATT_S1_g1720_Scurve"/>
    <s v="Top_War"/>
    <d v="2021-08-23T00:00:00"/>
    <n v="0"/>
    <x v="1"/>
    <x v="13"/>
    <s v="S2"/>
  </r>
  <r>
    <s v="GOOGLE_DISPLAY_PER_ATT_g1724_Scurve"/>
    <s v="Top_War"/>
    <d v="2021-08-23T00:00:00"/>
    <n v="0"/>
    <x v="4"/>
    <x v="14"/>
    <s v="S2"/>
  </r>
  <r>
    <s v="GOOGLE_DISPLAY_POST_ATT_9AUG_SEP_g6213_Scurve"/>
    <s v="Top_War"/>
    <d v="2021-08-23T00:00:00"/>
    <n v="18714.6454799651"/>
    <x v="0"/>
    <x v="14"/>
    <s v="S2"/>
  </r>
  <r>
    <s v="GOOGLE_DISPLAY_POST_ATT_JUL_g827_SC"/>
    <s v="Top_War"/>
    <d v="2021-08-23T00:00:00"/>
    <n v="0"/>
    <x v="0"/>
    <x v="14"/>
    <s v="S2"/>
  </r>
  <r>
    <s v="GOOGLE_DISPLAY_POST_ATT_OCT_g5718_Scurve"/>
    <s v="Top_War"/>
    <d v="2021-08-23T00:00:00"/>
    <n v="0"/>
    <x v="0"/>
    <x v="14"/>
    <s v="S2"/>
  </r>
  <r>
    <s v="GOOGLE_DISPLAY_POST_ATT_S1_g912_SC"/>
    <s v="Top_War"/>
    <d v="2021-08-23T00:00:00"/>
    <n v="0"/>
    <x v="1"/>
    <x v="14"/>
    <s v="S2"/>
  </r>
  <r>
    <s v="GOOGLE_YOUTUBE_PER_ATT_g1716_Scurve"/>
    <s v="Top_War"/>
    <d v="2021-08-23T00:00:00"/>
    <n v="0"/>
    <x v="4"/>
    <x v="15"/>
    <s v="S2"/>
  </r>
  <r>
    <s v="GOOGLE_YOUTUBE_POST_ATT_9AUG_SEP_g9321_Scurve"/>
    <s v="Top_War"/>
    <d v="2021-08-23T00:00:00"/>
    <n v="23055.685676508401"/>
    <x v="0"/>
    <x v="15"/>
    <s v="S2"/>
  </r>
  <r>
    <s v="GOOGLE_YOUTUBE_POST_ATT_JUL_g1718_SC"/>
    <s v="Top_War"/>
    <d v="2021-08-23T00:00:00"/>
    <n v="9759.3967848921893"/>
    <x v="0"/>
    <x v="15"/>
    <s v="S2"/>
  </r>
  <r>
    <s v="GOOGLE_YOUTUBE_POST_ATT_OCT_g1715_Scurve"/>
    <s v="Top_War"/>
    <d v="2021-08-23T00:00:00"/>
    <n v="0"/>
    <x v="0"/>
    <x v="15"/>
    <s v="S2"/>
  </r>
  <r>
    <s v="GOOGLE_YOUTUBE_POST_ATT_S1_g2721_SC"/>
    <s v="Top_War"/>
    <d v="2021-08-23T00:00:00"/>
    <n v="0"/>
    <x v="1"/>
    <x v="15"/>
    <s v="S2"/>
  </r>
  <r>
    <s v="INTERCEPT"/>
    <s v="Top_War"/>
    <d v="2021-08-23T00:00:00"/>
    <n v="282876.95580592903"/>
    <x v="0"/>
    <x v="16"/>
    <s v="S2"/>
  </r>
  <r>
    <s v="Large_Event_Dip1"/>
    <s v="Top_War"/>
    <d v="2021-08-23T00:00:00"/>
    <n v="0"/>
    <x v="0"/>
    <x v="4"/>
    <s v="S2"/>
  </r>
  <r>
    <s v="Large_Event1"/>
    <s v="Top_War"/>
    <d v="2021-08-23T00:00:00"/>
    <n v="0"/>
    <x v="0"/>
    <x v="17"/>
    <s v="S2"/>
  </r>
  <r>
    <s v="Medium_Event"/>
    <s v="Top_War"/>
    <d v="2021-08-23T00:00:00"/>
    <n v="0"/>
    <x v="0"/>
    <x v="17"/>
    <s v="S2"/>
  </r>
  <r>
    <s v="Medium_Event_Dip"/>
    <s v="Top_War"/>
    <d v="2021-08-23T00:00:00"/>
    <n v="0"/>
    <x v="0"/>
    <x v="17"/>
    <s v="S2"/>
  </r>
  <r>
    <s v="Monday_Effect"/>
    <s v="Top_War"/>
    <d v="2021-08-23T00:00:00"/>
    <n v="-26587.378751716002"/>
    <x v="0"/>
    <x v="18"/>
    <s v="S2"/>
  </r>
  <r>
    <s v="New_Content"/>
    <s v="Top_War"/>
    <d v="2021-08-23T00:00:00"/>
    <n v="0"/>
    <x v="0"/>
    <x v="19"/>
    <s v="S2"/>
  </r>
  <r>
    <s v="Other_Event"/>
    <s v="Top_War"/>
    <d v="2021-08-23T00:00:00"/>
    <n v="0"/>
    <x v="0"/>
    <x v="17"/>
    <s v="S2"/>
  </r>
  <r>
    <s v="Peak"/>
    <s v="Top_War"/>
    <d v="2021-08-23T00:00:00"/>
    <n v="0"/>
    <x v="0"/>
    <x v="17"/>
    <s v="S2"/>
  </r>
  <r>
    <s v="Reddit_Post_ATT_g224_SC"/>
    <s v="Top_War"/>
    <d v="2021-08-23T00:00:00"/>
    <n v="5.7299818675557002E-8"/>
    <x v="2"/>
    <x v="20"/>
    <s v="S2"/>
  </r>
  <r>
    <s v="Small_Event"/>
    <s v="Top_War"/>
    <d v="2021-08-23T00:00:00"/>
    <n v="0"/>
    <x v="0"/>
    <x v="17"/>
    <s v="S2"/>
  </r>
  <r>
    <s v="Small_Event_Dip"/>
    <s v="Top_War"/>
    <d v="2021-08-23T00:00:00"/>
    <n v="0"/>
    <x v="0"/>
    <x v="4"/>
    <s v="S2"/>
  </r>
  <r>
    <s v="Special_Event"/>
    <s v="Top_War"/>
    <d v="2021-08-23T00:00:00"/>
    <n v="0"/>
    <x v="0"/>
    <x v="4"/>
    <s v="S2"/>
  </r>
  <r>
    <s v="Special_Event_Peak"/>
    <s v="Top_War"/>
    <d v="2021-08-23T00:00:00"/>
    <n v="0"/>
    <x v="0"/>
    <x v="17"/>
    <s v="S2"/>
  </r>
  <r>
    <s v="Tuesday_Effect"/>
    <s v="Top_War"/>
    <d v="2021-08-23T00:00:00"/>
    <n v="0"/>
    <x v="0"/>
    <x v="21"/>
    <s v="S2"/>
  </r>
  <r>
    <s v="UNITYADS_TOTAL_PER_ATT_g1728_Scurve"/>
    <s v="Top_War"/>
    <d v="2021-08-23T00:00:00"/>
    <n v="0"/>
    <x v="4"/>
    <x v="22"/>
    <s v="S2"/>
  </r>
  <r>
    <s v="UNITYADS_TOTAL_POST_ATT_S1_g913_SC"/>
    <s v="Top_War"/>
    <d v="2021-08-23T00:00:00"/>
    <n v="0"/>
    <x v="1"/>
    <x v="22"/>
    <s v="S2"/>
  </r>
  <r>
    <s v="UNITYADS_TOTAL_POST_ATT_S2_g1321_SC"/>
    <s v="Top_War"/>
    <d v="2021-08-23T00:00:00"/>
    <n v="1867.98416105959"/>
    <x v="2"/>
    <x v="22"/>
    <s v="S2"/>
  </r>
  <r>
    <s v="UNITYADS_TOTAL_POST_ATT_S3_g924_SC"/>
    <s v="Top_War"/>
    <d v="2021-08-23T00:00:00"/>
    <n v="0"/>
    <x v="3"/>
    <x v="22"/>
    <s v="S2"/>
  </r>
  <r>
    <s v="Apple_Search_Post_ATT_g327_Scurve"/>
    <s v="Top_War"/>
    <d v="2021-08-24T00:00:00"/>
    <n v="1094.3648787847501"/>
    <x v="0"/>
    <x v="0"/>
    <s v="S2"/>
  </r>
  <r>
    <s v="Applovin_rewarded_Post_ATT_g1718_SC"/>
    <s v="Top_War"/>
    <d v="2021-08-24T00:00:00"/>
    <n v="11034.4873901356"/>
    <x v="0"/>
    <x v="1"/>
    <s v="S2"/>
  </r>
  <r>
    <s v="Applovin_video_Post_ATT_g1718_Scurve"/>
    <s v="Top_War"/>
    <d v="2021-08-24T00:00:00"/>
    <n v="5216.4976506453804"/>
    <x v="0"/>
    <x v="2"/>
    <s v="S2"/>
  </r>
  <r>
    <s v="Bug_Fix_1"/>
    <s v="Top_War"/>
    <d v="2021-08-24T00:00:00"/>
    <n v="0"/>
    <x v="0"/>
    <x v="3"/>
    <s v="S2"/>
  </r>
  <r>
    <s v="Bug_Fix_2"/>
    <s v="Top_War"/>
    <d v="2021-08-24T00:00:00"/>
    <n v="0"/>
    <x v="0"/>
    <x v="3"/>
    <s v="S2"/>
  </r>
  <r>
    <s v="Bug_Fix_3_2"/>
    <s v="Top_War"/>
    <d v="2021-08-24T00:00:00"/>
    <n v="0"/>
    <x v="0"/>
    <x v="3"/>
    <s v="S2"/>
  </r>
  <r>
    <s v="Bug_Fix_Neg"/>
    <s v="Top_War"/>
    <d v="2021-08-24T00:00:00"/>
    <n v="-25455.428566692601"/>
    <x v="0"/>
    <x v="4"/>
    <s v="S2"/>
  </r>
  <r>
    <s v="Bytedance_Post_ATT_g337_SC"/>
    <s v="Top_War"/>
    <d v="2021-08-24T00:00:00"/>
    <n v="3772.9428110904801"/>
    <x v="0"/>
    <x v="5"/>
    <s v="S2"/>
  </r>
  <r>
    <s v="Comp_Lords_Mobile"/>
    <s v="Top_War"/>
    <d v="2021-08-24T00:00:00"/>
    <n v="-10448.023213218799"/>
    <x v="0"/>
    <x v="6"/>
    <s v="S2"/>
  </r>
  <r>
    <s v="Comp_ROK"/>
    <s v="Top_War"/>
    <d v="2021-08-24T00:00:00"/>
    <n v="-2668.8103217336202"/>
    <x v="0"/>
    <x v="7"/>
    <s v="S2"/>
  </r>
  <r>
    <s v="Comp_West_Game"/>
    <s v="Top_War"/>
    <d v="2021-08-24T00:00:00"/>
    <n v="-5034.0947866451997"/>
    <x v="0"/>
    <x v="8"/>
    <s v="S2"/>
  </r>
  <r>
    <s v="Event_Dip"/>
    <s v="Top_War"/>
    <d v="2021-08-24T00:00:00"/>
    <n v="0"/>
    <x v="0"/>
    <x v="4"/>
    <s v="S2"/>
  </r>
  <r>
    <s v="FB_AEO_AAA_POST_ATT_S1_g223_Scurve"/>
    <s v="Top_War"/>
    <d v="2021-08-24T00:00:00"/>
    <n v="0"/>
    <x v="1"/>
    <x v="9"/>
    <s v="S2"/>
  </r>
  <r>
    <s v="FB_AEO_AAA_POST_ATT_S2_g2314_Scurve"/>
    <s v="Top_War"/>
    <d v="2021-08-24T00:00:00"/>
    <n v="1234.91625487325"/>
    <x v="2"/>
    <x v="9"/>
    <s v="S2"/>
  </r>
  <r>
    <s v="FB_AEO_AAA_POST_ATT_S3_g249_SC"/>
    <s v="Top_War"/>
    <d v="2021-08-24T00:00:00"/>
    <n v="0"/>
    <x v="3"/>
    <x v="9"/>
    <s v="S2"/>
  </r>
  <r>
    <s v="FB_AEO_AAA_PRE_ATT_g136_Scurve"/>
    <s v="Top_War"/>
    <d v="2021-08-24T00:00:00"/>
    <n v="0"/>
    <x v="4"/>
    <x v="9"/>
    <s v="S2"/>
  </r>
  <r>
    <s v="FB_AEO_BAU_POST_ATT_S1_g912_Scurve"/>
    <s v="Top_War"/>
    <d v="2021-08-24T00:00:00"/>
    <n v="0"/>
    <x v="1"/>
    <x v="10"/>
    <s v="S2"/>
  </r>
  <r>
    <s v="FB_AEO_BAU_POST_ATT_S2_g2711_Scurve"/>
    <s v="Top_War"/>
    <d v="2021-08-24T00:00:00"/>
    <n v="8441.9860870439497"/>
    <x v="2"/>
    <x v="10"/>
    <s v="S2"/>
  </r>
  <r>
    <s v="FB_AEO_BAU_POST_ATT_S3_g1717_SC"/>
    <s v="Top_War"/>
    <d v="2021-08-24T00:00:00"/>
    <n v="0"/>
    <x v="3"/>
    <x v="10"/>
    <s v="S2"/>
  </r>
  <r>
    <s v="FB_AEO_BAU_PRE_ATT_g15721_Scurve"/>
    <s v="Top_War"/>
    <d v="2021-08-24T00:00:00"/>
    <n v="0"/>
    <x v="4"/>
    <x v="10"/>
    <s v="S2"/>
  </r>
  <r>
    <s v="FB_VO_AAA_PER_ATT_g912_Scurve"/>
    <s v="Top_War"/>
    <d v="2021-08-24T00:00:00"/>
    <n v="0"/>
    <x v="4"/>
    <x v="11"/>
    <s v="S2"/>
  </r>
  <r>
    <s v="FB_VO_AAA_POST_ATT_S1_g913_Scurve"/>
    <s v="Top_War"/>
    <d v="2021-08-24T00:00:00"/>
    <n v="0"/>
    <x v="1"/>
    <x v="11"/>
    <s v="S2"/>
  </r>
  <r>
    <s v="FB_VO_AAA_POST_ATT_S2_g424_Scurve"/>
    <s v="Top_War"/>
    <d v="2021-08-24T00:00:00"/>
    <n v="12818.722182503199"/>
    <x v="2"/>
    <x v="11"/>
    <s v="S2"/>
  </r>
  <r>
    <s v="FB_VO_AAA_POST_ATT_S3_g1717_SC"/>
    <s v="Top_War"/>
    <d v="2021-08-24T00:00:00"/>
    <n v="0"/>
    <x v="3"/>
    <x v="11"/>
    <s v="S2"/>
  </r>
  <r>
    <s v="FB_VO_BAU_PER_ATT_g1512_Scurve"/>
    <s v="Top_War"/>
    <d v="2021-08-24T00:00:00"/>
    <n v="0"/>
    <x v="4"/>
    <x v="12"/>
    <s v="S2"/>
  </r>
  <r>
    <s v="FB_VO_BAU_POST_ATT_S1_g9312_Scurve"/>
    <s v="Top_War"/>
    <d v="2021-08-24T00:00:00"/>
    <n v="0"/>
    <x v="1"/>
    <x v="12"/>
    <s v="S2"/>
  </r>
  <r>
    <s v="FB_VO_BAU_POST_ATT_S2_g8421_Scurve"/>
    <s v="Top_War"/>
    <d v="2021-08-24T00:00:00"/>
    <n v="1294.5217291614699"/>
    <x v="2"/>
    <x v="12"/>
    <s v="S2"/>
  </r>
  <r>
    <s v="FB_VO_BAU_POST_ATT_S3_g1715_SC"/>
    <s v="Top_War"/>
    <d v="2021-08-24T00:00:00"/>
    <n v="0"/>
    <x v="3"/>
    <x v="12"/>
    <s v="S2"/>
  </r>
  <r>
    <s v="FB_VO_DYNAMICADS_PER_ATT_g2720_Scurve"/>
    <s v="Top_War"/>
    <d v="2021-08-24T00:00:00"/>
    <n v="0"/>
    <x v="4"/>
    <x v="13"/>
    <s v="S2"/>
  </r>
  <r>
    <s v="FB_VO_DYNAMICADS_POST_ATT_S1_g1720_Scurve"/>
    <s v="Top_War"/>
    <d v="2021-08-24T00:00:00"/>
    <n v="0"/>
    <x v="1"/>
    <x v="13"/>
    <s v="S2"/>
  </r>
  <r>
    <s v="GOOGLE_DISPLAY_PER_ATT_g1724_Scurve"/>
    <s v="Top_War"/>
    <d v="2021-08-24T00:00:00"/>
    <n v="0"/>
    <x v="4"/>
    <x v="14"/>
    <s v="S2"/>
  </r>
  <r>
    <s v="GOOGLE_DISPLAY_POST_ATT_9AUG_SEP_g6213_Scurve"/>
    <s v="Top_War"/>
    <d v="2021-08-24T00:00:00"/>
    <n v="15134.2110286362"/>
    <x v="0"/>
    <x v="14"/>
    <s v="S2"/>
  </r>
  <r>
    <s v="GOOGLE_DISPLAY_POST_ATT_JUL_g827_SC"/>
    <s v="Top_War"/>
    <d v="2021-08-24T00:00:00"/>
    <n v="0"/>
    <x v="0"/>
    <x v="14"/>
    <s v="S2"/>
  </r>
  <r>
    <s v="GOOGLE_DISPLAY_POST_ATT_OCT_g5718_Scurve"/>
    <s v="Top_War"/>
    <d v="2021-08-24T00:00:00"/>
    <n v="0"/>
    <x v="0"/>
    <x v="14"/>
    <s v="S2"/>
  </r>
  <r>
    <s v="GOOGLE_DISPLAY_POST_ATT_S1_g912_SC"/>
    <s v="Top_War"/>
    <d v="2021-08-24T00:00:00"/>
    <n v="0"/>
    <x v="1"/>
    <x v="14"/>
    <s v="S2"/>
  </r>
  <r>
    <s v="GOOGLE_YOUTUBE_PER_ATT_g1716_Scurve"/>
    <s v="Top_War"/>
    <d v="2021-08-24T00:00:00"/>
    <n v="0"/>
    <x v="4"/>
    <x v="15"/>
    <s v="S2"/>
  </r>
  <r>
    <s v="GOOGLE_YOUTUBE_POST_ATT_9AUG_SEP_g9321_Scurve"/>
    <s v="Top_War"/>
    <d v="2021-08-24T00:00:00"/>
    <n v="19963.028208768999"/>
    <x v="0"/>
    <x v="15"/>
    <s v="S2"/>
  </r>
  <r>
    <s v="GOOGLE_YOUTUBE_POST_ATT_JUL_g1718_SC"/>
    <s v="Top_War"/>
    <d v="2021-08-24T00:00:00"/>
    <n v="6849.87541565421"/>
    <x v="0"/>
    <x v="15"/>
    <s v="S2"/>
  </r>
  <r>
    <s v="GOOGLE_YOUTUBE_POST_ATT_OCT_g1715_Scurve"/>
    <s v="Top_War"/>
    <d v="2021-08-24T00:00:00"/>
    <n v="0"/>
    <x v="0"/>
    <x v="15"/>
    <s v="S2"/>
  </r>
  <r>
    <s v="GOOGLE_YOUTUBE_POST_ATT_S1_g2721_SC"/>
    <s v="Top_War"/>
    <d v="2021-08-24T00:00:00"/>
    <n v="0"/>
    <x v="1"/>
    <x v="15"/>
    <s v="S2"/>
  </r>
  <r>
    <s v="INTERCEPT"/>
    <s v="Top_War"/>
    <d v="2021-08-24T00:00:00"/>
    <n v="282876.95580592903"/>
    <x v="0"/>
    <x v="16"/>
    <s v="S2"/>
  </r>
  <r>
    <s v="Large_Event_Dip1"/>
    <s v="Top_War"/>
    <d v="2021-08-24T00:00:00"/>
    <n v="0"/>
    <x v="0"/>
    <x v="4"/>
    <s v="S2"/>
  </r>
  <r>
    <s v="Large_Event1"/>
    <s v="Top_War"/>
    <d v="2021-08-24T00:00:00"/>
    <n v="0"/>
    <x v="0"/>
    <x v="17"/>
    <s v="S2"/>
  </r>
  <r>
    <s v="Medium_Event"/>
    <s v="Top_War"/>
    <d v="2021-08-24T00:00:00"/>
    <n v="0"/>
    <x v="0"/>
    <x v="17"/>
    <s v="S2"/>
  </r>
  <r>
    <s v="Medium_Event_Dip"/>
    <s v="Top_War"/>
    <d v="2021-08-24T00:00:00"/>
    <n v="0"/>
    <x v="0"/>
    <x v="17"/>
    <s v="S2"/>
  </r>
  <r>
    <s v="Monday_Effect"/>
    <s v="Top_War"/>
    <d v="2021-08-24T00:00:00"/>
    <n v="0"/>
    <x v="0"/>
    <x v="18"/>
    <s v="S2"/>
  </r>
  <r>
    <s v="New_Content"/>
    <s v="Top_War"/>
    <d v="2021-08-24T00:00:00"/>
    <n v="0"/>
    <x v="0"/>
    <x v="19"/>
    <s v="S2"/>
  </r>
  <r>
    <s v="Other_Event"/>
    <s v="Top_War"/>
    <d v="2021-08-24T00:00:00"/>
    <n v="0"/>
    <x v="0"/>
    <x v="17"/>
    <s v="S2"/>
  </r>
  <r>
    <s v="Peak"/>
    <s v="Top_War"/>
    <d v="2021-08-24T00:00:00"/>
    <n v="0"/>
    <x v="0"/>
    <x v="17"/>
    <s v="S2"/>
  </r>
  <r>
    <s v="Reddit_Post_ATT_g224_SC"/>
    <s v="Top_War"/>
    <d v="2021-08-24T00:00:00"/>
    <n v="2.2114616370036699E-8"/>
    <x v="2"/>
    <x v="20"/>
    <s v="S2"/>
  </r>
  <r>
    <s v="Small_Event"/>
    <s v="Top_War"/>
    <d v="2021-08-24T00:00:00"/>
    <n v="0"/>
    <x v="0"/>
    <x v="17"/>
    <s v="S2"/>
  </r>
  <r>
    <s v="Small_Event_Dip"/>
    <s v="Top_War"/>
    <d v="2021-08-24T00:00:00"/>
    <n v="0"/>
    <x v="0"/>
    <x v="4"/>
    <s v="S2"/>
  </r>
  <r>
    <s v="Special_Event"/>
    <s v="Top_War"/>
    <d v="2021-08-24T00:00:00"/>
    <n v="0"/>
    <x v="0"/>
    <x v="4"/>
    <s v="S2"/>
  </r>
  <r>
    <s v="Special_Event_Peak"/>
    <s v="Top_War"/>
    <d v="2021-08-24T00:00:00"/>
    <n v="0"/>
    <x v="0"/>
    <x v="17"/>
    <s v="S2"/>
  </r>
  <r>
    <s v="Tuesday_Effect"/>
    <s v="Top_War"/>
    <d v="2021-08-24T00:00:00"/>
    <n v="-30394.747551451699"/>
    <x v="0"/>
    <x v="21"/>
    <s v="S2"/>
  </r>
  <r>
    <s v="UNITYADS_TOTAL_PER_ATT_g1728_Scurve"/>
    <s v="Top_War"/>
    <d v="2021-08-24T00:00:00"/>
    <n v="0"/>
    <x v="4"/>
    <x v="22"/>
    <s v="S2"/>
  </r>
  <r>
    <s v="UNITYADS_TOTAL_POST_ATT_S1_g913_SC"/>
    <s v="Top_War"/>
    <d v="2021-08-24T00:00:00"/>
    <n v="0"/>
    <x v="1"/>
    <x v="22"/>
    <s v="S2"/>
  </r>
  <r>
    <s v="UNITYADS_TOTAL_POST_ATT_S2_g1321_SC"/>
    <s v="Top_War"/>
    <d v="2021-08-24T00:00:00"/>
    <n v="1417.5209102604199"/>
    <x v="2"/>
    <x v="22"/>
    <s v="S2"/>
  </r>
  <r>
    <s v="UNITYADS_TOTAL_POST_ATT_S3_g924_SC"/>
    <s v="Top_War"/>
    <d v="2021-08-24T00:00:00"/>
    <n v="0"/>
    <x v="3"/>
    <x v="22"/>
    <s v="S2"/>
  </r>
  <r>
    <s v="Apple_Search_Post_ATT_g327_Scurve"/>
    <s v="Top_War"/>
    <d v="2021-08-25T00:00:00"/>
    <n v="1297.3047477206901"/>
    <x v="0"/>
    <x v="0"/>
    <s v="S2"/>
  </r>
  <r>
    <s v="Applovin_rewarded_Post_ATT_g1718_SC"/>
    <s v="Top_War"/>
    <d v="2021-08-25T00:00:00"/>
    <n v="11687.510875763101"/>
    <x v="0"/>
    <x v="1"/>
    <s v="S2"/>
  </r>
  <r>
    <s v="Applovin_video_Post_ATT_g1718_Scurve"/>
    <s v="Top_War"/>
    <d v="2021-08-25T00:00:00"/>
    <n v="5432.5440577659701"/>
    <x v="0"/>
    <x v="2"/>
    <s v="S2"/>
  </r>
  <r>
    <s v="Bug_Fix_1"/>
    <s v="Top_War"/>
    <d v="2021-08-25T00:00:00"/>
    <n v="0"/>
    <x v="0"/>
    <x v="3"/>
    <s v="S2"/>
  </r>
  <r>
    <s v="Bug_Fix_2"/>
    <s v="Top_War"/>
    <d v="2021-08-25T00:00:00"/>
    <n v="0"/>
    <x v="0"/>
    <x v="3"/>
    <s v="S2"/>
  </r>
  <r>
    <s v="Bug_Fix_3_2"/>
    <s v="Top_War"/>
    <d v="2021-08-25T00:00:00"/>
    <n v="0"/>
    <x v="0"/>
    <x v="3"/>
    <s v="S2"/>
  </r>
  <r>
    <s v="Bug_Fix_Neg"/>
    <s v="Top_War"/>
    <d v="2021-08-25T00:00:00"/>
    <n v="0"/>
    <x v="0"/>
    <x v="4"/>
    <s v="S2"/>
  </r>
  <r>
    <s v="Bytedance_Post_ATT_g337_SC"/>
    <s v="Top_War"/>
    <d v="2021-08-25T00:00:00"/>
    <n v="3687.8852222507198"/>
    <x v="0"/>
    <x v="5"/>
    <s v="S2"/>
  </r>
  <r>
    <s v="Comp_Lords_Mobile"/>
    <s v="Top_War"/>
    <d v="2021-08-25T00:00:00"/>
    <n v="-10907.736234600399"/>
    <x v="0"/>
    <x v="6"/>
    <s v="S2"/>
  </r>
  <r>
    <s v="Comp_ROK"/>
    <s v="Top_War"/>
    <d v="2021-08-25T00:00:00"/>
    <n v="-2904.8973886562098"/>
    <x v="0"/>
    <x v="7"/>
    <s v="S2"/>
  </r>
  <r>
    <s v="Comp_West_Game"/>
    <s v="Top_War"/>
    <d v="2021-08-25T00:00:00"/>
    <n v="-4927.7406714343797"/>
    <x v="0"/>
    <x v="8"/>
    <s v="S2"/>
  </r>
  <r>
    <s v="Event_Dip"/>
    <s v="Top_War"/>
    <d v="2021-08-25T00:00:00"/>
    <n v="0"/>
    <x v="0"/>
    <x v="4"/>
    <s v="S2"/>
  </r>
  <r>
    <s v="FB_AEO_AAA_POST_ATT_S1_g223_Scurve"/>
    <s v="Top_War"/>
    <d v="2021-08-25T00:00:00"/>
    <n v="0"/>
    <x v="1"/>
    <x v="9"/>
    <s v="S2"/>
  </r>
  <r>
    <s v="FB_AEO_AAA_POST_ATT_S2_g2314_Scurve"/>
    <s v="Top_War"/>
    <d v="2021-08-25T00:00:00"/>
    <n v="1175.3483626065499"/>
    <x v="2"/>
    <x v="9"/>
    <s v="S2"/>
  </r>
  <r>
    <s v="FB_AEO_AAA_POST_ATT_S3_g249_SC"/>
    <s v="Top_War"/>
    <d v="2021-08-25T00:00:00"/>
    <n v="0"/>
    <x v="3"/>
    <x v="9"/>
    <s v="S2"/>
  </r>
  <r>
    <s v="FB_AEO_AAA_PRE_ATT_g136_Scurve"/>
    <s v="Top_War"/>
    <d v="2021-08-25T00:00:00"/>
    <n v="0"/>
    <x v="4"/>
    <x v="9"/>
    <s v="S2"/>
  </r>
  <r>
    <s v="FB_AEO_BAU_POST_ATT_S1_g912_Scurve"/>
    <s v="Top_War"/>
    <d v="2021-08-25T00:00:00"/>
    <n v="0"/>
    <x v="1"/>
    <x v="10"/>
    <s v="S2"/>
  </r>
  <r>
    <s v="FB_AEO_BAU_POST_ATT_S2_g2711_Scurve"/>
    <s v="Top_War"/>
    <d v="2021-08-25T00:00:00"/>
    <n v="8266.4644986587791"/>
    <x v="2"/>
    <x v="10"/>
    <s v="S2"/>
  </r>
  <r>
    <s v="FB_AEO_BAU_POST_ATT_S3_g1717_SC"/>
    <s v="Top_War"/>
    <d v="2021-08-25T00:00:00"/>
    <n v="0"/>
    <x v="3"/>
    <x v="10"/>
    <s v="S2"/>
  </r>
  <r>
    <s v="FB_AEO_BAU_PRE_ATT_g15721_Scurve"/>
    <s v="Top_War"/>
    <d v="2021-08-25T00:00:00"/>
    <n v="0"/>
    <x v="4"/>
    <x v="10"/>
    <s v="S2"/>
  </r>
  <r>
    <s v="FB_VO_AAA_PER_ATT_g912_Scurve"/>
    <s v="Top_War"/>
    <d v="2021-08-25T00:00:00"/>
    <n v="0"/>
    <x v="4"/>
    <x v="11"/>
    <s v="S2"/>
  </r>
  <r>
    <s v="FB_VO_AAA_POST_ATT_S1_g913_Scurve"/>
    <s v="Top_War"/>
    <d v="2021-08-25T00:00:00"/>
    <n v="0"/>
    <x v="1"/>
    <x v="11"/>
    <s v="S2"/>
  </r>
  <r>
    <s v="FB_VO_AAA_POST_ATT_S2_g424_Scurve"/>
    <s v="Top_War"/>
    <d v="2021-08-25T00:00:00"/>
    <n v="11541.204619330299"/>
    <x v="2"/>
    <x v="11"/>
    <s v="S2"/>
  </r>
  <r>
    <s v="FB_VO_AAA_POST_ATT_S3_g1717_SC"/>
    <s v="Top_War"/>
    <d v="2021-08-25T00:00:00"/>
    <n v="0"/>
    <x v="3"/>
    <x v="11"/>
    <s v="S2"/>
  </r>
  <r>
    <s v="FB_VO_BAU_PER_ATT_g1512_Scurve"/>
    <s v="Top_War"/>
    <d v="2021-08-25T00:00:00"/>
    <n v="0"/>
    <x v="4"/>
    <x v="12"/>
    <s v="S2"/>
  </r>
  <r>
    <s v="FB_VO_BAU_POST_ATT_S1_g9312_Scurve"/>
    <s v="Top_War"/>
    <d v="2021-08-25T00:00:00"/>
    <n v="0"/>
    <x v="1"/>
    <x v="12"/>
    <s v="S2"/>
  </r>
  <r>
    <s v="FB_VO_BAU_POST_ATT_S2_g8421_Scurve"/>
    <s v="Top_War"/>
    <d v="2021-08-25T00:00:00"/>
    <n v="1328.55820922217"/>
    <x v="2"/>
    <x v="12"/>
    <s v="S2"/>
  </r>
  <r>
    <s v="FB_VO_BAU_POST_ATT_S3_g1715_SC"/>
    <s v="Top_War"/>
    <d v="2021-08-25T00:00:00"/>
    <n v="0"/>
    <x v="3"/>
    <x v="12"/>
    <s v="S2"/>
  </r>
  <r>
    <s v="FB_VO_DYNAMICADS_PER_ATT_g2720_Scurve"/>
    <s v="Top_War"/>
    <d v="2021-08-25T00:00:00"/>
    <n v="0"/>
    <x v="4"/>
    <x v="13"/>
    <s v="S2"/>
  </r>
  <r>
    <s v="FB_VO_DYNAMICADS_POST_ATT_S1_g1720_Scurve"/>
    <s v="Top_War"/>
    <d v="2021-08-25T00:00:00"/>
    <n v="0"/>
    <x v="1"/>
    <x v="13"/>
    <s v="S2"/>
  </r>
  <r>
    <s v="GOOGLE_DISPLAY_PER_ATT_g1724_Scurve"/>
    <s v="Top_War"/>
    <d v="2021-08-25T00:00:00"/>
    <n v="0"/>
    <x v="4"/>
    <x v="14"/>
    <s v="S2"/>
  </r>
  <r>
    <s v="GOOGLE_DISPLAY_POST_ATT_9AUG_SEP_g6213_Scurve"/>
    <s v="Top_War"/>
    <d v="2021-08-25T00:00:00"/>
    <n v="14472.438718813501"/>
    <x v="0"/>
    <x v="14"/>
    <s v="S2"/>
  </r>
  <r>
    <s v="GOOGLE_DISPLAY_POST_ATT_JUL_g827_SC"/>
    <s v="Top_War"/>
    <d v="2021-08-25T00:00:00"/>
    <n v="0"/>
    <x v="0"/>
    <x v="14"/>
    <s v="S2"/>
  </r>
  <r>
    <s v="GOOGLE_DISPLAY_POST_ATT_OCT_g5718_Scurve"/>
    <s v="Top_War"/>
    <d v="2021-08-25T00:00:00"/>
    <n v="0"/>
    <x v="0"/>
    <x v="14"/>
    <s v="S2"/>
  </r>
  <r>
    <s v="GOOGLE_DISPLAY_POST_ATT_S1_g912_SC"/>
    <s v="Top_War"/>
    <d v="2021-08-25T00:00:00"/>
    <n v="0"/>
    <x v="1"/>
    <x v="14"/>
    <s v="S2"/>
  </r>
  <r>
    <s v="GOOGLE_YOUTUBE_PER_ATT_g1716_Scurve"/>
    <s v="Top_War"/>
    <d v="2021-08-25T00:00:00"/>
    <n v="0"/>
    <x v="4"/>
    <x v="15"/>
    <s v="S2"/>
  </r>
  <r>
    <s v="GOOGLE_YOUTUBE_POST_ATT_9AUG_SEP_g9321_Scurve"/>
    <s v="Top_War"/>
    <d v="2021-08-25T00:00:00"/>
    <n v="17853.315935879698"/>
    <x v="0"/>
    <x v="15"/>
    <s v="S2"/>
  </r>
  <r>
    <s v="GOOGLE_YOUTUBE_POST_ATT_JUL_g1718_SC"/>
    <s v="Top_War"/>
    <d v="2021-08-25T00:00:00"/>
    <n v="3934.4800250970402"/>
    <x v="0"/>
    <x v="15"/>
    <s v="S2"/>
  </r>
  <r>
    <s v="GOOGLE_YOUTUBE_POST_ATT_OCT_g1715_Scurve"/>
    <s v="Top_War"/>
    <d v="2021-08-25T00:00:00"/>
    <n v="0"/>
    <x v="0"/>
    <x v="15"/>
    <s v="S2"/>
  </r>
  <r>
    <s v="GOOGLE_YOUTUBE_POST_ATT_S1_g2721_SC"/>
    <s v="Top_War"/>
    <d v="2021-08-25T00:00:00"/>
    <n v="0"/>
    <x v="1"/>
    <x v="15"/>
    <s v="S2"/>
  </r>
  <r>
    <s v="INTERCEPT"/>
    <s v="Top_War"/>
    <d v="2021-08-25T00:00:00"/>
    <n v="282876.95580592903"/>
    <x v="0"/>
    <x v="16"/>
    <s v="S2"/>
  </r>
  <r>
    <s v="Large_Event_Dip1"/>
    <s v="Top_War"/>
    <d v="2021-08-25T00:00:00"/>
    <n v="0"/>
    <x v="0"/>
    <x v="4"/>
    <s v="S2"/>
  </r>
  <r>
    <s v="Large_Event1"/>
    <s v="Top_War"/>
    <d v="2021-08-25T00:00:00"/>
    <n v="0"/>
    <x v="0"/>
    <x v="17"/>
    <s v="S2"/>
  </r>
  <r>
    <s v="Medium_Event"/>
    <s v="Top_War"/>
    <d v="2021-08-25T00:00:00"/>
    <n v="0"/>
    <x v="0"/>
    <x v="17"/>
    <s v="S2"/>
  </r>
  <r>
    <s v="Medium_Event_Dip"/>
    <s v="Top_War"/>
    <d v="2021-08-25T00:00:00"/>
    <n v="0"/>
    <x v="0"/>
    <x v="17"/>
    <s v="S2"/>
  </r>
  <r>
    <s v="Monday_Effect"/>
    <s v="Top_War"/>
    <d v="2021-08-25T00:00:00"/>
    <n v="0"/>
    <x v="0"/>
    <x v="18"/>
    <s v="S2"/>
  </r>
  <r>
    <s v="New_Content"/>
    <s v="Top_War"/>
    <d v="2021-08-25T00:00:00"/>
    <n v="0"/>
    <x v="0"/>
    <x v="19"/>
    <s v="S2"/>
  </r>
  <r>
    <s v="Other_Event"/>
    <s v="Top_War"/>
    <d v="2021-08-25T00:00:00"/>
    <n v="0"/>
    <x v="0"/>
    <x v="17"/>
    <s v="S2"/>
  </r>
  <r>
    <s v="Peak"/>
    <s v="Top_War"/>
    <d v="2021-08-25T00:00:00"/>
    <n v="0"/>
    <x v="0"/>
    <x v="17"/>
    <s v="S2"/>
  </r>
  <r>
    <s v="Reddit_Post_ATT_g224_SC"/>
    <s v="Top_War"/>
    <d v="2021-08-25T00:00:00"/>
    <n v="8.0629745345139499E-9"/>
    <x v="2"/>
    <x v="20"/>
    <s v="S2"/>
  </r>
  <r>
    <s v="Small_Event"/>
    <s v="Top_War"/>
    <d v="2021-08-25T00:00:00"/>
    <n v="0"/>
    <x v="0"/>
    <x v="17"/>
    <s v="S2"/>
  </r>
  <r>
    <s v="Small_Event_Dip"/>
    <s v="Top_War"/>
    <d v="2021-08-25T00:00:00"/>
    <n v="0"/>
    <x v="0"/>
    <x v="4"/>
    <s v="S2"/>
  </r>
  <r>
    <s v="Special_Event"/>
    <s v="Top_War"/>
    <d v="2021-08-25T00:00:00"/>
    <n v="0"/>
    <x v="0"/>
    <x v="4"/>
    <s v="S2"/>
  </r>
  <r>
    <s v="Special_Event_Peak"/>
    <s v="Top_War"/>
    <d v="2021-08-25T00:00:00"/>
    <n v="0"/>
    <x v="0"/>
    <x v="17"/>
    <s v="S2"/>
  </r>
  <r>
    <s v="Tuesday_Effect"/>
    <s v="Top_War"/>
    <d v="2021-08-25T00:00:00"/>
    <n v="0"/>
    <x v="0"/>
    <x v="21"/>
    <s v="S2"/>
  </r>
  <r>
    <s v="UNITYADS_TOTAL_PER_ATT_g1728_Scurve"/>
    <s v="Top_War"/>
    <d v="2021-08-25T00:00:00"/>
    <n v="0"/>
    <x v="4"/>
    <x v="22"/>
    <s v="S2"/>
  </r>
  <r>
    <s v="UNITYADS_TOTAL_POST_ATT_S1_g913_SC"/>
    <s v="Top_War"/>
    <d v="2021-08-25T00:00:00"/>
    <n v="0"/>
    <x v="1"/>
    <x v="22"/>
    <s v="S2"/>
  </r>
  <r>
    <s v="UNITYADS_TOTAL_POST_ATT_S2_g1321_SC"/>
    <s v="Top_War"/>
    <d v="2021-08-25T00:00:00"/>
    <n v="1287.5240805736"/>
    <x v="2"/>
    <x v="22"/>
    <s v="S2"/>
  </r>
  <r>
    <s v="UNITYADS_TOTAL_POST_ATT_S3_g924_SC"/>
    <s v="Top_War"/>
    <d v="2021-08-25T00:00:00"/>
    <n v="0"/>
    <x v="3"/>
    <x v="22"/>
    <s v="S2"/>
  </r>
  <r>
    <s v="Apple_Search_Post_ATT_g327_Scurve"/>
    <s v="Top_War"/>
    <d v="2021-08-26T00:00:00"/>
    <n v="1523.0118436175801"/>
    <x v="0"/>
    <x v="0"/>
    <s v="S2"/>
  </r>
  <r>
    <s v="Applovin_rewarded_Post_ATT_g1718_SC"/>
    <s v="Top_War"/>
    <d v="2021-08-26T00:00:00"/>
    <n v="12914.526538255799"/>
    <x v="0"/>
    <x v="1"/>
    <s v="S2"/>
  </r>
  <r>
    <s v="Applovin_video_Post_ATT_g1718_Scurve"/>
    <s v="Top_War"/>
    <d v="2021-08-26T00:00:00"/>
    <n v="5713.9192515546902"/>
    <x v="0"/>
    <x v="2"/>
    <s v="S2"/>
  </r>
  <r>
    <s v="Bug_Fix_1"/>
    <s v="Top_War"/>
    <d v="2021-08-26T00:00:00"/>
    <n v="0"/>
    <x v="0"/>
    <x v="3"/>
    <s v="S2"/>
  </r>
  <r>
    <s v="Bug_Fix_2"/>
    <s v="Top_War"/>
    <d v="2021-08-26T00:00:00"/>
    <n v="0"/>
    <x v="0"/>
    <x v="3"/>
    <s v="S2"/>
  </r>
  <r>
    <s v="Bug_Fix_3_2"/>
    <s v="Top_War"/>
    <d v="2021-08-26T00:00:00"/>
    <n v="0"/>
    <x v="0"/>
    <x v="3"/>
    <s v="S2"/>
  </r>
  <r>
    <s v="Bug_Fix_Neg"/>
    <s v="Top_War"/>
    <d v="2021-08-26T00:00:00"/>
    <n v="0"/>
    <x v="0"/>
    <x v="4"/>
    <s v="S2"/>
  </r>
  <r>
    <s v="Bytedance_Post_ATT_g337_SC"/>
    <s v="Top_War"/>
    <d v="2021-08-26T00:00:00"/>
    <n v="3601.5786477116899"/>
    <x v="0"/>
    <x v="5"/>
    <s v="S2"/>
  </r>
  <r>
    <s v="Comp_Lords_Mobile"/>
    <s v="Top_War"/>
    <d v="2021-08-26T00:00:00"/>
    <n v="-10872.9094905564"/>
    <x v="0"/>
    <x v="6"/>
    <s v="S2"/>
  </r>
  <r>
    <s v="Comp_ROK"/>
    <s v="Top_War"/>
    <d v="2021-08-26T00:00:00"/>
    <n v="-2814.5684239206098"/>
    <x v="0"/>
    <x v="7"/>
    <s v="S2"/>
  </r>
  <r>
    <s v="Comp_West_Game"/>
    <s v="Top_War"/>
    <d v="2021-08-26T00:00:00"/>
    <n v="-5589.4996105238897"/>
    <x v="0"/>
    <x v="8"/>
    <s v="S2"/>
  </r>
  <r>
    <s v="Event_Dip"/>
    <s v="Top_War"/>
    <d v="2021-08-26T00:00:00"/>
    <n v="0"/>
    <x v="0"/>
    <x v="4"/>
    <s v="S2"/>
  </r>
  <r>
    <s v="FB_AEO_AAA_POST_ATT_S1_g223_Scurve"/>
    <s v="Top_War"/>
    <d v="2021-08-26T00:00:00"/>
    <n v="0"/>
    <x v="1"/>
    <x v="9"/>
    <s v="S2"/>
  </r>
  <r>
    <s v="FB_AEO_AAA_POST_ATT_S2_g2314_Scurve"/>
    <s v="Top_War"/>
    <d v="2021-08-26T00:00:00"/>
    <n v="1131.5878683050701"/>
    <x v="2"/>
    <x v="9"/>
    <s v="S2"/>
  </r>
  <r>
    <s v="FB_AEO_AAA_POST_ATT_S3_g249_SC"/>
    <s v="Top_War"/>
    <d v="2021-08-26T00:00:00"/>
    <n v="0"/>
    <x v="3"/>
    <x v="9"/>
    <s v="S2"/>
  </r>
  <r>
    <s v="FB_AEO_AAA_PRE_ATT_g136_Scurve"/>
    <s v="Top_War"/>
    <d v="2021-08-26T00:00:00"/>
    <n v="0"/>
    <x v="4"/>
    <x v="9"/>
    <s v="S2"/>
  </r>
  <r>
    <s v="FB_AEO_BAU_POST_ATT_S1_g912_Scurve"/>
    <s v="Top_War"/>
    <d v="2021-08-26T00:00:00"/>
    <n v="0"/>
    <x v="1"/>
    <x v="10"/>
    <s v="S2"/>
  </r>
  <r>
    <s v="FB_AEO_BAU_POST_ATT_S2_g2711_Scurve"/>
    <s v="Top_War"/>
    <d v="2021-08-26T00:00:00"/>
    <n v="8609.6828000955502"/>
    <x v="2"/>
    <x v="10"/>
    <s v="S2"/>
  </r>
  <r>
    <s v="FB_AEO_BAU_POST_ATT_S3_g1717_SC"/>
    <s v="Top_War"/>
    <d v="2021-08-26T00:00:00"/>
    <n v="0"/>
    <x v="3"/>
    <x v="10"/>
    <s v="S2"/>
  </r>
  <r>
    <s v="FB_AEO_BAU_PRE_ATT_g15721_Scurve"/>
    <s v="Top_War"/>
    <d v="2021-08-26T00:00:00"/>
    <n v="0"/>
    <x v="4"/>
    <x v="10"/>
    <s v="S2"/>
  </r>
  <r>
    <s v="FB_VO_AAA_PER_ATT_g912_Scurve"/>
    <s v="Top_War"/>
    <d v="2021-08-26T00:00:00"/>
    <n v="0"/>
    <x v="4"/>
    <x v="11"/>
    <s v="S2"/>
  </r>
  <r>
    <s v="FB_VO_AAA_POST_ATT_S1_g913_Scurve"/>
    <s v="Top_War"/>
    <d v="2021-08-26T00:00:00"/>
    <n v="0"/>
    <x v="1"/>
    <x v="11"/>
    <s v="S2"/>
  </r>
  <r>
    <s v="FB_VO_AAA_POST_ATT_S2_g424_Scurve"/>
    <s v="Top_War"/>
    <d v="2021-08-26T00:00:00"/>
    <n v="9789.9832986451202"/>
    <x v="2"/>
    <x v="11"/>
    <s v="S2"/>
  </r>
  <r>
    <s v="FB_VO_AAA_POST_ATT_S3_g1717_SC"/>
    <s v="Top_War"/>
    <d v="2021-08-26T00:00:00"/>
    <n v="0"/>
    <x v="3"/>
    <x v="11"/>
    <s v="S2"/>
  </r>
  <r>
    <s v="FB_VO_BAU_PER_ATT_g1512_Scurve"/>
    <s v="Top_War"/>
    <d v="2021-08-26T00:00:00"/>
    <n v="0"/>
    <x v="4"/>
    <x v="12"/>
    <s v="S2"/>
  </r>
  <r>
    <s v="FB_VO_BAU_POST_ATT_S1_g9312_Scurve"/>
    <s v="Top_War"/>
    <d v="2021-08-26T00:00:00"/>
    <n v="0"/>
    <x v="1"/>
    <x v="12"/>
    <s v="S2"/>
  </r>
  <r>
    <s v="FB_VO_BAU_POST_ATT_S2_g8421_Scurve"/>
    <s v="Top_War"/>
    <d v="2021-08-26T00:00:00"/>
    <n v="1389.4431452894"/>
    <x v="2"/>
    <x v="12"/>
    <s v="S2"/>
  </r>
  <r>
    <s v="FB_VO_BAU_POST_ATT_S3_g1715_SC"/>
    <s v="Top_War"/>
    <d v="2021-08-26T00:00:00"/>
    <n v="0"/>
    <x v="3"/>
    <x v="12"/>
    <s v="S2"/>
  </r>
  <r>
    <s v="FB_VO_DYNAMICADS_PER_ATT_g2720_Scurve"/>
    <s v="Top_War"/>
    <d v="2021-08-26T00:00:00"/>
    <n v="0"/>
    <x v="4"/>
    <x v="13"/>
    <s v="S2"/>
  </r>
  <r>
    <s v="FB_VO_DYNAMICADS_POST_ATT_S1_g1720_Scurve"/>
    <s v="Top_War"/>
    <d v="2021-08-26T00:00:00"/>
    <n v="0"/>
    <x v="1"/>
    <x v="13"/>
    <s v="S2"/>
  </r>
  <r>
    <s v="GOOGLE_DISPLAY_PER_ATT_g1724_Scurve"/>
    <s v="Top_War"/>
    <d v="2021-08-26T00:00:00"/>
    <n v="0"/>
    <x v="4"/>
    <x v="14"/>
    <s v="S2"/>
  </r>
  <r>
    <s v="GOOGLE_DISPLAY_POST_ATT_9AUG_SEP_g6213_Scurve"/>
    <s v="Top_War"/>
    <d v="2021-08-26T00:00:00"/>
    <n v="14468.403797451399"/>
    <x v="0"/>
    <x v="14"/>
    <s v="S2"/>
  </r>
  <r>
    <s v="GOOGLE_DISPLAY_POST_ATT_JUL_g827_SC"/>
    <s v="Top_War"/>
    <d v="2021-08-26T00:00:00"/>
    <n v="0"/>
    <x v="0"/>
    <x v="14"/>
    <s v="S2"/>
  </r>
  <r>
    <s v="GOOGLE_DISPLAY_POST_ATT_OCT_g5718_Scurve"/>
    <s v="Top_War"/>
    <d v="2021-08-26T00:00:00"/>
    <n v="0"/>
    <x v="0"/>
    <x v="14"/>
    <s v="S2"/>
  </r>
  <r>
    <s v="GOOGLE_DISPLAY_POST_ATT_S1_g912_SC"/>
    <s v="Top_War"/>
    <d v="2021-08-26T00:00:00"/>
    <n v="0"/>
    <x v="1"/>
    <x v="14"/>
    <s v="S2"/>
  </r>
  <r>
    <s v="GOOGLE_YOUTUBE_PER_ATT_g1716_Scurve"/>
    <s v="Top_War"/>
    <d v="2021-08-26T00:00:00"/>
    <n v="0"/>
    <x v="4"/>
    <x v="15"/>
    <s v="S2"/>
  </r>
  <r>
    <s v="GOOGLE_YOUTUBE_POST_ATT_9AUG_SEP_g9321_Scurve"/>
    <s v="Top_War"/>
    <d v="2021-08-26T00:00:00"/>
    <n v="17269.154748064899"/>
    <x v="0"/>
    <x v="15"/>
    <s v="S2"/>
  </r>
  <r>
    <s v="GOOGLE_YOUTUBE_POST_ATT_JUL_g1718_SC"/>
    <s v="Top_War"/>
    <d v="2021-08-26T00:00:00"/>
    <n v="0"/>
    <x v="0"/>
    <x v="15"/>
    <s v="S2"/>
  </r>
  <r>
    <s v="GOOGLE_YOUTUBE_POST_ATT_OCT_g1715_Scurve"/>
    <s v="Top_War"/>
    <d v="2021-08-26T00:00:00"/>
    <n v="0"/>
    <x v="0"/>
    <x v="15"/>
    <s v="S2"/>
  </r>
  <r>
    <s v="GOOGLE_YOUTUBE_POST_ATT_S1_g2721_SC"/>
    <s v="Top_War"/>
    <d v="2021-08-26T00:00:00"/>
    <n v="0"/>
    <x v="1"/>
    <x v="15"/>
    <s v="S2"/>
  </r>
  <r>
    <s v="INTERCEPT"/>
    <s v="Top_War"/>
    <d v="2021-08-26T00:00:00"/>
    <n v="282876.95580592903"/>
    <x v="0"/>
    <x v="16"/>
    <s v="S2"/>
  </r>
  <r>
    <s v="Large_Event_Dip1"/>
    <s v="Top_War"/>
    <d v="2021-08-26T00:00:00"/>
    <n v="0"/>
    <x v="0"/>
    <x v="4"/>
    <s v="S2"/>
  </r>
  <r>
    <s v="Large_Event1"/>
    <s v="Top_War"/>
    <d v="2021-08-26T00:00:00"/>
    <n v="0"/>
    <x v="0"/>
    <x v="17"/>
    <s v="S2"/>
  </r>
  <r>
    <s v="Medium_Event"/>
    <s v="Top_War"/>
    <d v="2021-08-26T00:00:00"/>
    <n v="0"/>
    <x v="0"/>
    <x v="17"/>
    <s v="S2"/>
  </r>
  <r>
    <s v="Medium_Event_Dip"/>
    <s v="Top_War"/>
    <d v="2021-08-26T00:00:00"/>
    <n v="0"/>
    <x v="0"/>
    <x v="17"/>
    <s v="S2"/>
  </r>
  <r>
    <s v="Monday_Effect"/>
    <s v="Top_War"/>
    <d v="2021-08-26T00:00:00"/>
    <n v="0"/>
    <x v="0"/>
    <x v="18"/>
    <s v="S2"/>
  </r>
  <r>
    <s v="New_Content"/>
    <s v="Top_War"/>
    <d v="2021-08-26T00:00:00"/>
    <n v="0"/>
    <x v="0"/>
    <x v="19"/>
    <s v="S2"/>
  </r>
  <r>
    <s v="Other_Event"/>
    <s v="Top_War"/>
    <d v="2021-08-26T00:00:00"/>
    <n v="0"/>
    <x v="0"/>
    <x v="17"/>
    <s v="S2"/>
  </r>
  <r>
    <s v="Peak"/>
    <s v="Top_War"/>
    <d v="2021-08-26T00:00:00"/>
    <n v="0"/>
    <x v="0"/>
    <x v="17"/>
    <s v="S2"/>
  </r>
  <r>
    <s v="Reddit_Post_ATT_g224_SC"/>
    <s v="Top_War"/>
    <d v="2021-08-26T00:00:00"/>
    <n v="4.8219275805098697E-10"/>
    <x v="2"/>
    <x v="20"/>
    <s v="S2"/>
  </r>
  <r>
    <s v="Small_Event"/>
    <s v="Top_War"/>
    <d v="2021-08-26T00:00:00"/>
    <n v="0"/>
    <x v="0"/>
    <x v="17"/>
    <s v="S2"/>
  </r>
  <r>
    <s v="Small_Event_Dip"/>
    <s v="Top_War"/>
    <d v="2021-08-26T00:00:00"/>
    <n v="0"/>
    <x v="0"/>
    <x v="4"/>
    <s v="S2"/>
  </r>
  <r>
    <s v="Special_Event"/>
    <s v="Top_War"/>
    <d v="2021-08-26T00:00:00"/>
    <n v="0"/>
    <x v="0"/>
    <x v="4"/>
    <s v="S2"/>
  </r>
  <r>
    <s v="Special_Event_Peak"/>
    <s v="Top_War"/>
    <d v="2021-08-26T00:00:00"/>
    <n v="0"/>
    <x v="0"/>
    <x v="17"/>
    <s v="S2"/>
  </r>
  <r>
    <s v="Tuesday_Effect"/>
    <s v="Top_War"/>
    <d v="2021-08-26T00:00:00"/>
    <n v="0"/>
    <x v="0"/>
    <x v="21"/>
    <s v="S2"/>
  </r>
  <r>
    <s v="UNITYADS_TOTAL_PER_ATT_g1728_Scurve"/>
    <s v="Top_War"/>
    <d v="2021-08-26T00:00:00"/>
    <n v="0"/>
    <x v="4"/>
    <x v="22"/>
    <s v="S2"/>
  </r>
  <r>
    <s v="UNITYADS_TOTAL_POST_ATT_S1_g913_SC"/>
    <s v="Top_War"/>
    <d v="2021-08-26T00:00:00"/>
    <n v="0"/>
    <x v="1"/>
    <x v="22"/>
    <s v="S2"/>
  </r>
  <r>
    <s v="UNITYADS_TOTAL_POST_ATT_S2_g1321_SC"/>
    <s v="Top_War"/>
    <d v="2021-08-26T00:00:00"/>
    <n v="1245.1671219043101"/>
    <x v="2"/>
    <x v="22"/>
    <s v="S2"/>
  </r>
  <r>
    <s v="UNITYADS_TOTAL_POST_ATT_S3_g924_SC"/>
    <s v="Top_War"/>
    <d v="2021-08-26T00:00:00"/>
    <n v="0"/>
    <x v="3"/>
    <x v="22"/>
    <s v="S2"/>
  </r>
  <r>
    <s v="Apple_Search_Post_ATT_g327_Scurve"/>
    <s v="Top_War"/>
    <d v="2021-08-27T00:00:00"/>
    <n v="1459.8968292657801"/>
    <x v="0"/>
    <x v="0"/>
    <s v="S2"/>
  </r>
  <r>
    <s v="Applovin_rewarded_Post_ATT_g1718_SC"/>
    <s v="Top_War"/>
    <d v="2021-08-27T00:00:00"/>
    <n v="13766.4473360597"/>
    <x v="0"/>
    <x v="1"/>
    <s v="S2"/>
  </r>
  <r>
    <s v="Applovin_video_Post_ATT_g1718_Scurve"/>
    <s v="Top_War"/>
    <d v="2021-08-27T00:00:00"/>
    <n v="5935.26086867294"/>
    <x v="0"/>
    <x v="2"/>
    <s v="S2"/>
  </r>
  <r>
    <s v="Bug_Fix_1"/>
    <s v="Top_War"/>
    <d v="2021-08-27T00:00:00"/>
    <n v="0"/>
    <x v="0"/>
    <x v="3"/>
    <s v="S2"/>
  </r>
  <r>
    <s v="Bug_Fix_2"/>
    <s v="Top_War"/>
    <d v="2021-08-27T00:00:00"/>
    <n v="0"/>
    <x v="0"/>
    <x v="3"/>
    <s v="S2"/>
  </r>
  <r>
    <s v="Bug_Fix_3_2"/>
    <s v="Top_War"/>
    <d v="2021-08-27T00:00:00"/>
    <n v="0"/>
    <x v="0"/>
    <x v="3"/>
    <s v="S2"/>
  </r>
  <r>
    <s v="Bug_Fix_Neg"/>
    <s v="Top_War"/>
    <d v="2021-08-27T00:00:00"/>
    <n v="0"/>
    <x v="0"/>
    <x v="4"/>
    <s v="S2"/>
  </r>
  <r>
    <s v="Bytedance_Post_ATT_g337_SC"/>
    <s v="Top_War"/>
    <d v="2021-08-27T00:00:00"/>
    <n v="3502.9962899852399"/>
    <x v="0"/>
    <x v="5"/>
    <s v="S2"/>
  </r>
  <r>
    <s v="Comp_Lords_Mobile"/>
    <s v="Top_War"/>
    <d v="2021-08-27T00:00:00"/>
    <n v="-12398.3208796863"/>
    <x v="0"/>
    <x v="6"/>
    <s v="S2"/>
  </r>
  <r>
    <s v="Comp_ROK"/>
    <s v="Top_War"/>
    <d v="2021-08-27T00:00:00"/>
    <n v="-3003.4380774586798"/>
    <x v="0"/>
    <x v="7"/>
    <s v="S2"/>
  </r>
  <r>
    <s v="Comp_West_Game"/>
    <s v="Top_War"/>
    <d v="2021-08-27T00:00:00"/>
    <n v="-5760.8479072524196"/>
    <x v="0"/>
    <x v="8"/>
    <s v="S2"/>
  </r>
  <r>
    <s v="Event_Dip"/>
    <s v="Top_War"/>
    <d v="2021-08-27T00:00:00"/>
    <n v="0"/>
    <x v="0"/>
    <x v="4"/>
    <s v="S2"/>
  </r>
  <r>
    <s v="FB_AEO_AAA_POST_ATT_S1_g223_Scurve"/>
    <s v="Top_War"/>
    <d v="2021-08-27T00:00:00"/>
    <n v="0"/>
    <x v="1"/>
    <x v="9"/>
    <s v="S2"/>
  </r>
  <r>
    <s v="FB_AEO_AAA_POST_ATT_S2_g2314_Scurve"/>
    <s v="Top_War"/>
    <d v="2021-08-27T00:00:00"/>
    <n v="1068.5524500070001"/>
    <x v="2"/>
    <x v="9"/>
    <s v="S2"/>
  </r>
  <r>
    <s v="FB_AEO_AAA_POST_ATT_S3_g249_SC"/>
    <s v="Top_War"/>
    <d v="2021-08-27T00:00:00"/>
    <n v="0"/>
    <x v="3"/>
    <x v="9"/>
    <s v="S2"/>
  </r>
  <r>
    <s v="FB_AEO_AAA_PRE_ATT_g136_Scurve"/>
    <s v="Top_War"/>
    <d v="2021-08-27T00:00:00"/>
    <n v="0"/>
    <x v="4"/>
    <x v="9"/>
    <s v="S2"/>
  </r>
  <r>
    <s v="FB_AEO_BAU_POST_ATT_S1_g912_Scurve"/>
    <s v="Top_War"/>
    <d v="2021-08-27T00:00:00"/>
    <n v="0"/>
    <x v="1"/>
    <x v="10"/>
    <s v="S2"/>
  </r>
  <r>
    <s v="FB_AEO_BAU_POST_ATT_S2_g2711_Scurve"/>
    <s v="Top_War"/>
    <d v="2021-08-27T00:00:00"/>
    <n v="8520.05303634958"/>
    <x v="2"/>
    <x v="10"/>
    <s v="S2"/>
  </r>
  <r>
    <s v="FB_AEO_BAU_POST_ATT_S3_g1717_SC"/>
    <s v="Top_War"/>
    <d v="2021-08-27T00:00:00"/>
    <n v="0"/>
    <x v="3"/>
    <x v="10"/>
    <s v="S2"/>
  </r>
  <r>
    <s v="FB_AEO_BAU_PRE_ATT_g15721_Scurve"/>
    <s v="Top_War"/>
    <d v="2021-08-27T00:00:00"/>
    <n v="0"/>
    <x v="4"/>
    <x v="10"/>
    <s v="S2"/>
  </r>
  <r>
    <s v="FB_VO_AAA_PER_ATT_g912_Scurve"/>
    <s v="Top_War"/>
    <d v="2021-08-27T00:00:00"/>
    <n v="0"/>
    <x v="4"/>
    <x v="11"/>
    <s v="S2"/>
  </r>
  <r>
    <s v="FB_VO_AAA_POST_ATT_S1_g913_Scurve"/>
    <s v="Top_War"/>
    <d v="2021-08-27T00:00:00"/>
    <n v="0"/>
    <x v="1"/>
    <x v="11"/>
    <s v="S2"/>
  </r>
  <r>
    <s v="FB_VO_AAA_POST_ATT_S2_g424_Scurve"/>
    <s v="Top_War"/>
    <d v="2021-08-27T00:00:00"/>
    <n v="6854.5911479629103"/>
    <x v="2"/>
    <x v="11"/>
    <s v="S2"/>
  </r>
  <r>
    <s v="FB_VO_AAA_POST_ATT_S3_g1717_SC"/>
    <s v="Top_War"/>
    <d v="2021-08-27T00:00:00"/>
    <n v="0"/>
    <x v="3"/>
    <x v="11"/>
    <s v="S2"/>
  </r>
  <r>
    <s v="FB_VO_BAU_PER_ATT_g1512_Scurve"/>
    <s v="Top_War"/>
    <d v="2021-08-27T00:00:00"/>
    <n v="0"/>
    <x v="4"/>
    <x v="12"/>
    <s v="S2"/>
  </r>
  <r>
    <s v="FB_VO_BAU_POST_ATT_S1_g9312_Scurve"/>
    <s v="Top_War"/>
    <d v="2021-08-27T00:00:00"/>
    <n v="0"/>
    <x v="1"/>
    <x v="12"/>
    <s v="S2"/>
  </r>
  <r>
    <s v="FB_VO_BAU_POST_ATT_S2_g8421_Scurve"/>
    <s v="Top_War"/>
    <d v="2021-08-27T00:00:00"/>
    <n v="1497.9934051534501"/>
    <x v="2"/>
    <x v="12"/>
    <s v="S2"/>
  </r>
  <r>
    <s v="FB_VO_BAU_POST_ATT_S3_g1715_SC"/>
    <s v="Top_War"/>
    <d v="2021-08-27T00:00:00"/>
    <n v="0"/>
    <x v="3"/>
    <x v="12"/>
    <s v="S2"/>
  </r>
  <r>
    <s v="FB_VO_DYNAMICADS_PER_ATT_g2720_Scurve"/>
    <s v="Top_War"/>
    <d v="2021-08-27T00:00:00"/>
    <n v="0"/>
    <x v="4"/>
    <x v="13"/>
    <s v="S2"/>
  </r>
  <r>
    <s v="FB_VO_DYNAMICADS_POST_ATT_S1_g1720_Scurve"/>
    <s v="Top_War"/>
    <d v="2021-08-27T00:00:00"/>
    <n v="0"/>
    <x v="1"/>
    <x v="13"/>
    <s v="S2"/>
  </r>
  <r>
    <s v="GOOGLE_DISPLAY_PER_ATT_g1724_Scurve"/>
    <s v="Top_War"/>
    <d v="2021-08-27T00:00:00"/>
    <n v="0"/>
    <x v="4"/>
    <x v="14"/>
    <s v="S2"/>
  </r>
  <r>
    <s v="GOOGLE_DISPLAY_POST_ATT_9AUG_SEP_g6213_Scurve"/>
    <s v="Top_War"/>
    <d v="2021-08-27T00:00:00"/>
    <n v="13128.9072156366"/>
    <x v="0"/>
    <x v="14"/>
    <s v="S2"/>
  </r>
  <r>
    <s v="GOOGLE_DISPLAY_POST_ATT_JUL_g827_SC"/>
    <s v="Top_War"/>
    <d v="2021-08-27T00:00:00"/>
    <n v="0"/>
    <x v="0"/>
    <x v="14"/>
    <s v="S2"/>
  </r>
  <r>
    <s v="GOOGLE_DISPLAY_POST_ATT_OCT_g5718_Scurve"/>
    <s v="Top_War"/>
    <d v="2021-08-27T00:00:00"/>
    <n v="0"/>
    <x v="0"/>
    <x v="14"/>
    <s v="S2"/>
  </r>
  <r>
    <s v="GOOGLE_DISPLAY_POST_ATT_S1_g912_SC"/>
    <s v="Top_War"/>
    <d v="2021-08-27T00:00:00"/>
    <n v="0"/>
    <x v="1"/>
    <x v="14"/>
    <s v="S2"/>
  </r>
  <r>
    <s v="GOOGLE_YOUTUBE_PER_ATT_g1716_Scurve"/>
    <s v="Top_War"/>
    <d v="2021-08-27T00:00:00"/>
    <n v="0"/>
    <x v="4"/>
    <x v="15"/>
    <s v="S2"/>
  </r>
  <r>
    <s v="GOOGLE_YOUTUBE_POST_ATT_9AUG_SEP_g9321_Scurve"/>
    <s v="Top_War"/>
    <d v="2021-08-27T00:00:00"/>
    <n v="17255.888071935198"/>
    <x v="0"/>
    <x v="15"/>
    <s v="S2"/>
  </r>
  <r>
    <s v="GOOGLE_YOUTUBE_POST_ATT_JUL_g1718_SC"/>
    <s v="Top_War"/>
    <d v="2021-08-27T00:00:00"/>
    <n v="0"/>
    <x v="0"/>
    <x v="15"/>
    <s v="S2"/>
  </r>
  <r>
    <s v="GOOGLE_YOUTUBE_POST_ATT_OCT_g1715_Scurve"/>
    <s v="Top_War"/>
    <d v="2021-08-27T00:00:00"/>
    <n v="0"/>
    <x v="0"/>
    <x v="15"/>
    <s v="S2"/>
  </r>
  <r>
    <s v="GOOGLE_YOUTUBE_POST_ATT_S1_g2721_SC"/>
    <s v="Top_War"/>
    <d v="2021-08-27T00:00:00"/>
    <n v="0"/>
    <x v="1"/>
    <x v="15"/>
    <s v="S2"/>
  </r>
  <r>
    <s v="INTERCEPT"/>
    <s v="Top_War"/>
    <d v="2021-08-27T00:00:00"/>
    <n v="282876.95580592903"/>
    <x v="0"/>
    <x v="16"/>
    <s v="S2"/>
  </r>
  <r>
    <s v="Large_Event_Dip1"/>
    <s v="Top_War"/>
    <d v="2021-08-27T00:00:00"/>
    <n v="0"/>
    <x v="0"/>
    <x v="4"/>
    <s v="S2"/>
  </r>
  <r>
    <s v="Large_Event1"/>
    <s v="Top_War"/>
    <d v="2021-08-27T00:00:00"/>
    <n v="0"/>
    <x v="0"/>
    <x v="17"/>
    <s v="S2"/>
  </r>
  <r>
    <s v="Medium_Event"/>
    <s v="Top_War"/>
    <d v="2021-08-27T00:00:00"/>
    <n v="0"/>
    <x v="0"/>
    <x v="17"/>
    <s v="S2"/>
  </r>
  <r>
    <s v="Medium_Event_Dip"/>
    <s v="Top_War"/>
    <d v="2021-08-27T00:00:00"/>
    <n v="0"/>
    <x v="0"/>
    <x v="17"/>
    <s v="S2"/>
  </r>
  <r>
    <s v="Monday_Effect"/>
    <s v="Top_War"/>
    <d v="2021-08-27T00:00:00"/>
    <n v="0"/>
    <x v="0"/>
    <x v="18"/>
    <s v="S2"/>
  </r>
  <r>
    <s v="New_Content"/>
    <s v="Top_War"/>
    <d v="2021-08-27T00:00:00"/>
    <n v="0"/>
    <x v="0"/>
    <x v="19"/>
    <s v="S2"/>
  </r>
  <r>
    <s v="Other_Event"/>
    <s v="Top_War"/>
    <d v="2021-08-27T00:00:00"/>
    <n v="0"/>
    <x v="0"/>
    <x v="17"/>
    <s v="S2"/>
  </r>
  <r>
    <s v="Peak"/>
    <s v="Top_War"/>
    <d v="2021-08-27T00:00:00"/>
    <n v="0"/>
    <x v="0"/>
    <x v="17"/>
    <s v="S2"/>
  </r>
  <r>
    <s v="Reddit_Post_ATT_g224_SC"/>
    <s v="Top_War"/>
    <d v="2021-08-27T00:00:00"/>
    <n v="5.7461949368553003E-10"/>
    <x v="2"/>
    <x v="20"/>
    <s v="S2"/>
  </r>
  <r>
    <s v="Small_Event"/>
    <s v="Top_War"/>
    <d v="2021-08-27T00:00:00"/>
    <n v="0"/>
    <x v="0"/>
    <x v="17"/>
    <s v="S2"/>
  </r>
  <r>
    <s v="Small_Event_Dip"/>
    <s v="Top_War"/>
    <d v="2021-08-27T00:00:00"/>
    <n v="0"/>
    <x v="0"/>
    <x v="4"/>
    <s v="S2"/>
  </r>
  <r>
    <s v="Special_Event"/>
    <s v="Top_War"/>
    <d v="2021-08-27T00:00:00"/>
    <n v="0"/>
    <x v="0"/>
    <x v="4"/>
    <s v="S2"/>
  </r>
  <r>
    <s v="Special_Event_Peak"/>
    <s v="Top_War"/>
    <d v="2021-08-27T00:00:00"/>
    <n v="0"/>
    <x v="0"/>
    <x v="17"/>
    <s v="S2"/>
  </r>
  <r>
    <s v="Tuesday_Effect"/>
    <s v="Top_War"/>
    <d v="2021-08-27T00:00:00"/>
    <n v="0"/>
    <x v="0"/>
    <x v="21"/>
    <s v="S2"/>
  </r>
  <r>
    <s v="UNITYADS_TOTAL_PER_ATT_g1728_Scurve"/>
    <s v="Top_War"/>
    <d v="2021-08-27T00:00:00"/>
    <n v="0"/>
    <x v="4"/>
    <x v="22"/>
    <s v="S2"/>
  </r>
  <r>
    <s v="UNITYADS_TOTAL_POST_ATT_S1_g913_SC"/>
    <s v="Top_War"/>
    <d v="2021-08-27T00:00:00"/>
    <n v="0"/>
    <x v="1"/>
    <x v="22"/>
    <s v="S2"/>
  </r>
  <r>
    <s v="UNITYADS_TOTAL_POST_ATT_S2_g1321_SC"/>
    <s v="Top_War"/>
    <d v="2021-08-27T00:00:00"/>
    <n v="1063.3646392518101"/>
    <x v="2"/>
    <x v="22"/>
    <s v="S2"/>
  </r>
  <r>
    <s v="UNITYADS_TOTAL_POST_ATT_S3_g924_SC"/>
    <s v="Top_War"/>
    <d v="2021-08-27T00:00:00"/>
    <n v="0"/>
    <x v="3"/>
    <x v="22"/>
    <s v="S2"/>
  </r>
  <r>
    <s v="Apple_Search_Post_ATT_g327_Scurve"/>
    <s v="Top_War"/>
    <d v="2021-08-28T00:00:00"/>
    <n v="1304.85335347362"/>
    <x v="0"/>
    <x v="0"/>
    <s v="S2"/>
  </r>
  <r>
    <s v="Applovin_rewarded_Post_ATT_g1718_SC"/>
    <s v="Top_War"/>
    <d v="2021-08-28T00:00:00"/>
    <n v="14504.0478579214"/>
    <x v="0"/>
    <x v="1"/>
    <s v="S2"/>
  </r>
  <r>
    <s v="Applovin_video_Post_ATT_g1718_Scurve"/>
    <s v="Top_War"/>
    <d v="2021-08-28T00:00:00"/>
    <n v="5825.3584363198997"/>
    <x v="0"/>
    <x v="2"/>
    <s v="S2"/>
  </r>
  <r>
    <s v="Bug_Fix_1"/>
    <s v="Top_War"/>
    <d v="2021-08-28T00:00:00"/>
    <n v="0"/>
    <x v="0"/>
    <x v="3"/>
    <s v="S2"/>
  </r>
  <r>
    <s v="Bug_Fix_2"/>
    <s v="Top_War"/>
    <d v="2021-08-28T00:00:00"/>
    <n v="0"/>
    <x v="0"/>
    <x v="3"/>
    <s v="S2"/>
  </r>
  <r>
    <s v="Bug_Fix_3_2"/>
    <s v="Top_War"/>
    <d v="2021-08-28T00:00:00"/>
    <n v="0"/>
    <x v="0"/>
    <x v="3"/>
    <s v="S2"/>
  </r>
  <r>
    <s v="Bug_Fix_Neg"/>
    <s v="Top_War"/>
    <d v="2021-08-28T00:00:00"/>
    <n v="0"/>
    <x v="0"/>
    <x v="4"/>
    <s v="S2"/>
  </r>
  <r>
    <s v="Bytedance_Post_ATT_g337_SC"/>
    <s v="Top_War"/>
    <d v="2021-08-28T00:00:00"/>
    <n v="3178.5121461188801"/>
    <x v="0"/>
    <x v="5"/>
    <s v="S2"/>
  </r>
  <r>
    <s v="Comp_Lords_Mobile"/>
    <s v="Top_War"/>
    <d v="2021-08-28T00:00:00"/>
    <n v="-16145.6785388275"/>
    <x v="0"/>
    <x v="6"/>
    <s v="S2"/>
  </r>
  <r>
    <s v="Comp_ROK"/>
    <s v="Top_War"/>
    <d v="2021-08-28T00:00:00"/>
    <n v="-3766.10195016948"/>
    <x v="0"/>
    <x v="7"/>
    <s v="S2"/>
  </r>
  <r>
    <s v="Comp_West_Game"/>
    <s v="Top_War"/>
    <d v="2021-08-28T00:00:00"/>
    <n v="-7037.0972897821903"/>
    <x v="0"/>
    <x v="8"/>
    <s v="S2"/>
  </r>
  <r>
    <s v="Event_Dip"/>
    <s v="Top_War"/>
    <d v="2021-08-28T00:00:00"/>
    <n v="0"/>
    <x v="0"/>
    <x v="4"/>
    <s v="S2"/>
  </r>
  <r>
    <s v="FB_AEO_AAA_POST_ATT_S1_g223_Scurve"/>
    <s v="Top_War"/>
    <d v="2021-08-28T00:00:00"/>
    <n v="0"/>
    <x v="1"/>
    <x v="9"/>
    <s v="S2"/>
  </r>
  <r>
    <s v="FB_AEO_AAA_POST_ATT_S2_g2314_Scurve"/>
    <s v="Top_War"/>
    <d v="2021-08-28T00:00:00"/>
    <n v="1016.66060465389"/>
    <x v="2"/>
    <x v="9"/>
    <s v="S2"/>
  </r>
  <r>
    <s v="FB_AEO_AAA_POST_ATT_S3_g249_SC"/>
    <s v="Top_War"/>
    <d v="2021-08-28T00:00:00"/>
    <n v="0"/>
    <x v="3"/>
    <x v="9"/>
    <s v="S2"/>
  </r>
  <r>
    <s v="FB_AEO_AAA_PRE_ATT_g136_Scurve"/>
    <s v="Top_War"/>
    <d v="2021-08-28T00:00:00"/>
    <n v="0"/>
    <x v="4"/>
    <x v="9"/>
    <s v="S2"/>
  </r>
  <r>
    <s v="FB_AEO_BAU_POST_ATT_S1_g912_Scurve"/>
    <s v="Top_War"/>
    <d v="2021-08-28T00:00:00"/>
    <n v="0"/>
    <x v="1"/>
    <x v="10"/>
    <s v="S2"/>
  </r>
  <r>
    <s v="FB_AEO_BAU_POST_ATT_S2_g2711_Scurve"/>
    <s v="Top_War"/>
    <d v="2021-08-28T00:00:00"/>
    <n v="8508.1714595490594"/>
    <x v="2"/>
    <x v="10"/>
    <s v="S2"/>
  </r>
  <r>
    <s v="FB_AEO_BAU_POST_ATT_S3_g1717_SC"/>
    <s v="Top_War"/>
    <d v="2021-08-28T00:00:00"/>
    <n v="0"/>
    <x v="3"/>
    <x v="10"/>
    <s v="S2"/>
  </r>
  <r>
    <s v="FB_AEO_BAU_PRE_ATT_g15721_Scurve"/>
    <s v="Top_War"/>
    <d v="2021-08-28T00:00:00"/>
    <n v="0"/>
    <x v="4"/>
    <x v="10"/>
    <s v="S2"/>
  </r>
  <r>
    <s v="FB_VO_AAA_PER_ATT_g912_Scurve"/>
    <s v="Top_War"/>
    <d v="2021-08-28T00:00:00"/>
    <n v="0"/>
    <x v="4"/>
    <x v="11"/>
    <s v="S2"/>
  </r>
  <r>
    <s v="FB_VO_AAA_POST_ATT_S1_g913_Scurve"/>
    <s v="Top_War"/>
    <d v="2021-08-28T00:00:00"/>
    <n v="0"/>
    <x v="1"/>
    <x v="11"/>
    <s v="S2"/>
  </r>
  <r>
    <s v="FB_VO_AAA_POST_ATT_S2_g424_Scurve"/>
    <s v="Top_War"/>
    <d v="2021-08-28T00:00:00"/>
    <n v="6254.3219791105803"/>
    <x v="2"/>
    <x v="11"/>
    <s v="S2"/>
  </r>
  <r>
    <s v="FB_VO_AAA_POST_ATT_S3_g1717_SC"/>
    <s v="Top_War"/>
    <d v="2021-08-28T00:00:00"/>
    <n v="0"/>
    <x v="3"/>
    <x v="11"/>
    <s v="S2"/>
  </r>
  <r>
    <s v="FB_VO_BAU_PER_ATT_g1512_Scurve"/>
    <s v="Top_War"/>
    <d v="2021-08-28T00:00:00"/>
    <n v="0"/>
    <x v="4"/>
    <x v="12"/>
    <s v="S2"/>
  </r>
  <r>
    <s v="FB_VO_BAU_POST_ATT_S1_g9312_Scurve"/>
    <s v="Top_War"/>
    <d v="2021-08-28T00:00:00"/>
    <n v="0"/>
    <x v="1"/>
    <x v="12"/>
    <s v="S2"/>
  </r>
  <r>
    <s v="FB_VO_BAU_POST_ATT_S2_g8421_Scurve"/>
    <s v="Top_War"/>
    <d v="2021-08-28T00:00:00"/>
    <n v="1615.5015318697399"/>
    <x v="2"/>
    <x v="12"/>
    <s v="S2"/>
  </r>
  <r>
    <s v="FB_VO_BAU_POST_ATT_S3_g1715_SC"/>
    <s v="Top_War"/>
    <d v="2021-08-28T00:00:00"/>
    <n v="0"/>
    <x v="3"/>
    <x v="12"/>
    <s v="S2"/>
  </r>
  <r>
    <s v="FB_VO_DYNAMICADS_PER_ATT_g2720_Scurve"/>
    <s v="Top_War"/>
    <d v="2021-08-28T00:00:00"/>
    <n v="0"/>
    <x v="4"/>
    <x v="13"/>
    <s v="S2"/>
  </r>
  <r>
    <s v="FB_VO_DYNAMICADS_POST_ATT_S1_g1720_Scurve"/>
    <s v="Top_War"/>
    <d v="2021-08-28T00:00:00"/>
    <n v="0"/>
    <x v="1"/>
    <x v="13"/>
    <s v="S2"/>
  </r>
  <r>
    <s v="GOOGLE_DISPLAY_PER_ATT_g1724_Scurve"/>
    <s v="Top_War"/>
    <d v="2021-08-28T00:00:00"/>
    <n v="0"/>
    <x v="4"/>
    <x v="14"/>
    <s v="S2"/>
  </r>
  <r>
    <s v="GOOGLE_DISPLAY_POST_ATT_9AUG_SEP_g6213_Scurve"/>
    <s v="Top_War"/>
    <d v="2021-08-28T00:00:00"/>
    <n v="15835.108141107299"/>
    <x v="0"/>
    <x v="14"/>
    <s v="S2"/>
  </r>
  <r>
    <s v="GOOGLE_DISPLAY_POST_ATT_JUL_g827_SC"/>
    <s v="Top_War"/>
    <d v="2021-08-28T00:00:00"/>
    <n v="0"/>
    <x v="0"/>
    <x v="14"/>
    <s v="S2"/>
  </r>
  <r>
    <s v="GOOGLE_DISPLAY_POST_ATT_OCT_g5718_Scurve"/>
    <s v="Top_War"/>
    <d v="2021-08-28T00:00:00"/>
    <n v="0"/>
    <x v="0"/>
    <x v="14"/>
    <s v="S2"/>
  </r>
  <r>
    <s v="GOOGLE_DISPLAY_POST_ATT_S1_g912_SC"/>
    <s v="Top_War"/>
    <d v="2021-08-28T00:00:00"/>
    <n v="0"/>
    <x v="1"/>
    <x v="14"/>
    <s v="S2"/>
  </r>
  <r>
    <s v="GOOGLE_YOUTUBE_PER_ATT_g1716_Scurve"/>
    <s v="Top_War"/>
    <d v="2021-08-28T00:00:00"/>
    <n v="0"/>
    <x v="4"/>
    <x v="15"/>
    <s v="S2"/>
  </r>
  <r>
    <s v="GOOGLE_YOUTUBE_POST_ATT_9AUG_SEP_g9321_Scurve"/>
    <s v="Top_War"/>
    <d v="2021-08-28T00:00:00"/>
    <n v="18287.452089758801"/>
    <x v="0"/>
    <x v="15"/>
    <s v="S2"/>
  </r>
  <r>
    <s v="GOOGLE_YOUTUBE_POST_ATT_JUL_g1718_SC"/>
    <s v="Top_War"/>
    <d v="2021-08-28T00:00:00"/>
    <n v="0"/>
    <x v="0"/>
    <x v="15"/>
    <s v="S2"/>
  </r>
  <r>
    <s v="GOOGLE_YOUTUBE_POST_ATT_OCT_g1715_Scurve"/>
    <s v="Top_War"/>
    <d v="2021-08-28T00:00:00"/>
    <n v="0"/>
    <x v="0"/>
    <x v="15"/>
    <s v="S2"/>
  </r>
  <r>
    <s v="GOOGLE_YOUTUBE_POST_ATT_S1_g2721_SC"/>
    <s v="Top_War"/>
    <d v="2021-08-28T00:00:00"/>
    <n v="0"/>
    <x v="1"/>
    <x v="15"/>
    <s v="S2"/>
  </r>
  <r>
    <s v="INTERCEPT"/>
    <s v="Top_War"/>
    <d v="2021-08-28T00:00:00"/>
    <n v="282876.95580592903"/>
    <x v="0"/>
    <x v="16"/>
    <s v="S2"/>
  </r>
  <r>
    <s v="Large_Event_Dip1"/>
    <s v="Top_War"/>
    <d v="2021-08-28T00:00:00"/>
    <n v="0"/>
    <x v="0"/>
    <x v="4"/>
    <s v="S2"/>
  </r>
  <r>
    <s v="Large_Event1"/>
    <s v="Top_War"/>
    <d v="2021-08-28T00:00:00"/>
    <n v="101627.50565653"/>
    <x v="0"/>
    <x v="17"/>
    <s v="S2"/>
  </r>
  <r>
    <s v="Medium_Event"/>
    <s v="Top_War"/>
    <d v="2021-08-28T00:00:00"/>
    <n v="0"/>
    <x v="0"/>
    <x v="17"/>
    <s v="S2"/>
  </r>
  <r>
    <s v="Medium_Event_Dip"/>
    <s v="Top_War"/>
    <d v="2021-08-28T00:00:00"/>
    <n v="0"/>
    <x v="0"/>
    <x v="17"/>
    <s v="S2"/>
  </r>
  <r>
    <s v="Monday_Effect"/>
    <s v="Top_War"/>
    <d v="2021-08-28T00:00:00"/>
    <n v="0"/>
    <x v="0"/>
    <x v="18"/>
    <s v="S2"/>
  </r>
  <r>
    <s v="New_Content"/>
    <s v="Top_War"/>
    <d v="2021-08-28T00:00:00"/>
    <n v="0"/>
    <x v="0"/>
    <x v="19"/>
    <s v="S2"/>
  </r>
  <r>
    <s v="Other_Event"/>
    <s v="Top_War"/>
    <d v="2021-08-28T00:00:00"/>
    <n v="0"/>
    <x v="0"/>
    <x v="17"/>
    <s v="S2"/>
  </r>
  <r>
    <s v="Peak"/>
    <s v="Top_War"/>
    <d v="2021-08-28T00:00:00"/>
    <n v="0"/>
    <x v="0"/>
    <x v="17"/>
    <s v="S2"/>
  </r>
  <r>
    <s v="Reddit_Post_ATT_g224_SC"/>
    <s v="Top_War"/>
    <d v="2021-08-28T00:00:00"/>
    <n v="0"/>
    <x v="2"/>
    <x v="20"/>
    <s v="S2"/>
  </r>
  <r>
    <s v="Small_Event"/>
    <s v="Top_War"/>
    <d v="2021-08-28T00:00:00"/>
    <n v="0"/>
    <x v="0"/>
    <x v="17"/>
    <s v="S2"/>
  </r>
  <r>
    <s v="Small_Event_Dip"/>
    <s v="Top_War"/>
    <d v="2021-08-28T00:00:00"/>
    <n v="0"/>
    <x v="0"/>
    <x v="4"/>
    <s v="S2"/>
  </r>
  <r>
    <s v="Special_Event"/>
    <s v="Top_War"/>
    <d v="2021-08-28T00:00:00"/>
    <n v="0"/>
    <x v="0"/>
    <x v="4"/>
    <s v="S2"/>
  </r>
  <r>
    <s v="Special_Event_Peak"/>
    <s v="Top_War"/>
    <d v="2021-08-28T00:00:00"/>
    <n v="0"/>
    <x v="0"/>
    <x v="17"/>
    <s v="S2"/>
  </r>
  <r>
    <s v="Tuesday_Effect"/>
    <s v="Top_War"/>
    <d v="2021-08-28T00:00:00"/>
    <n v="0"/>
    <x v="0"/>
    <x v="21"/>
    <s v="S2"/>
  </r>
  <r>
    <s v="UNITYADS_TOTAL_PER_ATT_g1728_Scurve"/>
    <s v="Top_War"/>
    <d v="2021-08-28T00:00:00"/>
    <n v="0"/>
    <x v="4"/>
    <x v="22"/>
    <s v="S2"/>
  </r>
  <r>
    <s v="UNITYADS_TOTAL_POST_ATT_S1_g913_SC"/>
    <s v="Top_War"/>
    <d v="2021-08-28T00:00:00"/>
    <n v="0"/>
    <x v="1"/>
    <x v="22"/>
    <s v="S2"/>
  </r>
  <r>
    <s v="UNITYADS_TOTAL_POST_ATT_S2_g1321_SC"/>
    <s v="Top_War"/>
    <d v="2021-08-28T00:00:00"/>
    <n v="916.44878383696403"/>
    <x v="2"/>
    <x v="22"/>
    <s v="S2"/>
  </r>
  <r>
    <s v="UNITYADS_TOTAL_POST_ATT_S3_g924_SC"/>
    <s v="Top_War"/>
    <d v="2021-08-28T00:00:00"/>
    <n v="0"/>
    <x v="3"/>
    <x v="22"/>
    <s v="S2"/>
  </r>
  <r>
    <s v="Apple_Search_Post_ATT_g327_Scurve"/>
    <s v="Top_War"/>
    <d v="2021-08-29T00:00:00"/>
    <n v="1189.4112371729"/>
    <x v="0"/>
    <x v="0"/>
    <s v="S2"/>
  </r>
  <r>
    <s v="Applovin_rewarded_Post_ATT_g1718_SC"/>
    <s v="Top_War"/>
    <d v="2021-08-29T00:00:00"/>
    <n v="15684.993197456901"/>
    <x v="0"/>
    <x v="1"/>
    <s v="S2"/>
  </r>
  <r>
    <s v="Applovin_video_Post_ATT_g1718_Scurve"/>
    <s v="Top_War"/>
    <d v="2021-08-29T00:00:00"/>
    <n v="6047.2374982033898"/>
    <x v="0"/>
    <x v="2"/>
    <s v="S2"/>
  </r>
  <r>
    <s v="Bug_Fix_1"/>
    <s v="Top_War"/>
    <d v="2021-08-29T00:00:00"/>
    <n v="0"/>
    <x v="0"/>
    <x v="3"/>
    <s v="S2"/>
  </r>
  <r>
    <s v="Bug_Fix_2"/>
    <s v="Top_War"/>
    <d v="2021-08-29T00:00:00"/>
    <n v="0"/>
    <x v="0"/>
    <x v="3"/>
    <s v="S2"/>
  </r>
  <r>
    <s v="Bug_Fix_3_2"/>
    <s v="Top_War"/>
    <d v="2021-08-29T00:00:00"/>
    <n v="0"/>
    <x v="0"/>
    <x v="3"/>
    <s v="S2"/>
  </r>
  <r>
    <s v="Bug_Fix_Neg"/>
    <s v="Top_War"/>
    <d v="2021-08-29T00:00:00"/>
    <n v="0"/>
    <x v="0"/>
    <x v="4"/>
    <s v="S2"/>
  </r>
  <r>
    <s v="Bytedance_Post_ATT_g337_SC"/>
    <s v="Top_War"/>
    <d v="2021-08-29T00:00:00"/>
    <n v="2893.1182324643601"/>
    <x v="0"/>
    <x v="5"/>
    <s v="S2"/>
  </r>
  <r>
    <s v="Comp_Lords_Mobile"/>
    <s v="Top_War"/>
    <d v="2021-08-29T00:00:00"/>
    <n v="-13909.801571198601"/>
    <x v="0"/>
    <x v="6"/>
    <s v="S2"/>
  </r>
  <r>
    <s v="Comp_ROK"/>
    <s v="Top_War"/>
    <d v="2021-08-29T00:00:00"/>
    <n v="-3825.6369496543098"/>
    <x v="0"/>
    <x v="7"/>
    <s v="S2"/>
  </r>
  <r>
    <s v="Comp_West_Game"/>
    <s v="Top_War"/>
    <d v="2021-08-29T00:00:00"/>
    <n v="-6989.8287941329399"/>
    <x v="0"/>
    <x v="8"/>
    <s v="S2"/>
  </r>
  <r>
    <s v="Event_Dip"/>
    <s v="Top_War"/>
    <d v="2021-08-29T00:00:00"/>
    <n v="0"/>
    <x v="0"/>
    <x v="4"/>
    <s v="S2"/>
  </r>
  <r>
    <s v="FB_AEO_AAA_POST_ATT_S1_g223_Scurve"/>
    <s v="Top_War"/>
    <d v="2021-08-29T00:00:00"/>
    <n v="0"/>
    <x v="1"/>
    <x v="9"/>
    <s v="S2"/>
  </r>
  <r>
    <s v="FB_AEO_AAA_POST_ATT_S2_g2314_Scurve"/>
    <s v="Top_War"/>
    <d v="2021-08-29T00:00:00"/>
    <n v="970.83208857753596"/>
    <x v="2"/>
    <x v="9"/>
    <s v="S2"/>
  </r>
  <r>
    <s v="FB_AEO_AAA_POST_ATT_S3_g249_SC"/>
    <s v="Top_War"/>
    <d v="2021-08-29T00:00:00"/>
    <n v="0"/>
    <x v="3"/>
    <x v="9"/>
    <s v="S2"/>
  </r>
  <r>
    <s v="FB_AEO_AAA_PRE_ATT_g136_Scurve"/>
    <s v="Top_War"/>
    <d v="2021-08-29T00:00:00"/>
    <n v="0"/>
    <x v="4"/>
    <x v="9"/>
    <s v="S2"/>
  </r>
  <r>
    <s v="FB_AEO_BAU_POST_ATT_S1_g912_Scurve"/>
    <s v="Top_War"/>
    <d v="2021-08-29T00:00:00"/>
    <n v="0"/>
    <x v="1"/>
    <x v="10"/>
    <s v="S2"/>
  </r>
  <r>
    <s v="FB_AEO_BAU_POST_ATT_S2_g2711_Scurve"/>
    <s v="Top_War"/>
    <d v="2021-08-29T00:00:00"/>
    <n v="7708.1494242841"/>
    <x v="2"/>
    <x v="10"/>
    <s v="S2"/>
  </r>
  <r>
    <s v="FB_AEO_BAU_POST_ATT_S3_g1717_SC"/>
    <s v="Top_War"/>
    <d v="2021-08-29T00:00:00"/>
    <n v="0"/>
    <x v="3"/>
    <x v="10"/>
    <s v="S2"/>
  </r>
  <r>
    <s v="FB_AEO_BAU_PRE_ATT_g15721_Scurve"/>
    <s v="Top_War"/>
    <d v="2021-08-29T00:00:00"/>
    <n v="0"/>
    <x v="4"/>
    <x v="10"/>
    <s v="S2"/>
  </r>
  <r>
    <s v="FB_VO_AAA_PER_ATT_g912_Scurve"/>
    <s v="Top_War"/>
    <d v="2021-08-29T00:00:00"/>
    <n v="0"/>
    <x v="4"/>
    <x v="11"/>
    <s v="S2"/>
  </r>
  <r>
    <s v="FB_VO_AAA_POST_ATT_S1_g913_Scurve"/>
    <s v="Top_War"/>
    <d v="2021-08-29T00:00:00"/>
    <n v="0"/>
    <x v="1"/>
    <x v="11"/>
    <s v="S2"/>
  </r>
  <r>
    <s v="FB_VO_AAA_POST_ATT_S2_g424_Scurve"/>
    <s v="Top_War"/>
    <d v="2021-08-29T00:00:00"/>
    <n v="5847.5090293141202"/>
    <x v="2"/>
    <x v="11"/>
    <s v="S2"/>
  </r>
  <r>
    <s v="FB_VO_AAA_POST_ATT_S3_g1717_SC"/>
    <s v="Top_War"/>
    <d v="2021-08-29T00:00:00"/>
    <n v="0"/>
    <x v="3"/>
    <x v="11"/>
    <s v="S2"/>
  </r>
  <r>
    <s v="FB_VO_BAU_PER_ATT_g1512_Scurve"/>
    <s v="Top_War"/>
    <d v="2021-08-29T00:00:00"/>
    <n v="0"/>
    <x v="4"/>
    <x v="12"/>
    <s v="S2"/>
  </r>
  <r>
    <s v="FB_VO_BAU_POST_ATT_S1_g9312_Scurve"/>
    <s v="Top_War"/>
    <d v="2021-08-29T00:00:00"/>
    <n v="0"/>
    <x v="1"/>
    <x v="12"/>
    <s v="S2"/>
  </r>
  <r>
    <s v="FB_VO_BAU_POST_ATT_S2_g8421_Scurve"/>
    <s v="Top_War"/>
    <d v="2021-08-29T00:00:00"/>
    <n v="1777.6784756469301"/>
    <x v="2"/>
    <x v="12"/>
    <s v="S2"/>
  </r>
  <r>
    <s v="FB_VO_BAU_POST_ATT_S3_g1715_SC"/>
    <s v="Top_War"/>
    <d v="2021-08-29T00:00:00"/>
    <n v="0"/>
    <x v="3"/>
    <x v="12"/>
    <s v="S2"/>
  </r>
  <r>
    <s v="FB_VO_DYNAMICADS_PER_ATT_g2720_Scurve"/>
    <s v="Top_War"/>
    <d v="2021-08-29T00:00:00"/>
    <n v="0"/>
    <x v="4"/>
    <x v="13"/>
    <s v="S2"/>
  </r>
  <r>
    <s v="FB_VO_DYNAMICADS_POST_ATT_S1_g1720_Scurve"/>
    <s v="Top_War"/>
    <d v="2021-08-29T00:00:00"/>
    <n v="0"/>
    <x v="1"/>
    <x v="13"/>
    <s v="S2"/>
  </r>
  <r>
    <s v="GOOGLE_DISPLAY_PER_ATT_g1724_Scurve"/>
    <s v="Top_War"/>
    <d v="2021-08-29T00:00:00"/>
    <n v="0"/>
    <x v="4"/>
    <x v="14"/>
    <s v="S2"/>
  </r>
  <r>
    <s v="GOOGLE_DISPLAY_POST_ATT_9AUG_SEP_g6213_Scurve"/>
    <s v="Top_War"/>
    <d v="2021-08-29T00:00:00"/>
    <n v="18565.304361749899"/>
    <x v="0"/>
    <x v="14"/>
    <s v="S2"/>
  </r>
  <r>
    <s v="GOOGLE_DISPLAY_POST_ATT_JUL_g827_SC"/>
    <s v="Top_War"/>
    <d v="2021-08-29T00:00:00"/>
    <n v="0"/>
    <x v="0"/>
    <x v="14"/>
    <s v="S2"/>
  </r>
  <r>
    <s v="GOOGLE_DISPLAY_POST_ATT_OCT_g5718_Scurve"/>
    <s v="Top_War"/>
    <d v="2021-08-29T00:00:00"/>
    <n v="0"/>
    <x v="0"/>
    <x v="14"/>
    <s v="S2"/>
  </r>
  <r>
    <s v="GOOGLE_DISPLAY_POST_ATT_S1_g912_SC"/>
    <s v="Top_War"/>
    <d v="2021-08-29T00:00:00"/>
    <n v="0"/>
    <x v="1"/>
    <x v="14"/>
    <s v="S2"/>
  </r>
  <r>
    <s v="GOOGLE_YOUTUBE_PER_ATT_g1716_Scurve"/>
    <s v="Top_War"/>
    <d v="2021-08-29T00:00:00"/>
    <n v="0"/>
    <x v="4"/>
    <x v="15"/>
    <s v="S2"/>
  </r>
  <r>
    <s v="GOOGLE_YOUTUBE_POST_ATT_9AUG_SEP_g9321_Scurve"/>
    <s v="Top_War"/>
    <d v="2021-08-29T00:00:00"/>
    <n v="22070.5088771751"/>
    <x v="0"/>
    <x v="15"/>
    <s v="S2"/>
  </r>
  <r>
    <s v="GOOGLE_YOUTUBE_POST_ATT_JUL_g1718_SC"/>
    <s v="Top_War"/>
    <d v="2021-08-29T00:00:00"/>
    <n v="0"/>
    <x v="0"/>
    <x v="15"/>
    <s v="S2"/>
  </r>
  <r>
    <s v="GOOGLE_YOUTUBE_POST_ATT_OCT_g1715_Scurve"/>
    <s v="Top_War"/>
    <d v="2021-08-29T00:00:00"/>
    <n v="0"/>
    <x v="0"/>
    <x v="15"/>
    <s v="S2"/>
  </r>
  <r>
    <s v="GOOGLE_YOUTUBE_POST_ATT_S1_g2721_SC"/>
    <s v="Top_War"/>
    <d v="2021-08-29T00:00:00"/>
    <n v="0"/>
    <x v="1"/>
    <x v="15"/>
    <s v="S2"/>
  </r>
  <r>
    <s v="INTERCEPT"/>
    <s v="Top_War"/>
    <d v="2021-08-29T00:00:00"/>
    <n v="282876.95580592903"/>
    <x v="0"/>
    <x v="16"/>
    <s v="S2"/>
  </r>
  <r>
    <s v="Large_Event_Dip1"/>
    <s v="Top_War"/>
    <d v="2021-08-29T00:00:00"/>
    <n v="0"/>
    <x v="0"/>
    <x v="4"/>
    <s v="S2"/>
  </r>
  <r>
    <s v="Large_Event1"/>
    <s v="Top_War"/>
    <d v="2021-08-29T00:00:00"/>
    <n v="0"/>
    <x v="0"/>
    <x v="17"/>
    <s v="S2"/>
  </r>
  <r>
    <s v="Medium_Event"/>
    <s v="Top_War"/>
    <d v="2021-08-29T00:00:00"/>
    <n v="0"/>
    <x v="0"/>
    <x v="17"/>
    <s v="S2"/>
  </r>
  <r>
    <s v="Medium_Event_Dip"/>
    <s v="Top_War"/>
    <d v="2021-08-29T00:00:00"/>
    <n v="0"/>
    <x v="0"/>
    <x v="17"/>
    <s v="S2"/>
  </r>
  <r>
    <s v="Monday_Effect"/>
    <s v="Top_War"/>
    <d v="2021-08-29T00:00:00"/>
    <n v="0"/>
    <x v="0"/>
    <x v="18"/>
    <s v="S2"/>
  </r>
  <r>
    <s v="New_Content"/>
    <s v="Top_War"/>
    <d v="2021-08-29T00:00:00"/>
    <n v="0"/>
    <x v="0"/>
    <x v="19"/>
    <s v="S2"/>
  </r>
  <r>
    <s v="Other_Event"/>
    <s v="Top_War"/>
    <d v="2021-08-29T00:00:00"/>
    <n v="0"/>
    <x v="0"/>
    <x v="17"/>
    <s v="S2"/>
  </r>
  <r>
    <s v="Peak"/>
    <s v="Top_War"/>
    <d v="2021-08-29T00:00:00"/>
    <n v="0"/>
    <x v="0"/>
    <x v="17"/>
    <s v="S2"/>
  </r>
  <r>
    <s v="Reddit_Post_ATT_g224_SC"/>
    <s v="Top_War"/>
    <d v="2021-08-29T00:00:00"/>
    <n v="0"/>
    <x v="2"/>
    <x v="20"/>
    <s v="S2"/>
  </r>
  <r>
    <s v="Small_Event"/>
    <s v="Top_War"/>
    <d v="2021-08-29T00:00:00"/>
    <n v="0"/>
    <x v="0"/>
    <x v="17"/>
    <s v="S2"/>
  </r>
  <r>
    <s v="Small_Event_Dip"/>
    <s v="Top_War"/>
    <d v="2021-08-29T00:00:00"/>
    <n v="0"/>
    <x v="0"/>
    <x v="4"/>
    <s v="S2"/>
  </r>
  <r>
    <s v="Special_Event"/>
    <s v="Top_War"/>
    <d v="2021-08-29T00:00:00"/>
    <n v="0"/>
    <x v="0"/>
    <x v="4"/>
    <s v="S2"/>
  </r>
  <r>
    <s v="Special_Event_Peak"/>
    <s v="Top_War"/>
    <d v="2021-08-29T00:00:00"/>
    <n v="0"/>
    <x v="0"/>
    <x v="17"/>
    <s v="S2"/>
  </r>
  <r>
    <s v="Tuesday_Effect"/>
    <s v="Top_War"/>
    <d v="2021-08-29T00:00:00"/>
    <n v="0"/>
    <x v="0"/>
    <x v="21"/>
    <s v="S2"/>
  </r>
  <r>
    <s v="UNITYADS_TOTAL_PER_ATT_g1728_Scurve"/>
    <s v="Top_War"/>
    <d v="2021-08-29T00:00:00"/>
    <n v="0"/>
    <x v="4"/>
    <x v="22"/>
    <s v="S2"/>
  </r>
  <r>
    <s v="UNITYADS_TOTAL_POST_ATT_S1_g913_SC"/>
    <s v="Top_War"/>
    <d v="2021-08-29T00:00:00"/>
    <n v="0"/>
    <x v="1"/>
    <x v="22"/>
    <s v="S2"/>
  </r>
  <r>
    <s v="UNITYADS_TOTAL_POST_ATT_S2_g1321_SC"/>
    <s v="Top_War"/>
    <d v="2021-08-29T00:00:00"/>
    <n v="719.32326687421596"/>
    <x v="2"/>
    <x v="22"/>
    <s v="S2"/>
  </r>
  <r>
    <s v="UNITYADS_TOTAL_POST_ATT_S3_g924_SC"/>
    <s v="Top_War"/>
    <d v="2021-08-29T00:00:00"/>
    <n v="0"/>
    <x v="3"/>
    <x v="22"/>
    <s v="S2"/>
  </r>
  <r>
    <s v="Apple_Search_Post_ATT_g327_Scurve"/>
    <s v="Top_War"/>
    <d v="2021-08-30T00:00:00"/>
    <n v="1070.1854400966099"/>
    <x v="0"/>
    <x v="0"/>
    <s v="S2"/>
  </r>
  <r>
    <s v="Applovin_rewarded_Post_ATT_g1718_SC"/>
    <s v="Top_War"/>
    <d v="2021-08-30T00:00:00"/>
    <n v="15917.869600824"/>
    <x v="0"/>
    <x v="1"/>
    <s v="S2"/>
  </r>
  <r>
    <s v="Applovin_video_Post_ATT_g1718_Scurve"/>
    <s v="Top_War"/>
    <d v="2021-08-30T00:00:00"/>
    <n v="5801.20872058034"/>
    <x v="0"/>
    <x v="2"/>
    <s v="S2"/>
  </r>
  <r>
    <s v="Bug_Fix_1"/>
    <s v="Top_War"/>
    <d v="2021-08-30T00:00:00"/>
    <n v="0"/>
    <x v="0"/>
    <x v="3"/>
    <s v="S2"/>
  </r>
  <r>
    <s v="Bug_Fix_2"/>
    <s v="Top_War"/>
    <d v="2021-08-30T00:00:00"/>
    <n v="0"/>
    <x v="0"/>
    <x v="3"/>
    <s v="S2"/>
  </r>
  <r>
    <s v="Bug_Fix_3_2"/>
    <s v="Top_War"/>
    <d v="2021-08-30T00:00:00"/>
    <n v="0"/>
    <x v="0"/>
    <x v="3"/>
    <s v="S2"/>
  </r>
  <r>
    <s v="Bug_Fix_Neg"/>
    <s v="Top_War"/>
    <d v="2021-08-30T00:00:00"/>
    <n v="0"/>
    <x v="0"/>
    <x v="4"/>
    <s v="S2"/>
  </r>
  <r>
    <s v="Bytedance_Post_ATT_g337_SC"/>
    <s v="Top_War"/>
    <d v="2021-08-30T00:00:00"/>
    <n v="2564.51080119074"/>
    <x v="0"/>
    <x v="5"/>
    <s v="S2"/>
  </r>
  <r>
    <s v="Comp_Lords_Mobile"/>
    <s v="Top_War"/>
    <d v="2021-08-30T00:00:00"/>
    <n v="-9758.4536811463604"/>
    <x v="0"/>
    <x v="6"/>
    <s v="S2"/>
  </r>
  <r>
    <s v="Comp_ROK"/>
    <s v="Top_War"/>
    <d v="2021-08-30T00:00:00"/>
    <n v="-2759.1392864692202"/>
    <x v="0"/>
    <x v="7"/>
    <s v="S2"/>
  </r>
  <r>
    <s v="Comp_West_Game"/>
    <s v="Top_War"/>
    <d v="2021-08-30T00:00:00"/>
    <n v="-4845.0208040481903"/>
    <x v="0"/>
    <x v="8"/>
    <s v="S2"/>
  </r>
  <r>
    <s v="Event_Dip"/>
    <s v="Top_War"/>
    <d v="2021-08-30T00:00:00"/>
    <n v="0"/>
    <x v="0"/>
    <x v="4"/>
    <s v="S2"/>
  </r>
  <r>
    <s v="FB_AEO_AAA_POST_ATT_S1_g223_Scurve"/>
    <s v="Top_War"/>
    <d v="2021-08-30T00:00:00"/>
    <n v="0"/>
    <x v="1"/>
    <x v="9"/>
    <s v="S2"/>
  </r>
  <r>
    <s v="FB_AEO_AAA_POST_ATT_S2_g2314_Scurve"/>
    <s v="Top_War"/>
    <d v="2021-08-30T00:00:00"/>
    <n v="885.20456378706604"/>
    <x v="2"/>
    <x v="9"/>
    <s v="S2"/>
  </r>
  <r>
    <s v="FB_AEO_AAA_POST_ATT_S3_g249_SC"/>
    <s v="Top_War"/>
    <d v="2021-08-30T00:00:00"/>
    <n v="0"/>
    <x v="3"/>
    <x v="9"/>
    <s v="S2"/>
  </r>
  <r>
    <s v="FB_AEO_AAA_PRE_ATT_g136_Scurve"/>
    <s v="Top_War"/>
    <d v="2021-08-30T00:00:00"/>
    <n v="0"/>
    <x v="4"/>
    <x v="9"/>
    <s v="S2"/>
  </r>
  <r>
    <s v="FB_AEO_BAU_POST_ATT_S1_g912_Scurve"/>
    <s v="Top_War"/>
    <d v="2021-08-30T00:00:00"/>
    <n v="0"/>
    <x v="1"/>
    <x v="10"/>
    <s v="S2"/>
  </r>
  <r>
    <s v="FB_AEO_BAU_POST_ATT_S2_g2711_Scurve"/>
    <s v="Top_War"/>
    <d v="2021-08-30T00:00:00"/>
    <n v="7430.7098250885201"/>
    <x v="2"/>
    <x v="10"/>
    <s v="S2"/>
  </r>
  <r>
    <s v="FB_AEO_BAU_POST_ATT_S3_g1717_SC"/>
    <s v="Top_War"/>
    <d v="2021-08-30T00:00:00"/>
    <n v="0"/>
    <x v="3"/>
    <x v="10"/>
    <s v="S2"/>
  </r>
  <r>
    <s v="FB_AEO_BAU_PRE_ATT_g15721_Scurve"/>
    <s v="Top_War"/>
    <d v="2021-08-30T00:00:00"/>
    <n v="0"/>
    <x v="4"/>
    <x v="10"/>
    <s v="S2"/>
  </r>
  <r>
    <s v="FB_VO_AAA_PER_ATT_g912_Scurve"/>
    <s v="Top_War"/>
    <d v="2021-08-30T00:00:00"/>
    <n v="0"/>
    <x v="4"/>
    <x v="11"/>
    <s v="S2"/>
  </r>
  <r>
    <s v="FB_VO_AAA_POST_ATT_S1_g913_Scurve"/>
    <s v="Top_War"/>
    <d v="2021-08-30T00:00:00"/>
    <n v="0"/>
    <x v="1"/>
    <x v="11"/>
    <s v="S2"/>
  </r>
  <r>
    <s v="FB_VO_AAA_POST_ATT_S2_g424_Scurve"/>
    <s v="Top_War"/>
    <d v="2021-08-30T00:00:00"/>
    <n v="5616.6409751733299"/>
    <x v="2"/>
    <x v="11"/>
    <s v="S2"/>
  </r>
  <r>
    <s v="FB_VO_AAA_POST_ATT_S3_g1717_SC"/>
    <s v="Top_War"/>
    <d v="2021-08-30T00:00:00"/>
    <n v="0"/>
    <x v="3"/>
    <x v="11"/>
    <s v="S2"/>
  </r>
  <r>
    <s v="FB_VO_BAU_PER_ATT_g1512_Scurve"/>
    <s v="Top_War"/>
    <d v="2021-08-30T00:00:00"/>
    <n v="0"/>
    <x v="4"/>
    <x v="12"/>
    <s v="S2"/>
  </r>
  <r>
    <s v="FB_VO_BAU_POST_ATT_S1_g9312_Scurve"/>
    <s v="Top_War"/>
    <d v="2021-08-30T00:00:00"/>
    <n v="0"/>
    <x v="1"/>
    <x v="12"/>
    <s v="S2"/>
  </r>
  <r>
    <s v="FB_VO_BAU_POST_ATT_S2_g8421_Scurve"/>
    <s v="Top_War"/>
    <d v="2021-08-30T00:00:00"/>
    <n v="2004.6143194091201"/>
    <x v="2"/>
    <x v="12"/>
    <s v="S2"/>
  </r>
  <r>
    <s v="FB_VO_BAU_POST_ATT_S3_g1715_SC"/>
    <s v="Top_War"/>
    <d v="2021-08-30T00:00:00"/>
    <n v="0"/>
    <x v="3"/>
    <x v="12"/>
    <s v="S2"/>
  </r>
  <r>
    <s v="FB_VO_DYNAMICADS_PER_ATT_g2720_Scurve"/>
    <s v="Top_War"/>
    <d v="2021-08-30T00:00:00"/>
    <n v="0"/>
    <x v="4"/>
    <x v="13"/>
    <s v="S2"/>
  </r>
  <r>
    <s v="FB_VO_DYNAMICADS_POST_ATT_S1_g1720_Scurve"/>
    <s v="Top_War"/>
    <d v="2021-08-30T00:00:00"/>
    <n v="0"/>
    <x v="1"/>
    <x v="13"/>
    <s v="S2"/>
  </r>
  <r>
    <s v="GOOGLE_DISPLAY_PER_ATT_g1724_Scurve"/>
    <s v="Top_War"/>
    <d v="2021-08-30T00:00:00"/>
    <n v="0"/>
    <x v="4"/>
    <x v="14"/>
    <s v="S2"/>
  </r>
  <r>
    <s v="GOOGLE_DISPLAY_POST_ATT_9AUG_SEP_g6213_Scurve"/>
    <s v="Top_War"/>
    <d v="2021-08-30T00:00:00"/>
    <n v="16836.919018005399"/>
    <x v="0"/>
    <x v="14"/>
    <s v="S2"/>
  </r>
  <r>
    <s v="GOOGLE_DISPLAY_POST_ATT_JUL_g827_SC"/>
    <s v="Top_War"/>
    <d v="2021-08-30T00:00:00"/>
    <n v="0"/>
    <x v="0"/>
    <x v="14"/>
    <s v="S2"/>
  </r>
  <r>
    <s v="GOOGLE_DISPLAY_POST_ATT_OCT_g5718_Scurve"/>
    <s v="Top_War"/>
    <d v="2021-08-30T00:00:00"/>
    <n v="0"/>
    <x v="0"/>
    <x v="14"/>
    <s v="S2"/>
  </r>
  <r>
    <s v="GOOGLE_DISPLAY_POST_ATT_S1_g912_SC"/>
    <s v="Top_War"/>
    <d v="2021-08-30T00:00:00"/>
    <n v="0"/>
    <x v="1"/>
    <x v="14"/>
    <s v="S2"/>
  </r>
  <r>
    <s v="GOOGLE_YOUTUBE_PER_ATT_g1716_Scurve"/>
    <s v="Top_War"/>
    <d v="2021-08-30T00:00:00"/>
    <n v="0"/>
    <x v="4"/>
    <x v="15"/>
    <s v="S2"/>
  </r>
  <r>
    <s v="GOOGLE_YOUTUBE_POST_ATT_9AUG_SEP_g9321_Scurve"/>
    <s v="Top_War"/>
    <d v="2021-08-30T00:00:00"/>
    <n v="26490.482902538301"/>
    <x v="0"/>
    <x v="15"/>
    <s v="S2"/>
  </r>
  <r>
    <s v="GOOGLE_YOUTUBE_POST_ATT_JUL_g1718_SC"/>
    <s v="Top_War"/>
    <d v="2021-08-30T00:00:00"/>
    <n v="0"/>
    <x v="0"/>
    <x v="15"/>
    <s v="S2"/>
  </r>
  <r>
    <s v="GOOGLE_YOUTUBE_POST_ATT_OCT_g1715_Scurve"/>
    <s v="Top_War"/>
    <d v="2021-08-30T00:00:00"/>
    <n v="0"/>
    <x v="0"/>
    <x v="15"/>
    <s v="S2"/>
  </r>
  <r>
    <s v="GOOGLE_YOUTUBE_POST_ATT_S1_g2721_SC"/>
    <s v="Top_War"/>
    <d v="2021-08-30T00:00:00"/>
    <n v="0"/>
    <x v="1"/>
    <x v="15"/>
    <s v="S2"/>
  </r>
  <r>
    <s v="INTERCEPT"/>
    <s v="Top_War"/>
    <d v="2021-08-30T00:00:00"/>
    <n v="282876.95580592903"/>
    <x v="0"/>
    <x v="16"/>
    <s v="S2"/>
  </r>
  <r>
    <s v="Large_Event_Dip1"/>
    <s v="Top_War"/>
    <d v="2021-08-30T00:00:00"/>
    <n v="0"/>
    <x v="0"/>
    <x v="4"/>
    <s v="S2"/>
  </r>
  <r>
    <s v="Large_Event1"/>
    <s v="Top_War"/>
    <d v="2021-08-30T00:00:00"/>
    <n v="0"/>
    <x v="0"/>
    <x v="17"/>
    <s v="S2"/>
  </r>
  <r>
    <s v="Medium_Event"/>
    <s v="Top_War"/>
    <d v="2021-08-30T00:00:00"/>
    <n v="0"/>
    <x v="0"/>
    <x v="17"/>
    <s v="S2"/>
  </r>
  <r>
    <s v="Medium_Event_Dip"/>
    <s v="Top_War"/>
    <d v="2021-08-30T00:00:00"/>
    <n v="0"/>
    <x v="0"/>
    <x v="17"/>
    <s v="S2"/>
  </r>
  <r>
    <s v="Monday_Effect"/>
    <s v="Top_War"/>
    <d v="2021-08-30T00:00:00"/>
    <n v="-26587.378751716002"/>
    <x v="0"/>
    <x v="18"/>
    <s v="S2"/>
  </r>
  <r>
    <s v="New_Content"/>
    <s v="Top_War"/>
    <d v="2021-08-30T00:00:00"/>
    <n v="0"/>
    <x v="0"/>
    <x v="19"/>
    <s v="S2"/>
  </r>
  <r>
    <s v="Other_Event"/>
    <s v="Top_War"/>
    <d v="2021-08-30T00:00:00"/>
    <n v="0"/>
    <x v="0"/>
    <x v="17"/>
    <s v="S2"/>
  </r>
  <r>
    <s v="Peak"/>
    <s v="Top_War"/>
    <d v="2021-08-30T00:00:00"/>
    <n v="0"/>
    <x v="0"/>
    <x v="17"/>
    <s v="S2"/>
  </r>
  <r>
    <s v="Reddit_Post_ATT_g224_SC"/>
    <s v="Top_War"/>
    <d v="2021-08-30T00:00:00"/>
    <n v="0"/>
    <x v="2"/>
    <x v="20"/>
    <s v="S2"/>
  </r>
  <r>
    <s v="Small_Event"/>
    <s v="Top_War"/>
    <d v="2021-08-30T00:00:00"/>
    <n v="0"/>
    <x v="0"/>
    <x v="17"/>
    <s v="S2"/>
  </r>
  <r>
    <s v="Small_Event_Dip"/>
    <s v="Top_War"/>
    <d v="2021-08-30T00:00:00"/>
    <n v="0"/>
    <x v="0"/>
    <x v="4"/>
    <s v="S2"/>
  </r>
  <r>
    <s v="Special_Event"/>
    <s v="Top_War"/>
    <d v="2021-08-30T00:00:00"/>
    <n v="0"/>
    <x v="0"/>
    <x v="4"/>
    <s v="S2"/>
  </r>
  <r>
    <s v="Special_Event_Peak"/>
    <s v="Top_War"/>
    <d v="2021-08-30T00:00:00"/>
    <n v="0"/>
    <x v="0"/>
    <x v="17"/>
    <s v="S2"/>
  </r>
  <r>
    <s v="Tuesday_Effect"/>
    <s v="Top_War"/>
    <d v="2021-08-30T00:00:00"/>
    <n v="0"/>
    <x v="0"/>
    <x v="21"/>
    <s v="S2"/>
  </r>
  <r>
    <s v="UNITYADS_TOTAL_PER_ATT_g1728_Scurve"/>
    <s v="Top_War"/>
    <d v="2021-08-30T00:00:00"/>
    <n v="0"/>
    <x v="4"/>
    <x v="22"/>
    <s v="S2"/>
  </r>
  <r>
    <s v="UNITYADS_TOTAL_POST_ATT_S1_g913_SC"/>
    <s v="Top_War"/>
    <d v="2021-08-30T00:00:00"/>
    <n v="0"/>
    <x v="1"/>
    <x v="22"/>
    <s v="S2"/>
  </r>
  <r>
    <s v="UNITYADS_TOTAL_POST_ATT_S2_g1321_SC"/>
    <s v="Top_War"/>
    <d v="2021-08-30T00:00:00"/>
    <n v="651.57640615498497"/>
    <x v="2"/>
    <x v="22"/>
    <s v="S2"/>
  </r>
  <r>
    <s v="UNITYADS_TOTAL_POST_ATT_S3_g924_SC"/>
    <s v="Top_War"/>
    <d v="2021-08-30T00:00:00"/>
    <n v="0"/>
    <x v="3"/>
    <x v="22"/>
    <s v="S2"/>
  </r>
  <r>
    <s v="Apple_Search_Post_ATT_g327_Scurve"/>
    <s v="Top_War"/>
    <d v="2021-08-31T00:00:00"/>
    <n v="975.46158372616105"/>
    <x v="0"/>
    <x v="0"/>
    <s v="S2"/>
  </r>
  <r>
    <s v="Applovin_rewarded_Post_ATT_g1718_SC"/>
    <s v="Top_War"/>
    <d v="2021-08-31T00:00:00"/>
    <n v="14701.726918874199"/>
    <x v="0"/>
    <x v="1"/>
    <s v="S2"/>
  </r>
  <r>
    <s v="Applovin_video_Post_ATT_g1718_Scurve"/>
    <s v="Top_War"/>
    <d v="2021-08-31T00:00:00"/>
    <n v="5038.18227036382"/>
    <x v="0"/>
    <x v="2"/>
    <s v="S2"/>
  </r>
  <r>
    <s v="Bug_Fix_1"/>
    <s v="Top_War"/>
    <d v="2021-08-31T00:00:00"/>
    <n v="0"/>
    <x v="0"/>
    <x v="3"/>
    <s v="S2"/>
  </r>
  <r>
    <s v="Bug_Fix_2"/>
    <s v="Top_War"/>
    <d v="2021-08-31T00:00:00"/>
    <n v="0"/>
    <x v="0"/>
    <x v="3"/>
    <s v="S2"/>
  </r>
  <r>
    <s v="Bug_Fix_3_2"/>
    <s v="Top_War"/>
    <d v="2021-08-31T00:00:00"/>
    <n v="19409.160505334701"/>
    <x v="0"/>
    <x v="3"/>
    <s v="S2"/>
  </r>
  <r>
    <s v="Bug_Fix_Neg"/>
    <s v="Top_War"/>
    <d v="2021-08-31T00:00:00"/>
    <n v="0"/>
    <x v="0"/>
    <x v="4"/>
    <s v="S2"/>
  </r>
  <r>
    <s v="Bytedance_Post_ATT_g337_SC"/>
    <s v="Top_War"/>
    <d v="2021-08-31T00:00:00"/>
    <n v="2193.0382458792601"/>
    <x v="0"/>
    <x v="5"/>
    <s v="S2"/>
  </r>
  <r>
    <s v="Comp_Lords_Mobile"/>
    <s v="Top_War"/>
    <d v="2021-08-31T00:00:00"/>
    <n v="-9333.5674038087891"/>
    <x v="0"/>
    <x v="6"/>
    <s v="S2"/>
  </r>
  <r>
    <s v="Comp_ROK"/>
    <s v="Top_War"/>
    <d v="2021-08-31T00:00:00"/>
    <n v="-2883.3416129806701"/>
    <x v="0"/>
    <x v="7"/>
    <s v="S2"/>
  </r>
  <r>
    <s v="Comp_West_Game"/>
    <s v="Top_War"/>
    <d v="2021-08-31T00:00:00"/>
    <n v="-4053.27350192324"/>
    <x v="0"/>
    <x v="8"/>
    <s v="S2"/>
  </r>
  <r>
    <s v="Event_Dip"/>
    <s v="Top_War"/>
    <d v="2021-08-31T00:00:00"/>
    <n v="0"/>
    <x v="0"/>
    <x v="4"/>
    <s v="S2"/>
  </r>
  <r>
    <s v="FB_AEO_AAA_POST_ATT_S1_g223_Scurve"/>
    <s v="Top_War"/>
    <d v="2021-08-31T00:00:00"/>
    <n v="0"/>
    <x v="1"/>
    <x v="9"/>
    <s v="S2"/>
  </r>
  <r>
    <s v="FB_AEO_AAA_POST_ATT_S2_g2314_Scurve"/>
    <s v="Top_War"/>
    <d v="2021-08-31T00:00:00"/>
    <n v="806.95753199641501"/>
    <x v="2"/>
    <x v="9"/>
    <s v="S2"/>
  </r>
  <r>
    <s v="FB_AEO_AAA_POST_ATT_S3_g249_SC"/>
    <s v="Top_War"/>
    <d v="2021-08-31T00:00:00"/>
    <n v="0"/>
    <x v="3"/>
    <x v="9"/>
    <s v="S2"/>
  </r>
  <r>
    <s v="FB_AEO_AAA_PRE_ATT_g136_Scurve"/>
    <s v="Top_War"/>
    <d v="2021-08-31T00:00:00"/>
    <n v="0"/>
    <x v="4"/>
    <x v="9"/>
    <s v="S2"/>
  </r>
  <r>
    <s v="FB_AEO_BAU_POST_ATT_S1_g912_Scurve"/>
    <s v="Top_War"/>
    <d v="2021-08-31T00:00:00"/>
    <n v="0"/>
    <x v="1"/>
    <x v="10"/>
    <s v="S2"/>
  </r>
  <r>
    <s v="FB_AEO_BAU_POST_ATT_S2_g2711_Scurve"/>
    <s v="Top_War"/>
    <d v="2021-08-31T00:00:00"/>
    <n v="7000.8756372306198"/>
    <x v="2"/>
    <x v="10"/>
    <s v="S2"/>
  </r>
  <r>
    <s v="FB_AEO_BAU_POST_ATT_S3_g1717_SC"/>
    <s v="Top_War"/>
    <d v="2021-08-31T00:00:00"/>
    <n v="0"/>
    <x v="3"/>
    <x v="10"/>
    <s v="S2"/>
  </r>
  <r>
    <s v="FB_AEO_BAU_PRE_ATT_g15721_Scurve"/>
    <s v="Top_War"/>
    <d v="2021-08-31T00:00:00"/>
    <n v="0"/>
    <x v="4"/>
    <x v="10"/>
    <s v="S2"/>
  </r>
  <r>
    <s v="FB_VO_AAA_PER_ATT_g912_Scurve"/>
    <s v="Top_War"/>
    <d v="2021-08-31T00:00:00"/>
    <n v="0"/>
    <x v="4"/>
    <x v="11"/>
    <s v="S2"/>
  </r>
  <r>
    <s v="FB_VO_AAA_POST_ATT_S1_g913_Scurve"/>
    <s v="Top_War"/>
    <d v="2021-08-31T00:00:00"/>
    <n v="0"/>
    <x v="1"/>
    <x v="11"/>
    <s v="S2"/>
  </r>
  <r>
    <s v="FB_VO_AAA_POST_ATT_S2_g424_Scurve"/>
    <s v="Top_War"/>
    <d v="2021-08-31T00:00:00"/>
    <n v="5426.1791947823103"/>
    <x v="2"/>
    <x v="11"/>
    <s v="S2"/>
  </r>
  <r>
    <s v="FB_VO_AAA_POST_ATT_S3_g1717_SC"/>
    <s v="Top_War"/>
    <d v="2021-08-31T00:00:00"/>
    <n v="0"/>
    <x v="3"/>
    <x v="11"/>
    <s v="S2"/>
  </r>
  <r>
    <s v="FB_VO_BAU_PER_ATT_g1512_Scurve"/>
    <s v="Top_War"/>
    <d v="2021-08-31T00:00:00"/>
    <n v="0"/>
    <x v="4"/>
    <x v="12"/>
    <s v="S2"/>
  </r>
  <r>
    <s v="FB_VO_BAU_POST_ATT_S1_g9312_Scurve"/>
    <s v="Top_War"/>
    <d v="2021-08-31T00:00:00"/>
    <n v="0"/>
    <x v="1"/>
    <x v="12"/>
    <s v="S2"/>
  </r>
  <r>
    <s v="FB_VO_BAU_POST_ATT_S2_g8421_Scurve"/>
    <s v="Top_War"/>
    <d v="2021-08-31T00:00:00"/>
    <n v="2204.03888940348"/>
    <x v="2"/>
    <x v="12"/>
    <s v="S2"/>
  </r>
  <r>
    <s v="FB_VO_BAU_POST_ATT_S3_g1715_SC"/>
    <s v="Top_War"/>
    <d v="2021-08-31T00:00:00"/>
    <n v="0"/>
    <x v="3"/>
    <x v="12"/>
    <s v="S2"/>
  </r>
  <r>
    <s v="FB_VO_DYNAMICADS_PER_ATT_g2720_Scurve"/>
    <s v="Top_War"/>
    <d v="2021-08-31T00:00:00"/>
    <n v="0"/>
    <x v="4"/>
    <x v="13"/>
    <s v="S2"/>
  </r>
  <r>
    <s v="FB_VO_DYNAMICADS_POST_ATT_S1_g1720_Scurve"/>
    <s v="Top_War"/>
    <d v="2021-08-31T00:00:00"/>
    <n v="0"/>
    <x v="1"/>
    <x v="13"/>
    <s v="S2"/>
  </r>
  <r>
    <s v="GOOGLE_DISPLAY_PER_ATT_g1724_Scurve"/>
    <s v="Top_War"/>
    <d v="2021-08-31T00:00:00"/>
    <n v="0"/>
    <x v="4"/>
    <x v="14"/>
    <s v="S2"/>
  </r>
  <r>
    <s v="GOOGLE_DISPLAY_POST_ATT_9AUG_SEP_g6213_Scurve"/>
    <s v="Top_War"/>
    <d v="2021-08-31T00:00:00"/>
    <n v="12716.3142249464"/>
    <x v="0"/>
    <x v="14"/>
    <s v="S2"/>
  </r>
  <r>
    <s v="GOOGLE_DISPLAY_POST_ATT_JUL_g827_SC"/>
    <s v="Top_War"/>
    <d v="2021-08-31T00:00:00"/>
    <n v="0"/>
    <x v="0"/>
    <x v="14"/>
    <s v="S2"/>
  </r>
  <r>
    <s v="GOOGLE_DISPLAY_POST_ATT_OCT_g5718_Scurve"/>
    <s v="Top_War"/>
    <d v="2021-08-31T00:00:00"/>
    <n v="0"/>
    <x v="0"/>
    <x v="14"/>
    <s v="S2"/>
  </r>
  <r>
    <s v="GOOGLE_DISPLAY_POST_ATT_S1_g912_SC"/>
    <s v="Top_War"/>
    <d v="2021-08-31T00:00:00"/>
    <n v="0"/>
    <x v="1"/>
    <x v="14"/>
    <s v="S2"/>
  </r>
  <r>
    <s v="GOOGLE_YOUTUBE_PER_ATT_g1716_Scurve"/>
    <s v="Top_War"/>
    <d v="2021-08-31T00:00:00"/>
    <n v="0"/>
    <x v="4"/>
    <x v="15"/>
    <s v="S2"/>
  </r>
  <r>
    <s v="GOOGLE_YOUTUBE_POST_ATT_9AUG_SEP_g9321_Scurve"/>
    <s v="Top_War"/>
    <d v="2021-08-31T00:00:00"/>
    <n v="29640.530515388498"/>
    <x v="0"/>
    <x v="15"/>
    <s v="S2"/>
  </r>
  <r>
    <s v="GOOGLE_YOUTUBE_POST_ATT_JUL_g1718_SC"/>
    <s v="Top_War"/>
    <d v="2021-08-31T00:00:00"/>
    <n v="0"/>
    <x v="0"/>
    <x v="15"/>
    <s v="S2"/>
  </r>
  <r>
    <s v="GOOGLE_YOUTUBE_POST_ATT_OCT_g1715_Scurve"/>
    <s v="Top_War"/>
    <d v="2021-08-31T00:00:00"/>
    <n v="0"/>
    <x v="0"/>
    <x v="15"/>
    <s v="S2"/>
  </r>
  <r>
    <s v="GOOGLE_YOUTUBE_POST_ATT_S1_g2721_SC"/>
    <s v="Top_War"/>
    <d v="2021-08-31T00:00:00"/>
    <n v="0"/>
    <x v="1"/>
    <x v="15"/>
    <s v="S2"/>
  </r>
  <r>
    <s v="INTERCEPT"/>
    <s v="Top_War"/>
    <d v="2021-08-31T00:00:00"/>
    <n v="282876.95580592903"/>
    <x v="0"/>
    <x v="16"/>
    <s v="S2"/>
  </r>
  <r>
    <s v="Large_Event_Dip1"/>
    <s v="Top_War"/>
    <d v="2021-08-31T00:00:00"/>
    <n v="0"/>
    <x v="0"/>
    <x v="4"/>
    <s v="S2"/>
  </r>
  <r>
    <s v="Large_Event1"/>
    <s v="Top_War"/>
    <d v="2021-08-31T00:00:00"/>
    <n v="0"/>
    <x v="0"/>
    <x v="17"/>
    <s v="S2"/>
  </r>
  <r>
    <s v="Medium_Event"/>
    <s v="Top_War"/>
    <d v="2021-08-31T00:00:00"/>
    <n v="0"/>
    <x v="0"/>
    <x v="17"/>
    <s v="S2"/>
  </r>
  <r>
    <s v="Medium_Event_Dip"/>
    <s v="Top_War"/>
    <d v="2021-08-31T00:00:00"/>
    <n v="0"/>
    <x v="0"/>
    <x v="17"/>
    <s v="S2"/>
  </r>
  <r>
    <s v="Monday_Effect"/>
    <s v="Top_War"/>
    <d v="2021-08-31T00:00:00"/>
    <n v="0"/>
    <x v="0"/>
    <x v="18"/>
    <s v="S2"/>
  </r>
  <r>
    <s v="New_Content"/>
    <s v="Top_War"/>
    <d v="2021-08-31T00:00:00"/>
    <n v="0"/>
    <x v="0"/>
    <x v="19"/>
    <s v="S2"/>
  </r>
  <r>
    <s v="Other_Event"/>
    <s v="Top_War"/>
    <d v="2021-08-31T00:00:00"/>
    <n v="0"/>
    <x v="0"/>
    <x v="17"/>
    <s v="S2"/>
  </r>
  <r>
    <s v="Peak"/>
    <s v="Top_War"/>
    <d v="2021-08-31T00:00:00"/>
    <n v="0"/>
    <x v="0"/>
    <x v="17"/>
    <s v="S2"/>
  </r>
  <r>
    <s v="Reddit_Post_ATT_g224_SC"/>
    <s v="Top_War"/>
    <d v="2021-08-31T00:00:00"/>
    <n v="0"/>
    <x v="2"/>
    <x v="20"/>
    <s v="S2"/>
  </r>
  <r>
    <s v="Small_Event"/>
    <s v="Top_War"/>
    <d v="2021-08-31T00:00:00"/>
    <n v="0"/>
    <x v="0"/>
    <x v="17"/>
    <s v="S2"/>
  </r>
  <r>
    <s v="Small_Event_Dip"/>
    <s v="Top_War"/>
    <d v="2021-08-31T00:00:00"/>
    <n v="0"/>
    <x v="0"/>
    <x v="4"/>
    <s v="S2"/>
  </r>
  <r>
    <s v="Special_Event"/>
    <s v="Top_War"/>
    <d v="2021-08-31T00:00:00"/>
    <n v="0"/>
    <x v="0"/>
    <x v="4"/>
    <s v="S2"/>
  </r>
  <r>
    <s v="Special_Event_Peak"/>
    <s v="Top_War"/>
    <d v="2021-08-31T00:00:00"/>
    <n v="0"/>
    <x v="0"/>
    <x v="17"/>
    <s v="S2"/>
  </r>
  <r>
    <s v="Tuesday_Effect"/>
    <s v="Top_War"/>
    <d v="2021-08-31T00:00:00"/>
    <n v="-30394.747551451699"/>
    <x v="0"/>
    <x v="21"/>
    <s v="S2"/>
  </r>
  <r>
    <s v="UNITYADS_TOTAL_PER_ATT_g1728_Scurve"/>
    <s v="Top_War"/>
    <d v="2021-08-31T00:00:00"/>
    <n v="0"/>
    <x v="4"/>
    <x v="22"/>
    <s v="S2"/>
  </r>
  <r>
    <s v="UNITYADS_TOTAL_POST_ATT_S1_g913_SC"/>
    <s v="Top_War"/>
    <d v="2021-08-31T00:00:00"/>
    <n v="0"/>
    <x v="1"/>
    <x v="22"/>
    <s v="S2"/>
  </r>
  <r>
    <s v="UNITYADS_TOTAL_POST_ATT_S2_g1321_SC"/>
    <s v="Top_War"/>
    <d v="2021-08-31T00:00:00"/>
    <n v="644.98058538923499"/>
    <x v="2"/>
    <x v="22"/>
    <s v="S2"/>
  </r>
  <r>
    <s v="UNITYADS_TOTAL_POST_ATT_S3_g924_SC"/>
    <s v="Top_War"/>
    <d v="2021-08-31T00:00:00"/>
    <n v="0"/>
    <x v="3"/>
    <x v="22"/>
    <s v="S2"/>
  </r>
  <r>
    <s v="Apple_Search_Post_ATT_g327_Scurve"/>
    <s v="Top_War"/>
    <d v="2021-09-01T00:00:00"/>
    <n v="861.90824079479796"/>
    <x v="0"/>
    <x v="0"/>
    <s v="S3"/>
  </r>
  <r>
    <s v="Applovin_rewarded_Post_ATT_g1718_SC"/>
    <s v="Top_War"/>
    <d v="2021-09-01T00:00:00"/>
    <n v="16660.643700213299"/>
    <x v="0"/>
    <x v="1"/>
    <s v="S3"/>
  </r>
  <r>
    <s v="Applovin_video_Post_ATT_g1718_Scurve"/>
    <s v="Top_War"/>
    <d v="2021-09-01T00:00:00"/>
    <n v="5621.8310760928398"/>
    <x v="0"/>
    <x v="2"/>
    <s v="S3"/>
  </r>
  <r>
    <s v="Bug_Fix_1"/>
    <s v="Top_War"/>
    <d v="2021-09-01T00:00:00"/>
    <n v="0"/>
    <x v="0"/>
    <x v="3"/>
    <s v="S3"/>
  </r>
  <r>
    <s v="Bug_Fix_2"/>
    <s v="Top_War"/>
    <d v="2021-09-01T00:00:00"/>
    <n v="0"/>
    <x v="0"/>
    <x v="3"/>
    <s v="S3"/>
  </r>
  <r>
    <s v="Bug_Fix_3_2"/>
    <s v="Top_War"/>
    <d v="2021-09-01T00:00:00"/>
    <n v="0"/>
    <x v="0"/>
    <x v="3"/>
    <s v="S3"/>
  </r>
  <r>
    <s v="Bug_Fix_Neg"/>
    <s v="Top_War"/>
    <d v="2021-09-01T00:00:00"/>
    <n v="0"/>
    <x v="0"/>
    <x v="4"/>
    <s v="S3"/>
  </r>
  <r>
    <s v="Bytedance_Post_ATT_g337_SC"/>
    <s v="Top_War"/>
    <d v="2021-09-01T00:00:00"/>
    <n v="1960.2680655266399"/>
    <x v="0"/>
    <x v="5"/>
    <s v="S3"/>
  </r>
  <r>
    <s v="Comp_Lords_Mobile"/>
    <s v="Top_War"/>
    <d v="2021-09-01T00:00:00"/>
    <n v="-11409.241348834899"/>
    <x v="0"/>
    <x v="6"/>
    <s v="S3"/>
  </r>
  <r>
    <s v="Comp_ROK"/>
    <s v="Top_War"/>
    <d v="2021-09-01T00:00:00"/>
    <n v="-3209.7576446388598"/>
    <x v="0"/>
    <x v="7"/>
    <s v="S3"/>
  </r>
  <r>
    <s v="Comp_West_Game"/>
    <s v="Top_War"/>
    <d v="2021-09-01T00:00:00"/>
    <n v="-4502.3242105911304"/>
    <x v="0"/>
    <x v="8"/>
    <s v="S3"/>
  </r>
  <r>
    <s v="Event_Dip"/>
    <s v="Top_War"/>
    <d v="2021-09-01T00:00:00"/>
    <n v="0"/>
    <x v="0"/>
    <x v="4"/>
    <s v="S3"/>
  </r>
  <r>
    <s v="FB_AEO_AAA_POST_ATT_S1_g223_Scurve"/>
    <s v="Top_War"/>
    <d v="2021-09-01T00:00:00"/>
    <n v="0"/>
    <x v="1"/>
    <x v="9"/>
    <s v="S3"/>
  </r>
  <r>
    <s v="FB_AEO_AAA_POST_ATT_S2_g2314_Scurve"/>
    <s v="Top_War"/>
    <d v="2021-09-01T00:00:00"/>
    <n v="721.18833300887195"/>
    <x v="2"/>
    <x v="9"/>
    <s v="S3"/>
  </r>
  <r>
    <s v="FB_AEO_AAA_POST_ATT_S3_g249_SC"/>
    <s v="Top_War"/>
    <d v="2021-09-01T00:00:00"/>
    <n v="4.9762309980652302E-3"/>
    <x v="3"/>
    <x v="9"/>
    <s v="S3"/>
  </r>
  <r>
    <s v="FB_AEO_AAA_PRE_ATT_g136_Scurve"/>
    <s v="Top_War"/>
    <d v="2021-09-01T00:00:00"/>
    <n v="0"/>
    <x v="4"/>
    <x v="9"/>
    <s v="S3"/>
  </r>
  <r>
    <s v="FB_AEO_BAU_POST_ATT_S1_g912_Scurve"/>
    <s v="Top_War"/>
    <d v="2021-09-01T00:00:00"/>
    <n v="0"/>
    <x v="1"/>
    <x v="10"/>
    <s v="S3"/>
  </r>
  <r>
    <s v="FB_AEO_BAU_POST_ATT_S2_g2711_Scurve"/>
    <s v="Top_War"/>
    <d v="2021-09-01T00:00:00"/>
    <n v="5911.4116878904297"/>
    <x v="2"/>
    <x v="10"/>
    <s v="S3"/>
  </r>
  <r>
    <s v="FB_AEO_BAU_POST_ATT_S3_g1717_SC"/>
    <s v="Top_War"/>
    <d v="2021-09-01T00:00:00"/>
    <n v="8.91302502637976E-11"/>
    <x v="3"/>
    <x v="10"/>
    <s v="S3"/>
  </r>
  <r>
    <s v="FB_AEO_BAU_PRE_ATT_g15721_Scurve"/>
    <s v="Top_War"/>
    <d v="2021-09-01T00:00:00"/>
    <n v="0"/>
    <x v="4"/>
    <x v="10"/>
    <s v="S3"/>
  </r>
  <r>
    <s v="FB_VO_AAA_PER_ATT_g912_Scurve"/>
    <s v="Top_War"/>
    <d v="2021-09-01T00:00:00"/>
    <n v="0"/>
    <x v="4"/>
    <x v="11"/>
    <s v="S3"/>
  </r>
  <r>
    <s v="FB_VO_AAA_POST_ATT_S1_g913_Scurve"/>
    <s v="Top_War"/>
    <d v="2021-09-01T00:00:00"/>
    <n v="0"/>
    <x v="1"/>
    <x v="11"/>
    <s v="S3"/>
  </r>
  <r>
    <s v="FB_VO_AAA_POST_ATT_S2_g424_Scurve"/>
    <s v="Top_War"/>
    <d v="2021-09-01T00:00:00"/>
    <n v="3977.6446927332299"/>
    <x v="2"/>
    <x v="11"/>
    <s v="S3"/>
  </r>
  <r>
    <s v="FB_VO_AAA_POST_ATT_S3_g1717_SC"/>
    <s v="Top_War"/>
    <d v="2021-09-01T00:00:00"/>
    <n v="9.2949479434039506E-11"/>
    <x v="3"/>
    <x v="11"/>
    <s v="S3"/>
  </r>
  <r>
    <s v="FB_VO_BAU_PER_ATT_g1512_Scurve"/>
    <s v="Top_War"/>
    <d v="2021-09-01T00:00:00"/>
    <n v="0"/>
    <x v="4"/>
    <x v="12"/>
    <s v="S3"/>
  </r>
  <r>
    <s v="FB_VO_BAU_POST_ATT_S1_g9312_Scurve"/>
    <s v="Top_War"/>
    <d v="2021-09-01T00:00:00"/>
    <n v="0"/>
    <x v="1"/>
    <x v="12"/>
    <s v="S3"/>
  </r>
  <r>
    <s v="FB_VO_BAU_POST_ATT_S2_g8421_Scurve"/>
    <s v="Top_War"/>
    <d v="2021-09-01T00:00:00"/>
    <n v="2163.2189534926702"/>
    <x v="2"/>
    <x v="12"/>
    <s v="S3"/>
  </r>
  <r>
    <s v="FB_VO_BAU_POST_ATT_S3_g1715_SC"/>
    <s v="Top_War"/>
    <d v="2021-09-01T00:00:00"/>
    <n v="1.1600682644107799E-10"/>
    <x v="3"/>
    <x v="12"/>
    <s v="S3"/>
  </r>
  <r>
    <s v="FB_VO_DYNAMICADS_PER_ATT_g2720_Scurve"/>
    <s v="Top_War"/>
    <d v="2021-09-01T00:00:00"/>
    <n v="0"/>
    <x v="4"/>
    <x v="13"/>
    <s v="S3"/>
  </r>
  <r>
    <s v="FB_VO_DYNAMICADS_POST_ATT_S1_g1720_Scurve"/>
    <s v="Top_War"/>
    <d v="2021-09-01T00:00:00"/>
    <n v="0"/>
    <x v="1"/>
    <x v="13"/>
    <s v="S3"/>
  </r>
  <r>
    <s v="GOOGLE_DISPLAY_PER_ATT_g1724_Scurve"/>
    <s v="Top_War"/>
    <d v="2021-09-01T00:00:00"/>
    <n v="0"/>
    <x v="4"/>
    <x v="14"/>
    <s v="S3"/>
  </r>
  <r>
    <s v="GOOGLE_DISPLAY_POST_ATT_9AUG_SEP_g6213_Scurve"/>
    <s v="Top_War"/>
    <d v="2021-09-01T00:00:00"/>
    <n v="8878.7616807504601"/>
    <x v="0"/>
    <x v="14"/>
    <s v="S3"/>
  </r>
  <r>
    <s v="GOOGLE_DISPLAY_POST_ATT_JUL_g827_SC"/>
    <s v="Top_War"/>
    <d v="2021-09-01T00:00:00"/>
    <n v="0"/>
    <x v="0"/>
    <x v="14"/>
    <s v="S3"/>
  </r>
  <r>
    <s v="GOOGLE_DISPLAY_POST_ATT_OCT_g5718_Scurve"/>
    <s v="Top_War"/>
    <d v="2021-09-01T00:00:00"/>
    <n v="0"/>
    <x v="0"/>
    <x v="14"/>
    <s v="S3"/>
  </r>
  <r>
    <s v="GOOGLE_DISPLAY_POST_ATT_S1_g912_SC"/>
    <s v="Top_War"/>
    <d v="2021-09-01T00:00:00"/>
    <n v="0"/>
    <x v="1"/>
    <x v="14"/>
    <s v="S3"/>
  </r>
  <r>
    <s v="GOOGLE_YOUTUBE_PER_ATT_g1716_Scurve"/>
    <s v="Top_War"/>
    <d v="2021-09-01T00:00:00"/>
    <n v="0"/>
    <x v="4"/>
    <x v="15"/>
    <s v="S3"/>
  </r>
  <r>
    <s v="GOOGLE_YOUTUBE_POST_ATT_9AUG_SEP_g9321_Scurve"/>
    <s v="Top_War"/>
    <d v="2021-09-01T00:00:00"/>
    <n v="31328.248339845901"/>
    <x v="0"/>
    <x v="15"/>
    <s v="S3"/>
  </r>
  <r>
    <s v="GOOGLE_YOUTUBE_POST_ATT_JUL_g1718_SC"/>
    <s v="Top_War"/>
    <d v="2021-09-01T00:00:00"/>
    <n v="0"/>
    <x v="0"/>
    <x v="15"/>
    <s v="S3"/>
  </r>
  <r>
    <s v="GOOGLE_YOUTUBE_POST_ATT_OCT_g1715_Scurve"/>
    <s v="Top_War"/>
    <d v="2021-09-01T00:00:00"/>
    <n v="0"/>
    <x v="0"/>
    <x v="15"/>
    <s v="S3"/>
  </r>
  <r>
    <s v="GOOGLE_YOUTUBE_POST_ATT_S1_g2721_SC"/>
    <s v="Top_War"/>
    <d v="2021-09-01T00:00:00"/>
    <n v="0"/>
    <x v="1"/>
    <x v="15"/>
    <s v="S3"/>
  </r>
  <r>
    <s v="INTERCEPT"/>
    <s v="Top_War"/>
    <d v="2021-09-01T00:00:00"/>
    <n v="282876.95580592903"/>
    <x v="0"/>
    <x v="16"/>
    <s v="S3"/>
  </r>
  <r>
    <s v="Large_Event_Dip1"/>
    <s v="Top_War"/>
    <d v="2021-09-01T00:00:00"/>
    <n v="0"/>
    <x v="0"/>
    <x v="4"/>
    <s v="S3"/>
  </r>
  <r>
    <s v="Large_Event1"/>
    <s v="Top_War"/>
    <d v="2021-09-01T00:00:00"/>
    <n v="0"/>
    <x v="0"/>
    <x v="17"/>
    <s v="S3"/>
  </r>
  <r>
    <s v="Medium_Event"/>
    <s v="Top_War"/>
    <d v="2021-09-01T00:00:00"/>
    <n v="0"/>
    <x v="0"/>
    <x v="17"/>
    <s v="S3"/>
  </r>
  <r>
    <s v="Medium_Event_Dip"/>
    <s v="Top_War"/>
    <d v="2021-09-01T00:00:00"/>
    <n v="0"/>
    <x v="0"/>
    <x v="17"/>
    <s v="S3"/>
  </r>
  <r>
    <s v="Monday_Effect"/>
    <s v="Top_War"/>
    <d v="2021-09-01T00:00:00"/>
    <n v="0"/>
    <x v="0"/>
    <x v="18"/>
    <s v="S3"/>
  </r>
  <r>
    <s v="New_Content"/>
    <s v="Top_War"/>
    <d v="2021-09-01T00:00:00"/>
    <n v="0"/>
    <x v="0"/>
    <x v="19"/>
    <s v="S3"/>
  </r>
  <r>
    <s v="Other_Event"/>
    <s v="Top_War"/>
    <d v="2021-09-01T00:00:00"/>
    <n v="0"/>
    <x v="0"/>
    <x v="17"/>
    <s v="S3"/>
  </r>
  <r>
    <s v="Peak"/>
    <s v="Top_War"/>
    <d v="2021-09-01T00:00:00"/>
    <n v="0"/>
    <x v="0"/>
    <x v="17"/>
    <s v="S3"/>
  </r>
  <r>
    <s v="Reddit_Post_ATT_g224_SC"/>
    <s v="Top_War"/>
    <d v="2021-09-01T00:00:00"/>
    <n v="0"/>
    <x v="2"/>
    <x v="20"/>
    <s v="S3"/>
  </r>
  <r>
    <s v="Small_Event"/>
    <s v="Top_War"/>
    <d v="2021-09-01T00:00:00"/>
    <n v="0"/>
    <x v="0"/>
    <x v="17"/>
    <s v="S3"/>
  </r>
  <r>
    <s v="Small_Event_Dip"/>
    <s v="Top_War"/>
    <d v="2021-09-01T00:00:00"/>
    <n v="0"/>
    <x v="0"/>
    <x v="4"/>
    <s v="S3"/>
  </r>
  <r>
    <s v="Special_Event"/>
    <s v="Top_War"/>
    <d v="2021-09-01T00:00:00"/>
    <n v="0"/>
    <x v="0"/>
    <x v="4"/>
    <s v="S3"/>
  </r>
  <r>
    <s v="Special_Event_Peak"/>
    <s v="Top_War"/>
    <d v="2021-09-01T00:00:00"/>
    <n v="0"/>
    <x v="0"/>
    <x v="17"/>
    <s v="S3"/>
  </r>
  <r>
    <s v="Tuesday_Effect"/>
    <s v="Top_War"/>
    <d v="2021-09-01T00:00:00"/>
    <n v="0"/>
    <x v="0"/>
    <x v="21"/>
    <s v="S3"/>
  </r>
  <r>
    <s v="UNITYADS_TOTAL_PER_ATT_g1728_Scurve"/>
    <s v="Top_War"/>
    <d v="2021-09-01T00:00:00"/>
    <n v="0"/>
    <x v="4"/>
    <x v="22"/>
    <s v="S3"/>
  </r>
  <r>
    <s v="UNITYADS_TOTAL_POST_ATT_S1_g913_SC"/>
    <s v="Top_War"/>
    <d v="2021-09-01T00:00:00"/>
    <n v="0"/>
    <x v="1"/>
    <x v="22"/>
    <s v="S3"/>
  </r>
  <r>
    <s v="UNITYADS_TOTAL_POST_ATT_S2_g1321_SC"/>
    <s v="Top_War"/>
    <d v="2021-09-01T00:00:00"/>
    <n v="644.30493413756801"/>
    <x v="2"/>
    <x v="22"/>
    <s v="S3"/>
  </r>
  <r>
    <s v="UNITYADS_TOTAL_POST_ATT_S3_g924_SC"/>
    <s v="Top_War"/>
    <d v="2021-09-01T00:00:00"/>
    <n v="327.77935451692701"/>
    <x v="3"/>
    <x v="22"/>
    <s v="S3"/>
  </r>
  <r>
    <s v="Apple_Search_Post_ATT_g327_Scurve"/>
    <s v="Top_War"/>
    <d v="2021-09-02T00:00:00"/>
    <n v="741.92285463690405"/>
    <x v="0"/>
    <x v="0"/>
    <s v="S3"/>
  </r>
  <r>
    <s v="Applovin_rewarded_Post_ATT_g1718_SC"/>
    <s v="Top_War"/>
    <d v="2021-09-02T00:00:00"/>
    <n v="16922.7854508932"/>
    <x v="0"/>
    <x v="1"/>
    <s v="S3"/>
  </r>
  <r>
    <s v="Applovin_video_Post_ATT_g1718_Scurve"/>
    <s v="Top_War"/>
    <d v="2021-09-02T00:00:00"/>
    <n v="5785.3679835251696"/>
    <x v="0"/>
    <x v="2"/>
    <s v="S3"/>
  </r>
  <r>
    <s v="Bug_Fix_1"/>
    <s v="Top_War"/>
    <d v="2021-09-02T00:00:00"/>
    <n v="0"/>
    <x v="0"/>
    <x v="3"/>
    <s v="S3"/>
  </r>
  <r>
    <s v="Bug_Fix_2"/>
    <s v="Top_War"/>
    <d v="2021-09-02T00:00:00"/>
    <n v="0"/>
    <x v="0"/>
    <x v="3"/>
    <s v="S3"/>
  </r>
  <r>
    <s v="Bug_Fix_3_2"/>
    <s v="Top_War"/>
    <d v="2021-09-02T00:00:00"/>
    <n v="0"/>
    <x v="0"/>
    <x v="3"/>
    <s v="S3"/>
  </r>
  <r>
    <s v="Bug_Fix_Neg"/>
    <s v="Top_War"/>
    <d v="2021-09-02T00:00:00"/>
    <n v="0"/>
    <x v="0"/>
    <x v="4"/>
    <s v="S3"/>
  </r>
  <r>
    <s v="Bytedance_Post_ATT_g337_SC"/>
    <s v="Top_War"/>
    <d v="2021-09-02T00:00:00"/>
    <n v="1692.26792973241"/>
    <x v="0"/>
    <x v="5"/>
    <s v="S3"/>
  </r>
  <r>
    <s v="Comp_Lords_Mobile"/>
    <s v="Top_War"/>
    <d v="2021-09-02T00:00:00"/>
    <n v="-10970.424373879699"/>
    <x v="0"/>
    <x v="6"/>
    <s v="S3"/>
  </r>
  <r>
    <s v="Comp_ROK"/>
    <s v="Top_War"/>
    <d v="2021-09-02T00:00:00"/>
    <n v="-2881.2886819639498"/>
    <x v="0"/>
    <x v="7"/>
    <s v="S3"/>
  </r>
  <r>
    <s v="Comp_West_Game"/>
    <s v="Top_War"/>
    <d v="2021-09-02T00:00:00"/>
    <n v="-4088.72487366018"/>
    <x v="0"/>
    <x v="8"/>
    <s v="S3"/>
  </r>
  <r>
    <s v="Event_Dip"/>
    <s v="Top_War"/>
    <d v="2021-09-02T00:00:00"/>
    <n v="0"/>
    <x v="0"/>
    <x v="4"/>
    <s v="S3"/>
  </r>
  <r>
    <s v="FB_AEO_AAA_POST_ATT_S1_g223_Scurve"/>
    <s v="Top_War"/>
    <d v="2021-09-02T00:00:00"/>
    <n v="0"/>
    <x v="1"/>
    <x v="9"/>
    <s v="S3"/>
  </r>
  <r>
    <s v="FB_AEO_AAA_POST_ATT_S2_g2314_Scurve"/>
    <s v="Top_War"/>
    <d v="2021-09-02T00:00:00"/>
    <n v="669.49535003515098"/>
    <x v="2"/>
    <x v="9"/>
    <s v="S3"/>
  </r>
  <r>
    <s v="FB_AEO_AAA_POST_ATT_S3_g249_SC"/>
    <s v="Top_War"/>
    <d v="2021-09-02T00:00:00"/>
    <n v="0.28429286287691902"/>
    <x v="3"/>
    <x v="9"/>
    <s v="S3"/>
  </r>
  <r>
    <s v="FB_AEO_AAA_PRE_ATT_g136_Scurve"/>
    <s v="Top_War"/>
    <d v="2021-09-02T00:00:00"/>
    <n v="0"/>
    <x v="4"/>
    <x v="9"/>
    <s v="S3"/>
  </r>
  <r>
    <s v="FB_AEO_BAU_POST_ATT_S1_g912_Scurve"/>
    <s v="Top_War"/>
    <d v="2021-09-02T00:00:00"/>
    <n v="0"/>
    <x v="1"/>
    <x v="10"/>
    <s v="S3"/>
  </r>
  <r>
    <s v="FB_AEO_BAU_POST_ATT_S2_g2711_Scurve"/>
    <s v="Top_War"/>
    <d v="2021-09-02T00:00:00"/>
    <n v="5425.7625102701704"/>
    <x v="2"/>
    <x v="10"/>
    <s v="S3"/>
  </r>
  <r>
    <s v="FB_AEO_BAU_POST_ATT_S3_g1717_SC"/>
    <s v="Top_War"/>
    <d v="2021-09-02T00:00:00"/>
    <n v="3.0932519322501198E-7"/>
    <x v="3"/>
    <x v="10"/>
    <s v="S3"/>
  </r>
  <r>
    <s v="FB_AEO_BAU_PRE_ATT_g15721_Scurve"/>
    <s v="Top_War"/>
    <d v="2021-09-02T00:00:00"/>
    <n v="0"/>
    <x v="4"/>
    <x v="10"/>
    <s v="S3"/>
  </r>
  <r>
    <s v="FB_VO_AAA_PER_ATT_g912_Scurve"/>
    <s v="Top_War"/>
    <d v="2021-09-02T00:00:00"/>
    <n v="0"/>
    <x v="4"/>
    <x v="11"/>
    <s v="S3"/>
  </r>
  <r>
    <s v="FB_VO_AAA_POST_ATT_S1_g913_Scurve"/>
    <s v="Top_War"/>
    <d v="2021-09-02T00:00:00"/>
    <n v="0"/>
    <x v="1"/>
    <x v="11"/>
    <s v="S3"/>
  </r>
  <r>
    <s v="FB_VO_AAA_POST_ATT_S2_g424_Scurve"/>
    <s v="Top_War"/>
    <d v="2021-09-02T00:00:00"/>
    <n v="1867.23492496782"/>
    <x v="2"/>
    <x v="11"/>
    <s v="S3"/>
  </r>
  <r>
    <s v="FB_VO_AAA_POST_ATT_S3_g1717_SC"/>
    <s v="Top_War"/>
    <d v="2021-09-02T00:00:00"/>
    <n v="3.2197952120526503E-7"/>
    <x v="3"/>
    <x v="11"/>
    <s v="S3"/>
  </r>
  <r>
    <s v="FB_VO_BAU_PER_ATT_g1512_Scurve"/>
    <s v="Top_War"/>
    <d v="2021-09-02T00:00:00"/>
    <n v="0"/>
    <x v="4"/>
    <x v="12"/>
    <s v="S3"/>
  </r>
  <r>
    <s v="FB_VO_BAU_POST_ATT_S1_g9312_Scurve"/>
    <s v="Top_War"/>
    <d v="2021-09-02T00:00:00"/>
    <n v="0"/>
    <x v="1"/>
    <x v="12"/>
    <s v="S3"/>
  </r>
  <r>
    <s v="FB_VO_BAU_POST_ATT_S2_g8421_Scurve"/>
    <s v="Top_War"/>
    <d v="2021-09-02T00:00:00"/>
    <n v="1791.28909916054"/>
    <x v="2"/>
    <x v="12"/>
    <s v="S3"/>
  </r>
  <r>
    <s v="FB_VO_BAU_POST_ATT_S3_g1715_SC"/>
    <s v="Top_War"/>
    <d v="2021-09-02T00:00:00"/>
    <n v="4.0066383310904397E-7"/>
    <x v="3"/>
    <x v="12"/>
    <s v="S3"/>
  </r>
  <r>
    <s v="FB_VO_DYNAMICADS_PER_ATT_g2720_Scurve"/>
    <s v="Top_War"/>
    <d v="2021-09-02T00:00:00"/>
    <n v="0"/>
    <x v="4"/>
    <x v="13"/>
    <s v="S3"/>
  </r>
  <r>
    <s v="FB_VO_DYNAMICADS_POST_ATT_S1_g1720_Scurve"/>
    <s v="Top_War"/>
    <d v="2021-09-02T00:00:00"/>
    <n v="0"/>
    <x v="1"/>
    <x v="13"/>
    <s v="S3"/>
  </r>
  <r>
    <s v="GOOGLE_DISPLAY_PER_ATT_g1724_Scurve"/>
    <s v="Top_War"/>
    <d v="2021-09-02T00:00:00"/>
    <n v="0"/>
    <x v="4"/>
    <x v="14"/>
    <s v="S3"/>
  </r>
  <r>
    <s v="GOOGLE_DISPLAY_POST_ATT_9AUG_SEP_g6213_Scurve"/>
    <s v="Top_War"/>
    <d v="2021-09-02T00:00:00"/>
    <n v="5727.3338155658703"/>
    <x v="0"/>
    <x v="14"/>
    <s v="S3"/>
  </r>
  <r>
    <s v="GOOGLE_DISPLAY_POST_ATT_JUL_g827_SC"/>
    <s v="Top_War"/>
    <d v="2021-09-02T00:00:00"/>
    <n v="0"/>
    <x v="0"/>
    <x v="14"/>
    <s v="S3"/>
  </r>
  <r>
    <s v="GOOGLE_DISPLAY_POST_ATT_OCT_g5718_Scurve"/>
    <s v="Top_War"/>
    <d v="2021-09-02T00:00:00"/>
    <n v="0"/>
    <x v="0"/>
    <x v="14"/>
    <s v="S3"/>
  </r>
  <r>
    <s v="GOOGLE_DISPLAY_POST_ATT_S1_g912_SC"/>
    <s v="Top_War"/>
    <d v="2021-09-02T00:00:00"/>
    <n v="0"/>
    <x v="1"/>
    <x v="14"/>
    <s v="S3"/>
  </r>
  <r>
    <s v="GOOGLE_YOUTUBE_PER_ATT_g1716_Scurve"/>
    <s v="Top_War"/>
    <d v="2021-09-02T00:00:00"/>
    <n v="0"/>
    <x v="4"/>
    <x v="15"/>
    <s v="S3"/>
  </r>
  <r>
    <s v="GOOGLE_YOUTUBE_POST_ATT_9AUG_SEP_g9321_Scurve"/>
    <s v="Top_War"/>
    <d v="2021-09-02T00:00:00"/>
    <n v="28038.484825323801"/>
    <x v="0"/>
    <x v="15"/>
    <s v="S3"/>
  </r>
  <r>
    <s v="GOOGLE_YOUTUBE_POST_ATT_JUL_g1718_SC"/>
    <s v="Top_War"/>
    <d v="2021-09-02T00:00:00"/>
    <n v="0"/>
    <x v="0"/>
    <x v="15"/>
    <s v="S3"/>
  </r>
  <r>
    <s v="GOOGLE_YOUTUBE_POST_ATT_OCT_g1715_Scurve"/>
    <s v="Top_War"/>
    <d v="2021-09-02T00:00:00"/>
    <n v="0"/>
    <x v="0"/>
    <x v="15"/>
    <s v="S3"/>
  </r>
  <r>
    <s v="GOOGLE_YOUTUBE_POST_ATT_S1_g2721_SC"/>
    <s v="Top_War"/>
    <d v="2021-09-02T00:00:00"/>
    <n v="0"/>
    <x v="1"/>
    <x v="15"/>
    <s v="S3"/>
  </r>
  <r>
    <s v="INTERCEPT"/>
    <s v="Top_War"/>
    <d v="2021-09-02T00:00:00"/>
    <n v="282876.95580592903"/>
    <x v="0"/>
    <x v="16"/>
    <s v="S3"/>
  </r>
  <r>
    <s v="Large_Event_Dip1"/>
    <s v="Top_War"/>
    <d v="2021-09-02T00:00:00"/>
    <n v="0"/>
    <x v="0"/>
    <x v="4"/>
    <s v="S3"/>
  </r>
  <r>
    <s v="Large_Event1"/>
    <s v="Top_War"/>
    <d v="2021-09-02T00:00:00"/>
    <n v="0"/>
    <x v="0"/>
    <x v="17"/>
    <s v="S3"/>
  </r>
  <r>
    <s v="Medium_Event"/>
    <s v="Top_War"/>
    <d v="2021-09-02T00:00:00"/>
    <n v="0"/>
    <x v="0"/>
    <x v="17"/>
    <s v="S3"/>
  </r>
  <r>
    <s v="Medium_Event_Dip"/>
    <s v="Top_War"/>
    <d v="2021-09-02T00:00:00"/>
    <n v="0"/>
    <x v="0"/>
    <x v="17"/>
    <s v="S3"/>
  </r>
  <r>
    <s v="Monday_Effect"/>
    <s v="Top_War"/>
    <d v="2021-09-02T00:00:00"/>
    <n v="0"/>
    <x v="0"/>
    <x v="18"/>
    <s v="S3"/>
  </r>
  <r>
    <s v="New_Content"/>
    <s v="Top_War"/>
    <d v="2021-09-02T00:00:00"/>
    <n v="0"/>
    <x v="0"/>
    <x v="19"/>
    <s v="S3"/>
  </r>
  <r>
    <s v="Other_Event"/>
    <s v="Top_War"/>
    <d v="2021-09-02T00:00:00"/>
    <n v="0"/>
    <x v="0"/>
    <x v="17"/>
    <s v="S3"/>
  </r>
  <r>
    <s v="Peak"/>
    <s v="Top_War"/>
    <d v="2021-09-02T00:00:00"/>
    <n v="0"/>
    <x v="0"/>
    <x v="17"/>
    <s v="S3"/>
  </r>
  <r>
    <s v="Reddit_Post_ATT_g224_SC"/>
    <s v="Top_War"/>
    <d v="2021-09-02T00:00:00"/>
    <n v="0"/>
    <x v="2"/>
    <x v="20"/>
    <s v="S3"/>
  </r>
  <r>
    <s v="Small_Event"/>
    <s v="Top_War"/>
    <d v="2021-09-02T00:00:00"/>
    <n v="0"/>
    <x v="0"/>
    <x v="17"/>
    <s v="S3"/>
  </r>
  <r>
    <s v="Small_Event_Dip"/>
    <s v="Top_War"/>
    <d v="2021-09-02T00:00:00"/>
    <n v="0"/>
    <x v="0"/>
    <x v="4"/>
    <s v="S3"/>
  </r>
  <r>
    <s v="Special_Event"/>
    <s v="Top_War"/>
    <d v="2021-09-02T00:00:00"/>
    <n v="0"/>
    <x v="0"/>
    <x v="4"/>
    <s v="S3"/>
  </r>
  <r>
    <s v="Special_Event_Peak"/>
    <s v="Top_War"/>
    <d v="2021-09-02T00:00:00"/>
    <n v="0"/>
    <x v="0"/>
    <x v="17"/>
    <s v="S3"/>
  </r>
  <r>
    <s v="Tuesday_Effect"/>
    <s v="Top_War"/>
    <d v="2021-09-02T00:00:00"/>
    <n v="0"/>
    <x v="0"/>
    <x v="21"/>
    <s v="S3"/>
  </r>
  <r>
    <s v="UNITYADS_TOTAL_PER_ATT_g1728_Scurve"/>
    <s v="Top_War"/>
    <d v="2021-09-02T00:00:00"/>
    <n v="0"/>
    <x v="4"/>
    <x v="22"/>
    <s v="S3"/>
  </r>
  <r>
    <s v="UNITYADS_TOTAL_POST_ATT_S1_g913_SC"/>
    <s v="Top_War"/>
    <d v="2021-09-02T00:00:00"/>
    <n v="0"/>
    <x v="1"/>
    <x v="22"/>
    <s v="S3"/>
  </r>
  <r>
    <s v="UNITYADS_TOTAL_POST_ATT_S2_g1321_SC"/>
    <s v="Top_War"/>
    <d v="2021-09-02T00:00:00"/>
    <n v="651.15727975399795"/>
    <x v="2"/>
    <x v="22"/>
    <s v="S3"/>
  </r>
  <r>
    <s v="UNITYADS_TOTAL_POST_ATT_S3_g924_SC"/>
    <s v="Top_War"/>
    <d v="2021-09-02T00:00:00"/>
    <n v="745.842725326601"/>
    <x v="3"/>
    <x v="22"/>
    <s v="S3"/>
  </r>
  <r>
    <s v="Apple_Search_Post_ATT_g327_Scurve"/>
    <s v="Top_War"/>
    <d v="2021-09-03T00:00:00"/>
    <n v="730.49956048123204"/>
    <x v="0"/>
    <x v="0"/>
    <s v="S3"/>
  </r>
  <r>
    <s v="Applovin_rewarded_Post_ATT_g1718_SC"/>
    <s v="Top_War"/>
    <d v="2021-09-03T00:00:00"/>
    <n v="17006.198077736"/>
    <x v="0"/>
    <x v="1"/>
    <s v="S3"/>
  </r>
  <r>
    <s v="Applovin_video_Post_ATT_g1718_Scurve"/>
    <s v="Top_War"/>
    <d v="2021-09-03T00:00:00"/>
    <n v="5721.4793607411102"/>
    <x v="0"/>
    <x v="2"/>
    <s v="S3"/>
  </r>
  <r>
    <s v="Bug_Fix_1"/>
    <s v="Top_War"/>
    <d v="2021-09-03T00:00:00"/>
    <n v="0"/>
    <x v="0"/>
    <x v="3"/>
    <s v="S3"/>
  </r>
  <r>
    <s v="Bug_Fix_2"/>
    <s v="Top_War"/>
    <d v="2021-09-03T00:00:00"/>
    <n v="0"/>
    <x v="0"/>
    <x v="3"/>
    <s v="S3"/>
  </r>
  <r>
    <s v="Bug_Fix_3_2"/>
    <s v="Top_War"/>
    <d v="2021-09-03T00:00:00"/>
    <n v="0"/>
    <x v="0"/>
    <x v="3"/>
    <s v="S3"/>
  </r>
  <r>
    <s v="Bug_Fix_Neg"/>
    <s v="Top_War"/>
    <d v="2021-09-03T00:00:00"/>
    <n v="0"/>
    <x v="0"/>
    <x v="4"/>
    <s v="S3"/>
  </r>
  <r>
    <s v="Bytedance_Post_ATT_g337_SC"/>
    <s v="Top_War"/>
    <d v="2021-09-03T00:00:00"/>
    <n v="1433.42456552046"/>
    <x v="0"/>
    <x v="5"/>
    <s v="S3"/>
  </r>
  <r>
    <s v="Comp_Lords_Mobile"/>
    <s v="Top_War"/>
    <d v="2021-09-03T00:00:00"/>
    <n v="-10782.359956041801"/>
    <x v="0"/>
    <x v="6"/>
    <s v="S3"/>
  </r>
  <r>
    <s v="Comp_ROK"/>
    <s v="Top_War"/>
    <d v="2021-09-03T00:00:00"/>
    <n v="-3107.1110938029501"/>
    <x v="0"/>
    <x v="7"/>
    <s v="S3"/>
  </r>
  <r>
    <s v="Comp_West_Game"/>
    <s v="Top_War"/>
    <d v="2021-09-03T00:00:00"/>
    <n v="-4620.4954497142498"/>
    <x v="0"/>
    <x v="8"/>
    <s v="S3"/>
  </r>
  <r>
    <s v="Event_Dip"/>
    <s v="Top_War"/>
    <d v="2021-09-03T00:00:00"/>
    <n v="0"/>
    <x v="0"/>
    <x v="4"/>
    <s v="S3"/>
  </r>
  <r>
    <s v="FB_AEO_AAA_POST_ATT_S1_g223_Scurve"/>
    <s v="Top_War"/>
    <d v="2021-09-03T00:00:00"/>
    <n v="0"/>
    <x v="1"/>
    <x v="9"/>
    <s v="S3"/>
  </r>
  <r>
    <s v="FB_AEO_AAA_POST_ATT_S2_g2314_Scurve"/>
    <s v="Top_War"/>
    <d v="2021-09-03T00:00:00"/>
    <n v="572.62398838979902"/>
    <x v="2"/>
    <x v="9"/>
    <s v="S3"/>
  </r>
  <r>
    <s v="FB_AEO_AAA_POST_ATT_S3_g249_SC"/>
    <s v="Top_War"/>
    <d v="2021-09-03T00:00:00"/>
    <n v="3.2390935837414898"/>
    <x v="3"/>
    <x v="9"/>
    <s v="S3"/>
  </r>
  <r>
    <s v="FB_AEO_AAA_PRE_ATT_g136_Scurve"/>
    <s v="Top_War"/>
    <d v="2021-09-03T00:00:00"/>
    <n v="0"/>
    <x v="4"/>
    <x v="9"/>
    <s v="S3"/>
  </r>
  <r>
    <s v="FB_AEO_BAU_POST_ATT_S1_g912_Scurve"/>
    <s v="Top_War"/>
    <d v="2021-09-03T00:00:00"/>
    <n v="0"/>
    <x v="1"/>
    <x v="10"/>
    <s v="S3"/>
  </r>
  <r>
    <s v="FB_AEO_BAU_POST_ATT_S2_g2711_Scurve"/>
    <s v="Top_War"/>
    <d v="2021-09-03T00:00:00"/>
    <n v="4963.8502896698501"/>
    <x v="2"/>
    <x v="10"/>
    <s v="S3"/>
  </r>
  <r>
    <s v="FB_AEO_BAU_POST_ATT_S3_g1717_SC"/>
    <s v="Top_War"/>
    <d v="2021-09-03T00:00:00"/>
    <n v="3.8375071928144401E-5"/>
    <x v="3"/>
    <x v="10"/>
    <s v="S3"/>
  </r>
  <r>
    <s v="FB_AEO_BAU_PRE_ATT_g15721_Scurve"/>
    <s v="Top_War"/>
    <d v="2021-09-03T00:00:00"/>
    <n v="0"/>
    <x v="4"/>
    <x v="10"/>
    <s v="S3"/>
  </r>
  <r>
    <s v="FB_VO_AAA_PER_ATT_g912_Scurve"/>
    <s v="Top_War"/>
    <d v="2021-09-03T00:00:00"/>
    <n v="0"/>
    <x v="4"/>
    <x v="11"/>
    <s v="S3"/>
  </r>
  <r>
    <s v="FB_VO_AAA_POST_ATT_S1_g913_Scurve"/>
    <s v="Top_War"/>
    <d v="2021-09-03T00:00:00"/>
    <n v="0"/>
    <x v="1"/>
    <x v="11"/>
    <s v="S3"/>
  </r>
  <r>
    <s v="FB_VO_AAA_POST_ATT_S2_g424_Scurve"/>
    <s v="Top_War"/>
    <d v="2021-09-03T00:00:00"/>
    <n v="320.85045956527898"/>
    <x v="2"/>
    <x v="11"/>
    <s v="S3"/>
  </r>
  <r>
    <s v="FB_VO_AAA_POST_ATT_S3_g1717_SC"/>
    <s v="Top_War"/>
    <d v="2021-09-03T00:00:00"/>
    <n v="3.9615984443027103E-5"/>
    <x v="3"/>
    <x v="11"/>
    <s v="S3"/>
  </r>
  <r>
    <s v="FB_VO_BAU_PER_ATT_g1512_Scurve"/>
    <s v="Top_War"/>
    <d v="2021-09-03T00:00:00"/>
    <n v="0"/>
    <x v="4"/>
    <x v="12"/>
    <s v="S3"/>
  </r>
  <r>
    <s v="FB_VO_BAU_POST_ATT_S1_g9312_Scurve"/>
    <s v="Top_War"/>
    <d v="2021-09-03T00:00:00"/>
    <n v="0"/>
    <x v="1"/>
    <x v="12"/>
    <s v="S3"/>
  </r>
  <r>
    <s v="FB_VO_BAU_POST_ATT_S2_g8421_Scurve"/>
    <s v="Top_War"/>
    <d v="2021-09-03T00:00:00"/>
    <n v="1250.05285686723"/>
    <x v="2"/>
    <x v="12"/>
    <s v="S3"/>
  </r>
  <r>
    <s v="FB_VO_BAU_POST_ATT_S3_g1715_SC"/>
    <s v="Top_War"/>
    <d v="2021-09-03T00:00:00"/>
    <n v="4.8646680724659097E-5"/>
    <x v="3"/>
    <x v="12"/>
    <s v="S3"/>
  </r>
  <r>
    <s v="FB_VO_DYNAMICADS_PER_ATT_g2720_Scurve"/>
    <s v="Top_War"/>
    <d v="2021-09-03T00:00:00"/>
    <n v="0"/>
    <x v="4"/>
    <x v="13"/>
    <s v="S3"/>
  </r>
  <r>
    <s v="FB_VO_DYNAMICADS_POST_ATT_S1_g1720_Scurve"/>
    <s v="Top_War"/>
    <d v="2021-09-03T00:00:00"/>
    <n v="0"/>
    <x v="1"/>
    <x v="13"/>
    <s v="S3"/>
  </r>
  <r>
    <s v="GOOGLE_DISPLAY_PER_ATT_g1724_Scurve"/>
    <s v="Top_War"/>
    <d v="2021-09-03T00:00:00"/>
    <n v="0"/>
    <x v="4"/>
    <x v="14"/>
    <s v="S3"/>
  </r>
  <r>
    <s v="GOOGLE_DISPLAY_POST_ATT_9AUG_SEP_g6213_Scurve"/>
    <s v="Top_War"/>
    <d v="2021-09-03T00:00:00"/>
    <n v="3589.4622002393999"/>
    <x v="0"/>
    <x v="14"/>
    <s v="S3"/>
  </r>
  <r>
    <s v="GOOGLE_DISPLAY_POST_ATT_JUL_g827_SC"/>
    <s v="Top_War"/>
    <d v="2021-09-03T00:00:00"/>
    <n v="0"/>
    <x v="0"/>
    <x v="14"/>
    <s v="S3"/>
  </r>
  <r>
    <s v="GOOGLE_DISPLAY_POST_ATT_OCT_g5718_Scurve"/>
    <s v="Top_War"/>
    <d v="2021-09-03T00:00:00"/>
    <n v="0"/>
    <x v="0"/>
    <x v="14"/>
    <s v="S3"/>
  </r>
  <r>
    <s v="GOOGLE_DISPLAY_POST_ATT_S1_g912_SC"/>
    <s v="Top_War"/>
    <d v="2021-09-03T00:00:00"/>
    <n v="0"/>
    <x v="1"/>
    <x v="14"/>
    <s v="S3"/>
  </r>
  <r>
    <s v="GOOGLE_YOUTUBE_PER_ATT_g1716_Scurve"/>
    <s v="Top_War"/>
    <d v="2021-09-03T00:00:00"/>
    <n v="0"/>
    <x v="4"/>
    <x v="15"/>
    <s v="S3"/>
  </r>
  <r>
    <s v="GOOGLE_YOUTUBE_POST_ATT_9AUG_SEP_g9321_Scurve"/>
    <s v="Top_War"/>
    <d v="2021-09-03T00:00:00"/>
    <n v="20317.216957443899"/>
    <x v="0"/>
    <x v="15"/>
    <s v="S3"/>
  </r>
  <r>
    <s v="GOOGLE_YOUTUBE_POST_ATT_JUL_g1718_SC"/>
    <s v="Top_War"/>
    <d v="2021-09-03T00:00:00"/>
    <n v="0"/>
    <x v="0"/>
    <x v="15"/>
    <s v="S3"/>
  </r>
  <r>
    <s v="GOOGLE_YOUTUBE_POST_ATT_OCT_g1715_Scurve"/>
    <s v="Top_War"/>
    <d v="2021-09-03T00:00:00"/>
    <n v="0"/>
    <x v="0"/>
    <x v="15"/>
    <s v="S3"/>
  </r>
  <r>
    <s v="GOOGLE_YOUTUBE_POST_ATT_S1_g2721_SC"/>
    <s v="Top_War"/>
    <d v="2021-09-03T00:00:00"/>
    <n v="0"/>
    <x v="1"/>
    <x v="15"/>
    <s v="S3"/>
  </r>
  <r>
    <s v="INTERCEPT"/>
    <s v="Top_War"/>
    <d v="2021-09-03T00:00:00"/>
    <n v="282876.95580592903"/>
    <x v="0"/>
    <x v="16"/>
    <s v="S3"/>
  </r>
  <r>
    <s v="Large_Event_Dip1"/>
    <s v="Top_War"/>
    <d v="2021-09-03T00:00:00"/>
    <n v="0"/>
    <x v="0"/>
    <x v="4"/>
    <s v="S3"/>
  </r>
  <r>
    <s v="Large_Event1"/>
    <s v="Top_War"/>
    <d v="2021-09-03T00:00:00"/>
    <n v="0"/>
    <x v="0"/>
    <x v="17"/>
    <s v="S3"/>
  </r>
  <r>
    <s v="Medium_Event"/>
    <s v="Top_War"/>
    <d v="2021-09-03T00:00:00"/>
    <n v="0"/>
    <x v="0"/>
    <x v="17"/>
    <s v="S3"/>
  </r>
  <r>
    <s v="Medium_Event_Dip"/>
    <s v="Top_War"/>
    <d v="2021-09-03T00:00:00"/>
    <n v="0"/>
    <x v="0"/>
    <x v="17"/>
    <s v="S3"/>
  </r>
  <r>
    <s v="Monday_Effect"/>
    <s v="Top_War"/>
    <d v="2021-09-03T00:00:00"/>
    <n v="0"/>
    <x v="0"/>
    <x v="18"/>
    <s v="S3"/>
  </r>
  <r>
    <s v="New_Content"/>
    <s v="Top_War"/>
    <d v="2021-09-03T00:00:00"/>
    <n v="0"/>
    <x v="0"/>
    <x v="19"/>
    <s v="S3"/>
  </r>
  <r>
    <s v="Other_Event"/>
    <s v="Top_War"/>
    <d v="2021-09-03T00:00:00"/>
    <n v="0"/>
    <x v="0"/>
    <x v="17"/>
    <s v="S3"/>
  </r>
  <r>
    <s v="Peak"/>
    <s v="Top_War"/>
    <d v="2021-09-03T00:00:00"/>
    <n v="0"/>
    <x v="0"/>
    <x v="17"/>
    <s v="S3"/>
  </r>
  <r>
    <s v="Reddit_Post_ATT_g224_SC"/>
    <s v="Top_War"/>
    <d v="2021-09-03T00:00:00"/>
    <n v="0"/>
    <x v="2"/>
    <x v="20"/>
    <s v="S3"/>
  </r>
  <r>
    <s v="Small_Event"/>
    <s v="Top_War"/>
    <d v="2021-09-03T00:00:00"/>
    <n v="0"/>
    <x v="0"/>
    <x v="17"/>
    <s v="S3"/>
  </r>
  <r>
    <s v="Small_Event_Dip"/>
    <s v="Top_War"/>
    <d v="2021-09-03T00:00:00"/>
    <n v="0"/>
    <x v="0"/>
    <x v="4"/>
    <s v="S3"/>
  </r>
  <r>
    <s v="Special_Event"/>
    <s v="Top_War"/>
    <d v="2021-09-03T00:00:00"/>
    <n v="0"/>
    <x v="0"/>
    <x v="4"/>
    <s v="S3"/>
  </r>
  <r>
    <s v="Special_Event_Peak"/>
    <s v="Top_War"/>
    <d v="2021-09-03T00:00:00"/>
    <n v="0"/>
    <x v="0"/>
    <x v="17"/>
    <s v="S3"/>
  </r>
  <r>
    <s v="Tuesday_Effect"/>
    <s v="Top_War"/>
    <d v="2021-09-03T00:00:00"/>
    <n v="0"/>
    <x v="0"/>
    <x v="21"/>
    <s v="S3"/>
  </r>
  <r>
    <s v="UNITYADS_TOTAL_PER_ATT_g1728_Scurve"/>
    <s v="Top_War"/>
    <d v="2021-09-03T00:00:00"/>
    <n v="0"/>
    <x v="4"/>
    <x v="22"/>
    <s v="S3"/>
  </r>
  <r>
    <s v="UNITYADS_TOTAL_POST_ATT_S1_g913_SC"/>
    <s v="Top_War"/>
    <d v="2021-09-03T00:00:00"/>
    <n v="0"/>
    <x v="1"/>
    <x v="22"/>
    <s v="S3"/>
  </r>
  <r>
    <s v="UNITYADS_TOTAL_POST_ATT_S2_g1321_SC"/>
    <s v="Top_War"/>
    <d v="2021-09-03T00:00:00"/>
    <n v="631.82793168551802"/>
    <x v="2"/>
    <x v="22"/>
    <s v="S3"/>
  </r>
  <r>
    <s v="UNITYADS_TOTAL_POST_ATT_S3_g924_SC"/>
    <s v="Top_War"/>
    <d v="2021-09-03T00:00:00"/>
    <n v="675.51725503858495"/>
    <x v="3"/>
    <x v="22"/>
    <s v="S3"/>
  </r>
  <r>
    <s v="Apple_Search_Post_ATT_g327_Scurve"/>
    <s v="Top_War"/>
    <d v="2021-09-04T00:00:00"/>
    <n v="707.60440908145199"/>
    <x v="0"/>
    <x v="0"/>
    <s v="S3"/>
  </r>
  <r>
    <s v="Applovin_rewarded_Post_ATT_g1718_SC"/>
    <s v="Top_War"/>
    <d v="2021-09-04T00:00:00"/>
    <n v="16486.076381754701"/>
    <x v="0"/>
    <x v="1"/>
    <s v="S3"/>
  </r>
  <r>
    <s v="Applovin_video_Post_ATT_g1718_Scurve"/>
    <s v="Top_War"/>
    <d v="2021-09-04T00:00:00"/>
    <n v="5682.9888660610304"/>
    <x v="0"/>
    <x v="2"/>
    <s v="S3"/>
  </r>
  <r>
    <s v="Bug_Fix_1"/>
    <s v="Top_War"/>
    <d v="2021-09-04T00:00:00"/>
    <n v="0"/>
    <x v="0"/>
    <x v="3"/>
    <s v="S3"/>
  </r>
  <r>
    <s v="Bug_Fix_2"/>
    <s v="Top_War"/>
    <d v="2021-09-04T00:00:00"/>
    <n v="0"/>
    <x v="0"/>
    <x v="3"/>
    <s v="S3"/>
  </r>
  <r>
    <s v="Bug_Fix_3_2"/>
    <s v="Top_War"/>
    <d v="2021-09-04T00:00:00"/>
    <n v="0"/>
    <x v="0"/>
    <x v="3"/>
    <s v="S3"/>
  </r>
  <r>
    <s v="Bug_Fix_Neg"/>
    <s v="Top_War"/>
    <d v="2021-09-04T00:00:00"/>
    <n v="0"/>
    <x v="0"/>
    <x v="4"/>
    <s v="S3"/>
  </r>
  <r>
    <s v="Bytedance_Post_ATT_g337_SC"/>
    <s v="Top_War"/>
    <d v="2021-09-04T00:00:00"/>
    <n v="1036.0297836638999"/>
    <x v="0"/>
    <x v="5"/>
    <s v="S3"/>
  </r>
  <r>
    <s v="Comp_Lords_Mobile"/>
    <s v="Top_War"/>
    <d v="2021-09-04T00:00:00"/>
    <n v="-13645.118316463801"/>
    <x v="0"/>
    <x v="6"/>
    <s v="S3"/>
  </r>
  <r>
    <s v="Comp_ROK"/>
    <s v="Top_War"/>
    <d v="2021-09-04T00:00:00"/>
    <n v="-3532.0678142636102"/>
    <x v="0"/>
    <x v="7"/>
    <s v="S3"/>
  </r>
  <r>
    <s v="Comp_West_Game"/>
    <s v="Top_War"/>
    <d v="2021-09-04T00:00:00"/>
    <n v="-6168.5386822272103"/>
    <x v="0"/>
    <x v="8"/>
    <s v="S3"/>
  </r>
  <r>
    <s v="Event_Dip"/>
    <s v="Top_War"/>
    <d v="2021-09-04T00:00:00"/>
    <n v="0"/>
    <x v="0"/>
    <x v="4"/>
    <s v="S3"/>
  </r>
  <r>
    <s v="FB_AEO_AAA_POST_ATT_S1_g223_Scurve"/>
    <s v="Top_War"/>
    <d v="2021-09-04T00:00:00"/>
    <n v="0"/>
    <x v="1"/>
    <x v="9"/>
    <s v="S3"/>
  </r>
  <r>
    <s v="FB_AEO_AAA_POST_ATT_S2_g2314_Scurve"/>
    <s v="Top_War"/>
    <d v="2021-09-04T00:00:00"/>
    <n v="445.77794525347701"/>
    <x v="2"/>
    <x v="9"/>
    <s v="S3"/>
  </r>
  <r>
    <s v="FB_AEO_AAA_POST_ATT_S3_g249_SC"/>
    <s v="Top_War"/>
    <d v="2021-09-04T00:00:00"/>
    <n v="17.62459440204"/>
    <x v="3"/>
    <x v="9"/>
    <s v="S3"/>
  </r>
  <r>
    <s v="FB_AEO_AAA_PRE_ATT_g136_Scurve"/>
    <s v="Top_War"/>
    <d v="2021-09-04T00:00:00"/>
    <n v="0"/>
    <x v="4"/>
    <x v="9"/>
    <s v="S3"/>
  </r>
  <r>
    <s v="FB_AEO_BAU_POST_ATT_S1_g912_Scurve"/>
    <s v="Top_War"/>
    <d v="2021-09-04T00:00:00"/>
    <n v="0"/>
    <x v="1"/>
    <x v="10"/>
    <s v="S3"/>
  </r>
  <r>
    <s v="FB_AEO_BAU_POST_ATT_S2_g2711_Scurve"/>
    <s v="Top_War"/>
    <d v="2021-09-04T00:00:00"/>
    <n v="4325.4074411539304"/>
    <x v="2"/>
    <x v="10"/>
    <s v="S3"/>
  </r>
  <r>
    <s v="FB_AEO_BAU_POST_ATT_S3_g1717_SC"/>
    <s v="Top_War"/>
    <d v="2021-09-04T00:00:00"/>
    <n v="1.22712335089474E-3"/>
    <x v="3"/>
    <x v="10"/>
    <s v="S3"/>
  </r>
  <r>
    <s v="FB_AEO_BAU_PRE_ATT_g15721_Scurve"/>
    <s v="Top_War"/>
    <d v="2021-09-04T00:00:00"/>
    <n v="0"/>
    <x v="4"/>
    <x v="10"/>
    <s v="S3"/>
  </r>
  <r>
    <s v="FB_VO_AAA_PER_ATT_g912_Scurve"/>
    <s v="Top_War"/>
    <d v="2021-09-04T00:00:00"/>
    <n v="0"/>
    <x v="4"/>
    <x v="11"/>
    <s v="S3"/>
  </r>
  <r>
    <s v="FB_VO_AAA_POST_ATT_S1_g913_Scurve"/>
    <s v="Top_War"/>
    <d v="2021-09-04T00:00:00"/>
    <n v="0"/>
    <x v="1"/>
    <x v="11"/>
    <s v="S3"/>
  </r>
  <r>
    <s v="FB_VO_AAA_POST_ATT_S2_g424_Scurve"/>
    <s v="Top_War"/>
    <d v="2021-09-04T00:00:00"/>
    <n v="0"/>
    <x v="2"/>
    <x v="11"/>
    <s v="S3"/>
  </r>
  <r>
    <s v="FB_VO_AAA_POST_ATT_S3_g1717_SC"/>
    <s v="Top_War"/>
    <d v="2021-09-04T00:00:00"/>
    <n v="1.25150239172726E-3"/>
    <x v="3"/>
    <x v="11"/>
    <s v="S3"/>
  </r>
  <r>
    <s v="FB_VO_BAU_PER_ATT_g1512_Scurve"/>
    <s v="Top_War"/>
    <d v="2021-09-04T00:00:00"/>
    <n v="0"/>
    <x v="4"/>
    <x v="12"/>
    <s v="S3"/>
  </r>
  <r>
    <s v="FB_VO_BAU_POST_ATT_S1_g9312_Scurve"/>
    <s v="Top_War"/>
    <d v="2021-09-04T00:00:00"/>
    <n v="0"/>
    <x v="1"/>
    <x v="12"/>
    <s v="S3"/>
  </r>
  <r>
    <s v="FB_VO_BAU_POST_ATT_S2_g8421_Scurve"/>
    <s v="Top_War"/>
    <d v="2021-09-04T00:00:00"/>
    <n v="745.09358833870897"/>
    <x v="2"/>
    <x v="12"/>
    <s v="S3"/>
  </r>
  <r>
    <s v="FB_VO_BAU_POST_ATT_S3_g1715_SC"/>
    <s v="Top_War"/>
    <d v="2021-09-04T00:00:00"/>
    <n v="1.5061444230248899E-3"/>
    <x v="3"/>
    <x v="12"/>
    <s v="S3"/>
  </r>
  <r>
    <s v="FB_VO_DYNAMICADS_PER_ATT_g2720_Scurve"/>
    <s v="Top_War"/>
    <d v="2021-09-04T00:00:00"/>
    <n v="0"/>
    <x v="4"/>
    <x v="13"/>
    <s v="S3"/>
  </r>
  <r>
    <s v="FB_VO_DYNAMICADS_POST_ATT_S1_g1720_Scurve"/>
    <s v="Top_War"/>
    <d v="2021-09-04T00:00:00"/>
    <n v="0"/>
    <x v="1"/>
    <x v="13"/>
    <s v="S3"/>
  </r>
  <r>
    <s v="GOOGLE_DISPLAY_PER_ATT_g1724_Scurve"/>
    <s v="Top_War"/>
    <d v="2021-09-04T00:00:00"/>
    <n v="0"/>
    <x v="4"/>
    <x v="14"/>
    <s v="S3"/>
  </r>
  <r>
    <s v="GOOGLE_DISPLAY_POST_ATT_9AUG_SEP_g6213_Scurve"/>
    <s v="Top_War"/>
    <d v="2021-09-04T00:00:00"/>
    <n v="2420.32646236254"/>
    <x v="0"/>
    <x v="14"/>
    <s v="S3"/>
  </r>
  <r>
    <s v="GOOGLE_DISPLAY_POST_ATT_JUL_g827_SC"/>
    <s v="Top_War"/>
    <d v="2021-09-04T00:00:00"/>
    <n v="0"/>
    <x v="0"/>
    <x v="14"/>
    <s v="S3"/>
  </r>
  <r>
    <s v="GOOGLE_DISPLAY_POST_ATT_OCT_g5718_Scurve"/>
    <s v="Top_War"/>
    <d v="2021-09-04T00:00:00"/>
    <n v="0"/>
    <x v="0"/>
    <x v="14"/>
    <s v="S3"/>
  </r>
  <r>
    <s v="GOOGLE_DISPLAY_POST_ATT_S1_g912_SC"/>
    <s v="Top_War"/>
    <d v="2021-09-04T00:00:00"/>
    <n v="0"/>
    <x v="1"/>
    <x v="14"/>
    <s v="S3"/>
  </r>
  <r>
    <s v="GOOGLE_YOUTUBE_PER_ATT_g1716_Scurve"/>
    <s v="Top_War"/>
    <d v="2021-09-04T00:00:00"/>
    <n v="0"/>
    <x v="4"/>
    <x v="15"/>
    <s v="S3"/>
  </r>
  <r>
    <s v="GOOGLE_YOUTUBE_POST_ATT_9AUG_SEP_g9321_Scurve"/>
    <s v="Top_War"/>
    <d v="2021-09-04T00:00:00"/>
    <n v="12370.8551677988"/>
    <x v="0"/>
    <x v="15"/>
    <s v="S3"/>
  </r>
  <r>
    <s v="GOOGLE_YOUTUBE_POST_ATT_JUL_g1718_SC"/>
    <s v="Top_War"/>
    <d v="2021-09-04T00:00:00"/>
    <n v="0"/>
    <x v="0"/>
    <x v="15"/>
    <s v="S3"/>
  </r>
  <r>
    <s v="GOOGLE_YOUTUBE_POST_ATT_OCT_g1715_Scurve"/>
    <s v="Top_War"/>
    <d v="2021-09-04T00:00:00"/>
    <n v="0"/>
    <x v="0"/>
    <x v="15"/>
    <s v="S3"/>
  </r>
  <r>
    <s v="GOOGLE_YOUTUBE_POST_ATT_S1_g2721_SC"/>
    <s v="Top_War"/>
    <d v="2021-09-04T00:00:00"/>
    <n v="0"/>
    <x v="1"/>
    <x v="15"/>
    <s v="S3"/>
  </r>
  <r>
    <s v="INTERCEPT"/>
    <s v="Top_War"/>
    <d v="2021-09-04T00:00:00"/>
    <n v="282876.95580592903"/>
    <x v="0"/>
    <x v="16"/>
    <s v="S3"/>
  </r>
  <r>
    <s v="Large_Event_Dip1"/>
    <s v="Top_War"/>
    <d v="2021-09-04T00:00:00"/>
    <n v="0"/>
    <x v="0"/>
    <x v="4"/>
    <s v="S3"/>
  </r>
  <r>
    <s v="Large_Event1"/>
    <s v="Top_War"/>
    <d v="2021-09-04T00:00:00"/>
    <n v="0"/>
    <x v="0"/>
    <x v="17"/>
    <s v="S3"/>
  </r>
  <r>
    <s v="Medium_Event"/>
    <s v="Top_War"/>
    <d v="2021-09-04T00:00:00"/>
    <n v="120510.342827314"/>
    <x v="0"/>
    <x v="17"/>
    <s v="S3"/>
  </r>
  <r>
    <s v="Medium_Event_Dip"/>
    <s v="Top_War"/>
    <d v="2021-09-04T00:00:00"/>
    <n v="0"/>
    <x v="0"/>
    <x v="17"/>
    <s v="S3"/>
  </r>
  <r>
    <s v="Monday_Effect"/>
    <s v="Top_War"/>
    <d v="2021-09-04T00:00:00"/>
    <n v="0"/>
    <x v="0"/>
    <x v="18"/>
    <s v="S3"/>
  </r>
  <r>
    <s v="New_Content"/>
    <s v="Top_War"/>
    <d v="2021-09-04T00:00:00"/>
    <n v="0"/>
    <x v="0"/>
    <x v="19"/>
    <s v="S3"/>
  </r>
  <r>
    <s v="Other_Event"/>
    <s v="Top_War"/>
    <d v="2021-09-04T00:00:00"/>
    <n v="0"/>
    <x v="0"/>
    <x v="17"/>
    <s v="S3"/>
  </r>
  <r>
    <s v="Peak"/>
    <s v="Top_War"/>
    <d v="2021-09-04T00:00:00"/>
    <n v="0"/>
    <x v="0"/>
    <x v="17"/>
    <s v="S3"/>
  </r>
  <r>
    <s v="Reddit_Post_ATT_g224_SC"/>
    <s v="Top_War"/>
    <d v="2021-09-04T00:00:00"/>
    <n v="0"/>
    <x v="2"/>
    <x v="20"/>
    <s v="S3"/>
  </r>
  <r>
    <s v="Small_Event"/>
    <s v="Top_War"/>
    <d v="2021-09-04T00:00:00"/>
    <n v="0"/>
    <x v="0"/>
    <x v="17"/>
    <s v="S3"/>
  </r>
  <r>
    <s v="Small_Event_Dip"/>
    <s v="Top_War"/>
    <d v="2021-09-04T00:00:00"/>
    <n v="0"/>
    <x v="0"/>
    <x v="4"/>
    <s v="S3"/>
  </r>
  <r>
    <s v="Special_Event"/>
    <s v="Top_War"/>
    <d v="2021-09-04T00:00:00"/>
    <n v="0"/>
    <x v="0"/>
    <x v="4"/>
    <s v="S3"/>
  </r>
  <r>
    <s v="Special_Event_Peak"/>
    <s v="Top_War"/>
    <d v="2021-09-04T00:00:00"/>
    <n v="0"/>
    <x v="0"/>
    <x v="17"/>
    <s v="S3"/>
  </r>
  <r>
    <s v="Tuesday_Effect"/>
    <s v="Top_War"/>
    <d v="2021-09-04T00:00:00"/>
    <n v="0"/>
    <x v="0"/>
    <x v="21"/>
    <s v="S3"/>
  </r>
  <r>
    <s v="UNITYADS_TOTAL_PER_ATT_g1728_Scurve"/>
    <s v="Top_War"/>
    <d v="2021-09-04T00:00:00"/>
    <n v="0"/>
    <x v="4"/>
    <x v="22"/>
    <s v="S3"/>
  </r>
  <r>
    <s v="UNITYADS_TOTAL_POST_ATT_S1_g913_SC"/>
    <s v="Top_War"/>
    <d v="2021-09-04T00:00:00"/>
    <n v="0"/>
    <x v="1"/>
    <x v="22"/>
    <s v="S3"/>
  </r>
  <r>
    <s v="UNITYADS_TOTAL_POST_ATT_S2_g1321_SC"/>
    <s v="Top_War"/>
    <d v="2021-09-04T00:00:00"/>
    <n v="583.89945539810606"/>
    <x v="2"/>
    <x v="22"/>
    <s v="S3"/>
  </r>
  <r>
    <s v="UNITYADS_TOTAL_POST_ATT_S3_g924_SC"/>
    <s v="Top_War"/>
    <d v="2021-09-04T00:00:00"/>
    <n v="533.91262868071306"/>
    <x v="3"/>
    <x v="22"/>
    <s v="S3"/>
  </r>
  <r>
    <s v="Apple_Search_Post_ATT_g327_Scurve"/>
    <s v="Top_War"/>
    <d v="2021-09-05T00:00:00"/>
    <n v="635.80903136994095"/>
    <x v="0"/>
    <x v="0"/>
    <s v="S3"/>
  </r>
  <r>
    <s v="Applovin_rewarded_Post_ATT_g1718_SC"/>
    <s v="Top_War"/>
    <d v="2021-09-05T00:00:00"/>
    <n v="16171.422323652199"/>
    <x v="0"/>
    <x v="1"/>
    <s v="S3"/>
  </r>
  <r>
    <s v="Applovin_video_Post_ATT_g1718_Scurve"/>
    <s v="Top_War"/>
    <d v="2021-09-05T00:00:00"/>
    <n v="5444.1999907497802"/>
    <x v="0"/>
    <x v="2"/>
    <s v="S3"/>
  </r>
  <r>
    <s v="Bug_Fix_1"/>
    <s v="Top_War"/>
    <d v="2021-09-05T00:00:00"/>
    <n v="0"/>
    <x v="0"/>
    <x v="3"/>
    <s v="S3"/>
  </r>
  <r>
    <s v="Bug_Fix_2"/>
    <s v="Top_War"/>
    <d v="2021-09-05T00:00:00"/>
    <n v="0"/>
    <x v="0"/>
    <x v="3"/>
    <s v="S3"/>
  </r>
  <r>
    <s v="Bug_Fix_3_2"/>
    <s v="Top_War"/>
    <d v="2021-09-05T00:00:00"/>
    <n v="0"/>
    <x v="0"/>
    <x v="3"/>
    <s v="S3"/>
  </r>
  <r>
    <s v="Bug_Fix_Neg"/>
    <s v="Top_War"/>
    <d v="2021-09-05T00:00:00"/>
    <n v="0"/>
    <x v="0"/>
    <x v="4"/>
    <s v="S3"/>
  </r>
  <r>
    <s v="Bytedance_Post_ATT_g337_SC"/>
    <s v="Top_War"/>
    <d v="2021-09-05T00:00:00"/>
    <n v="623.02367451347595"/>
    <x v="0"/>
    <x v="5"/>
    <s v="S3"/>
  </r>
  <r>
    <s v="Comp_Lords_Mobile"/>
    <s v="Top_War"/>
    <d v="2021-09-05T00:00:00"/>
    <n v="-14188.415523551101"/>
    <x v="0"/>
    <x v="6"/>
    <s v="S3"/>
  </r>
  <r>
    <s v="Comp_ROK"/>
    <s v="Top_War"/>
    <d v="2021-09-05T00:00:00"/>
    <n v="-3709.6463472097298"/>
    <x v="0"/>
    <x v="7"/>
    <s v="S3"/>
  </r>
  <r>
    <s v="Comp_West_Game"/>
    <s v="Top_War"/>
    <d v="2021-09-05T00:00:00"/>
    <n v="-6233.5328637449302"/>
    <x v="0"/>
    <x v="8"/>
    <s v="S3"/>
  </r>
  <r>
    <s v="Event_Dip"/>
    <s v="Top_War"/>
    <d v="2021-09-05T00:00:00"/>
    <n v="0"/>
    <x v="0"/>
    <x v="4"/>
    <s v="S3"/>
  </r>
  <r>
    <s v="FB_AEO_AAA_POST_ATT_S1_g223_Scurve"/>
    <s v="Top_War"/>
    <d v="2021-09-05T00:00:00"/>
    <n v="0"/>
    <x v="1"/>
    <x v="9"/>
    <s v="S3"/>
  </r>
  <r>
    <s v="FB_AEO_AAA_POST_ATT_S2_g2314_Scurve"/>
    <s v="Top_War"/>
    <d v="2021-09-05T00:00:00"/>
    <n v="332.98727786691597"/>
    <x v="2"/>
    <x v="9"/>
    <s v="S3"/>
  </r>
  <r>
    <s v="FB_AEO_AAA_POST_ATT_S3_g249_SC"/>
    <s v="Top_War"/>
    <d v="2021-09-05T00:00:00"/>
    <n v="62.559820156887596"/>
    <x v="3"/>
    <x v="9"/>
    <s v="S3"/>
  </r>
  <r>
    <s v="FB_AEO_AAA_PRE_ATT_g136_Scurve"/>
    <s v="Top_War"/>
    <d v="2021-09-05T00:00:00"/>
    <n v="0"/>
    <x v="4"/>
    <x v="9"/>
    <s v="S3"/>
  </r>
  <r>
    <s v="FB_AEO_BAU_POST_ATT_S1_g912_Scurve"/>
    <s v="Top_War"/>
    <d v="2021-09-05T00:00:00"/>
    <n v="0"/>
    <x v="1"/>
    <x v="10"/>
    <s v="S3"/>
  </r>
  <r>
    <s v="FB_AEO_BAU_POST_ATT_S2_g2711_Scurve"/>
    <s v="Top_War"/>
    <d v="2021-09-05T00:00:00"/>
    <n v="3281.4549031808601"/>
    <x v="2"/>
    <x v="10"/>
    <s v="S3"/>
  </r>
  <r>
    <s v="FB_AEO_BAU_POST_ATT_S3_g1717_SC"/>
    <s v="Top_War"/>
    <d v="2021-09-05T00:00:00"/>
    <n v="1.8469155271199401E-2"/>
    <x v="3"/>
    <x v="10"/>
    <s v="S3"/>
  </r>
  <r>
    <s v="FB_AEO_BAU_PRE_ATT_g15721_Scurve"/>
    <s v="Top_War"/>
    <d v="2021-09-05T00:00:00"/>
    <n v="0"/>
    <x v="4"/>
    <x v="10"/>
    <s v="S3"/>
  </r>
  <r>
    <s v="FB_VO_AAA_PER_ATT_g912_Scurve"/>
    <s v="Top_War"/>
    <d v="2021-09-05T00:00:00"/>
    <n v="0"/>
    <x v="4"/>
    <x v="11"/>
    <s v="S3"/>
  </r>
  <r>
    <s v="FB_VO_AAA_POST_ATT_S1_g913_Scurve"/>
    <s v="Top_War"/>
    <d v="2021-09-05T00:00:00"/>
    <n v="0"/>
    <x v="1"/>
    <x v="11"/>
    <s v="S3"/>
  </r>
  <r>
    <s v="FB_VO_AAA_POST_ATT_S2_g424_Scurve"/>
    <s v="Top_War"/>
    <d v="2021-09-05T00:00:00"/>
    <n v="0"/>
    <x v="2"/>
    <x v="11"/>
    <s v="S3"/>
  </r>
  <r>
    <s v="FB_VO_AAA_POST_ATT_S3_g1717_SC"/>
    <s v="Top_War"/>
    <d v="2021-09-05T00:00:00"/>
    <n v="1.8557315887216399E-2"/>
    <x v="3"/>
    <x v="11"/>
    <s v="S3"/>
  </r>
  <r>
    <s v="FB_VO_BAU_PER_ATT_g1512_Scurve"/>
    <s v="Top_War"/>
    <d v="2021-09-05T00:00:00"/>
    <n v="0"/>
    <x v="4"/>
    <x v="12"/>
    <s v="S3"/>
  </r>
  <r>
    <s v="FB_VO_BAU_POST_ATT_S1_g9312_Scurve"/>
    <s v="Top_War"/>
    <d v="2021-09-05T00:00:00"/>
    <n v="0"/>
    <x v="1"/>
    <x v="12"/>
    <s v="S3"/>
  </r>
  <r>
    <s v="FB_VO_BAU_POST_ATT_S2_g8421_Scurve"/>
    <s v="Top_War"/>
    <d v="2021-09-05T00:00:00"/>
    <n v="386.11078593366199"/>
    <x v="2"/>
    <x v="12"/>
    <s v="S3"/>
  </r>
  <r>
    <s v="FB_VO_BAU_POST_ATT_S3_g1715_SC"/>
    <s v="Top_War"/>
    <d v="2021-09-05T00:00:00"/>
    <n v="2.1801807781828698E-2"/>
    <x v="3"/>
    <x v="12"/>
    <s v="S3"/>
  </r>
  <r>
    <s v="FB_VO_DYNAMICADS_PER_ATT_g2720_Scurve"/>
    <s v="Top_War"/>
    <d v="2021-09-05T00:00:00"/>
    <n v="0"/>
    <x v="4"/>
    <x v="13"/>
    <s v="S3"/>
  </r>
  <r>
    <s v="FB_VO_DYNAMICADS_POST_ATT_S1_g1720_Scurve"/>
    <s v="Top_War"/>
    <d v="2021-09-05T00:00:00"/>
    <n v="0"/>
    <x v="1"/>
    <x v="13"/>
    <s v="S3"/>
  </r>
  <r>
    <s v="GOOGLE_DISPLAY_PER_ATT_g1724_Scurve"/>
    <s v="Top_War"/>
    <d v="2021-09-05T00:00:00"/>
    <n v="0"/>
    <x v="4"/>
    <x v="14"/>
    <s v="S3"/>
  </r>
  <r>
    <s v="GOOGLE_DISPLAY_POST_ATT_9AUG_SEP_g6213_Scurve"/>
    <s v="Top_War"/>
    <d v="2021-09-05T00:00:00"/>
    <n v="1992.87635244799"/>
    <x v="0"/>
    <x v="14"/>
    <s v="S3"/>
  </r>
  <r>
    <s v="GOOGLE_DISPLAY_POST_ATT_JUL_g827_SC"/>
    <s v="Top_War"/>
    <d v="2021-09-05T00:00:00"/>
    <n v="0"/>
    <x v="0"/>
    <x v="14"/>
    <s v="S3"/>
  </r>
  <r>
    <s v="GOOGLE_DISPLAY_POST_ATT_OCT_g5718_Scurve"/>
    <s v="Top_War"/>
    <d v="2021-09-05T00:00:00"/>
    <n v="0"/>
    <x v="0"/>
    <x v="14"/>
    <s v="S3"/>
  </r>
  <r>
    <s v="GOOGLE_DISPLAY_POST_ATT_S1_g912_SC"/>
    <s v="Top_War"/>
    <d v="2021-09-05T00:00:00"/>
    <n v="0"/>
    <x v="1"/>
    <x v="14"/>
    <s v="S3"/>
  </r>
  <r>
    <s v="GOOGLE_YOUTUBE_PER_ATT_g1716_Scurve"/>
    <s v="Top_War"/>
    <d v="2021-09-05T00:00:00"/>
    <n v="0"/>
    <x v="4"/>
    <x v="15"/>
    <s v="S3"/>
  </r>
  <r>
    <s v="GOOGLE_YOUTUBE_POST_ATT_9AUG_SEP_g9321_Scurve"/>
    <s v="Top_War"/>
    <d v="2021-09-05T00:00:00"/>
    <n v="6458.3808234175904"/>
    <x v="0"/>
    <x v="15"/>
    <s v="S3"/>
  </r>
  <r>
    <s v="GOOGLE_YOUTUBE_POST_ATT_JUL_g1718_SC"/>
    <s v="Top_War"/>
    <d v="2021-09-05T00:00:00"/>
    <n v="0"/>
    <x v="0"/>
    <x v="15"/>
    <s v="S3"/>
  </r>
  <r>
    <s v="GOOGLE_YOUTUBE_POST_ATT_OCT_g1715_Scurve"/>
    <s v="Top_War"/>
    <d v="2021-09-05T00:00:00"/>
    <n v="0"/>
    <x v="0"/>
    <x v="15"/>
    <s v="S3"/>
  </r>
  <r>
    <s v="GOOGLE_YOUTUBE_POST_ATT_S1_g2721_SC"/>
    <s v="Top_War"/>
    <d v="2021-09-05T00:00:00"/>
    <n v="0"/>
    <x v="1"/>
    <x v="15"/>
    <s v="S3"/>
  </r>
  <r>
    <s v="INTERCEPT"/>
    <s v="Top_War"/>
    <d v="2021-09-05T00:00:00"/>
    <n v="282876.95580592903"/>
    <x v="0"/>
    <x v="16"/>
    <s v="S3"/>
  </r>
  <r>
    <s v="Large_Event_Dip1"/>
    <s v="Top_War"/>
    <d v="2021-09-05T00:00:00"/>
    <n v="0"/>
    <x v="0"/>
    <x v="4"/>
    <s v="S3"/>
  </r>
  <r>
    <s v="Large_Event1"/>
    <s v="Top_War"/>
    <d v="2021-09-05T00:00:00"/>
    <n v="0"/>
    <x v="0"/>
    <x v="17"/>
    <s v="S3"/>
  </r>
  <r>
    <s v="Medium_Event"/>
    <s v="Top_War"/>
    <d v="2021-09-05T00:00:00"/>
    <n v="0"/>
    <x v="0"/>
    <x v="17"/>
    <s v="S3"/>
  </r>
  <r>
    <s v="Medium_Event_Dip"/>
    <s v="Top_War"/>
    <d v="2021-09-05T00:00:00"/>
    <n v="0"/>
    <x v="0"/>
    <x v="17"/>
    <s v="S3"/>
  </r>
  <r>
    <s v="Monday_Effect"/>
    <s v="Top_War"/>
    <d v="2021-09-05T00:00:00"/>
    <n v="0"/>
    <x v="0"/>
    <x v="18"/>
    <s v="S3"/>
  </r>
  <r>
    <s v="New_Content"/>
    <s v="Top_War"/>
    <d v="2021-09-05T00:00:00"/>
    <n v="0"/>
    <x v="0"/>
    <x v="19"/>
    <s v="S3"/>
  </r>
  <r>
    <s v="Other_Event"/>
    <s v="Top_War"/>
    <d v="2021-09-05T00:00:00"/>
    <n v="0"/>
    <x v="0"/>
    <x v="17"/>
    <s v="S3"/>
  </r>
  <r>
    <s v="Peak"/>
    <s v="Top_War"/>
    <d v="2021-09-05T00:00:00"/>
    <n v="0"/>
    <x v="0"/>
    <x v="17"/>
    <s v="S3"/>
  </r>
  <r>
    <s v="Reddit_Post_ATT_g224_SC"/>
    <s v="Top_War"/>
    <d v="2021-09-05T00:00:00"/>
    <n v="0"/>
    <x v="2"/>
    <x v="20"/>
    <s v="S3"/>
  </r>
  <r>
    <s v="Small_Event"/>
    <s v="Top_War"/>
    <d v="2021-09-05T00:00:00"/>
    <n v="0"/>
    <x v="0"/>
    <x v="17"/>
    <s v="S3"/>
  </r>
  <r>
    <s v="Small_Event_Dip"/>
    <s v="Top_War"/>
    <d v="2021-09-05T00:00:00"/>
    <n v="0"/>
    <x v="0"/>
    <x v="4"/>
    <s v="S3"/>
  </r>
  <r>
    <s v="Special_Event"/>
    <s v="Top_War"/>
    <d v="2021-09-05T00:00:00"/>
    <n v="0"/>
    <x v="0"/>
    <x v="4"/>
    <s v="S3"/>
  </r>
  <r>
    <s v="Special_Event_Peak"/>
    <s v="Top_War"/>
    <d v="2021-09-05T00:00:00"/>
    <n v="0"/>
    <x v="0"/>
    <x v="17"/>
    <s v="S3"/>
  </r>
  <r>
    <s v="Tuesday_Effect"/>
    <s v="Top_War"/>
    <d v="2021-09-05T00:00:00"/>
    <n v="0"/>
    <x v="0"/>
    <x v="21"/>
    <s v="S3"/>
  </r>
  <r>
    <s v="UNITYADS_TOTAL_PER_ATT_g1728_Scurve"/>
    <s v="Top_War"/>
    <d v="2021-09-05T00:00:00"/>
    <n v="0"/>
    <x v="4"/>
    <x v="22"/>
    <s v="S3"/>
  </r>
  <r>
    <s v="UNITYADS_TOTAL_POST_ATT_S1_g913_SC"/>
    <s v="Top_War"/>
    <d v="2021-09-05T00:00:00"/>
    <n v="0"/>
    <x v="1"/>
    <x v="22"/>
    <s v="S3"/>
  </r>
  <r>
    <s v="UNITYADS_TOTAL_POST_ATT_S2_g1321_SC"/>
    <s v="Top_War"/>
    <d v="2021-09-05T00:00:00"/>
    <n v="550.61239101558397"/>
    <x v="2"/>
    <x v="22"/>
    <s v="S3"/>
  </r>
  <r>
    <s v="UNITYADS_TOTAL_POST_ATT_S3_g924_SC"/>
    <s v="Top_War"/>
    <d v="2021-09-05T00:00:00"/>
    <n v="359.19541933783398"/>
    <x v="3"/>
    <x v="22"/>
    <s v="S3"/>
  </r>
  <r>
    <s v="Apple_Search_Post_ATT_g327_Scurve"/>
    <s v="Top_War"/>
    <d v="2021-09-06T00:00:00"/>
    <n v="643.27272554130104"/>
    <x v="0"/>
    <x v="0"/>
    <s v="S3"/>
  </r>
  <r>
    <s v="Applovin_rewarded_Post_ATT_g1718_SC"/>
    <s v="Top_War"/>
    <d v="2021-09-06T00:00:00"/>
    <n v="16303.781415597499"/>
    <x v="0"/>
    <x v="1"/>
    <s v="S3"/>
  </r>
  <r>
    <s v="Applovin_video_Post_ATT_g1718_Scurve"/>
    <s v="Top_War"/>
    <d v="2021-09-06T00:00:00"/>
    <n v="5205.2174502156204"/>
    <x v="0"/>
    <x v="2"/>
    <s v="S3"/>
  </r>
  <r>
    <s v="Bug_Fix_1"/>
    <s v="Top_War"/>
    <d v="2021-09-06T00:00:00"/>
    <n v="0"/>
    <x v="0"/>
    <x v="3"/>
    <s v="S3"/>
  </r>
  <r>
    <s v="Bug_Fix_2"/>
    <s v="Top_War"/>
    <d v="2021-09-06T00:00:00"/>
    <n v="0"/>
    <x v="0"/>
    <x v="3"/>
    <s v="S3"/>
  </r>
  <r>
    <s v="Bug_Fix_3_2"/>
    <s v="Top_War"/>
    <d v="2021-09-06T00:00:00"/>
    <n v="0"/>
    <x v="0"/>
    <x v="3"/>
    <s v="S3"/>
  </r>
  <r>
    <s v="Bug_Fix_Neg"/>
    <s v="Top_War"/>
    <d v="2021-09-06T00:00:00"/>
    <n v="0"/>
    <x v="0"/>
    <x v="4"/>
    <s v="S3"/>
  </r>
  <r>
    <s v="Bytedance_Post_ATT_g337_SC"/>
    <s v="Top_War"/>
    <d v="2021-09-06T00:00:00"/>
    <n v="282.93578125722598"/>
    <x v="0"/>
    <x v="5"/>
    <s v="S3"/>
  </r>
  <r>
    <s v="Comp_Lords_Mobile"/>
    <s v="Top_War"/>
    <d v="2021-09-06T00:00:00"/>
    <n v="-14153.588779507099"/>
    <x v="0"/>
    <x v="6"/>
    <s v="S3"/>
  </r>
  <r>
    <s v="Comp_ROK"/>
    <s v="Top_War"/>
    <d v="2021-09-06T00:00:00"/>
    <n v="-3933.4158280320098"/>
    <x v="0"/>
    <x v="7"/>
    <s v="S3"/>
  </r>
  <r>
    <s v="Comp_West_Game"/>
    <s v="Top_War"/>
    <d v="2021-09-06T00:00:00"/>
    <n v="-6227.62430178877"/>
    <x v="0"/>
    <x v="8"/>
    <s v="S3"/>
  </r>
  <r>
    <s v="Event_Dip"/>
    <s v="Top_War"/>
    <d v="2021-09-06T00:00:00"/>
    <n v="-46625.467140574998"/>
    <x v="0"/>
    <x v="4"/>
    <s v="S3"/>
  </r>
  <r>
    <s v="FB_AEO_AAA_POST_ATT_S1_g223_Scurve"/>
    <s v="Top_War"/>
    <d v="2021-09-06T00:00:00"/>
    <n v="0"/>
    <x v="1"/>
    <x v="9"/>
    <s v="S3"/>
  </r>
  <r>
    <s v="FB_AEO_AAA_POST_ATT_S2_g2314_Scurve"/>
    <s v="Top_War"/>
    <d v="2021-09-06T00:00:00"/>
    <n v="226.42021457882399"/>
    <x v="2"/>
    <x v="9"/>
    <s v="S3"/>
  </r>
  <r>
    <s v="FB_AEO_AAA_POST_ATT_S3_g249_SC"/>
    <s v="Top_War"/>
    <d v="2021-09-06T00:00:00"/>
    <n v="166.63246305718101"/>
    <x v="3"/>
    <x v="9"/>
    <s v="S3"/>
  </r>
  <r>
    <s v="FB_AEO_AAA_PRE_ATT_g136_Scurve"/>
    <s v="Top_War"/>
    <d v="2021-09-06T00:00:00"/>
    <n v="0"/>
    <x v="4"/>
    <x v="9"/>
    <s v="S3"/>
  </r>
  <r>
    <s v="FB_AEO_BAU_POST_ATT_S1_g912_Scurve"/>
    <s v="Top_War"/>
    <d v="2021-09-06T00:00:00"/>
    <n v="0"/>
    <x v="1"/>
    <x v="10"/>
    <s v="S3"/>
  </r>
  <r>
    <s v="FB_AEO_BAU_POST_ATT_S2_g2711_Scurve"/>
    <s v="Top_War"/>
    <d v="2021-09-06T00:00:00"/>
    <n v="2760.5144675660099"/>
    <x v="2"/>
    <x v="10"/>
    <s v="S3"/>
  </r>
  <r>
    <s v="FB_AEO_BAU_POST_ATT_S3_g1717_SC"/>
    <s v="Top_War"/>
    <d v="2021-09-06T00:00:00"/>
    <n v="0.17105181217592"/>
    <x v="3"/>
    <x v="10"/>
    <s v="S3"/>
  </r>
  <r>
    <s v="FB_AEO_BAU_PRE_ATT_g15721_Scurve"/>
    <s v="Top_War"/>
    <d v="2021-09-06T00:00:00"/>
    <n v="0"/>
    <x v="4"/>
    <x v="10"/>
    <s v="S3"/>
  </r>
  <r>
    <s v="FB_VO_AAA_PER_ATT_g912_Scurve"/>
    <s v="Top_War"/>
    <d v="2021-09-06T00:00:00"/>
    <n v="0"/>
    <x v="4"/>
    <x v="11"/>
    <s v="S3"/>
  </r>
  <r>
    <s v="FB_VO_AAA_POST_ATT_S1_g913_Scurve"/>
    <s v="Top_War"/>
    <d v="2021-09-06T00:00:00"/>
    <n v="0"/>
    <x v="1"/>
    <x v="11"/>
    <s v="S3"/>
  </r>
  <r>
    <s v="FB_VO_AAA_POST_ATT_S2_g424_Scurve"/>
    <s v="Top_War"/>
    <d v="2021-09-06T00:00:00"/>
    <n v="0"/>
    <x v="2"/>
    <x v="11"/>
    <s v="S3"/>
  </r>
  <r>
    <s v="FB_VO_AAA_POST_ATT_S3_g1717_SC"/>
    <s v="Top_War"/>
    <d v="2021-09-06T00:00:00"/>
    <n v="0.16903127292271899"/>
    <x v="3"/>
    <x v="11"/>
    <s v="S3"/>
  </r>
  <r>
    <s v="FB_VO_BAU_PER_ATT_g1512_Scurve"/>
    <s v="Top_War"/>
    <d v="2021-09-06T00:00:00"/>
    <n v="0"/>
    <x v="4"/>
    <x v="12"/>
    <s v="S3"/>
  </r>
  <r>
    <s v="FB_VO_BAU_POST_ATT_S1_g9312_Scurve"/>
    <s v="Top_War"/>
    <d v="2021-09-06T00:00:00"/>
    <n v="0"/>
    <x v="1"/>
    <x v="12"/>
    <s v="S3"/>
  </r>
  <r>
    <s v="FB_VO_BAU_POST_ATT_S2_g8421_Scurve"/>
    <s v="Top_War"/>
    <d v="2021-09-06T00:00:00"/>
    <n v="177.462130736126"/>
    <x v="2"/>
    <x v="12"/>
    <s v="S3"/>
  </r>
  <r>
    <s v="FB_VO_BAU_POST_ATT_S3_g1715_SC"/>
    <s v="Top_War"/>
    <d v="2021-09-06T00:00:00"/>
    <n v="0.19356788418221799"/>
    <x v="3"/>
    <x v="12"/>
    <s v="S3"/>
  </r>
  <r>
    <s v="FB_VO_DYNAMICADS_PER_ATT_g2720_Scurve"/>
    <s v="Top_War"/>
    <d v="2021-09-06T00:00:00"/>
    <n v="0"/>
    <x v="4"/>
    <x v="13"/>
    <s v="S3"/>
  </r>
  <r>
    <s v="FB_VO_DYNAMICADS_POST_ATT_S1_g1720_Scurve"/>
    <s v="Top_War"/>
    <d v="2021-09-06T00:00:00"/>
    <n v="0"/>
    <x v="1"/>
    <x v="13"/>
    <s v="S3"/>
  </r>
  <r>
    <s v="GOOGLE_DISPLAY_PER_ATT_g1724_Scurve"/>
    <s v="Top_War"/>
    <d v="2021-09-06T00:00:00"/>
    <n v="0"/>
    <x v="4"/>
    <x v="14"/>
    <s v="S3"/>
  </r>
  <r>
    <s v="GOOGLE_DISPLAY_POST_ATT_9AUG_SEP_g6213_Scurve"/>
    <s v="Top_War"/>
    <d v="2021-09-06T00:00:00"/>
    <n v="2112.88054652245"/>
    <x v="0"/>
    <x v="14"/>
    <s v="S3"/>
  </r>
  <r>
    <s v="GOOGLE_DISPLAY_POST_ATT_JUL_g827_SC"/>
    <s v="Top_War"/>
    <d v="2021-09-06T00:00:00"/>
    <n v="0"/>
    <x v="0"/>
    <x v="14"/>
    <s v="S3"/>
  </r>
  <r>
    <s v="GOOGLE_DISPLAY_POST_ATT_OCT_g5718_Scurve"/>
    <s v="Top_War"/>
    <d v="2021-09-06T00:00:00"/>
    <n v="0"/>
    <x v="0"/>
    <x v="14"/>
    <s v="S3"/>
  </r>
  <r>
    <s v="GOOGLE_DISPLAY_POST_ATT_S1_g912_SC"/>
    <s v="Top_War"/>
    <d v="2021-09-06T00:00:00"/>
    <n v="0"/>
    <x v="1"/>
    <x v="14"/>
    <s v="S3"/>
  </r>
  <r>
    <s v="GOOGLE_YOUTUBE_PER_ATT_g1716_Scurve"/>
    <s v="Top_War"/>
    <d v="2021-09-06T00:00:00"/>
    <n v="0"/>
    <x v="4"/>
    <x v="15"/>
    <s v="S3"/>
  </r>
  <r>
    <s v="GOOGLE_YOUTUBE_POST_ATT_9AUG_SEP_g9321_Scurve"/>
    <s v="Top_War"/>
    <d v="2021-09-06T00:00:00"/>
    <n v="3295.0329016791102"/>
    <x v="0"/>
    <x v="15"/>
    <s v="S3"/>
  </r>
  <r>
    <s v="GOOGLE_YOUTUBE_POST_ATT_JUL_g1718_SC"/>
    <s v="Top_War"/>
    <d v="2021-09-06T00:00:00"/>
    <n v="0"/>
    <x v="0"/>
    <x v="15"/>
    <s v="S3"/>
  </r>
  <r>
    <s v="GOOGLE_YOUTUBE_POST_ATT_OCT_g1715_Scurve"/>
    <s v="Top_War"/>
    <d v="2021-09-06T00:00:00"/>
    <n v="0"/>
    <x v="0"/>
    <x v="15"/>
    <s v="S3"/>
  </r>
  <r>
    <s v="GOOGLE_YOUTUBE_POST_ATT_S1_g2721_SC"/>
    <s v="Top_War"/>
    <d v="2021-09-06T00:00:00"/>
    <n v="0"/>
    <x v="1"/>
    <x v="15"/>
    <s v="S3"/>
  </r>
  <r>
    <s v="INTERCEPT"/>
    <s v="Top_War"/>
    <d v="2021-09-06T00:00:00"/>
    <n v="282876.95580592903"/>
    <x v="0"/>
    <x v="16"/>
    <s v="S3"/>
  </r>
  <r>
    <s v="Large_Event_Dip1"/>
    <s v="Top_War"/>
    <d v="2021-09-06T00:00:00"/>
    <n v="0"/>
    <x v="0"/>
    <x v="4"/>
    <s v="S3"/>
  </r>
  <r>
    <s v="Large_Event1"/>
    <s v="Top_War"/>
    <d v="2021-09-06T00:00:00"/>
    <n v="0"/>
    <x v="0"/>
    <x v="17"/>
    <s v="S3"/>
  </r>
  <r>
    <s v="Medium_Event"/>
    <s v="Top_War"/>
    <d v="2021-09-06T00:00:00"/>
    <n v="0"/>
    <x v="0"/>
    <x v="17"/>
    <s v="S3"/>
  </r>
  <r>
    <s v="Medium_Event_Dip"/>
    <s v="Top_War"/>
    <d v="2021-09-06T00:00:00"/>
    <n v="0"/>
    <x v="0"/>
    <x v="17"/>
    <s v="S3"/>
  </r>
  <r>
    <s v="Monday_Effect"/>
    <s v="Top_War"/>
    <d v="2021-09-06T00:00:00"/>
    <n v="-26587.378751716002"/>
    <x v="0"/>
    <x v="18"/>
    <s v="S3"/>
  </r>
  <r>
    <s v="New_Content"/>
    <s v="Top_War"/>
    <d v="2021-09-06T00:00:00"/>
    <n v="0"/>
    <x v="0"/>
    <x v="19"/>
    <s v="S3"/>
  </r>
  <r>
    <s v="Other_Event"/>
    <s v="Top_War"/>
    <d v="2021-09-06T00:00:00"/>
    <n v="0"/>
    <x v="0"/>
    <x v="17"/>
    <s v="S3"/>
  </r>
  <r>
    <s v="Peak"/>
    <s v="Top_War"/>
    <d v="2021-09-06T00:00:00"/>
    <n v="0"/>
    <x v="0"/>
    <x v="17"/>
    <s v="S3"/>
  </r>
  <r>
    <s v="Reddit_Post_ATT_g224_SC"/>
    <s v="Top_War"/>
    <d v="2021-09-06T00:00:00"/>
    <n v="0"/>
    <x v="2"/>
    <x v="20"/>
    <s v="S3"/>
  </r>
  <r>
    <s v="Small_Event"/>
    <s v="Top_War"/>
    <d v="2021-09-06T00:00:00"/>
    <n v="0"/>
    <x v="0"/>
    <x v="17"/>
    <s v="S3"/>
  </r>
  <r>
    <s v="Small_Event_Dip"/>
    <s v="Top_War"/>
    <d v="2021-09-06T00:00:00"/>
    <n v="0"/>
    <x v="0"/>
    <x v="4"/>
    <s v="S3"/>
  </r>
  <r>
    <s v="Special_Event"/>
    <s v="Top_War"/>
    <d v="2021-09-06T00:00:00"/>
    <n v="0"/>
    <x v="0"/>
    <x v="4"/>
    <s v="S3"/>
  </r>
  <r>
    <s v="Special_Event_Peak"/>
    <s v="Top_War"/>
    <d v="2021-09-06T00:00:00"/>
    <n v="0"/>
    <x v="0"/>
    <x v="17"/>
    <s v="S3"/>
  </r>
  <r>
    <s v="Tuesday_Effect"/>
    <s v="Top_War"/>
    <d v="2021-09-06T00:00:00"/>
    <n v="0"/>
    <x v="0"/>
    <x v="21"/>
    <s v="S3"/>
  </r>
  <r>
    <s v="UNITYADS_TOTAL_PER_ATT_g1728_Scurve"/>
    <s v="Top_War"/>
    <d v="2021-09-06T00:00:00"/>
    <n v="0"/>
    <x v="4"/>
    <x v="22"/>
    <s v="S3"/>
  </r>
  <r>
    <s v="UNITYADS_TOTAL_POST_ATT_S1_g913_SC"/>
    <s v="Top_War"/>
    <d v="2021-09-06T00:00:00"/>
    <n v="0"/>
    <x v="1"/>
    <x v="22"/>
    <s v="S3"/>
  </r>
  <r>
    <s v="UNITYADS_TOTAL_POST_ATT_S2_g1321_SC"/>
    <s v="Top_War"/>
    <d v="2021-09-06T00:00:00"/>
    <n v="531.83662373488698"/>
    <x v="2"/>
    <x v="22"/>
    <s v="S3"/>
  </r>
  <r>
    <s v="UNITYADS_TOTAL_POST_ATT_S3_g924_SC"/>
    <s v="Top_War"/>
    <d v="2021-09-06T00:00:00"/>
    <n v="511.08132913873101"/>
    <x v="3"/>
    <x v="22"/>
    <s v="S3"/>
  </r>
  <r>
    <s v="Apple_Search_Post_ATT_g327_Scurve"/>
    <s v="Top_War"/>
    <d v="2021-09-07T00:00:00"/>
    <n v="645.81380580599705"/>
    <x v="0"/>
    <x v="0"/>
    <s v="S3"/>
  </r>
  <r>
    <s v="Applovin_rewarded_Post_ATT_g1718_SC"/>
    <s v="Top_War"/>
    <d v="2021-09-07T00:00:00"/>
    <n v="15766.374854011499"/>
    <x v="0"/>
    <x v="1"/>
    <s v="S3"/>
  </r>
  <r>
    <s v="Applovin_video_Post_ATT_g1718_Scurve"/>
    <s v="Top_War"/>
    <d v="2021-09-07T00:00:00"/>
    <n v="4663.1673853821603"/>
    <x v="0"/>
    <x v="2"/>
    <s v="S3"/>
  </r>
  <r>
    <s v="Bug_Fix_1"/>
    <s v="Top_War"/>
    <d v="2021-09-07T00:00:00"/>
    <n v="0"/>
    <x v="0"/>
    <x v="3"/>
    <s v="S3"/>
  </r>
  <r>
    <s v="Bug_Fix_2"/>
    <s v="Top_War"/>
    <d v="2021-09-07T00:00:00"/>
    <n v="0"/>
    <x v="0"/>
    <x v="3"/>
    <s v="S3"/>
  </r>
  <r>
    <s v="Bug_Fix_3_2"/>
    <s v="Top_War"/>
    <d v="2021-09-07T00:00:00"/>
    <n v="0"/>
    <x v="0"/>
    <x v="3"/>
    <s v="S3"/>
  </r>
  <r>
    <s v="Bug_Fix_Neg"/>
    <s v="Top_War"/>
    <d v="2021-09-07T00:00:00"/>
    <n v="0"/>
    <x v="0"/>
    <x v="4"/>
    <s v="S3"/>
  </r>
  <r>
    <s v="Bytedance_Post_ATT_g337_SC"/>
    <s v="Top_War"/>
    <d v="2021-09-07T00:00:00"/>
    <n v="330.22554306497898"/>
    <x v="0"/>
    <x v="5"/>
    <s v="S3"/>
  </r>
  <r>
    <s v="Comp_Lords_Mobile"/>
    <s v="Top_War"/>
    <d v="2021-09-07T00:00:00"/>
    <n v="-10071.8943775429"/>
    <x v="0"/>
    <x v="6"/>
    <s v="S3"/>
  </r>
  <r>
    <s v="Comp_ROK"/>
    <s v="Top_War"/>
    <d v="2021-09-07T00:00:00"/>
    <n v="-2977.7764397497099"/>
    <x v="0"/>
    <x v="7"/>
    <s v="S3"/>
  </r>
  <r>
    <s v="Comp_West_Game"/>
    <s v="Top_War"/>
    <d v="2021-09-07T00:00:00"/>
    <n v="-4555.50126819653"/>
    <x v="0"/>
    <x v="8"/>
    <s v="S3"/>
  </r>
  <r>
    <s v="Event_Dip"/>
    <s v="Top_War"/>
    <d v="2021-09-07T00:00:00"/>
    <n v="-46625.467140574998"/>
    <x v="0"/>
    <x v="4"/>
    <s v="S3"/>
  </r>
  <r>
    <s v="FB_AEO_AAA_POST_ATT_S1_g223_Scurve"/>
    <s v="Top_War"/>
    <d v="2021-09-07T00:00:00"/>
    <n v="0"/>
    <x v="1"/>
    <x v="9"/>
    <s v="S3"/>
  </r>
  <r>
    <s v="FB_AEO_AAA_POST_ATT_S2_g2314_Scurve"/>
    <s v="Top_War"/>
    <d v="2021-09-07T00:00:00"/>
    <n v="144.858394130166"/>
    <x v="2"/>
    <x v="9"/>
    <s v="S3"/>
  </r>
  <r>
    <s v="FB_AEO_AAA_POST_ATT_S3_g249_SC"/>
    <s v="Top_War"/>
    <d v="2021-09-07T00:00:00"/>
    <n v="362.265328832818"/>
    <x v="3"/>
    <x v="9"/>
    <s v="S3"/>
  </r>
  <r>
    <s v="FB_AEO_AAA_PRE_ATT_g136_Scurve"/>
    <s v="Top_War"/>
    <d v="2021-09-07T00:00:00"/>
    <n v="0"/>
    <x v="4"/>
    <x v="9"/>
    <s v="S3"/>
  </r>
  <r>
    <s v="FB_AEO_BAU_POST_ATT_S1_g912_Scurve"/>
    <s v="Top_War"/>
    <d v="2021-09-07T00:00:00"/>
    <n v="0"/>
    <x v="1"/>
    <x v="10"/>
    <s v="S3"/>
  </r>
  <r>
    <s v="FB_AEO_BAU_POST_ATT_S2_g2711_Scurve"/>
    <s v="Top_War"/>
    <d v="2021-09-07T00:00:00"/>
    <n v="2765.1406699996701"/>
    <x v="2"/>
    <x v="10"/>
    <s v="S3"/>
  </r>
  <r>
    <s v="FB_AEO_BAU_POST_ATT_S3_g1717_SC"/>
    <s v="Top_War"/>
    <d v="2021-09-07T00:00:00"/>
    <n v="1.12414491624152"/>
    <x v="3"/>
    <x v="10"/>
    <s v="S3"/>
  </r>
  <r>
    <s v="FB_AEO_BAU_PRE_ATT_g15721_Scurve"/>
    <s v="Top_War"/>
    <d v="2021-09-07T00:00:00"/>
    <n v="0"/>
    <x v="4"/>
    <x v="10"/>
    <s v="S3"/>
  </r>
  <r>
    <s v="FB_VO_AAA_PER_ATT_g912_Scurve"/>
    <s v="Top_War"/>
    <d v="2021-09-07T00:00:00"/>
    <n v="0"/>
    <x v="4"/>
    <x v="11"/>
    <s v="S3"/>
  </r>
  <r>
    <s v="FB_VO_AAA_POST_ATT_S1_g913_Scurve"/>
    <s v="Top_War"/>
    <d v="2021-09-07T00:00:00"/>
    <n v="0"/>
    <x v="1"/>
    <x v="11"/>
    <s v="S3"/>
  </r>
  <r>
    <s v="FB_VO_AAA_POST_ATT_S2_g424_Scurve"/>
    <s v="Top_War"/>
    <d v="2021-09-07T00:00:00"/>
    <n v="0"/>
    <x v="2"/>
    <x v="11"/>
    <s v="S3"/>
  </r>
  <r>
    <s v="FB_VO_AAA_POST_ATT_S3_g1717_SC"/>
    <s v="Top_War"/>
    <d v="2021-09-07T00:00:00"/>
    <n v="1.09253108700756"/>
    <x v="3"/>
    <x v="11"/>
    <s v="S3"/>
  </r>
  <r>
    <s v="FB_VO_BAU_PER_ATT_g1512_Scurve"/>
    <s v="Top_War"/>
    <d v="2021-09-07T00:00:00"/>
    <n v="0"/>
    <x v="4"/>
    <x v="12"/>
    <s v="S3"/>
  </r>
  <r>
    <s v="FB_VO_BAU_POST_ATT_S1_g9312_Scurve"/>
    <s v="Top_War"/>
    <d v="2021-09-07T00:00:00"/>
    <n v="0"/>
    <x v="1"/>
    <x v="12"/>
    <s v="S3"/>
  </r>
  <r>
    <s v="FB_VO_BAU_POST_ATT_S2_g8421_Scurve"/>
    <s v="Top_War"/>
    <d v="2021-09-07T00:00:00"/>
    <n v="73.825332454361003"/>
    <x v="2"/>
    <x v="12"/>
    <s v="S3"/>
  </r>
  <r>
    <s v="FB_VO_BAU_POST_ATT_S3_g1715_SC"/>
    <s v="Top_War"/>
    <d v="2021-09-07T00:00:00"/>
    <n v="1.2183330115792801"/>
    <x v="3"/>
    <x v="12"/>
    <s v="S3"/>
  </r>
  <r>
    <s v="FB_VO_DYNAMICADS_PER_ATT_g2720_Scurve"/>
    <s v="Top_War"/>
    <d v="2021-09-07T00:00:00"/>
    <n v="0"/>
    <x v="4"/>
    <x v="13"/>
    <s v="S3"/>
  </r>
  <r>
    <s v="FB_VO_DYNAMICADS_POST_ATT_S1_g1720_Scurve"/>
    <s v="Top_War"/>
    <d v="2021-09-07T00:00:00"/>
    <n v="0"/>
    <x v="1"/>
    <x v="13"/>
    <s v="S3"/>
  </r>
  <r>
    <s v="GOOGLE_DISPLAY_PER_ATT_g1724_Scurve"/>
    <s v="Top_War"/>
    <d v="2021-09-07T00:00:00"/>
    <n v="0"/>
    <x v="4"/>
    <x v="14"/>
    <s v="S3"/>
  </r>
  <r>
    <s v="GOOGLE_DISPLAY_POST_ATT_9AUG_SEP_g6213_Scurve"/>
    <s v="Top_War"/>
    <d v="2021-09-07T00:00:00"/>
    <n v="2404.0002934007898"/>
    <x v="0"/>
    <x v="14"/>
    <s v="S3"/>
  </r>
  <r>
    <s v="GOOGLE_DISPLAY_POST_ATT_JUL_g827_SC"/>
    <s v="Top_War"/>
    <d v="2021-09-07T00:00:00"/>
    <n v="0"/>
    <x v="0"/>
    <x v="14"/>
    <s v="S3"/>
  </r>
  <r>
    <s v="GOOGLE_DISPLAY_POST_ATT_OCT_g5718_Scurve"/>
    <s v="Top_War"/>
    <d v="2021-09-07T00:00:00"/>
    <n v="0"/>
    <x v="0"/>
    <x v="14"/>
    <s v="S3"/>
  </r>
  <r>
    <s v="GOOGLE_DISPLAY_POST_ATT_S1_g912_SC"/>
    <s v="Top_War"/>
    <d v="2021-09-07T00:00:00"/>
    <n v="0"/>
    <x v="1"/>
    <x v="14"/>
    <s v="S3"/>
  </r>
  <r>
    <s v="GOOGLE_YOUTUBE_PER_ATT_g1716_Scurve"/>
    <s v="Top_War"/>
    <d v="2021-09-07T00:00:00"/>
    <n v="0"/>
    <x v="4"/>
    <x v="15"/>
    <s v="S3"/>
  </r>
  <r>
    <s v="GOOGLE_YOUTUBE_POST_ATT_9AUG_SEP_g9321_Scurve"/>
    <s v="Top_War"/>
    <d v="2021-09-07T00:00:00"/>
    <n v="1796.82830310959"/>
    <x v="0"/>
    <x v="15"/>
    <s v="S3"/>
  </r>
  <r>
    <s v="GOOGLE_YOUTUBE_POST_ATT_JUL_g1718_SC"/>
    <s v="Top_War"/>
    <d v="2021-09-07T00:00:00"/>
    <n v="0"/>
    <x v="0"/>
    <x v="15"/>
    <s v="S3"/>
  </r>
  <r>
    <s v="GOOGLE_YOUTUBE_POST_ATT_OCT_g1715_Scurve"/>
    <s v="Top_War"/>
    <d v="2021-09-07T00:00:00"/>
    <n v="0"/>
    <x v="0"/>
    <x v="15"/>
    <s v="S3"/>
  </r>
  <r>
    <s v="GOOGLE_YOUTUBE_POST_ATT_S1_g2721_SC"/>
    <s v="Top_War"/>
    <d v="2021-09-07T00:00:00"/>
    <n v="0"/>
    <x v="1"/>
    <x v="15"/>
    <s v="S3"/>
  </r>
  <r>
    <s v="INTERCEPT"/>
    <s v="Top_War"/>
    <d v="2021-09-07T00:00:00"/>
    <n v="282876.95580592903"/>
    <x v="0"/>
    <x v="16"/>
    <s v="S3"/>
  </r>
  <r>
    <s v="Large_Event_Dip1"/>
    <s v="Top_War"/>
    <d v="2021-09-07T00:00:00"/>
    <n v="0"/>
    <x v="0"/>
    <x v="4"/>
    <s v="S3"/>
  </r>
  <r>
    <s v="Large_Event1"/>
    <s v="Top_War"/>
    <d v="2021-09-07T00:00:00"/>
    <n v="0"/>
    <x v="0"/>
    <x v="17"/>
    <s v="S3"/>
  </r>
  <r>
    <s v="Medium_Event"/>
    <s v="Top_War"/>
    <d v="2021-09-07T00:00:00"/>
    <n v="0"/>
    <x v="0"/>
    <x v="17"/>
    <s v="S3"/>
  </r>
  <r>
    <s v="Medium_Event_Dip"/>
    <s v="Top_War"/>
    <d v="2021-09-07T00:00:00"/>
    <n v="0"/>
    <x v="0"/>
    <x v="17"/>
    <s v="S3"/>
  </r>
  <r>
    <s v="Monday_Effect"/>
    <s v="Top_War"/>
    <d v="2021-09-07T00:00:00"/>
    <n v="0"/>
    <x v="0"/>
    <x v="18"/>
    <s v="S3"/>
  </r>
  <r>
    <s v="New_Content"/>
    <s v="Top_War"/>
    <d v="2021-09-07T00:00:00"/>
    <n v="0"/>
    <x v="0"/>
    <x v="19"/>
    <s v="S3"/>
  </r>
  <r>
    <s v="Other_Event"/>
    <s v="Top_War"/>
    <d v="2021-09-07T00:00:00"/>
    <n v="0"/>
    <x v="0"/>
    <x v="17"/>
    <s v="S3"/>
  </r>
  <r>
    <s v="Peak"/>
    <s v="Top_War"/>
    <d v="2021-09-07T00:00:00"/>
    <n v="0"/>
    <x v="0"/>
    <x v="17"/>
    <s v="S3"/>
  </r>
  <r>
    <s v="Reddit_Post_ATT_g224_SC"/>
    <s v="Top_War"/>
    <d v="2021-09-07T00:00:00"/>
    <n v="0"/>
    <x v="2"/>
    <x v="20"/>
    <s v="S3"/>
  </r>
  <r>
    <s v="Small_Event"/>
    <s v="Top_War"/>
    <d v="2021-09-07T00:00:00"/>
    <n v="0"/>
    <x v="0"/>
    <x v="17"/>
    <s v="S3"/>
  </r>
  <r>
    <s v="Small_Event_Dip"/>
    <s v="Top_War"/>
    <d v="2021-09-07T00:00:00"/>
    <n v="0"/>
    <x v="0"/>
    <x v="4"/>
    <s v="S3"/>
  </r>
  <r>
    <s v="Special_Event"/>
    <s v="Top_War"/>
    <d v="2021-09-07T00:00:00"/>
    <n v="0"/>
    <x v="0"/>
    <x v="4"/>
    <s v="S3"/>
  </r>
  <r>
    <s v="Special_Event_Peak"/>
    <s v="Top_War"/>
    <d v="2021-09-07T00:00:00"/>
    <n v="0"/>
    <x v="0"/>
    <x v="17"/>
    <s v="S3"/>
  </r>
  <r>
    <s v="Tuesday_Effect"/>
    <s v="Top_War"/>
    <d v="2021-09-07T00:00:00"/>
    <n v="-30394.747551451699"/>
    <x v="0"/>
    <x v="21"/>
    <s v="S3"/>
  </r>
  <r>
    <s v="UNITYADS_TOTAL_PER_ATT_g1728_Scurve"/>
    <s v="Top_War"/>
    <d v="2021-09-07T00:00:00"/>
    <n v="0"/>
    <x v="4"/>
    <x v="22"/>
    <s v="S3"/>
  </r>
  <r>
    <s v="UNITYADS_TOTAL_POST_ATT_S1_g913_SC"/>
    <s v="Top_War"/>
    <d v="2021-09-07T00:00:00"/>
    <n v="0"/>
    <x v="1"/>
    <x v="22"/>
    <s v="S3"/>
  </r>
  <r>
    <s v="UNITYADS_TOTAL_POST_ATT_S2_g1321_SC"/>
    <s v="Top_War"/>
    <d v="2021-09-07T00:00:00"/>
    <n v="491.66168186542501"/>
    <x v="2"/>
    <x v="22"/>
    <s v="S3"/>
  </r>
  <r>
    <s v="UNITYADS_TOTAL_POST_ATT_S3_g924_SC"/>
    <s v="Top_War"/>
    <d v="2021-09-07T00:00:00"/>
    <n v="844.6414387451"/>
    <x v="3"/>
    <x v="22"/>
    <s v="S3"/>
  </r>
  <r>
    <s v="Apple_Search_Post_ATT_g327_Scurve"/>
    <s v="Top_War"/>
    <d v="2021-09-08T00:00:00"/>
    <n v="619.57007250209301"/>
    <x v="0"/>
    <x v="0"/>
    <s v="S3"/>
  </r>
  <r>
    <s v="Applovin_rewarded_Post_ATT_g1718_SC"/>
    <s v="Top_War"/>
    <d v="2021-09-08T00:00:00"/>
    <n v="14520.6619072537"/>
    <x v="0"/>
    <x v="1"/>
    <s v="S3"/>
  </r>
  <r>
    <s v="Applovin_video_Post_ATT_g1718_Scurve"/>
    <s v="Top_War"/>
    <d v="2021-09-08T00:00:00"/>
    <n v="4188.5658811946896"/>
    <x v="0"/>
    <x v="2"/>
    <s v="S3"/>
  </r>
  <r>
    <s v="Bug_Fix_1"/>
    <s v="Top_War"/>
    <d v="2021-09-08T00:00:00"/>
    <n v="0"/>
    <x v="0"/>
    <x v="3"/>
    <s v="S3"/>
  </r>
  <r>
    <s v="Bug_Fix_2"/>
    <s v="Top_War"/>
    <d v="2021-09-08T00:00:00"/>
    <n v="0"/>
    <x v="0"/>
    <x v="3"/>
    <s v="S3"/>
  </r>
  <r>
    <s v="Bug_Fix_3_2"/>
    <s v="Top_War"/>
    <d v="2021-09-08T00:00:00"/>
    <n v="0"/>
    <x v="0"/>
    <x v="3"/>
    <s v="S3"/>
  </r>
  <r>
    <s v="Bug_Fix_Neg"/>
    <s v="Top_War"/>
    <d v="2021-09-08T00:00:00"/>
    <n v="-25455.428566692601"/>
    <x v="0"/>
    <x v="4"/>
    <s v="S3"/>
  </r>
  <r>
    <s v="Bytedance_Post_ATT_g337_SC"/>
    <s v="Top_War"/>
    <d v="2021-09-08T00:00:00"/>
    <n v="452.281421216936"/>
    <x v="0"/>
    <x v="5"/>
    <s v="S3"/>
  </r>
  <r>
    <s v="Comp_Lords_Mobile"/>
    <s v="Top_War"/>
    <d v="2021-09-08T00:00:00"/>
    <n v="-9326.6020549999794"/>
    <x v="0"/>
    <x v="6"/>
    <s v="S3"/>
  </r>
  <r>
    <s v="Comp_ROK"/>
    <s v="Top_War"/>
    <d v="2021-09-08T00:00:00"/>
    <n v="-2699.60428698439"/>
    <x v="0"/>
    <x v="7"/>
    <s v="S3"/>
  </r>
  <r>
    <s v="Comp_West_Game"/>
    <s v="Top_War"/>
    <d v="2021-09-08T00:00:00"/>
    <n v="-4141.9019312655901"/>
    <x v="0"/>
    <x v="8"/>
    <s v="S3"/>
  </r>
  <r>
    <s v="Event_Dip"/>
    <s v="Top_War"/>
    <d v="2021-09-08T00:00:00"/>
    <n v="0"/>
    <x v="0"/>
    <x v="4"/>
    <s v="S3"/>
  </r>
  <r>
    <s v="FB_AEO_AAA_POST_ATT_S1_g223_Scurve"/>
    <s v="Top_War"/>
    <d v="2021-09-08T00:00:00"/>
    <n v="0"/>
    <x v="1"/>
    <x v="9"/>
    <s v="S3"/>
  </r>
  <r>
    <s v="FB_AEO_AAA_POST_ATT_S2_g2314_Scurve"/>
    <s v="Top_War"/>
    <d v="2021-09-08T00:00:00"/>
    <n v="80.692288647344597"/>
    <x v="2"/>
    <x v="9"/>
    <s v="S3"/>
  </r>
  <r>
    <s v="FB_AEO_AAA_POST_ATT_S3_g249_SC"/>
    <s v="Top_War"/>
    <d v="2021-09-08T00:00:00"/>
    <n v="677.83217807183098"/>
    <x v="3"/>
    <x v="9"/>
    <s v="S3"/>
  </r>
  <r>
    <s v="FB_AEO_AAA_PRE_ATT_g136_Scurve"/>
    <s v="Top_War"/>
    <d v="2021-09-08T00:00:00"/>
    <n v="0"/>
    <x v="4"/>
    <x v="9"/>
    <s v="S3"/>
  </r>
  <r>
    <s v="FB_AEO_BAU_POST_ATT_S1_g912_Scurve"/>
    <s v="Top_War"/>
    <d v="2021-09-08T00:00:00"/>
    <n v="0"/>
    <x v="1"/>
    <x v="10"/>
    <s v="S3"/>
  </r>
  <r>
    <s v="FB_AEO_BAU_POST_ATT_S2_g2711_Scurve"/>
    <s v="Top_War"/>
    <d v="2021-09-08T00:00:00"/>
    <n v="2390.0464529967899"/>
    <x v="2"/>
    <x v="10"/>
    <s v="S3"/>
  </r>
  <r>
    <s v="FB_AEO_BAU_POST_ATT_S3_g1717_SC"/>
    <s v="Top_War"/>
    <d v="2021-09-08T00:00:00"/>
    <n v="5.7044621858939699"/>
    <x v="3"/>
    <x v="10"/>
    <s v="S3"/>
  </r>
  <r>
    <s v="FB_AEO_BAU_PRE_ATT_g15721_Scurve"/>
    <s v="Top_War"/>
    <d v="2021-09-08T00:00:00"/>
    <n v="0"/>
    <x v="4"/>
    <x v="10"/>
    <s v="S3"/>
  </r>
  <r>
    <s v="FB_VO_AAA_PER_ATT_g912_Scurve"/>
    <s v="Top_War"/>
    <d v="2021-09-08T00:00:00"/>
    <n v="0"/>
    <x v="4"/>
    <x v="11"/>
    <s v="S3"/>
  </r>
  <r>
    <s v="FB_VO_AAA_POST_ATT_S1_g913_Scurve"/>
    <s v="Top_War"/>
    <d v="2021-09-08T00:00:00"/>
    <n v="0"/>
    <x v="1"/>
    <x v="11"/>
    <s v="S3"/>
  </r>
  <r>
    <s v="FB_VO_AAA_POST_ATT_S2_g424_Scurve"/>
    <s v="Top_War"/>
    <d v="2021-09-08T00:00:00"/>
    <n v="0"/>
    <x v="2"/>
    <x v="11"/>
    <s v="S3"/>
  </r>
  <r>
    <s v="FB_VO_AAA_POST_ATT_S3_g1717_SC"/>
    <s v="Top_War"/>
    <d v="2021-09-08T00:00:00"/>
    <n v="5.4638212007177902"/>
    <x v="3"/>
    <x v="11"/>
    <s v="S3"/>
  </r>
  <r>
    <s v="FB_VO_BAU_PER_ATT_g1512_Scurve"/>
    <s v="Top_War"/>
    <d v="2021-09-08T00:00:00"/>
    <n v="0"/>
    <x v="4"/>
    <x v="12"/>
    <s v="S3"/>
  </r>
  <r>
    <s v="FB_VO_BAU_POST_ATT_S1_g9312_Scurve"/>
    <s v="Top_War"/>
    <d v="2021-09-08T00:00:00"/>
    <n v="0"/>
    <x v="1"/>
    <x v="12"/>
    <s v="S3"/>
  </r>
  <r>
    <s v="FB_VO_BAU_POST_ATT_S2_g8421_Scurve"/>
    <s v="Top_War"/>
    <d v="2021-09-08T00:00:00"/>
    <n v="28.311851711027199"/>
    <x v="2"/>
    <x v="12"/>
    <s v="S3"/>
  </r>
  <r>
    <s v="FB_VO_BAU_POST_ATT_S3_g1715_SC"/>
    <s v="Top_War"/>
    <d v="2021-09-08T00:00:00"/>
    <n v="5.9261474608337199"/>
    <x v="3"/>
    <x v="12"/>
    <s v="S3"/>
  </r>
  <r>
    <s v="FB_VO_DYNAMICADS_PER_ATT_g2720_Scurve"/>
    <s v="Top_War"/>
    <d v="2021-09-08T00:00:00"/>
    <n v="0"/>
    <x v="4"/>
    <x v="13"/>
    <s v="S3"/>
  </r>
  <r>
    <s v="FB_VO_DYNAMICADS_POST_ATT_S1_g1720_Scurve"/>
    <s v="Top_War"/>
    <d v="2021-09-08T00:00:00"/>
    <n v="0"/>
    <x v="1"/>
    <x v="13"/>
    <s v="S3"/>
  </r>
  <r>
    <s v="GOOGLE_DISPLAY_PER_ATT_g1724_Scurve"/>
    <s v="Top_War"/>
    <d v="2021-09-08T00:00:00"/>
    <n v="0"/>
    <x v="4"/>
    <x v="14"/>
    <s v="S3"/>
  </r>
  <r>
    <s v="GOOGLE_DISPLAY_POST_ATT_9AUG_SEP_g6213_Scurve"/>
    <s v="Top_War"/>
    <d v="2021-09-08T00:00:00"/>
    <n v="2640.0372582100799"/>
    <x v="0"/>
    <x v="14"/>
    <s v="S3"/>
  </r>
  <r>
    <s v="GOOGLE_DISPLAY_POST_ATT_JUL_g827_SC"/>
    <s v="Top_War"/>
    <d v="2021-09-08T00:00:00"/>
    <n v="0"/>
    <x v="0"/>
    <x v="14"/>
    <s v="S3"/>
  </r>
  <r>
    <s v="GOOGLE_DISPLAY_POST_ATT_OCT_g5718_Scurve"/>
    <s v="Top_War"/>
    <d v="2021-09-08T00:00:00"/>
    <n v="0"/>
    <x v="0"/>
    <x v="14"/>
    <s v="S3"/>
  </r>
  <r>
    <s v="GOOGLE_DISPLAY_POST_ATT_S1_g912_SC"/>
    <s v="Top_War"/>
    <d v="2021-09-08T00:00:00"/>
    <n v="0"/>
    <x v="1"/>
    <x v="14"/>
    <s v="S3"/>
  </r>
  <r>
    <s v="GOOGLE_YOUTUBE_PER_ATT_g1716_Scurve"/>
    <s v="Top_War"/>
    <d v="2021-09-08T00:00:00"/>
    <n v="0"/>
    <x v="4"/>
    <x v="15"/>
    <s v="S3"/>
  </r>
  <r>
    <s v="GOOGLE_YOUTUBE_POST_ATT_9AUG_SEP_g9321_Scurve"/>
    <s v="Top_War"/>
    <d v="2021-09-08T00:00:00"/>
    <n v="1064.3055871552999"/>
    <x v="0"/>
    <x v="15"/>
    <s v="S3"/>
  </r>
  <r>
    <s v="GOOGLE_YOUTUBE_POST_ATT_JUL_g1718_SC"/>
    <s v="Top_War"/>
    <d v="2021-09-08T00:00:00"/>
    <n v="0"/>
    <x v="0"/>
    <x v="15"/>
    <s v="S3"/>
  </r>
  <r>
    <s v="GOOGLE_YOUTUBE_POST_ATT_OCT_g1715_Scurve"/>
    <s v="Top_War"/>
    <d v="2021-09-08T00:00:00"/>
    <n v="0"/>
    <x v="0"/>
    <x v="15"/>
    <s v="S3"/>
  </r>
  <r>
    <s v="GOOGLE_YOUTUBE_POST_ATT_S1_g2721_SC"/>
    <s v="Top_War"/>
    <d v="2021-09-08T00:00:00"/>
    <n v="0"/>
    <x v="1"/>
    <x v="15"/>
    <s v="S3"/>
  </r>
  <r>
    <s v="INTERCEPT"/>
    <s v="Top_War"/>
    <d v="2021-09-08T00:00:00"/>
    <n v="282876.95580592903"/>
    <x v="0"/>
    <x v="16"/>
    <s v="S3"/>
  </r>
  <r>
    <s v="Large_Event_Dip1"/>
    <s v="Top_War"/>
    <d v="2021-09-08T00:00:00"/>
    <n v="0"/>
    <x v="0"/>
    <x v="4"/>
    <s v="S3"/>
  </r>
  <r>
    <s v="Large_Event1"/>
    <s v="Top_War"/>
    <d v="2021-09-08T00:00:00"/>
    <n v="0"/>
    <x v="0"/>
    <x v="17"/>
    <s v="S3"/>
  </r>
  <r>
    <s v="Medium_Event"/>
    <s v="Top_War"/>
    <d v="2021-09-08T00:00:00"/>
    <n v="0"/>
    <x v="0"/>
    <x v="17"/>
    <s v="S3"/>
  </r>
  <r>
    <s v="Medium_Event_Dip"/>
    <s v="Top_War"/>
    <d v="2021-09-08T00:00:00"/>
    <n v="0"/>
    <x v="0"/>
    <x v="17"/>
    <s v="S3"/>
  </r>
  <r>
    <s v="Monday_Effect"/>
    <s v="Top_War"/>
    <d v="2021-09-08T00:00:00"/>
    <n v="0"/>
    <x v="0"/>
    <x v="18"/>
    <s v="S3"/>
  </r>
  <r>
    <s v="New_Content"/>
    <s v="Top_War"/>
    <d v="2021-09-08T00:00:00"/>
    <n v="0"/>
    <x v="0"/>
    <x v="19"/>
    <s v="S3"/>
  </r>
  <r>
    <s v="Other_Event"/>
    <s v="Top_War"/>
    <d v="2021-09-08T00:00:00"/>
    <n v="0"/>
    <x v="0"/>
    <x v="17"/>
    <s v="S3"/>
  </r>
  <r>
    <s v="Peak"/>
    <s v="Top_War"/>
    <d v="2021-09-08T00:00:00"/>
    <n v="0"/>
    <x v="0"/>
    <x v="17"/>
    <s v="S3"/>
  </r>
  <r>
    <s v="Reddit_Post_ATT_g224_SC"/>
    <s v="Top_War"/>
    <d v="2021-09-08T00:00:00"/>
    <n v="0"/>
    <x v="2"/>
    <x v="20"/>
    <s v="S3"/>
  </r>
  <r>
    <s v="Small_Event"/>
    <s v="Top_War"/>
    <d v="2021-09-08T00:00:00"/>
    <n v="0"/>
    <x v="0"/>
    <x v="17"/>
    <s v="S3"/>
  </r>
  <r>
    <s v="Small_Event_Dip"/>
    <s v="Top_War"/>
    <d v="2021-09-08T00:00:00"/>
    <n v="0"/>
    <x v="0"/>
    <x v="4"/>
    <s v="S3"/>
  </r>
  <r>
    <s v="Special_Event"/>
    <s v="Top_War"/>
    <d v="2021-09-08T00:00:00"/>
    <n v="0"/>
    <x v="0"/>
    <x v="4"/>
    <s v="S3"/>
  </r>
  <r>
    <s v="Special_Event_Peak"/>
    <s v="Top_War"/>
    <d v="2021-09-08T00:00:00"/>
    <n v="0"/>
    <x v="0"/>
    <x v="17"/>
    <s v="S3"/>
  </r>
  <r>
    <s v="Tuesday_Effect"/>
    <s v="Top_War"/>
    <d v="2021-09-08T00:00:00"/>
    <n v="0"/>
    <x v="0"/>
    <x v="21"/>
    <s v="S3"/>
  </r>
  <r>
    <s v="UNITYADS_TOTAL_PER_ATT_g1728_Scurve"/>
    <s v="Top_War"/>
    <d v="2021-09-08T00:00:00"/>
    <n v="0"/>
    <x v="4"/>
    <x v="22"/>
    <s v="S3"/>
  </r>
  <r>
    <s v="UNITYADS_TOTAL_POST_ATT_S1_g913_SC"/>
    <s v="Top_War"/>
    <d v="2021-09-08T00:00:00"/>
    <n v="0"/>
    <x v="1"/>
    <x v="22"/>
    <s v="S3"/>
  </r>
  <r>
    <s v="UNITYADS_TOTAL_POST_ATT_S2_g1321_SC"/>
    <s v="Top_War"/>
    <d v="2021-09-08T00:00:00"/>
    <n v="436.67464032639401"/>
    <x v="2"/>
    <x v="22"/>
    <s v="S3"/>
  </r>
  <r>
    <s v="UNITYADS_TOTAL_POST_ATT_S3_g924_SC"/>
    <s v="Top_War"/>
    <d v="2021-09-08T00:00:00"/>
    <n v="1022.26516121129"/>
    <x v="3"/>
    <x v="22"/>
    <s v="S3"/>
  </r>
  <r>
    <s v="Apple_Search_Post_ATT_g327_Scurve"/>
    <s v="Top_War"/>
    <d v="2021-09-09T00:00:00"/>
    <n v="533.06530922056902"/>
    <x v="0"/>
    <x v="0"/>
    <s v="S3"/>
  </r>
  <r>
    <s v="Applovin_rewarded_Post_ATT_g1718_SC"/>
    <s v="Top_War"/>
    <d v="2021-09-09T00:00:00"/>
    <n v="11871.434945667501"/>
    <x v="0"/>
    <x v="1"/>
    <s v="S3"/>
  </r>
  <r>
    <s v="Applovin_video_Post_ATT_g1718_Scurve"/>
    <s v="Top_War"/>
    <d v="2021-09-09T00:00:00"/>
    <n v="3473.9053744081598"/>
    <x v="0"/>
    <x v="2"/>
    <s v="S3"/>
  </r>
  <r>
    <s v="Bug_Fix_1"/>
    <s v="Top_War"/>
    <d v="2021-09-09T00:00:00"/>
    <n v="0"/>
    <x v="0"/>
    <x v="3"/>
    <s v="S3"/>
  </r>
  <r>
    <s v="Bug_Fix_2"/>
    <s v="Top_War"/>
    <d v="2021-09-09T00:00:00"/>
    <n v="0"/>
    <x v="0"/>
    <x v="3"/>
    <s v="S3"/>
  </r>
  <r>
    <s v="Bug_Fix_3_2"/>
    <s v="Top_War"/>
    <d v="2021-09-09T00:00:00"/>
    <n v="0"/>
    <x v="0"/>
    <x v="3"/>
    <s v="S3"/>
  </r>
  <r>
    <s v="Bug_Fix_Neg"/>
    <s v="Top_War"/>
    <d v="2021-09-09T00:00:00"/>
    <n v="0"/>
    <x v="0"/>
    <x v="4"/>
    <s v="S3"/>
  </r>
  <r>
    <s v="Bytedance_Post_ATT_g337_SC"/>
    <s v="Top_War"/>
    <d v="2021-09-09T00:00:00"/>
    <n v="475.374104630418"/>
    <x v="0"/>
    <x v="5"/>
    <s v="S3"/>
  </r>
  <r>
    <s v="Comp_Lords_Mobile"/>
    <s v="Top_War"/>
    <d v="2021-09-09T00:00:00"/>
    <n v="-8483.7948491336701"/>
    <x v="0"/>
    <x v="6"/>
    <s v="S3"/>
  </r>
  <r>
    <s v="Comp_ROK"/>
    <s v="Top_War"/>
    <d v="2021-09-09T00:00:00"/>
    <n v="-2588.7460120816099"/>
    <x v="0"/>
    <x v="7"/>
    <s v="S3"/>
  </r>
  <r>
    <s v="Comp_West_Game"/>
    <s v="Top_War"/>
    <d v="2021-09-09T00:00:00"/>
    <n v="-3757.84540411543"/>
    <x v="0"/>
    <x v="8"/>
    <s v="S3"/>
  </r>
  <r>
    <s v="Event_Dip"/>
    <s v="Top_War"/>
    <d v="2021-09-09T00:00:00"/>
    <n v="0"/>
    <x v="0"/>
    <x v="4"/>
    <s v="S3"/>
  </r>
  <r>
    <s v="FB_AEO_AAA_POST_ATT_S1_g223_Scurve"/>
    <s v="Top_War"/>
    <d v="2021-09-09T00:00:00"/>
    <n v="0"/>
    <x v="1"/>
    <x v="9"/>
    <s v="S3"/>
  </r>
  <r>
    <s v="FB_AEO_AAA_POST_ATT_S2_g2314_Scurve"/>
    <s v="Top_War"/>
    <d v="2021-09-09T00:00:00"/>
    <n v="52.426196557080097"/>
    <x v="2"/>
    <x v="9"/>
    <s v="S3"/>
  </r>
  <r>
    <s v="FB_AEO_AAA_POST_ATT_S3_g249_SC"/>
    <s v="Top_War"/>
    <d v="2021-09-09T00:00:00"/>
    <n v="1130.8249881004599"/>
    <x v="3"/>
    <x v="9"/>
    <s v="S3"/>
  </r>
  <r>
    <s v="FB_AEO_AAA_PRE_ATT_g136_Scurve"/>
    <s v="Top_War"/>
    <d v="2021-09-09T00:00:00"/>
    <n v="0"/>
    <x v="4"/>
    <x v="9"/>
    <s v="S3"/>
  </r>
  <r>
    <s v="FB_AEO_BAU_POST_ATT_S1_g912_Scurve"/>
    <s v="Top_War"/>
    <d v="2021-09-09T00:00:00"/>
    <n v="0"/>
    <x v="1"/>
    <x v="10"/>
    <s v="S3"/>
  </r>
  <r>
    <s v="FB_AEO_BAU_POST_ATT_S2_g2711_Scurve"/>
    <s v="Top_War"/>
    <d v="2021-09-09T00:00:00"/>
    <n v="1552.4428417781801"/>
    <x v="2"/>
    <x v="10"/>
    <s v="S3"/>
  </r>
  <r>
    <s v="FB_AEO_BAU_POST_ATT_S3_g1717_SC"/>
    <s v="Top_War"/>
    <d v="2021-09-09T00:00:00"/>
    <n v="23.585023669259801"/>
    <x v="3"/>
    <x v="10"/>
    <s v="S3"/>
  </r>
  <r>
    <s v="FB_AEO_BAU_PRE_ATT_g15721_Scurve"/>
    <s v="Top_War"/>
    <d v="2021-09-09T00:00:00"/>
    <n v="0"/>
    <x v="4"/>
    <x v="10"/>
    <s v="S3"/>
  </r>
  <r>
    <s v="FB_VO_AAA_PER_ATT_g912_Scurve"/>
    <s v="Top_War"/>
    <d v="2021-09-09T00:00:00"/>
    <n v="0"/>
    <x v="4"/>
    <x v="11"/>
    <s v="S3"/>
  </r>
  <r>
    <s v="FB_VO_AAA_POST_ATT_S1_g913_Scurve"/>
    <s v="Top_War"/>
    <d v="2021-09-09T00:00:00"/>
    <n v="0"/>
    <x v="1"/>
    <x v="11"/>
    <s v="S3"/>
  </r>
  <r>
    <s v="FB_VO_AAA_POST_ATT_S2_g424_Scurve"/>
    <s v="Top_War"/>
    <d v="2021-09-09T00:00:00"/>
    <n v="0"/>
    <x v="2"/>
    <x v="11"/>
    <s v="S3"/>
  </r>
  <r>
    <s v="FB_VO_AAA_POST_ATT_S3_g1717_SC"/>
    <s v="Top_War"/>
    <d v="2021-09-09T00:00:00"/>
    <n v="22.343059310622099"/>
    <x v="3"/>
    <x v="11"/>
    <s v="S3"/>
  </r>
  <r>
    <s v="FB_VO_BAU_PER_ATT_g1512_Scurve"/>
    <s v="Top_War"/>
    <d v="2021-09-09T00:00:00"/>
    <n v="0"/>
    <x v="4"/>
    <x v="12"/>
    <s v="S3"/>
  </r>
  <r>
    <s v="FB_VO_BAU_POST_ATT_S1_g9312_Scurve"/>
    <s v="Top_War"/>
    <d v="2021-09-09T00:00:00"/>
    <n v="0"/>
    <x v="1"/>
    <x v="12"/>
    <s v="S3"/>
  </r>
  <r>
    <s v="FB_VO_BAU_POST_ATT_S2_g8421_Scurve"/>
    <s v="Top_War"/>
    <d v="2021-09-09T00:00:00"/>
    <n v="10.1655579359955"/>
    <x v="2"/>
    <x v="12"/>
    <s v="S3"/>
  </r>
  <r>
    <s v="FB_VO_BAU_POST_ATT_S3_g1715_SC"/>
    <s v="Top_War"/>
    <d v="2021-09-09T00:00:00"/>
    <n v="23.533895828354002"/>
    <x v="3"/>
    <x v="12"/>
    <s v="S3"/>
  </r>
  <r>
    <s v="FB_VO_DYNAMICADS_PER_ATT_g2720_Scurve"/>
    <s v="Top_War"/>
    <d v="2021-09-09T00:00:00"/>
    <n v="0"/>
    <x v="4"/>
    <x v="13"/>
    <s v="S3"/>
  </r>
  <r>
    <s v="FB_VO_DYNAMICADS_POST_ATT_S1_g1720_Scurve"/>
    <s v="Top_War"/>
    <d v="2021-09-09T00:00:00"/>
    <n v="0"/>
    <x v="1"/>
    <x v="13"/>
    <s v="S3"/>
  </r>
  <r>
    <s v="GOOGLE_DISPLAY_PER_ATT_g1724_Scurve"/>
    <s v="Top_War"/>
    <d v="2021-09-09T00:00:00"/>
    <n v="0"/>
    <x v="4"/>
    <x v="14"/>
    <s v="S3"/>
  </r>
  <r>
    <s v="GOOGLE_DISPLAY_POST_ATT_9AUG_SEP_g6213_Scurve"/>
    <s v="Top_War"/>
    <d v="2021-09-09T00:00:00"/>
    <n v="2773.1097471399198"/>
    <x v="0"/>
    <x v="14"/>
    <s v="S3"/>
  </r>
  <r>
    <s v="GOOGLE_DISPLAY_POST_ATT_JUL_g827_SC"/>
    <s v="Top_War"/>
    <d v="2021-09-09T00:00:00"/>
    <n v="0"/>
    <x v="0"/>
    <x v="14"/>
    <s v="S3"/>
  </r>
  <r>
    <s v="GOOGLE_DISPLAY_POST_ATT_OCT_g5718_Scurve"/>
    <s v="Top_War"/>
    <d v="2021-09-09T00:00:00"/>
    <n v="0"/>
    <x v="0"/>
    <x v="14"/>
    <s v="S3"/>
  </r>
  <r>
    <s v="GOOGLE_DISPLAY_POST_ATT_S1_g912_SC"/>
    <s v="Top_War"/>
    <d v="2021-09-09T00:00:00"/>
    <n v="0"/>
    <x v="1"/>
    <x v="14"/>
    <s v="S3"/>
  </r>
  <r>
    <s v="GOOGLE_YOUTUBE_PER_ATT_g1716_Scurve"/>
    <s v="Top_War"/>
    <d v="2021-09-09T00:00:00"/>
    <n v="0"/>
    <x v="4"/>
    <x v="15"/>
    <s v="S3"/>
  </r>
  <r>
    <s v="GOOGLE_YOUTUBE_POST_ATT_9AUG_SEP_g9321_Scurve"/>
    <s v="Top_War"/>
    <d v="2021-09-09T00:00:00"/>
    <n v="636.00365703521504"/>
    <x v="0"/>
    <x v="15"/>
    <s v="S3"/>
  </r>
  <r>
    <s v="GOOGLE_YOUTUBE_POST_ATT_JUL_g1718_SC"/>
    <s v="Top_War"/>
    <d v="2021-09-09T00:00:00"/>
    <n v="0"/>
    <x v="0"/>
    <x v="15"/>
    <s v="S3"/>
  </r>
  <r>
    <s v="GOOGLE_YOUTUBE_POST_ATT_OCT_g1715_Scurve"/>
    <s v="Top_War"/>
    <d v="2021-09-09T00:00:00"/>
    <n v="0"/>
    <x v="0"/>
    <x v="15"/>
    <s v="S3"/>
  </r>
  <r>
    <s v="GOOGLE_YOUTUBE_POST_ATT_S1_g2721_SC"/>
    <s v="Top_War"/>
    <d v="2021-09-09T00:00:00"/>
    <n v="0"/>
    <x v="1"/>
    <x v="15"/>
    <s v="S3"/>
  </r>
  <r>
    <s v="INTERCEPT"/>
    <s v="Top_War"/>
    <d v="2021-09-09T00:00:00"/>
    <n v="282876.95580592903"/>
    <x v="0"/>
    <x v="16"/>
    <s v="S3"/>
  </r>
  <r>
    <s v="Large_Event_Dip1"/>
    <s v="Top_War"/>
    <d v="2021-09-09T00:00:00"/>
    <n v="0"/>
    <x v="0"/>
    <x v="4"/>
    <s v="S3"/>
  </r>
  <r>
    <s v="Large_Event1"/>
    <s v="Top_War"/>
    <d v="2021-09-09T00:00:00"/>
    <n v="0"/>
    <x v="0"/>
    <x v="17"/>
    <s v="S3"/>
  </r>
  <r>
    <s v="Medium_Event"/>
    <s v="Top_War"/>
    <d v="2021-09-09T00:00:00"/>
    <n v="0"/>
    <x v="0"/>
    <x v="17"/>
    <s v="S3"/>
  </r>
  <r>
    <s v="Medium_Event_Dip"/>
    <s v="Top_War"/>
    <d v="2021-09-09T00:00:00"/>
    <n v="0"/>
    <x v="0"/>
    <x v="17"/>
    <s v="S3"/>
  </r>
  <r>
    <s v="Monday_Effect"/>
    <s v="Top_War"/>
    <d v="2021-09-09T00:00:00"/>
    <n v="0"/>
    <x v="0"/>
    <x v="18"/>
    <s v="S3"/>
  </r>
  <r>
    <s v="New_Content"/>
    <s v="Top_War"/>
    <d v="2021-09-09T00:00:00"/>
    <n v="0"/>
    <x v="0"/>
    <x v="19"/>
    <s v="S3"/>
  </r>
  <r>
    <s v="Other_Event"/>
    <s v="Top_War"/>
    <d v="2021-09-09T00:00:00"/>
    <n v="0"/>
    <x v="0"/>
    <x v="17"/>
    <s v="S3"/>
  </r>
  <r>
    <s v="Peak"/>
    <s v="Top_War"/>
    <d v="2021-09-09T00:00:00"/>
    <n v="0"/>
    <x v="0"/>
    <x v="17"/>
    <s v="S3"/>
  </r>
  <r>
    <s v="Reddit_Post_ATT_g224_SC"/>
    <s v="Top_War"/>
    <d v="2021-09-09T00:00:00"/>
    <n v="0"/>
    <x v="2"/>
    <x v="20"/>
    <s v="S3"/>
  </r>
  <r>
    <s v="Small_Event"/>
    <s v="Top_War"/>
    <d v="2021-09-09T00:00:00"/>
    <n v="0"/>
    <x v="0"/>
    <x v="17"/>
    <s v="S3"/>
  </r>
  <r>
    <s v="Small_Event_Dip"/>
    <s v="Top_War"/>
    <d v="2021-09-09T00:00:00"/>
    <n v="-56652.711698567698"/>
    <x v="0"/>
    <x v="4"/>
    <s v="S3"/>
  </r>
  <r>
    <s v="Special_Event"/>
    <s v="Top_War"/>
    <d v="2021-09-09T00:00:00"/>
    <n v="0"/>
    <x v="0"/>
    <x v="4"/>
    <s v="S3"/>
  </r>
  <r>
    <s v="Special_Event_Peak"/>
    <s v="Top_War"/>
    <d v="2021-09-09T00:00:00"/>
    <n v="0"/>
    <x v="0"/>
    <x v="17"/>
    <s v="S3"/>
  </r>
  <r>
    <s v="Tuesday_Effect"/>
    <s v="Top_War"/>
    <d v="2021-09-09T00:00:00"/>
    <n v="0"/>
    <x v="0"/>
    <x v="21"/>
    <s v="S3"/>
  </r>
  <r>
    <s v="UNITYADS_TOTAL_PER_ATT_g1728_Scurve"/>
    <s v="Top_War"/>
    <d v="2021-09-09T00:00:00"/>
    <n v="0"/>
    <x v="4"/>
    <x v="22"/>
    <s v="S3"/>
  </r>
  <r>
    <s v="UNITYADS_TOTAL_POST_ATT_S1_g913_SC"/>
    <s v="Top_War"/>
    <d v="2021-09-09T00:00:00"/>
    <n v="0"/>
    <x v="1"/>
    <x v="22"/>
    <s v="S3"/>
  </r>
  <r>
    <s v="UNITYADS_TOTAL_POST_ATT_S2_g1321_SC"/>
    <s v="Top_War"/>
    <d v="2021-09-09T00:00:00"/>
    <n v="408.29325422016097"/>
    <x v="2"/>
    <x v="22"/>
    <s v="S3"/>
  </r>
  <r>
    <s v="UNITYADS_TOTAL_POST_ATT_S3_g924_SC"/>
    <s v="Top_War"/>
    <d v="2021-09-09T00:00:00"/>
    <n v="1085.4561551295301"/>
    <x v="3"/>
    <x v="22"/>
    <s v="S3"/>
  </r>
  <r>
    <s v="Apple_Search_Post_ATT_g327_Scurve"/>
    <s v="Top_War"/>
    <d v="2021-09-10T00:00:00"/>
    <n v="402.54665820958797"/>
    <x v="0"/>
    <x v="0"/>
    <s v="S3"/>
  </r>
  <r>
    <s v="Applovin_rewarded_Post_ATT_g1718_SC"/>
    <s v="Top_War"/>
    <d v="2021-09-10T00:00:00"/>
    <n v="10718.119032927199"/>
    <x v="0"/>
    <x v="1"/>
    <s v="S3"/>
  </r>
  <r>
    <s v="Applovin_video_Post_ATT_g1718_Scurve"/>
    <s v="Top_War"/>
    <d v="2021-09-10T00:00:00"/>
    <n v="3120.8488005539198"/>
    <x v="0"/>
    <x v="2"/>
    <s v="S3"/>
  </r>
  <r>
    <s v="Bug_Fix_1"/>
    <s v="Top_War"/>
    <d v="2021-09-10T00:00:00"/>
    <n v="0"/>
    <x v="0"/>
    <x v="3"/>
    <s v="S3"/>
  </r>
  <r>
    <s v="Bug_Fix_2"/>
    <s v="Top_War"/>
    <d v="2021-09-10T00:00:00"/>
    <n v="0"/>
    <x v="0"/>
    <x v="3"/>
    <s v="S3"/>
  </r>
  <r>
    <s v="Bug_Fix_3_2"/>
    <s v="Top_War"/>
    <d v="2021-09-10T00:00:00"/>
    <n v="0"/>
    <x v="0"/>
    <x v="3"/>
    <s v="S3"/>
  </r>
  <r>
    <s v="Bug_Fix_Neg"/>
    <s v="Top_War"/>
    <d v="2021-09-10T00:00:00"/>
    <n v="0"/>
    <x v="0"/>
    <x v="4"/>
    <s v="S3"/>
  </r>
  <r>
    <s v="Bytedance_Post_ATT_g337_SC"/>
    <s v="Top_War"/>
    <d v="2021-09-10T00:00:00"/>
    <n v="351.315945860032"/>
    <x v="0"/>
    <x v="5"/>
    <s v="S3"/>
  </r>
  <r>
    <s v="Comp_Lords_Mobile"/>
    <s v="Top_War"/>
    <d v="2021-09-10T00:00:00"/>
    <n v="-10092.7904239694"/>
    <x v="0"/>
    <x v="6"/>
    <s v="S3"/>
  </r>
  <r>
    <s v="Comp_ROK"/>
    <s v="Top_War"/>
    <d v="2021-09-10T00:00:00"/>
    <n v="-2822.7801479874802"/>
    <x v="0"/>
    <x v="7"/>
    <s v="S3"/>
  </r>
  <r>
    <s v="Comp_West_Game"/>
    <s v="Top_War"/>
    <d v="2021-09-10T00:00:00"/>
    <n v="-4774.1180605743202"/>
    <x v="0"/>
    <x v="8"/>
    <s v="S3"/>
  </r>
  <r>
    <s v="Event_Dip"/>
    <s v="Top_War"/>
    <d v="2021-09-10T00:00:00"/>
    <n v="0"/>
    <x v="0"/>
    <x v="4"/>
    <s v="S3"/>
  </r>
  <r>
    <s v="FB_AEO_AAA_POST_ATT_S1_g223_Scurve"/>
    <s v="Top_War"/>
    <d v="2021-09-10T00:00:00"/>
    <n v="0"/>
    <x v="1"/>
    <x v="9"/>
    <s v="S3"/>
  </r>
  <r>
    <s v="FB_AEO_AAA_POST_ATT_S2_g2314_Scurve"/>
    <s v="Top_War"/>
    <d v="2021-09-10T00:00:00"/>
    <n v="34.7960797285726"/>
    <x v="2"/>
    <x v="9"/>
    <s v="S3"/>
  </r>
  <r>
    <s v="FB_AEO_AAA_POST_ATT_S3_g249_SC"/>
    <s v="Top_War"/>
    <d v="2021-09-10T00:00:00"/>
    <n v="1135.18085787573"/>
    <x v="3"/>
    <x v="9"/>
    <s v="S3"/>
  </r>
  <r>
    <s v="FB_AEO_AAA_PRE_ATT_g136_Scurve"/>
    <s v="Top_War"/>
    <d v="2021-09-10T00:00:00"/>
    <n v="0"/>
    <x v="4"/>
    <x v="9"/>
    <s v="S3"/>
  </r>
  <r>
    <s v="FB_AEO_BAU_POST_ATT_S1_g912_Scurve"/>
    <s v="Top_War"/>
    <d v="2021-09-10T00:00:00"/>
    <n v="0"/>
    <x v="1"/>
    <x v="10"/>
    <s v="S3"/>
  </r>
  <r>
    <s v="FB_AEO_BAU_POST_ATT_S2_g2711_Scurve"/>
    <s v="Top_War"/>
    <d v="2021-09-10T00:00:00"/>
    <n v="574.68965100865205"/>
    <x v="2"/>
    <x v="10"/>
    <s v="S3"/>
  </r>
  <r>
    <s v="FB_AEO_BAU_POST_ATT_S3_g1717_SC"/>
    <s v="Top_War"/>
    <d v="2021-09-10T00:00:00"/>
    <n v="82.320504746409398"/>
    <x v="3"/>
    <x v="10"/>
    <s v="S3"/>
  </r>
  <r>
    <s v="FB_AEO_BAU_PRE_ATT_g15721_Scurve"/>
    <s v="Top_War"/>
    <d v="2021-09-10T00:00:00"/>
    <n v="0"/>
    <x v="4"/>
    <x v="10"/>
    <s v="S3"/>
  </r>
  <r>
    <s v="FB_VO_AAA_PER_ATT_g912_Scurve"/>
    <s v="Top_War"/>
    <d v="2021-09-10T00:00:00"/>
    <n v="0"/>
    <x v="4"/>
    <x v="11"/>
    <s v="S3"/>
  </r>
  <r>
    <s v="FB_VO_AAA_POST_ATT_S1_g913_Scurve"/>
    <s v="Top_War"/>
    <d v="2021-09-10T00:00:00"/>
    <n v="0"/>
    <x v="1"/>
    <x v="11"/>
    <s v="S3"/>
  </r>
  <r>
    <s v="FB_VO_AAA_POST_ATT_S2_g424_Scurve"/>
    <s v="Top_War"/>
    <d v="2021-09-10T00:00:00"/>
    <n v="0"/>
    <x v="2"/>
    <x v="11"/>
    <s v="S3"/>
  </r>
  <r>
    <s v="FB_VO_AAA_POST_ATT_S3_g1717_SC"/>
    <s v="Top_War"/>
    <d v="2021-09-10T00:00:00"/>
    <n v="77.458251996476093"/>
    <x v="3"/>
    <x v="11"/>
    <s v="S3"/>
  </r>
  <r>
    <s v="FB_VO_BAU_PER_ATT_g1512_Scurve"/>
    <s v="Top_War"/>
    <d v="2021-09-10T00:00:00"/>
    <n v="0"/>
    <x v="4"/>
    <x v="12"/>
    <s v="S3"/>
  </r>
  <r>
    <s v="FB_VO_BAU_POST_ATT_S1_g9312_Scurve"/>
    <s v="Top_War"/>
    <d v="2021-09-10T00:00:00"/>
    <n v="0"/>
    <x v="1"/>
    <x v="12"/>
    <s v="S3"/>
  </r>
  <r>
    <s v="FB_VO_BAU_POST_ATT_S2_g8421_Scurve"/>
    <s v="Top_War"/>
    <d v="2021-09-10T00:00:00"/>
    <n v="3.4588786002231098"/>
    <x v="2"/>
    <x v="12"/>
    <s v="S3"/>
  </r>
  <r>
    <s v="FB_VO_BAU_POST_ATT_S3_g1715_SC"/>
    <s v="Top_War"/>
    <d v="2021-09-10T00:00:00"/>
    <n v="79.079057595111394"/>
    <x v="3"/>
    <x v="12"/>
    <s v="S3"/>
  </r>
  <r>
    <s v="FB_VO_DYNAMICADS_PER_ATT_g2720_Scurve"/>
    <s v="Top_War"/>
    <d v="2021-09-10T00:00:00"/>
    <n v="0"/>
    <x v="4"/>
    <x v="13"/>
    <s v="S3"/>
  </r>
  <r>
    <s v="FB_VO_DYNAMICADS_POST_ATT_S1_g1720_Scurve"/>
    <s v="Top_War"/>
    <d v="2021-09-10T00:00:00"/>
    <n v="0"/>
    <x v="1"/>
    <x v="13"/>
    <s v="S3"/>
  </r>
  <r>
    <s v="GOOGLE_DISPLAY_PER_ATT_g1724_Scurve"/>
    <s v="Top_War"/>
    <d v="2021-09-10T00:00:00"/>
    <n v="0"/>
    <x v="4"/>
    <x v="14"/>
    <s v="S3"/>
  </r>
  <r>
    <s v="GOOGLE_DISPLAY_POST_ATT_9AUG_SEP_g6213_Scurve"/>
    <s v="Top_War"/>
    <d v="2021-09-10T00:00:00"/>
    <n v="2573.48982831592"/>
    <x v="0"/>
    <x v="14"/>
    <s v="S3"/>
  </r>
  <r>
    <s v="GOOGLE_DISPLAY_POST_ATT_JUL_g827_SC"/>
    <s v="Top_War"/>
    <d v="2021-09-10T00:00:00"/>
    <n v="0"/>
    <x v="0"/>
    <x v="14"/>
    <s v="S3"/>
  </r>
  <r>
    <s v="GOOGLE_DISPLAY_POST_ATT_OCT_g5718_Scurve"/>
    <s v="Top_War"/>
    <d v="2021-09-10T00:00:00"/>
    <n v="0"/>
    <x v="0"/>
    <x v="14"/>
    <s v="S3"/>
  </r>
  <r>
    <s v="GOOGLE_DISPLAY_POST_ATT_S1_g912_SC"/>
    <s v="Top_War"/>
    <d v="2021-09-10T00:00:00"/>
    <n v="0"/>
    <x v="1"/>
    <x v="14"/>
    <s v="S3"/>
  </r>
  <r>
    <s v="GOOGLE_YOUTUBE_PER_ATT_g1716_Scurve"/>
    <s v="Top_War"/>
    <d v="2021-09-10T00:00:00"/>
    <n v="0"/>
    <x v="4"/>
    <x v="15"/>
    <s v="S3"/>
  </r>
  <r>
    <s v="GOOGLE_YOUTUBE_POST_ATT_9AUG_SEP_g9321_Scurve"/>
    <s v="Top_War"/>
    <d v="2021-09-10T00:00:00"/>
    <n v="335.17355102699003"/>
    <x v="0"/>
    <x v="15"/>
    <s v="S3"/>
  </r>
  <r>
    <s v="GOOGLE_YOUTUBE_POST_ATT_JUL_g1718_SC"/>
    <s v="Top_War"/>
    <d v="2021-09-10T00:00:00"/>
    <n v="0"/>
    <x v="0"/>
    <x v="15"/>
    <s v="S3"/>
  </r>
  <r>
    <s v="GOOGLE_YOUTUBE_POST_ATT_OCT_g1715_Scurve"/>
    <s v="Top_War"/>
    <d v="2021-09-10T00:00:00"/>
    <n v="0"/>
    <x v="0"/>
    <x v="15"/>
    <s v="S3"/>
  </r>
  <r>
    <s v="GOOGLE_YOUTUBE_POST_ATT_S1_g2721_SC"/>
    <s v="Top_War"/>
    <d v="2021-09-10T00:00:00"/>
    <n v="0"/>
    <x v="1"/>
    <x v="15"/>
    <s v="S3"/>
  </r>
  <r>
    <s v="INTERCEPT"/>
    <s v="Top_War"/>
    <d v="2021-09-10T00:00:00"/>
    <n v="282876.95580592903"/>
    <x v="0"/>
    <x v="16"/>
    <s v="S3"/>
  </r>
  <r>
    <s v="Large_Event_Dip1"/>
    <s v="Top_War"/>
    <d v="2021-09-10T00:00:00"/>
    <n v="0"/>
    <x v="0"/>
    <x v="4"/>
    <s v="S3"/>
  </r>
  <r>
    <s v="Large_Event1"/>
    <s v="Top_War"/>
    <d v="2021-09-10T00:00:00"/>
    <n v="0"/>
    <x v="0"/>
    <x v="17"/>
    <s v="S3"/>
  </r>
  <r>
    <s v="Medium_Event"/>
    <s v="Top_War"/>
    <d v="2021-09-10T00:00:00"/>
    <n v="0"/>
    <x v="0"/>
    <x v="17"/>
    <s v="S3"/>
  </r>
  <r>
    <s v="Medium_Event_Dip"/>
    <s v="Top_War"/>
    <d v="2021-09-10T00:00:00"/>
    <n v="0"/>
    <x v="0"/>
    <x v="17"/>
    <s v="S3"/>
  </r>
  <r>
    <s v="Monday_Effect"/>
    <s v="Top_War"/>
    <d v="2021-09-10T00:00:00"/>
    <n v="0"/>
    <x v="0"/>
    <x v="18"/>
    <s v="S3"/>
  </r>
  <r>
    <s v="New_Content"/>
    <s v="Top_War"/>
    <d v="2021-09-10T00:00:00"/>
    <n v="0"/>
    <x v="0"/>
    <x v="19"/>
    <s v="S3"/>
  </r>
  <r>
    <s v="Other_Event"/>
    <s v="Top_War"/>
    <d v="2021-09-10T00:00:00"/>
    <n v="0"/>
    <x v="0"/>
    <x v="17"/>
    <s v="S3"/>
  </r>
  <r>
    <s v="Peak"/>
    <s v="Top_War"/>
    <d v="2021-09-10T00:00:00"/>
    <n v="0"/>
    <x v="0"/>
    <x v="17"/>
    <s v="S3"/>
  </r>
  <r>
    <s v="Reddit_Post_ATT_g224_SC"/>
    <s v="Top_War"/>
    <d v="2021-09-10T00:00:00"/>
    <n v="0"/>
    <x v="2"/>
    <x v="20"/>
    <s v="S3"/>
  </r>
  <r>
    <s v="Small_Event"/>
    <s v="Top_War"/>
    <d v="2021-09-10T00:00:00"/>
    <n v="0"/>
    <x v="0"/>
    <x v="17"/>
    <s v="S3"/>
  </r>
  <r>
    <s v="Small_Event_Dip"/>
    <s v="Top_War"/>
    <d v="2021-09-10T00:00:00"/>
    <n v="-56652.711698567698"/>
    <x v="0"/>
    <x v="4"/>
    <s v="S3"/>
  </r>
  <r>
    <s v="Special_Event"/>
    <s v="Top_War"/>
    <d v="2021-09-10T00:00:00"/>
    <n v="0"/>
    <x v="0"/>
    <x v="4"/>
    <s v="S3"/>
  </r>
  <r>
    <s v="Special_Event_Peak"/>
    <s v="Top_War"/>
    <d v="2021-09-10T00:00:00"/>
    <n v="0"/>
    <x v="0"/>
    <x v="17"/>
    <s v="S3"/>
  </r>
  <r>
    <s v="Tuesday_Effect"/>
    <s v="Top_War"/>
    <d v="2021-09-10T00:00:00"/>
    <n v="0"/>
    <x v="0"/>
    <x v="21"/>
    <s v="S3"/>
  </r>
  <r>
    <s v="UNITYADS_TOTAL_PER_ATT_g1728_Scurve"/>
    <s v="Top_War"/>
    <d v="2021-09-10T00:00:00"/>
    <n v="0"/>
    <x v="4"/>
    <x v="22"/>
    <s v="S3"/>
  </r>
  <r>
    <s v="UNITYADS_TOTAL_POST_ATT_S1_g913_SC"/>
    <s v="Top_War"/>
    <d v="2021-09-10T00:00:00"/>
    <n v="0"/>
    <x v="1"/>
    <x v="22"/>
    <s v="S3"/>
  </r>
  <r>
    <s v="UNITYADS_TOTAL_POST_ATT_S2_g1321_SC"/>
    <s v="Top_War"/>
    <d v="2021-09-10T00:00:00"/>
    <n v="388.56054411751597"/>
    <x v="2"/>
    <x v="22"/>
    <s v="S3"/>
  </r>
  <r>
    <s v="UNITYADS_TOTAL_POST_ATT_S3_g924_SC"/>
    <s v="Top_War"/>
    <d v="2021-09-10T00:00:00"/>
    <n v="1158.1060781045901"/>
    <x v="3"/>
    <x v="22"/>
    <s v="S3"/>
  </r>
  <r>
    <s v="Apple_Search_Post_ATT_g327_Scurve"/>
    <s v="Top_War"/>
    <d v="2021-09-11T00:00:00"/>
    <n v="267.62134800177301"/>
    <x v="0"/>
    <x v="0"/>
    <s v="S3"/>
  </r>
  <r>
    <s v="Applovin_rewarded_Post_ATT_g1718_SC"/>
    <s v="Top_War"/>
    <d v="2021-09-11T00:00:00"/>
    <n v="10462.191171377701"/>
    <x v="0"/>
    <x v="1"/>
    <s v="S3"/>
  </r>
  <r>
    <s v="Applovin_video_Post_ATT_g1718_Scurve"/>
    <s v="Top_War"/>
    <d v="2021-09-11T00:00:00"/>
    <n v="3116.0432606084501"/>
    <x v="0"/>
    <x v="2"/>
    <s v="S3"/>
  </r>
  <r>
    <s v="Bug_Fix_1"/>
    <s v="Top_War"/>
    <d v="2021-09-11T00:00:00"/>
    <n v="0"/>
    <x v="0"/>
    <x v="3"/>
    <s v="S3"/>
  </r>
  <r>
    <s v="Bug_Fix_2"/>
    <s v="Top_War"/>
    <d v="2021-09-11T00:00:00"/>
    <n v="0"/>
    <x v="0"/>
    <x v="3"/>
    <s v="S3"/>
  </r>
  <r>
    <s v="Bug_Fix_3_2"/>
    <s v="Top_War"/>
    <d v="2021-09-11T00:00:00"/>
    <n v="0"/>
    <x v="0"/>
    <x v="3"/>
    <s v="S3"/>
  </r>
  <r>
    <s v="Bug_Fix_Neg"/>
    <s v="Top_War"/>
    <d v="2021-09-11T00:00:00"/>
    <n v="0"/>
    <x v="0"/>
    <x v="4"/>
    <s v="S3"/>
  </r>
  <r>
    <s v="Bytedance_Post_ATT_g337_SC"/>
    <s v="Top_War"/>
    <d v="2021-09-11T00:00:00"/>
    <n v="217.48148721930599"/>
    <x v="0"/>
    <x v="5"/>
    <s v="S3"/>
  </r>
  <r>
    <s v="Comp_Lords_Mobile"/>
    <s v="Top_War"/>
    <d v="2021-09-11T00:00:00"/>
    <n v="-13638.1529676549"/>
    <x v="0"/>
    <x v="6"/>
    <s v="S3"/>
  </r>
  <r>
    <s v="Comp_ROK"/>
    <s v="Top_War"/>
    <d v="2021-09-11T00:00:00"/>
    <n v="-3526.9354867218199"/>
    <x v="0"/>
    <x v="7"/>
    <s v="S3"/>
  </r>
  <r>
    <s v="Comp_West_Game"/>
    <s v="Top_War"/>
    <d v="2021-09-11T00:00:00"/>
    <n v="-5784.4821550770503"/>
    <x v="0"/>
    <x v="8"/>
    <s v="S3"/>
  </r>
  <r>
    <s v="Event_Dip"/>
    <s v="Top_War"/>
    <d v="2021-09-11T00:00:00"/>
    <n v="0"/>
    <x v="0"/>
    <x v="4"/>
    <s v="S3"/>
  </r>
  <r>
    <s v="FB_AEO_AAA_POST_ATT_S1_g223_Scurve"/>
    <s v="Top_War"/>
    <d v="2021-09-11T00:00:00"/>
    <n v="0"/>
    <x v="1"/>
    <x v="9"/>
    <s v="S3"/>
  </r>
  <r>
    <s v="FB_AEO_AAA_POST_ATT_S2_g2314_Scurve"/>
    <s v="Top_War"/>
    <d v="2021-09-11T00:00:00"/>
    <n v="18.451628126275899"/>
    <x v="2"/>
    <x v="9"/>
    <s v="S3"/>
  </r>
  <r>
    <s v="FB_AEO_AAA_POST_ATT_S3_g249_SC"/>
    <s v="Top_War"/>
    <d v="2021-09-11T00:00:00"/>
    <n v="1149.75060335582"/>
    <x v="3"/>
    <x v="9"/>
    <s v="S3"/>
  </r>
  <r>
    <s v="FB_AEO_AAA_PRE_ATT_g136_Scurve"/>
    <s v="Top_War"/>
    <d v="2021-09-11T00:00:00"/>
    <n v="0"/>
    <x v="4"/>
    <x v="9"/>
    <s v="S3"/>
  </r>
  <r>
    <s v="FB_AEO_BAU_POST_ATT_S1_g912_Scurve"/>
    <s v="Top_War"/>
    <d v="2021-09-11T00:00:00"/>
    <n v="0"/>
    <x v="1"/>
    <x v="10"/>
    <s v="S3"/>
  </r>
  <r>
    <s v="FB_AEO_BAU_POST_ATT_S2_g2711_Scurve"/>
    <s v="Top_War"/>
    <d v="2021-09-11T00:00:00"/>
    <n v="0"/>
    <x v="2"/>
    <x v="10"/>
    <s v="S3"/>
  </r>
  <r>
    <s v="FB_AEO_BAU_POST_ATT_S3_g1717_SC"/>
    <s v="Top_War"/>
    <d v="2021-09-11T00:00:00"/>
    <n v="248.35247651994601"/>
    <x v="3"/>
    <x v="10"/>
    <s v="S3"/>
  </r>
  <r>
    <s v="FB_AEO_BAU_PRE_ATT_g15721_Scurve"/>
    <s v="Top_War"/>
    <d v="2021-09-11T00:00:00"/>
    <n v="0"/>
    <x v="4"/>
    <x v="10"/>
    <s v="S3"/>
  </r>
  <r>
    <s v="FB_VO_AAA_PER_ATT_g912_Scurve"/>
    <s v="Top_War"/>
    <d v="2021-09-11T00:00:00"/>
    <n v="0"/>
    <x v="4"/>
    <x v="11"/>
    <s v="S3"/>
  </r>
  <r>
    <s v="FB_VO_AAA_POST_ATT_S1_g913_Scurve"/>
    <s v="Top_War"/>
    <d v="2021-09-11T00:00:00"/>
    <n v="0"/>
    <x v="1"/>
    <x v="11"/>
    <s v="S3"/>
  </r>
  <r>
    <s v="FB_VO_AAA_POST_ATT_S2_g424_Scurve"/>
    <s v="Top_War"/>
    <d v="2021-09-11T00:00:00"/>
    <n v="0"/>
    <x v="2"/>
    <x v="11"/>
    <s v="S3"/>
  </r>
  <r>
    <s v="FB_VO_AAA_POST_ATT_S3_g1717_SC"/>
    <s v="Top_War"/>
    <d v="2021-09-11T00:00:00"/>
    <n v="233.042775823396"/>
    <x v="3"/>
    <x v="11"/>
    <s v="S3"/>
  </r>
  <r>
    <s v="FB_VO_BAU_PER_ATT_g1512_Scurve"/>
    <s v="Top_War"/>
    <d v="2021-09-11T00:00:00"/>
    <n v="0"/>
    <x v="4"/>
    <x v="12"/>
    <s v="S3"/>
  </r>
  <r>
    <s v="FB_VO_BAU_POST_ATT_S1_g9312_Scurve"/>
    <s v="Top_War"/>
    <d v="2021-09-11T00:00:00"/>
    <n v="0"/>
    <x v="1"/>
    <x v="12"/>
    <s v="S3"/>
  </r>
  <r>
    <s v="FB_VO_BAU_POST_ATT_S2_g8421_Scurve"/>
    <s v="Top_War"/>
    <d v="2021-09-11T00:00:00"/>
    <n v="1.1251550634274099"/>
    <x v="2"/>
    <x v="12"/>
    <s v="S3"/>
  </r>
  <r>
    <s v="FB_VO_BAU_POST_ATT_S3_g1715_SC"/>
    <s v="Top_War"/>
    <d v="2021-09-11T00:00:00"/>
    <n v="230.03812924713901"/>
    <x v="3"/>
    <x v="12"/>
    <s v="S3"/>
  </r>
  <r>
    <s v="FB_VO_DYNAMICADS_PER_ATT_g2720_Scurve"/>
    <s v="Top_War"/>
    <d v="2021-09-11T00:00:00"/>
    <n v="0"/>
    <x v="4"/>
    <x v="13"/>
    <s v="S3"/>
  </r>
  <r>
    <s v="FB_VO_DYNAMICADS_POST_ATT_S1_g1720_Scurve"/>
    <s v="Top_War"/>
    <d v="2021-09-11T00:00:00"/>
    <n v="0"/>
    <x v="1"/>
    <x v="13"/>
    <s v="S3"/>
  </r>
  <r>
    <s v="GOOGLE_DISPLAY_PER_ATT_g1724_Scurve"/>
    <s v="Top_War"/>
    <d v="2021-09-11T00:00:00"/>
    <n v="0"/>
    <x v="4"/>
    <x v="14"/>
    <s v="S3"/>
  </r>
  <r>
    <s v="GOOGLE_DISPLAY_POST_ATT_9AUG_SEP_g6213_Scurve"/>
    <s v="Top_War"/>
    <d v="2021-09-11T00:00:00"/>
    <n v="2590.6354456447598"/>
    <x v="0"/>
    <x v="14"/>
    <s v="S3"/>
  </r>
  <r>
    <s v="GOOGLE_DISPLAY_POST_ATT_JUL_g827_SC"/>
    <s v="Top_War"/>
    <d v="2021-09-11T00:00:00"/>
    <n v="0"/>
    <x v="0"/>
    <x v="14"/>
    <s v="S3"/>
  </r>
  <r>
    <s v="GOOGLE_DISPLAY_POST_ATT_OCT_g5718_Scurve"/>
    <s v="Top_War"/>
    <d v="2021-09-11T00:00:00"/>
    <n v="0"/>
    <x v="0"/>
    <x v="14"/>
    <s v="S3"/>
  </r>
  <r>
    <s v="GOOGLE_DISPLAY_POST_ATT_S1_g912_SC"/>
    <s v="Top_War"/>
    <d v="2021-09-11T00:00:00"/>
    <n v="0"/>
    <x v="1"/>
    <x v="14"/>
    <s v="S3"/>
  </r>
  <r>
    <s v="GOOGLE_YOUTUBE_PER_ATT_g1716_Scurve"/>
    <s v="Top_War"/>
    <d v="2021-09-11T00:00:00"/>
    <n v="0"/>
    <x v="4"/>
    <x v="15"/>
    <s v="S3"/>
  </r>
  <r>
    <s v="GOOGLE_YOUTUBE_POST_ATT_9AUG_SEP_g9321_Scurve"/>
    <s v="Top_War"/>
    <d v="2021-09-11T00:00:00"/>
    <n v="158.48253834028301"/>
    <x v="0"/>
    <x v="15"/>
    <s v="S3"/>
  </r>
  <r>
    <s v="GOOGLE_YOUTUBE_POST_ATT_JUL_g1718_SC"/>
    <s v="Top_War"/>
    <d v="2021-09-11T00:00:00"/>
    <n v="0"/>
    <x v="0"/>
    <x v="15"/>
    <s v="S3"/>
  </r>
  <r>
    <s v="GOOGLE_YOUTUBE_POST_ATT_OCT_g1715_Scurve"/>
    <s v="Top_War"/>
    <d v="2021-09-11T00:00:00"/>
    <n v="0"/>
    <x v="0"/>
    <x v="15"/>
    <s v="S3"/>
  </r>
  <r>
    <s v="GOOGLE_YOUTUBE_POST_ATT_S1_g2721_SC"/>
    <s v="Top_War"/>
    <d v="2021-09-11T00:00:00"/>
    <n v="0"/>
    <x v="1"/>
    <x v="15"/>
    <s v="S3"/>
  </r>
  <r>
    <s v="INTERCEPT"/>
    <s v="Top_War"/>
    <d v="2021-09-11T00:00:00"/>
    <n v="282876.95580592903"/>
    <x v="0"/>
    <x v="16"/>
    <s v="S3"/>
  </r>
  <r>
    <s v="Large_Event_Dip1"/>
    <s v="Top_War"/>
    <d v="2021-09-11T00:00:00"/>
    <n v="0"/>
    <x v="0"/>
    <x v="4"/>
    <s v="S3"/>
  </r>
  <r>
    <s v="Large_Event1"/>
    <s v="Top_War"/>
    <d v="2021-09-11T00:00:00"/>
    <n v="0"/>
    <x v="0"/>
    <x v="17"/>
    <s v="S3"/>
  </r>
  <r>
    <s v="Medium_Event"/>
    <s v="Top_War"/>
    <d v="2021-09-11T00:00:00"/>
    <n v="0"/>
    <x v="0"/>
    <x v="17"/>
    <s v="S3"/>
  </r>
  <r>
    <s v="Medium_Event_Dip"/>
    <s v="Top_War"/>
    <d v="2021-09-11T00:00:00"/>
    <n v="-31851.912154859601"/>
    <x v="0"/>
    <x v="17"/>
    <s v="S3"/>
  </r>
  <r>
    <s v="Monday_Effect"/>
    <s v="Top_War"/>
    <d v="2021-09-11T00:00:00"/>
    <n v="0"/>
    <x v="0"/>
    <x v="18"/>
    <s v="S3"/>
  </r>
  <r>
    <s v="New_Content"/>
    <s v="Top_War"/>
    <d v="2021-09-11T00:00:00"/>
    <n v="0"/>
    <x v="0"/>
    <x v="19"/>
    <s v="S3"/>
  </r>
  <r>
    <s v="Other_Event"/>
    <s v="Top_War"/>
    <d v="2021-09-11T00:00:00"/>
    <n v="0"/>
    <x v="0"/>
    <x v="17"/>
    <s v="S3"/>
  </r>
  <r>
    <s v="Peak"/>
    <s v="Top_War"/>
    <d v="2021-09-11T00:00:00"/>
    <n v="0"/>
    <x v="0"/>
    <x v="17"/>
    <s v="S3"/>
  </r>
  <r>
    <s v="Reddit_Post_ATT_g224_SC"/>
    <s v="Top_War"/>
    <d v="2021-09-11T00:00:00"/>
    <n v="0"/>
    <x v="2"/>
    <x v="20"/>
    <s v="S3"/>
  </r>
  <r>
    <s v="Small_Event"/>
    <s v="Top_War"/>
    <d v="2021-09-11T00:00:00"/>
    <n v="0"/>
    <x v="0"/>
    <x v="17"/>
    <s v="S3"/>
  </r>
  <r>
    <s v="Small_Event_Dip"/>
    <s v="Top_War"/>
    <d v="2021-09-11T00:00:00"/>
    <n v="0"/>
    <x v="0"/>
    <x v="4"/>
    <s v="S3"/>
  </r>
  <r>
    <s v="Special_Event"/>
    <s v="Top_War"/>
    <d v="2021-09-11T00:00:00"/>
    <n v="0"/>
    <x v="0"/>
    <x v="4"/>
    <s v="S3"/>
  </r>
  <r>
    <s v="Special_Event_Peak"/>
    <s v="Top_War"/>
    <d v="2021-09-11T00:00:00"/>
    <n v="0"/>
    <x v="0"/>
    <x v="17"/>
    <s v="S3"/>
  </r>
  <r>
    <s v="Tuesday_Effect"/>
    <s v="Top_War"/>
    <d v="2021-09-11T00:00:00"/>
    <n v="0"/>
    <x v="0"/>
    <x v="21"/>
    <s v="S3"/>
  </r>
  <r>
    <s v="UNITYADS_TOTAL_PER_ATT_g1728_Scurve"/>
    <s v="Top_War"/>
    <d v="2021-09-11T00:00:00"/>
    <n v="0"/>
    <x v="4"/>
    <x v="22"/>
    <s v="S3"/>
  </r>
  <r>
    <s v="UNITYADS_TOTAL_POST_ATT_S1_g913_SC"/>
    <s v="Top_War"/>
    <d v="2021-09-11T00:00:00"/>
    <n v="0"/>
    <x v="1"/>
    <x v="22"/>
    <s v="S3"/>
  </r>
  <r>
    <s v="UNITYADS_TOTAL_POST_ATT_S2_g1321_SC"/>
    <s v="Top_War"/>
    <d v="2021-09-11T00:00:00"/>
    <n v="335.44080063145901"/>
    <x v="2"/>
    <x v="22"/>
    <s v="S3"/>
  </r>
  <r>
    <s v="UNITYADS_TOTAL_POST_ATT_S3_g924_SC"/>
    <s v="Top_War"/>
    <d v="2021-09-11T00:00:00"/>
    <n v="1178.79854663534"/>
    <x v="3"/>
    <x v="22"/>
    <s v="S3"/>
  </r>
  <r>
    <s v="Apple_Search_Post_ATT_g327_Scurve"/>
    <s v="Top_War"/>
    <d v="2021-09-12T00:00:00"/>
    <n v="152.387188181586"/>
    <x v="0"/>
    <x v="0"/>
    <s v="S3"/>
  </r>
  <r>
    <s v="Applovin_rewarded_Post_ATT_g1718_SC"/>
    <s v="Top_War"/>
    <d v="2021-09-12T00:00:00"/>
    <n v="11123.506306564001"/>
    <x v="0"/>
    <x v="1"/>
    <s v="S3"/>
  </r>
  <r>
    <s v="Applovin_video_Post_ATT_g1718_Scurve"/>
    <s v="Top_War"/>
    <d v="2021-09-12T00:00:00"/>
    <n v="3137.2435855550498"/>
    <x v="0"/>
    <x v="2"/>
    <s v="S3"/>
  </r>
  <r>
    <s v="Bug_Fix_1"/>
    <s v="Top_War"/>
    <d v="2021-09-12T00:00:00"/>
    <n v="0"/>
    <x v="0"/>
    <x v="3"/>
    <s v="S3"/>
  </r>
  <r>
    <s v="Bug_Fix_2"/>
    <s v="Top_War"/>
    <d v="2021-09-12T00:00:00"/>
    <n v="0"/>
    <x v="0"/>
    <x v="3"/>
    <s v="S3"/>
  </r>
  <r>
    <s v="Bug_Fix_3_2"/>
    <s v="Top_War"/>
    <d v="2021-09-12T00:00:00"/>
    <n v="0"/>
    <x v="0"/>
    <x v="3"/>
    <s v="S3"/>
  </r>
  <r>
    <s v="Bug_Fix_Neg"/>
    <s v="Top_War"/>
    <d v="2021-09-12T00:00:00"/>
    <n v="0"/>
    <x v="0"/>
    <x v="4"/>
    <s v="S3"/>
  </r>
  <r>
    <s v="Bytedance_Post_ATT_g337_SC"/>
    <s v="Top_War"/>
    <d v="2021-09-12T00:00:00"/>
    <n v="90.204347369521798"/>
    <x v="0"/>
    <x v="5"/>
    <s v="S3"/>
  </r>
  <r>
    <s v="Comp_Lords_Mobile"/>
    <s v="Top_War"/>
    <d v="2021-09-12T00:00:00"/>
    <n v="-13178.4399462733"/>
    <x v="0"/>
    <x v="6"/>
    <s v="S3"/>
  </r>
  <r>
    <s v="Comp_ROK"/>
    <s v="Top_War"/>
    <d v="2021-09-12T00:00:00"/>
    <n v="-3952.9186726908401"/>
    <x v="0"/>
    <x v="7"/>
    <s v="S3"/>
  </r>
  <r>
    <s v="Comp_West_Game"/>
    <s v="Top_War"/>
    <d v="2021-09-12T00:00:00"/>
    <n v="-5016.3691007767302"/>
    <x v="0"/>
    <x v="8"/>
    <s v="S3"/>
  </r>
  <r>
    <s v="Event_Dip"/>
    <s v="Top_War"/>
    <d v="2021-09-12T00:00:00"/>
    <n v="-46625.467140574998"/>
    <x v="0"/>
    <x v="4"/>
    <s v="S3"/>
  </r>
  <r>
    <s v="FB_AEO_AAA_POST_ATT_S1_g223_Scurve"/>
    <s v="Top_War"/>
    <d v="2021-09-12T00:00:00"/>
    <n v="0"/>
    <x v="1"/>
    <x v="9"/>
    <s v="S3"/>
  </r>
  <r>
    <s v="FB_AEO_AAA_POST_ATT_S2_g2314_Scurve"/>
    <s v="Top_War"/>
    <d v="2021-09-12T00:00:00"/>
    <n v="7.26689959296215"/>
    <x v="2"/>
    <x v="9"/>
    <s v="S3"/>
  </r>
  <r>
    <s v="FB_AEO_AAA_POST_ATT_S3_g249_SC"/>
    <s v="Top_War"/>
    <d v="2021-09-12T00:00:00"/>
    <n v="1275.8916636783099"/>
    <x v="3"/>
    <x v="9"/>
    <s v="S3"/>
  </r>
  <r>
    <s v="FB_AEO_AAA_PRE_ATT_g136_Scurve"/>
    <s v="Top_War"/>
    <d v="2021-09-12T00:00:00"/>
    <n v="0"/>
    <x v="4"/>
    <x v="9"/>
    <s v="S3"/>
  </r>
  <r>
    <s v="FB_AEO_BAU_POST_ATT_S1_g912_Scurve"/>
    <s v="Top_War"/>
    <d v="2021-09-12T00:00:00"/>
    <n v="0"/>
    <x v="1"/>
    <x v="10"/>
    <s v="S3"/>
  </r>
  <r>
    <s v="FB_AEO_BAU_POST_ATT_S2_g2711_Scurve"/>
    <s v="Top_War"/>
    <d v="2021-09-12T00:00:00"/>
    <n v="0"/>
    <x v="2"/>
    <x v="10"/>
    <s v="S3"/>
  </r>
  <r>
    <s v="FB_AEO_BAU_POST_ATT_S3_g1717_SC"/>
    <s v="Top_War"/>
    <d v="2021-09-12T00:00:00"/>
    <n v="657.49327284069"/>
    <x v="3"/>
    <x v="10"/>
    <s v="S3"/>
  </r>
  <r>
    <s v="FB_AEO_BAU_PRE_ATT_g15721_Scurve"/>
    <s v="Top_War"/>
    <d v="2021-09-12T00:00:00"/>
    <n v="0"/>
    <x v="4"/>
    <x v="10"/>
    <s v="S3"/>
  </r>
  <r>
    <s v="FB_VO_AAA_PER_ATT_g912_Scurve"/>
    <s v="Top_War"/>
    <d v="2021-09-12T00:00:00"/>
    <n v="0"/>
    <x v="4"/>
    <x v="11"/>
    <s v="S3"/>
  </r>
  <r>
    <s v="FB_VO_AAA_POST_ATT_S1_g913_Scurve"/>
    <s v="Top_War"/>
    <d v="2021-09-12T00:00:00"/>
    <n v="0"/>
    <x v="1"/>
    <x v="11"/>
    <s v="S3"/>
  </r>
  <r>
    <s v="FB_VO_AAA_POST_ATT_S2_g424_Scurve"/>
    <s v="Top_War"/>
    <d v="2021-09-12T00:00:00"/>
    <n v="0"/>
    <x v="2"/>
    <x v="11"/>
    <s v="S3"/>
  </r>
  <r>
    <s v="FB_VO_AAA_POST_ATT_S3_g1717_SC"/>
    <s v="Top_War"/>
    <d v="2021-09-12T00:00:00"/>
    <n v="617.32564358870195"/>
    <x v="3"/>
    <x v="11"/>
    <s v="S3"/>
  </r>
  <r>
    <s v="FB_VO_BAU_PER_ATT_g1512_Scurve"/>
    <s v="Top_War"/>
    <d v="2021-09-12T00:00:00"/>
    <n v="0"/>
    <x v="4"/>
    <x v="12"/>
    <s v="S3"/>
  </r>
  <r>
    <s v="FB_VO_BAU_POST_ATT_S1_g9312_Scurve"/>
    <s v="Top_War"/>
    <d v="2021-09-12T00:00:00"/>
    <n v="0"/>
    <x v="1"/>
    <x v="12"/>
    <s v="S3"/>
  </r>
  <r>
    <s v="FB_VO_BAU_POST_ATT_S2_g8421_Scurve"/>
    <s v="Top_War"/>
    <d v="2021-09-12T00:00:00"/>
    <n v="0.35249234996198597"/>
    <x v="2"/>
    <x v="12"/>
    <s v="S3"/>
  </r>
  <r>
    <s v="FB_VO_BAU_POST_ATT_S3_g1715_SC"/>
    <s v="Top_War"/>
    <d v="2021-09-12T00:00:00"/>
    <n v="587.29632700008403"/>
    <x v="3"/>
    <x v="12"/>
    <s v="S3"/>
  </r>
  <r>
    <s v="FB_VO_DYNAMICADS_PER_ATT_g2720_Scurve"/>
    <s v="Top_War"/>
    <d v="2021-09-12T00:00:00"/>
    <n v="0"/>
    <x v="4"/>
    <x v="13"/>
    <s v="S3"/>
  </r>
  <r>
    <s v="FB_VO_DYNAMICADS_POST_ATT_S1_g1720_Scurve"/>
    <s v="Top_War"/>
    <d v="2021-09-12T00:00:00"/>
    <n v="0"/>
    <x v="1"/>
    <x v="13"/>
    <s v="S3"/>
  </r>
  <r>
    <s v="GOOGLE_DISPLAY_PER_ATT_g1724_Scurve"/>
    <s v="Top_War"/>
    <d v="2021-09-12T00:00:00"/>
    <n v="0"/>
    <x v="4"/>
    <x v="14"/>
    <s v="S3"/>
  </r>
  <r>
    <s v="GOOGLE_DISPLAY_POST_ATT_9AUG_SEP_g6213_Scurve"/>
    <s v="Top_War"/>
    <d v="2021-09-12T00:00:00"/>
    <n v="3099.7901629581402"/>
    <x v="0"/>
    <x v="14"/>
    <s v="S3"/>
  </r>
  <r>
    <s v="GOOGLE_DISPLAY_POST_ATT_JUL_g827_SC"/>
    <s v="Top_War"/>
    <d v="2021-09-12T00:00:00"/>
    <n v="0"/>
    <x v="0"/>
    <x v="14"/>
    <s v="S3"/>
  </r>
  <r>
    <s v="GOOGLE_DISPLAY_POST_ATT_OCT_g5718_Scurve"/>
    <s v="Top_War"/>
    <d v="2021-09-12T00:00:00"/>
    <n v="0"/>
    <x v="0"/>
    <x v="14"/>
    <s v="S3"/>
  </r>
  <r>
    <s v="GOOGLE_DISPLAY_POST_ATT_S1_g912_SC"/>
    <s v="Top_War"/>
    <d v="2021-09-12T00:00:00"/>
    <n v="0"/>
    <x v="1"/>
    <x v="14"/>
    <s v="S3"/>
  </r>
  <r>
    <s v="GOOGLE_YOUTUBE_PER_ATT_g1716_Scurve"/>
    <s v="Top_War"/>
    <d v="2021-09-12T00:00:00"/>
    <n v="0"/>
    <x v="4"/>
    <x v="15"/>
    <s v="S3"/>
  </r>
  <r>
    <s v="GOOGLE_YOUTUBE_POST_ATT_9AUG_SEP_g9321_Scurve"/>
    <s v="Top_War"/>
    <d v="2021-09-12T00:00:00"/>
    <n v="162.49550255236099"/>
    <x v="0"/>
    <x v="15"/>
    <s v="S3"/>
  </r>
  <r>
    <s v="GOOGLE_YOUTUBE_POST_ATT_JUL_g1718_SC"/>
    <s v="Top_War"/>
    <d v="2021-09-12T00:00:00"/>
    <n v="0"/>
    <x v="0"/>
    <x v="15"/>
    <s v="S3"/>
  </r>
  <r>
    <s v="GOOGLE_YOUTUBE_POST_ATT_OCT_g1715_Scurve"/>
    <s v="Top_War"/>
    <d v="2021-09-12T00:00:00"/>
    <n v="0"/>
    <x v="0"/>
    <x v="15"/>
    <s v="S3"/>
  </r>
  <r>
    <s v="GOOGLE_YOUTUBE_POST_ATT_S1_g2721_SC"/>
    <s v="Top_War"/>
    <d v="2021-09-12T00:00:00"/>
    <n v="0"/>
    <x v="1"/>
    <x v="15"/>
    <s v="S3"/>
  </r>
  <r>
    <s v="INTERCEPT"/>
    <s v="Top_War"/>
    <d v="2021-09-12T00:00:00"/>
    <n v="282876.95580592903"/>
    <x v="0"/>
    <x v="16"/>
    <s v="S3"/>
  </r>
  <r>
    <s v="Large_Event_Dip1"/>
    <s v="Top_War"/>
    <d v="2021-09-12T00:00:00"/>
    <n v="0"/>
    <x v="0"/>
    <x v="4"/>
    <s v="S3"/>
  </r>
  <r>
    <s v="Large_Event1"/>
    <s v="Top_War"/>
    <d v="2021-09-12T00:00:00"/>
    <n v="0"/>
    <x v="0"/>
    <x v="17"/>
    <s v="S3"/>
  </r>
  <r>
    <s v="Medium_Event"/>
    <s v="Top_War"/>
    <d v="2021-09-12T00:00:00"/>
    <n v="0"/>
    <x v="0"/>
    <x v="17"/>
    <s v="S3"/>
  </r>
  <r>
    <s v="Medium_Event_Dip"/>
    <s v="Top_War"/>
    <d v="2021-09-12T00:00:00"/>
    <n v="0"/>
    <x v="0"/>
    <x v="17"/>
    <s v="S3"/>
  </r>
  <r>
    <s v="Monday_Effect"/>
    <s v="Top_War"/>
    <d v="2021-09-12T00:00:00"/>
    <n v="0"/>
    <x v="0"/>
    <x v="18"/>
    <s v="S3"/>
  </r>
  <r>
    <s v="New_Content"/>
    <s v="Top_War"/>
    <d v="2021-09-12T00:00:00"/>
    <n v="0"/>
    <x v="0"/>
    <x v="19"/>
    <s v="S3"/>
  </r>
  <r>
    <s v="Other_Event"/>
    <s v="Top_War"/>
    <d v="2021-09-12T00:00:00"/>
    <n v="0"/>
    <x v="0"/>
    <x v="17"/>
    <s v="S3"/>
  </r>
  <r>
    <s v="Peak"/>
    <s v="Top_War"/>
    <d v="2021-09-12T00:00:00"/>
    <n v="0"/>
    <x v="0"/>
    <x v="17"/>
    <s v="S3"/>
  </r>
  <r>
    <s v="Reddit_Post_ATT_g224_SC"/>
    <s v="Top_War"/>
    <d v="2021-09-12T00:00:00"/>
    <n v="0"/>
    <x v="2"/>
    <x v="20"/>
    <s v="S3"/>
  </r>
  <r>
    <s v="Small_Event"/>
    <s v="Top_War"/>
    <d v="2021-09-12T00:00:00"/>
    <n v="0"/>
    <x v="0"/>
    <x v="17"/>
    <s v="S3"/>
  </r>
  <r>
    <s v="Small_Event_Dip"/>
    <s v="Top_War"/>
    <d v="2021-09-12T00:00:00"/>
    <n v="0"/>
    <x v="0"/>
    <x v="4"/>
    <s v="S3"/>
  </r>
  <r>
    <s v="Special_Event"/>
    <s v="Top_War"/>
    <d v="2021-09-12T00:00:00"/>
    <n v="0"/>
    <x v="0"/>
    <x v="4"/>
    <s v="S3"/>
  </r>
  <r>
    <s v="Special_Event_Peak"/>
    <s v="Top_War"/>
    <d v="2021-09-12T00:00:00"/>
    <n v="0"/>
    <x v="0"/>
    <x v="17"/>
    <s v="S3"/>
  </r>
  <r>
    <s v="Tuesday_Effect"/>
    <s v="Top_War"/>
    <d v="2021-09-12T00:00:00"/>
    <n v="0"/>
    <x v="0"/>
    <x v="21"/>
    <s v="S3"/>
  </r>
  <r>
    <s v="UNITYADS_TOTAL_PER_ATT_g1728_Scurve"/>
    <s v="Top_War"/>
    <d v="2021-09-12T00:00:00"/>
    <n v="0"/>
    <x v="4"/>
    <x v="22"/>
    <s v="S3"/>
  </r>
  <r>
    <s v="UNITYADS_TOTAL_POST_ATT_S1_g913_SC"/>
    <s v="Top_War"/>
    <d v="2021-09-12T00:00:00"/>
    <n v="0"/>
    <x v="1"/>
    <x v="22"/>
    <s v="S3"/>
  </r>
  <r>
    <s v="UNITYADS_TOTAL_POST_ATT_S2_g1321_SC"/>
    <s v="Top_War"/>
    <d v="2021-09-12T00:00:00"/>
    <n v="237.26758119286799"/>
    <x v="2"/>
    <x v="22"/>
    <s v="S3"/>
  </r>
  <r>
    <s v="UNITYADS_TOTAL_POST_ATT_S3_g924_SC"/>
    <s v="Top_War"/>
    <d v="2021-09-12T00:00:00"/>
    <n v="1040.30220954888"/>
    <x v="3"/>
    <x v="22"/>
    <s v="S3"/>
  </r>
  <r>
    <s v="Apple_Search_Post_ATT_g327_Scurve"/>
    <s v="Top_War"/>
    <d v="2021-09-13T00:00:00"/>
    <n v="68.298214469806695"/>
    <x v="0"/>
    <x v="0"/>
    <s v="S3"/>
  </r>
  <r>
    <s v="Applovin_rewarded_Post_ATT_g1718_SC"/>
    <s v="Top_War"/>
    <d v="2021-09-13T00:00:00"/>
    <n v="11742.198764729401"/>
    <x v="0"/>
    <x v="1"/>
    <s v="S3"/>
  </r>
  <r>
    <s v="Applovin_video_Post_ATT_g1718_Scurve"/>
    <s v="Top_War"/>
    <d v="2021-09-13T00:00:00"/>
    <n v="3034.2932141005399"/>
    <x v="0"/>
    <x v="2"/>
    <s v="S3"/>
  </r>
  <r>
    <s v="Bug_Fix_1"/>
    <s v="Top_War"/>
    <d v="2021-09-13T00:00:00"/>
    <n v="0"/>
    <x v="0"/>
    <x v="3"/>
    <s v="S3"/>
  </r>
  <r>
    <s v="Bug_Fix_2"/>
    <s v="Top_War"/>
    <d v="2021-09-13T00:00:00"/>
    <n v="0"/>
    <x v="0"/>
    <x v="3"/>
    <s v="S3"/>
  </r>
  <r>
    <s v="Bug_Fix_3_2"/>
    <s v="Top_War"/>
    <d v="2021-09-13T00:00:00"/>
    <n v="0"/>
    <x v="0"/>
    <x v="3"/>
    <s v="S3"/>
  </r>
  <r>
    <s v="Bug_Fix_Neg"/>
    <s v="Top_War"/>
    <d v="2021-09-13T00:00:00"/>
    <n v="0"/>
    <x v="0"/>
    <x v="4"/>
    <s v="S3"/>
  </r>
  <r>
    <s v="Bytedance_Post_ATT_g337_SC"/>
    <s v="Top_War"/>
    <d v="2021-09-13T00:00:00"/>
    <n v="4.9685211169702796"/>
    <x v="0"/>
    <x v="5"/>
    <s v="S3"/>
  </r>
  <r>
    <s v="Comp_Lords_Mobile"/>
    <s v="Top_War"/>
    <d v="2021-09-13T00:00:00"/>
    <n v="-8630.0671741187307"/>
    <x v="0"/>
    <x v="6"/>
    <s v="S3"/>
  </r>
  <r>
    <s v="Comp_ROK"/>
    <s v="Top_War"/>
    <d v="2021-09-13T00:00:00"/>
    <n v="-2758.1128209608601"/>
    <x v="0"/>
    <x v="7"/>
    <s v="S3"/>
  </r>
  <r>
    <s v="Comp_West_Game"/>
    <s v="Top_War"/>
    <d v="2021-09-13T00:00:00"/>
    <n v="-3929.19370084396"/>
    <x v="0"/>
    <x v="8"/>
    <s v="S3"/>
  </r>
  <r>
    <s v="Event_Dip"/>
    <s v="Top_War"/>
    <d v="2021-09-13T00:00:00"/>
    <n v="-46625.467140574998"/>
    <x v="0"/>
    <x v="4"/>
    <s v="S3"/>
  </r>
  <r>
    <s v="FB_AEO_AAA_POST_ATT_S1_g223_Scurve"/>
    <s v="Top_War"/>
    <d v="2021-09-13T00:00:00"/>
    <n v="0"/>
    <x v="1"/>
    <x v="9"/>
    <s v="S3"/>
  </r>
  <r>
    <s v="FB_AEO_AAA_POST_ATT_S2_g2314_Scurve"/>
    <s v="Top_War"/>
    <d v="2021-09-13T00:00:00"/>
    <n v="1.6075208453348999"/>
    <x v="2"/>
    <x v="9"/>
    <s v="S3"/>
  </r>
  <r>
    <s v="FB_AEO_AAA_POST_ATT_S3_g249_SC"/>
    <s v="Top_War"/>
    <d v="2021-09-13T00:00:00"/>
    <n v="1391.8473999978701"/>
    <x v="3"/>
    <x v="9"/>
    <s v="S3"/>
  </r>
  <r>
    <s v="FB_AEO_AAA_PRE_ATT_g136_Scurve"/>
    <s v="Top_War"/>
    <d v="2021-09-13T00:00:00"/>
    <n v="0"/>
    <x v="4"/>
    <x v="9"/>
    <s v="S3"/>
  </r>
  <r>
    <s v="FB_AEO_BAU_POST_ATT_S1_g912_Scurve"/>
    <s v="Top_War"/>
    <d v="2021-09-13T00:00:00"/>
    <n v="0"/>
    <x v="1"/>
    <x v="10"/>
    <s v="S3"/>
  </r>
  <r>
    <s v="FB_AEO_BAU_POST_ATT_S2_g2711_Scurve"/>
    <s v="Top_War"/>
    <d v="2021-09-13T00:00:00"/>
    <n v="0"/>
    <x v="2"/>
    <x v="10"/>
    <s v="S3"/>
  </r>
  <r>
    <s v="FB_AEO_BAU_POST_ATT_S3_g1717_SC"/>
    <s v="Top_War"/>
    <d v="2021-09-13T00:00:00"/>
    <n v="1541.29969259225"/>
    <x v="3"/>
    <x v="10"/>
    <s v="S3"/>
  </r>
  <r>
    <s v="FB_AEO_BAU_PRE_ATT_g15721_Scurve"/>
    <s v="Top_War"/>
    <d v="2021-09-13T00:00:00"/>
    <n v="0"/>
    <x v="4"/>
    <x v="10"/>
    <s v="S3"/>
  </r>
  <r>
    <s v="FB_VO_AAA_PER_ATT_g912_Scurve"/>
    <s v="Top_War"/>
    <d v="2021-09-13T00:00:00"/>
    <n v="0"/>
    <x v="4"/>
    <x v="11"/>
    <s v="S3"/>
  </r>
  <r>
    <s v="FB_VO_AAA_POST_ATT_S1_g913_Scurve"/>
    <s v="Top_War"/>
    <d v="2021-09-13T00:00:00"/>
    <n v="0"/>
    <x v="1"/>
    <x v="11"/>
    <s v="S3"/>
  </r>
  <r>
    <s v="FB_VO_AAA_POST_ATT_S2_g424_Scurve"/>
    <s v="Top_War"/>
    <d v="2021-09-13T00:00:00"/>
    <n v="0"/>
    <x v="2"/>
    <x v="11"/>
    <s v="S3"/>
  </r>
  <r>
    <s v="FB_VO_AAA_POST_ATT_S3_g1717_SC"/>
    <s v="Top_War"/>
    <d v="2021-09-13T00:00:00"/>
    <n v="1451.4126698493601"/>
    <x v="3"/>
    <x v="11"/>
    <s v="S3"/>
  </r>
  <r>
    <s v="FB_VO_BAU_PER_ATT_g1512_Scurve"/>
    <s v="Top_War"/>
    <d v="2021-09-13T00:00:00"/>
    <n v="0"/>
    <x v="4"/>
    <x v="12"/>
    <s v="S3"/>
  </r>
  <r>
    <s v="FB_VO_BAU_POST_ATT_S1_g9312_Scurve"/>
    <s v="Top_War"/>
    <d v="2021-09-13T00:00:00"/>
    <n v="0"/>
    <x v="1"/>
    <x v="12"/>
    <s v="S3"/>
  </r>
  <r>
    <s v="FB_VO_BAU_POST_ATT_S2_g8421_Scurve"/>
    <s v="Top_War"/>
    <d v="2021-09-13T00:00:00"/>
    <n v="0.106782063710609"/>
    <x v="2"/>
    <x v="12"/>
    <s v="S3"/>
  </r>
  <r>
    <s v="FB_VO_BAU_POST_ATT_S3_g1715_SC"/>
    <s v="Top_War"/>
    <d v="2021-09-13T00:00:00"/>
    <n v="1325.4392564551599"/>
    <x v="3"/>
    <x v="12"/>
    <s v="S3"/>
  </r>
  <r>
    <s v="FB_VO_DYNAMICADS_PER_ATT_g2720_Scurve"/>
    <s v="Top_War"/>
    <d v="2021-09-13T00:00:00"/>
    <n v="0"/>
    <x v="4"/>
    <x v="13"/>
    <s v="S3"/>
  </r>
  <r>
    <s v="FB_VO_DYNAMICADS_POST_ATT_S1_g1720_Scurve"/>
    <s v="Top_War"/>
    <d v="2021-09-13T00:00:00"/>
    <n v="0"/>
    <x v="1"/>
    <x v="13"/>
    <s v="S3"/>
  </r>
  <r>
    <s v="GOOGLE_DISPLAY_PER_ATT_g1724_Scurve"/>
    <s v="Top_War"/>
    <d v="2021-09-13T00:00:00"/>
    <n v="0"/>
    <x v="4"/>
    <x v="14"/>
    <s v="S3"/>
  </r>
  <r>
    <s v="GOOGLE_DISPLAY_POST_ATT_9AUG_SEP_g6213_Scurve"/>
    <s v="Top_War"/>
    <d v="2021-09-13T00:00:00"/>
    <n v="3597.7966284691502"/>
    <x v="0"/>
    <x v="14"/>
    <s v="S3"/>
  </r>
  <r>
    <s v="GOOGLE_DISPLAY_POST_ATT_JUL_g827_SC"/>
    <s v="Top_War"/>
    <d v="2021-09-13T00:00:00"/>
    <n v="0"/>
    <x v="0"/>
    <x v="14"/>
    <s v="S3"/>
  </r>
  <r>
    <s v="GOOGLE_DISPLAY_POST_ATT_OCT_g5718_Scurve"/>
    <s v="Top_War"/>
    <d v="2021-09-13T00:00:00"/>
    <n v="0"/>
    <x v="0"/>
    <x v="14"/>
    <s v="S3"/>
  </r>
  <r>
    <s v="GOOGLE_DISPLAY_POST_ATT_S1_g912_SC"/>
    <s v="Top_War"/>
    <d v="2021-09-13T00:00:00"/>
    <n v="0"/>
    <x v="1"/>
    <x v="14"/>
    <s v="S3"/>
  </r>
  <r>
    <s v="GOOGLE_YOUTUBE_PER_ATT_g1716_Scurve"/>
    <s v="Top_War"/>
    <d v="2021-09-13T00:00:00"/>
    <n v="0"/>
    <x v="4"/>
    <x v="15"/>
    <s v="S3"/>
  </r>
  <r>
    <s v="GOOGLE_YOUTUBE_POST_ATT_9AUG_SEP_g9321_Scurve"/>
    <s v="Top_War"/>
    <d v="2021-09-13T00:00:00"/>
    <n v="571.01333451824496"/>
    <x v="0"/>
    <x v="15"/>
    <s v="S3"/>
  </r>
  <r>
    <s v="GOOGLE_YOUTUBE_POST_ATT_JUL_g1718_SC"/>
    <s v="Top_War"/>
    <d v="2021-09-13T00:00:00"/>
    <n v="0"/>
    <x v="0"/>
    <x v="15"/>
    <s v="S3"/>
  </r>
  <r>
    <s v="GOOGLE_YOUTUBE_POST_ATT_OCT_g1715_Scurve"/>
    <s v="Top_War"/>
    <d v="2021-09-13T00:00:00"/>
    <n v="0"/>
    <x v="0"/>
    <x v="15"/>
    <s v="S3"/>
  </r>
  <r>
    <s v="GOOGLE_YOUTUBE_POST_ATT_S1_g2721_SC"/>
    <s v="Top_War"/>
    <d v="2021-09-13T00:00:00"/>
    <n v="0"/>
    <x v="1"/>
    <x v="15"/>
    <s v="S3"/>
  </r>
  <r>
    <s v="INTERCEPT"/>
    <s v="Top_War"/>
    <d v="2021-09-13T00:00:00"/>
    <n v="282876.95580592903"/>
    <x v="0"/>
    <x v="16"/>
    <s v="S3"/>
  </r>
  <r>
    <s v="Large_Event_Dip1"/>
    <s v="Top_War"/>
    <d v="2021-09-13T00:00:00"/>
    <n v="0"/>
    <x v="0"/>
    <x v="4"/>
    <s v="S3"/>
  </r>
  <r>
    <s v="Large_Event1"/>
    <s v="Top_War"/>
    <d v="2021-09-13T00:00:00"/>
    <n v="0"/>
    <x v="0"/>
    <x v="17"/>
    <s v="S3"/>
  </r>
  <r>
    <s v="Medium_Event"/>
    <s v="Top_War"/>
    <d v="2021-09-13T00:00:00"/>
    <n v="0"/>
    <x v="0"/>
    <x v="17"/>
    <s v="S3"/>
  </r>
  <r>
    <s v="Medium_Event_Dip"/>
    <s v="Top_War"/>
    <d v="2021-09-13T00:00:00"/>
    <n v="0"/>
    <x v="0"/>
    <x v="17"/>
    <s v="S3"/>
  </r>
  <r>
    <s v="Monday_Effect"/>
    <s v="Top_War"/>
    <d v="2021-09-13T00:00:00"/>
    <n v="-26587.378751716002"/>
    <x v="0"/>
    <x v="18"/>
    <s v="S3"/>
  </r>
  <r>
    <s v="New_Content"/>
    <s v="Top_War"/>
    <d v="2021-09-13T00:00:00"/>
    <n v="0"/>
    <x v="0"/>
    <x v="19"/>
    <s v="S3"/>
  </r>
  <r>
    <s v="Other_Event"/>
    <s v="Top_War"/>
    <d v="2021-09-13T00:00:00"/>
    <n v="0"/>
    <x v="0"/>
    <x v="17"/>
    <s v="S3"/>
  </r>
  <r>
    <s v="Peak"/>
    <s v="Top_War"/>
    <d v="2021-09-13T00:00:00"/>
    <n v="0"/>
    <x v="0"/>
    <x v="17"/>
    <s v="S3"/>
  </r>
  <r>
    <s v="Reddit_Post_ATT_g224_SC"/>
    <s v="Top_War"/>
    <d v="2021-09-13T00:00:00"/>
    <n v="0"/>
    <x v="2"/>
    <x v="20"/>
    <s v="S3"/>
  </r>
  <r>
    <s v="Small_Event"/>
    <s v="Top_War"/>
    <d v="2021-09-13T00:00:00"/>
    <n v="0"/>
    <x v="0"/>
    <x v="17"/>
    <s v="S3"/>
  </r>
  <r>
    <s v="Small_Event_Dip"/>
    <s v="Top_War"/>
    <d v="2021-09-13T00:00:00"/>
    <n v="0"/>
    <x v="0"/>
    <x v="4"/>
    <s v="S3"/>
  </r>
  <r>
    <s v="Special_Event"/>
    <s v="Top_War"/>
    <d v="2021-09-13T00:00:00"/>
    <n v="0"/>
    <x v="0"/>
    <x v="4"/>
    <s v="S3"/>
  </r>
  <r>
    <s v="Special_Event_Peak"/>
    <s v="Top_War"/>
    <d v="2021-09-13T00:00:00"/>
    <n v="0"/>
    <x v="0"/>
    <x v="17"/>
    <s v="S3"/>
  </r>
  <r>
    <s v="Tuesday_Effect"/>
    <s v="Top_War"/>
    <d v="2021-09-13T00:00:00"/>
    <n v="0"/>
    <x v="0"/>
    <x v="21"/>
    <s v="S3"/>
  </r>
  <r>
    <s v="UNITYADS_TOTAL_PER_ATT_g1728_Scurve"/>
    <s v="Top_War"/>
    <d v="2021-09-13T00:00:00"/>
    <n v="0"/>
    <x v="4"/>
    <x v="22"/>
    <s v="S3"/>
  </r>
  <r>
    <s v="UNITYADS_TOTAL_POST_ATT_S1_g913_SC"/>
    <s v="Top_War"/>
    <d v="2021-09-13T00:00:00"/>
    <n v="0"/>
    <x v="1"/>
    <x v="22"/>
    <s v="S3"/>
  </r>
  <r>
    <s v="UNITYADS_TOTAL_POST_ATT_S2_g1321_SC"/>
    <s v="Top_War"/>
    <d v="2021-09-13T00:00:00"/>
    <n v="191.906189787572"/>
    <x v="2"/>
    <x v="22"/>
    <s v="S3"/>
  </r>
  <r>
    <s v="UNITYADS_TOTAL_POST_ATT_S3_g924_SC"/>
    <s v="Top_War"/>
    <d v="2021-09-13T00:00:00"/>
    <n v="870.04423014398503"/>
    <x v="3"/>
    <x v="22"/>
    <s v="S3"/>
  </r>
  <r>
    <s v="Apple_Search_Post_ATT_g327_Scurve"/>
    <s v="Top_War"/>
    <d v="2021-09-14T00:00:00"/>
    <n v="26.414884489491399"/>
    <x v="0"/>
    <x v="0"/>
    <s v="S3"/>
  </r>
  <r>
    <s v="Applovin_rewarded_Post_ATT_g1718_SC"/>
    <s v="Top_War"/>
    <d v="2021-09-14T00:00:00"/>
    <n v="11822.628790282701"/>
    <x v="0"/>
    <x v="1"/>
    <s v="S3"/>
  </r>
  <r>
    <s v="Applovin_video_Post_ATT_g1718_Scurve"/>
    <s v="Top_War"/>
    <d v="2021-09-14T00:00:00"/>
    <n v="2946.7164243859102"/>
    <x v="0"/>
    <x v="2"/>
    <s v="S3"/>
  </r>
  <r>
    <s v="Bug_Fix_1"/>
    <s v="Top_War"/>
    <d v="2021-09-14T00:00:00"/>
    <n v="0"/>
    <x v="0"/>
    <x v="3"/>
    <s v="S3"/>
  </r>
  <r>
    <s v="Bug_Fix_2"/>
    <s v="Top_War"/>
    <d v="2021-09-14T00:00:00"/>
    <n v="0"/>
    <x v="0"/>
    <x v="3"/>
    <s v="S3"/>
  </r>
  <r>
    <s v="Bug_Fix_3_2"/>
    <s v="Top_War"/>
    <d v="2021-09-14T00:00:00"/>
    <n v="0"/>
    <x v="0"/>
    <x v="3"/>
    <s v="S3"/>
  </r>
  <r>
    <s v="Bug_Fix_Neg"/>
    <s v="Top_War"/>
    <d v="2021-09-14T00:00:00"/>
    <n v="0"/>
    <x v="0"/>
    <x v="4"/>
    <s v="S3"/>
  </r>
  <r>
    <s v="Bytedance_Post_ATT_g337_SC"/>
    <s v="Top_War"/>
    <d v="2021-09-14T00:00:00"/>
    <n v="7.8291043259984296E-6"/>
    <x v="0"/>
    <x v="5"/>
    <s v="S3"/>
  </r>
  <r>
    <s v="Comp_Lords_Mobile"/>
    <s v="Top_War"/>
    <d v="2021-09-14T00:00:00"/>
    <n v="-8386.2799658102904"/>
    <x v="0"/>
    <x v="6"/>
    <s v="S3"/>
  </r>
  <r>
    <s v="Comp_ROK"/>
    <s v="Top_War"/>
    <d v="2021-09-14T00:00:00"/>
    <n v="-2570.2696329311502"/>
    <x v="0"/>
    <x v="7"/>
    <s v="S3"/>
  </r>
  <r>
    <s v="Comp_West_Game"/>
    <s v="Top_War"/>
    <d v="2021-09-14T00:00:00"/>
    <n v="-3746.0282802031102"/>
    <x v="0"/>
    <x v="8"/>
    <s v="S3"/>
  </r>
  <r>
    <s v="Event_Dip"/>
    <s v="Top_War"/>
    <d v="2021-09-14T00:00:00"/>
    <n v="0"/>
    <x v="0"/>
    <x v="4"/>
    <s v="S3"/>
  </r>
  <r>
    <s v="FB_AEO_AAA_POST_ATT_S1_g223_Scurve"/>
    <s v="Top_War"/>
    <d v="2021-09-14T00:00:00"/>
    <n v="0"/>
    <x v="1"/>
    <x v="9"/>
    <s v="S3"/>
  </r>
  <r>
    <s v="FB_AEO_AAA_POST_ATT_S2_g2314_Scurve"/>
    <s v="Top_War"/>
    <d v="2021-09-14T00:00:00"/>
    <n v="0"/>
    <x v="2"/>
    <x v="9"/>
    <s v="S3"/>
  </r>
  <r>
    <s v="FB_AEO_AAA_POST_ATT_S3_g249_SC"/>
    <s v="Top_War"/>
    <d v="2021-09-14T00:00:00"/>
    <n v="1721.0584970392699"/>
    <x v="3"/>
    <x v="9"/>
    <s v="S3"/>
  </r>
  <r>
    <s v="FB_AEO_AAA_PRE_ATT_g136_Scurve"/>
    <s v="Top_War"/>
    <d v="2021-09-14T00:00:00"/>
    <n v="0"/>
    <x v="4"/>
    <x v="9"/>
    <s v="S3"/>
  </r>
  <r>
    <s v="FB_AEO_BAU_POST_ATT_S1_g912_Scurve"/>
    <s v="Top_War"/>
    <d v="2021-09-14T00:00:00"/>
    <n v="0"/>
    <x v="1"/>
    <x v="10"/>
    <s v="S3"/>
  </r>
  <r>
    <s v="FB_AEO_BAU_POST_ATT_S2_g2711_Scurve"/>
    <s v="Top_War"/>
    <d v="2021-09-14T00:00:00"/>
    <n v="0"/>
    <x v="2"/>
    <x v="10"/>
    <s v="S3"/>
  </r>
  <r>
    <s v="FB_AEO_BAU_POST_ATT_S3_g1717_SC"/>
    <s v="Top_War"/>
    <d v="2021-09-14T00:00:00"/>
    <n v="3214.3479645909601"/>
    <x v="3"/>
    <x v="10"/>
    <s v="S3"/>
  </r>
  <r>
    <s v="FB_AEO_BAU_PRE_ATT_g15721_Scurve"/>
    <s v="Top_War"/>
    <d v="2021-09-14T00:00:00"/>
    <n v="0"/>
    <x v="4"/>
    <x v="10"/>
    <s v="S3"/>
  </r>
  <r>
    <s v="FB_VO_AAA_PER_ATT_g912_Scurve"/>
    <s v="Top_War"/>
    <d v="2021-09-14T00:00:00"/>
    <n v="0"/>
    <x v="4"/>
    <x v="11"/>
    <s v="S3"/>
  </r>
  <r>
    <s v="FB_VO_AAA_POST_ATT_S1_g913_Scurve"/>
    <s v="Top_War"/>
    <d v="2021-09-14T00:00:00"/>
    <n v="0"/>
    <x v="1"/>
    <x v="11"/>
    <s v="S3"/>
  </r>
  <r>
    <s v="FB_VO_AAA_POST_ATT_S2_g424_Scurve"/>
    <s v="Top_War"/>
    <d v="2021-09-14T00:00:00"/>
    <n v="0"/>
    <x v="2"/>
    <x v="11"/>
    <s v="S3"/>
  </r>
  <r>
    <s v="FB_VO_AAA_POST_ATT_S3_g1717_SC"/>
    <s v="Top_War"/>
    <d v="2021-09-14T00:00:00"/>
    <n v="3039.7025225262801"/>
    <x v="3"/>
    <x v="11"/>
    <s v="S3"/>
  </r>
  <r>
    <s v="FB_VO_BAU_PER_ATT_g1512_Scurve"/>
    <s v="Top_War"/>
    <d v="2021-09-14T00:00:00"/>
    <n v="0"/>
    <x v="4"/>
    <x v="12"/>
    <s v="S3"/>
  </r>
  <r>
    <s v="FB_VO_BAU_POST_ATT_S1_g9312_Scurve"/>
    <s v="Top_War"/>
    <d v="2021-09-14T00:00:00"/>
    <n v="0"/>
    <x v="1"/>
    <x v="12"/>
    <s v="S3"/>
  </r>
  <r>
    <s v="FB_VO_BAU_POST_ATT_S2_g8421_Scurve"/>
    <s v="Top_War"/>
    <d v="2021-09-14T00:00:00"/>
    <n v="3.1403481438290699E-2"/>
    <x v="2"/>
    <x v="12"/>
    <s v="S3"/>
  </r>
  <r>
    <s v="FB_VO_BAU_POST_ATT_S3_g1715_SC"/>
    <s v="Top_War"/>
    <d v="2021-09-14T00:00:00"/>
    <n v="2651.51830403028"/>
    <x v="3"/>
    <x v="12"/>
    <s v="S3"/>
  </r>
  <r>
    <s v="FB_VO_DYNAMICADS_PER_ATT_g2720_Scurve"/>
    <s v="Top_War"/>
    <d v="2021-09-14T00:00:00"/>
    <n v="0"/>
    <x v="4"/>
    <x v="13"/>
    <s v="S3"/>
  </r>
  <r>
    <s v="FB_VO_DYNAMICADS_POST_ATT_S1_g1720_Scurve"/>
    <s v="Top_War"/>
    <d v="2021-09-14T00:00:00"/>
    <n v="0"/>
    <x v="1"/>
    <x v="13"/>
    <s v="S3"/>
  </r>
  <r>
    <s v="GOOGLE_DISPLAY_PER_ATT_g1724_Scurve"/>
    <s v="Top_War"/>
    <d v="2021-09-14T00:00:00"/>
    <n v="0"/>
    <x v="4"/>
    <x v="14"/>
    <s v="S3"/>
  </r>
  <r>
    <s v="GOOGLE_DISPLAY_POST_ATT_9AUG_SEP_g6213_Scurve"/>
    <s v="Top_War"/>
    <d v="2021-09-14T00:00:00"/>
    <n v="3623.43871495451"/>
    <x v="0"/>
    <x v="14"/>
    <s v="S3"/>
  </r>
  <r>
    <s v="GOOGLE_DISPLAY_POST_ATT_JUL_g827_SC"/>
    <s v="Top_War"/>
    <d v="2021-09-14T00:00:00"/>
    <n v="0"/>
    <x v="0"/>
    <x v="14"/>
    <s v="S3"/>
  </r>
  <r>
    <s v="GOOGLE_DISPLAY_POST_ATT_OCT_g5718_Scurve"/>
    <s v="Top_War"/>
    <d v="2021-09-14T00:00:00"/>
    <n v="0"/>
    <x v="0"/>
    <x v="14"/>
    <s v="S3"/>
  </r>
  <r>
    <s v="GOOGLE_DISPLAY_POST_ATT_S1_g912_SC"/>
    <s v="Top_War"/>
    <d v="2021-09-14T00:00:00"/>
    <n v="0"/>
    <x v="1"/>
    <x v="14"/>
    <s v="S3"/>
  </r>
  <r>
    <s v="GOOGLE_YOUTUBE_PER_ATT_g1716_Scurve"/>
    <s v="Top_War"/>
    <d v="2021-09-14T00:00:00"/>
    <n v="0"/>
    <x v="4"/>
    <x v="15"/>
    <s v="S3"/>
  </r>
  <r>
    <s v="GOOGLE_YOUTUBE_POST_ATT_9AUG_SEP_g9321_Scurve"/>
    <s v="Top_War"/>
    <d v="2021-09-14T00:00:00"/>
    <n v="1448.72958964279"/>
    <x v="0"/>
    <x v="15"/>
    <s v="S3"/>
  </r>
  <r>
    <s v="GOOGLE_YOUTUBE_POST_ATT_JUL_g1718_SC"/>
    <s v="Top_War"/>
    <d v="2021-09-14T00:00:00"/>
    <n v="0"/>
    <x v="0"/>
    <x v="15"/>
    <s v="S3"/>
  </r>
  <r>
    <s v="GOOGLE_YOUTUBE_POST_ATT_OCT_g1715_Scurve"/>
    <s v="Top_War"/>
    <d v="2021-09-14T00:00:00"/>
    <n v="0"/>
    <x v="0"/>
    <x v="15"/>
    <s v="S3"/>
  </r>
  <r>
    <s v="GOOGLE_YOUTUBE_POST_ATT_S1_g2721_SC"/>
    <s v="Top_War"/>
    <d v="2021-09-14T00:00:00"/>
    <n v="0"/>
    <x v="1"/>
    <x v="15"/>
    <s v="S3"/>
  </r>
  <r>
    <s v="INTERCEPT"/>
    <s v="Top_War"/>
    <d v="2021-09-14T00:00:00"/>
    <n v="282876.95580592903"/>
    <x v="0"/>
    <x v="16"/>
    <s v="S3"/>
  </r>
  <r>
    <s v="Large_Event_Dip1"/>
    <s v="Top_War"/>
    <d v="2021-09-14T00:00:00"/>
    <n v="0"/>
    <x v="0"/>
    <x v="4"/>
    <s v="S3"/>
  </r>
  <r>
    <s v="Large_Event1"/>
    <s v="Top_War"/>
    <d v="2021-09-14T00:00:00"/>
    <n v="0"/>
    <x v="0"/>
    <x v="17"/>
    <s v="S3"/>
  </r>
  <r>
    <s v="Medium_Event"/>
    <s v="Top_War"/>
    <d v="2021-09-14T00:00:00"/>
    <n v="0"/>
    <x v="0"/>
    <x v="17"/>
    <s v="S3"/>
  </r>
  <r>
    <s v="Medium_Event_Dip"/>
    <s v="Top_War"/>
    <d v="2021-09-14T00:00:00"/>
    <n v="0"/>
    <x v="0"/>
    <x v="17"/>
    <s v="S3"/>
  </r>
  <r>
    <s v="Monday_Effect"/>
    <s v="Top_War"/>
    <d v="2021-09-14T00:00:00"/>
    <n v="0"/>
    <x v="0"/>
    <x v="18"/>
    <s v="S3"/>
  </r>
  <r>
    <s v="New_Content"/>
    <s v="Top_War"/>
    <d v="2021-09-14T00:00:00"/>
    <n v="0"/>
    <x v="0"/>
    <x v="19"/>
    <s v="S3"/>
  </r>
  <r>
    <s v="Other_Event"/>
    <s v="Top_War"/>
    <d v="2021-09-14T00:00:00"/>
    <n v="0"/>
    <x v="0"/>
    <x v="17"/>
    <s v="S3"/>
  </r>
  <r>
    <s v="Peak"/>
    <s v="Top_War"/>
    <d v="2021-09-14T00:00:00"/>
    <n v="0"/>
    <x v="0"/>
    <x v="17"/>
    <s v="S3"/>
  </r>
  <r>
    <s v="Reddit_Post_ATT_g224_SC"/>
    <s v="Top_War"/>
    <d v="2021-09-14T00:00:00"/>
    <n v="0"/>
    <x v="2"/>
    <x v="20"/>
    <s v="S3"/>
  </r>
  <r>
    <s v="Small_Event"/>
    <s v="Top_War"/>
    <d v="2021-09-14T00:00:00"/>
    <n v="0"/>
    <x v="0"/>
    <x v="17"/>
    <s v="S3"/>
  </r>
  <r>
    <s v="Small_Event_Dip"/>
    <s v="Top_War"/>
    <d v="2021-09-14T00:00:00"/>
    <n v="0"/>
    <x v="0"/>
    <x v="4"/>
    <s v="S3"/>
  </r>
  <r>
    <s v="Special_Event"/>
    <s v="Top_War"/>
    <d v="2021-09-14T00:00:00"/>
    <n v="0"/>
    <x v="0"/>
    <x v="4"/>
    <s v="S3"/>
  </r>
  <r>
    <s v="Special_Event_Peak"/>
    <s v="Top_War"/>
    <d v="2021-09-14T00:00:00"/>
    <n v="0"/>
    <x v="0"/>
    <x v="17"/>
    <s v="S3"/>
  </r>
  <r>
    <s v="Tuesday_Effect"/>
    <s v="Top_War"/>
    <d v="2021-09-14T00:00:00"/>
    <n v="-30394.747551451699"/>
    <x v="0"/>
    <x v="21"/>
    <s v="S3"/>
  </r>
  <r>
    <s v="UNITYADS_TOTAL_PER_ATT_g1728_Scurve"/>
    <s v="Top_War"/>
    <d v="2021-09-14T00:00:00"/>
    <n v="0"/>
    <x v="4"/>
    <x v="22"/>
    <s v="S3"/>
  </r>
  <r>
    <s v="UNITYADS_TOTAL_POST_ATT_S1_g913_SC"/>
    <s v="Top_War"/>
    <d v="2021-09-14T00:00:00"/>
    <n v="0"/>
    <x v="1"/>
    <x v="22"/>
    <s v="S3"/>
  </r>
  <r>
    <s v="UNITYADS_TOTAL_POST_ATT_S2_g1321_SC"/>
    <s v="Top_War"/>
    <d v="2021-09-14T00:00:00"/>
    <n v="159.17730250351099"/>
    <x v="2"/>
    <x v="22"/>
    <s v="S3"/>
  </r>
  <r>
    <s v="UNITYADS_TOTAL_POST_ATT_S3_g924_SC"/>
    <s v="Top_War"/>
    <d v="2021-09-14T00:00:00"/>
    <n v="681.307541867944"/>
    <x v="3"/>
    <x v="22"/>
    <s v="S3"/>
  </r>
  <r>
    <s v="Apple_Search_Post_ATT_g327_Scurve"/>
    <s v="Top_War"/>
    <d v="2021-09-15T00:00:00"/>
    <n v="8.6540157788745997"/>
    <x v="0"/>
    <x v="0"/>
    <s v="S3"/>
  </r>
  <r>
    <s v="Applovin_rewarded_Post_ATT_g1718_SC"/>
    <s v="Top_War"/>
    <d v="2021-09-15T00:00:00"/>
    <n v="11283.2672230763"/>
    <x v="0"/>
    <x v="1"/>
    <s v="S3"/>
  </r>
  <r>
    <s v="Applovin_video_Post_ATT_g1718_Scurve"/>
    <s v="Top_War"/>
    <d v="2021-09-15T00:00:00"/>
    <n v="2670.2140423707401"/>
    <x v="0"/>
    <x v="2"/>
    <s v="S3"/>
  </r>
  <r>
    <s v="Bug_Fix_1"/>
    <s v="Top_War"/>
    <d v="2021-09-15T00:00:00"/>
    <n v="0"/>
    <x v="0"/>
    <x v="3"/>
    <s v="S3"/>
  </r>
  <r>
    <s v="Bug_Fix_2"/>
    <s v="Top_War"/>
    <d v="2021-09-15T00:00:00"/>
    <n v="0"/>
    <x v="0"/>
    <x v="3"/>
    <s v="S3"/>
  </r>
  <r>
    <s v="Bug_Fix_3_2"/>
    <s v="Top_War"/>
    <d v="2021-09-15T00:00:00"/>
    <n v="0"/>
    <x v="0"/>
    <x v="3"/>
    <s v="S3"/>
  </r>
  <r>
    <s v="Bug_Fix_Neg"/>
    <s v="Top_War"/>
    <d v="2021-09-15T00:00:00"/>
    <n v="0"/>
    <x v="0"/>
    <x v="4"/>
    <s v="S3"/>
  </r>
  <r>
    <s v="Bytedance_Post_ATT_g337_SC"/>
    <s v="Top_War"/>
    <d v="2021-09-15T00:00:00"/>
    <n v="8.3258618632112899E-7"/>
    <x v="0"/>
    <x v="5"/>
    <s v="S3"/>
  </r>
  <r>
    <s v="Comp_Lords_Mobile"/>
    <s v="Top_War"/>
    <d v="2021-09-15T00:00:00"/>
    <n v="-8804.2008943390392"/>
    <x v="0"/>
    <x v="6"/>
    <s v="S3"/>
  </r>
  <r>
    <s v="Comp_ROK"/>
    <s v="Top_War"/>
    <d v="2021-09-15T00:00:00"/>
    <n v="-2715.0012696097801"/>
    <x v="0"/>
    <x v="7"/>
    <s v="S3"/>
  </r>
  <r>
    <s v="Comp_West_Game"/>
    <s v="Top_War"/>
    <d v="2021-09-15T00:00:00"/>
    <n v="-3893.7423291070199"/>
    <x v="0"/>
    <x v="8"/>
    <s v="S3"/>
  </r>
  <r>
    <s v="Event_Dip"/>
    <s v="Top_War"/>
    <d v="2021-09-15T00:00:00"/>
    <n v="0"/>
    <x v="0"/>
    <x v="4"/>
    <s v="S3"/>
  </r>
  <r>
    <s v="FB_AEO_AAA_POST_ATT_S1_g223_Scurve"/>
    <s v="Top_War"/>
    <d v="2021-09-15T00:00:00"/>
    <n v="0"/>
    <x v="1"/>
    <x v="9"/>
    <s v="S3"/>
  </r>
  <r>
    <s v="FB_AEO_AAA_POST_ATT_S2_g2314_Scurve"/>
    <s v="Top_War"/>
    <d v="2021-09-15T00:00:00"/>
    <n v="0"/>
    <x v="2"/>
    <x v="9"/>
    <s v="S3"/>
  </r>
  <r>
    <s v="FB_AEO_AAA_POST_ATT_S3_g249_SC"/>
    <s v="Top_War"/>
    <d v="2021-09-15T00:00:00"/>
    <n v="2059.8774887268501"/>
    <x v="3"/>
    <x v="9"/>
    <s v="S3"/>
  </r>
  <r>
    <s v="FB_AEO_AAA_PRE_ATT_g136_Scurve"/>
    <s v="Top_War"/>
    <d v="2021-09-15T00:00:00"/>
    <n v="0"/>
    <x v="4"/>
    <x v="9"/>
    <s v="S3"/>
  </r>
  <r>
    <s v="FB_AEO_BAU_POST_ATT_S1_g912_Scurve"/>
    <s v="Top_War"/>
    <d v="2021-09-15T00:00:00"/>
    <n v="0"/>
    <x v="1"/>
    <x v="10"/>
    <s v="S3"/>
  </r>
  <r>
    <s v="FB_AEO_BAU_POST_ATT_S2_g2711_Scurve"/>
    <s v="Top_War"/>
    <d v="2021-09-15T00:00:00"/>
    <n v="0"/>
    <x v="2"/>
    <x v="10"/>
    <s v="S3"/>
  </r>
  <r>
    <s v="FB_AEO_BAU_POST_ATT_S3_g1717_SC"/>
    <s v="Top_War"/>
    <d v="2021-09-15T00:00:00"/>
    <n v="5975.7516432892899"/>
    <x v="3"/>
    <x v="10"/>
    <s v="S3"/>
  </r>
  <r>
    <s v="FB_AEO_BAU_PRE_ATT_g15721_Scurve"/>
    <s v="Top_War"/>
    <d v="2021-09-15T00:00:00"/>
    <n v="0"/>
    <x v="4"/>
    <x v="10"/>
    <s v="S3"/>
  </r>
  <r>
    <s v="FB_VO_AAA_PER_ATT_g912_Scurve"/>
    <s v="Top_War"/>
    <d v="2021-09-15T00:00:00"/>
    <n v="0"/>
    <x v="4"/>
    <x v="11"/>
    <s v="S3"/>
  </r>
  <r>
    <s v="FB_VO_AAA_POST_ATT_S1_g913_Scurve"/>
    <s v="Top_War"/>
    <d v="2021-09-15T00:00:00"/>
    <n v="0"/>
    <x v="1"/>
    <x v="11"/>
    <s v="S3"/>
  </r>
  <r>
    <s v="FB_VO_AAA_POST_ATT_S2_g424_Scurve"/>
    <s v="Top_War"/>
    <d v="2021-09-15T00:00:00"/>
    <n v="0"/>
    <x v="2"/>
    <x v="11"/>
    <s v="S3"/>
  </r>
  <r>
    <s v="FB_VO_AAA_POST_ATT_S3_g1717_SC"/>
    <s v="Top_War"/>
    <d v="2021-09-15T00:00:00"/>
    <n v="5675.88080491651"/>
    <x v="3"/>
    <x v="11"/>
    <s v="S3"/>
  </r>
  <r>
    <s v="FB_VO_BAU_PER_ATT_g1512_Scurve"/>
    <s v="Top_War"/>
    <d v="2021-09-15T00:00:00"/>
    <n v="0"/>
    <x v="4"/>
    <x v="12"/>
    <s v="S3"/>
  </r>
  <r>
    <s v="FB_VO_BAU_POST_ATT_S1_g9312_Scurve"/>
    <s v="Top_War"/>
    <d v="2021-09-15T00:00:00"/>
    <n v="0"/>
    <x v="1"/>
    <x v="12"/>
    <s v="S3"/>
  </r>
  <r>
    <s v="FB_VO_BAU_POST_ATT_S2_g8421_Scurve"/>
    <s v="Top_War"/>
    <d v="2021-09-15T00:00:00"/>
    <n v="8.9595359199019908E-3"/>
    <x v="2"/>
    <x v="12"/>
    <s v="S3"/>
  </r>
  <r>
    <s v="FB_VO_BAU_POST_ATT_S3_g1715_SC"/>
    <s v="Top_War"/>
    <d v="2021-09-15T00:00:00"/>
    <n v="4702.61218702937"/>
    <x v="3"/>
    <x v="12"/>
    <s v="S3"/>
  </r>
  <r>
    <s v="FB_VO_DYNAMICADS_PER_ATT_g2720_Scurve"/>
    <s v="Top_War"/>
    <d v="2021-09-15T00:00:00"/>
    <n v="0"/>
    <x v="4"/>
    <x v="13"/>
    <s v="S3"/>
  </r>
  <r>
    <s v="FB_VO_DYNAMICADS_POST_ATT_S1_g1720_Scurve"/>
    <s v="Top_War"/>
    <d v="2021-09-15T00:00:00"/>
    <n v="0"/>
    <x v="1"/>
    <x v="13"/>
    <s v="S3"/>
  </r>
  <r>
    <s v="GOOGLE_DISPLAY_PER_ATT_g1724_Scurve"/>
    <s v="Top_War"/>
    <d v="2021-09-15T00:00:00"/>
    <n v="0"/>
    <x v="4"/>
    <x v="14"/>
    <s v="S3"/>
  </r>
  <r>
    <s v="GOOGLE_DISPLAY_POST_ATT_9AUG_SEP_g6213_Scurve"/>
    <s v="Top_War"/>
    <d v="2021-09-15T00:00:00"/>
    <n v="3129.39688929051"/>
    <x v="0"/>
    <x v="14"/>
    <s v="S3"/>
  </r>
  <r>
    <s v="GOOGLE_DISPLAY_POST_ATT_JUL_g827_SC"/>
    <s v="Top_War"/>
    <d v="2021-09-15T00:00:00"/>
    <n v="0"/>
    <x v="0"/>
    <x v="14"/>
    <s v="S3"/>
  </r>
  <r>
    <s v="GOOGLE_DISPLAY_POST_ATT_OCT_g5718_Scurve"/>
    <s v="Top_War"/>
    <d v="2021-09-15T00:00:00"/>
    <n v="0"/>
    <x v="0"/>
    <x v="14"/>
    <s v="S3"/>
  </r>
  <r>
    <s v="GOOGLE_DISPLAY_POST_ATT_S1_g912_SC"/>
    <s v="Top_War"/>
    <d v="2021-09-15T00:00:00"/>
    <n v="0"/>
    <x v="1"/>
    <x v="14"/>
    <s v="S3"/>
  </r>
  <r>
    <s v="GOOGLE_YOUTUBE_PER_ATT_g1716_Scurve"/>
    <s v="Top_War"/>
    <d v="2021-09-15T00:00:00"/>
    <n v="0"/>
    <x v="4"/>
    <x v="15"/>
    <s v="S3"/>
  </r>
  <r>
    <s v="GOOGLE_YOUTUBE_POST_ATT_9AUG_SEP_g9321_Scurve"/>
    <s v="Top_War"/>
    <d v="2021-09-15T00:00:00"/>
    <n v="2439.2022913082801"/>
    <x v="0"/>
    <x v="15"/>
    <s v="S3"/>
  </r>
  <r>
    <s v="GOOGLE_YOUTUBE_POST_ATT_JUL_g1718_SC"/>
    <s v="Top_War"/>
    <d v="2021-09-15T00:00:00"/>
    <n v="0"/>
    <x v="0"/>
    <x v="15"/>
    <s v="S3"/>
  </r>
  <r>
    <s v="GOOGLE_YOUTUBE_POST_ATT_OCT_g1715_Scurve"/>
    <s v="Top_War"/>
    <d v="2021-09-15T00:00:00"/>
    <n v="0"/>
    <x v="0"/>
    <x v="15"/>
    <s v="S3"/>
  </r>
  <r>
    <s v="GOOGLE_YOUTUBE_POST_ATT_S1_g2721_SC"/>
    <s v="Top_War"/>
    <d v="2021-09-15T00:00:00"/>
    <n v="0"/>
    <x v="1"/>
    <x v="15"/>
    <s v="S3"/>
  </r>
  <r>
    <s v="INTERCEPT"/>
    <s v="Top_War"/>
    <d v="2021-09-15T00:00:00"/>
    <n v="282876.95580592903"/>
    <x v="0"/>
    <x v="16"/>
    <s v="S3"/>
  </r>
  <r>
    <s v="Large_Event_Dip1"/>
    <s v="Top_War"/>
    <d v="2021-09-15T00:00:00"/>
    <n v="0"/>
    <x v="0"/>
    <x v="4"/>
    <s v="S3"/>
  </r>
  <r>
    <s v="Large_Event1"/>
    <s v="Top_War"/>
    <d v="2021-09-15T00:00:00"/>
    <n v="0"/>
    <x v="0"/>
    <x v="17"/>
    <s v="S3"/>
  </r>
  <r>
    <s v="Medium_Event"/>
    <s v="Top_War"/>
    <d v="2021-09-15T00:00:00"/>
    <n v="0"/>
    <x v="0"/>
    <x v="17"/>
    <s v="S3"/>
  </r>
  <r>
    <s v="Medium_Event_Dip"/>
    <s v="Top_War"/>
    <d v="2021-09-15T00:00:00"/>
    <n v="0"/>
    <x v="0"/>
    <x v="17"/>
    <s v="S3"/>
  </r>
  <r>
    <s v="Monday_Effect"/>
    <s v="Top_War"/>
    <d v="2021-09-15T00:00:00"/>
    <n v="0"/>
    <x v="0"/>
    <x v="18"/>
    <s v="S3"/>
  </r>
  <r>
    <s v="New_Content"/>
    <s v="Top_War"/>
    <d v="2021-09-15T00:00:00"/>
    <n v="0"/>
    <x v="0"/>
    <x v="19"/>
    <s v="S3"/>
  </r>
  <r>
    <s v="Other_Event"/>
    <s v="Top_War"/>
    <d v="2021-09-15T00:00:00"/>
    <n v="0"/>
    <x v="0"/>
    <x v="17"/>
    <s v="S3"/>
  </r>
  <r>
    <s v="Peak"/>
    <s v="Top_War"/>
    <d v="2021-09-15T00:00:00"/>
    <n v="0"/>
    <x v="0"/>
    <x v="17"/>
    <s v="S3"/>
  </r>
  <r>
    <s v="Reddit_Post_ATT_g224_SC"/>
    <s v="Top_War"/>
    <d v="2021-09-15T00:00:00"/>
    <n v="0"/>
    <x v="2"/>
    <x v="20"/>
    <s v="S3"/>
  </r>
  <r>
    <s v="Small_Event"/>
    <s v="Top_War"/>
    <d v="2021-09-15T00:00:00"/>
    <n v="23075.523053556699"/>
    <x v="0"/>
    <x v="17"/>
    <s v="S3"/>
  </r>
  <r>
    <s v="Small_Event_Dip"/>
    <s v="Top_War"/>
    <d v="2021-09-15T00:00:00"/>
    <n v="0"/>
    <x v="0"/>
    <x v="4"/>
    <s v="S3"/>
  </r>
  <r>
    <s v="Special_Event"/>
    <s v="Top_War"/>
    <d v="2021-09-15T00:00:00"/>
    <n v="0"/>
    <x v="0"/>
    <x v="4"/>
    <s v="S3"/>
  </r>
  <r>
    <s v="Special_Event_Peak"/>
    <s v="Top_War"/>
    <d v="2021-09-15T00:00:00"/>
    <n v="0"/>
    <x v="0"/>
    <x v="17"/>
    <s v="S3"/>
  </r>
  <r>
    <s v="Tuesday_Effect"/>
    <s v="Top_War"/>
    <d v="2021-09-15T00:00:00"/>
    <n v="0"/>
    <x v="0"/>
    <x v="21"/>
    <s v="S3"/>
  </r>
  <r>
    <s v="UNITYADS_TOTAL_PER_ATT_g1728_Scurve"/>
    <s v="Top_War"/>
    <d v="2021-09-15T00:00:00"/>
    <n v="0"/>
    <x v="4"/>
    <x v="22"/>
    <s v="S3"/>
  </r>
  <r>
    <s v="UNITYADS_TOTAL_POST_ATT_S1_g913_SC"/>
    <s v="Top_War"/>
    <d v="2021-09-15T00:00:00"/>
    <n v="0"/>
    <x v="1"/>
    <x v="22"/>
    <s v="S3"/>
  </r>
  <r>
    <s v="UNITYADS_TOTAL_POST_ATT_S2_g1321_SC"/>
    <s v="Top_War"/>
    <d v="2021-09-15T00:00:00"/>
    <n v="118.807937855527"/>
    <x v="2"/>
    <x v="22"/>
    <s v="S3"/>
  </r>
  <r>
    <s v="UNITYADS_TOTAL_POST_ATT_S3_g924_SC"/>
    <s v="Top_War"/>
    <d v="2021-09-15T00:00:00"/>
    <n v="535.32029594072901"/>
    <x v="3"/>
    <x v="22"/>
    <s v="S3"/>
  </r>
  <r>
    <s v="Apple_Search_Post_ATT_g327_Scurve"/>
    <s v="Top_War"/>
    <d v="2021-09-16T00:00:00"/>
    <n v="3.1235868355247098"/>
    <x v="0"/>
    <x v="0"/>
    <s v="S3"/>
  </r>
  <r>
    <s v="Applovin_rewarded_Post_ATT_g1718_SC"/>
    <s v="Top_War"/>
    <d v="2021-09-16T00:00:00"/>
    <n v="8548.02077021267"/>
    <x v="0"/>
    <x v="1"/>
    <s v="S3"/>
  </r>
  <r>
    <s v="Applovin_video_Post_ATT_g1718_Scurve"/>
    <s v="Top_War"/>
    <d v="2021-09-16T00:00:00"/>
    <n v="2047.3681721616899"/>
    <x v="0"/>
    <x v="2"/>
    <s v="S3"/>
  </r>
  <r>
    <s v="Bug_Fix_1"/>
    <s v="Top_War"/>
    <d v="2021-09-16T00:00:00"/>
    <n v="0"/>
    <x v="0"/>
    <x v="3"/>
    <s v="S3"/>
  </r>
  <r>
    <s v="Bug_Fix_2"/>
    <s v="Top_War"/>
    <d v="2021-09-16T00:00:00"/>
    <n v="0"/>
    <x v="0"/>
    <x v="3"/>
    <s v="S3"/>
  </r>
  <r>
    <s v="Bug_Fix_3_2"/>
    <s v="Top_War"/>
    <d v="2021-09-16T00:00:00"/>
    <n v="0"/>
    <x v="0"/>
    <x v="3"/>
    <s v="S3"/>
  </r>
  <r>
    <s v="Bug_Fix_Neg"/>
    <s v="Top_War"/>
    <d v="2021-09-16T00:00:00"/>
    <n v="0"/>
    <x v="0"/>
    <x v="4"/>
    <s v="S3"/>
  </r>
  <r>
    <s v="Bytedance_Post_ATT_g337_SC"/>
    <s v="Top_War"/>
    <d v="2021-09-16T00:00:00"/>
    <n v="4.75151942689305E-7"/>
    <x v="0"/>
    <x v="5"/>
    <s v="S3"/>
  </r>
  <r>
    <s v="Comp_Lords_Mobile"/>
    <s v="Top_War"/>
    <d v="2021-09-16T00:00:00"/>
    <n v="-9855.9685644697402"/>
    <x v="0"/>
    <x v="6"/>
    <s v="S3"/>
  </r>
  <r>
    <s v="Comp_ROK"/>
    <s v="Top_War"/>
    <d v="2021-09-16T00:00:00"/>
    <n v="-3303.1660058995399"/>
    <x v="0"/>
    <x v="7"/>
    <s v="S3"/>
  </r>
  <r>
    <s v="Comp_West_Game"/>
    <s v="Top_War"/>
    <d v="2021-09-16T00:00:00"/>
    <n v="-4596.8612018896301"/>
    <x v="0"/>
    <x v="8"/>
    <s v="S3"/>
  </r>
  <r>
    <s v="Event_Dip"/>
    <s v="Top_War"/>
    <d v="2021-09-16T00:00:00"/>
    <n v="0"/>
    <x v="0"/>
    <x v="4"/>
    <s v="S3"/>
  </r>
  <r>
    <s v="FB_AEO_AAA_POST_ATT_S1_g223_Scurve"/>
    <s v="Top_War"/>
    <d v="2021-09-16T00:00:00"/>
    <n v="0"/>
    <x v="1"/>
    <x v="9"/>
    <s v="S3"/>
  </r>
  <r>
    <s v="FB_AEO_AAA_POST_ATT_S2_g2314_Scurve"/>
    <s v="Top_War"/>
    <d v="2021-09-16T00:00:00"/>
    <n v="0"/>
    <x v="2"/>
    <x v="9"/>
    <s v="S3"/>
  </r>
  <r>
    <s v="FB_AEO_AAA_POST_ATT_S3_g249_SC"/>
    <s v="Top_War"/>
    <d v="2021-09-16T00:00:00"/>
    <n v="2501.4075381294501"/>
    <x v="3"/>
    <x v="9"/>
    <s v="S3"/>
  </r>
  <r>
    <s v="FB_AEO_AAA_PRE_ATT_g136_Scurve"/>
    <s v="Top_War"/>
    <d v="2021-09-16T00:00:00"/>
    <n v="0"/>
    <x v="4"/>
    <x v="9"/>
    <s v="S3"/>
  </r>
  <r>
    <s v="FB_AEO_BAU_POST_ATT_S1_g912_Scurve"/>
    <s v="Top_War"/>
    <d v="2021-09-16T00:00:00"/>
    <n v="0"/>
    <x v="1"/>
    <x v="10"/>
    <s v="S3"/>
  </r>
  <r>
    <s v="FB_AEO_BAU_POST_ATT_S2_g2711_Scurve"/>
    <s v="Top_War"/>
    <d v="2021-09-16T00:00:00"/>
    <n v="0"/>
    <x v="2"/>
    <x v="10"/>
    <s v="S3"/>
  </r>
  <r>
    <s v="FB_AEO_BAU_POST_ATT_S3_g1717_SC"/>
    <s v="Top_War"/>
    <d v="2021-09-16T00:00:00"/>
    <n v="9914.3750816134507"/>
    <x v="3"/>
    <x v="10"/>
    <s v="S3"/>
  </r>
  <r>
    <s v="FB_AEO_BAU_PRE_ATT_g15721_Scurve"/>
    <s v="Top_War"/>
    <d v="2021-09-16T00:00:00"/>
    <n v="0"/>
    <x v="4"/>
    <x v="10"/>
    <s v="S3"/>
  </r>
  <r>
    <s v="FB_VO_AAA_PER_ATT_g912_Scurve"/>
    <s v="Top_War"/>
    <d v="2021-09-16T00:00:00"/>
    <n v="0"/>
    <x v="4"/>
    <x v="11"/>
    <s v="S3"/>
  </r>
  <r>
    <s v="FB_VO_AAA_POST_ATT_S1_g913_Scurve"/>
    <s v="Top_War"/>
    <d v="2021-09-16T00:00:00"/>
    <n v="0"/>
    <x v="1"/>
    <x v="11"/>
    <s v="S3"/>
  </r>
  <r>
    <s v="FB_VO_AAA_POST_ATT_S2_g424_Scurve"/>
    <s v="Top_War"/>
    <d v="2021-09-16T00:00:00"/>
    <n v="0"/>
    <x v="2"/>
    <x v="11"/>
    <s v="S3"/>
  </r>
  <r>
    <s v="FB_VO_AAA_POST_ATT_S3_g1717_SC"/>
    <s v="Top_War"/>
    <d v="2021-09-16T00:00:00"/>
    <n v="9449.3512658503405"/>
    <x v="3"/>
    <x v="11"/>
    <s v="S3"/>
  </r>
  <r>
    <s v="FB_VO_BAU_PER_ATT_g1512_Scurve"/>
    <s v="Top_War"/>
    <d v="2021-09-16T00:00:00"/>
    <n v="0"/>
    <x v="4"/>
    <x v="12"/>
    <s v="S3"/>
  </r>
  <r>
    <s v="FB_VO_BAU_POST_ATT_S1_g9312_Scurve"/>
    <s v="Top_War"/>
    <d v="2021-09-16T00:00:00"/>
    <n v="0"/>
    <x v="1"/>
    <x v="12"/>
    <s v="S3"/>
  </r>
  <r>
    <s v="FB_VO_BAU_POST_ATT_S2_g8421_Scurve"/>
    <s v="Top_War"/>
    <d v="2021-09-16T00:00:00"/>
    <n v="2.4352522732270301E-3"/>
    <x v="2"/>
    <x v="12"/>
    <s v="S3"/>
  </r>
  <r>
    <s v="FB_VO_BAU_POST_ATT_S3_g1715_SC"/>
    <s v="Top_War"/>
    <d v="2021-09-16T00:00:00"/>
    <n v="4840.2887609611698"/>
    <x v="3"/>
    <x v="12"/>
    <s v="S3"/>
  </r>
  <r>
    <s v="FB_VO_DYNAMICADS_PER_ATT_g2720_Scurve"/>
    <s v="Top_War"/>
    <d v="2021-09-16T00:00:00"/>
    <n v="0"/>
    <x v="4"/>
    <x v="13"/>
    <s v="S3"/>
  </r>
  <r>
    <s v="FB_VO_DYNAMICADS_POST_ATT_S1_g1720_Scurve"/>
    <s v="Top_War"/>
    <d v="2021-09-16T00:00:00"/>
    <n v="0"/>
    <x v="1"/>
    <x v="13"/>
    <s v="S3"/>
  </r>
  <r>
    <s v="GOOGLE_DISPLAY_PER_ATT_g1724_Scurve"/>
    <s v="Top_War"/>
    <d v="2021-09-16T00:00:00"/>
    <n v="0"/>
    <x v="4"/>
    <x v="14"/>
    <s v="S3"/>
  </r>
  <r>
    <s v="GOOGLE_DISPLAY_POST_ATT_9AUG_SEP_g6213_Scurve"/>
    <s v="Top_War"/>
    <d v="2021-09-16T00:00:00"/>
    <n v="2414.8659007911701"/>
    <x v="0"/>
    <x v="14"/>
    <s v="S3"/>
  </r>
  <r>
    <s v="GOOGLE_DISPLAY_POST_ATT_JUL_g827_SC"/>
    <s v="Top_War"/>
    <d v="2021-09-16T00:00:00"/>
    <n v="0"/>
    <x v="0"/>
    <x v="14"/>
    <s v="S3"/>
  </r>
  <r>
    <s v="GOOGLE_DISPLAY_POST_ATT_OCT_g5718_Scurve"/>
    <s v="Top_War"/>
    <d v="2021-09-16T00:00:00"/>
    <n v="0"/>
    <x v="0"/>
    <x v="14"/>
    <s v="S3"/>
  </r>
  <r>
    <s v="GOOGLE_DISPLAY_POST_ATT_S1_g912_SC"/>
    <s v="Top_War"/>
    <d v="2021-09-16T00:00:00"/>
    <n v="0"/>
    <x v="1"/>
    <x v="14"/>
    <s v="S3"/>
  </r>
  <r>
    <s v="GOOGLE_YOUTUBE_PER_ATT_g1716_Scurve"/>
    <s v="Top_War"/>
    <d v="2021-09-16T00:00:00"/>
    <n v="0"/>
    <x v="4"/>
    <x v="15"/>
    <s v="S3"/>
  </r>
  <r>
    <s v="GOOGLE_YOUTUBE_POST_ATT_9AUG_SEP_g9321_Scurve"/>
    <s v="Top_War"/>
    <d v="2021-09-16T00:00:00"/>
    <n v="3240.3630577958502"/>
    <x v="0"/>
    <x v="15"/>
    <s v="S3"/>
  </r>
  <r>
    <s v="GOOGLE_YOUTUBE_POST_ATT_JUL_g1718_SC"/>
    <s v="Top_War"/>
    <d v="2021-09-16T00:00:00"/>
    <n v="0"/>
    <x v="0"/>
    <x v="15"/>
    <s v="S3"/>
  </r>
  <r>
    <s v="GOOGLE_YOUTUBE_POST_ATT_OCT_g1715_Scurve"/>
    <s v="Top_War"/>
    <d v="2021-09-16T00:00:00"/>
    <n v="0"/>
    <x v="0"/>
    <x v="15"/>
    <s v="S3"/>
  </r>
  <r>
    <s v="GOOGLE_YOUTUBE_POST_ATT_S1_g2721_SC"/>
    <s v="Top_War"/>
    <d v="2021-09-16T00:00:00"/>
    <n v="0"/>
    <x v="1"/>
    <x v="15"/>
    <s v="S3"/>
  </r>
  <r>
    <s v="INTERCEPT"/>
    <s v="Top_War"/>
    <d v="2021-09-16T00:00:00"/>
    <n v="282876.95580592903"/>
    <x v="0"/>
    <x v="16"/>
    <s v="S3"/>
  </r>
  <r>
    <s v="Large_Event_Dip1"/>
    <s v="Top_War"/>
    <d v="2021-09-16T00:00:00"/>
    <n v="0"/>
    <x v="0"/>
    <x v="4"/>
    <s v="S3"/>
  </r>
  <r>
    <s v="Large_Event1"/>
    <s v="Top_War"/>
    <d v="2021-09-16T00:00:00"/>
    <n v="0"/>
    <x v="0"/>
    <x v="17"/>
    <s v="S3"/>
  </r>
  <r>
    <s v="Medium_Event"/>
    <s v="Top_War"/>
    <d v="2021-09-16T00:00:00"/>
    <n v="0"/>
    <x v="0"/>
    <x v="17"/>
    <s v="S3"/>
  </r>
  <r>
    <s v="Medium_Event_Dip"/>
    <s v="Top_War"/>
    <d v="2021-09-16T00:00:00"/>
    <n v="0"/>
    <x v="0"/>
    <x v="17"/>
    <s v="S3"/>
  </r>
  <r>
    <s v="Monday_Effect"/>
    <s v="Top_War"/>
    <d v="2021-09-16T00:00:00"/>
    <n v="0"/>
    <x v="0"/>
    <x v="18"/>
    <s v="S3"/>
  </r>
  <r>
    <s v="New_Content"/>
    <s v="Top_War"/>
    <d v="2021-09-16T00:00:00"/>
    <n v="0"/>
    <x v="0"/>
    <x v="19"/>
    <s v="S3"/>
  </r>
  <r>
    <s v="Other_Event"/>
    <s v="Top_War"/>
    <d v="2021-09-16T00:00:00"/>
    <n v="0"/>
    <x v="0"/>
    <x v="17"/>
    <s v="S3"/>
  </r>
  <r>
    <s v="Peak"/>
    <s v="Top_War"/>
    <d v="2021-09-16T00:00:00"/>
    <n v="0"/>
    <x v="0"/>
    <x v="17"/>
    <s v="S3"/>
  </r>
  <r>
    <s v="Reddit_Post_ATT_g224_SC"/>
    <s v="Top_War"/>
    <d v="2021-09-16T00:00:00"/>
    <n v="0"/>
    <x v="2"/>
    <x v="20"/>
    <s v="S3"/>
  </r>
  <r>
    <s v="Small_Event"/>
    <s v="Top_War"/>
    <d v="2021-09-16T00:00:00"/>
    <n v="23075.523053556699"/>
    <x v="0"/>
    <x v="17"/>
    <s v="S3"/>
  </r>
  <r>
    <s v="Small_Event_Dip"/>
    <s v="Top_War"/>
    <d v="2021-09-16T00:00:00"/>
    <n v="0"/>
    <x v="0"/>
    <x v="4"/>
    <s v="S3"/>
  </r>
  <r>
    <s v="Special_Event"/>
    <s v="Top_War"/>
    <d v="2021-09-16T00:00:00"/>
    <n v="0"/>
    <x v="0"/>
    <x v="4"/>
    <s v="S3"/>
  </r>
  <r>
    <s v="Special_Event_Peak"/>
    <s v="Top_War"/>
    <d v="2021-09-16T00:00:00"/>
    <n v="0"/>
    <x v="0"/>
    <x v="17"/>
    <s v="S3"/>
  </r>
  <r>
    <s v="Tuesday_Effect"/>
    <s v="Top_War"/>
    <d v="2021-09-16T00:00:00"/>
    <n v="0"/>
    <x v="0"/>
    <x v="21"/>
    <s v="S3"/>
  </r>
  <r>
    <s v="UNITYADS_TOTAL_PER_ATT_g1728_Scurve"/>
    <s v="Top_War"/>
    <d v="2021-09-16T00:00:00"/>
    <n v="0"/>
    <x v="4"/>
    <x v="22"/>
    <s v="S3"/>
  </r>
  <r>
    <s v="UNITYADS_TOTAL_POST_ATT_S1_g913_SC"/>
    <s v="Top_War"/>
    <d v="2021-09-16T00:00:00"/>
    <n v="0"/>
    <x v="1"/>
    <x v="22"/>
    <s v="S3"/>
  </r>
  <r>
    <s v="UNITYADS_TOTAL_POST_ATT_S2_g1321_SC"/>
    <s v="Top_War"/>
    <d v="2021-09-16T00:00:00"/>
    <n v="94.2911258935505"/>
    <x v="2"/>
    <x v="22"/>
    <s v="S3"/>
  </r>
  <r>
    <s v="UNITYADS_TOTAL_POST_ATT_S3_g924_SC"/>
    <s v="Top_War"/>
    <d v="2021-09-16T00:00:00"/>
    <n v="537.64636924285003"/>
    <x v="3"/>
    <x v="22"/>
    <s v="S3"/>
  </r>
  <r>
    <s v="Apple_Search_Post_ATT_g327_Scurve"/>
    <s v="Top_War"/>
    <d v="2021-09-17T00:00:00"/>
    <n v="3.0081684692398798"/>
    <x v="0"/>
    <x v="0"/>
    <s v="S3"/>
  </r>
  <r>
    <s v="Applovin_rewarded_Post_ATT_g1718_SC"/>
    <s v="Top_War"/>
    <d v="2021-09-17T00:00:00"/>
    <n v="5026.0196766728104"/>
    <x v="0"/>
    <x v="1"/>
    <s v="S3"/>
  </r>
  <r>
    <s v="Applovin_video_Post_ATT_g1718_Scurve"/>
    <s v="Top_War"/>
    <d v="2021-09-17T00:00:00"/>
    <n v="1257.26717723826"/>
    <x v="0"/>
    <x v="2"/>
    <s v="S3"/>
  </r>
  <r>
    <s v="Bug_Fix_1"/>
    <s v="Top_War"/>
    <d v="2021-09-17T00:00:00"/>
    <n v="0"/>
    <x v="0"/>
    <x v="3"/>
    <s v="S3"/>
  </r>
  <r>
    <s v="Bug_Fix_2"/>
    <s v="Top_War"/>
    <d v="2021-09-17T00:00:00"/>
    <n v="0"/>
    <x v="0"/>
    <x v="3"/>
    <s v="S3"/>
  </r>
  <r>
    <s v="Bug_Fix_3_2"/>
    <s v="Top_War"/>
    <d v="2021-09-17T00:00:00"/>
    <n v="19409.160505334701"/>
    <x v="0"/>
    <x v="3"/>
    <s v="S3"/>
  </r>
  <r>
    <s v="Bug_Fix_Neg"/>
    <s v="Top_War"/>
    <d v="2021-09-17T00:00:00"/>
    <n v="0"/>
    <x v="0"/>
    <x v="4"/>
    <s v="S3"/>
  </r>
  <r>
    <s v="Bytedance_Post_ATT_g337_SC"/>
    <s v="Top_War"/>
    <d v="2021-09-17T00:00:00"/>
    <n v="3.0682183475084301E-7"/>
    <x v="0"/>
    <x v="5"/>
    <s v="S3"/>
  </r>
  <r>
    <s v="Comp_Lords_Mobile"/>
    <s v="Top_War"/>
    <d v="2021-09-17T00:00:00"/>
    <n v="-9807.2111228080503"/>
    <x v="0"/>
    <x v="6"/>
    <s v="S3"/>
  </r>
  <r>
    <s v="Comp_ROK"/>
    <s v="Top_War"/>
    <d v="2021-09-17T00:00:00"/>
    <n v="-3429.4212634277001"/>
    <x v="0"/>
    <x v="7"/>
    <s v="S3"/>
  </r>
  <r>
    <s v="Comp_West_Game"/>
    <s v="Top_War"/>
    <d v="2021-09-17T00:00:00"/>
    <n v="-4525.9584584157501"/>
    <x v="0"/>
    <x v="8"/>
    <s v="S3"/>
  </r>
  <r>
    <s v="Event_Dip"/>
    <s v="Top_War"/>
    <d v="2021-09-17T00:00:00"/>
    <n v="0"/>
    <x v="0"/>
    <x v="4"/>
    <s v="S3"/>
  </r>
  <r>
    <s v="FB_AEO_AAA_POST_ATT_S1_g223_Scurve"/>
    <s v="Top_War"/>
    <d v="2021-09-17T00:00:00"/>
    <n v="0"/>
    <x v="1"/>
    <x v="9"/>
    <s v="S3"/>
  </r>
  <r>
    <s v="FB_AEO_AAA_POST_ATT_S2_g2314_Scurve"/>
    <s v="Top_War"/>
    <d v="2021-09-17T00:00:00"/>
    <n v="0"/>
    <x v="2"/>
    <x v="9"/>
    <s v="S3"/>
  </r>
  <r>
    <s v="FB_AEO_AAA_POST_ATT_S3_g249_SC"/>
    <s v="Top_War"/>
    <d v="2021-09-17T00:00:00"/>
    <n v="2980.4482154191401"/>
    <x v="3"/>
    <x v="9"/>
    <s v="S3"/>
  </r>
  <r>
    <s v="FB_AEO_AAA_PRE_ATT_g136_Scurve"/>
    <s v="Top_War"/>
    <d v="2021-09-17T00:00:00"/>
    <n v="0"/>
    <x v="4"/>
    <x v="9"/>
    <s v="S3"/>
  </r>
  <r>
    <s v="FB_AEO_BAU_POST_ATT_S1_g912_Scurve"/>
    <s v="Top_War"/>
    <d v="2021-09-17T00:00:00"/>
    <n v="0"/>
    <x v="1"/>
    <x v="10"/>
    <s v="S3"/>
  </r>
  <r>
    <s v="FB_AEO_BAU_POST_ATT_S2_g2711_Scurve"/>
    <s v="Top_War"/>
    <d v="2021-09-17T00:00:00"/>
    <n v="0"/>
    <x v="2"/>
    <x v="10"/>
    <s v="S3"/>
  </r>
  <r>
    <s v="FB_AEO_BAU_POST_ATT_S3_g1717_SC"/>
    <s v="Top_War"/>
    <d v="2021-09-17T00:00:00"/>
    <n v="14710.6919195512"/>
    <x v="3"/>
    <x v="10"/>
    <s v="S3"/>
  </r>
  <r>
    <s v="FB_AEO_BAU_PRE_ATT_g15721_Scurve"/>
    <s v="Top_War"/>
    <d v="2021-09-17T00:00:00"/>
    <n v="0"/>
    <x v="4"/>
    <x v="10"/>
    <s v="S3"/>
  </r>
  <r>
    <s v="FB_VO_AAA_PER_ATT_g912_Scurve"/>
    <s v="Top_War"/>
    <d v="2021-09-17T00:00:00"/>
    <n v="0"/>
    <x v="4"/>
    <x v="11"/>
    <s v="S3"/>
  </r>
  <r>
    <s v="FB_VO_AAA_POST_ATT_S1_g913_Scurve"/>
    <s v="Top_War"/>
    <d v="2021-09-17T00:00:00"/>
    <n v="0"/>
    <x v="1"/>
    <x v="11"/>
    <s v="S3"/>
  </r>
  <r>
    <s v="FB_VO_AAA_POST_ATT_S2_g424_Scurve"/>
    <s v="Top_War"/>
    <d v="2021-09-17T00:00:00"/>
    <n v="0"/>
    <x v="2"/>
    <x v="11"/>
    <s v="S3"/>
  </r>
  <r>
    <s v="FB_VO_AAA_POST_ATT_S3_g1717_SC"/>
    <s v="Top_War"/>
    <d v="2021-09-17T00:00:00"/>
    <n v="14042.653625421999"/>
    <x v="3"/>
    <x v="11"/>
    <s v="S3"/>
  </r>
  <r>
    <s v="FB_VO_BAU_PER_ATT_g1512_Scurve"/>
    <s v="Top_War"/>
    <d v="2021-09-17T00:00:00"/>
    <n v="0"/>
    <x v="4"/>
    <x v="12"/>
    <s v="S3"/>
  </r>
  <r>
    <s v="FB_VO_BAU_POST_ATT_S1_g9312_Scurve"/>
    <s v="Top_War"/>
    <d v="2021-09-17T00:00:00"/>
    <n v="0"/>
    <x v="1"/>
    <x v="12"/>
    <s v="S3"/>
  </r>
  <r>
    <s v="FB_VO_BAU_POST_ATT_S2_g8421_Scurve"/>
    <s v="Top_War"/>
    <d v="2021-09-17T00:00:00"/>
    <n v="6.3898002300435399E-4"/>
    <x v="2"/>
    <x v="12"/>
    <s v="S3"/>
  </r>
  <r>
    <s v="FB_VO_BAU_POST_ATT_S3_g1715_SC"/>
    <s v="Top_War"/>
    <d v="2021-09-17T00:00:00"/>
    <n v="5448.9430864224396"/>
    <x v="3"/>
    <x v="12"/>
    <s v="S3"/>
  </r>
  <r>
    <s v="FB_VO_DYNAMICADS_PER_ATT_g2720_Scurve"/>
    <s v="Top_War"/>
    <d v="2021-09-17T00:00:00"/>
    <n v="0"/>
    <x v="4"/>
    <x v="13"/>
    <s v="S3"/>
  </r>
  <r>
    <s v="FB_VO_DYNAMICADS_POST_ATT_S1_g1720_Scurve"/>
    <s v="Top_War"/>
    <d v="2021-09-17T00:00:00"/>
    <n v="0"/>
    <x v="1"/>
    <x v="13"/>
    <s v="S3"/>
  </r>
  <r>
    <s v="GOOGLE_DISPLAY_PER_ATT_g1724_Scurve"/>
    <s v="Top_War"/>
    <d v="2021-09-17T00:00:00"/>
    <n v="0"/>
    <x v="4"/>
    <x v="14"/>
    <s v="S3"/>
  </r>
  <r>
    <s v="GOOGLE_DISPLAY_POST_ATT_9AUG_SEP_g6213_Scurve"/>
    <s v="Top_War"/>
    <d v="2021-09-17T00:00:00"/>
    <n v="1871.24927115746"/>
    <x v="0"/>
    <x v="14"/>
    <s v="S3"/>
  </r>
  <r>
    <s v="GOOGLE_DISPLAY_POST_ATT_JUL_g827_SC"/>
    <s v="Top_War"/>
    <d v="2021-09-17T00:00:00"/>
    <n v="0"/>
    <x v="0"/>
    <x v="14"/>
    <s v="S3"/>
  </r>
  <r>
    <s v="GOOGLE_DISPLAY_POST_ATT_OCT_g5718_Scurve"/>
    <s v="Top_War"/>
    <d v="2021-09-17T00:00:00"/>
    <n v="0"/>
    <x v="0"/>
    <x v="14"/>
    <s v="S3"/>
  </r>
  <r>
    <s v="GOOGLE_DISPLAY_POST_ATT_S1_g912_SC"/>
    <s v="Top_War"/>
    <d v="2021-09-17T00:00:00"/>
    <n v="0"/>
    <x v="1"/>
    <x v="14"/>
    <s v="S3"/>
  </r>
  <r>
    <s v="GOOGLE_YOUTUBE_PER_ATT_g1716_Scurve"/>
    <s v="Top_War"/>
    <d v="2021-09-17T00:00:00"/>
    <n v="0"/>
    <x v="4"/>
    <x v="15"/>
    <s v="S3"/>
  </r>
  <r>
    <s v="GOOGLE_YOUTUBE_POST_ATT_9AUG_SEP_g9321_Scurve"/>
    <s v="Top_War"/>
    <d v="2021-09-17T00:00:00"/>
    <n v="3449.4029247826002"/>
    <x v="0"/>
    <x v="15"/>
    <s v="S3"/>
  </r>
  <r>
    <s v="GOOGLE_YOUTUBE_POST_ATT_JUL_g1718_SC"/>
    <s v="Top_War"/>
    <d v="2021-09-17T00:00:00"/>
    <n v="0"/>
    <x v="0"/>
    <x v="15"/>
    <s v="S3"/>
  </r>
  <r>
    <s v="GOOGLE_YOUTUBE_POST_ATT_OCT_g1715_Scurve"/>
    <s v="Top_War"/>
    <d v="2021-09-17T00:00:00"/>
    <n v="0"/>
    <x v="0"/>
    <x v="15"/>
    <s v="S3"/>
  </r>
  <r>
    <s v="GOOGLE_YOUTUBE_POST_ATT_S1_g2721_SC"/>
    <s v="Top_War"/>
    <d v="2021-09-17T00:00:00"/>
    <n v="0"/>
    <x v="1"/>
    <x v="15"/>
    <s v="S3"/>
  </r>
  <r>
    <s v="INTERCEPT"/>
    <s v="Top_War"/>
    <d v="2021-09-17T00:00:00"/>
    <n v="282876.95580592903"/>
    <x v="0"/>
    <x v="16"/>
    <s v="S3"/>
  </r>
  <r>
    <s v="Large_Event_Dip1"/>
    <s v="Top_War"/>
    <d v="2021-09-17T00:00:00"/>
    <n v="0"/>
    <x v="0"/>
    <x v="4"/>
    <s v="S3"/>
  </r>
  <r>
    <s v="Large_Event1"/>
    <s v="Top_War"/>
    <d v="2021-09-17T00:00:00"/>
    <n v="0"/>
    <x v="0"/>
    <x v="17"/>
    <s v="S3"/>
  </r>
  <r>
    <s v="Medium_Event"/>
    <s v="Top_War"/>
    <d v="2021-09-17T00:00:00"/>
    <n v="0"/>
    <x v="0"/>
    <x v="17"/>
    <s v="S3"/>
  </r>
  <r>
    <s v="Medium_Event_Dip"/>
    <s v="Top_War"/>
    <d v="2021-09-17T00:00:00"/>
    <n v="0"/>
    <x v="0"/>
    <x v="17"/>
    <s v="S3"/>
  </r>
  <r>
    <s v="Monday_Effect"/>
    <s v="Top_War"/>
    <d v="2021-09-17T00:00:00"/>
    <n v="0"/>
    <x v="0"/>
    <x v="18"/>
    <s v="S3"/>
  </r>
  <r>
    <s v="New_Content"/>
    <s v="Top_War"/>
    <d v="2021-09-17T00:00:00"/>
    <n v="0"/>
    <x v="0"/>
    <x v="19"/>
    <s v="S3"/>
  </r>
  <r>
    <s v="Other_Event"/>
    <s v="Top_War"/>
    <d v="2021-09-17T00:00:00"/>
    <n v="0"/>
    <x v="0"/>
    <x v="17"/>
    <s v="S3"/>
  </r>
  <r>
    <s v="Peak"/>
    <s v="Top_War"/>
    <d v="2021-09-17T00:00:00"/>
    <n v="0"/>
    <x v="0"/>
    <x v="17"/>
    <s v="S3"/>
  </r>
  <r>
    <s v="Reddit_Post_ATT_g224_SC"/>
    <s v="Top_War"/>
    <d v="2021-09-17T00:00:00"/>
    <n v="0"/>
    <x v="2"/>
    <x v="20"/>
    <s v="S3"/>
  </r>
  <r>
    <s v="Small_Event"/>
    <s v="Top_War"/>
    <d v="2021-09-17T00:00:00"/>
    <n v="0"/>
    <x v="0"/>
    <x v="17"/>
    <s v="S3"/>
  </r>
  <r>
    <s v="Small_Event_Dip"/>
    <s v="Top_War"/>
    <d v="2021-09-17T00:00:00"/>
    <n v="0"/>
    <x v="0"/>
    <x v="4"/>
    <s v="S3"/>
  </r>
  <r>
    <s v="Special_Event"/>
    <s v="Top_War"/>
    <d v="2021-09-17T00:00:00"/>
    <n v="0"/>
    <x v="0"/>
    <x v="4"/>
    <s v="S3"/>
  </r>
  <r>
    <s v="Special_Event_Peak"/>
    <s v="Top_War"/>
    <d v="2021-09-17T00:00:00"/>
    <n v="0"/>
    <x v="0"/>
    <x v="17"/>
    <s v="S3"/>
  </r>
  <r>
    <s v="Tuesday_Effect"/>
    <s v="Top_War"/>
    <d v="2021-09-17T00:00:00"/>
    <n v="0"/>
    <x v="0"/>
    <x v="21"/>
    <s v="S3"/>
  </r>
  <r>
    <s v="UNITYADS_TOTAL_PER_ATT_g1728_Scurve"/>
    <s v="Top_War"/>
    <d v="2021-09-17T00:00:00"/>
    <n v="0"/>
    <x v="4"/>
    <x v="22"/>
    <s v="S3"/>
  </r>
  <r>
    <s v="UNITYADS_TOTAL_POST_ATT_S1_g913_SC"/>
    <s v="Top_War"/>
    <d v="2021-09-17T00:00:00"/>
    <n v="0"/>
    <x v="1"/>
    <x v="22"/>
    <s v="S3"/>
  </r>
  <r>
    <s v="UNITYADS_TOTAL_POST_ATT_S2_g1321_SC"/>
    <s v="Top_War"/>
    <d v="2021-09-17T00:00:00"/>
    <n v="71.009671790758503"/>
    <x v="2"/>
    <x v="22"/>
    <s v="S3"/>
  </r>
  <r>
    <s v="UNITYADS_TOTAL_POST_ATT_S3_g924_SC"/>
    <s v="Top_War"/>
    <d v="2021-09-17T00:00:00"/>
    <n v="604.48266435240396"/>
    <x v="3"/>
    <x v="22"/>
    <s v="S3"/>
  </r>
  <r>
    <s v="Apple_Search_Post_ATT_g327_Scurve"/>
    <s v="Top_War"/>
    <d v="2021-09-18T00:00:00"/>
    <n v="2.9093422283956301"/>
    <x v="0"/>
    <x v="0"/>
    <s v="S3"/>
  </r>
  <r>
    <s v="Applovin_rewarded_Post_ATT_g1718_SC"/>
    <s v="Top_War"/>
    <d v="2021-09-18T00:00:00"/>
    <n v="3334.76523660986"/>
    <x v="0"/>
    <x v="1"/>
    <s v="S3"/>
  </r>
  <r>
    <s v="Applovin_video_Post_ATT_g1718_Scurve"/>
    <s v="Top_War"/>
    <d v="2021-09-18T00:00:00"/>
    <n v="764.77782398976206"/>
    <x v="0"/>
    <x v="2"/>
    <s v="S3"/>
  </r>
  <r>
    <s v="Bug_Fix_1"/>
    <s v="Top_War"/>
    <d v="2021-09-18T00:00:00"/>
    <n v="0"/>
    <x v="0"/>
    <x v="3"/>
    <s v="S3"/>
  </r>
  <r>
    <s v="Bug_Fix_2"/>
    <s v="Top_War"/>
    <d v="2021-09-18T00:00:00"/>
    <n v="0"/>
    <x v="0"/>
    <x v="3"/>
    <s v="S3"/>
  </r>
  <r>
    <s v="Bug_Fix_3_2"/>
    <s v="Top_War"/>
    <d v="2021-09-18T00:00:00"/>
    <n v="0"/>
    <x v="0"/>
    <x v="3"/>
    <s v="S3"/>
  </r>
  <r>
    <s v="Bug_Fix_Neg"/>
    <s v="Top_War"/>
    <d v="2021-09-18T00:00:00"/>
    <n v="0"/>
    <x v="0"/>
    <x v="4"/>
    <s v="S3"/>
  </r>
  <r>
    <s v="Bytedance_Post_ATT_g337_SC"/>
    <s v="Top_War"/>
    <d v="2021-09-18T00:00:00"/>
    <n v="1.1941105797207E-7"/>
    <x v="0"/>
    <x v="5"/>
    <s v="S3"/>
  </r>
  <r>
    <s v="Comp_Lords_Mobile"/>
    <s v="Top_War"/>
    <d v="2021-09-18T00:00:00"/>
    <n v="-12133.6376249514"/>
    <x v="0"/>
    <x v="6"/>
    <s v="S3"/>
  </r>
  <r>
    <s v="Comp_ROK"/>
    <s v="Top_War"/>
    <d v="2021-09-18T00:00:00"/>
    <n v="-4368.6372035762697"/>
    <x v="0"/>
    <x v="7"/>
    <s v="S3"/>
  </r>
  <r>
    <s v="Comp_West_Game"/>
    <s v="Top_War"/>
    <d v="2021-09-18T00:00:00"/>
    <n v="-5412.2427518391996"/>
    <x v="0"/>
    <x v="8"/>
    <s v="S3"/>
  </r>
  <r>
    <s v="Event_Dip"/>
    <s v="Top_War"/>
    <d v="2021-09-18T00:00:00"/>
    <n v="0"/>
    <x v="0"/>
    <x v="4"/>
    <s v="S3"/>
  </r>
  <r>
    <s v="FB_AEO_AAA_POST_ATT_S1_g223_Scurve"/>
    <s v="Top_War"/>
    <d v="2021-09-18T00:00:00"/>
    <n v="0"/>
    <x v="1"/>
    <x v="9"/>
    <s v="S3"/>
  </r>
  <r>
    <s v="FB_AEO_AAA_POST_ATT_S2_g2314_Scurve"/>
    <s v="Top_War"/>
    <d v="2021-09-18T00:00:00"/>
    <n v="0"/>
    <x v="2"/>
    <x v="9"/>
    <s v="S3"/>
  </r>
  <r>
    <s v="FB_AEO_AAA_POST_ATT_S3_g249_SC"/>
    <s v="Top_War"/>
    <d v="2021-09-18T00:00:00"/>
    <n v="3640.17960533113"/>
    <x v="3"/>
    <x v="9"/>
    <s v="S3"/>
  </r>
  <r>
    <s v="FB_AEO_AAA_PRE_ATT_g136_Scurve"/>
    <s v="Top_War"/>
    <d v="2021-09-18T00:00:00"/>
    <n v="0"/>
    <x v="4"/>
    <x v="9"/>
    <s v="S3"/>
  </r>
  <r>
    <s v="FB_AEO_BAU_POST_ATT_S1_g912_Scurve"/>
    <s v="Top_War"/>
    <d v="2021-09-18T00:00:00"/>
    <n v="0"/>
    <x v="1"/>
    <x v="10"/>
    <s v="S3"/>
  </r>
  <r>
    <s v="FB_AEO_BAU_POST_ATT_S2_g2711_Scurve"/>
    <s v="Top_War"/>
    <d v="2021-09-18T00:00:00"/>
    <n v="0"/>
    <x v="2"/>
    <x v="10"/>
    <s v="S3"/>
  </r>
  <r>
    <s v="FB_AEO_BAU_POST_ATT_S3_g1717_SC"/>
    <s v="Top_War"/>
    <d v="2021-09-18T00:00:00"/>
    <n v="15917.3630469936"/>
    <x v="3"/>
    <x v="10"/>
    <s v="S3"/>
  </r>
  <r>
    <s v="FB_AEO_BAU_PRE_ATT_g15721_Scurve"/>
    <s v="Top_War"/>
    <d v="2021-09-18T00:00:00"/>
    <n v="0"/>
    <x v="4"/>
    <x v="10"/>
    <s v="S3"/>
  </r>
  <r>
    <s v="FB_VO_AAA_PER_ATT_g912_Scurve"/>
    <s v="Top_War"/>
    <d v="2021-09-18T00:00:00"/>
    <n v="0"/>
    <x v="4"/>
    <x v="11"/>
    <s v="S3"/>
  </r>
  <r>
    <s v="FB_VO_AAA_POST_ATT_S1_g913_Scurve"/>
    <s v="Top_War"/>
    <d v="2021-09-18T00:00:00"/>
    <n v="0"/>
    <x v="1"/>
    <x v="11"/>
    <s v="S3"/>
  </r>
  <r>
    <s v="FB_VO_AAA_POST_ATT_S2_g424_Scurve"/>
    <s v="Top_War"/>
    <d v="2021-09-18T00:00:00"/>
    <n v="0"/>
    <x v="2"/>
    <x v="11"/>
    <s v="S3"/>
  </r>
  <r>
    <s v="FB_VO_AAA_POST_ATT_S3_g1717_SC"/>
    <s v="Top_War"/>
    <d v="2021-09-18T00:00:00"/>
    <n v="15122.481381870401"/>
    <x v="3"/>
    <x v="11"/>
    <s v="S3"/>
  </r>
  <r>
    <s v="FB_VO_BAU_PER_ATT_g1512_Scurve"/>
    <s v="Top_War"/>
    <d v="2021-09-18T00:00:00"/>
    <n v="0"/>
    <x v="4"/>
    <x v="12"/>
    <s v="S3"/>
  </r>
  <r>
    <s v="FB_VO_BAU_POST_ATT_S1_g9312_Scurve"/>
    <s v="Top_War"/>
    <d v="2021-09-18T00:00:00"/>
    <n v="0"/>
    <x v="1"/>
    <x v="12"/>
    <s v="S3"/>
  </r>
  <r>
    <s v="FB_VO_BAU_POST_ATT_S2_g8421_Scurve"/>
    <s v="Top_War"/>
    <d v="2021-09-18T00:00:00"/>
    <n v="1.4799855237144401E-4"/>
    <x v="2"/>
    <x v="12"/>
    <s v="S3"/>
  </r>
  <r>
    <s v="FB_VO_BAU_POST_ATT_S3_g1715_SC"/>
    <s v="Top_War"/>
    <d v="2021-09-18T00:00:00"/>
    <n v="6053.0431268929797"/>
    <x v="3"/>
    <x v="12"/>
    <s v="S3"/>
  </r>
  <r>
    <s v="FB_VO_DYNAMICADS_PER_ATT_g2720_Scurve"/>
    <s v="Top_War"/>
    <d v="2021-09-18T00:00:00"/>
    <n v="0"/>
    <x v="4"/>
    <x v="13"/>
    <s v="S3"/>
  </r>
  <r>
    <s v="FB_VO_DYNAMICADS_POST_ATT_S1_g1720_Scurve"/>
    <s v="Top_War"/>
    <d v="2021-09-18T00:00:00"/>
    <n v="0"/>
    <x v="1"/>
    <x v="13"/>
    <s v="S3"/>
  </r>
  <r>
    <s v="GOOGLE_DISPLAY_PER_ATT_g1724_Scurve"/>
    <s v="Top_War"/>
    <d v="2021-09-18T00:00:00"/>
    <n v="0"/>
    <x v="4"/>
    <x v="14"/>
    <s v="S3"/>
  </r>
  <r>
    <s v="GOOGLE_DISPLAY_POST_ATT_9AUG_SEP_g6213_Scurve"/>
    <s v="Top_War"/>
    <d v="2021-09-18T00:00:00"/>
    <n v="1824.72959393827"/>
    <x v="0"/>
    <x v="14"/>
    <s v="S3"/>
  </r>
  <r>
    <s v="GOOGLE_DISPLAY_POST_ATT_JUL_g827_SC"/>
    <s v="Top_War"/>
    <d v="2021-09-18T00:00:00"/>
    <n v="0"/>
    <x v="0"/>
    <x v="14"/>
    <s v="S3"/>
  </r>
  <r>
    <s v="GOOGLE_DISPLAY_POST_ATT_OCT_g5718_Scurve"/>
    <s v="Top_War"/>
    <d v="2021-09-18T00:00:00"/>
    <n v="0"/>
    <x v="0"/>
    <x v="14"/>
    <s v="S3"/>
  </r>
  <r>
    <s v="GOOGLE_DISPLAY_POST_ATT_S1_g912_SC"/>
    <s v="Top_War"/>
    <d v="2021-09-18T00:00:00"/>
    <n v="0"/>
    <x v="1"/>
    <x v="14"/>
    <s v="S3"/>
  </r>
  <r>
    <s v="GOOGLE_YOUTUBE_PER_ATT_g1716_Scurve"/>
    <s v="Top_War"/>
    <d v="2021-09-18T00:00:00"/>
    <n v="0"/>
    <x v="4"/>
    <x v="15"/>
    <s v="S3"/>
  </r>
  <r>
    <s v="GOOGLE_YOUTUBE_POST_ATT_9AUG_SEP_g9321_Scurve"/>
    <s v="Top_War"/>
    <d v="2021-09-18T00:00:00"/>
    <n v="8080.1633741617297"/>
    <x v="0"/>
    <x v="15"/>
    <s v="S3"/>
  </r>
  <r>
    <s v="GOOGLE_YOUTUBE_POST_ATT_JUL_g1718_SC"/>
    <s v="Top_War"/>
    <d v="2021-09-18T00:00:00"/>
    <n v="0"/>
    <x v="0"/>
    <x v="15"/>
    <s v="S3"/>
  </r>
  <r>
    <s v="GOOGLE_YOUTUBE_POST_ATT_OCT_g1715_Scurve"/>
    <s v="Top_War"/>
    <d v="2021-09-18T00:00:00"/>
    <n v="0"/>
    <x v="0"/>
    <x v="15"/>
    <s v="S3"/>
  </r>
  <r>
    <s v="GOOGLE_YOUTUBE_POST_ATT_S1_g2721_SC"/>
    <s v="Top_War"/>
    <d v="2021-09-18T00:00:00"/>
    <n v="0"/>
    <x v="1"/>
    <x v="15"/>
    <s v="S3"/>
  </r>
  <r>
    <s v="INTERCEPT"/>
    <s v="Top_War"/>
    <d v="2021-09-18T00:00:00"/>
    <n v="282876.95580592903"/>
    <x v="0"/>
    <x v="16"/>
    <s v="S3"/>
  </r>
  <r>
    <s v="Large_Event_Dip1"/>
    <s v="Top_War"/>
    <d v="2021-09-18T00:00:00"/>
    <n v="0"/>
    <x v="0"/>
    <x v="4"/>
    <s v="S3"/>
  </r>
  <r>
    <s v="Large_Event1"/>
    <s v="Top_War"/>
    <d v="2021-09-18T00:00:00"/>
    <n v="0"/>
    <x v="0"/>
    <x v="17"/>
    <s v="S3"/>
  </r>
  <r>
    <s v="Medium_Event"/>
    <s v="Top_War"/>
    <d v="2021-09-18T00:00:00"/>
    <n v="0"/>
    <x v="0"/>
    <x v="17"/>
    <s v="S3"/>
  </r>
  <r>
    <s v="Medium_Event_Dip"/>
    <s v="Top_War"/>
    <d v="2021-09-18T00:00:00"/>
    <n v="0"/>
    <x v="0"/>
    <x v="17"/>
    <s v="S3"/>
  </r>
  <r>
    <s v="Monday_Effect"/>
    <s v="Top_War"/>
    <d v="2021-09-18T00:00:00"/>
    <n v="0"/>
    <x v="0"/>
    <x v="18"/>
    <s v="S3"/>
  </r>
  <r>
    <s v="New_Content"/>
    <s v="Top_War"/>
    <d v="2021-09-18T00:00:00"/>
    <n v="0"/>
    <x v="0"/>
    <x v="19"/>
    <s v="S3"/>
  </r>
  <r>
    <s v="Other_Event"/>
    <s v="Top_War"/>
    <d v="2021-09-18T00:00:00"/>
    <n v="0"/>
    <x v="0"/>
    <x v="17"/>
    <s v="S3"/>
  </r>
  <r>
    <s v="Peak"/>
    <s v="Top_War"/>
    <d v="2021-09-18T00:00:00"/>
    <n v="0"/>
    <x v="0"/>
    <x v="17"/>
    <s v="S3"/>
  </r>
  <r>
    <s v="Reddit_Post_ATT_g224_SC"/>
    <s v="Top_War"/>
    <d v="2021-09-18T00:00:00"/>
    <n v="0"/>
    <x v="2"/>
    <x v="20"/>
    <s v="S3"/>
  </r>
  <r>
    <s v="Small_Event"/>
    <s v="Top_War"/>
    <d v="2021-09-18T00:00:00"/>
    <n v="0"/>
    <x v="0"/>
    <x v="17"/>
    <s v="S3"/>
  </r>
  <r>
    <s v="Small_Event_Dip"/>
    <s v="Top_War"/>
    <d v="2021-09-18T00:00:00"/>
    <n v="0"/>
    <x v="0"/>
    <x v="4"/>
    <s v="S3"/>
  </r>
  <r>
    <s v="Special_Event"/>
    <s v="Top_War"/>
    <d v="2021-09-18T00:00:00"/>
    <n v="0"/>
    <x v="0"/>
    <x v="4"/>
    <s v="S3"/>
  </r>
  <r>
    <s v="Special_Event_Peak"/>
    <s v="Top_War"/>
    <d v="2021-09-18T00:00:00"/>
    <n v="0"/>
    <x v="0"/>
    <x v="17"/>
    <s v="S3"/>
  </r>
  <r>
    <s v="Tuesday_Effect"/>
    <s v="Top_War"/>
    <d v="2021-09-18T00:00:00"/>
    <n v="0"/>
    <x v="0"/>
    <x v="21"/>
    <s v="S3"/>
  </r>
  <r>
    <s v="UNITYADS_TOTAL_PER_ATT_g1728_Scurve"/>
    <s v="Top_War"/>
    <d v="2021-09-18T00:00:00"/>
    <n v="0"/>
    <x v="4"/>
    <x v="22"/>
    <s v="S3"/>
  </r>
  <r>
    <s v="UNITYADS_TOTAL_POST_ATT_S1_g913_SC"/>
    <s v="Top_War"/>
    <d v="2021-09-18T00:00:00"/>
    <n v="0"/>
    <x v="1"/>
    <x v="22"/>
    <s v="S3"/>
  </r>
  <r>
    <s v="UNITYADS_TOTAL_POST_ATT_S2_g1321_SC"/>
    <s v="Top_War"/>
    <d v="2021-09-18T00:00:00"/>
    <n v="40.780925984440003"/>
    <x v="2"/>
    <x v="22"/>
    <s v="S3"/>
  </r>
  <r>
    <s v="UNITYADS_TOTAL_POST_ATT_S3_g924_SC"/>
    <s v="Top_War"/>
    <d v="2021-09-18T00:00:00"/>
    <n v="588.27300513671298"/>
    <x v="3"/>
    <x v="22"/>
    <s v="S3"/>
  </r>
  <r>
    <s v="Apple_Search_Post_ATT_g327_Scurve"/>
    <s v="Top_War"/>
    <d v="2021-09-19T00:00:00"/>
    <n v="3.1223373499226899"/>
    <x v="0"/>
    <x v="0"/>
    <s v="S3"/>
  </r>
  <r>
    <s v="Applovin_rewarded_Post_ATT_g1718_SC"/>
    <s v="Top_War"/>
    <d v="2021-09-19T00:00:00"/>
    <n v="3076.26735146684"/>
    <x v="0"/>
    <x v="1"/>
    <s v="S3"/>
  </r>
  <r>
    <s v="Applovin_video_Post_ATT_g1718_Scurve"/>
    <s v="Top_War"/>
    <d v="2021-09-19T00:00:00"/>
    <n v="656.23846052387398"/>
    <x v="0"/>
    <x v="2"/>
    <s v="S3"/>
  </r>
  <r>
    <s v="Bug_Fix_1"/>
    <s v="Top_War"/>
    <d v="2021-09-19T00:00:00"/>
    <n v="0"/>
    <x v="0"/>
    <x v="3"/>
    <s v="S3"/>
  </r>
  <r>
    <s v="Bug_Fix_2"/>
    <s v="Top_War"/>
    <d v="2021-09-19T00:00:00"/>
    <n v="0"/>
    <x v="0"/>
    <x v="3"/>
    <s v="S3"/>
  </r>
  <r>
    <s v="Bug_Fix_3_2"/>
    <s v="Top_War"/>
    <d v="2021-09-19T00:00:00"/>
    <n v="0"/>
    <x v="0"/>
    <x v="3"/>
    <s v="S3"/>
  </r>
  <r>
    <s v="Bug_Fix_Neg"/>
    <s v="Top_War"/>
    <d v="2021-09-19T00:00:00"/>
    <n v="0"/>
    <x v="0"/>
    <x v="4"/>
    <s v="S3"/>
  </r>
  <r>
    <s v="Bytedance_Post_ATT_g337_SC"/>
    <s v="Top_War"/>
    <d v="2021-09-19T00:00:00"/>
    <n v="3.0772733924315603E-8"/>
    <x v="0"/>
    <x v="5"/>
    <s v="S3"/>
  </r>
  <r>
    <s v="Comp_Lords_Mobile"/>
    <s v="Top_War"/>
    <d v="2021-09-19T00:00:00"/>
    <n v="-11256.0036750411"/>
    <x v="0"/>
    <x v="6"/>
    <s v="S3"/>
  </r>
  <r>
    <s v="Comp_ROK"/>
    <s v="Top_War"/>
    <d v="2021-09-19T00:00:00"/>
    <n v="-4032.9829823428499"/>
    <x v="0"/>
    <x v="7"/>
    <s v="S3"/>
  </r>
  <r>
    <s v="Comp_West_Game"/>
    <s v="Top_War"/>
    <d v="2021-09-19T00:00:00"/>
    <n v="-5778.5735931208901"/>
    <x v="0"/>
    <x v="8"/>
    <s v="S3"/>
  </r>
  <r>
    <s v="Event_Dip"/>
    <s v="Top_War"/>
    <d v="2021-09-19T00:00:00"/>
    <n v="0"/>
    <x v="0"/>
    <x v="4"/>
    <s v="S3"/>
  </r>
  <r>
    <s v="FB_AEO_AAA_POST_ATT_S1_g223_Scurve"/>
    <s v="Top_War"/>
    <d v="2021-09-19T00:00:00"/>
    <n v="0"/>
    <x v="1"/>
    <x v="9"/>
    <s v="S3"/>
  </r>
  <r>
    <s v="FB_AEO_AAA_POST_ATT_S2_g2314_Scurve"/>
    <s v="Top_War"/>
    <d v="2021-09-19T00:00:00"/>
    <n v="0"/>
    <x v="2"/>
    <x v="9"/>
    <s v="S3"/>
  </r>
  <r>
    <s v="FB_AEO_AAA_POST_ATT_S3_g249_SC"/>
    <s v="Top_War"/>
    <d v="2021-09-19T00:00:00"/>
    <n v="4071.4647560457302"/>
    <x v="3"/>
    <x v="9"/>
    <s v="S3"/>
  </r>
  <r>
    <s v="FB_AEO_AAA_PRE_ATT_g136_Scurve"/>
    <s v="Top_War"/>
    <d v="2021-09-19T00:00:00"/>
    <n v="0"/>
    <x v="4"/>
    <x v="9"/>
    <s v="S3"/>
  </r>
  <r>
    <s v="FB_AEO_BAU_POST_ATT_S1_g912_Scurve"/>
    <s v="Top_War"/>
    <d v="2021-09-19T00:00:00"/>
    <n v="0"/>
    <x v="1"/>
    <x v="10"/>
    <s v="S3"/>
  </r>
  <r>
    <s v="FB_AEO_BAU_POST_ATT_S2_g2711_Scurve"/>
    <s v="Top_War"/>
    <d v="2021-09-19T00:00:00"/>
    <n v="0"/>
    <x v="2"/>
    <x v="10"/>
    <s v="S3"/>
  </r>
  <r>
    <s v="FB_AEO_BAU_POST_ATT_S3_g1717_SC"/>
    <s v="Top_War"/>
    <d v="2021-09-19T00:00:00"/>
    <n v="17353.2685500445"/>
    <x v="3"/>
    <x v="10"/>
    <s v="S3"/>
  </r>
  <r>
    <s v="FB_AEO_BAU_PRE_ATT_g15721_Scurve"/>
    <s v="Top_War"/>
    <d v="2021-09-19T00:00:00"/>
    <n v="0"/>
    <x v="4"/>
    <x v="10"/>
    <s v="S3"/>
  </r>
  <r>
    <s v="FB_VO_AAA_PER_ATT_g912_Scurve"/>
    <s v="Top_War"/>
    <d v="2021-09-19T00:00:00"/>
    <n v="0"/>
    <x v="4"/>
    <x v="11"/>
    <s v="S3"/>
  </r>
  <r>
    <s v="FB_VO_AAA_POST_ATT_S1_g913_Scurve"/>
    <s v="Top_War"/>
    <d v="2021-09-19T00:00:00"/>
    <n v="0"/>
    <x v="1"/>
    <x v="11"/>
    <s v="S3"/>
  </r>
  <r>
    <s v="FB_VO_AAA_POST_ATT_S2_g424_Scurve"/>
    <s v="Top_War"/>
    <d v="2021-09-19T00:00:00"/>
    <n v="0"/>
    <x v="2"/>
    <x v="11"/>
    <s v="S3"/>
  </r>
  <r>
    <s v="FB_VO_AAA_POST_ATT_S3_g1717_SC"/>
    <s v="Top_War"/>
    <d v="2021-09-19T00:00:00"/>
    <n v="16651.772326369999"/>
    <x v="3"/>
    <x v="11"/>
    <s v="S3"/>
  </r>
  <r>
    <s v="FB_VO_BAU_PER_ATT_g1512_Scurve"/>
    <s v="Top_War"/>
    <d v="2021-09-19T00:00:00"/>
    <n v="0"/>
    <x v="4"/>
    <x v="12"/>
    <s v="S3"/>
  </r>
  <r>
    <s v="FB_VO_BAU_POST_ATT_S1_g9312_Scurve"/>
    <s v="Top_War"/>
    <d v="2021-09-19T00:00:00"/>
    <n v="0"/>
    <x v="1"/>
    <x v="12"/>
    <s v="S3"/>
  </r>
  <r>
    <s v="FB_VO_BAU_POST_ATT_S2_g8421_Scurve"/>
    <s v="Top_War"/>
    <d v="2021-09-19T00:00:00"/>
    <n v="2.57715584867623E-5"/>
    <x v="2"/>
    <x v="12"/>
    <s v="S3"/>
  </r>
  <r>
    <s v="FB_VO_BAU_POST_ATT_S3_g1715_SC"/>
    <s v="Top_War"/>
    <d v="2021-09-19T00:00:00"/>
    <n v="6480.4132774426398"/>
    <x v="3"/>
    <x v="12"/>
    <s v="S3"/>
  </r>
  <r>
    <s v="FB_VO_DYNAMICADS_PER_ATT_g2720_Scurve"/>
    <s v="Top_War"/>
    <d v="2021-09-19T00:00:00"/>
    <n v="0"/>
    <x v="4"/>
    <x v="13"/>
    <s v="S3"/>
  </r>
  <r>
    <s v="FB_VO_DYNAMICADS_POST_ATT_S1_g1720_Scurve"/>
    <s v="Top_War"/>
    <d v="2021-09-19T00:00:00"/>
    <n v="0"/>
    <x v="1"/>
    <x v="13"/>
    <s v="S3"/>
  </r>
  <r>
    <s v="GOOGLE_DISPLAY_PER_ATT_g1724_Scurve"/>
    <s v="Top_War"/>
    <d v="2021-09-19T00:00:00"/>
    <n v="0"/>
    <x v="4"/>
    <x v="14"/>
    <s v="S3"/>
  </r>
  <r>
    <s v="GOOGLE_DISPLAY_POST_ATT_9AUG_SEP_g6213_Scurve"/>
    <s v="Top_War"/>
    <d v="2021-09-19T00:00:00"/>
    <n v="2377.0002092269801"/>
    <x v="0"/>
    <x v="14"/>
    <s v="S3"/>
  </r>
  <r>
    <s v="GOOGLE_DISPLAY_POST_ATT_JUL_g827_SC"/>
    <s v="Top_War"/>
    <d v="2021-09-19T00:00:00"/>
    <n v="0"/>
    <x v="0"/>
    <x v="14"/>
    <s v="S3"/>
  </r>
  <r>
    <s v="GOOGLE_DISPLAY_POST_ATT_OCT_g5718_Scurve"/>
    <s v="Top_War"/>
    <d v="2021-09-19T00:00:00"/>
    <n v="0"/>
    <x v="0"/>
    <x v="14"/>
    <s v="S3"/>
  </r>
  <r>
    <s v="GOOGLE_DISPLAY_POST_ATT_S1_g912_SC"/>
    <s v="Top_War"/>
    <d v="2021-09-19T00:00:00"/>
    <n v="0"/>
    <x v="1"/>
    <x v="14"/>
    <s v="S3"/>
  </r>
  <r>
    <s v="GOOGLE_YOUTUBE_PER_ATT_g1716_Scurve"/>
    <s v="Top_War"/>
    <d v="2021-09-19T00:00:00"/>
    <n v="0"/>
    <x v="4"/>
    <x v="15"/>
    <s v="S3"/>
  </r>
  <r>
    <s v="GOOGLE_YOUTUBE_POST_ATT_9AUG_SEP_g9321_Scurve"/>
    <s v="Top_War"/>
    <d v="2021-09-19T00:00:00"/>
    <n v="23863.7981556548"/>
    <x v="0"/>
    <x v="15"/>
    <s v="S3"/>
  </r>
  <r>
    <s v="GOOGLE_YOUTUBE_POST_ATT_JUL_g1718_SC"/>
    <s v="Top_War"/>
    <d v="2021-09-19T00:00:00"/>
    <n v="0"/>
    <x v="0"/>
    <x v="15"/>
    <s v="S3"/>
  </r>
  <r>
    <s v="GOOGLE_YOUTUBE_POST_ATT_OCT_g1715_Scurve"/>
    <s v="Top_War"/>
    <d v="2021-09-19T00:00:00"/>
    <n v="0"/>
    <x v="0"/>
    <x v="15"/>
    <s v="S3"/>
  </r>
  <r>
    <s v="GOOGLE_YOUTUBE_POST_ATT_S1_g2721_SC"/>
    <s v="Top_War"/>
    <d v="2021-09-19T00:00:00"/>
    <n v="0"/>
    <x v="1"/>
    <x v="15"/>
    <s v="S3"/>
  </r>
  <r>
    <s v="INTERCEPT"/>
    <s v="Top_War"/>
    <d v="2021-09-19T00:00:00"/>
    <n v="282876.95580592903"/>
    <x v="0"/>
    <x v="16"/>
    <s v="S3"/>
  </r>
  <r>
    <s v="Large_Event_Dip1"/>
    <s v="Top_War"/>
    <d v="2021-09-19T00:00:00"/>
    <n v="0"/>
    <x v="0"/>
    <x v="4"/>
    <s v="S3"/>
  </r>
  <r>
    <s v="Large_Event1"/>
    <s v="Top_War"/>
    <d v="2021-09-19T00:00:00"/>
    <n v="0"/>
    <x v="0"/>
    <x v="17"/>
    <s v="S3"/>
  </r>
  <r>
    <s v="Medium_Event"/>
    <s v="Top_War"/>
    <d v="2021-09-19T00:00:00"/>
    <n v="0"/>
    <x v="0"/>
    <x v="17"/>
    <s v="S3"/>
  </r>
  <r>
    <s v="Medium_Event_Dip"/>
    <s v="Top_War"/>
    <d v="2021-09-19T00:00:00"/>
    <n v="0"/>
    <x v="0"/>
    <x v="17"/>
    <s v="S3"/>
  </r>
  <r>
    <s v="Monday_Effect"/>
    <s v="Top_War"/>
    <d v="2021-09-19T00:00:00"/>
    <n v="0"/>
    <x v="0"/>
    <x v="18"/>
    <s v="S3"/>
  </r>
  <r>
    <s v="New_Content"/>
    <s v="Top_War"/>
    <d v="2021-09-19T00:00:00"/>
    <n v="0"/>
    <x v="0"/>
    <x v="19"/>
    <s v="S3"/>
  </r>
  <r>
    <s v="Other_Event"/>
    <s v="Top_War"/>
    <d v="2021-09-19T00:00:00"/>
    <n v="0"/>
    <x v="0"/>
    <x v="17"/>
    <s v="S3"/>
  </r>
  <r>
    <s v="Peak"/>
    <s v="Top_War"/>
    <d v="2021-09-19T00:00:00"/>
    <n v="0"/>
    <x v="0"/>
    <x v="17"/>
    <s v="S3"/>
  </r>
  <r>
    <s v="Reddit_Post_ATT_g224_SC"/>
    <s v="Top_War"/>
    <d v="2021-09-19T00:00:00"/>
    <n v="0"/>
    <x v="2"/>
    <x v="20"/>
    <s v="S3"/>
  </r>
  <r>
    <s v="Small_Event"/>
    <s v="Top_War"/>
    <d v="2021-09-19T00:00:00"/>
    <n v="0"/>
    <x v="0"/>
    <x v="17"/>
    <s v="S3"/>
  </r>
  <r>
    <s v="Small_Event_Dip"/>
    <s v="Top_War"/>
    <d v="2021-09-19T00:00:00"/>
    <n v="0"/>
    <x v="0"/>
    <x v="4"/>
    <s v="S3"/>
  </r>
  <r>
    <s v="Special_Event"/>
    <s v="Top_War"/>
    <d v="2021-09-19T00:00:00"/>
    <n v="0"/>
    <x v="0"/>
    <x v="4"/>
    <s v="S3"/>
  </r>
  <r>
    <s v="Special_Event_Peak"/>
    <s v="Top_War"/>
    <d v="2021-09-19T00:00:00"/>
    <n v="55538.062280573999"/>
    <x v="0"/>
    <x v="17"/>
    <s v="S3"/>
  </r>
  <r>
    <s v="Tuesday_Effect"/>
    <s v="Top_War"/>
    <d v="2021-09-19T00:00:00"/>
    <n v="0"/>
    <x v="0"/>
    <x v="21"/>
    <s v="S3"/>
  </r>
  <r>
    <s v="UNITYADS_TOTAL_PER_ATT_g1728_Scurve"/>
    <s v="Top_War"/>
    <d v="2021-09-19T00:00:00"/>
    <n v="0"/>
    <x v="4"/>
    <x v="22"/>
    <s v="S3"/>
  </r>
  <r>
    <s v="UNITYADS_TOTAL_POST_ATT_S1_g913_SC"/>
    <s v="Top_War"/>
    <d v="2021-09-19T00:00:00"/>
    <n v="0"/>
    <x v="1"/>
    <x v="22"/>
    <s v="S3"/>
  </r>
  <r>
    <s v="UNITYADS_TOTAL_POST_ATT_S2_g1321_SC"/>
    <s v="Top_War"/>
    <d v="2021-09-19T00:00:00"/>
    <n v="16.484201254418899"/>
    <x v="2"/>
    <x v="22"/>
    <s v="S3"/>
  </r>
  <r>
    <s v="UNITYADS_TOTAL_POST_ATT_S3_g924_SC"/>
    <s v="Top_War"/>
    <d v="2021-09-19T00:00:00"/>
    <n v="561.28166784422501"/>
    <x v="3"/>
    <x v="22"/>
    <s v="S3"/>
  </r>
  <r>
    <s v="Apple_Search_Post_ATT_g327_Scurve"/>
    <s v="Top_War"/>
    <d v="2021-09-20T00:00:00"/>
    <n v="3.6089588306426301"/>
    <x v="0"/>
    <x v="0"/>
    <s v="S3"/>
  </r>
  <r>
    <s v="Applovin_rewarded_Post_ATT_g1718_SC"/>
    <s v="Top_War"/>
    <d v="2021-09-20T00:00:00"/>
    <n v="2365.039746593"/>
    <x v="0"/>
    <x v="1"/>
    <s v="S3"/>
  </r>
  <r>
    <s v="Applovin_video_Post_ATT_g1718_Scurve"/>
    <s v="Top_War"/>
    <d v="2021-09-20T00:00:00"/>
    <n v="419.51709642263597"/>
    <x v="0"/>
    <x v="2"/>
    <s v="S3"/>
  </r>
  <r>
    <s v="Bug_Fix_1"/>
    <s v="Top_War"/>
    <d v="2021-09-20T00:00:00"/>
    <n v="0"/>
    <x v="0"/>
    <x v="3"/>
    <s v="S3"/>
  </r>
  <r>
    <s v="Bug_Fix_2"/>
    <s v="Top_War"/>
    <d v="2021-09-20T00:00:00"/>
    <n v="0"/>
    <x v="0"/>
    <x v="3"/>
    <s v="S3"/>
  </r>
  <r>
    <s v="Bug_Fix_3_2"/>
    <s v="Top_War"/>
    <d v="2021-09-20T00:00:00"/>
    <n v="0"/>
    <x v="0"/>
    <x v="3"/>
    <s v="S3"/>
  </r>
  <r>
    <s v="Bug_Fix_Neg"/>
    <s v="Top_War"/>
    <d v="2021-09-20T00:00:00"/>
    <n v="0"/>
    <x v="0"/>
    <x v="4"/>
    <s v="S3"/>
  </r>
  <r>
    <s v="Bytedance_Post_ATT_g337_SC"/>
    <s v="Top_War"/>
    <d v="2021-09-20T00:00:00"/>
    <n v="1.45770283853382E-8"/>
    <x v="0"/>
    <x v="5"/>
    <s v="S3"/>
  </r>
  <r>
    <s v="Comp_Lords_Mobile"/>
    <s v="Top_War"/>
    <d v="2021-09-20T00:00:00"/>
    <n v="-7654.9183408849703"/>
    <x v="0"/>
    <x v="6"/>
    <s v="S3"/>
  </r>
  <r>
    <s v="Comp_ROK"/>
    <s v="Top_War"/>
    <d v="2021-09-20T00:00:00"/>
    <n v="-2814.5684239206098"/>
    <x v="0"/>
    <x v="7"/>
    <s v="S3"/>
  </r>
  <r>
    <s v="Comp_West_Game"/>
    <s v="Top_War"/>
    <d v="2021-09-20T00:00:00"/>
    <n v="-4195.0789888709996"/>
    <x v="0"/>
    <x v="8"/>
    <s v="S3"/>
  </r>
  <r>
    <s v="Event_Dip"/>
    <s v="Top_War"/>
    <d v="2021-09-20T00:00:00"/>
    <n v="0"/>
    <x v="0"/>
    <x v="4"/>
    <s v="S3"/>
  </r>
  <r>
    <s v="FB_AEO_AAA_POST_ATT_S1_g223_Scurve"/>
    <s v="Top_War"/>
    <d v="2021-09-20T00:00:00"/>
    <n v="0"/>
    <x v="1"/>
    <x v="9"/>
    <s v="S3"/>
  </r>
  <r>
    <s v="FB_AEO_AAA_POST_ATT_S2_g2314_Scurve"/>
    <s v="Top_War"/>
    <d v="2021-09-20T00:00:00"/>
    <n v="0"/>
    <x v="2"/>
    <x v="9"/>
    <s v="S3"/>
  </r>
  <r>
    <s v="FB_AEO_AAA_POST_ATT_S3_g249_SC"/>
    <s v="Top_War"/>
    <d v="2021-09-20T00:00:00"/>
    <n v="4282.5883117448102"/>
    <x v="3"/>
    <x v="9"/>
    <s v="S3"/>
  </r>
  <r>
    <s v="FB_AEO_AAA_PRE_ATT_g136_Scurve"/>
    <s v="Top_War"/>
    <d v="2021-09-20T00:00:00"/>
    <n v="0"/>
    <x v="4"/>
    <x v="9"/>
    <s v="S3"/>
  </r>
  <r>
    <s v="FB_AEO_BAU_POST_ATT_S1_g912_Scurve"/>
    <s v="Top_War"/>
    <d v="2021-09-20T00:00:00"/>
    <n v="0"/>
    <x v="1"/>
    <x v="10"/>
    <s v="S3"/>
  </r>
  <r>
    <s v="FB_AEO_BAU_POST_ATT_S2_g2711_Scurve"/>
    <s v="Top_War"/>
    <d v="2021-09-20T00:00:00"/>
    <n v="0"/>
    <x v="2"/>
    <x v="10"/>
    <s v="S3"/>
  </r>
  <r>
    <s v="FB_AEO_BAU_POST_ATT_S3_g1717_SC"/>
    <s v="Top_War"/>
    <d v="2021-09-20T00:00:00"/>
    <n v="17790.939242639699"/>
    <x v="3"/>
    <x v="10"/>
    <s v="S3"/>
  </r>
  <r>
    <s v="FB_AEO_BAU_PRE_ATT_g15721_Scurve"/>
    <s v="Top_War"/>
    <d v="2021-09-20T00:00:00"/>
    <n v="0"/>
    <x v="4"/>
    <x v="10"/>
    <s v="S3"/>
  </r>
  <r>
    <s v="FB_VO_AAA_PER_ATT_g912_Scurve"/>
    <s v="Top_War"/>
    <d v="2021-09-20T00:00:00"/>
    <n v="0"/>
    <x v="4"/>
    <x v="11"/>
    <s v="S3"/>
  </r>
  <r>
    <s v="FB_VO_AAA_POST_ATT_S1_g913_Scurve"/>
    <s v="Top_War"/>
    <d v="2021-09-20T00:00:00"/>
    <n v="0"/>
    <x v="1"/>
    <x v="11"/>
    <s v="S3"/>
  </r>
  <r>
    <s v="FB_VO_AAA_POST_ATT_S2_g424_Scurve"/>
    <s v="Top_War"/>
    <d v="2021-09-20T00:00:00"/>
    <n v="0"/>
    <x v="2"/>
    <x v="11"/>
    <s v="S3"/>
  </r>
  <r>
    <s v="FB_VO_AAA_POST_ATT_S3_g1717_SC"/>
    <s v="Top_War"/>
    <d v="2021-09-20T00:00:00"/>
    <n v="17569.087393047099"/>
    <x v="3"/>
    <x v="11"/>
    <s v="S3"/>
  </r>
  <r>
    <s v="FB_VO_BAU_PER_ATT_g1512_Scurve"/>
    <s v="Top_War"/>
    <d v="2021-09-20T00:00:00"/>
    <n v="0"/>
    <x v="4"/>
    <x v="12"/>
    <s v="S3"/>
  </r>
  <r>
    <s v="FB_VO_BAU_POST_ATT_S1_g9312_Scurve"/>
    <s v="Top_War"/>
    <d v="2021-09-20T00:00:00"/>
    <n v="0"/>
    <x v="1"/>
    <x v="12"/>
    <s v="S3"/>
  </r>
  <r>
    <s v="FB_VO_BAU_POST_ATT_S2_g8421_Scurve"/>
    <s v="Top_War"/>
    <d v="2021-09-20T00:00:00"/>
    <n v="1.82617074914777E-6"/>
    <x v="2"/>
    <x v="12"/>
    <s v="S3"/>
  </r>
  <r>
    <s v="FB_VO_BAU_POST_ATT_S3_g1715_SC"/>
    <s v="Top_War"/>
    <d v="2021-09-20T00:00:00"/>
    <n v="7463.8255934933204"/>
    <x v="3"/>
    <x v="12"/>
    <s v="S3"/>
  </r>
  <r>
    <s v="FB_VO_DYNAMICADS_PER_ATT_g2720_Scurve"/>
    <s v="Top_War"/>
    <d v="2021-09-20T00:00:00"/>
    <n v="0"/>
    <x v="4"/>
    <x v="13"/>
    <s v="S3"/>
  </r>
  <r>
    <s v="FB_VO_DYNAMICADS_POST_ATT_S1_g1720_Scurve"/>
    <s v="Top_War"/>
    <d v="2021-09-20T00:00:00"/>
    <n v="0"/>
    <x v="1"/>
    <x v="13"/>
    <s v="S3"/>
  </r>
  <r>
    <s v="GOOGLE_DISPLAY_PER_ATT_g1724_Scurve"/>
    <s v="Top_War"/>
    <d v="2021-09-20T00:00:00"/>
    <n v="0"/>
    <x v="4"/>
    <x v="14"/>
    <s v="S3"/>
  </r>
  <r>
    <s v="GOOGLE_DISPLAY_POST_ATT_9AUG_SEP_g6213_Scurve"/>
    <s v="Top_War"/>
    <d v="2021-09-20T00:00:00"/>
    <n v="2719.5100137033201"/>
    <x v="0"/>
    <x v="14"/>
    <s v="S3"/>
  </r>
  <r>
    <s v="GOOGLE_DISPLAY_POST_ATT_JUL_g827_SC"/>
    <s v="Top_War"/>
    <d v="2021-09-20T00:00:00"/>
    <n v="0"/>
    <x v="0"/>
    <x v="14"/>
    <s v="S3"/>
  </r>
  <r>
    <s v="GOOGLE_DISPLAY_POST_ATT_OCT_g5718_Scurve"/>
    <s v="Top_War"/>
    <d v="2021-09-20T00:00:00"/>
    <n v="0"/>
    <x v="0"/>
    <x v="14"/>
    <s v="S3"/>
  </r>
  <r>
    <s v="GOOGLE_DISPLAY_POST_ATT_S1_g912_SC"/>
    <s v="Top_War"/>
    <d v="2021-09-20T00:00:00"/>
    <n v="0"/>
    <x v="1"/>
    <x v="14"/>
    <s v="S3"/>
  </r>
  <r>
    <s v="GOOGLE_YOUTUBE_PER_ATT_g1716_Scurve"/>
    <s v="Top_War"/>
    <d v="2021-09-20T00:00:00"/>
    <n v="0"/>
    <x v="4"/>
    <x v="15"/>
    <s v="S3"/>
  </r>
  <r>
    <s v="GOOGLE_YOUTUBE_POST_ATT_9AUG_SEP_g9321_Scurve"/>
    <s v="Top_War"/>
    <d v="2021-09-20T00:00:00"/>
    <n v="40125.489954703196"/>
    <x v="0"/>
    <x v="15"/>
    <s v="S3"/>
  </r>
  <r>
    <s v="GOOGLE_YOUTUBE_POST_ATT_JUL_g1718_SC"/>
    <s v="Top_War"/>
    <d v="2021-09-20T00:00:00"/>
    <n v="0"/>
    <x v="0"/>
    <x v="15"/>
    <s v="S3"/>
  </r>
  <r>
    <s v="GOOGLE_YOUTUBE_POST_ATT_OCT_g1715_Scurve"/>
    <s v="Top_War"/>
    <d v="2021-09-20T00:00:00"/>
    <n v="0"/>
    <x v="0"/>
    <x v="15"/>
    <s v="S3"/>
  </r>
  <r>
    <s v="GOOGLE_YOUTUBE_POST_ATT_S1_g2721_SC"/>
    <s v="Top_War"/>
    <d v="2021-09-20T00:00:00"/>
    <n v="0"/>
    <x v="1"/>
    <x v="15"/>
    <s v="S3"/>
  </r>
  <r>
    <s v="INTERCEPT"/>
    <s v="Top_War"/>
    <d v="2021-09-20T00:00:00"/>
    <n v="282876.95580592903"/>
    <x v="0"/>
    <x v="16"/>
    <s v="S3"/>
  </r>
  <r>
    <s v="Large_Event_Dip1"/>
    <s v="Top_War"/>
    <d v="2021-09-20T00:00:00"/>
    <n v="0"/>
    <x v="0"/>
    <x v="4"/>
    <s v="S3"/>
  </r>
  <r>
    <s v="Large_Event1"/>
    <s v="Top_War"/>
    <d v="2021-09-20T00:00:00"/>
    <n v="0"/>
    <x v="0"/>
    <x v="17"/>
    <s v="S3"/>
  </r>
  <r>
    <s v="Medium_Event"/>
    <s v="Top_War"/>
    <d v="2021-09-20T00:00:00"/>
    <n v="0"/>
    <x v="0"/>
    <x v="17"/>
    <s v="S3"/>
  </r>
  <r>
    <s v="Medium_Event_Dip"/>
    <s v="Top_War"/>
    <d v="2021-09-20T00:00:00"/>
    <n v="0"/>
    <x v="0"/>
    <x v="17"/>
    <s v="S3"/>
  </r>
  <r>
    <s v="Monday_Effect"/>
    <s v="Top_War"/>
    <d v="2021-09-20T00:00:00"/>
    <n v="-26587.378751716002"/>
    <x v="0"/>
    <x v="18"/>
    <s v="S3"/>
  </r>
  <r>
    <s v="New_Content"/>
    <s v="Top_War"/>
    <d v="2021-09-20T00:00:00"/>
    <n v="0"/>
    <x v="0"/>
    <x v="19"/>
    <s v="S3"/>
  </r>
  <r>
    <s v="Other_Event"/>
    <s v="Top_War"/>
    <d v="2021-09-20T00:00:00"/>
    <n v="0"/>
    <x v="0"/>
    <x v="17"/>
    <s v="S3"/>
  </r>
  <r>
    <s v="Peak"/>
    <s v="Top_War"/>
    <d v="2021-09-20T00:00:00"/>
    <n v="0"/>
    <x v="0"/>
    <x v="17"/>
    <s v="S3"/>
  </r>
  <r>
    <s v="Reddit_Post_ATT_g224_SC"/>
    <s v="Top_War"/>
    <d v="2021-09-20T00:00:00"/>
    <n v="0"/>
    <x v="2"/>
    <x v="20"/>
    <s v="S3"/>
  </r>
  <r>
    <s v="Small_Event"/>
    <s v="Top_War"/>
    <d v="2021-09-20T00:00:00"/>
    <n v="0"/>
    <x v="0"/>
    <x v="17"/>
    <s v="S3"/>
  </r>
  <r>
    <s v="Small_Event_Dip"/>
    <s v="Top_War"/>
    <d v="2021-09-20T00:00:00"/>
    <n v="0"/>
    <x v="0"/>
    <x v="4"/>
    <s v="S3"/>
  </r>
  <r>
    <s v="Special_Event"/>
    <s v="Top_War"/>
    <d v="2021-09-20T00:00:00"/>
    <n v="-18912.138469857498"/>
    <x v="0"/>
    <x v="4"/>
    <s v="S3"/>
  </r>
  <r>
    <s v="Special_Event_Peak"/>
    <s v="Top_War"/>
    <d v="2021-09-20T00:00:00"/>
    <n v="0"/>
    <x v="0"/>
    <x v="17"/>
    <s v="S3"/>
  </r>
  <r>
    <s v="Tuesday_Effect"/>
    <s v="Top_War"/>
    <d v="2021-09-20T00:00:00"/>
    <n v="0"/>
    <x v="0"/>
    <x v="21"/>
    <s v="S3"/>
  </r>
  <r>
    <s v="UNITYADS_TOTAL_PER_ATT_g1728_Scurve"/>
    <s v="Top_War"/>
    <d v="2021-09-20T00:00:00"/>
    <n v="0"/>
    <x v="4"/>
    <x v="22"/>
    <s v="S3"/>
  </r>
  <r>
    <s v="UNITYADS_TOTAL_POST_ATT_S1_g913_SC"/>
    <s v="Top_War"/>
    <d v="2021-09-20T00:00:00"/>
    <n v="0"/>
    <x v="1"/>
    <x v="22"/>
    <s v="S3"/>
  </r>
  <r>
    <s v="UNITYADS_TOTAL_POST_ATT_S2_g1321_SC"/>
    <s v="Top_War"/>
    <d v="2021-09-20T00:00:00"/>
    <n v="3.81858048502475"/>
    <x v="2"/>
    <x v="22"/>
    <s v="S3"/>
  </r>
  <r>
    <s v="UNITYADS_TOTAL_POST_ATT_S3_g924_SC"/>
    <s v="Top_War"/>
    <d v="2021-09-20T00:00:00"/>
    <n v="549.26984852208102"/>
    <x v="3"/>
    <x v="22"/>
    <s v="S3"/>
  </r>
  <r>
    <s v="Apple_Search_Post_ATT_g327_Scurve"/>
    <s v="Top_War"/>
    <d v="2021-09-21T00:00:00"/>
    <n v="4.0662292467626999"/>
    <x v="0"/>
    <x v="0"/>
    <s v="S3"/>
  </r>
  <r>
    <s v="Applovin_rewarded_Post_ATT_g1718_SC"/>
    <s v="Top_War"/>
    <d v="2021-09-21T00:00:00"/>
    <n v="2439.00001540939"/>
    <x v="0"/>
    <x v="1"/>
    <s v="S3"/>
  </r>
  <r>
    <s v="Applovin_video_Post_ATT_g1718_Scurve"/>
    <s v="Top_War"/>
    <d v="2021-09-21T00:00:00"/>
    <n v="435.16650372162599"/>
    <x v="0"/>
    <x v="2"/>
    <s v="S3"/>
  </r>
  <r>
    <s v="Bug_Fix_1"/>
    <s v="Top_War"/>
    <d v="2021-09-21T00:00:00"/>
    <n v="0"/>
    <x v="0"/>
    <x v="3"/>
    <s v="S3"/>
  </r>
  <r>
    <s v="Bug_Fix_2"/>
    <s v="Top_War"/>
    <d v="2021-09-21T00:00:00"/>
    <n v="0"/>
    <x v="0"/>
    <x v="3"/>
    <s v="S3"/>
  </r>
  <r>
    <s v="Bug_Fix_3_2"/>
    <s v="Top_War"/>
    <d v="2021-09-21T00:00:00"/>
    <n v="0"/>
    <x v="0"/>
    <x v="3"/>
    <s v="S3"/>
  </r>
  <r>
    <s v="Bug_Fix_Neg"/>
    <s v="Top_War"/>
    <d v="2021-09-21T00:00:00"/>
    <n v="0"/>
    <x v="0"/>
    <x v="4"/>
    <s v="S3"/>
  </r>
  <r>
    <s v="Bytedance_Post_ATT_g337_SC"/>
    <s v="Top_War"/>
    <d v="2021-09-21T00:00:00"/>
    <n v="1.47013694496841E-8"/>
    <x v="0"/>
    <x v="5"/>
    <s v="S3"/>
  </r>
  <r>
    <s v="Comp_Lords_Mobile"/>
    <s v="Top_War"/>
    <d v="2021-09-21T00:00:00"/>
    <n v="-6839.97253025391"/>
    <x v="0"/>
    <x v="6"/>
    <s v="S3"/>
  </r>
  <r>
    <s v="Comp_ROK"/>
    <s v="Top_War"/>
    <d v="2021-09-21T00:00:00"/>
    <n v="-2979.8293707664202"/>
    <x v="0"/>
    <x v="7"/>
    <s v="S3"/>
  </r>
  <r>
    <s v="Comp_West_Game"/>
    <s v="Top_War"/>
    <d v="2021-09-21T00:00:00"/>
    <n v="-3941.0108247562698"/>
    <x v="0"/>
    <x v="8"/>
    <s v="S3"/>
  </r>
  <r>
    <s v="Event_Dip"/>
    <s v="Top_War"/>
    <d v="2021-09-21T00:00:00"/>
    <n v="0"/>
    <x v="0"/>
    <x v="4"/>
    <s v="S3"/>
  </r>
  <r>
    <s v="FB_AEO_AAA_POST_ATT_S1_g223_Scurve"/>
    <s v="Top_War"/>
    <d v="2021-09-21T00:00:00"/>
    <n v="0"/>
    <x v="1"/>
    <x v="9"/>
    <s v="S3"/>
  </r>
  <r>
    <s v="FB_AEO_AAA_POST_ATT_S2_g2314_Scurve"/>
    <s v="Top_War"/>
    <d v="2021-09-21T00:00:00"/>
    <n v="0"/>
    <x v="2"/>
    <x v="9"/>
    <s v="S3"/>
  </r>
  <r>
    <s v="FB_AEO_AAA_POST_ATT_S3_g249_SC"/>
    <s v="Top_War"/>
    <d v="2021-09-21T00:00:00"/>
    <n v="4674.8401551134702"/>
    <x v="3"/>
    <x v="9"/>
    <s v="S3"/>
  </r>
  <r>
    <s v="FB_AEO_AAA_PRE_ATT_g136_Scurve"/>
    <s v="Top_War"/>
    <d v="2021-09-21T00:00:00"/>
    <n v="0"/>
    <x v="4"/>
    <x v="9"/>
    <s v="S3"/>
  </r>
  <r>
    <s v="FB_AEO_BAU_POST_ATT_S1_g912_Scurve"/>
    <s v="Top_War"/>
    <d v="2021-09-21T00:00:00"/>
    <n v="0"/>
    <x v="1"/>
    <x v="10"/>
    <s v="S3"/>
  </r>
  <r>
    <s v="FB_AEO_BAU_POST_ATT_S2_g2711_Scurve"/>
    <s v="Top_War"/>
    <d v="2021-09-21T00:00:00"/>
    <n v="0"/>
    <x v="2"/>
    <x v="10"/>
    <s v="S3"/>
  </r>
  <r>
    <s v="FB_AEO_BAU_POST_ATT_S3_g1717_SC"/>
    <s v="Top_War"/>
    <d v="2021-09-21T00:00:00"/>
    <n v="17433.496787416501"/>
    <x v="3"/>
    <x v="10"/>
    <s v="S3"/>
  </r>
  <r>
    <s v="FB_AEO_BAU_PRE_ATT_g15721_Scurve"/>
    <s v="Top_War"/>
    <d v="2021-09-21T00:00:00"/>
    <n v="0"/>
    <x v="4"/>
    <x v="10"/>
    <s v="S3"/>
  </r>
  <r>
    <s v="FB_VO_AAA_PER_ATT_g912_Scurve"/>
    <s v="Top_War"/>
    <d v="2021-09-21T00:00:00"/>
    <n v="0"/>
    <x v="4"/>
    <x v="11"/>
    <s v="S3"/>
  </r>
  <r>
    <s v="FB_VO_AAA_POST_ATT_S1_g913_Scurve"/>
    <s v="Top_War"/>
    <d v="2021-09-21T00:00:00"/>
    <n v="0"/>
    <x v="1"/>
    <x v="11"/>
    <s v="S3"/>
  </r>
  <r>
    <s v="FB_VO_AAA_POST_ATT_S2_g424_Scurve"/>
    <s v="Top_War"/>
    <d v="2021-09-21T00:00:00"/>
    <n v="0"/>
    <x v="2"/>
    <x v="11"/>
    <s v="S3"/>
  </r>
  <r>
    <s v="FB_VO_AAA_POST_ATT_S3_g1717_SC"/>
    <s v="Top_War"/>
    <d v="2021-09-21T00:00:00"/>
    <n v="18277.738441382899"/>
    <x v="3"/>
    <x v="11"/>
    <s v="S3"/>
  </r>
  <r>
    <s v="FB_VO_BAU_PER_ATT_g1512_Scurve"/>
    <s v="Top_War"/>
    <d v="2021-09-21T00:00:00"/>
    <n v="0"/>
    <x v="4"/>
    <x v="12"/>
    <s v="S3"/>
  </r>
  <r>
    <s v="FB_VO_BAU_POST_ATT_S1_g9312_Scurve"/>
    <s v="Top_War"/>
    <d v="2021-09-21T00:00:00"/>
    <n v="0"/>
    <x v="1"/>
    <x v="12"/>
    <s v="S3"/>
  </r>
  <r>
    <s v="FB_VO_BAU_POST_ATT_S2_g8421_Scurve"/>
    <s v="Top_War"/>
    <d v="2021-09-21T00:00:00"/>
    <n v="0"/>
    <x v="2"/>
    <x v="12"/>
    <s v="S3"/>
  </r>
  <r>
    <s v="FB_VO_BAU_POST_ATT_S3_g1715_SC"/>
    <s v="Top_War"/>
    <d v="2021-09-21T00:00:00"/>
    <n v="7855.5376698602504"/>
    <x v="3"/>
    <x v="12"/>
    <s v="S3"/>
  </r>
  <r>
    <s v="FB_VO_DYNAMICADS_PER_ATT_g2720_Scurve"/>
    <s v="Top_War"/>
    <d v="2021-09-21T00:00:00"/>
    <n v="0"/>
    <x v="4"/>
    <x v="13"/>
    <s v="S3"/>
  </r>
  <r>
    <s v="FB_VO_DYNAMICADS_POST_ATT_S1_g1720_Scurve"/>
    <s v="Top_War"/>
    <d v="2021-09-21T00:00:00"/>
    <n v="0"/>
    <x v="1"/>
    <x v="13"/>
    <s v="S3"/>
  </r>
  <r>
    <s v="GOOGLE_DISPLAY_PER_ATT_g1724_Scurve"/>
    <s v="Top_War"/>
    <d v="2021-09-21T00:00:00"/>
    <n v="0"/>
    <x v="4"/>
    <x v="14"/>
    <s v="S3"/>
  </r>
  <r>
    <s v="GOOGLE_DISPLAY_POST_ATT_9AUG_SEP_g6213_Scurve"/>
    <s v="Top_War"/>
    <d v="2021-09-21T00:00:00"/>
    <n v="2632.4248189586301"/>
    <x v="0"/>
    <x v="14"/>
    <s v="S3"/>
  </r>
  <r>
    <s v="GOOGLE_DISPLAY_POST_ATT_JUL_g827_SC"/>
    <s v="Top_War"/>
    <d v="2021-09-21T00:00:00"/>
    <n v="0"/>
    <x v="0"/>
    <x v="14"/>
    <s v="S3"/>
  </r>
  <r>
    <s v="GOOGLE_DISPLAY_POST_ATT_OCT_g5718_Scurve"/>
    <s v="Top_War"/>
    <d v="2021-09-21T00:00:00"/>
    <n v="0"/>
    <x v="0"/>
    <x v="14"/>
    <s v="S3"/>
  </r>
  <r>
    <s v="GOOGLE_DISPLAY_POST_ATT_S1_g912_SC"/>
    <s v="Top_War"/>
    <d v="2021-09-21T00:00:00"/>
    <n v="0"/>
    <x v="1"/>
    <x v="14"/>
    <s v="S3"/>
  </r>
  <r>
    <s v="GOOGLE_YOUTUBE_PER_ATT_g1716_Scurve"/>
    <s v="Top_War"/>
    <d v="2021-09-21T00:00:00"/>
    <n v="0"/>
    <x v="4"/>
    <x v="15"/>
    <s v="S3"/>
  </r>
  <r>
    <s v="GOOGLE_YOUTUBE_POST_ATT_9AUG_SEP_g9321_Scurve"/>
    <s v="Top_War"/>
    <d v="2021-09-21T00:00:00"/>
    <n v="44382.703222117998"/>
    <x v="0"/>
    <x v="15"/>
    <s v="S3"/>
  </r>
  <r>
    <s v="GOOGLE_YOUTUBE_POST_ATT_JUL_g1718_SC"/>
    <s v="Top_War"/>
    <d v="2021-09-21T00:00:00"/>
    <n v="0"/>
    <x v="0"/>
    <x v="15"/>
    <s v="S3"/>
  </r>
  <r>
    <s v="GOOGLE_YOUTUBE_POST_ATT_OCT_g1715_Scurve"/>
    <s v="Top_War"/>
    <d v="2021-09-21T00:00:00"/>
    <n v="0"/>
    <x v="0"/>
    <x v="15"/>
    <s v="S3"/>
  </r>
  <r>
    <s v="GOOGLE_YOUTUBE_POST_ATT_S1_g2721_SC"/>
    <s v="Top_War"/>
    <d v="2021-09-21T00:00:00"/>
    <n v="0"/>
    <x v="1"/>
    <x v="15"/>
    <s v="S3"/>
  </r>
  <r>
    <s v="INTERCEPT"/>
    <s v="Top_War"/>
    <d v="2021-09-21T00:00:00"/>
    <n v="282876.95580592903"/>
    <x v="0"/>
    <x v="16"/>
    <s v="S3"/>
  </r>
  <r>
    <s v="Large_Event_Dip1"/>
    <s v="Top_War"/>
    <d v="2021-09-21T00:00:00"/>
    <n v="0"/>
    <x v="0"/>
    <x v="4"/>
    <s v="S3"/>
  </r>
  <r>
    <s v="Large_Event1"/>
    <s v="Top_War"/>
    <d v="2021-09-21T00:00:00"/>
    <n v="0"/>
    <x v="0"/>
    <x v="17"/>
    <s v="S3"/>
  </r>
  <r>
    <s v="Medium_Event"/>
    <s v="Top_War"/>
    <d v="2021-09-21T00:00:00"/>
    <n v="0"/>
    <x v="0"/>
    <x v="17"/>
    <s v="S3"/>
  </r>
  <r>
    <s v="Medium_Event_Dip"/>
    <s v="Top_War"/>
    <d v="2021-09-21T00:00:00"/>
    <n v="0"/>
    <x v="0"/>
    <x v="17"/>
    <s v="S3"/>
  </r>
  <r>
    <s v="Monday_Effect"/>
    <s v="Top_War"/>
    <d v="2021-09-21T00:00:00"/>
    <n v="0"/>
    <x v="0"/>
    <x v="18"/>
    <s v="S3"/>
  </r>
  <r>
    <s v="New_Content"/>
    <s v="Top_War"/>
    <d v="2021-09-21T00:00:00"/>
    <n v="0"/>
    <x v="0"/>
    <x v="19"/>
    <s v="S3"/>
  </r>
  <r>
    <s v="Other_Event"/>
    <s v="Top_War"/>
    <d v="2021-09-21T00:00:00"/>
    <n v="0"/>
    <x v="0"/>
    <x v="17"/>
    <s v="S3"/>
  </r>
  <r>
    <s v="Peak"/>
    <s v="Top_War"/>
    <d v="2021-09-21T00:00:00"/>
    <n v="0"/>
    <x v="0"/>
    <x v="17"/>
    <s v="S3"/>
  </r>
  <r>
    <s v="Reddit_Post_ATT_g224_SC"/>
    <s v="Top_War"/>
    <d v="2021-09-21T00:00:00"/>
    <n v="0"/>
    <x v="2"/>
    <x v="20"/>
    <s v="S3"/>
  </r>
  <r>
    <s v="Small_Event"/>
    <s v="Top_War"/>
    <d v="2021-09-21T00:00:00"/>
    <n v="0"/>
    <x v="0"/>
    <x v="17"/>
    <s v="S3"/>
  </r>
  <r>
    <s v="Small_Event_Dip"/>
    <s v="Top_War"/>
    <d v="2021-09-21T00:00:00"/>
    <n v="0"/>
    <x v="0"/>
    <x v="4"/>
    <s v="S3"/>
  </r>
  <r>
    <s v="Special_Event"/>
    <s v="Top_War"/>
    <d v="2021-09-21T00:00:00"/>
    <n v="-18912.138469857498"/>
    <x v="0"/>
    <x v="4"/>
    <s v="S3"/>
  </r>
  <r>
    <s v="Special_Event_Peak"/>
    <s v="Top_War"/>
    <d v="2021-09-21T00:00:00"/>
    <n v="0"/>
    <x v="0"/>
    <x v="17"/>
    <s v="S3"/>
  </r>
  <r>
    <s v="Tuesday_Effect"/>
    <s v="Top_War"/>
    <d v="2021-09-21T00:00:00"/>
    <n v="-30394.747551451699"/>
    <x v="0"/>
    <x v="21"/>
    <s v="S3"/>
  </r>
  <r>
    <s v="UNITYADS_TOTAL_PER_ATT_g1728_Scurve"/>
    <s v="Top_War"/>
    <d v="2021-09-21T00:00:00"/>
    <n v="0"/>
    <x v="4"/>
    <x v="22"/>
    <s v="S3"/>
  </r>
  <r>
    <s v="UNITYADS_TOTAL_POST_ATT_S1_g913_SC"/>
    <s v="Top_War"/>
    <d v="2021-09-21T00:00:00"/>
    <n v="0"/>
    <x v="1"/>
    <x v="22"/>
    <s v="S3"/>
  </r>
  <r>
    <s v="UNITYADS_TOTAL_POST_ATT_S2_g1321_SC"/>
    <s v="Top_War"/>
    <d v="2021-09-21T00:00:00"/>
    <n v="0"/>
    <x v="2"/>
    <x v="22"/>
    <s v="S3"/>
  </r>
  <r>
    <s v="UNITYADS_TOTAL_POST_ATT_S3_g924_SC"/>
    <s v="Top_War"/>
    <d v="2021-09-21T00:00:00"/>
    <n v="502.385381658803"/>
    <x v="3"/>
    <x v="22"/>
    <s v="S3"/>
  </r>
  <r>
    <s v="Apple_Search_Post_ATT_g327_Scurve"/>
    <s v="Top_War"/>
    <d v="2021-09-22T00:00:00"/>
    <n v="4.2336759866446503"/>
    <x v="0"/>
    <x v="0"/>
    <s v="S3"/>
  </r>
  <r>
    <s v="Applovin_rewarded_Post_ATT_g1718_SC"/>
    <s v="Top_War"/>
    <d v="2021-09-22T00:00:00"/>
    <n v="2036.19458829874"/>
    <x v="0"/>
    <x v="1"/>
    <s v="S3"/>
  </r>
  <r>
    <s v="Applovin_video_Post_ATT_g1718_Scurve"/>
    <s v="Top_War"/>
    <d v="2021-09-22T00:00:00"/>
    <n v="367.94284851161802"/>
    <x v="0"/>
    <x v="2"/>
    <s v="S3"/>
  </r>
  <r>
    <s v="Bug_Fix_1"/>
    <s v="Top_War"/>
    <d v="2021-09-22T00:00:00"/>
    <n v="0"/>
    <x v="0"/>
    <x v="3"/>
    <s v="S3"/>
  </r>
  <r>
    <s v="Bug_Fix_2"/>
    <s v="Top_War"/>
    <d v="2021-09-22T00:00:00"/>
    <n v="0"/>
    <x v="0"/>
    <x v="3"/>
    <s v="S3"/>
  </r>
  <r>
    <s v="Bug_Fix_3_2"/>
    <s v="Top_War"/>
    <d v="2021-09-22T00:00:00"/>
    <n v="0"/>
    <x v="0"/>
    <x v="3"/>
    <s v="S3"/>
  </r>
  <r>
    <s v="Bug_Fix_Neg"/>
    <s v="Top_War"/>
    <d v="2021-09-22T00:00:00"/>
    <n v="0"/>
    <x v="0"/>
    <x v="4"/>
    <s v="S3"/>
  </r>
  <r>
    <s v="Bytedance_Post_ATT_g337_SC"/>
    <s v="Top_War"/>
    <d v="2021-09-22T00:00:00"/>
    <n v="9.6031649052655303E-9"/>
    <x v="0"/>
    <x v="5"/>
    <s v="S3"/>
  </r>
  <r>
    <s v="Comp_Lords_Mobile"/>
    <s v="Top_War"/>
    <d v="2021-09-22T00:00:00"/>
    <n v="-6791.2150885922201"/>
    <x v="0"/>
    <x v="6"/>
    <s v="S3"/>
  </r>
  <r>
    <s v="Comp_ROK"/>
    <s v="Top_War"/>
    <d v="2021-09-22T00:00:00"/>
    <n v="-3233.3663513311199"/>
    <x v="0"/>
    <x v="7"/>
    <s v="S3"/>
  </r>
  <r>
    <s v="Comp_West_Game"/>
    <s v="Top_War"/>
    <d v="2021-09-22T00:00:00"/>
    <n v="-3858.2909573700799"/>
    <x v="0"/>
    <x v="8"/>
    <s v="S3"/>
  </r>
  <r>
    <s v="Event_Dip"/>
    <s v="Top_War"/>
    <d v="2021-09-22T00:00:00"/>
    <n v="0"/>
    <x v="0"/>
    <x v="4"/>
    <s v="S3"/>
  </r>
  <r>
    <s v="FB_AEO_AAA_POST_ATT_S1_g223_Scurve"/>
    <s v="Top_War"/>
    <d v="2021-09-22T00:00:00"/>
    <n v="0"/>
    <x v="1"/>
    <x v="9"/>
    <s v="S3"/>
  </r>
  <r>
    <s v="FB_AEO_AAA_POST_ATT_S2_g2314_Scurve"/>
    <s v="Top_War"/>
    <d v="2021-09-22T00:00:00"/>
    <n v="0"/>
    <x v="2"/>
    <x v="9"/>
    <s v="S3"/>
  </r>
  <r>
    <s v="FB_AEO_AAA_POST_ATT_S3_g249_SC"/>
    <s v="Top_War"/>
    <d v="2021-09-22T00:00:00"/>
    <n v="4747.5225455071604"/>
    <x v="3"/>
    <x v="9"/>
    <s v="S3"/>
  </r>
  <r>
    <s v="FB_AEO_AAA_PRE_ATT_g136_Scurve"/>
    <s v="Top_War"/>
    <d v="2021-09-22T00:00:00"/>
    <n v="0"/>
    <x v="4"/>
    <x v="9"/>
    <s v="S3"/>
  </r>
  <r>
    <s v="FB_AEO_BAU_POST_ATT_S1_g912_Scurve"/>
    <s v="Top_War"/>
    <d v="2021-09-22T00:00:00"/>
    <n v="0"/>
    <x v="1"/>
    <x v="10"/>
    <s v="S3"/>
  </r>
  <r>
    <s v="FB_AEO_BAU_POST_ATT_S2_g2711_Scurve"/>
    <s v="Top_War"/>
    <d v="2021-09-22T00:00:00"/>
    <n v="0"/>
    <x v="2"/>
    <x v="10"/>
    <s v="S3"/>
  </r>
  <r>
    <s v="FB_AEO_BAU_POST_ATT_S3_g1717_SC"/>
    <s v="Top_War"/>
    <d v="2021-09-22T00:00:00"/>
    <n v="16888.982591514701"/>
    <x v="3"/>
    <x v="10"/>
    <s v="S3"/>
  </r>
  <r>
    <s v="FB_AEO_BAU_PRE_ATT_g15721_Scurve"/>
    <s v="Top_War"/>
    <d v="2021-09-22T00:00:00"/>
    <n v="0"/>
    <x v="4"/>
    <x v="10"/>
    <s v="S3"/>
  </r>
  <r>
    <s v="FB_VO_AAA_PER_ATT_g912_Scurve"/>
    <s v="Top_War"/>
    <d v="2021-09-22T00:00:00"/>
    <n v="0"/>
    <x v="4"/>
    <x v="11"/>
    <s v="S3"/>
  </r>
  <r>
    <s v="FB_VO_AAA_POST_ATT_S1_g913_Scurve"/>
    <s v="Top_War"/>
    <d v="2021-09-22T00:00:00"/>
    <n v="0"/>
    <x v="1"/>
    <x v="11"/>
    <s v="S3"/>
  </r>
  <r>
    <s v="FB_VO_AAA_POST_ATT_S2_g424_Scurve"/>
    <s v="Top_War"/>
    <d v="2021-09-22T00:00:00"/>
    <n v="0"/>
    <x v="2"/>
    <x v="11"/>
    <s v="S3"/>
  </r>
  <r>
    <s v="FB_VO_AAA_POST_ATT_S3_g1717_SC"/>
    <s v="Top_War"/>
    <d v="2021-09-22T00:00:00"/>
    <n v="18842.6848039654"/>
    <x v="3"/>
    <x v="11"/>
    <s v="S3"/>
  </r>
  <r>
    <s v="FB_VO_BAU_PER_ATT_g1512_Scurve"/>
    <s v="Top_War"/>
    <d v="2021-09-22T00:00:00"/>
    <n v="0"/>
    <x v="4"/>
    <x v="12"/>
    <s v="S3"/>
  </r>
  <r>
    <s v="FB_VO_BAU_POST_ATT_S1_g9312_Scurve"/>
    <s v="Top_War"/>
    <d v="2021-09-22T00:00:00"/>
    <n v="0"/>
    <x v="1"/>
    <x v="12"/>
    <s v="S3"/>
  </r>
  <r>
    <s v="FB_VO_BAU_POST_ATT_S2_g8421_Scurve"/>
    <s v="Top_War"/>
    <d v="2021-09-22T00:00:00"/>
    <n v="0"/>
    <x v="2"/>
    <x v="12"/>
    <s v="S3"/>
  </r>
  <r>
    <s v="FB_VO_BAU_POST_ATT_S3_g1715_SC"/>
    <s v="Top_War"/>
    <d v="2021-09-22T00:00:00"/>
    <n v="8130.4134472789701"/>
    <x v="3"/>
    <x v="12"/>
    <s v="S3"/>
  </r>
  <r>
    <s v="FB_VO_DYNAMICADS_PER_ATT_g2720_Scurve"/>
    <s v="Top_War"/>
    <d v="2021-09-22T00:00:00"/>
    <n v="0"/>
    <x v="4"/>
    <x v="13"/>
    <s v="S3"/>
  </r>
  <r>
    <s v="FB_VO_DYNAMICADS_POST_ATT_S1_g1720_Scurve"/>
    <s v="Top_War"/>
    <d v="2021-09-22T00:00:00"/>
    <n v="0"/>
    <x v="1"/>
    <x v="13"/>
    <s v="S3"/>
  </r>
  <r>
    <s v="GOOGLE_DISPLAY_PER_ATT_g1724_Scurve"/>
    <s v="Top_War"/>
    <d v="2021-09-22T00:00:00"/>
    <n v="0"/>
    <x v="4"/>
    <x v="14"/>
    <s v="S3"/>
  </r>
  <r>
    <s v="GOOGLE_DISPLAY_POST_ATT_9AUG_SEP_g6213_Scurve"/>
    <s v="Top_War"/>
    <d v="2021-09-22T00:00:00"/>
    <n v="2143.98302799361"/>
    <x v="0"/>
    <x v="14"/>
    <s v="S3"/>
  </r>
  <r>
    <s v="GOOGLE_DISPLAY_POST_ATT_JUL_g827_SC"/>
    <s v="Top_War"/>
    <d v="2021-09-22T00:00:00"/>
    <n v="0"/>
    <x v="0"/>
    <x v="14"/>
    <s v="S3"/>
  </r>
  <r>
    <s v="GOOGLE_DISPLAY_POST_ATT_OCT_g5718_Scurve"/>
    <s v="Top_War"/>
    <d v="2021-09-22T00:00:00"/>
    <n v="0"/>
    <x v="0"/>
    <x v="14"/>
    <s v="S3"/>
  </r>
  <r>
    <s v="GOOGLE_DISPLAY_POST_ATT_S1_g912_SC"/>
    <s v="Top_War"/>
    <d v="2021-09-22T00:00:00"/>
    <n v="0"/>
    <x v="1"/>
    <x v="14"/>
    <s v="S3"/>
  </r>
  <r>
    <s v="GOOGLE_YOUTUBE_PER_ATT_g1716_Scurve"/>
    <s v="Top_War"/>
    <d v="2021-09-22T00:00:00"/>
    <n v="0"/>
    <x v="4"/>
    <x v="15"/>
    <s v="S3"/>
  </r>
  <r>
    <s v="GOOGLE_YOUTUBE_POST_ATT_9AUG_SEP_g9321_Scurve"/>
    <s v="Top_War"/>
    <d v="2021-09-22T00:00:00"/>
    <n v="38559.530448159298"/>
    <x v="0"/>
    <x v="15"/>
    <s v="S3"/>
  </r>
  <r>
    <s v="GOOGLE_YOUTUBE_POST_ATT_JUL_g1718_SC"/>
    <s v="Top_War"/>
    <d v="2021-09-22T00:00:00"/>
    <n v="0"/>
    <x v="0"/>
    <x v="15"/>
    <s v="S3"/>
  </r>
  <r>
    <s v="GOOGLE_YOUTUBE_POST_ATT_OCT_g1715_Scurve"/>
    <s v="Top_War"/>
    <d v="2021-09-22T00:00:00"/>
    <n v="0"/>
    <x v="0"/>
    <x v="15"/>
    <s v="S3"/>
  </r>
  <r>
    <s v="GOOGLE_YOUTUBE_POST_ATT_S1_g2721_SC"/>
    <s v="Top_War"/>
    <d v="2021-09-22T00:00:00"/>
    <n v="0"/>
    <x v="1"/>
    <x v="15"/>
    <s v="S3"/>
  </r>
  <r>
    <s v="INTERCEPT"/>
    <s v="Top_War"/>
    <d v="2021-09-22T00:00:00"/>
    <n v="282876.95580592903"/>
    <x v="0"/>
    <x v="16"/>
    <s v="S3"/>
  </r>
  <r>
    <s v="Large_Event_Dip1"/>
    <s v="Top_War"/>
    <d v="2021-09-22T00:00:00"/>
    <n v="0"/>
    <x v="0"/>
    <x v="4"/>
    <s v="S3"/>
  </r>
  <r>
    <s v="Large_Event1"/>
    <s v="Top_War"/>
    <d v="2021-09-22T00:00:00"/>
    <n v="0"/>
    <x v="0"/>
    <x v="17"/>
    <s v="S3"/>
  </r>
  <r>
    <s v="Medium_Event"/>
    <s v="Top_War"/>
    <d v="2021-09-22T00:00:00"/>
    <n v="0"/>
    <x v="0"/>
    <x v="17"/>
    <s v="S3"/>
  </r>
  <r>
    <s v="Medium_Event_Dip"/>
    <s v="Top_War"/>
    <d v="2021-09-22T00:00:00"/>
    <n v="0"/>
    <x v="0"/>
    <x v="17"/>
    <s v="S3"/>
  </r>
  <r>
    <s v="Monday_Effect"/>
    <s v="Top_War"/>
    <d v="2021-09-22T00:00:00"/>
    <n v="0"/>
    <x v="0"/>
    <x v="18"/>
    <s v="S3"/>
  </r>
  <r>
    <s v="New_Content"/>
    <s v="Top_War"/>
    <d v="2021-09-22T00:00:00"/>
    <n v="0"/>
    <x v="0"/>
    <x v="19"/>
    <s v="S3"/>
  </r>
  <r>
    <s v="Other_Event"/>
    <s v="Top_War"/>
    <d v="2021-09-22T00:00:00"/>
    <n v="0"/>
    <x v="0"/>
    <x v="17"/>
    <s v="S3"/>
  </r>
  <r>
    <s v="Peak"/>
    <s v="Top_War"/>
    <d v="2021-09-22T00:00:00"/>
    <n v="0"/>
    <x v="0"/>
    <x v="17"/>
    <s v="S3"/>
  </r>
  <r>
    <s v="Reddit_Post_ATT_g224_SC"/>
    <s v="Top_War"/>
    <d v="2021-09-22T00:00:00"/>
    <n v="0"/>
    <x v="2"/>
    <x v="20"/>
    <s v="S3"/>
  </r>
  <r>
    <s v="Small_Event"/>
    <s v="Top_War"/>
    <d v="2021-09-22T00:00:00"/>
    <n v="0"/>
    <x v="0"/>
    <x v="17"/>
    <s v="S3"/>
  </r>
  <r>
    <s v="Small_Event_Dip"/>
    <s v="Top_War"/>
    <d v="2021-09-22T00:00:00"/>
    <n v="0"/>
    <x v="0"/>
    <x v="4"/>
    <s v="S3"/>
  </r>
  <r>
    <s v="Special_Event"/>
    <s v="Top_War"/>
    <d v="2021-09-22T00:00:00"/>
    <n v="0"/>
    <x v="0"/>
    <x v="4"/>
    <s v="S3"/>
  </r>
  <r>
    <s v="Special_Event_Peak"/>
    <s v="Top_War"/>
    <d v="2021-09-22T00:00:00"/>
    <n v="55538.062280573999"/>
    <x v="0"/>
    <x v="17"/>
    <s v="S3"/>
  </r>
  <r>
    <s v="Tuesday_Effect"/>
    <s v="Top_War"/>
    <d v="2021-09-22T00:00:00"/>
    <n v="0"/>
    <x v="0"/>
    <x v="21"/>
    <s v="S3"/>
  </r>
  <r>
    <s v="UNITYADS_TOTAL_PER_ATT_g1728_Scurve"/>
    <s v="Top_War"/>
    <d v="2021-09-22T00:00:00"/>
    <n v="0"/>
    <x v="4"/>
    <x v="22"/>
    <s v="S3"/>
  </r>
  <r>
    <s v="UNITYADS_TOTAL_POST_ATT_S1_g913_SC"/>
    <s v="Top_War"/>
    <d v="2021-09-22T00:00:00"/>
    <n v="0"/>
    <x v="1"/>
    <x v="22"/>
    <s v="S3"/>
  </r>
  <r>
    <s v="UNITYADS_TOTAL_POST_ATT_S2_g1321_SC"/>
    <s v="Top_War"/>
    <d v="2021-09-22T00:00:00"/>
    <n v="0"/>
    <x v="2"/>
    <x v="22"/>
    <s v="S3"/>
  </r>
  <r>
    <s v="UNITYADS_TOTAL_POST_ATT_S3_g924_SC"/>
    <s v="Top_War"/>
    <d v="2021-09-22T00:00:00"/>
    <n v="341.34272681211002"/>
    <x v="3"/>
    <x v="22"/>
    <s v="S3"/>
  </r>
  <r>
    <s v="Apple_Search_Post_ATT_g327_Scurve"/>
    <s v="Top_War"/>
    <d v="2021-09-23T00:00:00"/>
    <n v="4.1332990682521196"/>
    <x v="0"/>
    <x v="0"/>
    <s v="S3"/>
  </r>
  <r>
    <s v="Applovin_rewarded_Post_ATT_g1718_SC"/>
    <s v="Top_War"/>
    <d v="2021-09-23T00:00:00"/>
    <n v="1676.5953509143501"/>
    <x v="0"/>
    <x v="1"/>
    <s v="S3"/>
  </r>
  <r>
    <s v="Applovin_video_Post_ATT_g1718_Scurve"/>
    <s v="Top_War"/>
    <d v="2021-09-23T00:00:00"/>
    <n v="286.66290397230898"/>
    <x v="0"/>
    <x v="2"/>
    <s v="S3"/>
  </r>
  <r>
    <s v="Bug_Fix_1"/>
    <s v="Top_War"/>
    <d v="2021-09-23T00:00:00"/>
    <n v="0"/>
    <x v="0"/>
    <x v="3"/>
    <s v="S3"/>
  </r>
  <r>
    <s v="Bug_Fix_2"/>
    <s v="Top_War"/>
    <d v="2021-09-23T00:00:00"/>
    <n v="0"/>
    <x v="0"/>
    <x v="3"/>
    <s v="S3"/>
  </r>
  <r>
    <s v="Bug_Fix_3_2"/>
    <s v="Top_War"/>
    <d v="2021-09-23T00:00:00"/>
    <n v="0"/>
    <x v="0"/>
    <x v="3"/>
    <s v="S3"/>
  </r>
  <r>
    <s v="Bug_Fix_Neg"/>
    <s v="Top_War"/>
    <d v="2021-09-23T00:00:00"/>
    <n v="0"/>
    <x v="0"/>
    <x v="4"/>
    <s v="S3"/>
  </r>
  <r>
    <s v="Bytedance_Post_ATT_g337_SC"/>
    <s v="Top_War"/>
    <d v="2021-09-23T00:00:00"/>
    <n v="8.4042120046842594E-9"/>
    <x v="0"/>
    <x v="5"/>
    <s v="S3"/>
  </r>
  <r>
    <s v="Comp_Lords_Mobile"/>
    <s v="Top_War"/>
    <d v="2021-09-23T00:00:00"/>
    <n v="-7515.6113647087204"/>
    <x v="0"/>
    <x v="6"/>
    <s v="S3"/>
  </r>
  <r>
    <s v="Comp_ROK"/>
    <s v="Top_War"/>
    <d v="2021-09-23T00:00:00"/>
    <n v="-2916.1885092481598"/>
    <x v="0"/>
    <x v="7"/>
    <s v="S3"/>
  </r>
  <r>
    <s v="Comp_West_Game"/>
    <s v="Top_War"/>
    <d v="2021-09-23T00:00:00"/>
    <n v="-3893.7423291070199"/>
    <x v="0"/>
    <x v="8"/>
    <s v="S3"/>
  </r>
  <r>
    <s v="Event_Dip"/>
    <s v="Top_War"/>
    <d v="2021-09-23T00:00:00"/>
    <n v="0"/>
    <x v="0"/>
    <x v="4"/>
    <s v="S3"/>
  </r>
  <r>
    <s v="FB_AEO_AAA_POST_ATT_S1_g223_Scurve"/>
    <s v="Top_War"/>
    <d v="2021-09-23T00:00:00"/>
    <n v="0"/>
    <x v="1"/>
    <x v="9"/>
    <s v="S3"/>
  </r>
  <r>
    <s v="FB_AEO_AAA_POST_ATT_S2_g2314_Scurve"/>
    <s v="Top_War"/>
    <d v="2021-09-23T00:00:00"/>
    <n v="0"/>
    <x v="2"/>
    <x v="9"/>
    <s v="S3"/>
  </r>
  <r>
    <s v="FB_AEO_AAA_POST_ATT_S3_g249_SC"/>
    <s v="Top_War"/>
    <d v="2021-09-23T00:00:00"/>
    <n v="4885.98379553014"/>
    <x v="3"/>
    <x v="9"/>
    <s v="S3"/>
  </r>
  <r>
    <s v="FB_AEO_AAA_PRE_ATT_g136_Scurve"/>
    <s v="Top_War"/>
    <d v="2021-09-23T00:00:00"/>
    <n v="0"/>
    <x v="4"/>
    <x v="9"/>
    <s v="S3"/>
  </r>
  <r>
    <s v="FB_AEO_BAU_POST_ATT_S1_g912_Scurve"/>
    <s v="Top_War"/>
    <d v="2021-09-23T00:00:00"/>
    <n v="0"/>
    <x v="1"/>
    <x v="10"/>
    <s v="S3"/>
  </r>
  <r>
    <s v="FB_AEO_BAU_POST_ATT_S2_g2711_Scurve"/>
    <s v="Top_War"/>
    <d v="2021-09-23T00:00:00"/>
    <n v="0"/>
    <x v="2"/>
    <x v="10"/>
    <s v="S3"/>
  </r>
  <r>
    <s v="FB_AEO_BAU_POST_ATT_S3_g1717_SC"/>
    <s v="Top_War"/>
    <d v="2021-09-23T00:00:00"/>
    <n v="16323.4138494774"/>
    <x v="3"/>
    <x v="10"/>
    <s v="S3"/>
  </r>
  <r>
    <s v="FB_AEO_BAU_PRE_ATT_g15721_Scurve"/>
    <s v="Top_War"/>
    <d v="2021-09-23T00:00:00"/>
    <n v="0"/>
    <x v="4"/>
    <x v="10"/>
    <s v="S3"/>
  </r>
  <r>
    <s v="FB_VO_AAA_PER_ATT_g912_Scurve"/>
    <s v="Top_War"/>
    <d v="2021-09-23T00:00:00"/>
    <n v="0"/>
    <x v="4"/>
    <x v="11"/>
    <s v="S3"/>
  </r>
  <r>
    <s v="FB_VO_AAA_POST_ATT_S1_g913_Scurve"/>
    <s v="Top_War"/>
    <d v="2021-09-23T00:00:00"/>
    <n v="0"/>
    <x v="1"/>
    <x v="11"/>
    <s v="S3"/>
  </r>
  <r>
    <s v="FB_VO_AAA_POST_ATT_S2_g424_Scurve"/>
    <s v="Top_War"/>
    <d v="2021-09-23T00:00:00"/>
    <n v="0"/>
    <x v="2"/>
    <x v="11"/>
    <s v="S3"/>
  </r>
  <r>
    <s v="FB_VO_AAA_POST_ATT_S3_g1717_SC"/>
    <s v="Top_War"/>
    <d v="2021-09-23T00:00:00"/>
    <n v="18278.4648193701"/>
    <x v="3"/>
    <x v="11"/>
    <s v="S3"/>
  </r>
  <r>
    <s v="FB_VO_BAU_PER_ATT_g1512_Scurve"/>
    <s v="Top_War"/>
    <d v="2021-09-23T00:00:00"/>
    <n v="0"/>
    <x v="4"/>
    <x v="12"/>
    <s v="S3"/>
  </r>
  <r>
    <s v="FB_VO_BAU_POST_ATT_S1_g9312_Scurve"/>
    <s v="Top_War"/>
    <d v="2021-09-23T00:00:00"/>
    <n v="0"/>
    <x v="1"/>
    <x v="12"/>
    <s v="S3"/>
  </r>
  <r>
    <s v="FB_VO_BAU_POST_ATT_S2_g8421_Scurve"/>
    <s v="Top_War"/>
    <d v="2021-09-23T00:00:00"/>
    <n v="0"/>
    <x v="2"/>
    <x v="12"/>
    <s v="S3"/>
  </r>
  <r>
    <s v="FB_VO_BAU_POST_ATT_S3_g1715_SC"/>
    <s v="Top_War"/>
    <d v="2021-09-23T00:00:00"/>
    <n v="7693.5301945002702"/>
    <x v="3"/>
    <x v="12"/>
    <s v="S3"/>
  </r>
  <r>
    <s v="FB_VO_DYNAMICADS_PER_ATT_g2720_Scurve"/>
    <s v="Top_War"/>
    <d v="2021-09-23T00:00:00"/>
    <n v="0"/>
    <x v="4"/>
    <x v="13"/>
    <s v="S3"/>
  </r>
  <r>
    <s v="FB_VO_DYNAMICADS_POST_ATT_S1_g1720_Scurve"/>
    <s v="Top_War"/>
    <d v="2021-09-23T00:00:00"/>
    <n v="0"/>
    <x v="1"/>
    <x v="13"/>
    <s v="S3"/>
  </r>
  <r>
    <s v="GOOGLE_DISPLAY_PER_ATT_g1724_Scurve"/>
    <s v="Top_War"/>
    <d v="2021-09-23T00:00:00"/>
    <n v="0"/>
    <x v="4"/>
    <x v="14"/>
    <s v="S3"/>
  </r>
  <r>
    <s v="GOOGLE_DISPLAY_POST_ATT_9AUG_SEP_g6213_Scurve"/>
    <s v="Top_War"/>
    <d v="2021-09-23T00:00:00"/>
    <n v="1585.9835300791799"/>
    <x v="0"/>
    <x v="14"/>
    <s v="S3"/>
  </r>
  <r>
    <s v="GOOGLE_DISPLAY_POST_ATT_JUL_g827_SC"/>
    <s v="Top_War"/>
    <d v="2021-09-23T00:00:00"/>
    <n v="0"/>
    <x v="0"/>
    <x v="14"/>
    <s v="S3"/>
  </r>
  <r>
    <s v="GOOGLE_DISPLAY_POST_ATT_OCT_g5718_Scurve"/>
    <s v="Top_War"/>
    <d v="2021-09-23T00:00:00"/>
    <n v="0"/>
    <x v="0"/>
    <x v="14"/>
    <s v="S3"/>
  </r>
  <r>
    <s v="GOOGLE_DISPLAY_POST_ATT_S1_g912_SC"/>
    <s v="Top_War"/>
    <d v="2021-09-23T00:00:00"/>
    <n v="0"/>
    <x v="1"/>
    <x v="14"/>
    <s v="S3"/>
  </r>
  <r>
    <s v="GOOGLE_YOUTUBE_PER_ATT_g1716_Scurve"/>
    <s v="Top_War"/>
    <d v="2021-09-23T00:00:00"/>
    <n v="0"/>
    <x v="4"/>
    <x v="15"/>
    <s v="S3"/>
  </r>
  <r>
    <s v="GOOGLE_YOUTUBE_POST_ATT_9AUG_SEP_g9321_Scurve"/>
    <s v="Top_War"/>
    <d v="2021-09-23T00:00:00"/>
    <n v="27251.928669276"/>
    <x v="0"/>
    <x v="15"/>
    <s v="S3"/>
  </r>
  <r>
    <s v="GOOGLE_YOUTUBE_POST_ATT_JUL_g1718_SC"/>
    <s v="Top_War"/>
    <d v="2021-09-23T00:00:00"/>
    <n v="0"/>
    <x v="0"/>
    <x v="15"/>
    <s v="S3"/>
  </r>
  <r>
    <s v="GOOGLE_YOUTUBE_POST_ATT_OCT_g1715_Scurve"/>
    <s v="Top_War"/>
    <d v="2021-09-23T00:00:00"/>
    <n v="0"/>
    <x v="0"/>
    <x v="15"/>
    <s v="S3"/>
  </r>
  <r>
    <s v="GOOGLE_YOUTUBE_POST_ATT_S1_g2721_SC"/>
    <s v="Top_War"/>
    <d v="2021-09-23T00:00:00"/>
    <n v="0"/>
    <x v="1"/>
    <x v="15"/>
    <s v="S3"/>
  </r>
  <r>
    <s v="INTERCEPT"/>
    <s v="Top_War"/>
    <d v="2021-09-23T00:00:00"/>
    <n v="282876.95580592903"/>
    <x v="0"/>
    <x v="16"/>
    <s v="S3"/>
  </r>
  <r>
    <s v="Large_Event_Dip1"/>
    <s v="Top_War"/>
    <d v="2021-09-23T00:00:00"/>
    <n v="0"/>
    <x v="0"/>
    <x v="4"/>
    <s v="S3"/>
  </r>
  <r>
    <s v="Large_Event1"/>
    <s v="Top_War"/>
    <d v="2021-09-23T00:00:00"/>
    <n v="0"/>
    <x v="0"/>
    <x v="17"/>
    <s v="S3"/>
  </r>
  <r>
    <s v="Medium_Event"/>
    <s v="Top_War"/>
    <d v="2021-09-23T00:00:00"/>
    <n v="0"/>
    <x v="0"/>
    <x v="17"/>
    <s v="S3"/>
  </r>
  <r>
    <s v="Medium_Event_Dip"/>
    <s v="Top_War"/>
    <d v="2021-09-23T00:00:00"/>
    <n v="0"/>
    <x v="0"/>
    <x v="17"/>
    <s v="S3"/>
  </r>
  <r>
    <s v="Monday_Effect"/>
    <s v="Top_War"/>
    <d v="2021-09-23T00:00:00"/>
    <n v="0"/>
    <x v="0"/>
    <x v="18"/>
    <s v="S3"/>
  </r>
  <r>
    <s v="New_Content"/>
    <s v="Top_War"/>
    <d v="2021-09-23T00:00:00"/>
    <n v="0"/>
    <x v="0"/>
    <x v="19"/>
    <s v="S3"/>
  </r>
  <r>
    <s v="Other_Event"/>
    <s v="Top_War"/>
    <d v="2021-09-23T00:00:00"/>
    <n v="0"/>
    <x v="0"/>
    <x v="17"/>
    <s v="S3"/>
  </r>
  <r>
    <s v="Peak"/>
    <s v="Top_War"/>
    <d v="2021-09-23T00:00:00"/>
    <n v="0"/>
    <x v="0"/>
    <x v="17"/>
    <s v="S3"/>
  </r>
  <r>
    <s v="Reddit_Post_ATT_g224_SC"/>
    <s v="Top_War"/>
    <d v="2021-09-23T00:00:00"/>
    <n v="0"/>
    <x v="2"/>
    <x v="20"/>
    <s v="S3"/>
  </r>
  <r>
    <s v="Small_Event"/>
    <s v="Top_War"/>
    <d v="2021-09-23T00:00:00"/>
    <n v="0"/>
    <x v="0"/>
    <x v="17"/>
    <s v="S3"/>
  </r>
  <r>
    <s v="Small_Event_Dip"/>
    <s v="Top_War"/>
    <d v="2021-09-23T00:00:00"/>
    <n v="0"/>
    <x v="0"/>
    <x v="4"/>
    <s v="S3"/>
  </r>
  <r>
    <s v="Special_Event"/>
    <s v="Top_War"/>
    <d v="2021-09-23T00:00:00"/>
    <n v="0"/>
    <x v="0"/>
    <x v="4"/>
    <s v="S3"/>
  </r>
  <r>
    <s v="Special_Event_Peak"/>
    <s v="Top_War"/>
    <d v="2021-09-23T00:00:00"/>
    <n v="0"/>
    <x v="0"/>
    <x v="17"/>
    <s v="S3"/>
  </r>
  <r>
    <s v="Tuesday_Effect"/>
    <s v="Top_War"/>
    <d v="2021-09-23T00:00:00"/>
    <n v="0"/>
    <x v="0"/>
    <x v="21"/>
    <s v="S3"/>
  </r>
  <r>
    <s v="UNITYADS_TOTAL_PER_ATT_g1728_Scurve"/>
    <s v="Top_War"/>
    <d v="2021-09-23T00:00:00"/>
    <n v="0"/>
    <x v="4"/>
    <x v="22"/>
    <s v="S3"/>
  </r>
  <r>
    <s v="UNITYADS_TOTAL_POST_ATT_S1_g913_SC"/>
    <s v="Top_War"/>
    <d v="2021-09-23T00:00:00"/>
    <n v="0"/>
    <x v="1"/>
    <x v="22"/>
    <s v="S3"/>
  </r>
  <r>
    <s v="UNITYADS_TOTAL_POST_ATT_S2_g1321_SC"/>
    <s v="Top_War"/>
    <d v="2021-09-23T00:00:00"/>
    <n v="0"/>
    <x v="2"/>
    <x v="22"/>
    <s v="S3"/>
  </r>
  <r>
    <s v="UNITYADS_TOTAL_POST_ATT_S3_g924_SC"/>
    <s v="Top_War"/>
    <d v="2021-09-23T00:00:00"/>
    <n v="189.19151237608901"/>
    <x v="3"/>
    <x v="22"/>
    <s v="S3"/>
  </r>
  <r>
    <s v="Apple_Search_Post_ATT_g327_Scurve"/>
    <s v="Top_War"/>
    <d v="2021-09-24T00:00:00"/>
    <n v="3.8791625774634602"/>
    <x v="0"/>
    <x v="0"/>
    <s v="S3"/>
  </r>
  <r>
    <s v="Applovin_rewarded_Post_ATT_g1718_SC"/>
    <s v="Top_War"/>
    <d v="2021-09-24T00:00:00"/>
    <n v="1346.4126549581099"/>
    <x v="0"/>
    <x v="1"/>
    <s v="S3"/>
  </r>
  <r>
    <s v="Applovin_video_Post_ATT_g1718_Scurve"/>
    <s v="Top_War"/>
    <d v="2021-09-24T00:00:00"/>
    <n v="225.758508760724"/>
    <x v="0"/>
    <x v="2"/>
    <s v="S3"/>
  </r>
  <r>
    <s v="Bug_Fix_1"/>
    <s v="Top_War"/>
    <d v="2021-09-24T00:00:00"/>
    <n v="0"/>
    <x v="0"/>
    <x v="3"/>
    <s v="S3"/>
  </r>
  <r>
    <s v="Bug_Fix_2"/>
    <s v="Top_War"/>
    <d v="2021-09-24T00:00:00"/>
    <n v="0"/>
    <x v="0"/>
    <x v="3"/>
    <s v="S3"/>
  </r>
  <r>
    <s v="Bug_Fix_3_2"/>
    <s v="Top_War"/>
    <d v="2021-09-24T00:00:00"/>
    <n v="0"/>
    <x v="0"/>
    <x v="3"/>
    <s v="S3"/>
  </r>
  <r>
    <s v="Bug_Fix_Neg"/>
    <s v="Top_War"/>
    <d v="2021-09-24T00:00:00"/>
    <n v="0"/>
    <x v="0"/>
    <x v="4"/>
    <s v="S3"/>
  </r>
  <r>
    <s v="Bytedance_Post_ATT_g337_SC"/>
    <s v="Top_War"/>
    <d v="2021-09-24T00:00:00"/>
    <n v="1.04047502061134E-8"/>
    <x v="0"/>
    <x v="5"/>
    <s v="S3"/>
  </r>
  <r>
    <s v="Comp_Lords_Mobile"/>
    <s v="Top_War"/>
    <d v="2021-09-24T00:00:00"/>
    <n v="-6993.2102040477803"/>
    <x v="0"/>
    <x v="6"/>
    <s v="S3"/>
  </r>
  <r>
    <s v="Comp_ROK"/>
    <s v="Top_War"/>
    <d v="2021-09-24T00:00:00"/>
    <n v="-2941.8501469571402"/>
    <x v="0"/>
    <x v="7"/>
    <s v="S3"/>
  </r>
  <r>
    <s v="Comp_West_Game"/>
    <s v="Top_War"/>
    <d v="2021-09-24T00:00:00"/>
    <n v="-4295.5245421256504"/>
    <x v="0"/>
    <x v="8"/>
    <s v="S3"/>
  </r>
  <r>
    <s v="Event_Dip"/>
    <s v="Top_War"/>
    <d v="2021-09-24T00:00:00"/>
    <n v="0"/>
    <x v="0"/>
    <x v="4"/>
    <s v="S3"/>
  </r>
  <r>
    <s v="FB_AEO_AAA_POST_ATT_S1_g223_Scurve"/>
    <s v="Top_War"/>
    <d v="2021-09-24T00:00:00"/>
    <n v="0"/>
    <x v="1"/>
    <x v="9"/>
    <s v="S3"/>
  </r>
  <r>
    <s v="FB_AEO_AAA_POST_ATT_S2_g2314_Scurve"/>
    <s v="Top_War"/>
    <d v="2021-09-24T00:00:00"/>
    <n v="0"/>
    <x v="2"/>
    <x v="9"/>
    <s v="S3"/>
  </r>
  <r>
    <s v="FB_AEO_AAA_POST_ATT_S3_g249_SC"/>
    <s v="Top_War"/>
    <d v="2021-09-24T00:00:00"/>
    <n v="4553.7015349150597"/>
    <x v="3"/>
    <x v="9"/>
    <s v="S3"/>
  </r>
  <r>
    <s v="FB_AEO_AAA_PRE_ATT_g136_Scurve"/>
    <s v="Top_War"/>
    <d v="2021-09-24T00:00:00"/>
    <n v="0"/>
    <x v="4"/>
    <x v="9"/>
    <s v="S3"/>
  </r>
  <r>
    <s v="FB_AEO_BAU_POST_ATT_S1_g912_Scurve"/>
    <s v="Top_War"/>
    <d v="2021-09-24T00:00:00"/>
    <n v="0"/>
    <x v="1"/>
    <x v="10"/>
    <s v="S3"/>
  </r>
  <r>
    <s v="FB_AEO_BAU_POST_ATT_S2_g2711_Scurve"/>
    <s v="Top_War"/>
    <d v="2021-09-24T00:00:00"/>
    <n v="0"/>
    <x v="2"/>
    <x v="10"/>
    <s v="S3"/>
  </r>
  <r>
    <s v="FB_AEO_BAU_POST_ATT_S3_g1717_SC"/>
    <s v="Top_War"/>
    <d v="2021-09-24T00:00:00"/>
    <n v="15279.709341915801"/>
    <x v="3"/>
    <x v="10"/>
    <s v="S3"/>
  </r>
  <r>
    <s v="FB_AEO_BAU_PRE_ATT_g15721_Scurve"/>
    <s v="Top_War"/>
    <d v="2021-09-24T00:00:00"/>
    <n v="0"/>
    <x v="4"/>
    <x v="10"/>
    <s v="S3"/>
  </r>
  <r>
    <s v="FB_VO_AAA_PER_ATT_g912_Scurve"/>
    <s v="Top_War"/>
    <d v="2021-09-24T00:00:00"/>
    <n v="0"/>
    <x v="4"/>
    <x v="11"/>
    <s v="S3"/>
  </r>
  <r>
    <s v="FB_VO_AAA_POST_ATT_S1_g913_Scurve"/>
    <s v="Top_War"/>
    <d v="2021-09-24T00:00:00"/>
    <n v="0"/>
    <x v="1"/>
    <x v="11"/>
    <s v="S3"/>
  </r>
  <r>
    <s v="FB_VO_AAA_POST_ATT_S2_g424_Scurve"/>
    <s v="Top_War"/>
    <d v="2021-09-24T00:00:00"/>
    <n v="0"/>
    <x v="2"/>
    <x v="11"/>
    <s v="S3"/>
  </r>
  <r>
    <s v="FB_VO_AAA_POST_ATT_S3_g1717_SC"/>
    <s v="Top_War"/>
    <d v="2021-09-24T00:00:00"/>
    <n v="17169.573569458102"/>
    <x v="3"/>
    <x v="11"/>
    <s v="S3"/>
  </r>
  <r>
    <s v="FB_VO_BAU_PER_ATT_g1512_Scurve"/>
    <s v="Top_War"/>
    <d v="2021-09-24T00:00:00"/>
    <n v="0"/>
    <x v="4"/>
    <x v="12"/>
    <s v="S3"/>
  </r>
  <r>
    <s v="FB_VO_BAU_POST_ATT_S1_g9312_Scurve"/>
    <s v="Top_War"/>
    <d v="2021-09-24T00:00:00"/>
    <n v="0"/>
    <x v="1"/>
    <x v="12"/>
    <s v="S3"/>
  </r>
  <r>
    <s v="FB_VO_BAU_POST_ATT_S2_g8421_Scurve"/>
    <s v="Top_War"/>
    <d v="2021-09-24T00:00:00"/>
    <n v="0"/>
    <x v="2"/>
    <x v="12"/>
    <s v="S3"/>
  </r>
  <r>
    <s v="FB_VO_BAU_POST_ATT_S3_g1715_SC"/>
    <s v="Top_War"/>
    <d v="2021-09-24T00:00:00"/>
    <n v="8330.9231130958997"/>
    <x v="3"/>
    <x v="12"/>
    <s v="S3"/>
  </r>
  <r>
    <s v="FB_VO_DYNAMICADS_PER_ATT_g2720_Scurve"/>
    <s v="Top_War"/>
    <d v="2021-09-24T00:00:00"/>
    <n v="0"/>
    <x v="4"/>
    <x v="13"/>
    <s v="S3"/>
  </r>
  <r>
    <s v="FB_VO_DYNAMICADS_POST_ATT_S1_g1720_Scurve"/>
    <s v="Top_War"/>
    <d v="2021-09-24T00:00:00"/>
    <n v="0"/>
    <x v="1"/>
    <x v="13"/>
    <s v="S3"/>
  </r>
  <r>
    <s v="GOOGLE_DISPLAY_PER_ATT_g1724_Scurve"/>
    <s v="Top_War"/>
    <d v="2021-09-24T00:00:00"/>
    <n v="0"/>
    <x v="4"/>
    <x v="14"/>
    <s v="S3"/>
  </r>
  <r>
    <s v="GOOGLE_DISPLAY_POST_ATT_9AUG_SEP_g6213_Scurve"/>
    <s v="Top_War"/>
    <d v="2021-09-24T00:00:00"/>
    <n v="1211.0658997948501"/>
    <x v="0"/>
    <x v="14"/>
    <s v="S3"/>
  </r>
  <r>
    <s v="GOOGLE_DISPLAY_POST_ATT_JUL_g827_SC"/>
    <s v="Top_War"/>
    <d v="2021-09-24T00:00:00"/>
    <n v="0"/>
    <x v="0"/>
    <x v="14"/>
    <s v="S3"/>
  </r>
  <r>
    <s v="GOOGLE_DISPLAY_POST_ATT_OCT_g5718_Scurve"/>
    <s v="Top_War"/>
    <d v="2021-09-24T00:00:00"/>
    <n v="0"/>
    <x v="0"/>
    <x v="14"/>
    <s v="S3"/>
  </r>
  <r>
    <s v="GOOGLE_DISPLAY_POST_ATT_S1_g912_SC"/>
    <s v="Top_War"/>
    <d v="2021-09-24T00:00:00"/>
    <n v="0"/>
    <x v="1"/>
    <x v="14"/>
    <s v="S3"/>
  </r>
  <r>
    <s v="GOOGLE_YOUTUBE_PER_ATT_g1716_Scurve"/>
    <s v="Top_War"/>
    <d v="2021-09-24T00:00:00"/>
    <n v="0"/>
    <x v="4"/>
    <x v="15"/>
    <s v="S3"/>
  </r>
  <r>
    <s v="GOOGLE_YOUTUBE_POST_ATT_9AUG_SEP_g9321_Scurve"/>
    <s v="Top_War"/>
    <d v="2021-09-24T00:00:00"/>
    <n v="15626.2819964883"/>
    <x v="0"/>
    <x v="15"/>
    <s v="S3"/>
  </r>
  <r>
    <s v="GOOGLE_YOUTUBE_POST_ATT_JUL_g1718_SC"/>
    <s v="Top_War"/>
    <d v="2021-09-24T00:00:00"/>
    <n v="0"/>
    <x v="0"/>
    <x v="15"/>
    <s v="S3"/>
  </r>
  <r>
    <s v="GOOGLE_YOUTUBE_POST_ATT_OCT_g1715_Scurve"/>
    <s v="Top_War"/>
    <d v="2021-09-24T00:00:00"/>
    <n v="0"/>
    <x v="0"/>
    <x v="15"/>
    <s v="S3"/>
  </r>
  <r>
    <s v="GOOGLE_YOUTUBE_POST_ATT_S1_g2721_SC"/>
    <s v="Top_War"/>
    <d v="2021-09-24T00:00:00"/>
    <n v="0"/>
    <x v="1"/>
    <x v="15"/>
    <s v="S3"/>
  </r>
  <r>
    <s v="INTERCEPT"/>
    <s v="Top_War"/>
    <d v="2021-09-24T00:00:00"/>
    <n v="282876.95580592903"/>
    <x v="0"/>
    <x v="16"/>
    <s v="S3"/>
  </r>
  <r>
    <s v="Large_Event_Dip1"/>
    <s v="Top_War"/>
    <d v="2021-09-24T00:00:00"/>
    <n v="0"/>
    <x v="0"/>
    <x v="4"/>
    <s v="S3"/>
  </r>
  <r>
    <s v="Large_Event1"/>
    <s v="Top_War"/>
    <d v="2021-09-24T00:00:00"/>
    <n v="0"/>
    <x v="0"/>
    <x v="17"/>
    <s v="S3"/>
  </r>
  <r>
    <s v="Medium_Event"/>
    <s v="Top_War"/>
    <d v="2021-09-24T00:00:00"/>
    <n v="0"/>
    <x v="0"/>
    <x v="17"/>
    <s v="S3"/>
  </r>
  <r>
    <s v="Medium_Event_Dip"/>
    <s v="Top_War"/>
    <d v="2021-09-24T00:00:00"/>
    <n v="0"/>
    <x v="0"/>
    <x v="17"/>
    <s v="S3"/>
  </r>
  <r>
    <s v="Monday_Effect"/>
    <s v="Top_War"/>
    <d v="2021-09-24T00:00:00"/>
    <n v="0"/>
    <x v="0"/>
    <x v="18"/>
    <s v="S3"/>
  </r>
  <r>
    <s v="New_Content"/>
    <s v="Top_War"/>
    <d v="2021-09-24T00:00:00"/>
    <n v="0"/>
    <x v="0"/>
    <x v="19"/>
    <s v="S3"/>
  </r>
  <r>
    <s v="Other_Event"/>
    <s v="Top_War"/>
    <d v="2021-09-24T00:00:00"/>
    <n v="0"/>
    <x v="0"/>
    <x v="17"/>
    <s v="S3"/>
  </r>
  <r>
    <s v="Peak"/>
    <s v="Top_War"/>
    <d v="2021-09-24T00:00:00"/>
    <n v="0"/>
    <x v="0"/>
    <x v="17"/>
    <s v="S3"/>
  </r>
  <r>
    <s v="Reddit_Post_ATT_g224_SC"/>
    <s v="Top_War"/>
    <d v="2021-09-24T00:00:00"/>
    <n v="0"/>
    <x v="2"/>
    <x v="20"/>
    <s v="S3"/>
  </r>
  <r>
    <s v="Small_Event"/>
    <s v="Top_War"/>
    <d v="2021-09-24T00:00:00"/>
    <n v="0"/>
    <x v="0"/>
    <x v="17"/>
    <s v="S3"/>
  </r>
  <r>
    <s v="Small_Event_Dip"/>
    <s v="Top_War"/>
    <d v="2021-09-24T00:00:00"/>
    <n v="0"/>
    <x v="0"/>
    <x v="4"/>
    <s v="S3"/>
  </r>
  <r>
    <s v="Special_Event"/>
    <s v="Top_War"/>
    <d v="2021-09-24T00:00:00"/>
    <n v="0"/>
    <x v="0"/>
    <x v="4"/>
    <s v="S3"/>
  </r>
  <r>
    <s v="Special_Event_Peak"/>
    <s v="Top_War"/>
    <d v="2021-09-24T00:00:00"/>
    <n v="0"/>
    <x v="0"/>
    <x v="17"/>
    <s v="S3"/>
  </r>
  <r>
    <s v="Tuesday_Effect"/>
    <s v="Top_War"/>
    <d v="2021-09-24T00:00:00"/>
    <n v="0"/>
    <x v="0"/>
    <x v="21"/>
    <s v="S3"/>
  </r>
  <r>
    <s v="UNITYADS_TOTAL_PER_ATT_g1728_Scurve"/>
    <s v="Top_War"/>
    <d v="2021-09-24T00:00:00"/>
    <n v="0"/>
    <x v="4"/>
    <x v="22"/>
    <s v="S3"/>
  </r>
  <r>
    <s v="UNITYADS_TOTAL_POST_ATT_S1_g913_SC"/>
    <s v="Top_War"/>
    <d v="2021-09-24T00:00:00"/>
    <n v="0"/>
    <x v="1"/>
    <x v="22"/>
    <s v="S3"/>
  </r>
  <r>
    <s v="UNITYADS_TOTAL_POST_ATT_S2_g1321_SC"/>
    <s v="Top_War"/>
    <d v="2021-09-24T00:00:00"/>
    <n v="0"/>
    <x v="2"/>
    <x v="22"/>
    <s v="S3"/>
  </r>
  <r>
    <s v="UNITYADS_TOTAL_POST_ATT_S3_g924_SC"/>
    <s v="Top_War"/>
    <d v="2021-09-24T00:00:00"/>
    <n v="126.740703400325"/>
    <x v="3"/>
    <x v="22"/>
    <s v="S3"/>
  </r>
  <r>
    <s v="Apple_Search_Post_ATT_g327_Scurve"/>
    <s v="Top_War"/>
    <d v="2021-09-25T00:00:00"/>
    <n v="3.5543650389456398"/>
    <x v="0"/>
    <x v="0"/>
    <s v="S3"/>
  </r>
  <r>
    <s v="Applovin_rewarded_Post_ATT_g1718_SC"/>
    <s v="Top_War"/>
    <d v="2021-09-25T00:00:00"/>
    <n v="1777.8810017712899"/>
    <x v="0"/>
    <x v="1"/>
    <s v="S3"/>
  </r>
  <r>
    <s v="Applovin_video_Post_ATT_g1718_Scurve"/>
    <s v="Top_War"/>
    <d v="2021-09-25T00:00:00"/>
    <n v="295.40632186132598"/>
    <x v="0"/>
    <x v="2"/>
    <s v="S3"/>
  </r>
  <r>
    <s v="Bug_Fix_1"/>
    <s v="Top_War"/>
    <d v="2021-09-25T00:00:00"/>
    <n v="0"/>
    <x v="0"/>
    <x v="3"/>
    <s v="S3"/>
  </r>
  <r>
    <s v="Bug_Fix_2"/>
    <s v="Top_War"/>
    <d v="2021-09-25T00:00:00"/>
    <n v="42888.901479897198"/>
    <x v="0"/>
    <x v="3"/>
    <s v="S3"/>
  </r>
  <r>
    <s v="Bug_Fix_3_2"/>
    <s v="Top_War"/>
    <d v="2021-09-25T00:00:00"/>
    <n v="0"/>
    <x v="0"/>
    <x v="3"/>
    <s v="S3"/>
  </r>
  <r>
    <s v="Bug_Fix_Neg"/>
    <s v="Top_War"/>
    <d v="2021-09-25T00:00:00"/>
    <n v="0"/>
    <x v="0"/>
    <x v="4"/>
    <s v="S3"/>
  </r>
  <r>
    <s v="Bytedance_Post_ATT_g337_SC"/>
    <s v="Top_War"/>
    <d v="2021-09-25T00:00:00"/>
    <n v="2.5194010405500998E-9"/>
    <x v="0"/>
    <x v="5"/>
    <s v="S3"/>
  </r>
  <r>
    <s v="Comp_Lords_Mobile"/>
    <s v="Top_War"/>
    <d v="2021-09-25T00:00:00"/>
    <n v="-9061.9188002651099"/>
    <x v="0"/>
    <x v="6"/>
    <s v="S3"/>
  </r>
  <r>
    <s v="Comp_ROK"/>
    <s v="Top_War"/>
    <d v="2021-09-25T00:00:00"/>
    <n v="-3682.9582439924002"/>
    <x v="0"/>
    <x v="7"/>
    <s v="S3"/>
  </r>
  <r>
    <s v="Comp_West_Game"/>
    <s v="Top_War"/>
    <d v="2021-09-25T00:00:00"/>
    <n v="-5678.1280398662402"/>
    <x v="0"/>
    <x v="8"/>
    <s v="S3"/>
  </r>
  <r>
    <s v="Event_Dip"/>
    <s v="Top_War"/>
    <d v="2021-09-25T00:00:00"/>
    <n v="0"/>
    <x v="0"/>
    <x v="4"/>
    <s v="S3"/>
  </r>
  <r>
    <s v="FB_AEO_AAA_POST_ATT_S1_g223_Scurve"/>
    <s v="Top_War"/>
    <d v="2021-09-25T00:00:00"/>
    <n v="0"/>
    <x v="1"/>
    <x v="9"/>
    <s v="S3"/>
  </r>
  <r>
    <s v="FB_AEO_AAA_POST_ATT_S2_g2314_Scurve"/>
    <s v="Top_War"/>
    <d v="2021-09-25T00:00:00"/>
    <n v="0"/>
    <x v="2"/>
    <x v="9"/>
    <s v="S3"/>
  </r>
  <r>
    <s v="FB_AEO_AAA_POST_ATT_S3_g249_SC"/>
    <s v="Top_War"/>
    <d v="2021-09-25T00:00:00"/>
    <n v="4054.6925484025101"/>
    <x v="3"/>
    <x v="9"/>
    <s v="S3"/>
  </r>
  <r>
    <s v="FB_AEO_AAA_PRE_ATT_g136_Scurve"/>
    <s v="Top_War"/>
    <d v="2021-09-25T00:00:00"/>
    <n v="0"/>
    <x v="4"/>
    <x v="9"/>
    <s v="S3"/>
  </r>
  <r>
    <s v="FB_AEO_BAU_POST_ATT_S1_g912_Scurve"/>
    <s v="Top_War"/>
    <d v="2021-09-25T00:00:00"/>
    <n v="0"/>
    <x v="1"/>
    <x v="10"/>
    <s v="S3"/>
  </r>
  <r>
    <s v="FB_AEO_BAU_POST_ATT_S2_g2711_Scurve"/>
    <s v="Top_War"/>
    <d v="2021-09-25T00:00:00"/>
    <n v="0"/>
    <x v="2"/>
    <x v="10"/>
    <s v="S3"/>
  </r>
  <r>
    <s v="FB_AEO_BAU_POST_ATT_S3_g1717_SC"/>
    <s v="Top_War"/>
    <d v="2021-09-25T00:00:00"/>
    <n v="13368.658649644"/>
    <x v="3"/>
    <x v="10"/>
    <s v="S3"/>
  </r>
  <r>
    <s v="FB_AEO_BAU_PRE_ATT_g15721_Scurve"/>
    <s v="Top_War"/>
    <d v="2021-09-25T00:00:00"/>
    <n v="0"/>
    <x v="4"/>
    <x v="10"/>
    <s v="S3"/>
  </r>
  <r>
    <s v="FB_VO_AAA_PER_ATT_g912_Scurve"/>
    <s v="Top_War"/>
    <d v="2021-09-25T00:00:00"/>
    <n v="0"/>
    <x v="4"/>
    <x v="11"/>
    <s v="S3"/>
  </r>
  <r>
    <s v="FB_VO_AAA_POST_ATT_S1_g913_Scurve"/>
    <s v="Top_War"/>
    <d v="2021-09-25T00:00:00"/>
    <n v="0"/>
    <x v="1"/>
    <x v="11"/>
    <s v="S3"/>
  </r>
  <r>
    <s v="FB_VO_AAA_POST_ATT_S2_g424_Scurve"/>
    <s v="Top_War"/>
    <d v="2021-09-25T00:00:00"/>
    <n v="0"/>
    <x v="2"/>
    <x v="11"/>
    <s v="S3"/>
  </r>
  <r>
    <s v="FB_VO_AAA_POST_ATT_S3_g1717_SC"/>
    <s v="Top_War"/>
    <d v="2021-09-25T00:00:00"/>
    <n v="14839.6882229106"/>
    <x v="3"/>
    <x v="11"/>
    <s v="S3"/>
  </r>
  <r>
    <s v="FB_VO_BAU_PER_ATT_g1512_Scurve"/>
    <s v="Top_War"/>
    <d v="2021-09-25T00:00:00"/>
    <n v="0"/>
    <x v="4"/>
    <x v="12"/>
    <s v="S3"/>
  </r>
  <r>
    <s v="FB_VO_BAU_POST_ATT_S1_g9312_Scurve"/>
    <s v="Top_War"/>
    <d v="2021-09-25T00:00:00"/>
    <n v="0"/>
    <x v="1"/>
    <x v="12"/>
    <s v="S3"/>
  </r>
  <r>
    <s v="FB_VO_BAU_POST_ATT_S2_g8421_Scurve"/>
    <s v="Top_War"/>
    <d v="2021-09-25T00:00:00"/>
    <n v="0"/>
    <x v="2"/>
    <x v="12"/>
    <s v="S3"/>
  </r>
  <r>
    <s v="FB_VO_BAU_POST_ATT_S3_g1715_SC"/>
    <s v="Top_War"/>
    <d v="2021-09-25T00:00:00"/>
    <n v="8662.5825319677097"/>
    <x v="3"/>
    <x v="12"/>
    <s v="S3"/>
  </r>
  <r>
    <s v="FB_VO_DYNAMICADS_PER_ATT_g2720_Scurve"/>
    <s v="Top_War"/>
    <d v="2021-09-25T00:00:00"/>
    <n v="0"/>
    <x v="4"/>
    <x v="13"/>
    <s v="S3"/>
  </r>
  <r>
    <s v="FB_VO_DYNAMICADS_POST_ATT_S1_g1720_Scurve"/>
    <s v="Top_War"/>
    <d v="2021-09-25T00:00:00"/>
    <n v="0"/>
    <x v="1"/>
    <x v="13"/>
    <s v="S3"/>
  </r>
  <r>
    <s v="GOOGLE_DISPLAY_PER_ATT_g1724_Scurve"/>
    <s v="Top_War"/>
    <d v="2021-09-25T00:00:00"/>
    <n v="0"/>
    <x v="4"/>
    <x v="14"/>
    <s v="S3"/>
  </r>
  <r>
    <s v="GOOGLE_DISPLAY_POST_ATT_9AUG_SEP_g6213_Scurve"/>
    <s v="Top_War"/>
    <d v="2021-09-25T00:00:00"/>
    <n v="1129.4158245939"/>
    <x v="0"/>
    <x v="14"/>
    <s v="S3"/>
  </r>
  <r>
    <s v="GOOGLE_DISPLAY_POST_ATT_JUL_g827_SC"/>
    <s v="Top_War"/>
    <d v="2021-09-25T00:00:00"/>
    <n v="0"/>
    <x v="0"/>
    <x v="14"/>
    <s v="S3"/>
  </r>
  <r>
    <s v="GOOGLE_DISPLAY_POST_ATT_OCT_g5718_Scurve"/>
    <s v="Top_War"/>
    <d v="2021-09-25T00:00:00"/>
    <n v="0"/>
    <x v="0"/>
    <x v="14"/>
    <s v="S3"/>
  </r>
  <r>
    <s v="GOOGLE_DISPLAY_POST_ATT_S1_g912_SC"/>
    <s v="Top_War"/>
    <d v="2021-09-25T00:00:00"/>
    <n v="0"/>
    <x v="1"/>
    <x v="14"/>
    <s v="S3"/>
  </r>
  <r>
    <s v="GOOGLE_YOUTUBE_PER_ATT_g1716_Scurve"/>
    <s v="Top_War"/>
    <d v="2021-09-25T00:00:00"/>
    <n v="0"/>
    <x v="4"/>
    <x v="15"/>
    <s v="S3"/>
  </r>
  <r>
    <s v="GOOGLE_YOUTUBE_POST_ATT_9AUG_SEP_g9321_Scurve"/>
    <s v="Top_War"/>
    <d v="2021-09-25T00:00:00"/>
    <n v="7384.8547063832802"/>
    <x v="0"/>
    <x v="15"/>
    <s v="S3"/>
  </r>
  <r>
    <s v="GOOGLE_YOUTUBE_POST_ATT_JUL_g1718_SC"/>
    <s v="Top_War"/>
    <d v="2021-09-25T00:00:00"/>
    <n v="0"/>
    <x v="0"/>
    <x v="15"/>
    <s v="S3"/>
  </r>
  <r>
    <s v="GOOGLE_YOUTUBE_POST_ATT_OCT_g1715_Scurve"/>
    <s v="Top_War"/>
    <d v="2021-09-25T00:00:00"/>
    <n v="0"/>
    <x v="0"/>
    <x v="15"/>
    <s v="S3"/>
  </r>
  <r>
    <s v="GOOGLE_YOUTUBE_POST_ATT_S1_g2721_SC"/>
    <s v="Top_War"/>
    <d v="2021-09-25T00:00:00"/>
    <n v="0"/>
    <x v="1"/>
    <x v="15"/>
    <s v="S3"/>
  </r>
  <r>
    <s v="INTERCEPT"/>
    <s v="Top_War"/>
    <d v="2021-09-25T00:00:00"/>
    <n v="282876.95580592903"/>
    <x v="0"/>
    <x v="16"/>
    <s v="S3"/>
  </r>
  <r>
    <s v="Large_Event_Dip1"/>
    <s v="Top_War"/>
    <d v="2021-09-25T00:00:00"/>
    <n v="0"/>
    <x v="0"/>
    <x v="4"/>
    <s v="S3"/>
  </r>
  <r>
    <s v="Large_Event1"/>
    <s v="Top_War"/>
    <d v="2021-09-25T00:00:00"/>
    <n v="0"/>
    <x v="0"/>
    <x v="17"/>
    <s v="S3"/>
  </r>
  <r>
    <s v="Medium_Event"/>
    <s v="Top_War"/>
    <d v="2021-09-25T00:00:00"/>
    <n v="0"/>
    <x v="0"/>
    <x v="17"/>
    <s v="S3"/>
  </r>
  <r>
    <s v="Medium_Event_Dip"/>
    <s v="Top_War"/>
    <d v="2021-09-25T00:00:00"/>
    <n v="0"/>
    <x v="0"/>
    <x v="17"/>
    <s v="S3"/>
  </r>
  <r>
    <s v="Monday_Effect"/>
    <s v="Top_War"/>
    <d v="2021-09-25T00:00:00"/>
    <n v="0"/>
    <x v="0"/>
    <x v="18"/>
    <s v="S3"/>
  </r>
  <r>
    <s v="New_Content"/>
    <s v="Top_War"/>
    <d v="2021-09-25T00:00:00"/>
    <n v="0"/>
    <x v="0"/>
    <x v="19"/>
    <s v="S3"/>
  </r>
  <r>
    <s v="Other_Event"/>
    <s v="Top_War"/>
    <d v="2021-09-25T00:00:00"/>
    <n v="0"/>
    <x v="0"/>
    <x v="17"/>
    <s v="S3"/>
  </r>
  <r>
    <s v="Peak"/>
    <s v="Top_War"/>
    <d v="2021-09-25T00:00:00"/>
    <n v="0"/>
    <x v="0"/>
    <x v="17"/>
    <s v="S3"/>
  </r>
  <r>
    <s v="Reddit_Post_ATT_g224_SC"/>
    <s v="Top_War"/>
    <d v="2021-09-25T00:00:00"/>
    <n v="0"/>
    <x v="2"/>
    <x v="20"/>
    <s v="S3"/>
  </r>
  <r>
    <s v="Small_Event"/>
    <s v="Top_War"/>
    <d v="2021-09-25T00:00:00"/>
    <n v="0"/>
    <x v="0"/>
    <x v="17"/>
    <s v="S3"/>
  </r>
  <r>
    <s v="Small_Event_Dip"/>
    <s v="Top_War"/>
    <d v="2021-09-25T00:00:00"/>
    <n v="0"/>
    <x v="0"/>
    <x v="4"/>
    <s v="S3"/>
  </r>
  <r>
    <s v="Special_Event"/>
    <s v="Top_War"/>
    <d v="2021-09-25T00:00:00"/>
    <n v="0"/>
    <x v="0"/>
    <x v="4"/>
    <s v="S3"/>
  </r>
  <r>
    <s v="Special_Event_Peak"/>
    <s v="Top_War"/>
    <d v="2021-09-25T00:00:00"/>
    <n v="0"/>
    <x v="0"/>
    <x v="17"/>
    <s v="S3"/>
  </r>
  <r>
    <s v="Tuesday_Effect"/>
    <s v="Top_War"/>
    <d v="2021-09-25T00:00:00"/>
    <n v="0"/>
    <x v="0"/>
    <x v="21"/>
    <s v="S3"/>
  </r>
  <r>
    <s v="UNITYADS_TOTAL_PER_ATT_g1728_Scurve"/>
    <s v="Top_War"/>
    <d v="2021-09-25T00:00:00"/>
    <n v="0"/>
    <x v="4"/>
    <x v="22"/>
    <s v="S3"/>
  </r>
  <r>
    <s v="UNITYADS_TOTAL_POST_ATT_S1_g913_SC"/>
    <s v="Top_War"/>
    <d v="2021-09-25T00:00:00"/>
    <n v="0"/>
    <x v="1"/>
    <x v="22"/>
    <s v="S3"/>
  </r>
  <r>
    <s v="UNITYADS_TOTAL_POST_ATT_S2_g1321_SC"/>
    <s v="Top_War"/>
    <d v="2021-09-25T00:00:00"/>
    <n v="0"/>
    <x v="2"/>
    <x v="22"/>
    <s v="S3"/>
  </r>
  <r>
    <s v="UNITYADS_TOTAL_POST_ATT_S3_g924_SC"/>
    <s v="Top_War"/>
    <d v="2021-09-25T00:00:00"/>
    <n v="126.88192751320901"/>
    <x v="3"/>
    <x v="22"/>
    <s v="S3"/>
  </r>
  <r>
    <s v="Apple_Search_Post_ATT_g327_Scurve"/>
    <s v="Top_War"/>
    <d v="2021-09-26T00:00:00"/>
    <n v="2.9416914609691398"/>
    <x v="0"/>
    <x v="0"/>
    <s v="S3"/>
  </r>
  <r>
    <s v="Applovin_rewarded_Post_ATT_g1718_SC"/>
    <s v="Top_War"/>
    <d v="2021-09-26T00:00:00"/>
    <n v="2254.12180713612"/>
    <x v="0"/>
    <x v="1"/>
    <s v="S3"/>
  </r>
  <r>
    <s v="Applovin_video_Post_ATT_g1718_Scurve"/>
    <s v="Top_War"/>
    <d v="2021-09-26T00:00:00"/>
    <n v="377.44009008586897"/>
    <x v="0"/>
    <x v="2"/>
    <s v="S3"/>
  </r>
  <r>
    <s v="Bug_Fix_1"/>
    <s v="Top_War"/>
    <d v="2021-09-26T00:00:00"/>
    <n v="0"/>
    <x v="0"/>
    <x v="3"/>
    <s v="S3"/>
  </r>
  <r>
    <s v="Bug_Fix_2"/>
    <s v="Top_War"/>
    <d v="2021-09-26T00:00:00"/>
    <n v="0"/>
    <x v="0"/>
    <x v="3"/>
    <s v="S3"/>
  </r>
  <r>
    <s v="Bug_Fix_3_2"/>
    <s v="Top_War"/>
    <d v="2021-09-26T00:00:00"/>
    <n v="0"/>
    <x v="0"/>
    <x v="3"/>
    <s v="S3"/>
  </r>
  <r>
    <s v="Bug_Fix_Neg"/>
    <s v="Top_War"/>
    <d v="2021-09-26T00:00:00"/>
    <n v="0"/>
    <x v="0"/>
    <x v="4"/>
    <s v="S3"/>
  </r>
  <r>
    <s v="Bytedance_Post_ATT_g337_SC"/>
    <s v="Top_War"/>
    <d v="2021-09-26T00:00:00"/>
    <n v="1.83159496021912E-9"/>
    <x v="0"/>
    <x v="5"/>
    <s v="S3"/>
  </r>
  <r>
    <s v="Comp_Lords_Mobile"/>
    <s v="Top_War"/>
    <d v="2021-09-26T00:00:00"/>
    <n v="-7661.8836896937901"/>
    <x v="0"/>
    <x v="6"/>
    <s v="S3"/>
  </r>
  <r>
    <s v="Comp_ROK"/>
    <s v="Top_War"/>
    <d v="2021-09-26T00:00:00"/>
    <n v="-3410.9448842772399"/>
    <x v="0"/>
    <x v="7"/>
    <s v="S3"/>
  </r>
  <r>
    <s v="Comp_West_Game"/>
    <s v="Top_War"/>
    <d v="2021-09-26T00:00:00"/>
    <n v="-5104.9975301190698"/>
    <x v="0"/>
    <x v="8"/>
    <s v="S3"/>
  </r>
  <r>
    <s v="Event_Dip"/>
    <s v="Top_War"/>
    <d v="2021-09-26T00:00:00"/>
    <n v="0"/>
    <x v="0"/>
    <x v="4"/>
    <s v="S3"/>
  </r>
  <r>
    <s v="FB_AEO_AAA_POST_ATT_S1_g223_Scurve"/>
    <s v="Top_War"/>
    <d v="2021-09-26T00:00:00"/>
    <n v="0"/>
    <x v="1"/>
    <x v="9"/>
    <s v="S3"/>
  </r>
  <r>
    <s v="FB_AEO_AAA_POST_ATT_S2_g2314_Scurve"/>
    <s v="Top_War"/>
    <d v="2021-09-26T00:00:00"/>
    <n v="0"/>
    <x v="2"/>
    <x v="9"/>
    <s v="S3"/>
  </r>
  <r>
    <s v="FB_AEO_AAA_POST_ATT_S3_g249_SC"/>
    <s v="Top_War"/>
    <d v="2021-09-26T00:00:00"/>
    <n v="3562.37251201955"/>
    <x v="3"/>
    <x v="9"/>
    <s v="S3"/>
  </r>
  <r>
    <s v="FB_AEO_AAA_PRE_ATT_g136_Scurve"/>
    <s v="Top_War"/>
    <d v="2021-09-26T00:00:00"/>
    <n v="0"/>
    <x v="4"/>
    <x v="9"/>
    <s v="S3"/>
  </r>
  <r>
    <s v="FB_AEO_BAU_POST_ATT_S1_g912_Scurve"/>
    <s v="Top_War"/>
    <d v="2021-09-26T00:00:00"/>
    <n v="0"/>
    <x v="1"/>
    <x v="10"/>
    <s v="S3"/>
  </r>
  <r>
    <s v="FB_AEO_BAU_POST_ATT_S2_g2711_Scurve"/>
    <s v="Top_War"/>
    <d v="2021-09-26T00:00:00"/>
    <n v="0"/>
    <x v="2"/>
    <x v="10"/>
    <s v="S3"/>
  </r>
  <r>
    <s v="FB_AEO_BAU_POST_ATT_S3_g1717_SC"/>
    <s v="Top_War"/>
    <d v="2021-09-26T00:00:00"/>
    <n v="11164.0915819532"/>
    <x v="3"/>
    <x v="10"/>
    <s v="S3"/>
  </r>
  <r>
    <s v="FB_AEO_BAU_PRE_ATT_g15721_Scurve"/>
    <s v="Top_War"/>
    <d v="2021-09-26T00:00:00"/>
    <n v="0"/>
    <x v="4"/>
    <x v="10"/>
    <s v="S3"/>
  </r>
  <r>
    <s v="FB_VO_AAA_PER_ATT_g912_Scurve"/>
    <s v="Top_War"/>
    <d v="2021-09-26T00:00:00"/>
    <n v="0"/>
    <x v="4"/>
    <x v="11"/>
    <s v="S3"/>
  </r>
  <r>
    <s v="FB_VO_AAA_POST_ATT_S1_g913_Scurve"/>
    <s v="Top_War"/>
    <d v="2021-09-26T00:00:00"/>
    <n v="0"/>
    <x v="1"/>
    <x v="11"/>
    <s v="S3"/>
  </r>
  <r>
    <s v="FB_VO_AAA_POST_ATT_S2_g424_Scurve"/>
    <s v="Top_War"/>
    <d v="2021-09-26T00:00:00"/>
    <n v="0"/>
    <x v="2"/>
    <x v="11"/>
    <s v="S3"/>
  </r>
  <r>
    <s v="FB_VO_AAA_POST_ATT_S3_g1717_SC"/>
    <s v="Top_War"/>
    <d v="2021-09-26T00:00:00"/>
    <n v="13468.878024667199"/>
    <x v="3"/>
    <x v="11"/>
    <s v="S3"/>
  </r>
  <r>
    <s v="FB_VO_BAU_PER_ATT_g1512_Scurve"/>
    <s v="Top_War"/>
    <d v="2021-09-26T00:00:00"/>
    <n v="0"/>
    <x v="4"/>
    <x v="12"/>
    <s v="S3"/>
  </r>
  <r>
    <s v="FB_VO_BAU_POST_ATT_S1_g9312_Scurve"/>
    <s v="Top_War"/>
    <d v="2021-09-26T00:00:00"/>
    <n v="0"/>
    <x v="1"/>
    <x v="12"/>
    <s v="S3"/>
  </r>
  <r>
    <s v="FB_VO_BAU_POST_ATT_S2_g8421_Scurve"/>
    <s v="Top_War"/>
    <d v="2021-09-26T00:00:00"/>
    <n v="0"/>
    <x v="2"/>
    <x v="12"/>
    <s v="S3"/>
  </r>
  <r>
    <s v="FB_VO_BAU_POST_ATT_S3_g1715_SC"/>
    <s v="Top_War"/>
    <d v="2021-09-26T00:00:00"/>
    <n v="7624.2068482554896"/>
    <x v="3"/>
    <x v="12"/>
    <s v="S3"/>
  </r>
  <r>
    <s v="FB_VO_DYNAMICADS_PER_ATT_g2720_Scurve"/>
    <s v="Top_War"/>
    <d v="2021-09-26T00:00:00"/>
    <n v="0"/>
    <x v="4"/>
    <x v="13"/>
    <s v="S3"/>
  </r>
  <r>
    <s v="FB_VO_DYNAMICADS_POST_ATT_S1_g1720_Scurve"/>
    <s v="Top_War"/>
    <d v="2021-09-26T00:00:00"/>
    <n v="0"/>
    <x v="1"/>
    <x v="13"/>
    <s v="S3"/>
  </r>
  <r>
    <s v="GOOGLE_DISPLAY_PER_ATT_g1724_Scurve"/>
    <s v="Top_War"/>
    <d v="2021-09-26T00:00:00"/>
    <n v="0"/>
    <x v="4"/>
    <x v="14"/>
    <s v="S3"/>
  </r>
  <r>
    <s v="GOOGLE_DISPLAY_POST_ATT_9AUG_SEP_g6213_Scurve"/>
    <s v="Top_War"/>
    <d v="2021-09-26T00:00:00"/>
    <n v="1050.80401042723"/>
    <x v="0"/>
    <x v="14"/>
    <s v="S3"/>
  </r>
  <r>
    <s v="GOOGLE_DISPLAY_POST_ATT_JUL_g827_SC"/>
    <s v="Top_War"/>
    <d v="2021-09-26T00:00:00"/>
    <n v="0"/>
    <x v="0"/>
    <x v="14"/>
    <s v="S3"/>
  </r>
  <r>
    <s v="GOOGLE_DISPLAY_POST_ATT_OCT_g5718_Scurve"/>
    <s v="Top_War"/>
    <d v="2021-09-26T00:00:00"/>
    <n v="0"/>
    <x v="0"/>
    <x v="14"/>
    <s v="S3"/>
  </r>
  <r>
    <s v="GOOGLE_DISPLAY_POST_ATT_S1_g912_SC"/>
    <s v="Top_War"/>
    <d v="2021-09-26T00:00:00"/>
    <n v="0"/>
    <x v="1"/>
    <x v="14"/>
    <s v="S3"/>
  </r>
  <r>
    <s v="GOOGLE_YOUTUBE_PER_ATT_g1716_Scurve"/>
    <s v="Top_War"/>
    <d v="2021-09-26T00:00:00"/>
    <n v="0"/>
    <x v="4"/>
    <x v="15"/>
    <s v="S3"/>
  </r>
  <r>
    <s v="GOOGLE_YOUTUBE_POST_ATT_9AUG_SEP_g9321_Scurve"/>
    <s v="Top_War"/>
    <d v="2021-09-26T00:00:00"/>
    <n v="2969.3125863154401"/>
    <x v="0"/>
    <x v="15"/>
    <s v="S3"/>
  </r>
  <r>
    <s v="GOOGLE_YOUTUBE_POST_ATT_JUL_g1718_SC"/>
    <s v="Top_War"/>
    <d v="2021-09-26T00:00:00"/>
    <n v="0"/>
    <x v="0"/>
    <x v="15"/>
    <s v="S3"/>
  </r>
  <r>
    <s v="GOOGLE_YOUTUBE_POST_ATT_OCT_g1715_Scurve"/>
    <s v="Top_War"/>
    <d v="2021-09-26T00:00:00"/>
    <n v="0"/>
    <x v="0"/>
    <x v="15"/>
    <s v="S3"/>
  </r>
  <r>
    <s v="GOOGLE_YOUTUBE_POST_ATT_S1_g2721_SC"/>
    <s v="Top_War"/>
    <d v="2021-09-26T00:00:00"/>
    <n v="0"/>
    <x v="1"/>
    <x v="15"/>
    <s v="S3"/>
  </r>
  <r>
    <s v="INTERCEPT"/>
    <s v="Top_War"/>
    <d v="2021-09-26T00:00:00"/>
    <n v="282876.95580592903"/>
    <x v="0"/>
    <x v="16"/>
    <s v="S3"/>
  </r>
  <r>
    <s v="Large_Event_Dip1"/>
    <s v="Top_War"/>
    <d v="2021-09-26T00:00:00"/>
    <n v="-26446.072486901201"/>
    <x v="0"/>
    <x v="4"/>
    <s v="S3"/>
  </r>
  <r>
    <s v="Large_Event1"/>
    <s v="Top_War"/>
    <d v="2021-09-26T00:00:00"/>
    <n v="0"/>
    <x v="0"/>
    <x v="17"/>
    <s v="S3"/>
  </r>
  <r>
    <s v="Medium_Event"/>
    <s v="Top_War"/>
    <d v="2021-09-26T00:00:00"/>
    <n v="0"/>
    <x v="0"/>
    <x v="17"/>
    <s v="S3"/>
  </r>
  <r>
    <s v="Medium_Event_Dip"/>
    <s v="Top_War"/>
    <d v="2021-09-26T00:00:00"/>
    <n v="0"/>
    <x v="0"/>
    <x v="17"/>
    <s v="S3"/>
  </r>
  <r>
    <s v="Monday_Effect"/>
    <s v="Top_War"/>
    <d v="2021-09-26T00:00:00"/>
    <n v="0"/>
    <x v="0"/>
    <x v="18"/>
    <s v="S3"/>
  </r>
  <r>
    <s v="New_Content"/>
    <s v="Top_War"/>
    <d v="2021-09-26T00:00:00"/>
    <n v="0"/>
    <x v="0"/>
    <x v="19"/>
    <s v="S3"/>
  </r>
  <r>
    <s v="Other_Event"/>
    <s v="Top_War"/>
    <d v="2021-09-26T00:00:00"/>
    <n v="0"/>
    <x v="0"/>
    <x v="17"/>
    <s v="S3"/>
  </r>
  <r>
    <s v="Peak"/>
    <s v="Top_War"/>
    <d v="2021-09-26T00:00:00"/>
    <n v="0"/>
    <x v="0"/>
    <x v="17"/>
    <s v="S3"/>
  </r>
  <r>
    <s v="Reddit_Post_ATT_g224_SC"/>
    <s v="Top_War"/>
    <d v="2021-09-26T00:00:00"/>
    <n v="0"/>
    <x v="2"/>
    <x v="20"/>
    <s v="S3"/>
  </r>
  <r>
    <s v="Small_Event"/>
    <s v="Top_War"/>
    <d v="2021-09-26T00:00:00"/>
    <n v="0"/>
    <x v="0"/>
    <x v="17"/>
    <s v="S3"/>
  </r>
  <r>
    <s v="Small_Event_Dip"/>
    <s v="Top_War"/>
    <d v="2021-09-26T00:00:00"/>
    <n v="0"/>
    <x v="0"/>
    <x v="4"/>
    <s v="S3"/>
  </r>
  <r>
    <s v="Special_Event"/>
    <s v="Top_War"/>
    <d v="2021-09-26T00:00:00"/>
    <n v="0"/>
    <x v="0"/>
    <x v="4"/>
    <s v="S3"/>
  </r>
  <r>
    <s v="Special_Event_Peak"/>
    <s v="Top_War"/>
    <d v="2021-09-26T00:00:00"/>
    <n v="0"/>
    <x v="0"/>
    <x v="17"/>
    <s v="S3"/>
  </r>
  <r>
    <s v="Tuesday_Effect"/>
    <s v="Top_War"/>
    <d v="2021-09-26T00:00:00"/>
    <n v="0"/>
    <x v="0"/>
    <x v="21"/>
    <s v="S3"/>
  </r>
  <r>
    <s v="UNITYADS_TOTAL_PER_ATT_g1728_Scurve"/>
    <s v="Top_War"/>
    <d v="2021-09-26T00:00:00"/>
    <n v="0"/>
    <x v="4"/>
    <x v="22"/>
    <s v="S3"/>
  </r>
  <r>
    <s v="UNITYADS_TOTAL_POST_ATT_S1_g913_SC"/>
    <s v="Top_War"/>
    <d v="2021-09-26T00:00:00"/>
    <n v="0"/>
    <x v="1"/>
    <x v="22"/>
    <s v="S3"/>
  </r>
  <r>
    <s v="UNITYADS_TOTAL_POST_ATT_S2_g1321_SC"/>
    <s v="Top_War"/>
    <d v="2021-09-26T00:00:00"/>
    <n v="0"/>
    <x v="2"/>
    <x v="22"/>
    <s v="S3"/>
  </r>
  <r>
    <s v="UNITYADS_TOTAL_POST_ATT_S3_g924_SC"/>
    <s v="Top_War"/>
    <d v="2021-09-26T00:00:00"/>
    <n v="177.65707831821601"/>
    <x v="3"/>
    <x v="22"/>
    <s v="S3"/>
  </r>
  <r>
    <s v="Apple_Search_Post_ATT_g327_Scurve"/>
    <s v="Top_War"/>
    <d v="2021-09-27T00:00:00"/>
    <n v="2.4524734062729299"/>
    <x v="0"/>
    <x v="0"/>
    <s v="S3"/>
  </r>
  <r>
    <s v="Applovin_rewarded_Post_ATT_g1718_SC"/>
    <s v="Top_War"/>
    <d v="2021-09-27T00:00:00"/>
    <n v="2800.2068574105201"/>
    <x v="0"/>
    <x v="1"/>
    <s v="S3"/>
  </r>
  <r>
    <s v="Applovin_video_Post_ATT_g1718_Scurve"/>
    <s v="Top_War"/>
    <d v="2021-09-27T00:00:00"/>
    <n v="439.16765462151699"/>
    <x v="0"/>
    <x v="2"/>
    <s v="S3"/>
  </r>
  <r>
    <s v="Bug_Fix_1"/>
    <s v="Top_War"/>
    <d v="2021-09-27T00:00:00"/>
    <n v="0"/>
    <x v="0"/>
    <x v="3"/>
    <s v="S3"/>
  </r>
  <r>
    <s v="Bug_Fix_2"/>
    <s v="Top_War"/>
    <d v="2021-09-27T00:00:00"/>
    <n v="0"/>
    <x v="0"/>
    <x v="3"/>
    <s v="S3"/>
  </r>
  <r>
    <s v="Bug_Fix_3_2"/>
    <s v="Top_War"/>
    <d v="2021-09-27T00:00:00"/>
    <n v="0"/>
    <x v="0"/>
    <x v="3"/>
    <s v="S3"/>
  </r>
  <r>
    <s v="Bug_Fix_Neg"/>
    <s v="Top_War"/>
    <d v="2021-09-27T00:00:00"/>
    <n v="0"/>
    <x v="0"/>
    <x v="4"/>
    <s v="S3"/>
  </r>
  <r>
    <s v="Bytedance_Post_ATT_g337_SC"/>
    <s v="Top_War"/>
    <d v="2021-09-27T00:00:00"/>
    <n v="3.5801064010352799E-9"/>
    <x v="0"/>
    <x v="5"/>
    <s v="S3"/>
  </r>
  <r>
    <s v="Comp_Lords_Mobile"/>
    <s v="Top_War"/>
    <d v="2021-09-27T00:00:00"/>
    <n v="-5816.0662553584698"/>
    <x v="0"/>
    <x v="6"/>
    <s v="S3"/>
  </r>
  <r>
    <s v="Comp_ROK"/>
    <s v="Top_War"/>
    <d v="2021-09-27T00:00:00"/>
    <n v="-2733.4776487602398"/>
    <x v="0"/>
    <x v="7"/>
    <s v="S3"/>
  </r>
  <r>
    <s v="Comp_West_Game"/>
    <s v="Top_War"/>
    <d v="2021-09-27T00:00:00"/>
    <n v="-3728.3025943346502"/>
    <x v="0"/>
    <x v="8"/>
    <s v="S3"/>
  </r>
  <r>
    <s v="Event_Dip"/>
    <s v="Top_War"/>
    <d v="2021-09-27T00:00:00"/>
    <n v="0"/>
    <x v="0"/>
    <x v="4"/>
    <s v="S3"/>
  </r>
  <r>
    <s v="FB_AEO_AAA_POST_ATT_S1_g223_Scurve"/>
    <s v="Top_War"/>
    <d v="2021-09-27T00:00:00"/>
    <n v="0"/>
    <x v="1"/>
    <x v="9"/>
    <s v="S3"/>
  </r>
  <r>
    <s v="FB_AEO_AAA_POST_ATT_S2_g2314_Scurve"/>
    <s v="Top_War"/>
    <d v="2021-09-27T00:00:00"/>
    <n v="0"/>
    <x v="2"/>
    <x v="9"/>
    <s v="S3"/>
  </r>
  <r>
    <s v="FB_AEO_AAA_POST_ATT_S3_g249_SC"/>
    <s v="Top_War"/>
    <d v="2021-09-27T00:00:00"/>
    <n v="2890.0771905679298"/>
    <x v="3"/>
    <x v="9"/>
    <s v="S3"/>
  </r>
  <r>
    <s v="FB_AEO_AAA_PRE_ATT_g136_Scurve"/>
    <s v="Top_War"/>
    <d v="2021-09-27T00:00:00"/>
    <n v="0"/>
    <x v="4"/>
    <x v="9"/>
    <s v="S3"/>
  </r>
  <r>
    <s v="FB_AEO_BAU_POST_ATT_S1_g912_Scurve"/>
    <s v="Top_War"/>
    <d v="2021-09-27T00:00:00"/>
    <n v="0"/>
    <x v="1"/>
    <x v="10"/>
    <s v="S3"/>
  </r>
  <r>
    <s v="FB_AEO_BAU_POST_ATT_S2_g2711_Scurve"/>
    <s v="Top_War"/>
    <d v="2021-09-27T00:00:00"/>
    <n v="0"/>
    <x v="2"/>
    <x v="10"/>
    <s v="S3"/>
  </r>
  <r>
    <s v="FB_AEO_BAU_POST_ATT_S3_g1717_SC"/>
    <s v="Top_War"/>
    <d v="2021-09-27T00:00:00"/>
    <n v="10814.973101277399"/>
    <x v="3"/>
    <x v="10"/>
    <s v="S3"/>
  </r>
  <r>
    <s v="FB_AEO_BAU_PRE_ATT_g15721_Scurve"/>
    <s v="Top_War"/>
    <d v="2021-09-27T00:00:00"/>
    <n v="0"/>
    <x v="4"/>
    <x v="10"/>
    <s v="S3"/>
  </r>
  <r>
    <s v="FB_VO_AAA_PER_ATT_g912_Scurve"/>
    <s v="Top_War"/>
    <d v="2021-09-27T00:00:00"/>
    <n v="0"/>
    <x v="4"/>
    <x v="11"/>
    <s v="S3"/>
  </r>
  <r>
    <s v="FB_VO_AAA_POST_ATT_S1_g913_Scurve"/>
    <s v="Top_War"/>
    <d v="2021-09-27T00:00:00"/>
    <n v="0"/>
    <x v="1"/>
    <x v="11"/>
    <s v="S3"/>
  </r>
  <r>
    <s v="FB_VO_AAA_POST_ATT_S2_g424_Scurve"/>
    <s v="Top_War"/>
    <d v="2021-09-27T00:00:00"/>
    <n v="0"/>
    <x v="2"/>
    <x v="11"/>
    <s v="S3"/>
  </r>
  <r>
    <s v="FB_VO_AAA_POST_ATT_S3_g1717_SC"/>
    <s v="Top_War"/>
    <d v="2021-09-27T00:00:00"/>
    <n v="12914.5798329303"/>
    <x v="3"/>
    <x v="11"/>
    <s v="S3"/>
  </r>
  <r>
    <s v="FB_VO_BAU_PER_ATT_g1512_Scurve"/>
    <s v="Top_War"/>
    <d v="2021-09-27T00:00:00"/>
    <n v="0"/>
    <x v="4"/>
    <x v="12"/>
    <s v="S3"/>
  </r>
  <r>
    <s v="FB_VO_BAU_POST_ATT_S1_g9312_Scurve"/>
    <s v="Top_War"/>
    <d v="2021-09-27T00:00:00"/>
    <n v="0"/>
    <x v="1"/>
    <x v="12"/>
    <s v="S3"/>
  </r>
  <r>
    <s v="FB_VO_BAU_POST_ATT_S2_g8421_Scurve"/>
    <s v="Top_War"/>
    <d v="2021-09-27T00:00:00"/>
    <n v="0"/>
    <x v="2"/>
    <x v="12"/>
    <s v="S3"/>
  </r>
  <r>
    <s v="FB_VO_BAU_POST_ATT_S3_g1715_SC"/>
    <s v="Top_War"/>
    <d v="2021-09-27T00:00:00"/>
    <n v="7328.1969893392297"/>
    <x v="3"/>
    <x v="12"/>
    <s v="S3"/>
  </r>
  <r>
    <s v="FB_VO_DYNAMICADS_PER_ATT_g2720_Scurve"/>
    <s v="Top_War"/>
    <d v="2021-09-27T00:00:00"/>
    <n v="0"/>
    <x v="4"/>
    <x v="13"/>
    <s v="S3"/>
  </r>
  <r>
    <s v="FB_VO_DYNAMICADS_POST_ATT_S1_g1720_Scurve"/>
    <s v="Top_War"/>
    <d v="2021-09-27T00:00:00"/>
    <n v="0"/>
    <x v="1"/>
    <x v="13"/>
    <s v="S3"/>
  </r>
  <r>
    <s v="GOOGLE_DISPLAY_PER_ATT_g1724_Scurve"/>
    <s v="Top_War"/>
    <d v="2021-09-27T00:00:00"/>
    <n v="0"/>
    <x v="4"/>
    <x v="14"/>
    <s v="S3"/>
  </r>
  <r>
    <s v="GOOGLE_DISPLAY_POST_ATT_9AUG_SEP_g6213_Scurve"/>
    <s v="Top_War"/>
    <d v="2021-09-27T00:00:00"/>
    <n v="923.66418380609502"/>
    <x v="0"/>
    <x v="14"/>
    <s v="S3"/>
  </r>
  <r>
    <s v="GOOGLE_DISPLAY_POST_ATT_JUL_g827_SC"/>
    <s v="Top_War"/>
    <d v="2021-09-27T00:00:00"/>
    <n v="0"/>
    <x v="0"/>
    <x v="14"/>
    <s v="S3"/>
  </r>
  <r>
    <s v="GOOGLE_DISPLAY_POST_ATT_OCT_g5718_Scurve"/>
    <s v="Top_War"/>
    <d v="2021-09-27T00:00:00"/>
    <n v="0"/>
    <x v="0"/>
    <x v="14"/>
    <s v="S3"/>
  </r>
  <r>
    <s v="GOOGLE_DISPLAY_POST_ATT_S1_g912_SC"/>
    <s v="Top_War"/>
    <d v="2021-09-27T00:00:00"/>
    <n v="0"/>
    <x v="1"/>
    <x v="14"/>
    <s v="S3"/>
  </r>
  <r>
    <s v="GOOGLE_YOUTUBE_PER_ATT_g1716_Scurve"/>
    <s v="Top_War"/>
    <d v="2021-09-27T00:00:00"/>
    <n v="0"/>
    <x v="4"/>
    <x v="15"/>
    <s v="S3"/>
  </r>
  <r>
    <s v="GOOGLE_YOUTUBE_POST_ATT_9AUG_SEP_g9321_Scurve"/>
    <s v="Top_War"/>
    <d v="2021-09-27T00:00:00"/>
    <n v="1051.2293608002401"/>
    <x v="0"/>
    <x v="15"/>
    <s v="S3"/>
  </r>
  <r>
    <s v="GOOGLE_YOUTUBE_POST_ATT_JUL_g1718_SC"/>
    <s v="Top_War"/>
    <d v="2021-09-27T00:00:00"/>
    <n v="0"/>
    <x v="0"/>
    <x v="15"/>
    <s v="S3"/>
  </r>
  <r>
    <s v="GOOGLE_YOUTUBE_POST_ATT_OCT_g1715_Scurve"/>
    <s v="Top_War"/>
    <d v="2021-09-27T00:00:00"/>
    <n v="0"/>
    <x v="0"/>
    <x v="15"/>
    <s v="S3"/>
  </r>
  <r>
    <s v="GOOGLE_YOUTUBE_POST_ATT_S1_g2721_SC"/>
    <s v="Top_War"/>
    <d v="2021-09-27T00:00:00"/>
    <n v="0"/>
    <x v="1"/>
    <x v="15"/>
    <s v="S3"/>
  </r>
  <r>
    <s v="INTERCEPT"/>
    <s v="Top_War"/>
    <d v="2021-09-27T00:00:00"/>
    <n v="282876.95580592903"/>
    <x v="0"/>
    <x v="16"/>
    <s v="S3"/>
  </r>
  <r>
    <s v="Large_Event_Dip1"/>
    <s v="Top_War"/>
    <d v="2021-09-27T00:00:00"/>
    <n v="-26446.072486901201"/>
    <x v="0"/>
    <x v="4"/>
    <s v="S3"/>
  </r>
  <r>
    <s v="Large_Event1"/>
    <s v="Top_War"/>
    <d v="2021-09-27T00:00:00"/>
    <n v="0"/>
    <x v="0"/>
    <x v="17"/>
    <s v="S3"/>
  </r>
  <r>
    <s v="Medium_Event"/>
    <s v="Top_War"/>
    <d v="2021-09-27T00:00:00"/>
    <n v="0"/>
    <x v="0"/>
    <x v="17"/>
    <s v="S3"/>
  </r>
  <r>
    <s v="Medium_Event_Dip"/>
    <s v="Top_War"/>
    <d v="2021-09-27T00:00:00"/>
    <n v="0"/>
    <x v="0"/>
    <x v="17"/>
    <s v="S3"/>
  </r>
  <r>
    <s v="Monday_Effect"/>
    <s v="Top_War"/>
    <d v="2021-09-27T00:00:00"/>
    <n v="-26587.378751716002"/>
    <x v="0"/>
    <x v="18"/>
    <s v="S3"/>
  </r>
  <r>
    <s v="New_Content"/>
    <s v="Top_War"/>
    <d v="2021-09-27T00:00:00"/>
    <n v="0"/>
    <x v="0"/>
    <x v="19"/>
    <s v="S3"/>
  </r>
  <r>
    <s v="Other_Event"/>
    <s v="Top_War"/>
    <d v="2021-09-27T00:00:00"/>
    <n v="0"/>
    <x v="0"/>
    <x v="17"/>
    <s v="S3"/>
  </r>
  <r>
    <s v="Peak"/>
    <s v="Top_War"/>
    <d v="2021-09-27T00:00:00"/>
    <n v="0"/>
    <x v="0"/>
    <x v="17"/>
    <s v="S3"/>
  </r>
  <r>
    <s v="Reddit_Post_ATT_g224_SC"/>
    <s v="Top_War"/>
    <d v="2021-09-27T00:00:00"/>
    <n v="0"/>
    <x v="2"/>
    <x v="20"/>
    <s v="S3"/>
  </r>
  <r>
    <s v="Small_Event"/>
    <s v="Top_War"/>
    <d v="2021-09-27T00:00:00"/>
    <n v="0"/>
    <x v="0"/>
    <x v="17"/>
    <s v="S3"/>
  </r>
  <r>
    <s v="Small_Event_Dip"/>
    <s v="Top_War"/>
    <d v="2021-09-27T00:00:00"/>
    <n v="0"/>
    <x v="0"/>
    <x v="4"/>
    <s v="S3"/>
  </r>
  <r>
    <s v="Special_Event"/>
    <s v="Top_War"/>
    <d v="2021-09-27T00:00:00"/>
    <n v="0"/>
    <x v="0"/>
    <x v="4"/>
    <s v="S3"/>
  </r>
  <r>
    <s v="Special_Event_Peak"/>
    <s v="Top_War"/>
    <d v="2021-09-27T00:00:00"/>
    <n v="0"/>
    <x v="0"/>
    <x v="17"/>
    <s v="S3"/>
  </r>
  <r>
    <s v="Tuesday_Effect"/>
    <s v="Top_War"/>
    <d v="2021-09-27T00:00:00"/>
    <n v="0"/>
    <x v="0"/>
    <x v="21"/>
    <s v="S3"/>
  </r>
  <r>
    <s v="UNITYADS_TOTAL_PER_ATT_g1728_Scurve"/>
    <s v="Top_War"/>
    <d v="2021-09-27T00:00:00"/>
    <n v="0"/>
    <x v="4"/>
    <x v="22"/>
    <s v="S3"/>
  </r>
  <r>
    <s v="UNITYADS_TOTAL_POST_ATT_S1_g913_SC"/>
    <s v="Top_War"/>
    <d v="2021-09-27T00:00:00"/>
    <n v="0"/>
    <x v="1"/>
    <x v="22"/>
    <s v="S3"/>
  </r>
  <r>
    <s v="UNITYADS_TOTAL_POST_ATT_S2_g1321_SC"/>
    <s v="Top_War"/>
    <d v="2021-09-27T00:00:00"/>
    <n v="0"/>
    <x v="2"/>
    <x v="22"/>
    <s v="S3"/>
  </r>
  <r>
    <s v="UNITYADS_TOTAL_POST_ATT_S3_g924_SC"/>
    <s v="Top_War"/>
    <d v="2021-09-27T00:00:00"/>
    <n v="141.06897779272899"/>
    <x v="3"/>
    <x v="22"/>
    <s v="S3"/>
  </r>
  <r>
    <s v="Apple_Search_Post_ATT_g327_Scurve"/>
    <s v="Top_War"/>
    <d v="2021-09-28T00:00:00"/>
    <n v="2.1942710172944802"/>
    <x v="0"/>
    <x v="0"/>
    <s v="S3"/>
  </r>
  <r>
    <s v="Applovin_rewarded_Post_ATT_g1718_SC"/>
    <s v="Top_War"/>
    <d v="2021-09-28T00:00:00"/>
    <n v="3407.35110149912"/>
    <x v="0"/>
    <x v="1"/>
    <s v="S3"/>
  </r>
  <r>
    <s v="Applovin_video_Post_ATT_g1718_Scurve"/>
    <s v="Top_War"/>
    <d v="2021-09-28T00:00:00"/>
    <n v="522.37468065978203"/>
    <x v="0"/>
    <x v="2"/>
    <s v="S3"/>
  </r>
  <r>
    <s v="Bug_Fix_1"/>
    <s v="Top_War"/>
    <d v="2021-09-28T00:00:00"/>
    <n v="0"/>
    <x v="0"/>
    <x v="3"/>
    <s v="S3"/>
  </r>
  <r>
    <s v="Bug_Fix_2"/>
    <s v="Top_War"/>
    <d v="2021-09-28T00:00:00"/>
    <n v="0"/>
    <x v="0"/>
    <x v="3"/>
    <s v="S3"/>
  </r>
  <r>
    <s v="Bug_Fix_3_2"/>
    <s v="Top_War"/>
    <d v="2021-09-28T00:00:00"/>
    <n v="0"/>
    <x v="0"/>
    <x v="3"/>
    <s v="S3"/>
  </r>
  <r>
    <s v="Bug_Fix_Neg"/>
    <s v="Top_War"/>
    <d v="2021-09-28T00:00:00"/>
    <n v="0"/>
    <x v="0"/>
    <x v="4"/>
    <s v="S3"/>
  </r>
  <r>
    <s v="Bytedance_Post_ATT_g337_SC"/>
    <s v="Top_War"/>
    <d v="2021-09-28T00:00:00"/>
    <n v="3.10938389303592E-9"/>
    <x v="0"/>
    <x v="5"/>
    <s v="S3"/>
  </r>
  <r>
    <s v="Comp_Lords_Mobile"/>
    <s v="Top_War"/>
    <d v="2021-09-28T00:00:00"/>
    <n v="-6777.2843909745998"/>
    <x v="0"/>
    <x v="6"/>
    <s v="S3"/>
  </r>
  <r>
    <s v="Comp_ROK"/>
    <s v="Top_War"/>
    <d v="2021-09-28T00:00:00"/>
    <n v="-2651.3604080915202"/>
    <x v="0"/>
    <x v="7"/>
    <s v="S3"/>
  </r>
  <r>
    <s v="Comp_West_Game"/>
    <s v="Top_War"/>
    <d v="2021-09-28T00:00:00"/>
    <n v="-3710.5769084661802"/>
    <x v="0"/>
    <x v="8"/>
    <s v="S3"/>
  </r>
  <r>
    <s v="Event_Dip"/>
    <s v="Top_War"/>
    <d v="2021-09-28T00:00:00"/>
    <n v="0"/>
    <x v="0"/>
    <x v="4"/>
    <s v="S3"/>
  </r>
  <r>
    <s v="FB_AEO_AAA_POST_ATT_S1_g223_Scurve"/>
    <s v="Top_War"/>
    <d v="2021-09-28T00:00:00"/>
    <n v="0"/>
    <x v="1"/>
    <x v="9"/>
    <s v="S3"/>
  </r>
  <r>
    <s v="FB_AEO_AAA_POST_ATT_S2_g2314_Scurve"/>
    <s v="Top_War"/>
    <d v="2021-09-28T00:00:00"/>
    <n v="0"/>
    <x v="2"/>
    <x v="9"/>
    <s v="S3"/>
  </r>
  <r>
    <s v="FB_AEO_AAA_POST_ATT_S3_g249_SC"/>
    <s v="Top_War"/>
    <d v="2021-09-28T00:00:00"/>
    <n v="2585.2238640446199"/>
    <x v="3"/>
    <x v="9"/>
    <s v="S3"/>
  </r>
  <r>
    <s v="FB_AEO_AAA_PRE_ATT_g136_Scurve"/>
    <s v="Top_War"/>
    <d v="2021-09-28T00:00:00"/>
    <n v="0"/>
    <x v="4"/>
    <x v="9"/>
    <s v="S3"/>
  </r>
  <r>
    <s v="FB_AEO_BAU_POST_ATT_S1_g912_Scurve"/>
    <s v="Top_War"/>
    <d v="2021-09-28T00:00:00"/>
    <n v="0"/>
    <x v="1"/>
    <x v="10"/>
    <s v="S3"/>
  </r>
  <r>
    <s v="FB_AEO_BAU_POST_ATT_S2_g2711_Scurve"/>
    <s v="Top_War"/>
    <d v="2021-09-28T00:00:00"/>
    <n v="0"/>
    <x v="2"/>
    <x v="10"/>
    <s v="S3"/>
  </r>
  <r>
    <s v="FB_AEO_BAU_POST_ATT_S3_g1717_SC"/>
    <s v="Top_War"/>
    <d v="2021-09-28T00:00:00"/>
    <n v="10818.2706929995"/>
    <x v="3"/>
    <x v="10"/>
    <s v="S3"/>
  </r>
  <r>
    <s v="FB_AEO_BAU_PRE_ATT_g15721_Scurve"/>
    <s v="Top_War"/>
    <d v="2021-09-28T00:00:00"/>
    <n v="0"/>
    <x v="4"/>
    <x v="10"/>
    <s v="S3"/>
  </r>
  <r>
    <s v="FB_VO_AAA_PER_ATT_g912_Scurve"/>
    <s v="Top_War"/>
    <d v="2021-09-28T00:00:00"/>
    <n v="0"/>
    <x v="4"/>
    <x v="11"/>
    <s v="S3"/>
  </r>
  <r>
    <s v="FB_VO_AAA_POST_ATT_S1_g913_Scurve"/>
    <s v="Top_War"/>
    <d v="2021-09-28T00:00:00"/>
    <n v="0"/>
    <x v="1"/>
    <x v="11"/>
    <s v="S3"/>
  </r>
  <r>
    <s v="FB_VO_AAA_POST_ATT_S2_g424_Scurve"/>
    <s v="Top_War"/>
    <d v="2021-09-28T00:00:00"/>
    <n v="0"/>
    <x v="2"/>
    <x v="11"/>
    <s v="S3"/>
  </r>
  <r>
    <s v="FB_VO_AAA_POST_ATT_S3_g1717_SC"/>
    <s v="Top_War"/>
    <d v="2021-09-28T00:00:00"/>
    <n v="12702.8214854001"/>
    <x v="3"/>
    <x v="11"/>
    <s v="S3"/>
  </r>
  <r>
    <s v="FB_VO_BAU_PER_ATT_g1512_Scurve"/>
    <s v="Top_War"/>
    <d v="2021-09-28T00:00:00"/>
    <n v="0"/>
    <x v="4"/>
    <x v="12"/>
    <s v="S3"/>
  </r>
  <r>
    <s v="FB_VO_BAU_POST_ATT_S1_g9312_Scurve"/>
    <s v="Top_War"/>
    <d v="2021-09-28T00:00:00"/>
    <n v="0"/>
    <x v="1"/>
    <x v="12"/>
    <s v="S3"/>
  </r>
  <r>
    <s v="FB_VO_BAU_POST_ATT_S2_g8421_Scurve"/>
    <s v="Top_War"/>
    <d v="2021-09-28T00:00:00"/>
    <n v="0"/>
    <x v="2"/>
    <x v="12"/>
    <s v="S3"/>
  </r>
  <r>
    <s v="FB_VO_BAU_POST_ATT_S3_g1715_SC"/>
    <s v="Top_War"/>
    <d v="2021-09-28T00:00:00"/>
    <n v="5701.8328984643003"/>
    <x v="3"/>
    <x v="12"/>
    <s v="S3"/>
  </r>
  <r>
    <s v="FB_VO_DYNAMICADS_PER_ATT_g2720_Scurve"/>
    <s v="Top_War"/>
    <d v="2021-09-28T00:00:00"/>
    <n v="0"/>
    <x v="4"/>
    <x v="13"/>
    <s v="S3"/>
  </r>
  <r>
    <s v="FB_VO_DYNAMICADS_POST_ATT_S1_g1720_Scurve"/>
    <s v="Top_War"/>
    <d v="2021-09-28T00:00:00"/>
    <n v="0"/>
    <x v="1"/>
    <x v="13"/>
    <s v="S3"/>
  </r>
  <r>
    <s v="GOOGLE_DISPLAY_PER_ATT_g1724_Scurve"/>
    <s v="Top_War"/>
    <d v="2021-09-28T00:00:00"/>
    <n v="0"/>
    <x v="4"/>
    <x v="14"/>
    <s v="S3"/>
  </r>
  <r>
    <s v="GOOGLE_DISPLAY_POST_ATT_9AUG_SEP_g6213_Scurve"/>
    <s v="Top_War"/>
    <d v="2021-09-28T00:00:00"/>
    <n v="891.36551650001104"/>
    <x v="0"/>
    <x v="14"/>
    <s v="S3"/>
  </r>
  <r>
    <s v="GOOGLE_DISPLAY_POST_ATT_JUL_g827_SC"/>
    <s v="Top_War"/>
    <d v="2021-09-28T00:00:00"/>
    <n v="0"/>
    <x v="0"/>
    <x v="14"/>
    <s v="S3"/>
  </r>
  <r>
    <s v="GOOGLE_DISPLAY_POST_ATT_OCT_g5718_Scurve"/>
    <s v="Top_War"/>
    <d v="2021-09-28T00:00:00"/>
    <n v="0"/>
    <x v="0"/>
    <x v="14"/>
    <s v="S3"/>
  </r>
  <r>
    <s v="GOOGLE_DISPLAY_POST_ATT_S1_g912_SC"/>
    <s v="Top_War"/>
    <d v="2021-09-28T00:00:00"/>
    <n v="0"/>
    <x v="1"/>
    <x v="14"/>
    <s v="S3"/>
  </r>
  <r>
    <s v="GOOGLE_YOUTUBE_PER_ATT_g1716_Scurve"/>
    <s v="Top_War"/>
    <d v="2021-09-28T00:00:00"/>
    <n v="0"/>
    <x v="4"/>
    <x v="15"/>
    <s v="S3"/>
  </r>
  <r>
    <s v="GOOGLE_YOUTUBE_POST_ATT_9AUG_SEP_g9321_Scurve"/>
    <s v="Top_War"/>
    <d v="2021-09-28T00:00:00"/>
    <n v="338.65648727349401"/>
    <x v="0"/>
    <x v="15"/>
    <s v="S3"/>
  </r>
  <r>
    <s v="GOOGLE_YOUTUBE_POST_ATT_JUL_g1718_SC"/>
    <s v="Top_War"/>
    <d v="2021-09-28T00:00:00"/>
    <n v="0"/>
    <x v="0"/>
    <x v="15"/>
    <s v="S3"/>
  </r>
  <r>
    <s v="GOOGLE_YOUTUBE_POST_ATT_OCT_g1715_Scurve"/>
    <s v="Top_War"/>
    <d v="2021-09-28T00:00:00"/>
    <n v="0"/>
    <x v="0"/>
    <x v="15"/>
    <s v="S3"/>
  </r>
  <r>
    <s v="GOOGLE_YOUTUBE_POST_ATT_S1_g2721_SC"/>
    <s v="Top_War"/>
    <d v="2021-09-28T00:00:00"/>
    <n v="0"/>
    <x v="1"/>
    <x v="15"/>
    <s v="S3"/>
  </r>
  <r>
    <s v="INTERCEPT"/>
    <s v="Top_War"/>
    <d v="2021-09-28T00:00:00"/>
    <n v="282876.95580592903"/>
    <x v="0"/>
    <x v="16"/>
    <s v="S3"/>
  </r>
  <r>
    <s v="Large_Event_Dip1"/>
    <s v="Top_War"/>
    <d v="2021-09-28T00:00:00"/>
    <n v="-26446.072486901201"/>
    <x v="0"/>
    <x v="4"/>
    <s v="S3"/>
  </r>
  <r>
    <s v="Large_Event1"/>
    <s v="Top_War"/>
    <d v="2021-09-28T00:00:00"/>
    <n v="0"/>
    <x v="0"/>
    <x v="17"/>
    <s v="S3"/>
  </r>
  <r>
    <s v="Medium_Event"/>
    <s v="Top_War"/>
    <d v="2021-09-28T00:00:00"/>
    <n v="0"/>
    <x v="0"/>
    <x v="17"/>
    <s v="S3"/>
  </r>
  <r>
    <s v="Medium_Event_Dip"/>
    <s v="Top_War"/>
    <d v="2021-09-28T00:00:00"/>
    <n v="0"/>
    <x v="0"/>
    <x v="17"/>
    <s v="S3"/>
  </r>
  <r>
    <s v="Monday_Effect"/>
    <s v="Top_War"/>
    <d v="2021-09-28T00:00:00"/>
    <n v="0"/>
    <x v="0"/>
    <x v="18"/>
    <s v="S3"/>
  </r>
  <r>
    <s v="New_Content"/>
    <s v="Top_War"/>
    <d v="2021-09-28T00:00:00"/>
    <n v="0"/>
    <x v="0"/>
    <x v="19"/>
    <s v="S3"/>
  </r>
  <r>
    <s v="Other_Event"/>
    <s v="Top_War"/>
    <d v="2021-09-28T00:00:00"/>
    <n v="0"/>
    <x v="0"/>
    <x v="17"/>
    <s v="S3"/>
  </r>
  <r>
    <s v="Peak"/>
    <s v="Top_War"/>
    <d v="2021-09-28T00:00:00"/>
    <n v="0"/>
    <x v="0"/>
    <x v="17"/>
    <s v="S3"/>
  </r>
  <r>
    <s v="Reddit_Post_ATT_g224_SC"/>
    <s v="Top_War"/>
    <d v="2021-09-28T00:00:00"/>
    <n v="0"/>
    <x v="2"/>
    <x v="20"/>
    <s v="S3"/>
  </r>
  <r>
    <s v="Small_Event"/>
    <s v="Top_War"/>
    <d v="2021-09-28T00:00:00"/>
    <n v="0"/>
    <x v="0"/>
    <x v="17"/>
    <s v="S3"/>
  </r>
  <r>
    <s v="Small_Event_Dip"/>
    <s v="Top_War"/>
    <d v="2021-09-28T00:00:00"/>
    <n v="0"/>
    <x v="0"/>
    <x v="4"/>
    <s v="S3"/>
  </r>
  <r>
    <s v="Special_Event"/>
    <s v="Top_War"/>
    <d v="2021-09-28T00:00:00"/>
    <n v="0"/>
    <x v="0"/>
    <x v="4"/>
    <s v="S3"/>
  </r>
  <r>
    <s v="Special_Event_Peak"/>
    <s v="Top_War"/>
    <d v="2021-09-28T00:00:00"/>
    <n v="0"/>
    <x v="0"/>
    <x v="17"/>
    <s v="S3"/>
  </r>
  <r>
    <s v="Tuesday_Effect"/>
    <s v="Top_War"/>
    <d v="2021-09-28T00:00:00"/>
    <n v="-30394.747551451699"/>
    <x v="0"/>
    <x v="21"/>
    <s v="S3"/>
  </r>
  <r>
    <s v="UNITYADS_TOTAL_PER_ATT_g1728_Scurve"/>
    <s v="Top_War"/>
    <d v="2021-09-28T00:00:00"/>
    <n v="0"/>
    <x v="4"/>
    <x v="22"/>
    <s v="S3"/>
  </r>
  <r>
    <s v="UNITYADS_TOTAL_POST_ATT_S1_g913_SC"/>
    <s v="Top_War"/>
    <d v="2021-09-28T00:00:00"/>
    <n v="0"/>
    <x v="1"/>
    <x v="22"/>
    <s v="S3"/>
  </r>
  <r>
    <s v="UNITYADS_TOTAL_POST_ATT_S2_g1321_SC"/>
    <s v="Top_War"/>
    <d v="2021-09-28T00:00:00"/>
    <n v="0"/>
    <x v="2"/>
    <x v="22"/>
    <s v="S3"/>
  </r>
  <r>
    <s v="UNITYADS_TOTAL_POST_ATT_S3_g924_SC"/>
    <s v="Top_War"/>
    <d v="2021-09-28T00:00:00"/>
    <n v="74.920833690151099"/>
    <x v="3"/>
    <x v="22"/>
    <s v="S3"/>
  </r>
  <r>
    <s v="Apple_Search_Post_ATT_g327_Scurve"/>
    <s v="Top_War"/>
    <d v="2021-09-29T00:00:00"/>
    <n v="2.0651353503565102"/>
    <x v="0"/>
    <x v="0"/>
    <s v="S3"/>
  </r>
  <r>
    <s v="Applovin_rewarded_Post_ATT_g1718_SC"/>
    <s v="Top_War"/>
    <d v="2021-09-29T00:00:00"/>
    <n v="2862.2869942704601"/>
    <x v="0"/>
    <x v="1"/>
    <s v="S3"/>
  </r>
  <r>
    <s v="Applovin_video_Post_ATT_g1718_Scurve"/>
    <s v="Top_War"/>
    <d v="2021-09-29T00:00:00"/>
    <n v="386.88058096911499"/>
    <x v="0"/>
    <x v="2"/>
    <s v="S3"/>
  </r>
  <r>
    <s v="Bug_Fix_1"/>
    <s v="Top_War"/>
    <d v="2021-09-29T00:00:00"/>
    <n v="0"/>
    <x v="0"/>
    <x v="3"/>
    <s v="S3"/>
  </r>
  <r>
    <s v="Bug_Fix_2"/>
    <s v="Top_War"/>
    <d v="2021-09-29T00:00:00"/>
    <n v="0"/>
    <x v="0"/>
    <x v="3"/>
    <s v="S3"/>
  </r>
  <r>
    <s v="Bug_Fix_3_2"/>
    <s v="Top_War"/>
    <d v="2021-09-29T00:00:00"/>
    <n v="0"/>
    <x v="0"/>
    <x v="3"/>
    <s v="S3"/>
  </r>
  <r>
    <s v="Bug_Fix_Neg"/>
    <s v="Top_War"/>
    <d v="2021-09-29T00:00:00"/>
    <n v="0"/>
    <x v="0"/>
    <x v="4"/>
    <s v="S3"/>
  </r>
  <r>
    <s v="Bytedance_Post_ATT_g337_SC"/>
    <s v="Top_War"/>
    <d v="2021-09-29T00:00:00"/>
    <n v="4.54118114227944E-9"/>
    <x v="0"/>
    <x v="5"/>
    <s v="S3"/>
  </r>
  <r>
    <s v="Comp_Lords_Mobile"/>
    <s v="Top_War"/>
    <d v="2021-09-29T00:00:00"/>
    <n v="-6679.76950765122"/>
    <x v="0"/>
    <x v="6"/>
    <s v="S3"/>
  </r>
  <r>
    <s v="Comp_ROK"/>
    <s v="Top_War"/>
    <d v="2021-09-29T00:00:00"/>
    <n v="-2306.4679972828599"/>
    <x v="0"/>
    <x v="7"/>
    <s v="S3"/>
  </r>
  <r>
    <s v="Comp_West_Game"/>
    <s v="Top_War"/>
    <d v="2021-09-29T00:00:00"/>
    <n v="-3923.2851388877998"/>
    <x v="0"/>
    <x v="8"/>
    <s v="S3"/>
  </r>
  <r>
    <s v="Event_Dip"/>
    <s v="Top_War"/>
    <d v="2021-09-29T00:00:00"/>
    <n v="0"/>
    <x v="0"/>
    <x v="4"/>
    <s v="S3"/>
  </r>
  <r>
    <s v="FB_AEO_AAA_POST_ATT_S1_g223_Scurve"/>
    <s v="Top_War"/>
    <d v="2021-09-29T00:00:00"/>
    <n v="0"/>
    <x v="1"/>
    <x v="9"/>
    <s v="S3"/>
  </r>
  <r>
    <s v="FB_AEO_AAA_POST_ATT_S2_g2314_Scurve"/>
    <s v="Top_War"/>
    <d v="2021-09-29T00:00:00"/>
    <n v="0"/>
    <x v="2"/>
    <x v="9"/>
    <s v="S3"/>
  </r>
  <r>
    <s v="FB_AEO_AAA_POST_ATT_S3_g249_SC"/>
    <s v="Top_War"/>
    <d v="2021-09-29T00:00:00"/>
    <n v="2255.8525522907998"/>
    <x v="3"/>
    <x v="9"/>
    <s v="S3"/>
  </r>
  <r>
    <s v="FB_AEO_AAA_PRE_ATT_g136_Scurve"/>
    <s v="Top_War"/>
    <d v="2021-09-29T00:00:00"/>
    <n v="0"/>
    <x v="4"/>
    <x v="9"/>
    <s v="S3"/>
  </r>
  <r>
    <s v="FB_AEO_BAU_POST_ATT_S1_g912_Scurve"/>
    <s v="Top_War"/>
    <d v="2021-09-29T00:00:00"/>
    <n v="0"/>
    <x v="1"/>
    <x v="10"/>
    <s v="S3"/>
  </r>
  <r>
    <s v="FB_AEO_BAU_POST_ATT_S2_g2711_Scurve"/>
    <s v="Top_War"/>
    <d v="2021-09-29T00:00:00"/>
    <n v="0"/>
    <x v="2"/>
    <x v="10"/>
    <s v="S3"/>
  </r>
  <r>
    <s v="FB_AEO_BAU_POST_ATT_S3_g1717_SC"/>
    <s v="Top_War"/>
    <d v="2021-09-29T00:00:00"/>
    <n v="11084.792155638601"/>
    <x v="3"/>
    <x v="10"/>
    <s v="S3"/>
  </r>
  <r>
    <s v="FB_AEO_BAU_PRE_ATT_g15721_Scurve"/>
    <s v="Top_War"/>
    <d v="2021-09-29T00:00:00"/>
    <n v="0"/>
    <x v="4"/>
    <x v="10"/>
    <s v="S3"/>
  </r>
  <r>
    <s v="FB_VO_AAA_PER_ATT_g912_Scurve"/>
    <s v="Top_War"/>
    <d v="2021-09-29T00:00:00"/>
    <n v="0"/>
    <x v="4"/>
    <x v="11"/>
    <s v="S3"/>
  </r>
  <r>
    <s v="FB_VO_AAA_POST_ATT_S1_g913_Scurve"/>
    <s v="Top_War"/>
    <d v="2021-09-29T00:00:00"/>
    <n v="0"/>
    <x v="1"/>
    <x v="11"/>
    <s v="S3"/>
  </r>
  <r>
    <s v="FB_VO_AAA_POST_ATT_S2_g424_Scurve"/>
    <s v="Top_War"/>
    <d v="2021-09-29T00:00:00"/>
    <n v="0"/>
    <x v="2"/>
    <x v="11"/>
    <s v="S3"/>
  </r>
  <r>
    <s v="FB_VO_AAA_POST_ATT_S3_g1717_SC"/>
    <s v="Top_War"/>
    <d v="2021-09-29T00:00:00"/>
    <n v="11736.1106236174"/>
    <x v="3"/>
    <x v="11"/>
    <s v="S3"/>
  </r>
  <r>
    <s v="FB_VO_BAU_PER_ATT_g1512_Scurve"/>
    <s v="Top_War"/>
    <d v="2021-09-29T00:00:00"/>
    <n v="0"/>
    <x v="4"/>
    <x v="12"/>
    <s v="S3"/>
  </r>
  <r>
    <s v="FB_VO_BAU_POST_ATT_S1_g9312_Scurve"/>
    <s v="Top_War"/>
    <d v="2021-09-29T00:00:00"/>
    <n v="0"/>
    <x v="1"/>
    <x v="12"/>
    <s v="S3"/>
  </r>
  <r>
    <s v="FB_VO_BAU_POST_ATT_S2_g8421_Scurve"/>
    <s v="Top_War"/>
    <d v="2021-09-29T00:00:00"/>
    <n v="0"/>
    <x v="2"/>
    <x v="12"/>
    <s v="S3"/>
  </r>
  <r>
    <s v="FB_VO_BAU_POST_ATT_S3_g1715_SC"/>
    <s v="Top_War"/>
    <d v="2021-09-29T00:00:00"/>
    <n v="5688.1429496594301"/>
    <x v="3"/>
    <x v="12"/>
    <s v="S3"/>
  </r>
  <r>
    <s v="FB_VO_DYNAMICADS_PER_ATT_g2720_Scurve"/>
    <s v="Top_War"/>
    <d v="2021-09-29T00:00:00"/>
    <n v="0"/>
    <x v="4"/>
    <x v="13"/>
    <s v="S3"/>
  </r>
  <r>
    <s v="FB_VO_DYNAMICADS_POST_ATT_S1_g1720_Scurve"/>
    <s v="Top_War"/>
    <d v="2021-09-29T00:00:00"/>
    <n v="0"/>
    <x v="1"/>
    <x v="13"/>
    <s v="S3"/>
  </r>
  <r>
    <s v="GOOGLE_DISPLAY_PER_ATT_g1724_Scurve"/>
    <s v="Top_War"/>
    <d v="2021-09-29T00:00:00"/>
    <n v="0"/>
    <x v="4"/>
    <x v="14"/>
    <s v="S3"/>
  </r>
  <r>
    <s v="GOOGLE_DISPLAY_POST_ATT_9AUG_SEP_g6213_Scurve"/>
    <s v="Top_War"/>
    <d v="2021-09-29T00:00:00"/>
    <n v="792.54015762194604"/>
    <x v="0"/>
    <x v="14"/>
    <s v="S3"/>
  </r>
  <r>
    <s v="GOOGLE_DISPLAY_POST_ATT_JUL_g827_SC"/>
    <s v="Top_War"/>
    <d v="2021-09-29T00:00:00"/>
    <n v="0"/>
    <x v="0"/>
    <x v="14"/>
    <s v="S3"/>
  </r>
  <r>
    <s v="GOOGLE_DISPLAY_POST_ATT_OCT_g5718_Scurve"/>
    <s v="Top_War"/>
    <d v="2021-09-29T00:00:00"/>
    <n v="0"/>
    <x v="0"/>
    <x v="14"/>
    <s v="S3"/>
  </r>
  <r>
    <s v="GOOGLE_DISPLAY_POST_ATT_S1_g912_SC"/>
    <s v="Top_War"/>
    <d v="2021-09-29T00:00:00"/>
    <n v="0"/>
    <x v="1"/>
    <x v="14"/>
    <s v="S3"/>
  </r>
  <r>
    <s v="GOOGLE_YOUTUBE_PER_ATT_g1716_Scurve"/>
    <s v="Top_War"/>
    <d v="2021-09-29T00:00:00"/>
    <n v="0"/>
    <x v="4"/>
    <x v="15"/>
    <s v="S3"/>
  </r>
  <r>
    <s v="GOOGLE_YOUTUBE_POST_ATT_9AUG_SEP_g9321_Scurve"/>
    <s v="Top_War"/>
    <d v="2021-09-29T00:00:00"/>
    <n v="102.170005147547"/>
    <x v="0"/>
    <x v="15"/>
    <s v="S3"/>
  </r>
  <r>
    <s v="GOOGLE_YOUTUBE_POST_ATT_JUL_g1718_SC"/>
    <s v="Top_War"/>
    <d v="2021-09-29T00:00:00"/>
    <n v="0"/>
    <x v="0"/>
    <x v="15"/>
    <s v="S3"/>
  </r>
  <r>
    <s v="GOOGLE_YOUTUBE_POST_ATT_OCT_g1715_Scurve"/>
    <s v="Top_War"/>
    <d v="2021-09-29T00:00:00"/>
    <n v="0"/>
    <x v="0"/>
    <x v="15"/>
    <s v="S3"/>
  </r>
  <r>
    <s v="GOOGLE_YOUTUBE_POST_ATT_S1_g2721_SC"/>
    <s v="Top_War"/>
    <d v="2021-09-29T00:00:00"/>
    <n v="0"/>
    <x v="1"/>
    <x v="15"/>
    <s v="S3"/>
  </r>
  <r>
    <s v="INTERCEPT"/>
    <s v="Top_War"/>
    <d v="2021-09-29T00:00:00"/>
    <n v="282876.95580592903"/>
    <x v="0"/>
    <x v="16"/>
    <s v="S3"/>
  </r>
  <r>
    <s v="Large_Event_Dip1"/>
    <s v="Top_War"/>
    <d v="2021-09-29T00:00:00"/>
    <n v="0"/>
    <x v="0"/>
    <x v="4"/>
    <s v="S3"/>
  </r>
  <r>
    <s v="Large_Event1"/>
    <s v="Top_War"/>
    <d v="2021-09-29T00:00:00"/>
    <n v="0"/>
    <x v="0"/>
    <x v="17"/>
    <s v="S3"/>
  </r>
  <r>
    <s v="Medium_Event"/>
    <s v="Top_War"/>
    <d v="2021-09-29T00:00:00"/>
    <n v="0"/>
    <x v="0"/>
    <x v="17"/>
    <s v="S3"/>
  </r>
  <r>
    <s v="Medium_Event_Dip"/>
    <s v="Top_War"/>
    <d v="2021-09-29T00:00:00"/>
    <n v="0"/>
    <x v="0"/>
    <x v="17"/>
    <s v="S3"/>
  </r>
  <r>
    <s v="Monday_Effect"/>
    <s v="Top_War"/>
    <d v="2021-09-29T00:00:00"/>
    <n v="0"/>
    <x v="0"/>
    <x v="18"/>
    <s v="S3"/>
  </r>
  <r>
    <s v="New_Content"/>
    <s v="Top_War"/>
    <d v="2021-09-29T00:00:00"/>
    <n v="0"/>
    <x v="0"/>
    <x v="19"/>
    <s v="S3"/>
  </r>
  <r>
    <s v="Other_Event"/>
    <s v="Top_War"/>
    <d v="2021-09-29T00:00:00"/>
    <n v="0"/>
    <x v="0"/>
    <x v="17"/>
    <s v="S3"/>
  </r>
  <r>
    <s v="Peak"/>
    <s v="Top_War"/>
    <d v="2021-09-29T00:00:00"/>
    <n v="0"/>
    <x v="0"/>
    <x v="17"/>
    <s v="S3"/>
  </r>
  <r>
    <s v="Reddit_Post_ATT_g224_SC"/>
    <s v="Top_War"/>
    <d v="2021-09-29T00:00:00"/>
    <n v="0"/>
    <x v="2"/>
    <x v="20"/>
    <s v="S3"/>
  </r>
  <r>
    <s v="Small_Event"/>
    <s v="Top_War"/>
    <d v="2021-09-29T00:00:00"/>
    <n v="0"/>
    <x v="0"/>
    <x v="17"/>
    <s v="S3"/>
  </r>
  <r>
    <s v="Small_Event_Dip"/>
    <s v="Top_War"/>
    <d v="2021-09-29T00:00:00"/>
    <n v="0"/>
    <x v="0"/>
    <x v="4"/>
    <s v="S3"/>
  </r>
  <r>
    <s v="Special_Event"/>
    <s v="Top_War"/>
    <d v="2021-09-29T00:00:00"/>
    <n v="0"/>
    <x v="0"/>
    <x v="4"/>
    <s v="S3"/>
  </r>
  <r>
    <s v="Special_Event_Peak"/>
    <s v="Top_War"/>
    <d v="2021-09-29T00:00:00"/>
    <n v="0"/>
    <x v="0"/>
    <x v="17"/>
    <s v="S3"/>
  </r>
  <r>
    <s v="Tuesday_Effect"/>
    <s v="Top_War"/>
    <d v="2021-09-29T00:00:00"/>
    <n v="0"/>
    <x v="0"/>
    <x v="21"/>
    <s v="S3"/>
  </r>
  <r>
    <s v="UNITYADS_TOTAL_PER_ATT_g1728_Scurve"/>
    <s v="Top_War"/>
    <d v="2021-09-29T00:00:00"/>
    <n v="0"/>
    <x v="4"/>
    <x v="22"/>
    <s v="S3"/>
  </r>
  <r>
    <s v="UNITYADS_TOTAL_POST_ATT_S1_g913_SC"/>
    <s v="Top_War"/>
    <d v="2021-09-29T00:00:00"/>
    <n v="0"/>
    <x v="1"/>
    <x v="22"/>
    <s v="S3"/>
  </r>
  <r>
    <s v="UNITYADS_TOTAL_POST_ATT_S2_g1321_SC"/>
    <s v="Top_War"/>
    <d v="2021-09-29T00:00:00"/>
    <n v="0"/>
    <x v="2"/>
    <x v="22"/>
    <s v="S3"/>
  </r>
  <r>
    <s v="UNITYADS_TOTAL_POST_ATT_S3_g924_SC"/>
    <s v="Top_War"/>
    <d v="2021-09-29T00:00:00"/>
    <n v="35.765766102174098"/>
    <x v="3"/>
    <x v="22"/>
    <s v="S3"/>
  </r>
  <r>
    <s v="Apple_Search_Post_ATT_g327_Scurve"/>
    <s v="Top_War"/>
    <d v="2021-09-30T00:00:00"/>
    <n v="2.0851443754090599"/>
    <x v="0"/>
    <x v="0"/>
    <s v="S3"/>
  </r>
  <r>
    <s v="Applovin_rewarded_Post_ATT_g1718_SC"/>
    <s v="Top_War"/>
    <d v="2021-09-30T00:00:00"/>
    <n v="2438.4526921542902"/>
    <x v="0"/>
    <x v="1"/>
    <s v="S3"/>
  </r>
  <r>
    <s v="Applovin_video_Post_ATT_g1718_Scurve"/>
    <s v="Top_War"/>
    <d v="2021-09-30T00:00:00"/>
    <n v="338.29576382194"/>
    <x v="0"/>
    <x v="2"/>
    <s v="S3"/>
  </r>
  <r>
    <s v="Bug_Fix_1"/>
    <s v="Top_War"/>
    <d v="2021-09-30T00:00:00"/>
    <n v="0"/>
    <x v="0"/>
    <x v="3"/>
    <s v="S3"/>
  </r>
  <r>
    <s v="Bug_Fix_2"/>
    <s v="Top_War"/>
    <d v="2021-09-30T00:00:00"/>
    <n v="0"/>
    <x v="0"/>
    <x v="3"/>
    <s v="S3"/>
  </r>
  <r>
    <s v="Bug_Fix_3_2"/>
    <s v="Top_War"/>
    <d v="2021-09-30T00:00:00"/>
    <n v="0"/>
    <x v="0"/>
    <x v="3"/>
    <s v="S3"/>
  </r>
  <r>
    <s v="Bug_Fix_Neg"/>
    <s v="Top_War"/>
    <d v="2021-09-30T00:00:00"/>
    <n v="0"/>
    <x v="0"/>
    <x v="4"/>
    <s v="S3"/>
  </r>
  <r>
    <s v="Bytedance_Post_ATT_g337_SC"/>
    <s v="Top_War"/>
    <d v="2021-09-30T00:00:00"/>
    <n v="3.0387495268652599E-9"/>
    <x v="0"/>
    <x v="5"/>
    <s v="S3"/>
  </r>
  <r>
    <s v="Comp_Lords_Mobile"/>
    <s v="Top_War"/>
    <d v="2021-09-30T00:00:00"/>
    <n v="-9208.1911252501704"/>
    <x v="0"/>
    <x v="6"/>
    <s v="S3"/>
  </r>
  <r>
    <s v="Comp_ROK"/>
    <s v="Top_War"/>
    <d v="2021-09-30T00:00:00"/>
    <n v="-2718.0806661348602"/>
    <x v="0"/>
    <x v="7"/>
    <s v="S3"/>
  </r>
  <r>
    <s v="Comp_West_Game"/>
    <s v="Top_War"/>
    <d v="2021-09-30T00:00:00"/>
    <n v="-3551.0457356499601"/>
    <x v="0"/>
    <x v="8"/>
    <s v="S3"/>
  </r>
  <r>
    <s v="Event_Dip"/>
    <s v="Top_War"/>
    <d v="2021-09-30T00:00:00"/>
    <n v="0"/>
    <x v="0"/>
    <x v="4"/>
    <s v="S3"/>
  </r>
  <r>
    <s v="FB_AEO_AAA_POST_ATT_S1_g223_Scurve"/>
    <s v="Top_War"/>
    <d v="2021-09-30T00:00:00"/>
    <n v="0"/>
    <x v="1"/>
    <x v="9"/>
    <s v="S3"/>
  </r>
  <r>
    <s v="FB_AEO_AAA_POST_ATT_S2_g2314_Scurve"/>
    <s v="Top_War"/>
    <d v="2021-09-30T00:00:00"/>
    <n v="0"/>
    <x v="2"/>
    <x v="9"/>
    <s v="S3"/>
  </r>
  <r>
    <s v="FB_AEO_AAA_POST_ATT_S3_g249_SC"/>
    <s v="Top_War"/>
    <d v="2021-09-30T00:00:00"/>
    <n v="2091.28774645967"/>
    <x v="3"/>
    <x v="9"/>
    <s v="S3"/>
  </r>
  <r>
    <s v="FB_AEO_AAA_PRE_ATT_g136_Scurve"/>
    <s v="Top_War"/>
    <d v="2021-09-30T00:00:00"/>
    <n v="0"/>
    <x v="4"/>
    <x v="9"/>
    <s v="S3"/>
  </r>
  <r>
    <s v="FB_AEO_BAU_POST_ATT_S1_g912_Scurve"/>
    <s v="Top_War"/>
    <d v="2021-09-30T00:00:00"/>
    <n v="0"/>
    <x v="1"/>
    <x v="10"/>
    <s v="S3"/>
  </r>
  <r>
    <s v="FB_AEO_BAU_POST_ATT_S2_g2711_Scurve"/>
    <s v="Top_War"/>
    <d v="2021-09-30T00:00:00"/>
    <n v="0"/>
    <x v="2"/>
    <x v="10"/>
    <s v="S3"/>
  </r>
  <r>
    <s v="FB_AEO_BAU_POST_ATT_S3_g1717_SC"/>
    <s v="Top_War"/>
    <d v="2021-09-30T00:00:00"/>
    <n v="10948.961992947699"/>
    <x v="3"/>
    <x v="10"/>
    <s v="S3"/>
  </r>
  <r>
    <s v="FB_AEO_BAU_PRE_ATT_g15721_Scurve"/>
    <s v="Top_War"/>
    <d v="2021-09-30T00:00:00"/>
    <n v="0"/>
    <x v="4"/>
    <x v="10"/>
    <s v="S3"/>
  </r>
  <r>
    <s v="FB_VO_AAA_PER_ATT_g912_Scurve"/>
    <s v="Top_War"/>
    <d v="2021-09-30T00:00:00"/>
    <n v="0"/>
    <x v="4"/>
    <x v="11"/>
    <s v="S3"/>
  </r>
  <r>
    <s v="FB_VO_AAA_POST_ATT_S1_g913_Scurve"/>
    <s v="Top_War"/>
    <d v="2021-09-30T00:00:00"/>
    <n v="0"/>
    <x v="1"/>
    <x v="11"/>
    <s v="S3"/>
  </r>
  <r>
    <s v="FB_VO_AAA_POST_ATT_S2_g424_Scurve"/>
    <s v="Top_War"/>
    <d v="2021-09-30T00:00:00"/>
    <n v="0"/>
    <x v="2"/>
    <x v="11"/>
    <s v="S3"/>
  </r>
  <r>
    <s v="FB_VO_AAA_POST_ATT_S3_g1717_SC"/>
    <s v="Top_War"/>
    <d v="2021-09-30T00:00:00"/>
    <n v="10092.2598330046"/>
    <x v="3"/>
    <x v="11"/>
    <s v="S3"/>
  </r>
  <r>
    <s v="FB_VO_BAU_PER_ATT_g1512_Scurve"/>
    <s v="Top_War"/>
    <d v="2021-09-30T00:00:00"/>
    <n v="0"/>
    <x v="4"/>
    <x v="12"/>
    <s v="S3"/>
  </r>
  <r>
    <s v="FB_VO_BAU_POST_ATT_S1_g9312_Scurve"/>
    <s v="Top_War"/>
    <d v="2021-09-30T00:00:00"/>
    <n v="0"/>
    <x v="1"/>
    <x v="12"/>
    <s v="S3"/>
  </r>
  <r>
    <s v="FB_VO_BAU_POST_ATT_S2_g8421_Scurve"/>
    <s v="Top_War"/>
    <d v="2021-09-30T00:00:00"/>
    <n v="0"/>
    <x v="2"/>
    <x v="12"/>
    <s v="S3"/>
  </r>
  <r>
    <s v="FB_VO_BAU_POST_ATT_S3_g1715_SC"/>
    <s v="Top_War"/>
    <d v="2021-09-30T00:00:00"/>
    <n v="4688.1929246077198"/>
    <x v="3"/>
    <x v="12"/>
    <s v="S3"/>
  </r>
  <r>
    <s v="FB_VO_DYNAMICADS_PER_ATT_g2720_Scurve"/>
    <s v="Top_War"/>
    <d v="2021-09-30T00:00:00"/>
    <n v="0"/>
    <x v="4"/>
    <x v="13"/>
    <s v="S3"/>
  </r>
  <r>
    <s v="FB_VO_DYNAMICADS_POST_ATT_S1_g1720_Scurve"/>
    <s v="Top_War"/>
    <d v="2021-09-30T00:00:00"/>
    <n v="0"/>
    <x v="1"/>
    <x v="13"/>
    <s v="S3"/>
  </r>
  <r>
    <s v="GOOGLE_DISPLAY_PER_ATT_g1724_Scurve"/>
    <s v="Top_War"/>
    <d v="2021-09-30T00:00:00"/>
    <n v="0"/>
    <x v="4"/>
    <x v="14"/>
    <s v="S3"/>
  </r>
  <r>
    <s v="GOOGLE_DISPLAY_POST_ATT_9AUG_SEP_g6213_Scurve"/>
    <s v="Top_War"/>
    <d v="2021-09-30T00:00:00"/>
    <n v="638.82304688942997"/>
    <x v="0"/>
    <x v="14"/>
    <s v="S3"/>
  </r>
  <r>
    <s v="GOOGLE_DISPLAY_POST_ATT_JUL_g827_SC"/>
    <s v="Top_War"/>
    <d v="2021-09-30T00:00:00"/>
    <n v="0"/>
    <x v="0"/>
    <x v="14"/>
    <s v="S3"/>
  </r>
  <r>
    <s v="GOOGLE_DISPLAY_POST_ATT_OCT_g5718_Scurve"/>
    <s v="Top_War"/>
    <d v="2021-09-30T00:00:00"/>
    <n v="0"/>
    <x v="0"/>
    <x v="14"/>
    <s v="S3"/>
  </r>
  <r>
    <s v="GOOGLE_DISPLAY_POST_ATT_S1_g912_SC"/>
    <s v="Top_War"/>
    <d v="2021-09-30T00:00:00"/>
    <n v="0"/>
    <x v="1"/>
    <x v="14"/>
    <s v="S3"/>
  </r>
  <r>
    <s v="GOOGLE_YOUTUBE_PER_ATT_g1716_Scurve"/>
    <s v="Top_War"/>
    <d v="2021-09-30T00:00:00"/>
    <n v="0"/>
    <x v="4"/>
    <x v="15"/>
    <s v="S3"/>
  </r>
  <r>
    <s v="GOOGLE_YOUTUBE_POST_ATT_9AUG_SEP_g9321_Scurve"/>
    <s v="Top_War"/>
    <d v="2021-09-30T00:00:00"/>
    <n v="30.078633989782102"/>
    <x v="0"/>
    <x v="15"/>
    <s v="S3"/>
  </r>
  <r>
    <s v="GOOGLE_YOUTUBE_POST_ATT_JUL_g1718_SC"/>
    <s v="Top_War"/>
    <d v="2021-09-30T00:00:00"/>
    <n v="0"/>
    <x v="0"/>
    <x v="15"/>
    <s v="S3"/>
  </r>
  <r>
    <s v="GOOGLE_YOUTUBE_POST_ATT_OCT_g1715_Scurve"/>
    <s v="Top_War"/>
    <d v="2021-09-30T00:00:00"/>
    <n v="0"/>
    <x v="0"/>
    <x v="15"/>
    <s v="S3"/>
  </r>
  <r>
    <s v="GOOGLE_YOUTUBE_POST_ATT_S1_g2721_SC"/>
    <s v="Top_War"/>
    <d v="2021-09-30T00:00:00"/>
    <n v="0"/>
    <x v="1"/>
    <x v="15"/>
    <s v="S3"/>
  </r>
  <r>
    <s v="INTERCEPT"/>
    <s v="Top_War"/>
    <d v="2021-09-30T00:00:00"/>
    <n v="282876.95580592903"/>
    <x v="0"/>
    <x v="16"/>
    <s v="S3"/>
  </r>
  <r>
    <s v="Large_Event_Dip1"/>
    <s v="Top_War"/>
    <d v="2021-09-30T00:00:00"/>
    <n v="0"/>
    <x v="0"/>
    <x v="4"/>
    <s v="S3"/>
  </r>
  <r>
    <s v="Large_Event1"/>
    <s v="Top_War"/>
    <d v="2021-09-30T00:00:00"/>
    <n v="0"/>
    <x v="0"/>
    <x v="17"/>
    <s v="S3"/>
  </r>
  <r>
    <s v="Medium_Event"/>
    <s v="Top_War"/>
    <d v="2021-09-30T00:00:00"/>
    <n v="0"/>
    <x v="0"/>
    <x v="17"/>
    <s v="S3"/>
  </r>
  <r>
    <s v="Medium_Event_Dip"/>
    <s v="Top_War"/>
    <d v="2021-09-30T00:00:00"/>
    <n v="0"/>
    <x v="0"/>
    <x v="17"/>
    <s v="S3"/>
  </r>
  <r>
    <s v="Monday_Effect"/>
    <s v="Top_War"/>
    <d v="2021-09-30T00:00:00"/>
    <n v="0"/>
    <x v="0"/>
    <x v="18"/>
    <s v="S3"/>
  </r>
  <r>
    <s v="New_Content"/>
    <s v="Top_War"/>
    <d v="2021-09-30T00:00:00"/>
    <n v="0"/>
    <x v="0"/>
    <x v="19"/>
    <s v="S3"/>
  </r>
  <r>
    <s v="Other_Event"/>
    <s v="Top_War"/>
    <d v="2021-09-30T00:00:00"/>
    <n v="0"/>
    <x v="0"/>
    <x v="17"/>
    <s v="S3"/>
  </r>
  <r>
    <s v="Peak"/>
    <s v="Top_War"/>
    <d v="2021-09-30T00:00:00"/>
    <n v="0"/>
    <x v="0"/>
    <x v="17"/>
    <s v="S3"/>
  </r>
  <r>
    <s v="Reddit_Post_ATT_g224_SC"/>
    <s v="Top_War"/>
    <d v="2021-09-30T00:00:00"/>
    <n v="0"/>
    <x v="2"/>
    <x v="20"/>
    <s v="S3"/>
  </r>
  <r>
    <s v="Small_Event"/>
    <s v="Top_War"/>
    <d v="2021-09-30T00:00:00"/>
    <n v="0"/>
    <x v="0"/>
    <x v="17"/>
    <s v="S3"/>
  </r>
  <r>
    <s v="Small_Event_Dip"/>
    <s v="Top_War"/>
    <d v="2021-09-30T00:00:00"/>
    <n v="0"/>
    <x v="0"/>
    <x v="4"/>
    <s v="S3"/>
  </r>
  <r>
    <s v="Special_Event"/>
    <s v="Top_War"/>
    <d v="2021-09-30T00:00:00"/>
    <n v="0"/>
    <x v="0"/>
    <x v="4"/>
    <s v="S3"/>
  </r>
  <r>
    <s v="Special_Event_Peak"/>
    <s v="Top_War"/>
    <d v="2021-09-30T00:00:00"/>
    <n v="55538.062280573999"/>
    <x v="0"/>
    <x v="17"/>
    <s v="S3"/>
  </r>
  <r>
    <s v="Tuesday_Effect"/>
    <s v="Top_War"/>
    <d v="2021-09-30T00:00:00"/>
    <n v="0"/>
    <x v="0"/>
    <x v="21"/>
    <s v="S3"/>
  </r>
  <r>
    <s v="UNITYADS_TOTAL_PER_ATT_g1728_Scurve"/>
    <s v="Top_War"/>
    <d v="2021-09-30T00:00:00"/>
    <n v="0"/>
    <x v="4"/>
    <x v="22"/>
    <s v="S3"/>
  </r>
  <r>
    <s v="UNITYADS_TOTAL_POST_ATT_S1_g913_SC"/>
    <s v="Top_War"/>
    <d v="2021-09-30T00:00:00"/>
    <n v="0"/>
    <x v="1"/>
    <x v="22"/>
    <s v="S3"/>
  </r>
  <r>
    <s v="UNITYADS_TOTAL_POST_ATT_S2_g1321_SC"/>
    <s v="Top_War"/>
    <d v="2021-09-30T00:00:00"/>
    <n v="0"/>
    <x v="2"/>
    <x v="22"/>
    <s v="S3"/>
  </r>
  <r>
    <s v="UNITYADS_TOTAL_POST_ATT_S3_g924_SC"/>
    <s v="Top_War"/>
    <d v="2021-09-30T00:00:00"/>
    <n v="59.489958888923603"/>
    <x v="3"/>
    <x v="22"/>
    <s v="S3"/>
  </r>
  <r>
    <s v="Apple_Search_Post_ATT_g327_Scurve"/>
    <s v="Top_War"/>
    <d v="2021-10-01T00:00:00"/>
    <n v="2.1127541497234299"/>
    <x v="0"/>
    <x v="0"/>
    <s v="S3"/>
  </r>
  <r>
    <s v="Applovin_rewarded_Post_ATT_g1718_SC"/>
    <s v="Top_War"/>
    <d v="2021-10-01T00:00:00"/>
    <n v="2366.23838314575"/>
    <x v="0"/>
    <x v="1"/>
    <s v="S3"/>
  </r>
  <r>
    <s v="Applovin_video_Post_ATT_g1718_Scurve"/>
    <s v="Top_War"/>
    <d v="2021-10-01T00:00:00"/>
    <n v="351.83058833554003"/>
    <x v="0"/>
    <x v="2"/>
    <s v="S3"/>
  </r>
  <r>
    <s v="Bug_Fix_1"/>
    <s v="Top_War"/>
    <d v="2021-10-01T00:00:00"/>
    <n v="0"/>
    <x v="0"/>
    <x v="3"/>
    <s v="S3"/>
  </r>
  <r>
    <s v="Bug_Fix_2"/>
    <s v="Top_War"/>
    <d v="2021-10-01T00:00:00"/>
    <n v="0"/>
    <x v="0"/>
    <x v="3"/>
    <s v="S3"/>
  </r>
  <r>
    <s v="Bug_Fix_3_2"/>
    <s v="Top_War"/>
    <d v="2021-10-01T00:00:00"/>
    <n v="0"/>
    <x v="0"/>
    <x v="3"/>
    <s v="S3"/>
  </r>
  <r>
    <s v="Bug_Fix_Neg"/>
    <s v="Top_War"/>
    <d v="2021-10-01T00:00:00"/>
    <n v="0"/>
    <x v="0"/>
    <x v="4"/>
    <s v="S3"/>
  </r>
  <r>
    <s v="Bytedance_Post_ATT_g337_SC"/>
    <s v="Top_War"/>
    <d v="2021-10-01T00:00:00"/>
    <n v="3.4581448484205901E-9"/>
    <x v="0"/>
    <x v="5"/>
    <s v="S3"/>
  </r>
  <r>
    <s v="Comp_Lords_Mobile"/>
    <s v="Top_War"/>
    <d v="2021-10-01T00:00:00"/>
    <n v="-10517.6767013069"/>
    <x v="0"/>
    <x v="6"/>
    <s v="S3"/>
  </r>
  <r>
    <s v="Comp_ROK"/>
    <s v="Top_War"/>
    <d v="2021-10-01T00:00:00"/>
    <n v="-3074.26419753546"/>
    <x v="0"/>
    <x v="7"/>
    <s v="S3"/>
  </r>
  <r>
    <s v="Comp_West_Game"/>
    <s v="Top_War"/>
    <d v="2021-10-01T00:00:00"/>
    <n v="-4579.1355160211597"/>
    <x v="0"/>
    <x v="8"/>
    <s v="S3"/>
  </r>
  <r>
    <s v="Event_Dip"/>
    <s v="Top_War"/>
    <d v="2021-10-01T00:00:00"/>
    <n v="0"/>
    <x v="0"/>
    <x v="4"/>
    <s v="S3"/>
  </r>
  <r>
    <s v="FB_AEO_AAA_POST_ATT_S1_g223_Scurve"/>
    <s v="Top_War"/>
    <d v="2021-10-01T00:00:00"/>
    <n v="0"/>
    <x v="1"/>
    <x v="9"/>
    <s v="S3"/>
  </r>
  <r>
    <s v="FB_AEO_AAA_POST_ATT_S2_g2314_Scurve"/>
    <s v="Top_War"/>
    <d v="2021-10-01T00:00:00"/>
    <n v="0"/>
    <x v="2"/>
    <x v="9"/>
    <s v="S3"/>
  </r>
  <r>
    <s v="FB_AEO_AAA_POST_ATT_S3_g249_SC"/>
    <s v="Top_War"/>
    <d v="2021-10-01T00:00:00"/>
    <n v="2025.99875874331"/>
    <x v="3"/>
    <x v="9"/>
    <s v="S3"/>
  </r>
  <r>
    <s v="FB_AEO_AAA_PRE_ATT_g136_Scurve"/>
    <s v="Top_War"/>
    <d v="2021-10-01T00:00:00"/>
    <n v="0"/>
    <x v="4"/>
    <x v="9"/>
    <s v="S3"/>
  </r>
  <r>
    <s v="FB_AEO_BAU_POST_ATT_S1_g912_Scurve"/>
    <s v="Top_War"/>
    <d v="2021-10-01T00:00:00"/>
    <n v="0"/>
    <x v="1"/>
    <x v="10"/>
    <s v="S3"/>
  </r>
  <r>
    <s v="FB_AEO_BAU_POST_ATT_S2_g2711_Scurve"/>
    <s v="Top_War"/>
    <d v="2021-10-01T00:00:00"/>
    <n v="0"/>
    <x v="2"/>
    <x v="10"/>
    <s v="S3"/>
  </r>
  <r>
    <s v="FB_AEO_BAU_POST_ATT_S3_g1717_SC"/>
    <s v="Top_War"/>
    <d v="2021-10-01T00:00:00"/>
    <n v="10690.9805036037"/>
    <x v="3"/>
    <x v="10"/>
    <s v="S3"/>
  </r>
  <r>
    <s v="FB_AEO_BAU_PRE_ATT_g15721_Scurve"/>
    <s v="Top_War"/>
    <d v="2021-10-01T00:00:00"/>
    <n v="0"/>
    <x v="4"/>
    <x v="10"/>
    <s v="S3"/>
  </r>
  <r>
    <s v="FB_VO_AAA_PER_ATT_g912_Scurve"/>
    <s v="Top_War"/>
    <d v="2021-10-01T00:00:00"/>
    <n v="0"/>
    <x v="4"/>
    <x v="11"/>
    <s v="S3"/>
  </r>
  <r>
    <s v="FB_VO_AAA_POST_ATT_S1_g913_Scurve"/>
    <s v="Top_War"/>
    <d v="2021-10-01T00:00:00"/>
    <n v="0"/>
    <x v="1"/>
    <x v="11"/>
    <s v="S3"/>
  </r>
  <r>
    <s v="FB_VO_AAA_POST_ATT_S2_g424_Scurve"/>
    <s v="Top_War"/>
    <d v="2021-10-01T00:00:00"/>
    <n v="0"/>
    <x v="2"/>
    <x v="11"/>
    <s v="S3"/>
  </r>
  <r>
    <s v="FB_VO_AAA_POST_ATT_S3_g1717_SC"/>
    <s v="Top_War"/>
    <d v="2021-10-01T00:00:00"/>
    <n v="10032.3150404638"/>
    <x v="3"/>
    <x v="11"/>
    <s v="S3"/>
  </r>
  <r>
    <s v="FB_VO_BAU_PER_ATT_g1512_Scurve"/>
    <s v="Top_War"/>
    <d v="2021-10-01T00:00:00"/>
    <n v="0"/>
    <x v="4"/>
    <x v="12"/>
    <s v="S3"/>
  </r>
  <r>
    <s v="FB_VO_BAU_POST_ATT_S1_g9312_Scurve"/>
    <s v="Top_War"/>
    <d v="2021-10-01T00:00:00"/>
    <n v="0"/>
    <x v="1"/>
    <x v="12"/>
    <s v="S3"/>
  </r>
  <r>
    <s v="FB_VO_BAU_POST_ATT_S2_g8421_Scurve"/>
    <s v="Top_War"/>
    <d v="2021-10-01T00:00:00"/>
    <n v="0"/>
    <x v="2"/>
    <x v="12"/>
    <s v="S3"/>
  </r>
  <r>
    <s v="FB_VO_BAU_POST_ATT_S3_g1715_SC"/>
    <s v="Top_War"/>
    <d v="2021-10-01T00:00:00"/>
    <n v="3610.6608336261402"/>
    <x v="3"/>
    <x v="12"/>
    <s v="S3"/>
  </r>
  <r>
    <s v="FB_VO_DYNAMICADS_PER_ATT_g2720_Scurve"/>
    <s v="Top_War"/>
    <d v="2021-10-01T00:00:00"/>
    <n v="0"/>
    <x v="4"/>
    <x v="13"/>
    <s v="S3"/>
  </r>
  <r>
    <s v="FB_VO_DYNAMICADS_POST_ATT_S1_g1720_Scurve"/>
    <s v="Top_War"/>
    <d v="2021-10-01T00:00:00"/>
    <n v="0"/>
    <x v="1"/>
    <x v="13"/>
    <s v="S3"/>
  </r>
  <r>
    <s v="GOOGLE_DISPLAY_PER_ATT_g1724_Scurve"/>
    <s v="Top_War"/>
    <d v="2021-10-01T00:00:00"/>
    <n v="0"/>
    <x v="4"/>
    <x v="14"/>
    <s v="S3"/>
  </r>
  <r>
    <s v="GOOGLE_DISPLAY_POST_ATT_9AUG_SEP_g6213_Scurve"/>
    <s v="Top_War"/>
    <d v="2021-10-01T00:00:00"/>
    <n v="377.70885771366"/>
    <x v="0"/>
    <x v="14"/>
    <s v="S3"/>
  </r>
  <r>
    <s v="GOOGLE_DISPLAY_POST_ATT_JUL_g827_SC"/>
    <s v="Top_War"/>
    <d v="2021-10-01T00:00:00"/>
    <n v="0"/>
    <x v="0"/>
    <x v="14"/>
    <s v="S3"/>
  </r>
  <r>
    <s v="GOOGLE_DISPLAY_POST_ATT_OCT_g5718_Scurve"/>
    <s v="Top_War"/>
    <d v="2021-10-01T00:00:00"/>
    <n v="1.63490651280968E-7"/>
    <x v="0"/>
    <x v="14"/>
    <s v="S3"/>
  </r>
  <r>
    <s v="GOOGLE_DISPLAY_POST_ATT_S1_g912_SC"/>
    <s v="Top_War"/>
    <d v="2021-10-01T00:00:00"/>
    <n v="0"/>
    <x v="1"/>
    <x v="14"/>
    <s v="S3"/>
  </r>
  <r>
    <s v="GOOGLE_YOUTUBE_PER_ATT_g1716_Scurve"/>
    <s v="Top_War"/>
    <d v="2021-10-01T00:00:00"/>
    <n v="0"/>
    <x v="4"/>
    <x v="15"/>
    <s v="S3"/>
  </r>
  <r>
    <s v="GOOGLE_YOUTUBE_POST_ATT_9AUG_SEP_g9321_Scurve"/>
    <s v="Top_War"/>
    <d v="2021-10-01T00:00:00"/>
    <n v="8.6912886092740802"/>
    <x v="0"/>
    <x v="15"/>
    <s v="S3"/>
  </r>
  <r>
    <s v="GOOGLE_YOUTUBE_POST_ATT_JUL_g1718_SC"/>
    <s v="Top_War"/>
    <d v="2021-10-01T00:00:00"/>
    <n v="0"/>
    <x v="0"/>
    <x v="15"/>
    <s v="S3"/>
  </r>
  <r>
    <s v="GOOGLE_YOUTUBE_POST_ATT_OCT_g1715_Scurve"/>
    <s v="Top_War"/>
    <d v="2021-10-01T00:00:00"/>
    <n v="6.4808337424033102E-14"/>
    <x v="0"/>
    <x v="15"/>
    <s v="S3"/>
  </r>
  <r>
    <s v="GOOGLE_YOUTUBE_POST_ATT_S1_g2721_SC"/>
    <s v="Top_War"/>
    <d v="2021-10-01T00:00:00"/>
    <n v="0"/>
    <x v="1"/>
    <x v="15"/>
    <s v="S3"/>
  </r>
  <r>
    <s v="INTERCEPT"/>
    <s v="Top_War"/>
    <d v="2021-10-01T00:00:00"/>
    <n v="282876.95580592903"/>
    <x v="0"/>
    <x v="16"/>
    <s v="S3"/>
  </r>
  <r>
    <s v="Large_Event_Dip1"/>
    <s v="Top_War"/>
    <d v="2021-10-01T00:00:00"/>
    <n v="0"/>
    <x v="0"/>
    <x v="4"/>
    <s v="S3"/>
  </r>
  <r>
    <s v="Large_Event1"/>
    <s v="Top_War"/>
    <d v="2021-10-01T00:00:00"/>
    <n v="0"/>
    <x v="0"/>
    <x v="17"/>
    <s v="S3"/>
  </r>
  <r>
    <s v="Medium_Event"/>
    <s v="Top_War"/>
    <d v="2021-10-01T00:00:00"/>
    <n v="0"/>
    <x v="0"/>
    <x v="17"/>
    <s v="S3"/>
  </r>
  <r>
    <s v="Medium_Event_Dip"/>
    <s v="Top_War"/>
    <d v="2021-10-01T00:00:00"/>
    <n v="0"/>
    <x v="0"/>
    <x v="17"/>
    <s v="S3"/>
  </r>
  <r>
    <s v="Monday_Effect"/>
    <s v="Top_War"/>
    <d v="2021-10-01T00:00:00"/>
    <n v="0"/>
    <x v="0"/>
    <x v="18"/>
    <s v="S3"/>
  </r>
  <r>
    <s v="New_Content"/>
    <s v="Top_War"/>
    <d v="2021-10-01T00:00:00"/>
    <n v="0"/>
    <x v="0"/>
    <x v="19"/>
    <s v="S3"/>
  </r>
  <r>
    <s v="Other_Event"/>
    <s v="Top_War"/>
    <d v="2021-10-01T00:00:00"/>
    <n v="0"/>
    <x v="0"/>
    <x v="17"/>
    <s v="S3"/>
  </r>
  <r>
    <s v="Peak"/>
    <s v="Top_War"/>
    <d v="2021-10-01T00:00:00"/>
    <n v="0"/>
    <x v="0"/>
    <x v="17"/>
    <s v="S3"/>
  </r>
  <r>
    <s v="Reddit_Post_ATT_g224_SC"/>
    <s v="Top_War"/>
    <d v="2021-10-01T00:00:00"/>
    <n v="0"/>
    <x v="2"/>
    <x v="20"/>
    <s v="S3"/>
  </r>
  <r>
    <s v="Small_Event"/>
    <s v="Top_War"/>
    <d v="2021-10-01T00:00:00"/>
    <n v="0"/>
    <x v="0"/>
    <x v="17"/>
    <s v="S3"/>
  </r>
  <r>
    <s v="Small_Event_Dip"/>
    <s v="Top_War"/>
    <d v="2021-10-01T00:00:00"/>
    <n v="0"/>
    <x v="0"/>
    <x v="4"/>
    <s v="S3"/>
  </r>
  <r>
    <s v="Special_Event"/>
    <s v="Top_War"/>
    <d v="2021-10-01T00:00:00"/>
    <n v="0"/>
    <x v="0"/>
    <x v="4"/>
    <s v="S3"/>
  </r>
  <r>
    <s v="Special_Event_Peak"/>
    <s v="Top_War"/>
    <d v="2021-10-01T00:00:00"/>
    <n v="0"/>
    <x v="0"/>
    <x v="17"/>
    <s v="S3"/>
  </r>
  <r>
    <s v="Tuesday_Effect"/>
    <s v="Top_War"/>
    <d v="2021-10-01T00:00:00"/>
    <n v="0"/>
    <x v="0"/>
    <x v="21"/>
    <s v="S3"/>
  </r>
  <r>
    <s v="UNITYADS_TOTAL_PER_ATT_g1728_Scurve"/>
    <s v="Top_War"/>
    <d v="2021-10-01T00:00:00"/>
    <n v="0"/>
    <x v="4"/>
    <x v="22"/>
    <s v="S3"/>
  </r>
  <r>
    <s v="UNITYADS_TOTAL_POST_ATT_S1_g913_SC"/>
    <s v="Top_War"/>
    <d v="2021-10-01T00:00:00"/>
    <n v="0"/>
    <x v="1"/>
    <x v="22"/>
    <s v="S3"/>
  </r>
  <r>
    <s v="UNITYADS_TOTAL_POST_ATT_S2_g1321_SC"/>
    <s v="Top_War"/>
    <d v="2021-10-01T00:00:00"/>
    <n v="0"/>
    <x v="2"/>
    <x v="22"/>
    <s v="S3"/>
  </r>
  <r>
    <s v="UNITYADS_TOTAL_POST_ATT_S3_g924_SC"/>
    <s v="Top_War"/>
    <d v="2021-10-01T00:00:00"/>
    <n v="173.18684578633699"/>
    <x v="3"/>
    <x v="22"/>
    <s v="S3"/>
  </r>
  <r>
    <s v="Apple_Search_Post_ATT_g327_Scurve"/>
    <s v="Top_War"/>
    <d v="2021-10-02T00:00:00"/>
    <n v="2.1380273001440799"/>
    <x v="0"/>
    <x v="0"/>
    <s v="S3"/>
  </r>
  <r>
    <s v="Applovin_rewarded_Post_ATT_g1718_SC"/>
    <s v="Top_War"/>
    <d v="2021-10-02T00:00:00"/>
    <n v="2034.5370775240201"/>
    <x v="0"/>
    <x v="1"/>
    <s v="S3"/>
  </r>
  <r>
    <s v="Applovin_video_Post_ATT_g1718_Scurve"/>
    <s v="Top_War"/>
    <d v="2021-10-02T00:00:00"/>
    <n v="304.43984193441099"/>
    <x v="0"/>
    <x v="2"/>
    <s v="S3"/>
  </r>
  <r>
    <s v="Bug_Fix_1"/>
    <s v="Top_War"/>
    <d v="2021-10-02T00:00:00"/>
    <n v="0"/>
    <x v="0"/>
    <x v="3"/>
    <s v="S3"/>
  </r>
  <r>
    <s v="Bug_Fix_2"/>
    <s v="Top_War"/>
    <d v="2021-10-02T00:00:00"/>
    <n v="0"/>
    <x v="0"/>
    <x v="3"/>
    <s v="S3"/>
  </r>
  <r>
    <s v="Bug_Fix_3_2"/>
    <s v="Top_War"/>
    <d v="2021-10-02T00:00:00"/>
    <n v="0"/>
    <x v="0"/>
    <x v="3"/>
    <s v="S3"/>
  </r>
  <r>
    <s v="Bug_Fix_Neg"/>
    <s v="Top_War"/>
    <d v="2021-10-02T00:00:00"/>
    <n v="0"/>
    <x v="0"/>
    <x v="4"/>
    <s v="S3"/>
  </r>
  <r>
    <s v="Bytedance_Post_ATT_g337_SC"/>
    <s v="Top_War"/>
    <d v="2021-10-02T00:00:00"/>
    <n v="3.5160387041737402E-9"/>
    <x v="0"/>
    <x v="5"/>
    <s v="S3"/>
  </r>
  <r>
    <s v="Comp_Lords_Mobile"/>
    <s v="Top_War"/>
    <d v="2021-10-02T00:00:00"/>
    <n v="-14662.0592425504"/>
    <x v="0"/>
    <x v="6"/>
    <s v="S3"/>
  </r>
  <r>
    <s v="Comp_ROK"/>
    <s v="Top_War"/>
    <d v="2021-10-02T00:00:00"/>
    <n v="-3650.11134772491"/>
    <x v="0"/>
    <x v="7"/>
    <s v="S3"/>
  </r>
  <r>
    <s v="Comp_West_Game"/>
    <s v="Top_War"/>
    <d v="2021-10-02T00:00:00"/>
    <n v="-5288.16295075992"/>
    <x v="0"/>
    <x v="8"/>
    <s v="S3"/>
  </r>
  <r>
    <s v="Event_Dip"/>
    <s v="Top_War"/>
    <d v="2021-10-02T00:00:00"/>
    <n v="0"/>
    <x v="0"/>
    <x v="4"/>
    <s v="S3"/>
  </r>
  <r>
    <s v="FB_AEO_AAA_POST_ATT_S1_g223_Scurve"/>
    <s v="Top_War"/>
    <d v="2021-10-02T00:00:00"/>
    <n v="0"/>
    <x v="1"/>
    <x v="9"/>
    <s v="S3"/>
  </r>
  <r>
    <s v="FB_AEO_AAA_POST_ATT_S2_g2314_Scurve"/>
    <s v="Top_War"/>
    <d v="2021-10-02T00:00:00"/>
    <n v="0"/>
    <x v="2"/>
    <x v="9"/>
    <s v="S3"/>
  </r>
  <r>
    <s v="FB_AEO_AAA_POST_ATT_S3_g249_SC"/>
    <s v="Top_War"/>
    <d v="2021-10-02T00:00:00"/>
    <n v="1842.1659970532401"/>
    <x v="3"/>
    <x v="9"/>
    <s v="S3"/>
  </r>
  <r>
    <s v="FB_AEO_AAA_PRE_ATT_g136_Scurve"/>
    <s v="Top_War"/>
    <d v="2021-10-02T00:00:00"/>
    <n v="0"/>
    <x v="4"/>
    <x v="9"/>
    <s v="S3"/>
  </r>
  <r>
    <s v="FB_AEO_BAU_POST_ATT_S1_g912_Scurve"/>
    <s v="Top_War"/>
    <d v="2021-10-02T00:00:00"/>
    <n v="0"/>
    <x v="1"/>
    <x v="10"/>
    <s v="S3"/>
  </r>
  <r>
    <s v="FB_AEO_BAU_POST_ATT_S2_g2711_Scurve"/>
    <s v="Top_War"/>
    <d v="2021-10-02T00:00:00"/>
    <n v="0"/>
    <x v="2"/>
    <x v="10"/>
    <s v="S3"/>
  </r>
  <r>
    <s v="FB_AEO_BAU_POST_ATT_S3_g1717_SC"/>
    <s v="Top_War"/>
    <d v="2021-10-02T00:00:00"/>
    <n v="9798.9383040207103"/>
    <x v="3"/>
    <x v="10"/>
    <s v="S3"/>
  </r>
  <r>
    <s v="FB_AEO_BAU_PRE_ATT_g15721_Scurve"/>
    <s v="Top_War"/>
    <d v="2021-10-02T00:00:00"/>
    <n v="0"/>
    <x v="4"/>
    <x v="10"/>
    <s v="S3"/>
  </r>
  <r>
    <s v="FB_VO_AAA_PER_ATT_g912_Scurve"/>
    <s v="Top_War"/>
    <d v="2021-10-02T00:00:00"/>
    <n v="0"/>
    <x v="4"/>
    <x v="11"/>
    <s v="S3"/>
  </r>
  <r>
    <s v="FB_VO_AAA_POST_ATT_S1_g913_Scurve"/>
    <s v="Top_War"/>
    <d v="2021-10-02T00:00:00"/>
    <n v="0"/>
    <x v="1"/>
    <x v="11"/>
    <s v="S3"/>
  </r>
  <r>
    <s v="FB_VO_AAA_POST_ATT_S2_g424_Scurve"/>
    <s v="Top_War"/>
    <d v="2021-10-02T00:00:00"/>
    <n v="0"/>
    <x v="2"/>
    <x v="11"/>
    <s v="S3"/>
  </r>
  <r>
    <s v="FB_VO_AAA_POST_ATT_S3_g1717_SC"/>
    <s v="Top_War"/>
    <d v="2021-10-02T00:00:00"/>
    <n v="9674.9734727607392"/>
    <x v="3"/>
    <x v="11"/>
    <s v="S3"/>
  </r>
  <r>
    <s v="FB_VO_BAU_PER_ATT_g1512_Scurve"/>
    <s v="Top_War"/>
    <d v="2021-10-02T00:00:00"/>
    <n v="0"/>
    <x v="4"/>
    <x v="12"/>
    <s v="S3"/>
  </r>
  <r>
    <s v="FB_VO_BAU_POST_ATT_S1_g9312_Scurve"/>
    <s v="Top_War"/>
    <d v="2021-10-02T00:00:00"/>
    <n v="0"/>
    <x v="1"/>
    <x v="12"/>
    <s v="S3"/>
  </r>
  <r>
    <s v="FB_VO_BAU_POST_ATT_S2_g8421_Scurve"/>
    <s v="Top_War"/>
    <d v="2021-10-02T00:00:00"/>
    <n v="0"/>
    <x v="2"/>
    <x v="12"/>
    <s v="S3"/>
  </r>
  <r>
    <s v="FB_VO_BAU_POST_ATT_S3_g1715_SC"/>
    <s v="Top_War"/>
    <d v="2021-10-02T00:00:00"/>
    <n v="3120.42047304267"/>
    <x v="3"/>
    <x v="12"/>
    <s v="S3"/>
  </r>
  <r>
    <s v="FB_VO_DYNAMICADS_PER_ATT_g2720_Scurve"/>
    <s v="Top_War"/>
    <d v="2021-10-02T00:00:00"/>
    <n v="0"/>
    <x v="4"/>
    <x v="13"/>
    <s v="S3"/>
  </r>
  <r>
    <s v="FB_VO_DYNAMICADS_POST_ATT_S1_g1720_Scurve"/>
    <s v="Top_War"/>
    <d v="2021-10-02T00:00:00"/>
    <n v="0"/>
    <x v="1"/>
    <x v="13"/>
    <s v="S3"/>
  </r>
  <r>
    <s v="GOOGLE_DISPLAY_PER_ATT_g1724_Scurve"/>
    <s v="Top_War"/>
    <d v="2021-10-02T00:00:00"/>
    <n v="0"/>
    <x v="4"/>
    <x v="14"/>
    <s v="S3"/>
  </r>
  <r>
    <s v="GOOGLE_DISPLAY_POST_ATT_9AUG_SEP_g6213_Scurve"/>
    <s v="Top_War"/>
    <d v="2021-10-02T00:00:00"/>
    <n v="188.55162240487601"/>
    <x v="0"/>
    <x v="14"/>
    <s v="S3"/>
  </r>
  <r>
    <s v="GOOGLE_DISPLAY_POST_ATT_JUL_g827_SC"/>
    <s v="Top_War"/>
    <d v="2021-10-02T00:00:00"/>
    <n v="0"/>
    <x v="0"/>
    <x v="14"/>
    <s v="S3"/>
  </r>
  <r>
    <s v="GOOGLE_DISPLAY_POST_ATT_OCT_g5718_Scurve"/>
    <s v="Top_War"/>
    <d v="2021-10-02T00:00:00"/>
    <n v="2.6896132273901099E-4"/>
    <x v="0"/>
    <x v="14"/>
    <s v="S3"/>
  </r>
  <r>
    <s v="GOOGLE_DISPLAY_POST_ATT_S1_g912_SC"/>
    <s v="Top_War"/>
    <d v="2021-10-02T00:00:00"/>
    <n v="0"/>
    <x v="1"/>
    <x v="14"/>
    <s v="S3"/>
  </r>
  <r>
    <s v="GOOGLE_YOUTUBE_PER_ATT_g1716_Scurve"/>
    <s v="Top_War"/>
    <d v="2021-10-02T00:00:00"/>
    <n v="0"/>
    <x v="4"/>
    <x v="15"/>
    <s v="S3"/>
  </r>
  <r>
    <s v="GOOGLE_YOUTUBE_POST_ATT_9AUG_SEP_g9321_Scurve"/>
    <s v="Top_War"/>
    <d v="2021-10-02T00:00:00"/>
    <n v="2.4201324839613099"/>
    <x v="0"/>
    <x v="15"/>
    <s v="S3"/>
  </r>
  <r>
    <s v="GOOGLE_YOUTUBE_POST_ATT_JUL_g1718_SC"/>
    <s v="Top_War"/>
    <d v="2021-10-02T00:00:00"/>
    <n v="0"/>
    <x v="0"/>
    <x v="15"/>
    <s v="S3"/>
  </r>
  <r>
    <s v="GOOGLE_YOUTUBE_POST_ATT_OCT_g1715_Scurve"/>
    <s v="Top_War"/>
    <d v="2021-10-02T00:00:00"/>
    <n v="3.24099041510013E-10"/>
    <x v="0"/>
    <x v="15"/>
    <s v="S3"/>
  </r>
  <r>
    <s v="GOOGLE_YOUTUBE_POST_ATT_S1_g2721_SC"/>
    <s v="Top_War"/>
    <d v="2021-10-02T00:00:00"/>
    <n v="0"/>
    <x v="1"/>
    <x v="15"/>
    <s v="S3"/>
  </r>
  <r>
    <s v="INTERCEPT"/>
    <s v="Top_War"/>
    <d v="2021-10-02T00:00:00"/>
    <n v="282876.95580592903"/>
    <x v="0"/>
    <x v="16"/>
    <s v="S3"/>
  </r>
  <r>
    <s v="Large_Event_Dip1"/>
    <s v="Top_War"/>
    <d v="2021-10-02T00:00:00"/>
    <n v="0"/>
    <x v="0"/>
    <x v="4"/>
    <s v="S3"/>
  </r>
  <r>
    <s v="Large_Event1"/>
    <s v="Top_War"/>
    <d v="2021-10-02T00:00:00"/>
    <n v="0"/>
    <x v="0"/>
    <x v="17"/>
    <s v="S3"/>
  </r>
  <r>
    <s v="Medium_Event"/>
    <s v="Top_War"/>
    <d v="2021-10-02T00:00:00"/>
    <n v="0"/>
    <x v="0"/>
    <x v="17"/>
    <s v="S3"/>
  </r>
  <r>
    <s v="Medium_Event_Dip"/>
    <s v="Top_War"/>
    <d v="2021-10-02T00:00:00"/>
    <n v="0"/>
    <x v="0"/>
    <x v="17"/>
    <s v="S3"/>
  </r>
  <r>
    <s v="Monday_Effect"/>
    <s v="Top_War"/>
    <d v="2021-10-02T00:00:00"/>
    <n v="0"/>
    <x v="0"/>
    <x v="18"/>
    <s v="S3"/>
  </r>
  <r>
    <s v="New_Content"/>
    <s v="Top_War"/>
    <d v="2021-10-02T00:00:00"/>
    <n v="0"/>
    <x v="0"/>
    <x v="19"/>
    <s v="S3"/>
  </r>
  <r>
    <s v="Other_Event"/>
    <s v="Top_War"/>
    <d v="2021-10-02T00:00:00"/>
    <n v="0"/>
    <x v="0"/>
    <x v="17"/>
    <s v="S3"/>
  </r>
  <r>
    <s v="Peak"/>
    <s v="Top_War"/>
    <d v="2021-10-02T00:00:00"/>
    <n v="0"/>
    <x v="0"/>
    <x v="17"/>
    <s v="S3"/>
  </r>
  <r>
    <s v="Reddit_Post_ATT_g224_SC"/>
    <s v="Top_War"/>
    <d v="2021-10-02T00:00:00"/>
    <n v="0"/>
    <x v="2"/>
    <x v="20"/>
    <s v="S3"/>
  </r>
  <r>
    <s v="Small_Event"/>
    <s v="Top_War"/>
    <d v="2021-10-02T00:00:00"/>
    <n v="0"/>
    <x v="0"/>
    <x v="17"/>
    <s v="S3"/>
  </r>
  <r>
    <s v="Small_Event_Dip"/>
    <s v="Top_War"/>
    <d v="2021-10-02T00:00:00"/>
    <n v="0"/>
    <x v="0"/>
    <x v="4"/>
    <s v="S3"/>
  </r>
  <r>
    <s v="Special_Event"/>
    <s v="Top_War"/>
    <d v="2021-10-02T00:00:00"/>
    <n v="0"/>
    <x v="0"/>
    <x v="4"/>
    <s v="S3"/>
  </r>
  <r>
    <s v="Special_Event_Peak"/>
    <s v="Top_War"/>
    <d v="2021-10-02T00:00:00"/>
    <n v="0"/>
    <x v="0"/>
    <x v="17"/>
    <s v="S3"/>
  </r>
  <r>
    <s v="Tuesday_Effect"/>
    <s v="Top_War"/>
    <d v="2021-10-02T00:00:00"/>
    <n v="0"/>
    <x v="0"/>
    <x v="21"/>
    <s v="S3"/>
  </r>
  <r>
    <s v="UNITYADS_TOTAL_PER_ATT_g1728_Scurve"/>
    <s v="Top_War"/>
    <d v="2021-10-02T00:00:00"/>
    <n v="0"/>
    <x v="4"/>
    <x v="22"/>
    <s v="S3"/>
  </r>
  <r>
    <s v="UNITYADS_TOTAL_POST_ATT_S1_g913_SC"/>
    <s v="Top_War"/>
    <d v="2021-10-02T00:00:00"/>
    <n v="0"/>
    <x v="1"/>
    <x v="22"/>
    <s v="S3"/>
  </r>
  <r>
    <s v="UNITYADS_TOTAL_POST_ATT_S2_g1321_SC"/>
    <s v="Top_War"/>
    <d v="2021-10-02T00:00:00"/>
    <n v="0"/>
    <x v="2"/>
    <x v="22"/>
    <s v="S3"/>
  </r>
  <r>
    <s v="UNITYADS_TOTAL_POST_ATT_S3_g924_SC"/>
    <s v="Top_War"/>
    <d v="2021-10-02T00:00:00"/>
    <n v="668.065588084512"/>
    <x v="3"/>
    <x v="22"/>
    <s v="S3"/>
  </r>
  <r>
    <s v="Apple_Search_Post_ATT_g327_Scurve"/>
    <s v="Top_War"/>
    <d v="2021-10-03T00:00:00"/>
    <n v="2.2100734414291998"/>
    <x v="0"/>
    <x v="0"/>
    <s v="S3"/>
  </r>
  <r>
    <s v="Applovin_rewarded_Post_ATT_g1718_SC"/>
    <s v="Top_War"/>
    <d v="2021-10-03T00:00:00"/>
    <n v="2205.7986394857198"/>
    <x v="0"/>
    <x v="1"/>
    <s v="S3"/>
  </r>
  <r>
    <s v="Applovin_video_Post_ATT_g1718_Scurve"/>
    <s v="Top_War"/>
    <d v="2021-10-03T00:00:00"/>
    <n v="307.49283072112701"/>
    <x v="0"/>
    <x v="2"/>
    <s v="S3"/>
  </r>
  <r>
    <s v="Bug_Fix_1"/>
    <s v="Top_War"/>
    <d v="2021-10-03T00:00:00"/>
    <n v="0"/>
    <x v="0"/>
    <x v="3"/>
    <s v="S3"/>
  </r>
  <r>
    <s v="Bug_Fix_2"/>
    <s v="Top_War"/>
    <d v="2021-10-03T00:00:00"/>
    <n v="0"/>
    <x v="0"/>
    <x v="3"/>
    <s v="S3"/>
  </r>
  <r>
    <s v="Bug_Fix_3_2"/>
    <s v="Top_War"/>
    <d v="2021-10-03T00:00:00"/>
    <n v="0"/>
    <x v="0"/>
    <x v="3"/>
    <s v="S3"/>
  </r>
  <r>
    <s v="Bug_Fix_Neg"/>
    <s v="Top_War"/>
    <d v="2021-10-03T00:00:00"/>
    <n v="0"/>
    <x v="0"/>
    <x v="4"/>
    <s v="S3"/>
  </r>
  <r>
    <s v="Bytedance_Post_ATT_g337_SC"/>
    <s v="Top_War"/>
    <d v="2021-10-03T00:00:00"/>
    <n v="0"/>
    <x v="0"/>
    <x v="5"/>
    <s v="S3"/>
  </r>
  <r>
    <s v="Comp_Lords_Mobile"/>
    <s v="Top_War"/>
    <d v="2021-10-03T00:00:00"/>
    <n v="-18583.5506219118"/>
    <x v="0"/>
    <x v="6"/>
    <s v="S3"/>
  </r>
  <r>
    <s v="Comp_ROK"/>
    <s v="Top_War"/>
    <d v="2021-10-03T00:00:00"/>
    <n v="-3345.2510917422601"/>
    <x v="0"/>
    <x v="7"/>
    <s v="S3"/>
  </r>
  <r>
    <s v="Comp_West_Game"/>
    <s v="Top_War"/>
    <d v="2021-10-03T00:00:00"/>
    <n v="-5258.6201409791402"/>
    <x v="0"/>
    <x v="8"/>
    <s v="S3"/>
  </r>
  <r>
    <s v="Event_Dip"/>
    <s v="Top_War"/>
    <d v="2021-10-03T00:00:00"/>
    <n v="-46625.467140574998"/>
    <x v="0"/>
    <x v="4"/>
    <s v="S3"/>
  </r>
  <r>
    <s v="FB_AEO_AAA_POST_ATT_S1_g223_Scurve"/>
    <s v="Top_War"/>
    <d v="2021-10-03T00:00:00"/>
    <n v="0"/>
    <x v="1"/>
    <x v="9"/>
    <s v="S3"/>
  </r>
  <r>
    <s v="FB_AEO_AAA_POST_ATT_S2_g2314_Scurve"/>
    <s v="Top_War"/>
    <d v="2021-10-03T00:00:00"/>
    <n v="0"/>
    <x v="2"/>
    <x v="9"/>
    <s v="S3"/>
  </r>
  <r>
    <s v="FB_AEO_AAA_POST_ATT_S3_g249_SC"/>
    <s v="Top_War"/>
    <d v="2021-10-03T00:00:00"/>
    <n v="1743.2758434049799"/>
    <x v="3"/>
    <x v="9"/>
    <s v="S3"/>
  </r>
  <r>
    <s v="FB_AEO_AAA_PRE_ATT_g136_Scurve"/>
    <s v="Top_War"/>
    <d v="2021-10-03T00:00:00"/>
    <n v="0"/>
    <x v="4"/>
    <x v="9"/>
    <s v="S3"/>
  </r>
  <r>
    <s v="FB_AEO_BAU_POST_ATT_S1_g912_Scurve"/>
    <s v="Top_War"/>
    <d v="2021-10-03T00:00:00"/>
    <n v="0"/>
    <x v="1"/>
    <x v="10"/>
    <s v="S3"/>
  </r>
  <r>
    <s v="FB_AEO_BAU_POST_ATT_S2_g2711_Scurve"/>
    <s v="Top_War"/>
    <d v="2021-10-03T00:00:00"/>
    <n v="0"/>
    <x v="2"/>
    <x v="10"/>
    <s v="S3"/>
  </r>
  <r>
    <s v="FB_AEO_BAU_POST_ATT_S3_g1717_SC"/>
    <s v="Top_War"/>
    <d v="2021-10-03T00:00:00"/>
    <n v="9612.3907354901294"/>
    <x v="3"/>
    <x v="10"/>
    <s v="S3"/>
  </r>
  <r>
    <s v="FB_AEO_BAU_PRE_ATT_g15721_Scurve"/>
    <s v="Top_War"/>
    <d v="2021-10-03T00:00:00"/>
    <n v="0"/>
    <x v="4"/>
    <x v="10"/>
    <s v="S3"/>
  </r>
  <r>
    <s v="FB_VO_AAA_PER_ATT_g912_Scurve"/>
    <s v="Top_War"/>
    <d v="2021-10-03T00:00:00"/>
    <n v="0"/>
    <x v="4"/>
    <x v="11"/>
    <s v="S3"/>
  </r>
  <r>
    <s v="FB_VO_AAA_POST_ATT_S1_g913_Scurve"/>
    <s v="Top_War"/>
    <d v="2021-10-03T00:00:00"/>
    <n v="0"/>
    <x v="1"/>
    <x v="11"/>
    <s v="S3"/>
  </r>
  <r>
    <s v="FB_VO_AAA_POST_ATT_S2_g424_Scurve"/>
    <s v="Top_War"/>
    <d v="2021-10-03T00:00:00"/>
    <n v="0"/>
    <x v="2"/>
    <x v="11"/>
    <s v="S3"/>
  </r>
  <r>
    <s v="FB_VO_AAA_POST_ATT_S3_g1717_SC"/>
    <s v="Top_War"/>
    <d v="2021-10-03T00:00:00"/>
    <n v="8830.9939722485797"/>
    <x v="3"/>
    <x v="11"/>
    <s v="S3"/>
  </r>
  <r>
    <s v="FB_VO_BAU_PER_ATT_g1512_Scurve"/>
    <s v="Top_War"/>
    <d v="2021-10-03T00:00:00"/>
    <n v="0"/>
    <x v="4"/>
    <x v="12"/>
    <s v="S3"/>
  </r>
  <r>
    <s v="FB_VO_BAU_POST_ATT_S1_g9312_Scurve"/>
    <s v="Top_War"/>
    <d v="2021-10-03T00:00:00"/>
    <n v="0"/>
    <x v="1"/>
    <x v="12"/>
    <s v="S3"/>
  </r>
  <r>
    <s v="FB_VO_BAU_POST_ATT_S2_g8421_Scurve"/>
    <s v="Top_War"/>
    <d v="2021-10-03T00:00:00"/>
    <n v="0"/>
    <x v="2"/>
    <x v="12"/>
    <s v="S3"/>
  </r>
  <r>
    <s v="FB_VO_BAU_POST_ATT_S3_g1715_SC"/>
    <s v="Top_War"/>
    <d v="2021-10-03T00:00:00"/>
    <n v="3071.2970160967202"/>
    <x v="3"/>
    <x v="12"/>
    <s v="S3"/>
  </r>
  <r>
    <s v="FB_VO_DYNAMICADS_PER_ATT_g2720_Scurve"/>
    <s v="Top_War"/>
    <d v="2021-10-03T00:00:00"/>
    <n v="0"/>
    <x v="4"/>
    <x v="13"/>
    <s v="S3"/>
  </r>
  <r>
    <s v="FB_VO_DYNAMICADS_POST_ATT_S1_g1720_Scurve"/>
    <s v="Top_War"/>
    <d v="2021-10-03T00:00:00"/>
    <n v="0"/>
    <x v="1"/>
    <x v="13"/>
    <s v="S3"/>
  </r>
  <r>
    <s v="GOOGLE_DISPLAY_PER_ATT_g1724_Scurve"/>
    <s v="Top_War"/>
    <d v="2021-10-03T00:00:00"/>
    <n v="0"/>
    <x v="4"/>
    <x v="14"/>
    <s v="S3"/>
  </r>
  <r>
    <s v="GOOGLE_DISPLAY_POST_ATT_9AUG_SEP_g6213_Scurve"/>
    <s v="Top_War"/>
    <d v="2021-10-03T00:00:00"/>
    <n v="84.829168006560707"/>
    <x v="0"/>
    <x v="14"/>
    <s v="S3"/>
  </r>
  <r>
    <s v="GOOGLE_DISPLAY_POST_ATT_JUL_g827_SC"/>
    <s v="Top_War"/>
    <d v="2021-10-03T00:00:00"/>
    <n v="0"/>
    <x v="0"/>
    <x v="14"/>
    <s v="S3"/>
  </r>
  <r>
    <s v="GOOGLE_DISPLAY_POST_ATT_OCT_g5718_Scurve"/>
    <s v="Top_War"/>
    <d v="2021-10-03T00:00:00"/>
    <n v="1.8717281895820202E-2"/>
    <x v="0"/>
    <x v="14"/>
    <s v="S3"/>
  </r>
  <r>
    <s v="GOOGLE_DISPLAY_POST_ATT_S1_g912_SC"/>
    <s v="Top_War"/>
    <d v="2021-10-03T00:00:00"/>
    <n v="0"/>
    <x v="1"/>
    <x v="14"/>
    <s v="S3"/>
  </r>
  <r>
    <s v="GOOGLE_YOUTUBE_PER_ATT_g1716_Scurve"/>
    <s v="Top_War"/>
    <d v="2021-10-03T00:00:00"/>
    <n v="0"/>
    <x v="4"/>
    <x v="15"/>
    <s v="S3"/>
  </r>
  <r>
    <s v="GOOGLE_YOUTUBE_POST_ATT_9AUG_SEP_g9321_Scurve"/>
    <s v="Top_War"/>
    <d v="2021-10-03T00:00:00"/>
    <n v="0.64661292694801098"/>
    <x v="0"/>
    <x v="15"/>
    <s v="S3"/>
  </r>
  <r>
    <s v="GOOGLE_YOUTUBE_POST_ATT_JUL_g1718_SC"/>
    <s v="Top_War"/>
    <d v="2021-10-03T00:00:00"/>
    <n v="0"/>
    <x v="0"/>
    <x v="15"/>
    <s v="S3"/>
  </r>
  <r>
    <s v="GOOGLE_YOUTUBE_POST_ATT_OCT_g1715_Scurve"/>
    <s v="Top_War"/>
    <d v="2021-10-03T00:00:00"/>
    <n v="1.19961916804134E-7"/>
    <x v="0"/>
    <x v="15"/>
    <s v="S3"/>
  </r>
  <r>
    <s v="GOOGLE_YOUTUBE_POST_ATT_S1_g2721_SC"/>
    <s v="Top_War"/>
    <d v="2021-10-03T00:00:00"/>
    <n v="0"/>
    <x v="1"/>
    <x v="15"/>
    <s v="S3"/>
  </r>
  <r>
    <s v="INTERCEPT"/>
    <s v="Top_War"/>
    <d v="2021-10-03T00:00:00"/>
    <n v="282876.95580592903"/>
    <x v="0"/>
    <x v="16"/>
    <s v="S3"/>
  </r>
  <r>
    <s v="Large_Event_Dip1"/>
    <s v="Top_War"/>
    <d v="2021-10-03T00:00:00"/>
    <n v="0"/>
    <x v="0"/>
    <x v="4"/>
    <s v="S3"/>
  </r>
  <r>
    <s v="Large_Event1"/>
    <s v="Top_War"/>
    <d v="2021-10-03T00:00:00"/>
    <n v="0"/>
    <x v="0"/>
    <x v="17"/>
    <s v="S3"/>
  </r>
  <r>
    <s v="Medium_Event"/>
    <s v="Top_War"/>
    <d v="2021-10-03T00:00:00"/>
    <n v="0"/>
    <x v="0"/>
    <x v="17"/>
    <s v="S3"/>
  </r>
  <r>
    <s v="Medium_Event_Dip"/>
    <s v="Top_War"/>
    <d v="2021-10-03T00:00:00"/>
    <n v="0"/>
    <x v="0"/>
    <x v="17"/>
    <s v="S3"/>
  </r>
  <r>
    <s v="Monday_Effect"/>
    <s v="Top_War"/>
    <d v="2021-10-03T00:00:00"/>
    <n v="0"/>
    <x v="0"/>
    <x v="18"/>
    <s v="S3"/>
  </r>
  <r>
    <s v="New_Content"/>
    <s v="Top_War"/>
    <d v="2021-10-03T00:00:00"/>
    <n v="0"/>
    <x v="0"/>
    <x v="19"/>
    <s v="S3"/>
  </r>
  <r>
    <s v="Other_Event"/>
    <s v="Top_War"/>
    <d v="2021-10-03T00:00:00"/>
    <n v="0"/>
    <x v="0"/>
    <x v="17"/>
    <s v="S3"/>
  </r>
  <r>
    <s v="Peak"/>
    <s v="Top_War"/>
    <d v="2021-10-03T00:00:00"/>
    <n v="0"/>
    <x v="0"/>
    <x v="17"/>
    <s v="S3"/>
  </r>
  <r>
    <s v="Reddit_Post_ATT_g224_SC"/>
    <s v="Top_War"/>
    <d v="2021-10-03T00:00:00"/>
    <n v="0"/>
    <x v="2"/>
    <x v="20"/>
    <s v="S3"/>
  </r>
  <r>
    <s v="Small_Event"/>
    <s v="Top_War"/>
    <d v="2021-10-03T00:00:00"/>
    <n v="0"/>
    <x v="0"/>
    <x v="17"/>
    <s v="S3"/>
  </r>
  <r>
    <s v="Small_Event_Dip"/>
    <s v="Top_War"/>
    <d v="2021-10-03T00:00:00"/>
    <n v="0"/>
    <x v="0"/>
    <x v="4"/>
    <s v="S3"/>
  </r>
  <r>
    <s v="Special_Event"/>
    <s v="Top_War"/>
    <d v="2021-10-03T00:00:00"/>
    <n v="0"/>
    <x v="0"/>
    <x v="4"/>
    <s v="S3"/>
  </r>
  <r>
    <s v="Special_Event_Peak"/>
    <s v="Top_War"/>
    <d v="2021-10-03T00:00:00"/>
    <n v="0"/>
    <x v="0"/>
    <x v="17"/>
    <s v="S3"/>
  </r>
  <r>
    <s v="Tuesday_Effect"/>
    <s v="Top_War"/>
    <d v="2021-10-03T00:00:00"/>
    <n v="0"/>
    <x v="0"/>
    <x v="21"/>
    <s v="S3"/>
  </r>
  <r>
    <s v="UNITYADS_TOTAL_PER_ATT_g1728_Scurve"/>
    <s v="Top_War"/>
    <d v="2021-10-03T00:00:00"/>
    <n v="0"/>
    <x v="4"/>
    <x v="22"/>
    <s v="S3"/>
  </r>
  <r>
    <s v="UNITYADS_TOTAL_POST_ATT_S1_g913_SC"/>
    <s v="Top_War"/>
    <d v="2021-10-03T00:00:00"/>
    <n v="0"/>
    <x v="1"/>
    <x v="22"/>
    <s v="S3"/>
  </r>
  <r>
    <s v="UNITYADS_TOTAL_POST_ATT_S2_g1321_SC"/>
    <s v="Top_War"/>
    <d v="2021-10-03T00:00:00"/>
    <n v="0"/>
    <x v="2"/>
    <x v="22"/>
    <s v="S3"/>
  </r>
  <r>
    <s v="UNITYADS_TOTAL_POST_ATT_S3_g924_SC"/>
    <s v="Top_War"/>
    <d v="2021-10-03T00:00:00"/>
    <n v="1178.4026694142899"/>
    <x v="3"/>
    <x v="22"/>
    <s v="S3"/>
  </r>
  <r>
    <s v="Apple_Search_Post_ATT_g327_Scurve"/>
    <s v="Top_War"/>
    <d v="2021-10-04T00:00:00"/>
    <n v="2.3916001712717598"/>
    <x v="0"/>
    <x v="0"/>
    <s v="S3"/>
  </r>
  <r>
    <s v="Applovin_rewarded_Post_ATT_g1718_SC"/>
    <s v="Top_War"/>
    <d v="2021-10-04T00:00:00"/>
    <n v="2840.5678332993102"/>
    <x v="0"/>
    <x v="1"/>
    <s v="S3"/>
  </r>
  <r>
    <s v="Applovin_video_Post_ATT_g1718_Scurve"/>
    <s v="Top_War"/>
    <d v="2021-10-04T00:00:00"/>
    <n v="385.68926050695302"/>
    <x v="0"/>
    <x v="2"/>
    <s v="S3"/>
  </r>
  <r>
    <s v="Bug_Fix_1"/>
    <s v="Top_War"/>
    <d v="2021-10-04T00:00:00"/>
    <n v="0"/>
    <x v="0"/>
    <x v="3"/>
    <s v="S3"/>
  </r>
  <r>
    <s v="Bug_Fix_2"/>
    <s v="Top_War"/>
    <d v="2021-10-04T00:00:00"/>
    <n v="0"/>
    <x v="0"/>
    <x v="3"/>
    <s v="S3"/>
  </r>
  <r>
    <s v="Bug_Fix_3_2"/>
    <s v="Top_War"/>
    <d v="2021-10-04T00:00:00"/>
    <n v="0"/>
    <x v="0"/>
    <x v="3"/>
    <s v="S3"/>
  </r>
  <r>
    <s v="Bug_Fix_Neg"/>
    <s v="Top_War"/>
    <d v="2021-10-04T00:00:00"/>
    <n v="0"/>
    <x v="0"/>
    <x v="4"/>
    <s v="S3"/>
  </r>
  <r>
    <s v="Bytedance_Post_ATT_g337_SC"/>
    <s v="Top_War"/>
    <d v="2021-10-04T00:00:00"/>
    <n v="0"/>
    <x v="0"/>
    <x v="5"/>
    <s v="S3"/>
  </r>
  <r>
    <s v="Comp_Lords_Mobile"/>
    <s v="Top_War"/>
    <d v="2021-10-04T00:00:00"/>
    <n v="-16410.361793562301"/>
    <x v="0"/>
    <x v="6"/>
    <s v="S3"/>
  </r>
  <r>
    <s v="Comp_ROK"/>
    <s v="Top_War"/>
    <d v="2021-10-04T00:00:00"/>
    <n v="-2734.5041142686"/>
    <x v="0"/>
    <x v="7"/>
    <s v="S3"/>
  </r>
  <r>
    <s v="Comp_West_Game"/>
    <s v="Top_War"/>
    <d v="2021-10-04T00:00:00"/>
    <n v="-4177.3533030025301"/>
    <x v="0"/>
    <x v="8"/>
    <s v="S3"/>
  </r>
  <r>
    <s v="Event_Dip"/>
    <s v="Top_War"/>
    <d v="2021-10-04T00:00:00"/>
    <n v="-46625.467140574998"/>
    <x v="0"/>
    <x v="4"/>
    <s v="S3"/>
  </r>
  <r>
    <s v="FB_AEO_AAA_POST_ATT_S1_g223_Scurve"/>
    <s v="Top_War"/>
    <d v="2021-10-04T00:00:00"/>
    <n v="0"/>
    <x v="1"/>
    <x v="9"/>
    <s v="S3"/>
  </r>
  <r>
    <s v="FB_AEO_AAA_POST_ATT_S2_g2314_Scurve"/>
    <s v="Top_War"/>
    <d v="2021-10-04T00:00:00"/>
    <n v="0"/>
    <x v="2"/>
    <x v="9"/>
    <s v="S3"/>
  </r>
  <r>
    <s v="FB_AEO_AAA_POST_ATT_S3_g249_SC"/>
    <s v="Top_War"/>
    <d v="2021-10-04T00:00:00"/>
    <n v="1670.0930761621501"/>
    <x v="3"/>
    <x v="9"/>
    <s v="S3"/>
  </r>
  <r>
    <s v="FB_AEO_AAA_PRE_ATT_g136_Scurve"/>
    <s v="Top_War"/>
    <d v="2021-10-04T00:00:00"/>
    <n v="0"/>
    <x v="4"/>
    <x v="9"/>
    <s v="S3"/>
  </r>
  <r>
    <s v="FB_AEO_BAU_POST_ATT_S1_g912_Scurve"/>
    <s v="Top_War"/>
    <d v="2021-10-04T00:00:00"/>
    <n v="0"/>
    <x v="1"/>
    <x v="10"/>
    <s v="S3"/>
  </r>
  <r>
    <s v="FB_AEO_BAU_POST_ATT_S2_g2711_Scurve"/>
    <s v="Top_War"/>
    <d v="2021-10-04T00:00:00"/>
    <n v="0"/>
    <x v="2"/>
    <x v="10"/>
    <s v="S3"/>
  </r>
  <r>
    <s v="FB_AEO_BAU_POST_ATT_S3_g1717_SC"/>
    <s v="Top_War"/>
    <d v="2021-10-04T00:00:00"/>
    <n v="9296.0601253193599"/>
    <x v="3"/>
    <x v="10"/>
    <s v="S3"/>
  </r>
  <r>
    <s v="FB_AEO_BAU_PRE_ATT_g15721_Scurve"/>
    <s v="Top_War"/>
    <d v="2021-10-04T00:00:00"/>
    <n v="0"/>
    <x v="4"/>
    <x v="10"/>
    <s v="S3"/>
  </r>
  <r>
    <s v="FB_VO_AAA_PER_ATT_g912_Scurve"/>
    <s v="Top_War"/>
    <d v="2021-10-04T00:00:00"/>
    <n v="0"/>
    <x v="4"/>
    <x v="11"/>
    <s v="S3"/>
  </r>
  <r>
    <s v="FB_VO_AAA_POST_ATT_S1_g913_Scurve"/>
    <s v="Top_War"/>
    <d v="2021-10-04T00:00:00"/>
    <n v="0"/>
    <x v="1"/>
    <x v="11"/>
    <s v="S3"/>
  </r>
  <r>
    <s v="FB_VO_AAA_POST_ATT_S2_g424_Scurve"/>
    <s v="Top_War"/>
    <d v="2021-10-04T00:00:00"/>
    <n v="0"/>
    <x v="2"/>
    <x v="11"/>
    <s v="S3"/>
  </r>
  <r>
    <s v="FB_VO_AAA_POST_ATT_S3_g1717_SC"/>
    <s v="Top_War"/>
    <d v="2021-10-04T00:00:00"/>
    <n v="8296.7563089404903"/>
    <x v="3"/>
    <x v="11"/>
    <s v="S3"/>
  </r>
  <r>
    <s v="FB_VO_BAU_PER_ATT_g1512_Scurve"/>
    <s v="Top_War"/>
    <d v="2021-10-04T00:00:00"/>
    <n v="0"/>
    <x v="4"/>
    <x v="12"/>
    <s v="S3"/>
  </r>
  <r>
    <s v="FB_VO_BAU_POST_ATT_S1_g9312_Scurve"/>
    <s v="Top_War"/>
    <d v="2021-10-04T00:00:00"/>
    <n v="0"/>
    <x v="1"/>
    <x v="12"/>
    <s v="S3"/>
  </r>
  <r>
    <s v="FB_VO_BAU_POST_ATT_S2_g8421_Scurve"/>
    <s v="Top_War"/>
    <d v="2021-10-04T00:00:00"/>
    <n v="0"/>
    <x v="2"/>
    <x v="12"/>
    <s v="S3"/>
  </r>
  <r>
    <s v="FB_VO_BAU_POST_ATT_S3_g1715_SC"/>
    <s v="Top_War"/>
    <d v="2021-10-04T00:00:00"/>
    <n v="3136.7946173549599"/>
    <x v="3"/>
    <x v="12"/>
    <s v="S3"/>
  </r>
  <r>
    <s v="FB_VO_DYNAMICADS_PER_ATT_g2720_Scurve"/>
    <s v="Top_War"/>
    <d v="2021-10-04T00:00:00"/>
    <n v="0"/>
    <x v="4"/>
    <x v="13"/>
    <s v="S3"/>
  </r>
  <r>
    <s v="FB_VO_DYNAMICADS_POST_ATT_S1_g1720_Scurve"/>
    <s v="Top_War"/>
    <d v="2021-10-04T00:00:00"/>
    <n v="0"/>
    <x v="1"/>
    <x v="13"/>
    <s v="S3"/>
  </r>
  <r>
    <s v="GOOGLE_DISPLAY_PER_ATT_g1724_Scurve"/>
    <s v="Top_War"/>
    <d v="2021-10-04T00:00:00"/>
    <n v="0"/>
    <x v="4"/>
    <x v="14"/>
    <s v="S3"/>
  </r>
  <r>
    <s v="GOOGLE_DISPLAY_POST_ATT_9AUG_SEP_g6213_Scurve"/>
    <s v="Top_War"/>
    <d v="2021-10-04T00:00:00"/>
    <n v="35.494450134691597"/>
    <x v="0"/>
    <x v="14"/>
    <s v="S3"/>
  </r>
  <r>
    <s v="GOOGLE_DISPLAY_POST_ATT_JUL_g827_SC"/>
    <s v="Top_War"/>
    <d v="2021-10-04T00:00:00"/>
    <n v="0"/>
    <x v="0"/>
    <x v="14"/>
    <s v="S3"/>
  </r>
  <r>
    <s v="GOOGLE_DISPLAY_POST_ATT_OCT_g5718_Scurve"/>
    <s v="Top_War"/>
    <d v="2021-10-04T00:00:00"/>
    <n v="0.36017906380762499"/>
    <x v="0"/>
    <x v="14"/>
    <s v="S3"/>
  </r>
  <r>
    <s v="GOOGLE_DISPLAY_POST_ATT_S1_g912_SC"/>
    <s v="Top_War"/>
    <d v="2021-10-04T00:00:00"/>
    <n v="0"/>
    <x v="1"/>
    <x v="14"/>
    <s v="S3"/>
  </r>
  <r>
    <s v="GOOGLE_YOUTUBE_PER_ATT_g1716_Scurve"/>
    <s v="Top_War"/>
    <d v="2021-10-04T00:00:00"/>
    <n v="0"/>
    <x v="4"/>
    <x v="15"/>
    <s v="S3"/>
  </r>
  <r>
    <s v="GOOGLE_YOUTUBE_POST_ATT_9AUG_SEP_g9321_Scurve"/>
    <s v="Top_War"/>
    <d v="2021-10-04T00:00:00"/>
    <n v="0.16601896226957399"/>
    <x v="0"/>
    <x v="15"/>
    <s v="S3"/>
  </r>
  <r>
    <s v="GOOGLE_YOUTUBE_POST_ATT_JUL_g1718_SC"/>
    <s v="Top_War"/>
    <d v="2021-10-04T00:00:00"/>
    <n v="0"/>
    <x v="0"/>
    <x v="15"/>
    <s v="S3"/>
  </r>
  <r>
    <s v="GOOGLE_YOUTUBE_POST_ATT_OCT_g1715_Scurve"/>
    <s v="Top_War"/>
    <d v="2021-10-04T00:00:00"/>
    <n v="9.3729074205683505E-6"/>
    <x v="0"/>
    <x v="15"/>
    <s v="S3"/>
  </r>
  <r>
    <s v="GOOGLE_YOUTUBE_POST_ATT_S1_g2721_SC"/>
    <s v="Top_War"/>
    <d v="2021-10-04T00:00:00"/>
    <n v="0"/>
    <x v="1"/>
    <x v="15"/>
    <s v="S3"/>
  </r>
  <r>
    <s v="INTERCEPT"/>
    <s v="Top_War"/>
    <d v="2021-10-04T00:00:00"/>
    <n v="282876.95580592903"/>
    <x v="0"/>
    <x v="16"/>
    <s v="S3"/>
  </r>
  <r>
    <s v="Large_Event_Dip1"/>
    <s v="Top_War"/>
    <d v="2021-10-04T00:00:00"/>
    <n v="0"/>
    <x v="0"/>
    <x v="4"/>
    <s v="S3"/>
  </r>
  <r>
    <s v="Large_Event1"/>
    <s v="Top_War"/>
    <d v="2021-10-04T00:00:00"/>
    <n v="0"/>
    <x v="0"/>
    <x v="17"/>
    <s v="S3"/>
  </r>
  <r>
    <s v="Medium_Event"/>
    <s v="Top_War"/>
    <d v="2021-10-04T00:00:00"/>
    <n v="0"/>
    <x v="0"/>
    <x v="17"/>
    <s v="S3"/>
  </r>
  <r>
    <s v="Medium_Event_Dip"/>
    <s v="Top_War"/>
    <d v="2021-10-04T00:00:00"/>
    <n v="0"/>
    <x v="0"/>
    <x v="17"/>
    <s v="S3"/>
  </r>
  <r>
    <s v="Monday_Effect"/>
    <s v="Top_War"/>
    <d v="2021-10-04T00:00:00"/>
    <n v="-26587.378751716002"/>
    <x v="0"/>
    <x v="18"/>
    <s v="S3"/>
  </r>
  <r>
    <s v="New_Content"/>
    <s v="Top_War"/>
    <d v="2021-10-04T00:00:00"/>
    <n v="0"/>
    <x v="0"/>
    <x v="19"/>
    <s v="S3"/>
  </r>
  <r>
    <s v="Other_Event"/>
    <s v="Top_War"/>
    <d v="2021-10-04T00:00:00"/>
    <n v="0"/>
    <x v="0"/>
    <x v="17"/>
    <s v="S3"/>
  </r>
  <r>
    <s v="Peak"/>
    <s v="Top_War"/>
    <d v="2021-10-04T00:00:00"/>
    <n v="0"/>
    <x v="0"/>
    <x v="17"/>
    <s v="S3"/>
  </r>
  <r>
    <s v="Reddit_Post_ATT_g224_SC"/>
    <s v="Top_War"/>
    <d v="2021-10-04T00:00:00"/>
    <n v="0"/>
    <x v="2"/>
    <x v="20"/>
    <s v="S3"/>
  </r>
  <r>
    <s v="Small_Event"/>
    <s v="Top_War"/>
    <d v="2021-10-04T00:00:00"/>
    <n v="0"/>
    <x v="0"/>
    <x v="17"/>
    <s v="S3"/>
  </r>
  <r>
    <s v="Small_Event_Dip"/>
    <s v="Top_War"/>
    <d v="2021-10-04T00:00:00"/>
    <n v="0"/>
    <x v="0"/>
    <x v="4"/>
    <s v="S3"/>
  </r>
  <r>
    <s v="Special_Event"/>
    <s v="Top_War"/>
    <d v="2021-10-04T00:00:00"/>
    <n v="0"/>
    <x v="0"/>
    <x v="4"/>
    <s v="S3"/>
  </r>
  <r>
    <s v="Special_Event_Peak"/>
    <s v="Top_War"/>
    <d v="2021-10-04T00:00:00"/>
    <n v="0"/>
    <x v="0"/>
    <x v="17"/>
    <s v="S3"/>
  </r>
  <r>
    <s v="Tuesday_Effect"/>
    <s v="Top_War"/>
    <d v="2021-10-04T00:00:00"/>
    <n v="0"/>
    <x v="0"/>
    <x v="21"/>
    <s v="S3"/>
  </r>
  <r>
    <s v="UNITYADS_TOTAL_PER_ATT_g1728_Scurve"/>
    <s v="Top_War"/>
    <d v="2021-10-04T00:00:00"/>
    <n v="0"/>
    <x v="4"/>
    <x v="22"/>
    <s v="S3"/>
  </r>
  <r>
    <s v="UNITYADS_TOTAL_POST_ATT_S1_g913_SC"/>
    <s v="Top_War"/>
    <d v="2021-10-04T00:00:00"/>
    <n v="0"/>
    <x v="1"/>
    <x v="22"/>
    <s v="S3"/>
  </r>
  <r>
    <s v="UNITYADS_TOTAL_POST_ATT_S2_g1321_SC"/>
    <s v="Top_War"/>
    <d v="2021-10-04T00:00:00"/>
    <n v="0"/>
    <x v="2"/>
    <x v="22"/>
    <s v="S3"/>
  </r>
  <r>
    <s v="UNITYADS_TOTAL_POST_ATT_S3_g924_SC"/>
    <s v="Top_War"/>
    <d v="2021-10-04T00:00:00"/>
    <n v="988.71383708411395"/>
    <x v="3"/>
    <x v="22"/>
    <s v="S3"/>
  </r>
  <r>
    <s v="Apple_Search_Post_ATT_g327_Scurve"/>
    <s v="Top_War"/>
    <d v="2021-10-05T00:00:00"/>
    <n v="2.6484049206099098"/>
    <x v="0"/>
    <x v="0"/>
    <s v="S3"/>
  </r>
  <r>
    <s v="Applovin_rewarded_Post_ATT_g1718_SC"/>
    <s v="Top_War"/>
    <d v="2021-10-05T00:00:00"/>
    <n v="3749.5034647842499"/>
    <x v="0"/>
    <x v="1"/>
    <s v="S3"/>
  </r>
  <r>
    <s v="Applovin_video_Post_ATT_g1718_Scurve"/>
    <s v="Top_War"/>
    <d v="2021-10-05T00:00:00"/>
    <n v="494.524801529424"/>
    <x v="0"/>
    <x v="2"/>
    <s v="S3"/>
  </r>
  <r>
    <s v="Bug_Fix_1"/>
    <s v="Top_War"/>
    <d v="2021-10-05T00:00:00"/>
    <n v="0"/>
    <x v="0"/>
    <x v="3"/>
    <s v="S3"/>
  </r>
  <r>
    <s v="Bug_Fix_2"/>
    <s v="Top_War"/>
    <d v="2021-10-05T00:00:00"/>
    <n v="0"/>
    <x v="0"/>
    <x v="3"/>
    <s v="S3"/>
  </r>
  <r>
    <s v="Bug_Fix_3_2"/>
    <s v="Top_War"/>
    <d v="2021-10-05T00:00:00"/>
    <n v="0"/>
    <x v="0"/>
    <x v="3"/>
    <s v="S3"/>
  </r>
  <r>
    <s v="Bug_Fix_Neg"/>
    <s v="Top_War"/>
    <d v="2021-10-05T00:00:00"/>
    <n v="0"/>
    <x v="0"/>
    <x v="4"/>
    <s v="S3"/>
  </r>
  <r>
    <s v="Bytedance_Post_ATT_g337_SC"/>
    <s v="Top_War"/>
    <d v="2021-10-05T00:00:00"/>
    <n v="0"/>
    <x v="0"/>
    <x v="5"/>
    <s v="S3"/>
  </r>
  <r>
    <s v="Comp_Lords_Mobile"/>
    <s v="Top_War"/>
    <d v="2021-10-05T00:00:00"/>
    <n v="-17051.173883973101"/>
    <x v="0"/>
    <x v="6"/>
    <s v="S3"/>
  </r>
  <r>
    <s v="Comp_ROK"/>
    <s v="Top_War"/>
    <d v="2021-10-05T00:00:00"/>
    <n v="-2337.2619625336401"/>
    <x v="0"/>
    <x v="7"/>
    <s v="S3"/>
  </r>
  <r>
    <s v="Comp_West_Game"/>
    <s v="Top_War"/>
    <d v="2021-10-05T00:00:00"/>
    <n v="-3958.7365106247398"/>
    <x v="0"/>
    <x v="8"/>
    <s v="S3"/>
  </r>
  <r>
    <s v="Event_Dip"/>
    <s v="Top_War"/>
    <d v="2021-10-05T00:00:00"/>
    <n v="-46625.467140574998"/>
    <x v="0"/>
    <x v="4"/>
    <s v="S3"/>
  </r>
  <r>
    <s v="FB_AEO_AAA_POST_ATT_S1_g223_Scurve"/>
    <s v="Top_War"/>
    <d v="2021-10-05T00:00:00"/>
    <n v="0"/>
    <x v="1"/>
    <x v="9"/>
    <s v="S3"/>
  </r>
  <r>
    <s v="FB_AEO_AAA_POST_ATT_S2_g2314_Scurve"/>
    <s v="Top_War"/>
    <d v="2021-10-05T00:00:00"/>
    <n v="0"/>
    <x v="2"/>
    <x v="9"/>
    <s v="S3"/>
  </r>
  <r>
    <s v="FB_AEO_AAA_POST_ATT_S3_g249_SC"/>
    <s v="Top_War"/>
    <d v="2021-10-05T00:00:00"/>
    <n v="1870.4733737407601"/>
    <x v="3"/>
    <x v="9"/>
    <s v="S3"/>
  </r>
  <r>
    <s v="FB_AEO_AAA_PRE_ATT_g136_Scurve"/>
    <s v="Top_War"/>
    <d v="2021-10-05T00:00:00"/>
    <n v="0"/>
    <x v="4"/>
    <x v="9"/>
    <s v="S3"/>
  </r>
  <r>
    <s v="FB_AEO_BAU_POST_ATT_S1_g912_Scurve"/>
    <s v="Top_War"/>
    <d v="2021-10-05T00:00:00"/>
    <n v="0"/>
    <x v="1"/>
    <x v="10"/>
    <s v="S3"/>
  </r>
  <r>
    <s v="FB_AEO_BAU_POST_ATT_S2_g2711_Scurve"/>
    <s v="Top_War"/>
    <d v="2021-10-05T00:00:00"/>
    <n v="0"/>
    <x v="2"/>
    <x v="10"/>
    <s v="S3"/>
  </r>
  <r>
    <s v="FB_AEO_BAU_POST_ATT_S3_g1717_SC"/>
    <s v="Top_War"/>
    <d v="2021-10-05T00:00:00"/>
    <n v="9217.7941951158391"/>
    <x v="3"/>
    <x v="10"/>
    <s v="S3"/>
  </r>
  <r>
    <s v="FB_AEO_BAU_PRE_ATT_g15721_Scurve"/>
    <s v="Top_War"/>
    <d v="2021-10-05T00:00:00"/>
    <n v="0"/>
    <x v="4"/>
    <x v="10"/>
    <s v="S3"/>
  </r>
  <r>
    <s v="FB_VO_AAA_PER_ATT_g912_Scurve"/>
    <s v="Top_War"/>
    <d v="2021-10-05T00:00:00"/>
    <n v="0"/>
    <x v="4"/>
    <x v="11"/>
    <s v="S3"/>
  </r>
  <r>
    <s v="FB_VO_AAA_POST_ATT_S1_g913_Scurve"/>
    <s v="Top_War"/>
    <d v="2021-10-05T00:00:00"/>
    <n v="0"/>
    <x v="1"/>
    <x v="11"/>
    <s v="S3"/>
  </r>
  <r>
    <s v="FB_VO_AAA_POST_ATT_S2_g424_Scurve"/>
    <s v="Top_War"/>
    <d v="2021-10-05T00:00:00"/>
    <n v="0"/>
    <x v="2"/>
    <x v="11"/>
    <s v="S3"/>
  </r>
  <r>
    <s v="FB_VO_AAA_POST_ATT_S3_g1717_SC"/>
    <s v="Top_War"/>
    <d v="2021-10-05T00:00:00"/>
    <n v="8286.9469873791095"/>
    <x v="3"/>
    <x v="11"/>
    <s v="S3"/>
  </r>
  <r>
    <s v="FB_VO_BAU_PER_ATT_g1512_Scurve"/>
    <s v="Top_War"/>
    <d v="2021-10-05T00:00:00"/>
    <n v="0"/>
    <x v="4"/>
    <x v="12"/>
    <s v="S3"/>
  </r>
  <r>
    <s v="FB_VO_BAU_POST_ATT_S1_g9312_Scurve"/>
    <s v="Top_War"/>
    <d v="2021-10-05T00:00:00"/>
    <n v="0"/>
    <x v="1"/>
    <x v="12"/>
    <s v="S3"/>
  </r>
  <r>
    <s v="FB_VO_BAU_POST_ATT_S2_g8421_Scurve"/>
    <s v="Top_War"/>
    <d v="2021-10-05T00:00:00"/>
    <n v="0"/>
    <x v="2"/>
    <x v="12"/>
    <s v="S3"/>
  </r>
  <r>
    <s v="FB_VO_BAU_POST_ATT_S3_g1715_SC"/>
    <s v="Top_War"/>
    <d v="2021-10-05T00:00:00"/>
    <n v="2911.0460873574202"/>
    <x v="3"/>
    <x v="12"/>
    <s v="S3"/>
  </r>
  <r>
    <s v="FB_VO_DYNAMICADS_PER_ATT_g2720_Scurve"/>
    <s v="Top_War"/>
    <d v="2021-10-05T00:00:00"/>
    <n v="0"/>
    <x v="4"/>
    <x v="13"/>
    <s v="S3"/>
  </r>
  <r>
    <s v="FB_VO_DYNAMICADS_POST_ATT_S1_g1720_Scurve"/>
    <s v="Top_War"/>
    <d v="2021-10-05T00:00:00"/>
    <n v="0"/>
    <x v="1"/>
    <x v="13"/>
    <s v="S3"/>
  </r>
  <r>
    <s v="GOOGLE_DISPLAY_PER_ATT_g1724_Scurve"/>
    <s v="Top_War"/>
    <d v="2021-10-05T00:00:00"/>
    <n v="0"/>
    <x v="4"/>
    <x v="14"/>
    <s v="S3"/>
  </r>
  <r>
    <s v="GOOGLE_DISPLAY_POST_ATT_9AUG_SEP_g6213_Scurve"/>
    <s v="Top_War"/>
    <d v="2021-10-05T00:00:00"/>
    <n v="14.1242534644967"/>
    <x v="0"/>
    <x v="14"/>
    <s v="S3"/>
  </r>
  <r>
    <s v="GOOGLE_DISPLAY_POST_ATT_JUL_g827_SC"/>
    <s v="Top_War"/>
    <d v="2021-10-05T00:00:00"/>
    <n v="0"/>
    <x v="0"/>
    <x v="14"/>
    <s v="S3"/>
  </r>
  <r>
    <s v="GOOGLE_DISPLAY_POST_ATT_OCT_g5718_Scurve"/>
    <s v="Top_War"/>
    <d v="2021-10-05T00:00:00"/>
    <n v="3.3757860225393599"/>
    <x v="0"/>
    <x v="14"/>
    <s v="S3"/>
  </r>
  <r>
    <s v="GOOGLE_DISPLAY_POST_ATT_S1_g912_SC"/>
    <s v="Top_War"/>
    <d v="2021-10-05T00:00:00"/>
    <n v="0"/>
    <x v="1"/>
    <x v="14"/>
    <s v="S3"/>
  </r>
  <r>
    <s v="GOOGLE_YOUTUBE_PER_ATT_g1716_Scurve"/>
    <s v="Top_War"/>
    <d v="2021-10-05T00:00:00"/>
    <n v="0"/>
    <x v="4"/>
    <x v="15"/>
    <s v="S3"/>
  </r>
  <r>
    <s v="GOOGLE_YOUTUBE_POST_ATT_9AUG_SEP_g9321_Scurve"/>
    <s v="Top_War"/>
    <d v="2021-10-05T00:00:00"/>
    <n v="4.1112780795843698E-2"/>
    <x v="0"/>
    <x v="15"/>
    <s v="S3"/>
  </r>
  <r>
    <s v="GOOGLE_YOUTUBE_POST_ATT_JUL_g1718_SC"/>
    <s v="Top_War"/>
    <d v="2021-10-05T00:00:00"/>
    <n v="0"/>
    <x v="0"/>
    <x v="15"/>
    <s v="S3"/>
  </r>
  <r>
    <s v="GOOGLE_YOUTUBE_POST_ATT_OCT_g1715_Scurve"/>
    <s v="Top_War"/>
    <d v="2021-10-05T00:00:00"/>
    <n v="2.89643547397478E-4"/>
    <x v="0"/>
    <x v="15"/>
    <s v="S3"/>
  </r>
  <r>
    <s v="GOOGLE_YOUTUBE_POST_ATT_S1_g2721_SC"/>
    <s v="Top_War"/>
    <d v="2021-10-05T00:00:00"/>
    <n v="0"/>
    <x v="1"/>
    <x v="15"/>
    <s v="S3"/>
  </r>
  <r>
    <s v="INTERCEPT"/>
    <s v="Top_War"/>
    <d v="2021-10-05T00:00:00"/>
    <n v="282876.95580592903"/>
    <x v="0"/>
    <x v="16"/>
    <s v="S3"/>
  </r>
  <r>
    <s v="Large_Event_Dip1"/>
    <s v="Top_War"/>
    <d v="2021-10-05T00:00:00"/>
    <n v="0"/>
    <x v="0"/>
    <x v="4"/>
    <s v="S3"/>
  </r>
  <r>
    <s v="Large_Event1"/>
    <s v="Top_War"/>
    <d v="2021-10-05T00:00:00"/>
    <n v="0"/>
    <x v="0"/>
    <x v="17"/>
    <s v="S3"/>
  </r>
  <r>
    <s v="Medium_Event"/>
    <s v="Top_War"/>
    <d v="2021-10-05T00:00:00"/>
    <n v="0"/>
    <x v="0"/>
    <x v="17"/>
    <s v="S3"/>
  </r>
  <r>
    <s v="Medium_Event_Dip"/>
    <s v="Top_War"/>
    <d v="2021-10-05T00:00:00"/>
    <n v="0"/>
    <x v="0"/>
    <x v="17"/>
    <s v="S3"/>
  </r>
  <r>
    <s v="Monday_Effect"/>
    <s v="Top_War"/>
    <d v="2021-10-05T00:00:00"/>
    <n v="0"/>
    <x v="0"/>
    <x v="18"/>
    <s v="S3"/>
  </r>
  <r>
    <s v="New_Content"/>
    <s v="Top_War"/>
    <d v="2021-10-05T00:00:00"/>
    <n v="0"/>
    <x v="0"/>
    <x v="19"/>
    <s v="S3"/>
  </r>
  <r>
    <s v="Other_Event"/>
    <s v="Top_War"/>
    <d v="2021-10-05T00:00:00"/>
    <n v="0"/>
    <x v="0"/>
    <x v="17"/>
    <s v="S3"/>
  </r>
  <r>
    <s v="Peak"/>
    <s v="Top_War"/>
    <d v="2021-10-05T00:00:00"/>
    <n v="0"/>
    <x v="0"/>
    <x v="17"/>
    <s v="S3"/>
  </r>
  <r>
    <s v="Reddit_Post_ATT_g224_SC"/>
    <s v="Top_War"/>
    <d v="2021-10-05T00:00:00"/>
    <n v="0"/>
    <x v="2"/>
    <x v="20"/>
    <s v="S3"/>
  </r>
  <r>
    <s v="Small_Event"/>
    <s v="Top_War"/>
    <d v="2021-10-05T00:00:00"/>
    <n v="0"/>
    <x v="0"/>
    <x v="17"/>
    <s v="S3"/>
  </r>
  <r>
    <s v="Small_Event_Dip"/>
    <s v="Top_War"/>
    <d v="2021-10-05T00:00:00"/>
    <n v="0"/>
    <x v="0"/>
    <x v="4"/>
    <s v="S3"/>
  </r>
  <r>
    <s v="Special_Event"/>
    <s v="Top_War"/>
    <d v="2021-10-05T00:00:00"/>
    <n v="0"/>
    <x v="0"/>
    <x v="4"/>
    <s v="S3"/>
  </r>
  <r>
    <s v="Special_Event_Peak"/>
    <s v="Top_War"/>
    <d v="2021-10-05T00:00:00"/>
    <n v="0"/>
    <x v="0"/>
    <x v="17"/>
    <s v="S3"/>
  </r>
  <r>
    <s v="Tuesday_Effect"/>
    <s v="Top_War"/>
    <d v="2021-10-05T00:00:00"/>
    <n v="-30394.747551451699"/>
    <x v="0"/>
    <x v="21"/>
    <s v="S3"/>
  </r>
  <r>
    <s v="UNITYADS_TOTAL_PER_ATT_g1728_Scurve"/>
    <s v="Top_War"/>
    <d v="2021-10-05T00:00:00"/>
    <n v="0"/>
    <x v="4"/>
    <x v="22"/>
    <s v="S3"/>
  </r>
  <r>
    <s v="UNITYADS_TOTAL_POST_ATT_S1_g913_SC"/>
    <s v="Top_War"/>
    <d v="2021-10-05T00:00:00"/>
    <n v="0"/>
    <x v="1"/>
    <x v="22"/>
    <s v="S3"/>
  </r>
  <r>
    <s v="UNITYADS_TOTAL_POST_ATT_S2_g1321_SC"/>
    <s v="Top_War"/>
    <d v="2021-10-05T00:00:00"/>
    <n v="0"/>
    <x v="2"/>
    <x v="22"/>
    <s v="S3"/>
  </r>
  <r>
    <s v="UNITYADS_TOTAL_POST_ATT_S3_g924_SC"/>
    <s v="Top_War"/>
    <d v="2021-10-05T00:00:00"/>
    <n v="629.39916949687904"/>
    <x v="3"/>
    <x v="22"/>
    <s v="S3"/>
  </r>
  <r>
    <s v="Apple_Search_Post_ATT_g327_Scurve"/>
    <s v="Top_War"/>
    <d v="2021-10-06T00:00:00"/>
    <n v="2.7848490461361899"/>
    <x v="0"/>
    <x v="0"/>
    <s v="S3"/>
  </r>
  <r>
    <s v="Applovin_rewarded_Post_ATT_g1718_SC"/>
    <s v="Top_War"/>
    <d v="2021-10-06T00:00:00"/>
    <n v="4022.7663258876501"/>
    <x v="0"/>
    <x v="1"/>
    <s v="S3"/>
  </r>
  <r>
    <s v="Applovin_video_Post_ATT_g1718_Scurve"/>
    <s v="Top_War"/>
    <d v="2021-10-06T00:00:00"/>
    <n v="543.76245829636196"/>
    <x v="0"/>
    <x v="2"/>
    <s v="S3"/>
  </r>
  <r>
    <s v="Bug_Fix_1"/>
    <s v="Top_War"/>
    <d v="2021-10-06T00:00:00"/>
    <n v="0"/>
    <x v="0"/>
    <x v="3"/>
    <s v="S3"/>
  </r>
  <r>
    <s v="Bug_Fix_2"/>
    <s v="Top_War"/>
    <d v="2021-10-06T00:00:00"/>
    <n v="0"/>
    <x v="0"/>
    <x v="3"/>
    <s v="S3"/>
  </r>
  <r>
    <s v="Bug_Fix_3_2"/>
    <s v="Top_War"/>
    <d v="2021-10-06T00:00:00"/>
    <n v="0"/>
    <x v="0"/>
    <x v="3"/>
    <s v="S3"/>
  </r>
  <r>
    <s v="Bug_Fix_Neg"/>
    <s v="Top_War"/>
    <d v="2021-10-06T00:00:00"/>
    <n v="0"/>
    <x v="0"/>
    <x v="4"/>
    <s v="S3"/>
  </r>
  <r>
    <s v="Bytedance_Post_ATT_g337_SC"/>
    <s v="Top_War"/>
    <d v="2021-10-06T00:00:00"/>
    <n v="0"/>
    <x v="0"/>
    <x v="5"/>
    <s v="S3"/>
  </r>
  <r>
    <s v="Comp_Lords_Mobile"/>
    <s v="Top_War"/>
    <d v="2021-10-06T00:00:00"/>
    <n v="-18263.144576706502"/>
    <x v="0"/>
    <x v="6"/>
    <s v="S3"/>
  </r>
  <r>
    <s v="Comp_ROK"/>
    <s v="Top_War"/>
    <d v="2021-10-06T00:00:00"/>
    <n v="-2352.6589451590198"/>
    <x v="0"/>
    <x v="7"/>
    <s v="S3"/>
  </r>
  <r>
    <s v="Comp_West_Game"/>
    <s v="Top_War"/>
    <d v="2021-10-06T00:00:00"/>
    <n v="-3946.91938671243"/>
    <x v="0"/>
    <x v="8"/>
    <s v="S3"/>
  </r>
  <r>
    <s v="Event_Dip"/>
    <s v="Top_War"/>
    <d v="2021-10-06T00:00:00"/>
    <n v="0"/>
    <x v="0"/>
    <x v="4"/>
    <s v="S3"/>
  </r>
  <r>
    <s v="FB_AEO_AAA_POST_ATT_S1_g223_Scurve"/>
    <s v="Top_War"/>
    <d v="2021-10-06T00:00:00"/>
    <n v="0"/>
    <x v="1"/>
    <x v="9"/>
    <s v="S3"/>
  </r>
  <r>
    <s v="FB_AEO_AAA_POST_ATT_S2_g2314_Scurve"/>
    <s v="Top_War"/>
    <d v="2021-10-06T00:00:00"/>
    <n v="0"/>
    <x v="2"/>
    <x v="9"/>
    <s v="S3"/>
  </r>
  <r>
    <s v="FB_AEO_AAA_POST_ATT_S3_g249_SC"/>
    <s v="Top_War"/>
    <d v="2021-10-06T00:00:00"/>
    <n v="2165.8674687897001"/>
    <x v="3"/>
    <x v="9"/>
    <s v="S3"/>
  </r>
  <r>
    <s v="FB_AEO_AAA_PRE_ATT_g136_Scurve"/>
    <s v="Top_War"/>
    <d v="2021-10-06T00:00:00"/>
    <n v="0"/>
    <x v="4"/>
    <x v="9"/>
    <s v="S3"/>
  </r>
  <r>
    <s v="FB_AEO_BAU_POST_ATT_S1_g912_Scurve"/>
    <s v="Top_War"/>
    <d v="2021-10-06T00:00:00"/>
    <n v="0"/>
    <x v="1"/>
    <x v="10"/>
    <s v="S3"/>
  </r>
  <r>
    <s v="FB_AEO_BAU_POST_ATT_S2_g2711_Scurve"/>
    <s v="Top_War"/>
    <d v="2021-10-06T00:00:00"/>
    <n v="0"/>
    <x v="2"/>
    <x v="10"/>
    <s v="S3"/>
  </r>
  <r>
    <s v="FB_AEO_BAU_POST_ATT_S3_g1717_SC"/>
    <s v="Top_War"/>
    <d v="2021-10-06T00:00:00"/>
    <n v="9324.6832595178494"/>
    <x v="3"/>
    <x v="10"/>
    <s v="S3"/>
  </r>
  <r>
    <s v="FB_AEO_BAU_PRE_ATT_g15721_Scurve"/>
    <s v="Top_War"/>
    <d v="2021-10-06T00:00:00"/>
    <n v="0"/>
    <x v="4"/>
    <x v="10"/>
    <s v="S3"/>
  </r>
  <r>
    <s v="FB_VO_AAA_PER_ATT_g912_Scurve"/>
    <s v="Top_War"/>
    <d v="2021-10-06T00:00:00"/>
    <n v="0"/>
    <x v="4"/>
    <x v="11"/>
    <s v="S3"/>
  </r>
  <r>
    <s v="FB_VO_AAA_POST_ATT_S1_g913_Scurve"/>
    <s v="Top_War"/>
    <d v="2021-10-06T00:00:00"/>
    <n v="0"/>
    <x v="1"/>
    <x v="11"/>
    <s v="S3"/>
  </r>
  <r>
    <s v="FB_VO_AAA_POST_ATT_S2_g424_Scurve"/>
    <s v="Top_War"/>
    <d v="2021-10-06T00:00:00"/>
    <n v="0"/>
    <x v="2"/>
    <x v="11"/>
    <s v="S3"/>
  </r>
  <r>
    <s v="FB_VO_AAA_POST_ATT_S3_g1717_SC"/>
    <s v="Top_War"/>
    <d v="2021-10-06T00:00:00"/>
    <n v="8545.7662590985892"/>
    <x v="3"/>
    <x v="11"/>
    <s v="S3"/>
  </r>
  <r>
    <s v="FB_VO_BAU_PER_ATT_g1512_Scurve"/>
    <s v="Top_War"/>
    <d v="2021-10-06T00:00:00"/>
    <n v="0"/>
    <x v="4"/>
    <x v="12"/>
    <s v="S3"/>
  </r>
  <r>
    <s v="FB_VO_BAU_POST_ATT_S1_g9312_Scurve"/>
    <s v="Top_War"/>
    <d v="2021-10-06T00:00:00"/>
    <n v="0"/>
    <x v="1"/>
    <x v="12"/>
    <s v="S3"/>
  </r>
  <r>
    <s v="FB_VO_BAU_POST_ATT_S2_g8421_Scurve"/>
    <s v="Top_War"/>
    <d v="2021-10-06T00:00:00"/>
    <n v="0"/>
    <x v="2"/>
    <x v="12"/>
    <s v="S3"/>
  </r>
  <r>
    <s v="FB_VO_BAU_POST_ATT_S3_g1715_SC"/>
    <s v="Top_War"/>
    <d v="2021-10-06T00:00:00"/>
    <n v="2487.0199530725099"/>
    <x v="3"/>
    <x v="12"/>
    <s v="S3"/>
  </r>
  <r>
    <s v="FB_VO_DYNAMICADS_PER_ATT_g2720_Scurve"/>
    <s v="Top_War"/>
    <d v="2021-10-06T00:00:00"/>
    <n v="0"/>
    <x v="4"/>
    <x v="13"/>
    <s v="S3"/>
  </r>
  <r>
    <s v="FB_VO_DYNAMICADS_POST_ATT_S1_g1720_Scurve"/>
    <s v="Top_War"/>
    <d v="2021-10-06T00:00:00"/>
    <n v="0"/>
    <x v="1"/>
    <x v="13"/>
    <s v="S3"/>
  </r>
  <r>
    <s v="GOOGLE_DISPLAY_PER_ATT_g1724_Scurve"/>
    <s v="Top_War"/>
    <d v="2021-10-06T00:00:00"/>
    <n v="0"/>
    <x v="4"/>
    <x v="14"/>
    <s v="S3"/>
  </r>
  <r>
    <s v="GOOGLE_DISPLAY_POST_ATT_9AUG_SEP_g6213_Scurve"/>
    <s v="Top_War"/>
    <d v="2021-10-06T00:00:00"/>
    <n v="5.3851838840996997"/>
    <x v="0"/>
    <x v="14"/>
    <s v="S3"/>
  </r>
  <r>
    <s v="GOOGLE_DISPLAY_POST_ATT_JUL_g827_SC"/>
    <s v="Top_War"/>
    <d v="2021-10-06T00:00:00"/>
    <n v="0"/>
    <x v="0"/>
    <x v="14"/>
    <s v="S3"/>
  </r>
  <r>
    <s v="GOOGLE_DISPLAY_POST_ATT_OCT_g5718_Scurve"/>
    <s v="Top_War"/>
    <d v="2021-10-06T00:00:00"/>
    <n v="19.718859388508601"/>
    <x v="0"/>
    <x v="14"/>
    <s v="S3"/>
  </r>
  <r>
    <s v="GOOGLE_DISPLAY_POST_ATT_S1_g912_SC"/>
    <s v="Top_War"/>
    <d v="2021-10-06T00:00:00"/>
    <n v="0"/>
    <x v="1"/>
    <x v="14"/>
    <s v="S3"/>
  </r>
  <r>
    <s v="GOOGLE_YOUTUBE_PER_ATT_g1716_Scurve"/>
    <s v="Top_War"/>
    <d v="2021-10-06T00:00:00"/>
    <n v="0"/>
    <x v="4"/>
    <x v="15"/>
    <s v="S3"/>
  </r>
  <r>
    <s v="GOOGLE_YOUTUBE_POST_ATT_9AUG_SEP_g9321_Scurve"/>
    <s v="Top_War"/>
    <d v="2021-10-06T00:00:00"/>
    <n v="9.8577668896313395E-3"/>
    <x v="0"/>
    <x v="15"/>
    <s v="S3"/>
  </r>
  <r>
    <s v="GOOGLE_YOUTUBE_POST_ATT_JUL_g1718_SC"/>
    <s v="Top_War"/>
    <d v="2021-10-06T00:00:00"/>
    <n v="0"/>
    <x v="0"/>
    <x v="15"/>
    <s v="S3"/>
  </r>
  <r>
    <s v="GOOGLE_YOUTUBE_POST_ATT_OCT_g1715_Scurve"/>
    <s v="Top_War"/>
    <d v="2021-10-06T00:00:00"/>
    <n v="5.1113822304135297E-3"/>
    <x v="0"/>
    <x v="15"/>
    <s v="S3"/>
  </r>
  <r>
    <s v="GOOGLE_YOUTUBE_POST_ATT_S1_g2721_SC"/>
    <s v="Top_War"/>
    <d v="2021-10-06T00:00:00"/>
    <n v="0"/>
    <x v="1"/>
    <x v="15"/>
    <s v="S3"/>
  </r>
  <r>
    <s v="INTERCEPT"/>
    <s v="Top_War"/>
    <d v="2021-10-06T00:00:00"/>
    <n v="282876.95580592903"/>
    <x v="0"/>
    <x v="16"/>
    <s v="S3"/>
  </r>
  <r>
    <s v="Large_Event_Dip1"/>
    <s v="Top_War"/>
    <d v="2021-10-06T00:00:00"/>
    <n v="0"/>
    <x v="0"/>
    <x v="4"/>
    <s v="S3"/>
  </r>
  <r>
    <s v="Large_Event1"/>
    <s v="Top_War"/>
    <d v="2021-10-06T00:00:00"/>
    <n v="0"/>
    <x v="0"/>
    <x v="17"/>
    <s v="S3"/>
  </r>
  <r>
    <s v="Medium_Event"/>
    <s v="Top_War"/>
    <d v="2021-10-06T00:00:00"/>
    <n v="0"/>
    <x v="0"/>
    <x v="17"/>
    <s v="S3"/>
  </r>
  <r>
    <s v="Medium_Event_Dip"/>
    <s v="Top_War"/>
    <d v="2021-10-06T00:00:00"/>
    <n v="-31851.912154859601"/>
    <x v="0"/>
    <x v="17"/>
    <s v="S3"/>
  </r>
  <r>
    <s v="Monday_Effect"/>
    <s v="Top_War"/>
    <d v="2021-10-06T00:00:00"/>
    <n v="0"/>
    <x v="0"/>
    <x v="18"/>
    <s v="S3"/>
  </r>
  <r>
    <s v="New_Content"/>
    <s v="Top_War"/>
    <d v="2021-10-06T00:00:00"/>
    <n v="0"/>
    <x v="0"/>
    <x v="19"/>
    <s v="S3"/>
  </r>
  <r>
    <s v="Other_Event"/>
    <s v="Top_War"/>
    <d v="2021-10-06T00:00:00"/>
    <n v="0"/>
    <x v="0"/>
    <x v="17"/>
    <s v="S3"/>
  </r>
  <r>
    <s v="Peak"/>
    <s v="Top_War"/>
    <d v="2021-10-06T00:00:00"/>
    <n v="0"/>
    <x v="0"/>
    <x v="17"/>
    <s v="S3"/>
  </r>
  <r>
    <s v="Reddit_Post_ATT_g224_SC"/>
    <s v="Top_War"/>
    <d v="2021-10-06T00:00:00"/>
    <n v="0"/>
    <x v="2"/>
    <x v="20"/>
    <s v="S3"/>
  </r>
  <r>
    <s v="Small_Event"/>
    <s v="Top_War"/>
    <d v="2021-10-06T00:00:00"/>
    <n v="0"/>
    <x v="0"/>
    <x v="17"/>
    <s v="S3"/>
  </r>
  <r>
    <s v="Small_Event_Dip"/>
    <s v="Top_War"/>
    <d v="2021-10-06T00:00:00"/>
    <n v="0"/>
    <x v="0"/>
    <x v="4"/>
    <s v="S3"/>
  </r>
  <r>
    <s v="Special_Event"/>
    <s v="Top_War"/>
    <d v="2021-10-06T00:00:00"/>
    <n v="0"/>
    <x v="0"/>
    <x v="4"/>
    <s v="S3"/>
  </r>
  <r>
    <s v="Special_Event_Peak"/>
    <s v="Top_War"/>
    <d v="2021-10-06T00:00:00"/>
    <n v="0"/>
    <x v="0"/>
    <x v="17"/>
    <s v="S3"/>
  </r>
  <r>
    <s v="Tuesday_Effect"/>
    <s v="Top_War"/>
    <d v="2021-10-06T00:00:00"/>
    <n v="0"/>
    <x v="0"/>
    <x v="21"/>
    <s v="S3"/>
  </r>
  <r>
    <s v="UNITYADS_TOTAL_PER_ATT_g1728_Scurve"/>
    <s v="Top_War"/>
    <d v="2021-10-06T00:00:00"/>
    <n v="0"/>
    <x v="4"/>
    <x v="22"/>
    <s v="S3"/>
  </r>
  <r>
    <s v="UNITYADS_TOTAL_POST_ATT_S1_g913_SC"/>
    <s v="Top_War"/>
    <d v="2021-10-06T00:00:00"/>
    <n v="0"/>
    <x v="1"/>
    <x v="22"/>
    <s v="S3"/>
  </r>
  <r>
    <s v="UNITYADS_TOTAL_POST_ATT_S2_g1321_SC"/>
    <s v="Top_War"/>
    <d v="2021-10-06T00:00:00"/>
    <n v="0"/>
    <x v="2"/>
    <x v="22"/>
    <s v="S3"/>
  </r>
  <r>
    <s v="UNITYADS_TOTAL_POST_ATT_S3_g924_SC"/>
    <s v="Top_War"/>
    <d v="2021-10-06T00:00:00"/>
    <n v="416.44302133758799"/>
    <x v="3"/>
    <x v="22"/>
    <s v="S3"/>
  </r>
  <r>
    <s v="Apple_Search_Post_ATT_g327_Scurve"/>
    <s v="Top_War"/>
    <d v="2021-10-07T00:00:00"/>
    <n v="2.7955095495920101"/>
    <x v="0"/>
    <x v="0"/>
    <s v="S3"/>
  </r>
  <r>
    <s v="Applovin_rewarded_Post_ATT_g1718_SC"/>
    <s v="Top_War"/>
    <d v="2021-10-07T00:00:00"/>
    <n v="3393.3254030958101"/>
    <x v="0"/>
    <x v="1"/>
    <s v="S3"/>
  </r>
  <r>
    <s v="Applovin_video_Post_ATT_g1718_Scurve"/>
    <s v="Top_War"/>
    <d v="2021-10-07T00:00:00"/>
    <n v="562.37397568875895"/>
    <x v="0"/>
    <x v="2"/>
    <s v="S3"/>
  </r>
  <r>
    <s v="Bug_Fix_1"/>
    <s v="Top_War"/>
    <d v="2021-10-07T00:00:00"/>
    <n v="0"/>
    <x v="0"/>
    <x v="3"/>
    <s v="S3"/>
  </r>
  <r>
    <s v="Bug_Fix_2"/>
    <s v="Top_War"/>
    <d v="2021-10-07T00:00:00"/>
    <n v="0"/>
    <x v="0"/>
    <x v="3"/>
    <s v="S3"/>
  </r>
  <r>
    <s v="Bug_Fix_3_2"/>
    <s v="Top_War"/>
    <d v="2021-10-07T00:00:00"/>
    <n v="0"/>
    <x v="0"/>
    <x v="3"/>
    <s v="S3"/>
  </r>
  <r>
    <s v="Bug_Fix_Neg"/>
    <s v="Top_War"/>
    <d v="2021-10-07T00:00:00"/>
    <n v="0"/>
    <x v="0"/>
    <x v="4"/>
    <s v="S3"/>
  </r>
  <r>
    <s v="Bytedance_Post_ATT_g337_SC"/>
    <s v="Top_War"/>
    <d v="2021-10-07T00:00:00"/>
    <n v="0"/>
    <x v="0"/>
    <x v="5"/>
    <s v="S3"/>
  </r>
  <r>
    <s v="Comp_Lords_Mobile"/>
    <s v="Top_War"/>
    <d v="2021-10-07T00:00:00"/>
    <n v="-18332.798064794599"/>
    <x v="0"/>
    <x v="6"/>
    <s v="S3"/>
  </r>
  <r>
    <s v="Comp_ROK"/>
    <s v="Top_War"/>
    <d v="2021-10-07T00:00:00"/>
    <n v="-2359.84420371754"/>
    <x v="0"/>
    <x v="7"/>
    <s v="S3"/>
  </r>
  <r>
    <s v="Comp_West_Game"/>
    <s v="Top_War"/>
    <d v="2021-10-07T00:00:00"/>
    <n v="-4041.4563780109302"/>
    <x v="0"/>
    <x v="8"/>
    <s v="S3"/>
  </r>
  <r>
    <s v="Event_Dip"/>
    <s v="Top_War"/>
    <d v="2021-10-07T00:00:00"/>
    <n v="0"/>
    <x v="0"/>
    <x v="4"/>
    <s v="S3"/>
  </r>
  <r>
    <s v="FB_AEO_AAA_POST_ATT_S1_g223_Scurve"/>
    <s v="Top_War"/>
    <d v="2021-10-07T00:00:00"/>
    <n v="0"/>
    <x v="1"/>
    <x v="9"/>
    <s v="S3"/>
  </r>
  <r>
    <s v="FB_AEO_AAA_POST_ATT_S2_g2314_Scurve"/>
    <s v="Top_War"/>
    <d v="2021-10-07T00:00:00"/>
    <n v="0"/>
    <x v="2"/>
    <x v="9"/>
    <s v="S3"/>
  </r>
  <r>
    <s v="FB_AEO_AAA_POST_ATT_S3_g249_SC"/>
    <s v="Top_War"/>
    <d v="2021-10-07T00:00:00"/>
    <n v="2717.1694437618798"/>
    <x v="3"/>
    <x v="9"/>
    <s v="S3"/>
  </r>
  <r>
    <s v="FB_AEO_AAA_PRE_ATT_g136_Scurve"/>
    <s v="Top_War"/>
    <d v="2021-10-07T00:00:00"/>
    <n v="0"/>
    <x v="4"/>
    <x v="9"/>
    <s v="S3"/>
  </r>
  <r>
    <s v="FB_AEO_BAU_POST_ATT_S1_g912_Scurve"/>
    <s v="Top_War"/>
    <d v="2021-10-07T00:00:00"/>
    <n v="0"/>
    <x v="1"/>
    <x v="10"/>
    <s v="S3"/>
  </r>
  <r>
    <s v="FB_AEO_BAU_POST_ATT_S2_g2711_Scurve"/>
    <s v="Top_War"/>
    <d v="2021-10-07T00:00:00"/>
    <n v="0"/>
    <x v="2"/>
    <x v="10"/>
    <s v="S3"/>
  </r>
  <r>
    <s v="FB_AEO_BAU_POST_ATT_S3_g1717_SC"/>
    <s v="Top_War"/>
    <d v="2021-10-07T00:00:00"/>
    <n v="9190.4844520297702"/>
    <x v="3"/>
    <x v="10"/>
    <s v="S3"/>
  </r>
  <r>
    <s v="FB_AEO_BAU_PRE_ATT_g15721_Scurve"/>
    <s v="Top_War"/>
    <d v="2021-10-07T00:00:00"/>
    <n v="0"/>
    <x v="4"/>
    <x v="10"/>
    <s v="S3"/>
  </r>
  <r>
    <s v="FB_VO_AAA_PER_ATT_g912_Scurve"/>
    <s v="Top_War"/>
    <d v="2021-10-07T00:00:00"/>
    <n v="0"/>
    <x v="4"/>
    <x v="11"/>
    <s v="S3"/>
  </r>
  <r>
    <s v="FB_VO_AAA_POST_ATT_S1_g913_Scurve"/>
    <s v="Top_War"/>
    <d v="2021-10-07T00:00:00"/>
    <n v="0"/>
    <x v="1"/>
    <x v="11"/>
    <s v="S3"/>
  </r>
  <r>
    <s v="FB_VO_AAA_POST_ATT_S2_g424_Scurve"/>
    <s v="Top_War"/>
    <d v="2021-10-07T00:00:00"/>
    <n v="0"/>
    <x v="2"/>
    <x v="11"/>
    <s v="S3"/>
  </r>
  <r>
    <s v="FB_VO_AAA_POST_ATT_S3_g1717_SC"/>
    <s v="Top_War"/>
    <d v="2021-10-07T00:00:00"/>
    <n v="8181.1237047975701"/>
    <x v="3"/>
    <x v="11"/>
    <s v="S3"/>
  </r>
  <r>
    <s v="FB_VO_BAU_PER_ATT_g1512_Scurve"/>
    <s v="Top_War"/>
    <d v="2021-10-07T00:00:00"/>
    <n v="0"/>
    <x v="4"/>
    <x v="12"/>
    <s v="S3"/>
  </r>
  <r>
    <s v="FB_VO_BAU_POST_ATT_S1_g9312_Scurve"/>
    <s v="Top_War"/>
    <d v="2021-10-07T00:00:00"/>
    <n v="0"/>
    <x v="1"/>
    <x v="12"/>
    <s v="S3"/>
  </r>
  <r>
    <s v="FB_VO_BAU_POST_ATT_S2_g8421_Scurve"/>
    <s v="Top_War"/>
    <d v="2021-10-07T00:00:00"/>
    <n v="0"/>
    <x v="2"/>
    <x v="12"/>
    <s v="S3"/>
  </r>
  <r>
    <s v="FB_VO_BAU_POST_ATT_S3_g1715_SC"/>
    <s v="Top_War"/>
    <d v="2021-10-07T00:00:00"/>
    <n v="2157.52334528035"/>
    <x v="3"/>
    <x v="12"/>
    <s v="S3"/>
  </r>
  <r>
    <s v="FB_VO_DYNAMICADS_PER_ATT_g2720_Scurve"/>
    <s v="Top_War"/>
    <d v="2021-10-07T00:00:00"/>
    <n v="0"/>
    <x v="4"/>
    <x v="13"/>
    <s v="S3"/>
  </r>
  <r>
    <s v="FB_VO_DYNAMICADS_POST_ATT_S1_g1720_Scurve"/>
    <s v="Top_War"/>
    <d v="2021-10-07T00:00:00"/>
    <n v="0"/>
    <x v="1"/>
    <x v="13"/>
    <s v="S3"/>
  </r>
  <r>
    <s v="GOOGLE_DISPLAY_PER_ATT_g1724_Scurve"/>
    <s v="Top_War"/>
    <d v="2021-10-07T00:00:00"/>
    <n v="0"/>
    <x v="4"/>
    <x v="14"/>
    <s v="S3"/>
  </r>
  <r>
    <s v="GOOGLE_DISPLAY_POST_ATT_9AUG_SEP_g6213_Scurve"/>
    <s v="Top_War"/>
    <d v="2021-10-07T00:00:00"/>
    <n v="1.95116174659859"/>
    <x v="0"/>
    <x v="14"/>
    <s v="S3"/>
  </r>
  <r>
    <s v="GOOGLE_DISPLAY_POST_ATT_JUL_g827_SC"/>
    <s v="Top_War"/>
    <d v="2021-10-07T00:00:00"/>
    <n v="0"/>
    <x v="0"/>
    <x v="14"/>
    <s v="S3"/>
  </r>
  <r>
    <s v="GOOGLE_DISPLAY_POST_ATT_OCT_g5718_Scurve"/>
    <s v="Top_War"/>
    <d v="2021-10-07T00:00:00"/>
    <n v="80.692589915075004"/>
    <x v="0"/>
    <x v="14"/>
    <s v="S3"/>
  </r>
  <r>
    <s v="GOOGLE_DISPLAY_POST_ATT_S1_g912_SC"/>
    <s v="Top_War"/>
    <d v="2021-10-07T00:00:00"/>
    <n v="0"/>
    <x v="1"/>
    <x v="14"/>
    <s v="S3"/>
  </r>
  <r>
    <s v="GOOGLE_YOUTUBE_PER_ATT_g1716_Scurve"/>
    <s v="Top_War"/>
    <d v="2021-10-07T00:00:00"/>
    <n v="0"/>
    <x v="4"/>
    <x v="15"/>
    <s v="S3"/>
  </r>
  <r>
    <s v="GOOGLE_YOUTUBE_POST_ATT_9AUG_SEP_g9321_Scurve"/>
    <s v="Top_War"/>
    <d v="2021-10-07T00:00:00"/>
    <n v="2.2965972765726398E-3"/>
    <x v="0"/>
    <x v="15"/>
    <s v="S3"/>
  </r>
  <r>
    <s v="GOOGLE_YOUTUBE_POST_ATT_JUL_g1718_SC"/>
    <s v="Top_War"/>
    <d v="2021-10-07T00:00:00"/>
    <n v="0"/>
    <x v="0"/>
    <x v="15"/>
    <s v="S3"/>
  </r>
  <r>
    <s v="GOOGLE_YOUTUBE_POST_ATT_OCT_g1715_Scurve"/>
    <s v="Top_War"/>
    <d v="2021-10-07T00:00:00"/>
    <n v="6.0347871379839498E-2"/>
    <x v="0"/>
    <x v="15"/>
    <s v="S3"/>
  </r>
  <r>
    <s v="GOOGLE_YOUTUBE_POST_ATT_S1_g2721_SC"/>
    <s v="Top_War"/>
    <d v="2021-10-07T00:00:00"/>
    <n v="0"/>
    <x v="1"/>
    <x v="15"/>
    <s v="S3"/>
  </r>
  <r>
    <s v="INTERCEPT"/>
    <s v="Top_War"/>
    <d v="2021-10-07T00:00:00"/>
    <n v="282876.95580592903"/>
    <x v="0"/>
    <x v="16"/>
    <s v="S3"/>
  </r>
  <r>
    <s v="Large_Event_Dip1"/>
    <s v="Top_War"/>
    <d v="2021-10-07T00:00:00"/>
    <n v="0"/>
    <x v="0"/>
    <x v="4"/>
    <s v="S3"/>
  </r>
  <r>
    <s v="Large_Event1"/>
    <s v="Top_War"/>
    <d v="2021-10-07T00:00:00"/>
    <n v="0"/>
    <x v="0"/>
    <x v="17"/>
    <s v="S3"/>
  </r>
  <r>
    <s v="Medium_Event"/>
    <s v="Top_War"/>
    <d v="2021-10-07T00:00:00"/>
    <n v="0"/>
    <x v="0"/>
    <x v="17"/>
    <s v="S3"/>
  </r>
  <r>
    <s v="Medium_Event_Dip"/>
    <s v="Top_War"/>
    <d v="2021-10-07T00:00:00"/>
    <n v="0"/>
    <x v="0"/>
    <x v="17"/>
    <s v="S3"/>
  </r>
  <r>
    <s v="Monday_Effect"/>
    <s v="Top_War"/>
    <d v="2021-10-07T00:00:00"/>
    <n v="0"/>
    <x v="0"/>
    <x v="18"/>
    <s v="S3"/>
  </r>
  <r>
    <s v="New_Content"/>
    <s v="Top_War"/>
    <d v="2021-10-07T00:00:00"/>
    <n v="0"/>
    <x v="0"/>
    <x v="19"/>
    <s v="S3"/>
  </r>
  <r>
    <s v="Other_Event"/>
    <s v="Top_War"/>
    <d v="2021-10-07T00:00:00"/>
    <n v="0"/>
    <x v="0"/>
    <x v="17"/>
    <s v="S3"/>
  </r>
  <r>
    <s v="Peak"/>
    <s v="Top_War"/>
    <d v="2021-10-07T00:00:00"/>
    <n v="0"/>
    <x v="0"/>
    <x v="17"/>
    <s v="S3"/>
  </r>
  <r>
    <s v="Reddit_Post_ATT_g224_SC"/>
    <s v="Top_War"/>
    <d v="2021-10-07T00:00:00"/>
    <n v="0"/>
    <x v="2"/>
    <x v="20"/>
    <s v="S3"/>
  </r>
  <r>
    <s v="Small_Event"/>
    <s v="Top_War"/>
    <d v="2021-10-07T00:00:00"/>
    <n v="0"/>
    <x v="0"/>
    <x v="17"/>
    <s v="S3"/>
  </r>
  <r>
    <s v="Small_Event_Dip"/>
    <s v="Top_War"/>
    <d v="2021-10-07T00:00:00"/>
    <n v="-56652.711698567698"/>
    <x v="0"/>
    <x v="4"/>
    <s v="S3"/>
  </r>
  <r>
    <s v="Special_Event"/>
    <s v="Top_War"/>
    <d v="2021-10-07T00:00:00"/>
    <n v="0"/>
    <x v="0"/>
    <x v="4"/>
    <s v="S3"/>
  </r>
  <r>
    <s v="Special_Event_Peak"/>
    <s v="Top_War"/>
    <d v="2021-10-07T00:00:00"/>
    <n v="0"/>
    <x v="0"/>
    <x v="17"/>
    <s v="S3"/>
  </r>
  <r>
    <s v="Tuesday_Effect"/>
    <s v="Top_War"/>
    <d v="2021-10-07T00:00:00"/>
    <n v="0"/>
    <x v="0"/>
    <x v="21"/>
    <s v="S3"/>
  </r>
  <r>
    <s v="UNITYADS_TOTAL_PER_ATT_g1728_Scurve"/>
    <s v="Top_War"/>
    <d v="2021-10-07T00:00:00"/>
    <n v="0"/>
    <x v="4"/>
    <x v="22"/>
    <s v="S3"/>
  </r>
  <r>
    <s v="UNITYADS_TOTAL_POST_ATT_S1_g913_SC"/>
    <s v="Top_War"/>
    <d v="2021-10-07T00:00:00"/>
    <n v="0"/>
    <x v="1"/>
    <x v="22"/>
    <s v="S3"/>
  </r>
  <r>
    <s v="UNITYADS_TOTAL_POST_ATT_S2_g1321_SC"/>
    <s v="Top_War"/>
    <d v="2021-10-07T00:00:00"/>
    <n v="0"/>
    <x v="2"/>
    <x v="22"/>
    <s v="S3"/>
  </r>
  <r>
    <s v="UNITYADS_TOTAL_POST_ATT_S3_g924_SC"/>
    <s v="Top_War"/>
    <d v="2021-10-07T00:00:00"/>
    <n v="425.44286789035999"/>
    <x v="3"/>
    <x v="22"/>
    <s v="S3"/>
  </r>
  <r>
    <s v="Apple_Search_Post_ATT_g327_Scurve"/>
    <s v="Top_War"/>
    <d v="2021-10-08T00:00:00"/>
    <n v="2.8761715496502598"/>
    <x v="0"/>
    <x v="0"/>
    <s v="S3"/>
  </r>
  <r>
    <s v="Applovin_rewarded_Post_ATT_g1718_SC"/>
    <s v="Top_War"/>
    <d v="2021-10-08T00:00:00"/>
    <n v="4212.1932217267404"/>
    <x v="0"/>
    <x v="1"/>
    <s v="S3"/>
  </r>
  <r>
    <s v="Applovin_video_Post_ATT_g1718_Scurve"/>
    <s v="Top_War"/>
    <d v="2021-10-08T00:00:00"/>
    <n v="774.13193017731396"/>
    <x v="0"/>
    <x v="2"/>
    <s v="S3"/>
  </r>
  <r>
    <s v="Bug_Fix_1"/>
    <s v="Top_War"/>
    <d v="2021-10-08T00:00:00"/>
    <n v="0"/>
    <x v="0"/>
    <x v="3"/>
    <s v="S3"/>
  </r>
  <r>
    <s v="Bug_Fix_2"/>
    <s v="Top_War"/>
    <d v="2021-10-08T00:00:00"/>
    <n v="0"/>
    <x v="0"/>
    <x v="3"/>
    <s v="S3"/>
  </r>
  <r>
    <s v="Bug_Fix_3_2"/>
    <s v="Top_War"/>
    <d v="2021-10-08T00:00:00"/>
    <n v="0"/>
    <x v="0"/>
    <x v="3"/>
    <s v="S3"/>
  </r>
  <r>
    <s v="Bug_Fix_Neg"/>
    <s v="Top_War"/>
    <d v="2021-10-08T00:00:00"/>
    <n v="0"/>
    <x v="0"/>
    <x v="4"/>
    <s v="S3"/>
  </r>
  <r>
    <s v="Bytedance_Post_ATT_g337_SC"/>
    <s v="Top_War"/>
    <d v="2021-10-08T00:00:00"/>
    <n v="0"/>
    <x v="0"/>
    <x v="5"/>
    <s v="S3"/>
  </r>
  <r>
    <s v="Comp_Lords_Mobile"/>
    <s v="Top_War"/>
    <d v="2021-10-08T00:00:00"/>
    <n v="-18381.555506456301"/>
    <x v="0"/>
    <x v="6"/>
    <s v="S3"/>
  </r>
  <r>
    <s v="Comp_ROK"/>
    <s v="Top_War"/>
    <d v="2021-10-08T00:00:00"/>
    <n v="-2898.7385956060598"/>
    <x v="0"/>
    <x v="7"/>
    <s v="S3"/>
  </r>
  <r>
    <s v="Comp_West_Game"/>
    <s v="Top_War"/>
    <d v="2021-10-08T00:00:00"/>
    <n v="-4892.2892996974397"/>
    <x v="0"/>
    <x v="8"/>
    <s v="S3"/>
  </r>
  <r>
    <s v="Event_Dip"/>
    <s v="Top_War"/>
    <d v="2021-10-08T00:00:00"/>
    <n v="0"/>
    <x v="0"/>
    <x v="4"/>
    <s v="S3"/>
  </r>
  <r>
    <s v="FB_AEO_AAA_POST_ATT_S1_g223_Scurve"/>
    <s v="Top_War"/>
    <d v="2021-10-08T00:00:00"/>
    <n v="0"/>
    <x v="1"/>
    <x v="9"/>
    <s v="S3"/>
  </r>
  <r>
    <s v="FB_AEO_AAA_POST_ATT_S2_g2314_Scurve"/>
    <s v="Top_War"/>
    <d v="2021-10-08T00:00:00"/>
    <n v="0"/>
    <x v="2"/>
    <x v="9"/>
    <s v="S3"/>
  </r>
  <r>
    <s v="FB_AEO_AAA_POST_ATT_S3_g249_SC"/>
    <s v="Top_War"/>
    <d v="2021-10-08T00:00:00"/>
    <n v="3055.0447813177302"/>
    <x v="3"/>
    <x v="9"/>
    <s v="S3"/>
  </r>
  <r>
    <s v="FB_AEO_AAA_PRE_ATT_g136_Scurve"/>
    <s v="Top_War"/>
    <d v="2021-10-08T00:00:00"/>
    <n v="0"/>
    <x v="4"/>
    <x v="9"/>
    <s v="S3"/>
  </r>
  <r>
    <s v="FB_AEO_BAU_POST_ATT_S1_g912_Scurve"/>
    <s v="Top_War"/>
    <d v="2021-10-08T00:00:00"/>
    <n v="0"/>
    <x v="1"/>
    <x v="10"/>
    <s v="S3"/>
  </r>
  <r>
    <s v="FB_AEO_BAU_POST_ATT_S2_g2711_Scurve"/>
    <s v="Top_War"/>
    <d v="2021-10-08T00:00:00"/>
    <n v="0"/>
    <x v="2"/>
    <x v="10"/>
    <s v="S3"/>
  </r>
  <r>
    <s v="FB_AEO_BAU_POST_ATT_S3_g1717_SC"/>
    <s v="Top_War"/>
    <d v="2021-10-08T00:00:00"/>
    <n v="8688.5157147411701"/>
    <x v="3"/>
    <x v="10"/>
    <s v="S3"/>
  </r>
  <r>
    <s v="FB_AEO_BAU_PRE_ATT_g15721_Scurve"/>
    <s v="Top_War"/>
    <d v="2021-10-08T00:00:00"/>
    <n v="0"/>
    <x v="4"/>
    <x v="10"/>
    <s v="S3"/>
  </r>
  <r>
    <s v="FB_VO_AAA_PER_ATT_g912_Scurve"/>
    <s v="Top_War"/>
    <d v="2021-10-08T00:00:00"/>
    <n v="0"/>
    <x v="4"/>
    <x v="11"/>
    <s v="S3"/>
  </r>
  <r>
    <s v="FB_VO_AAA_POST_ATT_S1_g913_Scurve"/>
    <s v="Top_War"/>
    <d v="2021-10-08T00:00:00"/>
    <n v="0"/>
    <x v="1"/>
    <x v="11"/>
    <s v="S3"/>
  </r>
  <r>
    <s v="FB_VO_AAA_POST_ATT_S2_g424_Scurve"/>
    <s v="Top_War"/>
    <d v="2021-10-08T00:00:00"/>
    <n v="0"/>
    <x v="2"/>
    <x v="11"/>
    <s v="S3"/>
  </r>
  <r>
    <s v="FB_VO_AAA_POST_ATT_S3_g1717_SC"/>
    <s v="Top_War"/>
    <d v="2021-10-08T00:00:00"/>
    <n v="7299.6194581505297"/>
    <x v="3"/>
    <x v="11"/>
    <s v="S3"/>
  </r>
  <r>
    <s v="FB_VO_BAU_PER_ATT_g1512_Scurve"/>
    <s v="Top_War"/>
    <d v="2021-10-08T00:00:00"/>
    <n v="0"/>
    <x v="4"/>
    <x v="12"/>
    <s v="S3"/>
  </r>
  <r>
    <s v="FB_VO_BAU_POST_ATT_S1_g9312_Scurve"/>
    <s v="Top_War"/>
    <d v="2021-10-08T00:00:00"/>
    <n v="0"/>
    <x v="1"/>
    <x v="12"/>
    <s v="S3"/>
  </r>
  <r>
    <s v="FB_VO_BAU_POST_ATT_S2_g8421_Scurve"/>
    <s v="Top_War"/>
    <d v="2021-10-08T00:00:00"/>
    <n v="0"/>
    <x v="2"/>
    <x v="12"/>
    <s v="S3"/>
  </r>
  <r>
    <s v="FB_VO_BAU_POST_ATT_S3_g1715_SC"/>
    <s v="Top_War"/>
    <d v="2021-10-08T00:00:00"/>
    <n v="2343.0417552025301"/>
    <x v="3"/>
    <x v="12"/>
    <s v="S3"/>
  </r>
  <r>
    <s v="FB_VO_DYNAMICADS_PER_ATT_g2720_Scurve"/>
    <s v="Top_War"/>
    <d v="2021-10-08T00:00:00"/>
    <n v="0"/>
    <x v="4"/>
    <x v="13"/>
    <s v="S3"/>
  </r>
  <r>
    <s v="FB_VO_DYNAMICADS_POST_ATT_S1_g1720_Scurve"/>
    <s v="Top_War"/>
    <d v="2021-10-08T00:00:00"/>
    <n v="0"/>
    <x v="1"/>
    <x v="13"/>
    <s v="S3"/>
  </r>
  <r>
    <s v="GOOGLE_DISPLAY_PER_ATT_g1724_Scurve"/>
    <s v="Top_War"/>
    <d v="2021-10-08T00:00:00"/>
    <n v="0"/>
    <x v="4"/>
    <x v="14"/>
    <s v="S3"/>
  </r>
  <r>
    <s v="GOOGLE_DISPLAY_POST_ATT_9AUG_SEP_g6213_Scurve"/>
    <s v="Top_War"/>
    <d v="2021-10-08T00:00:00"/>
    <n v="0.64438843961035797"/>
    <x v="0"/>
    <x v="14"/>
    <s v="S3"/>
  </r>
  <r>
    <s v="GOOGLE_DISPLAY_POST_ATT_JUL_g827_SC"/>
    <s v="Top_War"/>
    <d v="2021-10-08T00:00:00"/>
    <n v="0"/>
    <x v="0"/>
    <x v="14"/>
    <s v="S3"/>
  </r>
  <r>
    <s v="GOOGLE_DISPLAY_POST_ATT_OCT_g5718_Scurve"/>
    <s v="Top_War"/>
    <d v="2021-10-08T00:00:00"/>
    <n v="247.979894050784"/>
    <x v="0"/>
    <x v="14"/>
    <s v="S3"/>
  </r>
  <r>
    <s v="GOOGLE_DISPLAY_POST_ATT_S1_g912_SC"/>
    <s v="Top_War"/>
    <d v="2021-10-08T00:00:00"/>
    <n v="0"/>
    <x v="1"/>
    <x v="14"/>
    <s v="S3"/>
  </r>
  <r>
    <s v="GOOGLE_YOUTUBE_PER_ATT_g1716_Scurve"/>
    <s v="Top_War"/>
    <d v="2021-10-08T00:00:00"/>
    <n v="0"/>
    <x v="4"/>
    <x v="15"/>
    <s v="S3"/>
  </r>
  <r>
    <s v="GOOGLE_YOUTUBE_POST_ATT_9AUG_SEP_g9321_Scurve"/>
    <s v="Top_War"/>
    <d v="2021-10-08T00:00:00"/>
    <n v="5.2168966791081204E-4"/>
    <x v="0"/>
    <x v="15"/>
    <s v="S3"/>
  </r>
  <r>
    <s v="GOOGLE_YOUTUBE_POST_ATT_JUL_g1718_SC"/>
    <s v="Top_War"/>
    <d v="2021-10-08T00:00:00"/>
    <n v="0"/>
    <x v="0"/>
    <x v="15"/>
    <s v="S3"/>
  </r>
  <r>
    <s v="GOOGLE_YOUTUBE_POST_ATT_OCT_g1715_Scurve"/>
    <s v="Top_War"/>
    <d v="2021-10-08T00:00:00"/>
    <n v="0.51090372199414902"/>
    <x v="0"/>
    <x v="15"/>
    <s v="S3"/>
  </r>
  <r>
    <s v="GOOGLE_YOUTUBE_POST_ATT_S1_g2721_SC"/>
    <s v="Top_War"/>
    <d v="2021-10-08T00:00:00"/>
    <n v="0"/>
    <x v="1"/>
    <x v="15"/>
    <s v="S3"/>
  </r>
  <r>
    <s v="INTERCEPT"/>
    <s v="Top_War"/>
    <d v="2021-10-08T00:00:00"/>
    <n v="282876.95580592903"/>
    <x v="0"/>
    <x v="16"/>
    <s v="S3"/>
  </r>
  <r>
    <s v="Large_Event_Dip1"/>
    <s v="Top_War"/>
    <d v="2021-10-08T00:00:00"/>
    <n v="0"/>
    <x v="0"/>
    <x v="4"/>
    <s v="S3"/>
  </r>
  <r>
    <s v="Large_Event1"/>
    <s v="Top_War"/>
    <d v="2021-10-08T00:00:00"/>
    <n v="0"/>
    <x v="0"/>
    <x v="17"/>
    <s v="S3"/>
  </r>
  <r>
    <s v="Medium_Event"/>
    <s v="Top_War"/>
    <d v="2021-10-08T00:00:00"/>
    <n v="0"/>
    <x v="0"/>
    <x v="17"/>
    <s v="S3"/>
  </r>
  <r>
    <s v="Medium_Event_Dip"/>
    <s v="Top_War"/>
    <d v="2021-10-08T00:00:00"/>
    <n v="0"/>
    <x v="0"/>
    <x v="17"/>
    <s v="S3"/>
  </r>
  <r>
    <s v="Monday_Effect"/>
    <s v="Top_War"/>
    <d v="2021-10-08T00:00:00"/>
    <n v="0"/>
    <x v="0"/>
    <x v="18"/>
    <s v="S3"/>
  </r>
  <r>
    <s v="New_Content"/>
    <s v="Top_War"/>
    <d v="2021-10-08T00:00:00"/>
    <n v="0"/>
    <x v="0"/>
    <x v="19"/>
    <s v="S3"/>
  </r>
  <r>
    <s v="Other_Event"/>
    <s v="Top_War"/>
    <d v="2021-10-08T00:00:00"/>
    <n v="0"/>
    <x v="0"/>
    <x v="17"/>
    <s v="S3"/>
  </r>
  <r>
    <s v="Peak"/>
    <s v="Top_War"/>
    <d v="2021-10-08T00:00:00"/>
    <n v="0"/>
    <x v="0"/>
    <x v="17"/>
    <s v="S3"/>
  </r>
  <r>
    <s v="Reddit_Post_ATT_g224_SC"/>
    <s v="Top_War"/>
    <d v="2021-10-08T00:00:00"/>
    <n v="0"/>
    <x v="2"/>
    <x v="20"/>
    <s v="S3"/>
  </r>
  <r>
    <s v="Small_Event"/>
    <s v="Top_War"/>
    <d v="2021-10-08T00:00:00"/>
    <n v="0"/>
    <x v="0"/>
    <x v="17"/>
    <s v="S3"/>
  </r>
  <r>
    <s v="Small_Event_Dip"/>
    <s v="Top_War"/>
    <d v="2021-10-08T00:00:00"/>
    <n v="-56652.711698567698"/>
    <x v="0"/>
    <x v="4"/>
    <s v="S3"/>
  </r>
  <r>
    <s v="Special_Event"/>
    <s v="Top_War"/>
    <d v="2021-10-08T00:00:00"/>
    <n v="0"/>
    <x v="0"/>
    <x v="4"/>
    <s v="S3"/>
  </r>
  <r>
    <s v="Special_Event_Peak"/>
    <s v="Top_War"/>
    <d v="2021-10-08T00:00:00"/>
    <n v="0"/>
    <x v="0"/>
    <x v="17"/>
    <s v="S3"/>
  </r>
  <r>
    <s v="Tuesday_Effect"/>
    <s v="Top_War"/>
    <d v="2021-10-08T00:00:00"/>
    <n v="0"/>
    <x v="0"/>
    <x v="21"/>
    <s v="S3"/>
  </r>
  <r>
    <s v="UNITYADS_TOTAL_PER_ATT_g1728_Scurve"/>
    <s v="Top_War"/>
    <d v="2021-10-08T00:00:00"/>
    <n v="0"/>
    <x v="4"/>
    <x v="22"/>
    <s v="S3"/>
  </r>
  <r>
    <s v="UNITYADS_TOTAL_POST_ATT_S1_g913_SC"/>
    <s v="Top_War"/>
    <d v="2021-10-08T00:00:00"/>
    <n v="0"/>
    <x v="1"/>
    <x v="22"/>
    <s v="S3"/>
  </r>
  <r>
    <s v="UNITYADS_TOTAL_POST_ATT_S2_g1321_SC"/>
    <s v="Top_War"/>
    <d v="2021-10-08T00:00:00"/>
    <n v="0"/>
    <x v="2"/>
    <x v="22"/>
    <s v="S3"/>
  </r>
  <r>
    <s v="UNITYADS_TOTAL_POST_ATT_S3_g924_SC"/>
    <s v="Top_War"/>
    <d v="2021-10-08T00:00:00"/>
    <n v="612.50618479013099"/>
    <x v="3"/>
    <x v="22"/>
    <s v="S3"/>
  </r>
  <r>
    <s v="Apple_Search_Post_ATT_g327_Scurve"/>
    <s v="Top_War"/>
    <d v="2021-10-09T00:00:00"/>
    <n v="3.00759922624807"/>
    <x v="0"/>
    <x v="0"/>
    <s v="S3"/>
  </r>
  <r>
    <s v="Applovin_rewarded_Post_ATT_g1718_SC"/>
    <s v="Top_War"/>
    <d v="2021-10-09T00:00:00"/>
    <n v="5438.7811645766697"/>
    <x v="0"/>
    <x v="1"/>
    <s v="S3"/>
  </r>
  <r>
    <s v="Applovin_video_Post_ATT_g1718_Scurve"/>
    <s v="Top_War"/>
    <d v="2021-10-09T00:00:00"/>
    <n v="1127.74493976902"/>
    <x v="0"/>
    <x v="2"/>
    <s v="S3"/>
  </r>
  <r>
    <s v="Bug_Fix_1"/>
    <s v="Top_War"/>
    <d v="2021-10-09T00:00:00"/>
    <n v="0"/>
    <x v="0"/>
    <x v="3"/>
    <s v="S3"/>
  </r>
  <r>
    <s v="Bug_Fix_2"/>
    <s v="Top_War"/>
    <d v="2021-10-09T00:00:00"/>
    <n v="0"/>
    <x v="0"/>
    <x v="3"/>
    <s v="S3"/>
  </r>
  <r>
    <s v="Bug_Fix_3_2"/>
    <s v="Top_War"/>
    <d v="2021-10-09T00:00:00"/>
    <n v="0"/>
    <x v="0"/>
    <x v="3"/>
    <s v="S3"/>
  </r>
  <r>
    <s v="Bug_Fix_Neg"/>
    <s v="Top_War"/>
    <d v="2021-10-09T00:00:00"/>
    <n v="-25455.428566692601"/>
    <x v="0"/>
    <x v="4"/>
    <s v="S3"/>
  </r>
  <r>
    <s v="Bytedance_Post_ATT_g337_SC"/>
    <s v="Top_War"/>
    <d v="2021-10-09T00:00:00"/>
    <n v="0"/>
    <x v="0"/>
    <x v="5"/>
    <s v="S3"/>
  </r>
  <r>
    <s v="Comp_Lords_Mobile"/>
    <s v="Top_War"/>
    <d v="2021-10-09T00:00:00"/>
    <n v="-21634.373400171698"/>
    <x v="0"/>
    <x v="6"/>
    <s v="S3"/>
  </r>
  <r>
    <s v="Comp_ROK"/>
    <s v="Top_War"/>
    <d v="2021-10-09T00:00:00"/>
    <n v="-3215.9164376890099"/>
    <x v="0"/>
    <x v="7"/>
    <s v="S3"/>
  </r>
  <r>
    <s v="Comp_West_Game"/>
    <s v="Top_War"/>
    <d v="2021-10-09T00:00:00"/>
    <n v="-6664.8578865443396"/>
    <x v="0"/>
    <x v="8"/>
    <s v="S3"/>
  </r>
  <r>
    <s v="Event_Dip"/>
    <s v="Top_War"/>
    <d v="2021-10-09T00:00:00"/>
    <n v="0"/>
    <x v="0"/>
    <x v="4"/>
    <s v="S3"/>
  </r>
  <r>
    <s v="FB_AEO_AAA_POST_ATT_S1_g223_Scurve"/>
    <s v="Top_War"/>
    <d v="2021-10-09T00:00:00"/>
    <n v="0"/>
    <x v="1"/>
    <x v="9"/>
    <s v="S3"/>
  </r>
  <r>
    <s v="FB_AEO_AAA_POST_ATT_S2_g2314_Scurve"/>
    <s v="Top_War"/>
    <d v="2021-10-09T00:00:00"/>
    <n v="0"/>
    <x v="2"/>
    <x v="9"/>
    <s v="S3"/>
  </r>
  <r>
    <s v="FB_AEO_AAA_POST_ATT_S3_g249_SC"/>
    <s v="Top_War"/>
    <d v="2021-10-09T00:00:00"/>
    <n v="3171.9326921695802"/>
    <x v="3"/>
    <x v="9"/>
    <s v="S3"/>
  </r>
  <r>
    <s v="FB_AEO_AAA_PRE_ATT_g136_Scurve"/>
    <s v="Top_War"/>
    <d v="2021-10-09T00:00:00"/>
    <n v="0"/>
    <x v="4"/>
    <x v="9"/>
    <s v="S3"/>
  </r>
  <r>
    <s v="FB_AEO_BAU_POST_ATT_S1_g912_Scurve"/>
    <s v="Top_War"/>
    <d v="2021-10-09T00:00:00"/>
    <n v="0"/>
    <x v="1"/>
    <x v="10"/>
    <s v="S3"/>
  </r>
  <r>
    <s v="FB_AEO_BAU_POST_ATT_S2_g2711_Scurve"/>
    <s v="Top_War"/>
    <d v="2021-10-09T00:00:00"/>
    <n v="0"/>
    <x v="2"/>
    <x v="10"/>
    <s v="S3"/>
  </r>
  <r>
    <s v="FB_AEO_BAU_POST_ATT_S3_g1717_SC"/>
    <s v="Top_War"/>
    <d v="2021-10-09T00:00:00"/>
    <n v="8129.46650226764"/>
    <x v="3"/>
    <x v="10"/>
    <s v="S3"/>
  </r>
  <r>
    <s v="FB_AEO_BAU_PRE_ATT_g15721_Scurve"/>
    <s v="Top_War"/>
    <d v="2021-10-09T00:00:00"/>
    <n v="0"/>
    <x v="4"/>
    <x v="10"/>
    <s v="S3"/>
  </r>
  <r>
    <s v="FB_VO_AAA_PER_ATT_g912_Scurve"/>
    <s v="Top_War"/>
    <d v="2021-10-09T00:00:00"/>
    <n v="0"/>
    <x v="4"/>
    <x v="11"/>
    <s v="S3"/>
  </r>
  <r>
    <s v="FB_VO_AAA_POST_ATT_S1_g913_Scurve"/>
    <s v="Top_War"/>
    <d v="2021-10-09T00:00:00"/>
    <n v="0"/>
    <x v="1"/>
    <x v="11"/>
    <s v="S3"/>
  </r>
  <r>
    <s v="FB_VO_AAA_POST_ATT_S2_g424_Scurve"/>
    <s v="Top_War"/>
    <d v="2021-10-09T00:00:00"/>
    <n v="0"/>
    <x v="2"/>
    <x v="11"/>
    <s v="S3"/>
  </r>
  <r>
    <s v="FB_VO_AAA_POST_ATT_S3_g1717_SC"/>
    <s v="Top_War"/>
    <d v="2021-10-09T00:00:00"/>
    <n v="6177.0178578355199"/>
    <x v="3"/>
    <x v="11"/>
    <s v="S3"/>
  </r>
  <r>
    <s v="FB_VO_BAU_PER_ATT_g1512_Scurve"/>
    <s v="Top_War"/>
    <d v="2021-10-09T00:00:00"/>
    <n v="0"/>
    <x v="4"/>
    <x v="12"/>
    <s v="S3"/>
  </r>
  <r>
    <s v="FB_VO_BAU_POST_ATT_S1_g9312_Scurve"/>
    <s v="Top_War"/>
    <d v="2021-10-09T00:00:00"/>
    <n v="0"/>
    <x v="1"/>
    <x v="12"/>
    <s v="S3"/>
  </r>
  <r>
    <s v="FB_VO_BAU_POST_ATT_S2_g8421_Scurve"/>
    <s v="Top_War"/>
    <d v="2021-10-09T00:00:00"/>
    <n v="0"/>
    <x v="2"/>
    <x v="12"/>
    <s v="S3"/>
  </r>
  <r>
    <s v="FB_VO_BAU_POST_ATT_S3_g1715_SC"/>
    <s v="Top_War"/>
    <d v="2021-10-09T00:00:00"/>
    <n v="2452.6654402268"/>
    <x v="3"/>
    <x v="12"/>
    <s v="S3"/>
  </r>
  <r>
    <s v="FB_VO_DYNAMICADS_PER_ATT_g2720_Scurve"/>
    <s v="Top_War"/>
    <d v="2021-10-09T00:00:00"/>
    <n v="0"/>
    <x v="4"/>
    <x v="13"/>
    <s v="S3"/>
  </r>
  <r>
    <s v="FB_VO_DYNAMICADS_POST_ATT_S1_g1720_Scurve"/>
    <s v="Top_War"/>
    <d v="2021-10-09T00:00:00"/>
    <n v="0"/>
    <x v="1"/>
    <x v="13"/>
    <s v="S3"/>
  </r>
  <r>
    <s v="GOOGLE_DISPLAY_PER_ATT_g1724_Scurve"/>
    <s v="Top_War"/>
    <d v="2021-10-09T00:00:00"/>
    <n v="0"/>
    <x v="4"/>
    <x v="14"/>
    <s v="S3"/>
  </r>
  <r>
    <s v="GOOGLE_DISPLAY_POST_ATT_9AUG_SEP_g6213_Scurve"/>
    <s v="Top_War"/>
    <d v="2021-10-09T00:00:00"/>
    <n v="0.19971129884790001"/>
    <x v="0"/>
    <x v="14"/>
    <s v="S3"/>
  </r>
  <r>
    <s v="GOOGLE_DISPLAY_POST_ATT_JUL_g827_SC"/>
    <s v="Top_War"/>
    <d v="2021-10-09T00:00:00"/>
    <n v="0"/>
    <x v="0"/>
    <x v="14"/>
    <s v="S3"/>
  </r>
  <r>
    <s v="GOOGLE_DISPLAY_POST_ATT_OCT_g5718_Scurve"/>
    <s v="Top_War"/>
    <d v="2021-10-09T00:00:00"/>
    <n v="603.60282994139504"/>
    <x v="0"/>
    <x v="14"/>
    <s v="S3"/>
  </r>
  <r>
    <s v="GOOGLE_DISPLAY_POST_ATT_S1_g912_SC"/>
    <s v="Top_War"/>
    <d v="2021-10-09T00:00:00"/>
    <n v="0"/>
    <x v="1"/>
    <x v="14"/>
    <s v="S3"/>
  </r>
  <r>
    <s v="GOOGLE_YOUTUBE_PER_ATT_g1716_Scurve"/>
    <s v="Top_War"/>
    <d v="2021-10-09T00:00:00"/>
    <n v="0"/>
    <x v="4"/>
    <x v="15"/>
    <s v="S3"/>
  </r>
  <r>
    <s v="GOOGLE_YOUTUBE_POST_ATT_9AUG_SEP_g9321_Scurve"/>
    <s v="Top_War"/>
    <d v="2021-10-09T00:00:00"/>
    <n v="1.12985995553239E-4"/>
    <x v="0"/>
    <x v="15"/>
    <s v="S3"/>
  </r>
  <r>
    <s v="GOOGLE_YOUTUBE_POST_ATT_JUL_g1718_SC"/>
    <s v="Top_War"/>
    <d v="2021-10-09T00:00:00"/>
    <n v="0"/>
    <x v="0"/>
    <x v="15"/>
    <s v="S3"/>
  </r>
  <r>
    <s v="GOOGLE_YOUTUBE_POST_ATT_OCT_g1715_Scurve"/>
    <s v="Top_War"/>
    <d v="2021-10-09T00:00:00"/>
    <n v="3.2549668802086602"/>
    <x v="0"/>
    <x v="15"/>
    <s v="S3"/>
  </r>
  <r>
    <s v="GOOGLE_YOUTUBE_POST_ATT_S1_g2721_SC"/>
    <s v="Top_War"/>
    <d v="2021-10-09T00:00:00"/>
    <n v="0"/>
    <x v="1"/>
    <x v="15"/>
    <s v="S3"/>
  </r>
  <r>
    <s v="INTERCEPT"/>
    <s v="Top_War"/>
    <d v="2021-10-09T00:00:00"/>
    <n v="282876.95580592903"/>
    <x v="0"/>
    <x v="16"/>
    <s v="S3"/>
  </r>
  <r>
    <s v="Large_Event_Dip1"/>
    <s v="Top_War"/>
    <d v="2021-10-09T00:00:00"/>
    <n v="0"/>
    <x v="0"/>
    <x v="4"/>
    <s v="S3"/>
  </r>
  <r>
    <s v="Large_Event1"/>
    <s v="Top_War"/>
    <d v="2021-10-09T00:00:00"/>
    <n v="0"/>
    <x v="0"/>
    <x v="17"/>
    <s v="S3"/>
  </r>
  <r>
    <s v="Medium_Event"/>
    <s v="Top_War"/>
    <d v="2021-10-09T00:00:00"/>
    <n v="0"/>
    <x v="0"/>
    <x v="17"/>
    <s v="S3"/>
  </r>
  <r>
    <s v="Medium_Event_Dip"/>
    <s v="Top_War"/>
    <d v="2021-10-09T00:00:00"/>
    <n v="0"/>
    <x v="0"/>
    <x v="17"/>
    <s v="S3"/>
  </r>
  <r>
    <s v="Monday_Effect"/>
    <s v="Top_War"/>
    <d v="2021-10-09T00:00:00"/>
    <n v="0"/>
    <x v="0"/>
    <x v="18"/>
    <s v="S3"/>
  </r>
  <r>
    <s v="New_Content"/>
    <s v="Top_War"/>
    <d v="2021-10-09T00:00:00"/>
    <n v="0"/>
    <x v="0"/>
    <x v="19"/>
    <s v="S3"/>
  </r>
  <r>
    <s v="Other_Event"/>
    <s v="Top_War"/>
    <d v="2021-10-09T00:00:00"/>
    <n v="0"/>
    <x v="0"/>
    <x v="17"/>
    <s v="S3"/>
  </r>
  <r>
    <s v="Peak"/>
    <s v="Top_War"/>
    <d v="2021-10-09T00:00:00"/>
    <n v="0"/>
    <x v="0"/>
    <x v="17"/>
    <s v="S3"/>
  </r>
  <r>
    <s v="Reddit_Post_ATT_g224_SC"/>
    <s v="Top_War"/>
    <d v="2021-10-09T00:00:00"/>
    <n v="0"/>
    <x v="2"/>
    <x v="20"/>
    <s v="S3"/>
  </r>
  <r>
    <s v="Small_Event"/>
    <s v="Top_War"/>
    <d v="2021-10-09T00:00:00"/>
    <n v="0"/>
    <x v="0"/>
    <x v="17"/>
    <s v="S3"/>
  </r>
  <r>
    <s v="Small_Event_Dip"/>
    <s v="Top_War"/>
    <d v="2021-10-09T00:00:00"/>
    <n v="0"/>
    <x v="0"/>
    <x v="4"/>
    <s v="S3"/>
  </r>
  <r>
    <s v="Special_Event"/>
    <s v="Top_War"/>
    <d v="2021-10-09T00:00:00"/>
    <n v="0"/>
    <x v="0"/>
    <x v="4"/>
    <s v="S3"/>
  </r>
  <r>
    <s v="Special_Event_Peak"/>
    <s v="Top_War"/>
    <d v="2021-10-09T00:00:00"/>
    <n v="0"/>
    <x v="0"/>
    <x v="17"/>
    <s v="S3"/>
  </r>
  <r>
    <s v="Tuesday_Effect"/>
    <s v="Top_War"/>
    <d v="2021-10-09T00:00:00"/>
    <n v="0"/>
    <x v="0"/>
    <x v="21"/>
    <s v="S3"/>
  </r>
  <r>
    <s v="UNITYADS_TOTAL_PER_ATT_g1728_Scurve"/>
    <s v="Top_War"/>
    <d v="2021-10-09T00:00:00"/>
    <n v="0"/>
    <x v="4"/>
    <x v="22"/>
    <s v="S3"/>
  </r>
  <r>
    <s v="UNITYADS_TOTAL_POST_ATT_S1_g913_SC"/>
    <s v="Top_War"/>
    <d v="2021-10-09T00:00:00"/>
    <n v="0"/>
    <x v="1"/>
    <x v="22"/>
    <s v="S3"/>
  </r>
  <r>
    <s v="UNITYADS_TOTAL_POST_ATT_S2_g1321_SC"/>
    <s v="Top_War"/>
    <d v="2021-10-09T00:00:00"/>
    <n v="0"/>
    <x v="2"/>
    <x v="22"/>
    <s v="S3"/>
  </r>
  <r>
    <s v="UNITYADS_TOTAL_POST_ATT_S3_g924_SC"/>
    <s v="Top_War"/>
    <d v="2021-10-09T00:00:00"/>
    <n v="713.11788724922997"/>
    <x v="3"/>
    <x v="22"/>
    <s v="S3"/>
  </r>
  <r>
    <s v="Apple_Search_Post_ATT_g327_Scurve"/>
    <s v="Top_War"/>
    <d v="2021-10-10T00:00:00"/>
    <n v="3.2307586641822499"/>
    <x v="0"/>
    <x v="0"/>
    <s v="S3"/>
  </r>
  <r>
    <s v="Applovin_rewarded_Post_ATT_g1718_SC"/>
    <s v="Top_War"/>
    <d v="2021-10-10T00:00:00"/>
    <n v="7433.2173412141101"/>
    <x v="0"/>
    <x v="1"/>
    <s v="S3"/>
  </r>
  <r>
    <s v="Applovin_video_Post_ATT_g1718_Scurve"/>
    <s v="Top_War"/>
    <d v="2021-10-10T00:00:00"/>
    <n v="1782.1145398680501"/>
    <x v="0"/>
    <x v="2"/>
    <s v="S3"/>
  </r>
  <r>
    <s v="Bug_Fix_1"/>
    <s v="Top_War"/>
    <d v="2021-10-10T00:00:00"/>
    <n v="0"/>
    <x v="0"/>
    <x v="3"/>
    <s v="S3"/>
  </r>
  <r>
    <s v="Bug_Fix_2"/>
    <s v="Top_War"/>
    <d v="2021-10-10T00:00:00"/>
    <n v="0"/>
    <x v="0"/>
    <x v="3"/>
    <s v="S3"/>
  </r>
  <r>
    <s v="Bug_Fix_3_2"/>
    <s v="Top_War"/>
    <d v="2021-10-10T00:00:00"/>
    <n v="0"/>
    <x v="0"/>
    <x v="3"/>
    <s v="S3"/>
  </r>
  <r>
    <s v="Bug_Fix_Neg"/>
    <s v="Top_War"/>
    <d v="2021-10-10T00:00:00"/>
    <n v="0"/>
    <x v="0"/>
    <x v="4"/>
    <s v="S3"/>
  </r>
  <r>
    <s v="Bytedance_Post_ATT_g337_SC"/>
    <s v="Top_War"/>
    <d v="2021-10-10T00:00:00"/>
    <n v="0"/>
    <x v="0"/>
    <x v="5"/>
    <s v="S3"/>
  </r>
  <r>
    <s v="Comp_Lords_Mobile"/>
    <s v="Top_War"/>
    <d v="2021-10-10T00:00:00"/>
    <n v="-18604.4466683383"/>
    <x v="0"/>
    <x v="6"/>
    <s v="S3"/>
  </r>
  <r>
    <s v="Comp_ROK"/>
    <s v="Top_War"/>
    <d v="2021-10-10T00:00:00"/>
    <n v="-3680.9053129756799"/>
    <x v="0"/>
    <x v="7"/>
    <s v="S3"/>
  </r>
  <r>
    <s v="Comp_West_Game"/>
    <s v="Top_War"/>
    <d v="2021-10-10T00:00:00"/>
    <n v="-6298.5270452626501"/>
    <x v="0"/>
    <x v="8"/>
    <s v="S3"/>
  </r>
  <r>
    <s v="Event_Dip"/>
    <s v="Top_War"/>
    <d v="2021-10-10T00:00:00"/>
    <n v="-46625.467140574998"/>
    <x v="0"/>
    <x v="4"/>
    <s v="S3"/>
  </r>
  <r>
    <s v="FB_AEO_AAA_POST_ATT_S1_g223_Scurve"/>
    <s v="Top_War"/>
    <d v="2021-10-10T00:00:00"/>
    <n v="0"/>
    <x v="1"/>
    <x v="9"/>
    <s v="S3"/>
  </r>
  <r>
    <s v="FB_AEO_AAA_POST_ATT_S2_g2314_Scurve"/>
    <s v="Top_War"/>
    <d v="2021-10-10T00:00:00"/>
    <n v="0"/>
    <x v="2"/>
    <x v="9"/>
    <s v="S3"/>
  </r>
  <r>
    <s v="FB_AEO_AAA_POST_ATT_S3_g249_SC"/>
    <s v="Top_War"/>
    <d v="2021-10-10T00:00:00"/>
    <n v="3468.62803243903"/>
    <x v="3"/>
    <x v="9"/>
    <s v="S3"/>
  </r>
  <r>
    <s v="FB_AEO_AAA_PRE_ATT_g136_Scurve"/>
    <s v="Top_War"/>
    <d v="2021-10-10T00:00:00"/>
    <n v="0"/>
    <x v="4"/>
    <x v="9"/>
    <s v="S3"/>
  </r>
  <r>
    <s v="FB_AEO_BAU_POST_ATT_S1_g912_Scurve"/>
    <s v="Top_War"/>
    <d v="2021-10-10T00:00:00"/>
    <n v="0"/>
    <x v="1"/>
    <x v="10"/>
    <s v="S3"/>
  </r>
  <r>
    <s v="FB_AEO_BAU_POST_ATT_S2_g2711_Scurve"/>
    <s v="Top_War"/>
    <d v="2021-10-10T00:00:00"/>
    <n v="0"/>
    <x v="2"/>
    <x v="10"/>
    <s v="S3"/>
  </r>
  <r>
    <s v="FB_AEO_BAU_POST_ATT_S3_g1717_SC"/>
    <s v="Top_War"/>
    <d v="2021-10-10T00:00:00"/>
    <n v="8037.2391835566896"/>
    <x v="3"/>
    <x v="10"/>
    <s v="S3"/>
  </r>
  <r>
    <s v="FB_AEO_BAU_PRE_ATT_g15721_Scurve"/>
    <s v="Top_War"/>
    <d v="2021-10-10T00:00:00"/>
    <n v="0"/>
    <x v="4"/>
    <x v="10"/>
    <s v="S3"/>
  </r>
  <r>
    <s v="FB_VO_AAA_PER_ATT_g912_Scurve"/>
    <s v="Top_War"/>
    <d v="2021-10-10T00:00:00"/>
    <n v="0"/>
    <x v="4"/>
    <x v="11"/>
    <s v="S3"/>
  </r>
  <r>
    <s v="FB_VO_AAA_POST_ATT_S1_g913_Scurve"/>
    <s v="Top_War"/>
    <d v="2021-10-10T00:00:00"/>
    <n v="0"/>
    <x v="1"/>
    <x v="11"/>
    <s v="S3"/>
  </r>
  <r>
    <s v="FB_VO_AAA_POST_ATT_S2_g424_Scurve"/>
    <s v="Top_War"/>
    <d v="2021-10-10T00:00:00"/>
    <n v="0"/>
    <x v="2"/>
    <x v="11"/>
    <s v="S3"/>
  </r>
  <r>
    <s v="FB_VO_AAA_POST_ATT_S3_g1717_SC"/>
    <s v="Top_War"/>
    <d v="2021-10-10T00:00:00"/>
    <n v="5894.52063875145"/>
    <x v="3"/>
    <x v="11"/>
    <s v="S3"/>
  </r>
  <r>
    <s v="FB_VO_BAU_PER_ATT_g1512_Scurve"/>
    <s v="Top_War"/>
    <d v="2021-10-10T00:00:00"/>
    <n v="0"/>
    <x v="4"/>
    <x v="12"/>
    <s v="S3"/>
  </r>
  <r>
    <s v="FB_VO_BAU_POST_ATT_S1_g9312_Scurve"/>
    <s v="Top_War"/>
    <d v="2021-10-10T00:00:00"/>
    <n v="0"/>
    <x v="1"/>
    <x v="12"/>
    <s v="S3"/>
  </r>
  <r>
    <s v="FB_VO_BAU_POST_ATT_S2_g8421_Scurve"/>
    <s v="Top_War"/>
    <d v="2021-10-10T00:00:00"/>
    <n v="0"/>
    <x v="2"/>
    <x v="12"/>
    <s v="S3"/>
  </r>
  <r>
    <s v="FB_VO_BAU_POST_ATT_S3_g1715_SC"/>
    <s v="Top_War"/>
    <d v="2021-10-10T00:00:00"/>
    <n v="1827.10606483069"/>
    <x v="3"/>
    <x v="12"/>
    <s v="S3"/>
  </r>
  <r>
    <s v="FB_VO_DYNAMICADS_PER_ATT_g2720_Scurve"/>
    <s v="Top_War"/>
    <d v="2021-10-10T00:00:00"/>
    <n v="0"/>
    <x v="4"/>
    <x v="13"/>
    <s v="S3"/>
  </r>
  <r>
    <s v="FB_VO_DYNAMICADS_POST_ATT_S1_g1720_Scurve"/>
    <s v="Top_War"/>
    <d v="2021-10-10T00:00:00"/>
    <n v="0"/>
    <x v="1"/>
    <x v="13"/>
    <s v="S3"/>
  </r>
  <r>
    <s v="GOOGLE_DISPLAY_PER_ATT_g1724_Scurve"/>
    <s v="Top_War"/>
    <d v="2021-10-10T00:00:00"/>
    <n v="0"/>
    <x v="4"/>
    <x v="14"/>
    <s v="S3"/>
  </r>
  <r>
    <s v="GOOGLE_DISPLAY_POST_ATT_9AUG_SEP_g6213_Scurve"/>
    <s v="Top_War"/>
    <d v="2021-10-10T00:00:00"/>
    <n v="5.6497559145976498E-2"/>
    <x v="0"/>
    <x v="14"/>
    <s v="S3"/>
  </r>
  <r>
    <s v="GOOGLE_DISPLAY_POST_ATT_JUL_g827_SC"/>
    <s v="Top_War"/>
    <d v="2021-10-10T00:00:00"/>
    <n v="0"/>
    <x v="0"/>
    <x v="14"/>
    <s v="S3"/>
  </r>
  <r>
    <s v="GOOGLE_DISPLAY_POST_ATT_OCT_g5718_Scurve"/>
    <s v="Top_War"/>
    <d v="2021-10-10T00:00:00"/>
    <n v="1219.1297305289199"/>
    <x v="0"/>
    <x v="14"/>
    <s v="S3"/>
  </r>
  <r>
    <s v="GOOGLE_DISPLAY_POST_ATT_S1_g912_SC"/>
    <s v="Top_War"/>
    <d v="2021-10-10T00:00:00"/>
    <n v="0"/>
    <x v="1"/>
    <x v="14"/>
    <s v="S3"/>
  </r>
  <r>
    <s v="GOOGLE_YOUTUBE_PER_ATT_g1716_Scurve"/>
    <s v="Top_War"/>
    <d v="2021-10-10T00:00:00"/>
    <n v="0"/>
    <x v="4"/>
    <x v="15"/>
    <s v="S3"/>
  </r>
  <r>
    <s v="GOOGLE_YOUTUBE_POST_ATT_9AUG_SEP_g9321_Scurve"/>
    <s v="Top_War"/>
    <d v="2021-10-10T00:00:00"/>
    <n v="2.21808093952587E-5"/>
    <x v="0"/>
    <x v="15"/>
    <s v="S3"/>
  </r>
  <r>
    <s v="GOOGLE_YOUTUBE_POST_ATT_JUL_g1718_SC"/>
    <s v="Top_War"/>
    <d v="2021-10-10T00:00:00"/>
    <n v="0"/>
    <x v="0"/>
    <x v="15"/>
    <s v="S3"/>
  </r>
  <r>
    <s v="GOOGLE_YOUTUBE_POST_ATT_OCT_g1715_Scurve"/>
    <s v="Top_War"/>
    <d v="2021-10-10T00:00:00"/>
    <n v="16.301390589746699"/>
    <x v="0"/>
    <x v="15"/>
    <s v="S3"/>
  </r>
  <r>
    <s v="GOOGLE_YOUTUBE_POST_ATT_S1_g2721_SC"/>
    <s v="Top_War"/>
    <d v="2021-10-10T00:00:00"/>
    <n v="0"/>
    <x v="1"/>
    <x v="15"/>
    <s v="S3"/>
  </r>
  <r>
    <s v="INTERCEPT"/>
    <s v="Top_War"/>
    <d v="2021-10-10T00:00:00"/>
    <n v="282876.95580592903"/>
    <x v="0"/>
    <x v="16"/>
    <s v="S3"/>
  </r>
  <r>
    <s v="Large_Event_Dip1"/>
    <s v="Top_War"/>
    <d v="2021-10-10T00:00:00"/>
    <n v="0"/>
    <x v="0"/>
    <x v="4"/>
    <s v="S3"/>
  </r>
  <r>
    <s v="Large_Event1"/>
    <s v="Top_War"/>
    <d v="2021-10-10T00:00:00"/>
    <n v="0"/>
    <x v="0"/>
    <x v="17"/>
    <s v="S3"/>
  </r>
  <r>
    <s v="Medium_Event"/>
    <s v="Top_War"/>
    <d v="2021-10-10T00:00:00"/>
    <n v="0"/>
    <x v="0"/>
    <x v="17"/>
    <s v="S3"/>
  </r>
  <r>
    <s v="Medium_Event_Dip"/>
    <s v="Top_War"/>
    <d v="2021-10-10T00:00:00"/>
    <n v="0"/>
    <x v="0"/>
    <x v="17"/>
    <s v="S3"/>
  </r>
  <r>
    <s v="Monday_Effect"/>
    <s v="Top_War"/>
    <d v="2021-10-10T00:00:00"/>
    <n v="0"/>
    <x v="0"/>
    <x v="18"/>
    <s v="S3"/>
  </r>
  <r>
    <s v="New_Content"/>
    <s v="Top_War"/>
    <d v="2021-10-10T00:00:00"/>
    <n v="0"/>
    <x v="0"/>
    <x v="19"/>
    <s v="S3"/>
  </r>
  <r>
    <s v="Other_Event"/>
    <s v="Top_War"/>
    <d v="2021-10-10T00:00:00"/>
    <n v="0"/>
    <x v="0"/>
    <x v="17"/>
    <s v="S3"/>
  </r>
  <r>
    <s v="Peak"/>
    <s v="Top_War"/>
    <d v="2021-10-10T00:00:00"/>
    <n v="0"/>
    <x v="0"/>
    <x v="17"/>
    <s v="S3"/>
  </r>
  <r>
    <s v="Reddit_Post_ATT_g224_SC"/>
    <s v="Top_War"/>
    <d v="2021-10-10T00:00:00"/>
    <n v="0"/>
    <x v="2"/>
    <x v="20"/>
    <s v="S3"/>
  </r>
  <r>
    <s v="Small_Event"/>
    <s v="Top_War"/>
    <d v="2021-10-10T00:00:00"/>
    <n v="0"/>
    <x v="0"/>
    <x v="17"/>
    <s v="S3"/>
  </r>
  <r>
    <s v="Small_Event_Dip"/>
    <s v="Top_War"/>
    <d v="2021-10-10T00:00:00"/>
    <n v="0"/>
    <x v="0"/>
    <x v="4"/>
    <s v="S3"/>
  </r>
  <r>
    <s v="Special_Event"/>
    <s v="Top_War"/>
    <d v="2021-10-10T00:00:00"/>
    <n v="0"/>
    <x v="0"/>
    <x v="4"/>
    <s v="S3"/>
  </r>
  <r>
    <s v="Special_Event_Peak"/>
    <s v="Top_War"/>
    <d v="2021-10-10T00:00:00"/>
    <n v="0"/>
    <x v="0"/>
    <x v="17"/>
    <s v="S3"/>
  </r>
  <r>
    <s v="Tuesday_Effect"/>
    <s v="Top_War"/>
    <d v="2021-10-10T00:00:00"/>
    <n v="0"/>
    <x v="0"/>
    <x v="21"/>
    <s v="S3"/>
  </r>
  <r>
    <s v="UNITYADS_TOTAL_PER_ATT_g1728_Scurve"/>
    <s v="Top_War"/>
    <d v="2021-10-10T00:00:00"/>
    <n v="0"/>
    <x v="4"/>
    <x v="22"/>
    <s v="S3"/>
  </r>
  <r>
    <s v="UNITYADS_TOTAL_POST_ATT_S1_g913_SC"/>
    <s v="Top_War"/>
    <d v="2021-10-10T00:00:00"/>
    <n v="0"/>
    <x v="1"/>
    <x v="22"/>
    <s v="S3"/>
  </r>
  <r>
    <s v="UNITYADS_TOTAL_POST_ATT_S2_g1321_SC"/>
    <s v="Top_War"/>
    <d v="2021-10-10T00:00:00"/>
    <n v="0"/>
    <x v="2"/>
    <x v="22"/>
    <s v="S3"/>
  </r>
  <r>
    <s v="UNITYADS_TOTAL_POST_ATT_S3_g924_SC"/>
    <s v="Top_War"/>
    <d v="2021-10-10T00:00:00"/>
    <n v="900.60096742373696"/>
    <x v="3"/>
    <x v="22"/>
    <s v="S3"/>
  </r>
  <r>
    <s v="Apple_Search_Post_ATT_g327_Scurve"/>
    <s v="Top_War"/>
    <d v="2021-10-11T00:00:00"/>
    <n v="3.5678029373519902"/>
    <x v="0"/>
    <x v="0"/>
    <s v="S3"/>
  </r>
  <r>
    <s v="Applovin_rewarded_Post_ATT_g1718_SC"/>
    <s v="Top_War"/>
    <d v="2021-10-11T00:00:00"/>
    <n v="10612.602910268"/>
    <x v="0"/>
    <x v="1"/>
    <s v="S3"/>
  </r>
  <r>
    <s v="Applovin_video_Post_ATT_g1718_Scurve"/>
    <s v="Top_War"/>
    <d v="2021-10-11T00:00:00"/>
    <n v="2658.4073037516901"/>
    <x v="0"/>
    <x v="2"/>
    <s v="S3"/>
  </r>
  <r>
    <s v="Bug_Fix_1"/>
    <s v="Top_War"/>
    <d v="2021-10-11T00:00:00"/>
    <n v="0"/>
    <x v="0"/>
    <x v="3"/>
    <s v="S3"/>
  </r>
  <r>
    <s v="Bug_Fix_2"/>
    <s v="Top_War"/>
    <d v="2021-10-11T00:00:00"/>
    <n v="0"/>
    <x v="0"/>
    <x v="3"/>
    <s v="S3"/>
  </r>
  <r>
    <s v="Bug_Fix_3_2"/>
    <s v="Top_War"/>
    <d v="2021-10-11T00:00:00"/>
    <n v="0"/>
    <x v="0"/>
    <x v="3"/>
    <s v="S3"/>
  </r>
  <r>
    <s v="Bug_Fix_Neg"/>
    <s v="Top_War"/>
    <d v="2021-10-11T00:00:00"/>
    <n v="0"/>
    <x v="0"/>
    <x v="4"/>
    <s v="S3"/>
  </r>
  <r>
    <s v="Bytedance_Post_ATT_g337_SC"/>
    <s v="Top_War"/>
    <d v="2021-10-11T00:00:00"/>
    <n v="0"/>
    <x v="0"/>
    <x v="5"/>
    <s v="S3"/>
  </r>
  <r>
    <s v="Comp_Lords_Mobile"/>
    <s v="Top_War"/>
    <d v="2021-10-11T00:00:00"/>
    <n v="-13331.677620067199"/>
    <x v="0"/>
    <x v="6"/>
    <s v="S3"/>
  </r>
  <r>
    <s v="Comp_ROK"/>
    <s v="Top_War"/>
    <d v="2021-10-11T00:00:00"/>
    <n v="-2858.7064407800499"/>
    <x v="0"/>
    <x v="7"/>
    <s v="S3"/>
  </r>
  <r>
    <s v="Comp_West_Game"/>
    <s v="Top_War"/>
    <d v="2021-10-11T00:00:00"/>
    <n v="-5104.9975301190698"/>
    <x v="0"/>
    <x v="8"/>
    <s v="S3"/>
  </r>
  <r>
    <s v="Event_Dip"/>
    <s v="Top_War"/>
    <d v="2021-10-11T00:00:00"/>
    <n v="-46625.467140574998"/>
    <x v="0"/>
    <x v="4"/>
    <s v="S3"/>
  </r>
  <r>
    <s v="FB_AEO_AAA_POST_ATT_S1_g223_Scurve"/>
    <s v="Top_War"/>
    <d v="2021-10-11T00:00:00"/>
    <n v="0"/>
    <x v="1"/>
    <x v="9"/>
    <s v="S3"/>
  </r>
  <r>
    <s v="FB_AEO_AAA_POST_ATT_S2_g2314_Scurve"/>
    <s v="Top_War"/>
    <d v="2021-10-11T00:00:00"/>
    <n v="0"/>
    <x v="2"/>
    <x v="9"/>
    <s v="S3"/>
  </r>
  <r>
    <s v="FB_AEO_AAA_POST_ATT_S3_g249_SC"/>
    <s v="Top_War"/>
    <d v="2021-10-11T00:00:00"/>
    <n v="3790.4793552599599"/>
    <x v="3"/>
    <x v="9"/>
    <s v="S3"/>
  </r>
  <r>
    <s v="FB_AEO_AAA_PRE_ATT_g136_Scurve"/>
    <s v="Top_War"/>
    <d v="2021-10-11T00:00:00"/>
    <n v="0"/>
    <x v="4"/>
    <x v="9"/>
    <s v="S3"/>
  </r>
  <r>
    <s v="FB_AEO_BAU_POST_ATT_S1_g912_Scurve"/>
    <s v="Top_War"/>
    <d v="2021-10-11T00:00:00"/>
    <n v="0"/>
    <x v="1"/>
    <x v="10"/>
    <s v="S3"/>
  </r>
  <r>
    <s v="FB_AEO_BAU_POST_ATT_S2_g2711_Scurve"/>
    <s v="Top_War"/>
    <d v="2021-10-11T00:00:00"/>
    <n v="0"/>
    <x v="2"/>
    <x v="10"/>
    <s v="S3"/>
  </r>
  <r>
    <s v="FB_AEO_BAU_POST_ATT_S3_g1717_SC"/>
    <s v="Top_War"/>
    <d v="2021-10-11T00:00:00"/>
    <n v="8667.2782973129306"/>
    <x v="3"/>
    <x v="10"/>
    <s v="S3"/>
  </r>
  <r>
    <s v="FB_AEO_BAU_PRE_ATT_g15721_Scurve"/>
    <s v="Top_War"/>
    <d v="2021-10-11T00:00:00"/>
    <n v="0"/>
    <x v="4"/>
    <x v="10"/>
    <s v="S3"/>
  </r>
  <r>
    <s v="FB_VO_AAA_PER_ATT_g912_Scurve"/>
    <s v="Top_War"/>
    <d v="2021-10-11T00:00:00"/>
    <n v="0"/>
    <x v="4"/>
    <x v="11"/>
    <s v="S3"/>
  </r>
  <r>
    <s v="FB_VO_AAA_POST_ATT_S1_g913_Scurve"/>
    <s v="Top_War"/>
    <d v="2021-10-11T00:00:00"/>
    <n v="0"/>
    <x v="1"/>
    <x v="11"/>
    <s v="S3"/>
  </r>
  <r>
    <s v="FB_VO_AAA_POST_ATT_S2_g424_Scurve"/>
    <s v="Top_War"/>
    <d v="2021-10-11T00:00:00"/>
    <n v="0"/>
    <x v="2"/>
    <x v="11"/>
    <s v="S3"/>
  </r>
  <r>
    <s v="FB_VO_AAA_POST_ATT_S3_g1717_SC"/>
    <s v="Top_War"/>
    <d v="2021-10-11T00:00:00"/>
    <n v="5551.9111011885398"/>
    <x v="3"/>
    <x v="11"/>
    <s v="S3"/>
  </r>
  <r>
    <s v="FB_VO_BAU_PER_ATT_g1512_Scurve"/>
    <s v="Top_War"/>
    <d v="2021-10-11T00:00:00"/>
    <n v="0"/>
    <x v="4"/>
    <x v="12"/>
    <s v="S3"/>
  </r>
  <r>
    <s v="FB_VO_BAU_POST_ATT_S1_g9312_Scurve"/>
    <s v="Top_War"/>
    <d v="2021-10-11T00:00:00"/>
    <n v="0"/>
    <x v="1"/>
    <x v="12"/>
    <s v="S3"/>
  </r>
  <r>
    <s v="FB_VO_BAU_POST_ATT_S2_g8421_Scurve"/>
    <s v="Top_War"/>
    <d v="2021-10-11T00:00:00"/>
    <n v="0"/>
    <x v="2"/>
    <x v="12"/>
    <s v="S3"/>
  </r>
  <r>
    <s v="FB_VO_BAU_POST_ATT_S3_g1715_SC"/>
    <s v="Top_War"/>
    <d v="2021-10-11T00:00:00"/>
    <n v="1774.93064819437"/>
    <x v="3"/>
    <x v="12"/>
    <s v="S3"/>
  </r>
  <r>
    <s v="FB_VO_DYNAMICADS_PER_ATT_g2720_Scurve"/>
    <s v="Top_War"/>
    <d v="2021-10-11T00:00:00"/>
    <n v="0"/>
    <x v="4"/>
    <x v="13"/>
    <s v="S3"/>
  </r>
  <r>
    <s v="FB_VO_DYNAMICADS_POST_ATT_S1_g1720_Scurve"/>
    <s v="Top_War"/>
    <d v="2021-10-11T00:00:00"/>
    <n v="0"/>
    <x v="1"/>
    <x v="13"/>
    <s v="S3"/>
  </r>
  <r>
    <s v="GOOGLE_DISPLAY_PER_ATT_g1724_Scurve"/>
    <s v="Top_War"/>
    <d v="2021-10-11T00:00:00"/>
    <n v="0"/>
    <x v="4"/>
    <x v="14"/>
    <s v="S3"/>
  </r>
  <r>
    <s v="GOOGLE_DISPLAY_POST_ATT_9AUG_SEP_g6213_Scurve"/>
    <s v="Top_War"/>
    <d v="2021-10-11T00:00:00"/>
    <n v="1.0568159301339201E-2"/>
    <x v="0"/>
    <x v="14"/>
    <s v="S3"/>
  </r>
  <r>
    <s v="GOOGLE_DISPLAY_POST_ATT_JUL_g827_SC"/>
    <s v="Top_War"/>
    <d v="2021-10-11T00:00:00"/>
    <n v="0"/>
    <x v="0"/>
    <x v="14"/>
    <s v="S3"/>
  </r>
  <r>
    <s v="GOOGLE_DISPLAY_POST_ATT_OCT_g5718_Scurve"/>
    <s v="Top_War"/>
    <d v="2021-10-11T00:00:00"/>
    <n v="2127.0465852825"/>
    <x v="0"/>
    <x v="14"/>
    <s v="S3"/>
  </r>
  <r>
    <s v="GOOGLE_DISPLAY_POST_ATT_S1_g912_SC"/>
    <s v="Top_War"/>
    <d v="2021-10-11T00:00:00"/>
    <n v="0"/>
    <x v="1"/>
    <x v="14"/>
    <s v="S3"/>
  </r>
  <r>
    <s v="GOOGLE_YOUTUBE_PER_ATT_g1716_Scurve"/>
    <s v="Top_War"/>
    <d v="2021-10-11T00:00:00"/>
    <n v="0"/>
    <x v="4"/>
    <x v="15"/>
    <s v="S3"/>
  </r>
  <r>
    <s v="GOOGLE_YOUTUBE_POST_ATT_9AUG_SEP_g9321_Scurve"/>
    <s v="Top_War"/>
    <d v="2021-10-11T00:00:00"/>
    <n v="3.9585826200151599E-6"/>
    <x v="0"/>
    <x v="15"/>
    <s v="S3"/>
  </r>
  <r>
    <s v="GOOGLE_YOUTUBE_POST_ATT_JUL_g1718_SC"/>
    <s v="Top_War"/>
    <d v="2021-10-11T00:00:00"/>
    <n v="0"/>
    <x v="0"/>
    <x v="15"/>
    <s v="S3"/>
  </r>
  <r>
    <s v="GOOGLE_YOUTUBE_POST_ATT_OCT_g1715_Scurve"/>
    <s v="Top_War"/>
    <d v="2021-10-11T00:00:00"/>
    <n v="66.676999437402401"/>
    <x v="0"/>
    <x v="15"/>
    <s v="S3"/>
  </r>
  <r>
    <s v="GOOGLE_YOUTUBE_POST_ATT_S1_g2721_SC"/>
    <s v="Top_War"/>
    <d v="2021-10-11T00:00:00"/>
    <n v="0"/>
    <x v="1"/>
    <x v="15"/>
    <s v="S3"/>
  </r>
  <r>
    <s v="INTERCEPT"/>
    <s v="Top_War"/>
    <d v="2021-10-11T00:00:00"/>
    <n v="282876.95580592903"/>
    <x v="0"/>
    <x v="16"/>
    <s v="S3"/>
  </r>
  <r>
    <s v="Large_Event_Dip1"/>
    <s v="Top_War"/>
    <d v="2021-10-11T00:00:00"/>
    <n v="0"/>
    <x v="0"/>
    <x v="4"/>
    <s v="S3"/>
  </r>
  <r>
    <s v="Large_Event1"/>
    <s v="Top_War"/>
    <d v="2021-10-11T00:00:00"/>
    <n v="0"/>
    <x v="0"/>
    <x v="17"/>
    <s v="S3"/>
  </r>
  <r>
    <s v="Medium_Event"/>
    <s v="Top_War"/>
    <d v="2021-10-11T00:00:00"/>
    <n v="0"/>
    <x v="0"/>
    <x v="17"/>
    <s v="S3"/>
  </r>
  <r>
    <s v="Medium_Event_Dip"/>
    <s v="Top_War"/>
    <d v="2021-10-11T00:00:00"/>
    <n v="0"/>
    <x v="0"/>
    <x v="17"/>
    <s v="S3"/>
  </r>
  <r>
    <s v="Monday_Effect"/>
    <s v="Top_War"/>
    <d v="2021-10-11T00:00:00"/>
    <n v="-26587.378751716002"/>
    <x v="0"/>
    <x v="18"/>
    <s v="S3"/>
  </r>
  <r>
    <s v="New_Content"/>
    <s v="Top_War"/>
    <d v="2021-10-11T00:00:00"/>
    <n v="0"/>
    <x v="0"/>
    <x v="19"/>
    <s v="S3"/>
  </r>
  <r>
    <s v="Other_Event"/>
    <s v="Top_War"/>
    <d v="2021-10-11T00:00:00"/>
    <n v="0"/>
    <x v="0"/>
    <x v="17"/>
    <s v="S3"/>
  </r>
  <r>
    <s v="Peak"/>
    <s v="Top_War"/>
    <d v="2021-10-11T00:00:00"/>
    <n v="0"/>
    <x v="0"/>
    <x v="17"/>
    <s v="S3"/>
  </r>
  <r>
    <s v="Reddit_Post_ATT_g224_SC"/>
    <s v="Top_War"/>
    <d v="2021-10-11T00:00:00"/>
    <n v="0"/>
    <x v="2"/>
    <x v="20"/>
    <s v="S3"/>
  </r>
  <r>
    <s v="Small_Event"/>
    <s v="Top_War"/>
    <d v="2021-10-11T00:00:00"/>
    <n v="0"/>
    <x v="0"/>
    <x v="17"/>
    <s v="S3"/>
  </r>
  <r>
    <s v="Small_Event_Dip"/>
    <s v="Top_War"/>
    <d v="2021-10-11T00:00:00"/>
    <n v="0"/>
    <x v="0"/>
    <x v="4"/>
    <s v="S3"/>
  </r>
  <r>
    <s v="Special_Event"/>
    <s v="Top_War"/>
    <d v="2021-10-11T00:00:00"/>
    <n v="0"/>
    <x v="0"/>
    <x v="4"/>
    <s v="S3"/>
  </r>
  <r>
    <s v="Special_Event_Peak"/>
    <s v="Top_War"/>
    <d v="2021-10-11T00:00:00"/>
    <n v="0"/>
    <x v="0"/>
    <x v="17"/>
    <s v="S3"/>
  </r>
  <r>
    <s v="Tuesday_Effect"/>
    <s v="Top_War"/>
    <d v="2021-10-11T00:00:00"/>
    <n v="0"/>
    <x v="0"/>
    <x v="21"/>
    <s v="S3"/>
  </r>
  <r>
    <s v="UNITYADS_TOTAL_PER_ATT_g1728_Scurve"/>
    <s v="Top_War"/>
    <d v="2021-10-11T00:00:00"/>
    <n v="0"/>
    <x v="4"/>
    <x v="22"/>
    <s v="S3"/>
  </r>
  <r>
    <s v="UNITYADS_TOTAL_POST_ATT_S1_g913_SC"/>
    <s v="Top_War"/>
    <d v="2021-10-11T00:00:00"/>
    <n v="0"/>
    <x v="1"/>
    <x v="22"/>
    <s v="S3"/>
  </r>
  <r>
    <s v="UNITYADS_TOTAL_POST_ATT_S2_g1321_SC"/>
    <s v="Top_War"/>
    <d v="2021-10-11T00:00:00"/>
    <n v="0"/>
    <x v="2"/>
    <x v="22"/>
    <s v="S3"/>
  </r>
  <r>
    <s v="UNITYADS_TOTAL_POST_ATT_S3_g924_SC"/>
    <s v="Top_War"/>
    <d v="2021-10-11T00:00:00"/>
    <n v="1932.6248916787899"/>
    <x v="3"/>
    <x v="22"/>
    <s v="S3"/>
  </r>
  <r>
    <s v="Apple_Search_Post_ATT_g327_Scurve"/>
    <s v="Top_War"/>
    <d v="2021-10-12T00:00:00"/>
    <n v="3.9488940487460802"/>
    <x v="0"/>
    <x v="0"/>
    <s v="S3"/>
  </r>
  <r>
    <s v="Applovin_rewarded_Post_ATT_g1718_SC"/>
    <s v="Top_War"/>
    <d v="2021-10-12T00:00:00"/>
    <n v="13543.014160758499"/>
    <x v="0"/>
    <x v="1"/>
    <s v="S3"/>
  </r>
  <r>
    <s v="Applovin_video_Post_ATT_g1718_Scurve"/>
    <s v="Top_War"/>
    <d v="2021-10-12T00:00:00"/>
    <n v="3433.48594709795"/>
    <x v="0"/>
    <x v="2"/>
    <s v="S3"/>
  </r>
  <r>
    <s v="Bug_Fix_1"/>
    <s v="Top_War"/>
    <d v="2021-10-12T00:00:00"/>
    <n v="0"/>
    <x v="0"/>
    <x v="3"/>
    <s v="S3"/>
  </r>
  <r>
    <s v="Bug_Fix_2"/>
    <s v="Top_War"/>
    <d v="2021-10-12T00:00:00"/>
    <n v="0"/>
    <x v="0"/>
    <x v="3"/>
    <s v="S3"/>
  </r>
  <r>
    <s v="Bug_Fix_3_2"/>
    <s v="Top_War"/>
    <d v="2021-10-12T00:00:00"/>
    <n v="0"/>
    <x v="0"/>
    <x v="3"/>
    <s v="S3"/>
  </r>
  <r>
    <s v="Bug_Fix_Neg"/>
    <s v="Top_War"/>
    <d v="2021-10-12T00:00:00"/>
    <n v="0"/>
    <x v="0"/>
    <x v="4"/>
    <s v="S3"/>
  </r>
  <r>
    <s v="Bytedance_Post_ATT_g337_SC"/>
    <s v="Top_War"/>
    <d v="2021-10-12T00:00:00"/>
    <n v="0"/>
    <x v="0"/>
    <x v="5"/>
    <s v="S3"/>
  </r>
  <r>
    <s v="Comp_Lords_Mobile"/>
    <s v="Top_War"/>
    <d v="2021-10-12T00:00:00"/>
    <n v="-13805.3213390664"/>
    <x v="0"/>
    <x v="6"/>
    <s v="S3"/>
  </r>
  <r>
    <s v="Comp_ROK"/>
    <s v="Top_War"/>
    <d v="2021-10-12T00:00:00"/>
    <n v="-3200.5194550636302"/>
    <x v="0"/>
    <x v="7"/>
    <s v="S3"/>
  </r>
  <r>
    <s v="Comp_West_Game"/>
    <s v="Top_War"/>
    <d v="2021-10-12T00:00:00"/>
    <n v="-5890.8362702878603"/>
    <x v="0"/>
    <x v="8"/>
    <s v="S3"/>
  </r>
  <r>
    <s v="Event_Dip"/>
    <s v="Top_War"/>
    <d v="2021-10-12T00:00:00"/>
    <n v="-46625.467140574998"/>
    <x v="0"/>
    <x v="4"/>
    <s v="S3"/>
  </r>
  <r>
    <s v="FB_AEO_AAA_POST_ATT_S1_g223_Scurve"/>
    <s v="Top_War"/>
    <d v="2021-10-12T00:00:00"/>
    <n v="0"/>
    <x v="1"/>
    <x v="9"/>
    <s v="S3"/>
  </r>
  <r>
    <s v="FB_AEO_AAA_POST_ATT_S2_g2314_Scurve"/>
    <s v="Top_War"/>
    <d v="2021-10-12T00:00:00"/>
    <n v="0"/>
    <x v="2"/>
    <x v="9"/>
    <s v="S3"/>
  </r>
  <r>
    <s v="FB_AEO_AAA_POST_ATT_S3_g249_SC"/>
    <s v="Top_War"/>
    <d v="2021-10-12T00:00:00"/>
    <n v="4399.6828842209798"/>
    <x v="3"/>
    <x v="9"/>
    <s v="S3"/>
  </r>
  <r>
    <s v="FB_AEO_AAA_PRE_ATT_g136_Scurve"/>
    <s v="Top_War"/>
    <d v="2021-10-12T00:00:00"/>
    <n v="0"/>
    <x v="4"/>
    <x v="9"/>
    <s v="S3"/>
  </r>
  <r>
    <s v="FB_AEO_BAU_POST_ATT_S1_g912_Scurve"/>
    <s v="Top_War"/>
    <d v="2021-10-12T00:00:00"/>
    <n v="0"/>
    <x v="1"/>
    <x v="10"/>
    <s v="S3"/>
  </r>
  <r>
    <s v="FB_AEO_BAU_POST_ATT_S2_g2711_Scurve"/>
    <s v="Top_War"/>
    <d v="2021-10-12T00:00:00"/>
    <n v="0"/>
    <x v="2"/>
    <x v="10"/>
    <s v="S3"/>
  </r>
  <r>
    <s v="FB_AEO_BAU_POST_ATT_S3_g1717_SC"/>
    <s v="Top_War"/>
    <d v="2021-10-12T00:00:00"/>
    <n v="8857.8532593302298"/>
    <x v="3"/>
    <x v="10"/>
    <s v="S3"/>
  </r>
  <r>
    <s v="FB_AEO_BAU_PRE_ATT_g15721_Scurve"/>
    <s v="Top_War"/>
    <d v="2021-10-12T00:00:00"/>
    <n v="0"/>
    <x v="4"/>
    <x v="10"/>
    <s v="S3"/>
  </r>
  <r>
    <s v="FB_VO_AAA_PER_ATT_g912_Scurve"/>
    <s v="Top_War"/>
    <d v="2021-10-12T00:00:00"/>
    <n v="0"/>
    <x v="4"/>
    <x v="11"/>
    <s v="S3"/>
  </r>
  <r>
    <s v="FB_VO_AAA_POST_ATT_S1_g913_Scurve"/>
    <s v="Top_War"/>
    <d v="2021-10-12T00:00:00"/>
    <n v="0"/>
    <x v="1"/>
    <x v="11"/>
    <s v="S3"/>
  </r>
  <r>
    <s v="FB_VO_AAA_POST_ATT_S2_g424_Scurve"/>
    <s v="Top_War"/>
    <d v="2021-10-12T00:00:00"/>
    <n v="0"/>
    <x v="2"/>
    <x v="11"/>
    <s v="S3"/>
  </r>
  <r>
    <s v="FB_VO_AAA_POST_ATT_S3_g1717_SC"/>
    <s v="Top_War"/>
    <d v="2021-10-12T00:00:00"/>
    <n v="5006.60189849168"/>
    <x v="3"/>
    <x v="11"/>
    <s v="S3"/>
  </r>
  <r>
    <s v="FB_VO_BAU_PER_ATT_g1512_Scurve"/>
    <s v="Top_War"/>
    <d v="2021-10-12T00:00:00"/>
    <n v="0"/>
    <x v="4"/>
    <x v="12"/>
    <s v="S3"/>
  </r>
  <r>
    <s v="FB_VO_BAU_POST_ATT_S1_g9312_Scurve"/>
    <s v="Top_War"/>
    <d v="2021-10-12T00:00:00"/>
    <n v="0"/>
    <x v="1"/>
    <x v="12"/>
    <s v="S3"/>
  </r>
  <r>
    <s v="FB_VO_BAU_POST_ATT_S2_g8421_Scurve"/>
    <s v="Top_War"/>
    <d v="2021-10-12T00:00:00"/>
    <n v="0"/>
    <x v="2"/>
    <x v="12"/>
    <s v="S3"/>
  </r>
  <r>
    <s v="FB_VO_BAU_POST_ATT_S3_g1715_SC"/>
    <s v="Top_War"/>
    <d v="2021-10-12T00:00:00"/>
    <n v="2124.4094561373799"/>
    <x v="3"/>
    <x v="12"/>
    <s v="S3"/>
  </r>
  <r>
    <s v="FB_VO_DYNAMICADS_PER_ATT_g2720_Scurve"/>
    <s v="Top_War"/>
    <d v="2021-10-12T00:00:00"/>
    <n v="0"/>
    <x v="4"/>
    <x v="13"/>
    <s v="S3"/>
  </r>
  <r>
    <s v="FB_VO_DYNAMICADS_POST_ATT_S1_g1720_Scurve"/>
    <s v="Top_War"/>
    <d v="2021-10-12T00:00:00"/>
    <n v="0"/>
    <x v="1"/>
    <x v="13"/>
    <s v="S3"/>
  </r>
  <r>
    <s v="GOOGLE_DISPLAY_PER_ATT_g1724_Scurve"/>
    <s v="Top_War"/>
    <d v="2021-10-12T00:00:00"/>
    <n v="0"/>
    <x v="4"/>
    <x v="14"/>
    <s v="S3"/>
  </r>
  <r>
    <s v="GOOGLE_DISPLAY_POST_ATT_9AUG_SEP_g6213_Scurve"/>
    <s v="Top_War"/>
    <d v="2021-10-12T00:00:00"/>
    <n v="1.1323555236890501E-3"/>
    <x v="0"/>
    <x v="14"/>
    <s v="S3"/>
  </r>
  <r>
    <s v="GOOGLE_DISPLAY_POST_ATT_JUL_g827_SC"/>
    <s v="Top_War"/>
    <d v="2021-10-12T00:00:00"/>
    <n v="0"/>
    <x v="0"/>
    <x v="14"/>
    <s v="S3"/>
  </r>
  <r>
    <s v="GOOGLE_DISPLAY_POST_ATT_OCT_g5718_Scurve"/>
    <s v="Top_War"/>
    <d v="2021-10-12T00:00:00"/>
    <n v="3327.4733574678799"/>
    <x v="0"/>
    <x v="14"/>
    <s v="S3"/>
  </r>
  <r>
    <s v="GOOGLE_DISPLAY_POST_ATT_S1_g912_SC"/>
    <s v="Top_War"/>
    <d v="2021-10-12T00:00:00"/>
    <n v="0"/>
    <x v="1"/>
    <x v="14"/>
    <s v="S3"/>
  </r>
  <r>
    <s v="GOOGLE_YOUTUBE_PER_ATT_g1716_Scurve"/>
    <s v="Top_War"/>
    <d v="2021-10-12T00:00:00"/>
    <n v="0"/>
    <x v="4"/>
    <x v="15"/>
    <s v="S3"/>
  </r>
  <r>
    <s v="GOOGLE_YOUTUBE_POST_ATT_9AUG_SEP_g9321_Scurve"/>
    <s v="Top_War"/>
    <d v="2021-10-12T00:00:00"/>
    <n v="6.9489715895080102E-7"/>
    <x v="0"/>
    <x v="15"/>
    <s v="S3"/>
  </r>
  <r>
    <s v="GOOGLE_YOUTUBE_POST_ATT_JUL_g1718_SC"/>
    <s v="Top_War"/>
    <d v="2021-10-12T00:00:00"/>
    <n v="0"/>
    <x v="0"/>
    <x v="15"/>
    <s v="S3"/>
  </r>
  <r>
    <s v="GOOGLE_YOUTUBE_POST_ATT_OCT_g1715_Scurve"/>
    <s v="Top_War"/>
    <d v="2021-10-12T00:00:00"/>
    <n v="229.73381448282399"/>
    <x v="0"/>
    <x v="15"/>
    <s v="S3"/>
  </r>
  <r>
    <s v="GOOGLE_YOUTUBE_POST_ATT_S1_g2721_SC"/>
    <s v="Top_War"/>
    <d v="2021-10-12T00:00:00"/>
    <n v="0"/>
    <x v="1"/>
    <x v="15"/>
    <s v="S3"/>
  </r>
  <r>
    <s v="INTERCEPT"/>
    <s v="Top_War"/>
    <d v="2021-10-12T00:00:00"/>
    <n v="282876.95580592903"/>
    <x v="0"/>
    <x v="16"/>
    <s v="S3"/>
  </r>
  <r>
    <s v="Large_Event_Dip1"/>
    <s v="Top_War"/>
    <d v="2021-10-12T00:00:00"/>
    <n v="0"/>
    <x v="0"/>
    <x v="4"/>
    <s v="S3"/>
  </r>
  <r>
    <s v="Large_Event1"/>
    <s v="Top_War"/>
    <d v="2021-10-12T00:00:00"/>
    <n v="0"/>
    <x v="0"/>
    <x v="17"/>
    <s v="S3"/>
  </r>
  <r>
    <s v="Medium_Event"/>
    <s v="Top_War"/>
    <d v="2021-10-12T00:00:00"/>
    <n v="0"/>
    <x v="0"/>
    <x v="17"/>
    <s v="S3"/>
  </r>
  <r>
    <s v="Medium_Event_Dip"/>
    <s v="Top_War"/>
    <d v="2021-10-12T00:00:00"/>
    <n v="0"/>
    <x v="0"/>
    <x v="17"/>
    <s v="S3"/>
  </r>
  <r>
    <s v="Monday_Effect"/>
    <s v="Top_War"/>
    <d v="2021-10-12T00:00:00"/>
    <n v="0"/>
    <x v="0"/>
    <x v="18"/>
    <s v="S3"/>
  </r>
  <r>
    <s v="New_Content"/>
    <s v="Top_War"/>
    <d v="2021-10-12T00:00:00"/>
    <n v="0"/>
    <x v="0"/>
    <x v="19"/>
    <s v="S3"/>
  </r>
  <r>
    <s v="Other_Event"/>
    <s v="Top_War"/>
    <d v="2021-10-12T00:00:00"/>
    <n v="0"/>
    <x v="0"/>
    <x v="17"/>
    <s v="S3"/>
  </r>
  <r>
    <s v="Peak"/>
    <s v="Top_War"/>
    <d v="2021-10-12T00:00:00"/>
    <n v="0"/>
    <x v="0"/>
    <x v="17"/>
    <s v="S3"/>
  </r>
  <r>
    <s v="Reddit_Post_ATT_g224_SC"/>
    <s v="Top_War"/>
    <d v="2021-10-12T00:00:00"/>
    <n v="0"/>
    <x v="2"/>
    <x v="20"/>
    <s v="S3"/>
  </r>
  <r>
    <s v="Small_Event"/>
    <s v="Top_War"/>
    <d v="2021-10-12T00:00:00"/>
    <n v="0"/>
    <x v="0"/>
    <x v="17"/>
    <s v="S3"/>
  </r>
  <r>
    <s v="Small_Event_Dip"/>
    <s v="Top_War"/>
    <d v="2021-10-12T00:00:00"/>
    <n v="0"/>
    <x v="0"/>
    <x v="4"/>
    <s v="S3"/>
  </r>
  <r>
    <s v="Special_Event"/>
    <s v="Top_War"/>
    <d v="2021-10-12T00:00:00"/>
    <n v="0"/>
    <x v="0"/>
    <x v="4"/>
    <s v="S3"/>
  </r>
  <r>
    <s v="Special_Event_Peak"/>
    <s v="Top_War"/>
    <d v="2021-10-12T00:00:00"/>
    <n v="0"/>
    <x v="0"/>
    <x v="17"/>
    <s v="S3"/>
  </r>
  <r>
    <s v="Tuesday_Effect"/>
    <s v="Top_War"/>
    <d v="2021-10-12T00:00:00"/>
    <n v="-30394.747551451699"/>
    <x v="0"/>
    <x v="21"/>
    <s v="S3"/>
  </r>
  <r>
    <s v="UNITYADS_TOTAL_PER_ATT_g1728_Scurve"/>
    <s v="Top_War"/>
    <d v="2021-10-12T00:00:00"/>
    <n v="0"/>
    <x v="4"/>
    <x v="22"/>
    <s v="S3"/>
  </r>
  <r>
    <s v="UNITYADS_TOTAL_POST_ATT_S1_g913_SC"/>
    <s v="Top_War"/>
    <d v="2021-10-12T00:00:00"/>
    <n v="0"/>
    <x v="1"/>
    <x v="22"/>
    <s v="S3"/>
  </r>
  <r>
    <s v="UNITYADS_TOTAL_POST_ATT_S2_g1321_SC"/>
    <s v="Top_War"/>
    <d v="2021-10-12T00:00:00"/>
    <n v="0"/>
    <x v="2"/>
    <x v="22"/>
    <s v="S3"/>
  </r>
  <r>
    <s v="UNITYADS_TOTAL_POST_ATT_S3_g924_SC"/>
    <s v="Top_War"/>
    <d v="2021-10-12T00:00:00"/>
    <n v="2590.0771507018098"/>
    <x v="3"/>
    <x v="22"/>
    <s v="S3"/>
  </r>
  <r>
    <s v="Apple_Search_Post_ATT_g327_Scurve"/>
    <s v="Top_War"/>
    <d v="2021-10-13T00:00:00"/>
    <n v="4.2802282821382702"/>
    <x v="0"/>
    <x v="0"/>
    <s v="S3"/>
  </r>
  <r>
    <s v="Applovin_rewarded_Post_ATT_g1718_SC"/>
    <s v="Top_War"/>
    <d v="2021-10-13T00:00:00"/>
    <n v="15177.5323737576"/>
    <x v="0"/>
    <x v="1"/>
    <s v="S3"/>
  </r>
  <r>
    <s v="Applovin_video_Post_ATT_g1718_Scurve"/>
    <s v="Top_War"/>
    <d v="2021-10-13T00:00:00"/>
    <n v="3924.1638834955802"/>
    <x v="0"/>
    <x v="2"/>
    <s v="S3"/>
  </r>
  <r>
    <s v="Bug_Fix_1"/>
    <s v="Top_War"/>
    <d v="2021-10-13T00:00:00"/>
    <n v="0"/>
    <x v="0"/>
    <x v="3"/>
    <s v="S3"/>
  </r>
  <r>
    <s v="Bug_Fix_2"/>
    <s v="Top_War"/>
    <d v="2021-10-13T00:00:00"/>
    <n v="0"/>
    <x v="0"/>
    <x v="3"/>
    <s v="S3"/>
  </r>
  <r>
    <s v="Bug_Fix_3_2"/>
    <s v="Top_War"/>
    <d v="2021-10-13T00:00:00"/>
    <n v="0"/>
    <x v="0"/>
    <x v="3"/>
    <s v="S3"/>
  </r>
  <r>
    <s v="Bug_Fix_Neg"/>
    <s v="Top_War"/>
    <d v="2021-10-13T00:00:00"/>
    <n v="0"/>
    <x v="0"/>
    <x v="4"/>
    <s v="S3"/>
  </r>
  <r>
    <s v="Bytedance_Post_ATT_g337_SC"/>
    <s v="Top_War"/>
    <d v="2021-10-13T00:00:00"/>
    <n v="0"/>
    <x v="0"/>
    <x v="5"/>
    <s v="S3"/>
  </r>
  <r>
    <s v="Comp_Lords_Mobile"/>
    <s v="Top_War"/>
    <d v="2021-10-13T00:00:00"/>
    <n v="-14682.9552889768"/>
    <x v="0"/>
    <x v="6"/>
    <s v="S3"/>
  </r>
  <r>
    <s v="Comp_ROK"/>
    <s v="Top_War"/>
    <d v="2021-10-13T00:00:00"/>
    <n v="-2625.6987703825398"/>
    <x v="0"/>
    <x v="7"/>
    <s v="S3"/>
  </r>
  <r>
    <s v="Comp_West_Game"/>
    <s v="Top_War"/>
    <d v="2021-10-13T00:00:00"/>
    <n v="-6599.8637050266198"/>
    <x v="0"/>
    <x v="8"/>
    <s v="S3"/>
  </r>
  <r>
    <s v="Event_Dip"/>
    <s v="Top_War"/>
    <d v="2021-10-13T00:00:00"/>
    <n v="0"/>
    <x v="0"/>
    <x v="4"/>
    <s v="S3"/>
  </r>
  <r>
    <s v="FB_AEO_AAA_POST_ATT_S1_g223_Scurve"/>
    <s v="Top_War"/>
    <d v="2021-10-13T00:00:00"/>
    <n v="0"/>
    <x v="1"/>
    <x v="9"/>
    <s v="S3"/>
  </r>
  <r>
    <s v="FB_AEO_AAA_POST_ATT_S2_g2314_Scurve"/>
    <s v="Top_War"/>
    <d v="2021-10-13T00:00:00"/>
    <n v="0"/>
    <x v="2"/>
    <x v="9"/>
    <s v="S3"/>
  </r>
  <r>
    <s v="FB_AEO_AAA_POST_ATT_S3_g249_SC"/>
    <s v="Top_War"/>
    <d v="2021-10-13T00:00:00"/>
    <n v="4733.0140570783296"/>
    <x v="3"/>
    <x v="9"/>
    <s v="S3"/>
  </r>
  <r>
    <s v="FB_AEO_AAA_PRE_ATT_g136_Scurve"/>
    <s v="Top_War"/>
    <d v="2021-10-13T00:00:00"/>
    <n v="0"/>
    <x v="4"/>
    <x v="9"/>
    <s v="S3"/>
  </r>
  <r>
    <s v="FB_AEO_BAU_POST_ATT_S1_g912_Scurve"/>
    <s v="Top_War"/>
    <d v="2021-10-13T00:00:00"/>
    <n v="0"/>
    <x v="1"/>
    <x v="10"/>
    <s v="S3"/>
  </r>
  <r>
    <s v="FB_AEO_BAU_POST_ATT_S2_g2711_Scurve"/>
    <s v="Top_War"/>
    <d v="2021-10-13T00:00:00"/>
    <n v="0"/>
    <x v="2"/>
    <x v="10"/>
    <s v="S3"/>
  </r>
  <r>
    <s v="FB_AEO_BAU_POST_ATT_S3_g1717_SC"/>
    <s v="Top_War"/>
    <d v="2021-10-13T00:00:00"/>
    <n v="9091.2334139645009"/>
    <x v="3"/>
    <x v="10"/>
    <s v="S3"/>
  </r>
  <r>
    <s v="FB_AEO_BAU_PRE_ATT_g15721_Scurve"/>
    <s v="Top_War"/>
    <d v="2021-10-13T00:00:00"/>
    <n v="0"/>
    <x v="4"/>
    <x v="10"/>
    <s v="S3"/>
  </r>
  <r>
    <s v="FB_VO_AAA_PER_ATT_g912_Scurve"/>
    <s v="Top_War"/>
    <d v="2021-10-13T00:00:00"/>
    <n v="0"/>
    <x v="4"/>
    <x v="11"/>
    <s v="S3"/>
  </r>
  <r>
    <s v="FB_VO_AAA_POST_ATT_S1_g913_Scurve"/>
    <s v="Top_War"/>
    <d v="2021-10-13T00:00:00"/>
    <n v="0"/>
    <x v="1"/>
    <x v="11"/>
    <s v="S3"/>
  </r>
  <r>
    <s v="FB_VO_AAA_POST_ATT_S2_g424_Scurve"/>
    <s v="Top_War"/>
    <d v="2021-10-13T00:00:00"/>
    <n v="0"/>
    <x v="2"/>
    <x v="11"/>
    <s v="S3"/>
  </r>
  <r>
    <s v="FB_VO_AAA_POST_ATT_S3_g1717_SC"/>
    <s v="Top_War"/>
    <d v="2021-10-13T00:00:00"/>
    <n v="5001.1534228903602"/>
    <x v="3"/>
    <x v="11"/>
    <s v="S3"/>
  </r>
  <r>
    <s v="FB_VO_BAU_PER_ATT_g1512_Scurve"/>
    <s v="Top_War"/>
    <d v="2021-10-13T00:00:00"/>
    <n v="0"/>
    <x v="4"/>
    <x v="12"/>
    <s v="S3"/>
  </r>
  <r>
    <s v="FB_VO_BAU_POST_ATT_S1_g9312_Scurve"/>
    <s v="Top_War"/>
    <d v="2021-10-13T00:00:00"/>
    <n v="0"/>
    <x v="1"/>
    <x v="12"/>
    <s v="S3"/>
  </r>
  <r>
    <s v="FB_VO_BAU_POST_ATT_S2_g8421_Scurve"/>
    <s v="Top_War"/>
    <d v="2021-10-13T00:00:00"/>
    <n v="0"/>
    <x v="2"/>
    <x v="12"/>
    <s v="S3"/>
  </r>
  <r>
    <s v="FB_VO_BAU_POST_ATT_S3_g1715_SC"/>
    <s v="Top_War"/>
    <d v="2021-10-13T00:00:00"/>
    <n v="2778.08975296576"/>
    <x v="3"/>
    <x v="12"/>
    <s v="S3"/>
  </r>
  <r>
    <s v="FB_VO_DYNAMICADS_PER_ATT_g2720_Scurve"/>
    <s v="Top_War"/>
    <d v="2021-10-13T00:00:00"/>
    <n v="0"/>
    <x v="4"/>
    <x v="13"/>
    <s v="S3"/>
  </r>
  <r>
    <s v="FB_VO_DYNAMICADS_POST_ATT_S1_g1720_Scurve"/>
    <s v="Top_War"/>
    <d v="2021-10-13T00:00:00"/>
    <n v="0"/>
    <x v="1"/>
    <x v="13"/>
    <s v="S3"/>
  </r>
  <r>
    <s v="GOOGLE_DISPLAY_PER_ATT_g1724_Scurve"/>
    <s v="Top_War"/>
    <d v="2021-10-13T00:00:00"/>
    <n v="0"/>
    <x v="4"/>
    <x v="14"/>
    <s v="S3"/>
  </r>
  <r>
    <s v="GOOGLE_DISPLAY_POST_ATT_9AUG_SEP_g6213_Scurve"/>
    <s v="Top_War"/>
    <d v="2021-10-13T00:00:00"/>
    <n v="0"/>
    <x v="0"/>
    <x v="14"/>
    <s v="S3"/>
  </r>
  <r>
    <s v="GOOGLE_DISPLAY_POST_ATT_JUL_g827_SC"/>
    <s v="Top_War"/>
    <d v="2021-10-13T00:00:00"/>
    <n v="0"/>
    <x v="0"/>
    <x v="14"/>
    <s v="S3"/>
  </r>
  <r>
    <s v="GOOGLE_DISPLAY_POST_ATT_OCT_g5718_Scurve"/>
    <s v="Top_War"/>
    <d v="2021-10-13T00:00:00"/>
    <n v="4833.9794195324002"/>
    <x v="0"/>
    <x v="14"/>
    <s v="S3"/>
  </r>
  <r>
    <s v="GOOGLE_DISPLAY_POST_ATT_S1_g912_SC"/>
    <s v="Top_War"/>
    <d v="2021-10-13T00:00:00"/>
    <n v="0"/>
    <x v="1"/>
    <x v="14"/>
    <s v="S3"/>
  </r>
  <r>
    <s v="GOOGLE_YOUTUBE_PER_ATT_g1716_Scurve"/>
    <s v="Top_War"/>
    <d v="2021-10-13T00:00:00"/>
    <n v="0"/>
    <x v="4"/>
    <x v="15"/>
    <s v="S3"/>
  </r>
  <r>
    <s v="GOOGLE_YOUTUBE_POST_ATT_9AUG_SEP_g9321_Scurve"/>
    <s v="Top_War"/>
    <d v="2021-10-13T00:00:00"/>
    <n v="1.14257462841684E-7"/>
    <x v="0"/>
    <x v="15"/>
    <s v="S3"/>
  </r>
  <r>
    <s v="GOOGLE_YOUTUBE_POST_ATT_JUL_g1718_SC"/>
    <s v="Top_War"/>
    <d v="2021-10-13T00:00:00"/>
    <n v="0"/>
    <x v="0"/>
    <x v="15"/>
    <s v="S3"/>
  </r>
  <r>
    <s v="GOOGLE_YOUTUBE_POST_ATT_OCT_g1715_Scurve"/>
    <s v="Top_War"/>
    <d v="2021-10-13T00:00:00"/>
    <n v="682.30295713513101"/>
    <x v="0"/>
    <x v="15"/>
    <s v="S3"/>
  </r>
  <r>
    <s v="GOOGLE_YOUTUBE_POST_ATT_S1_g2721_SC"/>
    <s v="Top_War"/>
    <d v="2021-10-13T00:00:00"/>
    <n v="0"/>
    <x v="1"/>
    <x v="15"/>
    <s v="S3"/>
  </r>
  <r>
    <s v="INTERCEPT"/>
    <s v="Top_War"/>
    <d v="2021-10-13T00:00:00"/>
    <n v="282876.95580592903"/>
    <x v="0"/>
    <x v="16"/>
    <s v="S3"/>
  </r>
  <r>
    <s v="Large_Event_Dip1"/>
    <s v="Top_War"/>
    <d v="2021-10-13T00:00:00"/>
    <n v="0"/>
    <x v="0"/>
    <x v="4"/>
    <s v="S3"/>
  </r>
  <r>
    <s v="Large_Event1"/>
    <s v="Top_War"/>
    <d v="2021-10-13T00:00:00"/>
    <n v="0"/>
    <x v="0"/>
    <x v="17"/>
    <s v="S3"/>
  </r>
  <r>
    <s v="Medium_Event"/>
    <s v="Top_War"/>
    <d v="2021-10-13T00:00:00"/>
    <n v="0"/>
    <x v="0"/>
    <x v="17"/>
    <s v="S3"/>
  </r>
  <r>
    <s v="Medium_Event_Dip"/>
    <s v="Top_War"/>
    <d v="2021-10-13T00:00:00"/>
    <n v="0"/>
    <x v="0"/>
    <x v="17"/>
    <s v="S3"/>
  </r>
  <r>
    <s v="Monday_Effect"/>
    <s v="Top_War"/>
    <d v="2021-10-13T00:00:00"/>
    <n v="0"/>
    <x v="0"/>
    <x v="18"/>
    <s v="S3"/>
  </r>
  <r>
    <s v="New_Content"/>
    <s v="Top_War"/>
    <d v="2021-10-13T00:00:00"/>
    <n v="63368.009421362702"/>
    <x v="0"/>
    <x v="19"/>
    <s v="S3"/>
  </r>
  <r>
    <s v="Other_Event"/>
    <s v="Top_War"/>
    <d v="2021-10-13T00:00:00"/>
    <n v="0"/>
    <x v="0"/>
    <x v="17"/>
    <s v="S3"/>
  </r>
  <r>
    <s v="Peak"/>
    <s v="Top_War"/>
    <d v="2021-10-13T00:00:00"/>
    <n v="0"/>
    <x v="0"/>
    <x v="17"/>
    <s v="S3"/>
  </r>
  <r>
    <s v="Reddit_Post_ATT_g224_SC"/>
    <s v="Top_War"/>
    <d v="2021-10-13T00:00:00"/>
    <n v="0"/>
    <x v="2"/>
    <x v="20"/>
    <s v="S3"/>
  </r>
  <r>
    <s v="Small_Event"/>
    <s v="Top_War"/>
    <d v="2021-10-13T00:00:00"/>
    <n v="0"/>
    <x v="0"/>
    <x v="17"/>
    <s v="S3"/>
  </r>
  <r>
    <s v="Small_Event_Dip"/>
    <s v="Top_War"/>
    <d v="2021-10-13T00:00:00"/>
    <n v="0"/>
    <x v="0"/>
    <x v="4"/>
    <s v="S3"/>
  </r>
  <r>
    <s v="Special_Event"/>
    <s v="Top_War"/>
    <d v="2021-10-13T00:00:00"/>
    <n v="0"/>
    <x v="0"/>
    <x v="4"/>
    <s v="S3"/>
  </r>
  <r>
    <s v="Special_Event_Peak"/>
    <s v="Top_War"/>
    <d v="2021-10-13T00:00:00"/>
    <n v="0"/>
    <x v="0"/>
    <x v="17"/>
    <s v="S3"/>
  </r>
  <r>
    <s v="Tuesday_Effect"/>
    <s v="Top_War"/>
    <d v="2021-10-13T00:00:00"/>
    <n v="0"/>
    <x v="0"/>
    <x v="21"/>
    <s v="S3"/>
  </r>
  <r>
    <s v="UNITYADS_TOTAL_PER_ATT_g1728_Scurve"/>
    <s v="Top_War"/>
    <d v="2021-10-13T00:00:00"/>
    <n v="0"/>
    <x v="4"/>
    <x v="22"/>
    <s v="S3"/>
  </r>
  <r>
    <s v="UNITYADS_TOTAL_POST_ATT_S1_g913_SC"/>
    <s v="Top_War"/>
    <d v="2021-10-13T00:00:00"/>
    <n v="0"/>
    <x v="1"/>
    <x v="22"/>
    <s v="S3"/>
  </r>
  <r>
    <s v="UNITYADS_TOTAL_POST_ATT_S2_g1321_SC"/>
    <s v="Top_War"/>
    <d v="2021-10-13T00:00:00"/>
    <n v="0"/>
    <x v="2"/>
    <x v="22"/>
    <s v="S3"/>
  </r>
  <r>
    <s v="UNITYADS_TOTAL_POST_ATT_S3_g924_SC"/>
    <s v="Top_War"/>
    <d v="2021-10-13T00:00:00"/>
    <n v="2656.7937221770499"/>
    <x v="3"/>
    <x v="22"/>
    <s v="S3"/>
  </r>
  <r>
    <s v="Apple_Search_Post_ATT_g327_Scurve"/>
    <s v="Top_War"/>
    <d v="2021-10-14T00:00:00"/>
    <n v="4.3947883963455601"/>
    <x v="0"/>
    <x v="0"/>
    <s v="S3"/>
  </r>
  <r>
    <s v="Applovin_rewarded_Post_ATT_g1718_SC"/>
    <s v="Top_War"/>
    <d v="2021-10-14T00:00:00"/>
    <n v="15491.442902615099"/>
    <x v="0"/>
    <x v="1"/>
    <s v="S3"/>
  </r>
  <r>
    <s v="Applovin_video_Post_ATT_g1718_Scurve"/>
    <s v="Top_War"/>
    <d v="2021-10-14T00:00:00"/>
    <n v="4238.4816108045097"/>
    <x v="0"/>
    <x v="2"/>
    <s v="S3"/>
  </r>
  <r>
    <s v="Bug_Fix_1"/>
    <s v="Top_War"/>
    <d v="2021-10-14T00:00:00"/>
    <n v="0"/>
    <x v="0"/>
    <x v="3"/>
    <s v="S3"/>
  </r>
  <r>
    <s v="Bug_Fix_2"/>
    <s v="Top_War"/>
    <d v="2021-10-14T00:00:00"/>
    <n v="0"/>
    <x v="0"/>
    <x v="3"/>
    <s v="S3"/>
  </r>
  <r>
    <s v="Bug_Fix_3_2"/>
    <s v="Top_War"/>
    <d v="2021-10-14T00:00:00"/>
    <n v="0"/>
    <x v="0"/>
    <x v="3"/>
    <s v="S3"/>
  </r>
  <r>
    <s v="Bug_Fix_Neg"/>
    <s v="Top_War"/>
    <d v="2021-10-14T00:00:00"/>
    <n v="0"/>
    <x v="0"/>
    <x v="4"/>
    <s v="S3"/>
  </r>
  <r>
    <s v="Bytedance_Post_ATT_g337_SC"/>
    <s v="Top_War"/>
    <d v="2021-10-14T00:00:00"/>
    <n v="0"/>
    <x v="0"/>
    <x v="5"/>
    <s v="S3"/>
  </r>
  <r>
    <s v="Comp_Lords_Mobile"/>
    <s v="Top_War"/>
    <d v="2021-10-14T00:00:00"/>
    <n v="-15936.718074563099"/>
    <x v="0"/>
    <x v="6"/>
    <s v="S3"/>
  </r>
  <r>
    <s v="Comp_ROK"/>
    <s v="Top_War"/>
    <d v="2021-10-14T00:00:00"/>
    <n v="-2964.4323881410401"/>
    <x v="0"/>
    <x v="7"/>
    <s v="S3"/>
  </r>
  <r>
    <s v="Comp_West_Game"/>
    <s v="Top_War"/>
    <d v="2021-10-14T00:00:00"/>
    <n v="-6800.7548115359396"/>
    <x v="0"/>
    <x v="8"/>
    <s v="S3"/>
  </r>
  <r>
    <s v="Event_Dip"/>
    <s v="Top_War"/>
    <d v="2021-10-14T00:00:00"/>
    <n v="0"/>
    <x v="0"/>
    <x v="4"/>
    <s v="S3"/>
  </r>
  <r>
    <s v="FB_AEO_AAA_POST_ATT_S1_g223_Scurve"/>
    <s v="Top_War"/>
    <d v="2021-10-14T00:00:00"/>
    <n v="0"/>
    <x v="1"/>
    <x v="9"/>
    <s v="S3"/>
  </r>
  <r>
    <s v="FB_AEO_AAA_POST_ATT_S2_g2314_Scurve"/>
    <s v="Top_War"/>
    <d v="2021-10-14T00:00:00"/>
    <n v="0"/>
    <x v="2"/>
    <x v="9"/>
    <s v="S3"/>
  </r>
  <r>
    <s v="FB_AEO_AAA_POST_ATT_S3_g249_SC"/>
    <s v="Top_War"/>
    <d v="2021-10-14T00:00:00"/>
    <n v="5103.5460551042497"/>
    <x v="3"/>
    <x v="9"/>
    <s v="S3"/>
  </r>
  <r>
    <s v="FB_AEO_AAA_PRE_ATT_g136_Scurve"/>
    <s v="Top_War"/>
    <d v="2021-10-14T00:00:00"/>
    <n v="0"/>
    <x v="4"/>
    <x v="9"/>
    <s v="S3"/>
  </r>
  <r>
    <s v="FB_AEO_BAU_POST_ATT_S1_g912_Scurve"/>
    <s v="Top_War"/>
    <d v="2021-10-14T00:00:00"/>
    <n v="0"/>
    <x v="1"/>
    <x v="10"/>
    <s v="S3"/>
  </r>
  <r>
    <s v="FB_AEO_BAU_POST_ATT_S2_g2711_Scurve"/>
    <s v="Top_War"/>
    <d v="2021-10-14T00:00:00"/>
    <n v="0"/>
    <x v="2"/>
    <x v="10"/>
    <s v="S3"/>
  </r>
  <r>
    <s v="FB_AEO_BAU_POST_ATT_S3_g1717_SC"/>
    <s v="Top_War"/>
    <d v="2021-10-14T00:00:00"/>
    <n v="9580.4234031126598"/>
    <x v="3"/>
    <x v="10"/>
    <s v="S3"/>
  </r>
  <r>
    <s v="FB_AEO_BAU_PRE_ATT_g15721_Scurve"/>
    <s v="Top_War"/>
    <d v="2021-10-14T00:00:00"/>
    <n v="0"/>
    <x v="4"/>
    <x v="10"/>
    <s v="S3"/>
  </r>
  <r>
    <s v="FB_VO_AAA_PER_ATT_g912_Scurve"/>
    <s v="Top_War"/>
    <d v="2021-10-14T00:00:00"/>
    <n v="0"/>
    <x v="4"/>
    <x v="11"/>
    <s v="S3"/>
  </r>
  <r>
    <s v="FB_VO_AAA_POST_ATT_S1_g913_Scurve"/>
    <s v="Top_War"/>
    <d v="2021-10-14T00:00:00"/>
    <n v="0"/>
    <x v="1"/>
    <x v="11"/>
    <s v="S3"/>
  </r>
  <r>
    <s v="FB_VO_AAA_POST_ATT_S2_g424_Scurve"/>
    <s v="Top_War"/>
    <d v="2021-10-14T00:00:00"/>
    <n v="0"/>
    <x v="2"/>
    <x v="11"/>
    <s v="S3"/>
  </r>
  <r>
    <s v="FB_VO_AAA_POST_ATT_S3_g1717_SC"/>
    <s v="Top_War"/>
    <d v="2021-10-14T00:00:00"/>
    <n v="5466.35962745494"/>
    <x v="3"/>
    <x v="11"/>
    <s v="S3"/>
  </r>
  <r>
    <s v="FB_VO_BAU_PER_ATT_g1512_Scurve"/>
    <s v="Top_War"/>
    <d v="2021-10-14T00:00:00"/>
    <n v="0"/>
    <x v="4"/>
    <x v="12"/>
    <s v="S3"/>
  </r>
  <r>
    <s v="FB_VO_BAU_POST_ATT_S1_g9312_Scurve"/>
    <s v="Top_War"/>
    <d v="2021-10-14T00:00:00"/>
    <n v="0"/>
    <x v="1"/>
    <x v="12"/>
    <s v="S3"/>
  </r>
  <r>
    <s v="FB_VO_BAU_POST_ATT_S2_g8421_Scurve"/>
    <s v="Top_War"/>
    <d v="2021-10-14T00:00:00"/>
    <n v="0"/>
    <x v="2"/>
    <x v="12"/>
    <s v="S3"/>
  </r>
  <r>
    <s v="FB_VO_BAU_POST_ATT_S3_g1715_SC"/>
    <s v="Top_War"/>
    <d v="2021-10-14T00:00:00"/>
    <n v="2797.7946787783799"/>
    <x v="3"/>
    <x v="12"/>
    <s v="S3"/>
  </r>
  <r>
    <s v="FB_VO_DYNAMICADS_PER_ATT_g2720_Scurve"/>
    <s v="Top_War"/>
    <d v="2021-10-14T00:00:00"/>
    <n v="0"/>
    <x v="4"/>
    <x v="13"/>
    <s v="S3"/>
  </r>
  <r>
    <s v="FB_VO_DYNAMICADS_POST_ATT_S1_g1720_Scurve"/>
    <s v="Top_War"/>
    <d v="2021-10-14T00:00:00"/>
    <n v="0"/>
    <x v="1"/>
    <x v="13"/>
    <s v="S3"/>
  </r>
  <r>
    <s v="GOOGLE_DISPLAY_PER_ATT_g1724_Scurve"/>
    <s v="Top_War"/>
    <d v="2021-10-14T00:00:00"/>
    <n v="0"/>
    <x v="4"/>
    <x v="14"/>
    <s v="S3"/>
  </r>
  <r>
    <s v="GOOGLE_DISPLAY_POST_ATT_9AUG_SEP_g6213_Scurve"/>
    <s v="Top_War"/>
    <d v="2021-10-14T00:00:00"/>
    <n v="0"/>
    <x v="0"/>
    <x v="14"/>
    <s v="S3"/>
  </r>
  <r>
    <s v="GOOGLE_DISPLAY_POST_ATT_JUL_g827_SC"/>
    <s v="Top_War"/>
    <d v="2021-10-14T00:00:00"/>
    <n v="0"/>
    <x v="0"/>
    <x v="14"/>
    <s v="S3"/>
  </r>
  <r>
    <s v="GOOGLE_DISPLAY_POST_ATT_OCT_g5718_Scurve"/>
    <s v="Top_War"/>
    <d v="2021-10-14T00:00:00"/>
    <n v="6694.2447678823701"/>
    <x v="0"/>
    <x v="14"/>
    <s v="S3"/>
  </r>
  <r>
    <s v="GOOGLE_DISPLAY_POST_ATT_S1_g912_SC"/>
    <s v="Top_War"/>
    <d v="2021-10-14T00:00:00"/>
    <n v="0"/>
    <x v="1"/>
    <x v="14"/>
    <s v="S3"/>
  </r>
  <r>
    <s v="GOOGLE_YOUTUBE_PER_ATT_g1716_Scurve"/>
    <s v="Top_War"/>
    <d v="2021-10-14T00:00:00"/>
    <n v="0"/>
    <x v="4"/>
    <x v="15"/>
    <s v="S3"/>
  </r>
  <r>
    <s v="GOOGLE_YOUTUBE_POST_ATT_9AUG_SEP_g9321_Scurve"/>
    <s v="Top_War"/>
    <d v="2021-10-14T00:00:00"/>
    <n v="2.0176505407228199E-8"/>
    <x v="0"/>
    <x v="15"/>
    <s v="S3"/>
  </r>
  <r>
    <s v="GOOGLE_YOUTUBE_POST_ATT_JUL_g1718_SC"/>
    <s v="Top_War"/>
    <d v="2021-10-14T00:00:00"/>
    <n v="0"/>
    <x v="0"/>
    <x v="15"/>
    <s v="S3"/>
  </r>
  <r>
    <s v="GOOGLE_YOUTUBE_POST_ATT_OCT_g1715_Scurve"/>
    <s v="Top_War"/>
    <d v="2021-10-14T00:00:00"/>
    <n v="1774.3241925011801"/>
    <x v="0"/>
    <x v="15"/>
    <s v="S3"/>
  </r>
  <r>
    <s v="GOOGLE_YOUTUBE_POST_ATT_S1_g2721_SC"/>
    <s v="Top_War"/>
    <d v="2021-10-14T00:00:00"/>
    <n v="0"/>
    <x v="1"/>
    <x v="15"/>
    <s v="S3"/>
  </r>
  <r>
    <s v="INTERCEPT"/>
    <s v="Top_War"/>
    <d v="2021-10-14T00:00:00"/>
    <n v="282876.95580592903"/>
    <x v="0"/>
    <x v="16"/>
    <s v="S3"/>
  </r>
  <r>
    <s v="Large_Event_Dip1"/>
    <s v="Top_War"/>
    <d v="2021-10-14T00:00:00"/>
    <n v="0"/>
    <x v="0"/>
    <x v="4"/>
    <s v="S3"/>
  </r>
  <r>
    <s v="Large_Event1"/>
    <s v="Top_War"/>
    <d v="2021-10-14T00:00:00"/>
    <n v="0"/>
    <x v="0"/>
    <x v="17"/>
    <s v="S3"/>
  </r>
  <r>
    <s v="Medium_Event"/>
    <s v="Top_War"/>
    <d v="2021-10-14T00:00:00"/>
    <n v="0"/>
    <x v="0"/>
    <x v="17"/>
    <s v="S3"/>
  </r>
  <r>
    <s v="Medium_Event_Dip"/>
    <s v="Top_War"/>
    <d v="2021-10-14T00:00:00"/>
    <n v="0"/>
    <x v="0"/>
    <x v="17"/>
    <s v="S3"/>
  </r>
  <r>
    <s v="Monday_Effect"/>
    <s v="Top_War"/>
    <d v="2021-10-14T00:00:00"/>
    <n v="0"/>
    <x v="0"/>
    <x v="18"/>
    <s v="S3"/>
  </r>
  <r>
    <s v="New_Content"/>
    <s v="Top_War"/>
    <d v="2021-10-14T00:00:00"/>
    <n v="0"/>
    <x v="0"/>
    <x v="19"/>
    <s v="S3"/>
  </r>
  <r>
    <s v="Other_Event"/>
    <s v="Top_War"/>
    <d v="2021-10-14T00:00:00"/>
    <n v="0"/>
    <x v="0"/>
    <x v="17"/>
    <s v="S3"/>
  </r>
  <r>
    <s v="Peak"/>
    <s v="Top_War"/>
    <d v="2021-10-14T00:00:00"/>
    <n v="0"/>
    <x v="0"/>
    <x v="17"/>
    <s v="S3"/>
  </r>
  <r>
    <s v="Reddit_Post_ATT_g224_SC"/>
    <s v="Top_War"/>
    <d v="2021-10-14T00:00:00"/>
    <n v="0"/>
    <x v="2"/>
    <x v="20"/>
    <s v="S3"/>
  </r>
  <r>
    <s v="Small_Event"/>
    <s v="Top_War"/>
    <d v="2021-10-14T00:00:00"/>
    <n v="0"/>
    <x v="0"/>
    <x v="17"/>
    <s v="S3"/>
  </r>
  <r>
    <s v="Small_Event_Dip"/>
    <s v="Top_War"/>
    <d v="2021-10-14T00:00:00"/>
    <n v="0"/>
    <x v="0"/>
    <x v="4"/>
    <s v="S3"/>
  </r>
  <r>
    <s v="Special_Event"/>
    <s v="Top_War"/>
    <d v="2021-10-14T00:00:00"/>
    <n v="0"/>
    <x v="0"/>
    <x v="4"/>
    <s v="S3"/>
  </r>
  <r>
    <s v="Special_Event_Peak"/>
    <s v="Top_War"/>
    <d v="2021-10-14T00:00:00"/>
    <n v="0"/>
    <x v="0"/>
    <x v="17"/>
    <s v="S3"/>
  </r>
  <r>
    <s v="Tuesday_Effect"/>
    <s v="Top_War"/>
    <d v="2021-10-14T00:00:00"/>
    <n v="0"/>
    <x v="0"/>
    <x v="21"/>
    <s v="S3"/>
  </r>
  <r>
    <s v="UNITYADS_TOTAL_PER_ATT_g1728_Scurve"/>
    <s v="Top_War"/>
    <d v="2021-10-14T00:00:00"/>
    <n v="0"/>
    <x v="4"/>
    <x v="22"/>
    <s v="S3"/>
  </r>
  <r>
    <s v="UNITYADS_TOTAL_POST_ATT_S1_g913_SC"/>
    <s v="Top_War"/>
    <d v="2021-10-14T00:00:00"/>
    <n v="0"/>
    <x v="1"/>
    <x v="22"/>
    <s v="S3"/>
  </r>
  <r>
    <s v="UNITYADS_TOTAL_POST_ATT_S2_g1321_SC"/>
    <s v="Top_War"/>
    <d v="2021-10-14T00:00:00"/>
    <n v="0"/>
    <x v="2"/>
    <x v="22"/>
    <s v="S3"/>
  </r>
  <r>
    <s v="UNITYADS_TOTAL_POST_ATT_S3_g924_SC"/>
    <s v="Top_War"/>
    <d v="2021-10-14T00:00:00"/>
    <n v="2355.9328696418802"/>
    <x v="3"/>
    <x v="22"/>
    <s v="S3"/>
  </r>
  <r>
    <s v="Apple_Search_Post_ATT_g327_Scurve"/>
    <s v="Top_War"/>
    <d v="2021-10-15T00:00:00"/>
    <n v="4.4384850253127404"/>
    <x v="0"/>
    <x v="0"/>
    <s v="S3"/>
  </r>
  <r>
    <s v="Applovin_rewarded_Post_ATT_g1718_SC"/>
    <s v="Top_War"/>
    <d v="2021-10-15T00:00:00"/>
    <n v="15300.083822554199"/>
    <x v="0"/>
    <x v="1"/>
    <s v="S3"/>
  </r>
  <r>
    <s v="Applovin_video_Post_ATT_g1718_Scurve"/>
    <s v="Top_War"/>
    <d v="2021-10-15T00:00:00"/>
    <n v="4378.4011451360302"/>
    <x v="0"/>
    <x v="2"/>
    <s v="S3"/>
  </r>
  <r>
    <s v="Bug_Fix_1"/>
    <s v="Top_War"/>
    <d v="2021-10-15T00:00:00"/>
    <n v="0"/>
    <x v="0"/>
    <x v="3"/>
    <s v="S3"/>
  </r>
  <r>
    <s v="Bug_Fix_2"/>
    <s v="Top_War"/>
    <d v="2021-10-15T00:00:00"/>
    <n v="0"/>
    <x v="0"/>
    <x v="3"/>
    <s v="S3"/>
  </r>
  <r>
    <s v="Bug_Fix_3_2"/>
    <s v="Top_War"/>
    <d v="2021-10-15T00:00:00"/>
    <n v="19409.160505334701"/>
    <x v="0"/>
    <x v="3"/>
    <s v="S3"/>
  </r>
  <r>
    <s v="Bug_Fix_Neg"/>
    <s v="Top_War"/>
    <d v="2021-10-15T00:00:00"/>
    <n v="0"/>
    <x v="0"/>
    <x v="4"/>
    <s v="S3"/>
  </r>
  <r>
    <s v="Bytedance_Post_ATT_g337_SC"/>
    <s v="Top_War"/>
    <d v="2021-10-15T00:00:00"/>
    <n v="0"/>
    <x v="0"/>
    <x v="5"/>
    <s v="S3"/>
  </r>
  <r>
    <s v="Comp_Lords_Mobile"/>
    <s v="Top_War"/>
    <d v="2021-10-15T00:00:00"/>
    <n v="-16027.2676090776"/>
    <x v="0"/>
    <x v="6"/>
    <s v="S3"/>
  </r>
  <r>
    <s v="Comp_ROK"/>
    <s v="Top_War"/>
    <d v="2021-10-15T00:00:00"/>
    <n v="-3341.1452297088199"/>
    <x v="0"/>
    <x v="7"/>
    <s v="S3"/>
  </r>
  <r>
    <s v="Comp_West_Game"/>
    <s v="Top_War"/>
    <d v="2021-10-15T00:00:00"/>
    <n v="-7025.28016586988"/>
    <x v="0"/>
    <x v="8"/>
    <s v="S3"/>
  </r>
  <r>
    <s v="Event_Dip"/>
    <s v="Top_War"/>
    <d v="2021-10-15T00:00:00"/>
    <n v="0"/>
    <x v="0"/>
    <x v="4"/>
    <s v="S3"/>
  </r>
  <r>
    <s v="FB_AEO_AAA_POST_ATT_S1_g223_Scurve"/>
    <s v="Top_War"/>
    <d v="2021-10-15T00:00:00"/>
    <n v="0"/>
    <x v="1"/>
    <x v="9"/>
    <s v="S3"/>
  </r>
  <r>
    <s v="FB_AEO_AAA_POST_ATT_S2_g2314_Scurve"/>
    <s v="Top_War"/>
    <d v="2021-10-15T00:00:00"/>
    <n v="0"/>
    <x v="2"/>
    <x v="9"/>
    <s v="S3"/>
  </r>
  <r>
    <s v="FB_AEO_AAA_POST_ATT_S3_g249_SC"/>
    <s v="Top_War"/>
    <d v="2021-10-15T00:00:00"/>
    <n v="4687.8764540272196"/>
    <x v="3"/>
    <x v="9"/>
    <s v="S3"/>
  </r>
  <r>
    <s v="FB_AEO_AAA_PRE_ATT_g136_Scurve"/>
    <s v="Top_War"/>
    <d v="2021-10-15T00:00:00"/>
    <n v="0"/>
    <x v="4"/>
    <x v="9"/>
    <s v="S3"/>
  </r>
  <r>
    <s v="FB_AEO_BAU_POST_ATT_S1_g912_Scurve"/>
    <s v="Top_War"/>
    <d v="2021-10-15T00:00:00"/>
    <n v="0"/>
    <x v="1"/>
    <x v="10"/>
    <s v="S3"/>
  </r>
  <r>
    <s v="FB_AEO_BAU_POST_ATT_S2_g2711_Scurve"/>
    <s v="Top_War"/>
    <d v="2021-10-15T00:00:00"/>
    <n v="0"/>
    <x v="2"/>
    <x v="10"/>
    <s v="S3"/>
  </r>
  <r>
    <s v="FB_AEO_BAU_POST_ATT_S3_g1717_SC"/>
    <s v="Top_War"/>
    <d v="2021-10-15T00:00:00"/>
    <n v="10416.811749824499"/>
    <x v="3"/>
    <x v="10"/>
    <s v="S3"/>
  </r>
  <r>
    <s v="FB_AEO_BAU_PRE_ATT_g15721_Scurve"/>
    <s v="Top_War"/>
    <d v="2021-10-15T00:00:00"/>
    <n v="0"/>
    <x v="4"/>
    <x v="10"/>
    <s v="S3"/>
  </r>
  <r>
    <s v="FB_VO_AAA_PER_ATT_g912_Scurve"/>
    <s v="Top_War"/>
    <d v="2021-10-15T00:00:00"/>
    <n v="0"/>
    <x v="4"/>
    <x v="11"/>
    <s v="S3"/>
  </r>
  <r>
    <s v="FB_VO_AAA_POST_ATT_S1_g913_Scurve"/>
    <s v="Top_War"/>
    <d v="2021-10-15T00:00:00"/>
    <n v="0"/>
    <x v="1"/>
    <x v="11"/>
    <s v="S3"/>
  </r>
  <r>
    <s v="FB_VO_AAA_POST_ATT_S2_g424_Scurve"/>
    <s v="Top_War"/>
    <d v="2021-10-15T00:00:00"/>
    <n v="0"/>
    <x v="2"/>
    <x v="11"/>
    <s v="S3"/>
  </r>
  <r>
    <s v="FB_VO_AAA_POST_ATT_S3_g1717_SC"/>
    <s v="Top_War"/>
    <d v="2021-10-15T00:00:00"/>
    <n v="6639.8875482015301"/>
    <x v="3"/>
    <x v="11"/>
    <s v="S3"/>
  </r>
  <r>
    <s v="FB_VO_BAU_PER_ATT_g1512_Scurve"/>
    <s v="Top_War"/>
    <d v="2021-10-15T00:00:00"/>
    <n v="0"/>
    <x v="4"/>
    <x v="12"/>
    <s v="S3"/>
  </r>
  <r>
    <s v="FB_VO_BAU_POST_ATT_S1_g9312_Scurve"/>
    <s v="Top_War"/>
    <d v="2021-10-15T00:00:00"/>
    <n v="0"/>
    <x v="1"/>
    <x v="12"/>
    <s v="S3"/>
  </r>
  <r>
    <s v="FB_VO_BAU_POST_ATT_S2_g8421_Scurve"/>
    <s v="Top_War"/>
    <d v="2021-10-15T00:00:00"/>
    <n v="0"/>
    <x v="2"/>
    <x v="12"/>
    <s v="S3"/>
  </r>
  <r>
    <s v="FB_VO_BAU_POST_ATT_S3_g1715_SC"/>
    <s v="Top_War"/>
    <d v="2021-10-15T00:00:00"/>
    <n v="2826.6632799849599"/>
    <x v="3"/>
    <x v="12"/>
    <s v="S3"/>
  </r>
  <r>
    <s v="FB_VO_DYNAMICADS_PER_ATT_g2720_Scurve"/>
    <s v="Top_War"/>
    <d v="2021-10-15T00:00:00"/>
    <n v="0"/>
    <x v="4"/>
    <x v="13"/>
    <s v="S3"/>
  </r>
  <r>
    <s v="FB_VO_DYNAMICADS_POST_ATT_S1_g1720_Scurve"/>
    <s v="Top_War"/>
    <d v="2021-10-15T00:00:00"/>
    <n v="0"/>
    <x v="1"/>
    <x v="13"/>
    <s v="S3"/>
  </r>
  <r>
    <s v="GOOGLE_DISPLAY_PER_ATT_g1724_Scurve"/>
    <s v="Top_War"/>
    <d v="2021-10-15T00:00:00"/>
    <n v="0"/>
    <x v="4"/>
    <x v="14"/>
    <s v="S3"/>
  </r>
  <r>
    <s v="GOOGLE_DISPLAY_POST_ATT_9AUG_SEP_g6213_Scurve"/>
    <s v="Top_War"/>
    <d v="2021-10-15T00:00:00"/>
    <n v="0"/>
    <x v="0"/>
    <x v="14"/>
    <s v="S3"/>
  </r>
  <r>
    <s v="GOOGLE_DISPLAY_POST_ATT_JUL_g827_SC"/>
    <s v="Top_War"/>
    <d v="2021-10-15T00:00:00"/>
    <n v="0"/>
    <x v="0"/>
    <x v="14"/>
    <s v="S3"/>
  </r>
  <r>
    <s v="GOOGLE_DISPLAY_POST_ATT_OCT_g5718_Scurve"/>
    <s v="Top_War"/>
    <d v="2021-10-15T00:00:00"/>
    <n v="8947.0345025463903"/>
    <x v="0"/>
    <x v="14"/>
    <s v="S3"/>
  </r>
  <r>
    <s v="GOOGLE_DISPLAY_POST_ATT_S1_g912_SC"/>
    <s v="Top_War"/>
    <d v="2021-10-15T00:00:00"/>
    <n v="0"/>
    <x v="1"/>
    <x v="14"/>
    <s v="S3"/>
  </r>
  <r>
    <s v="GOOGLE_YOUTUBE_PER_ATT_g1716_Scurve"/>
    <s v="Top_War"/>
    <d v="2021-10-15T00:00:00"/>
    <n v="0"/>
    <x v="4"/>
    <x v="15"/>
    <s v="S3"/>
  </r>
  <r>
    <s v="GOOGLE_YOUTUBE_POST_ATT_9AUG_SEP_g9321_Scurve"/>
    <s v="Top_War"/>
    <d v="2021-10-15T00:00:00"/>
    <n v="3.61861086861656E-9"/>
    <x v="0"/>
    <x v="15"/>
    <s v="S3"/>
  </r>
  <r>
    <s v="GOOGLE_YOUTUBE_POST_ATT_JUL_g1718_SC"/>
    <s v="Top_War"/>
    <d v="2021-10-15T00:00:00"/>
    <n v="0"/>
    <x v="0"/>
    <x v="15"/>
    <s v="S3"/>
  </r>
  <r>
    <s v="GOOGLE_YOUTUBE_POST_ATT_OCT_g1715_Scurve"/>
    <s v="Top_War"/>
    <d v="2021-10-15T00:00:00"/>
    <n v="4078.41666716703"/>
    <x v="0"/>
    <x v="15"/>
    <s v="S3"/>
  </r>
  <r>
    <s v="GOOGLE_YOUTUBE_POST_ATT_S1_g2721_SC"/>
    <s v="Top_War"/>
    <d v="2021-10-15T00:00:00"/>
    <n v="0"/>
    <x v="1"/>
    <x v="15"/>
    <s v="S3"/>
  </r>
  <r>
    <s v="INTERCEPT"/>
    <s v="Top_War"/>
    <d v="2021-10-15T00:00:00"/>
    <n v="282876.95580592903"/>
    <x v="0"/>
    <x v="16"/>
    <s v="S3"/>
  </r>
  <r>
    <s v="Large_Event_Dip1"/>
    <s v="Top_War"/>
    <d v="2021-10-15T00:00:00"/>
    <n v="0"/>
    <x v="0"/>
    <x v="4"/>
    <s v="S3"/>
  </r>
  <r>
    <s v="Large_Event1"/>
    <s v="Top_War"/>
    <d v="2021-10-15T00:00:00"/>
    <n v="0"/>
    <x v="0"/>
    <x v="17"/>
    <s v="S3"/>
  </r>
  <r>
    <s v="Medium_Event"/>
    <s v="Top_War"/>
    <d v="2021-10-15T00:00:00"/>
    <n v="0"/>
    <x v="0"/>
    <x v="17"/>
    <s v="S3"/>
  </r>
  <r>
    <s v="Medium_Event_Dip"/>
    <s v="Top_War"/>
    <d v="2021-10-15T00:00:00"/>
    <n v="0"/>
    <x v="0"/>
    <x v="17"/>
    <s v="S3"/>
  </r>
  <r>
    <s v="Monday_Effect"/>
    <s v="Top_War"/>
    <d v="2021-10-15T00:00:00"/>
    <n v="0"/>
    <x v="0"/>
    <x v="18"/>
    <s v="S3"/>
  </r>
  <r>
    <s v="New_Content"/>
    <s v="Top_War"/>
    <d v="2021-10-15T00:00:00"/>
    <n v="0"/>
    <x v="0"/>
    <x v="19"/>
    <s v="S3"/>
  </r>
  <r>
    <s v="Other_Event"/>
    <s v="Top_War"/>
    <d v="2021-10-15T00:00:00"/>
    <n v="0"/>
    <x v="0"/>
    <x v="17"/>
    <s v="S3"/>
  </r>
  <r>
    <s v="Peak"/>
    <s v="Top_War"/>
    <d v="2021-10-15T00:00:00"/>
    <n v="0"/>
    <x v="0"/>
    <x v="17"/>
    <s v="S3"/>
  </r>
  <r>
    <s v="Reddit_Post_ATT_g224_SC"/>
    <s v="Top_War"/>
    <d v="2021-10-15T00:00:00"/>
    <n v="0"/>
    <x v="2"/>
    <x v="20"/>
    <s v="S3"/>
  </r>
  <r>
    <s v="Small_Event"/>
    <s v="Top_War"/>
    <d v="2021-10-15T00:00:00"/>
    <n v="0"/>
    <x v="0"/>
    <x v="17"/>
    <s v="S3"/>
  </r>
  <r>
    <s v="Small_Event_Dip"/>
    <s v="Top_War"/>
    <d v="2021-10-15T00:00:00"/>
    <n v="0"/>
    <x v="0"/>
    <x v="4"/>
    <s v="S3"/>
  </r>
  <r>
    <s v="Special_Event"/>
    <s v="Top_War"/>
    <d v="2021-10-15T00:00:00"/>
    <n v="0"/>
    <x v="0"/>
    <x v="4"/>
    <s v="S3"/>
  </r>
  <r>
    <s v="Special_Event_Peak"/>
    <s v="Top_War"/>
    <d v="2021-10-15T00:00:00"/>
    <n v="0"/>
    <x v="0"/>
    <x v="17"/>
    <s v="S3"/>
  </r>
  <r>
    <s v="Tuesday_Effect"/>
    <s v="Top_War"/>
    <d v="2021-10-15T00:00:00"/>
    <n v="0"/>
    <x v="0"/>
    <x v="21"/>
    <s v="S3"/>
  </r>
  <r>
    <s v="UNITYADS_TOTAL_PER_ATT_g1728_Scurve"/>
    <s v="Top_War"/>
    <d v="2021-10-15T00:00:00"/>
    <n v="0"/>
    <x v="4"/>
    <x v="22"/>
    <s v="S3"/>
  </r>
  <r>
    <s v="UNITYADS_TOTAL_POST_ATT_S1_g913_SC"/>
    <s v="Top_War"/>
    <d v="2021-10-15T00:00:00"/>
    <n v="0"/>
    <x v="1"/>
    <x v="22"/>
    <s v="S3"/>
  </r>
  <r>
    <s v="UNITYADS_TOTAL_POST_ATT_S2_g1321_SC"/>
    <s v="Top_War"/>
    <d v="2021-10-15T00:00:00"/>
    <n v="0"/>
    <x v="2"/>
    <x v="22"/>
    <s v="S3"/>
  </r>
  <r>
    <s v="UNITYADS_TOTAL_POST_ATT_S3_g924_SC"/>
    <s v="Top_War"/>
    <d v="2021-10-15T00:00:00"/>
    <n v="1708.53885386253"/>
    <x v="3"/>
    <x v="22"/>
    <s v="S3"/>
  </r>
  <r>
    <s v="Apple_Search_Post_ATT_g327_Scurve"/>
    <s v="Top_War"/>
    <d v="2021-10-16T00:00:00"/>
    <n v="4.3850260802671901"/>
    <x v="0"/>
    <x v="0"/>
    <s v="S3"/>
  </r>
  <r>
    <s v="Applovin_rewarded_Post_ATT_g1718_SC"/>
    <s v="Top_War"/>
    <d v="2021-10-16T00:00:00"/>
    <n v="13193.0675421004"/>
    <x v="0"/>
    <x v="1"/>
    <s v="S3"/>
  </r>
  <r>
    <s v="Applovin_video_Post_ATT_g1718_Scurve"/>
    <s v="Top_War"/>
    <d v="2021-10-16T00:00:00"/>
    <n v="4144.4177172772597"/>
    <x v="0"/>
    <x v="2"/>
    <s v="S3"/>
  </r>
  <r>
    <s v="Bug_Fix_1"/>
    <s v="Top_War"/>
    <d v="2021-10-16T00:00:00"/>
    <n v="0"/>
    <x v="0"/>
    <x v="3"/>
    <s v="S3"/>
  </r>
  <r>
    <s v="Bug_Fix_2"/>
    <s v="Top_War"/>
    <d v="2021-10-16T00:00:00"/>
    <n v="0"/>
    <x v="0"/>
    <x v="3"/>
    <s v="S3"/>
  </r>
  <r>
    <s v="Bug_Fix_3_2"/>
    <s v="Top_War"/>
    <d v="2021-10-16T00:00:00"/>
    <n v="0"/>
    <x v="0"/>
    <x v="3"/>
    <s v="S3"/>
  </r>
  <r>
    <s v="Bug_Fix_Neg"/>
    <s v="Top_War"/>
    <d v="2021-10-16T00:00:00"/>
    <n v="0"/>
    <x v="0"/>
    <x v="4"/>
    <s v="S3"/>
  </r>
  <r>
    <s v="Bytedance_Post_ATT_g337_SC"/>
    <s v="Top_War"/>
    <d v="2021-10-16T00:00:00"/>
    <n v="0"/>
    <x v="0"/>
    <x v="5"/>
    <s v="S3"/>
  </r>
  <r>
    <s v="Comp_Lords_Mobile"/>
    <s v="Top_War"/>
    <d v="2021-10-16T00:00:00"/>
    <n v="-18792.5110861762"/>
    <x v="0"/>
    <x v="6"/>
    <s v="S3"/>
  </r>
  <r>
    <s v="Comp_ROK"/>
    <s v="Top_War"/>
    <d v="2021-10-16T00:00:00"/>
    <n v="-3925.2041039651399"/>
    <x v="0"/>
    <x v="7"/>
    <s v="S3"/>
  </r>
  <r>
    <s v="Comp_West_Game"/>
    <s v="Top_War"/>
    <d v="2021-10-16T00:00:00"/>
    <n v="-8401.9751016542996"/>
    <x v="0"/>
    <x v="8"/>
    <s v="S3"/>
  </r>
  <r>
    <s v="Event_Dip"/>
    <s v="Top_War"/>
    <d v="2021-10-16T00:00:00"/>
    <n v="0"/>
    <x v="0"/>
    <x v="4"/>
    <s v="S3"/>
  </r>
  <r>
    <s v="FB_AEO_AAA_POST_ATT_S1_g223_Scurve"/>
    <s v="Top_War"/>
    <d v="2021-10-16T00:00:00"/>
    <n v="0"/>
    <x v="1"/>
    <x v="9"/>
    <s v="S3"/>
  </r>
  <r>
    <s v="FB_AEO_AAA_POST_ATT_S2_g2314_Scurve"/>
    <s v="Top_War"/>
    <d v="2021-10-16T00:00:00"/>
    <n v="0"/>
    <x v="2"/>
    <x v="9"/>
    <s v="S3"/>
  </r>
  <r>
    <s v="FB_AEO_AAA_POST_ATT_S3_g249_SC"/>
    <s v="Top_War"/>
    <d v="2021-10-16T00:00:00"/>
    <n v="4249.4413991311103"/>
    <x v="3"/>
    <x v="9"/>
    <s v="S3"/>
  </r>
  <r>
    <s v="FB_AEO_AAA_PRE_ATT_g136_Scurve"/>
    <s v="Top_War"/>
    <d v="2021-10-16T00:00:00"/>
    <n v="0"/>
    <x v="4"/>
    <x v="9"/>
    <s v="S3"/>
  </r>
  <r>
    <s v="FB_AEO_BAU_POST_ATT_S1_g912_Scurve"/>
    <s v="Top_War"/>
    <d v="2021-10-16T00:00:00"/>
    <n v="0"/>
    <x v="1"/>
    <x v="10"/>
    <s v="S3"/>
  </r>
  <r>
    <s v="FB_AEO_BAU_POST_ATT_S2_g2711_Scurve"/>
    <s v="Top_War"/>
    <d v="2021-10-16T00:00:00"/>
    <n v="0"/>
    <x v="2"/>
    <x v="10"/>
    <s v="S3"/>
  </r>
  <r>
    <s v="FB_AEO_BAU_POST_ATT_S3_g1717_SC"/>
    <s v="Top_War"/>
    <d v="2021-10-16T00:00:00"/>
    <n v="10722.4726649606"/>
    <x v="3"/>
    <x v="10"/>
    <s v="S3"/>
  </r>
  <r>
    <s v="FB_AEO_BAU_PRE_ATT_g15721_Scurve"/>
    <s v="Top_War"/>
    <d v="2021-10-16T00:00:00"/>
    <n v="0"/>
    <x v="4"/>
    <x v="10"/>
    <s v="S3"/>
  </r>
  <r>
    <s v="FB_VO_AAA_PER_ATT_g912_Scurve"/>
    <s v="Top_War"/>
    <d v="2021-10-16T00:00:00"/>
    <n v="0"/>
    <x v="4"/>
    <x v="11"/>
    <s v="S3"/>
  </r>
  <r>
    <s v="FB_VO_AAA_POST_ATT_S1_g913_Scurve"/>
    <s v="Top_War"/>
    <d v="2021-10-16T00:00:00"/>
    <n v="0"/>
    <x v="1"/>
    <x v="11"/>
    <s v="S3"/>
  </r>
  <r>
    <s v="FB_VO_AAA_POST_ATT_S2_g424_Scurve"/>
    <s v="Top_War"/>
    <d v="2021-10-16T00:00:00"/>
    <n v="0"/>
    <x v="2"/>
    <x v="11"/>
    <s v="S3"/>
  </r>
  <r>
    <s v="FB_VO_AAA_POST_ATT_S3_g1717_SC"/>
    <s v="Top_War"/>
    <d v="2021-10-16T00:00:00"/>
    <n v="6032.9829050526396"/>
    <x v="3"/>
    <x v="11"/>
    <s v="S3"/>
  </r>
  <r>
    <s v="FB_VO_BAU_PER_ATT_g1512_Scurve"/>
    <s v="Top_War"/>
    <d v="2021-10-16T00:00:00"/>
    <n v="0"/>
    <x v="4"/>
    <x v="12"/>
    <s v="S3"/>
  </r>
  <r>
    <s v="FB_VO_BAU_POST_ATT_S1_g9312_Scurve"/>
    <s v="Top_War"/>
    <d v="2021-10-16T00:00:00"/>
    <n v="0"/>
    <x v="1"/>
    <x v="12"/>
    <s v="S3"/>
  </r>
  <r>
    <s v="FB_VO_BAU_POST_ATT_S2_g8421_Scurve"/>
    <s v="Top_War"/>
    <d v="2021-10-16T00:00:00"/>
    <n v="0"/>
    <x v="2"/>
    <x v="12"/>
    <s v="S3"/>
  </r>
  <r>
    <s v="FB_VO_BAU_POST_ATT_S3_g1715_SC"/>
    <s v="Top_War"/>
    <d v="2021-10-16T00:00:00"/>
    <n v="3341.0701916344101"/>
    <x v="3"/>
    <x v="12"/>
    <s v="S3"/>
  </r>
  <r>
    <s v="FB_VO_DYNAMICADS_PER_ATT_g2720_Scurve"/>
    <s v="Top_War"/>
    <d v="2021-10-16T00:00:00"/>
    <n v="0"/>
    <x v="4"/>
    <x v="13"/>
    <s v="S3"/>
  </r>
  <r>
    <s v="FB_VO_DYNAMICADS_POST_ATT_S1_g1720_Scurve"/>
    <s v="Top_War"/>
    <d v="2021-10-16T00:00:00"/>
    <n v="0"/>
    <x v="1"/>
    <x v="13"/>
    <s v="S3"/>
  </r>
  <r>
    <s v="GOOGLE_DISPLAY_PER_ATT_g1724_Scurve"/>
    <s v="Top_War"/>
    <d v="2021-10-16T00:00:00"/>
    <n v="0"/>
    <x v="4"/>
    <x v="14"/>
    <s v="S3"/>
  </r>
  <r>
    <s v="GOOGLE_DISPLAY_POST_ATT_9AUG_SEP_g6213_Scurve"/>
    <s v="Top_War"/>
    <d v="2021-10-16T00:00:00"/>
    <n v="0"/>
    <x v="0"/>
    <x v="14"/>
    <s v="S3"/>
  </r>
  <r>
    <s v="GOOGLE_DISPLAY_POST_ATT_JUL_g827_SC"/>
    <s v="Top_War"/>
    <d v="2021-10-16T00:00:00"/>
    <n v="0"/>
    <x v="0"/>
    <x v="14"/>
    <s v="S3"/>
  </r>
  <r>
    <s v="GOOGLE_DISPLAY_POST_ATT_OCT_g5718_Scurve"/>
    <s v="Top_War"/>
    <d v="2021-10-16T00:00:00"/>
    <n v="11538.4342197283"/>
    <x v="0"/>
    <x v="14"/>
    <s v="S3"/>
  </r>
  <r>
    <s v="GOOGLE_DISPLAY_POST_ATT_S1_g912_SC"/>
    <s v="Top_War"/>
    <d v="2021-10-16T00:00:00"/>
    <n v="0"/>
    <x v="1"/>
    <x v="14"/>
    <s v="S3"/>
  </r>
  <r>
    <s v="GOOGLE_YOUTUBE_PER_ATT_g1716_Scurve"/>
    <s v="Top_War"/>
    <d v="2021-10-16T00:00:00"/>
    <n v="0"/>
    <x v="4"/>
    <x v="15"/>
    <s v="S3"/>
  </r>
  <r>
    <s v="GOOGLE_YOUTUBE_POST_ATT_9AUG_SEP_g9321_Scurve"/>
    <s v="Top_War"/>
    <d v="2021-10-16T00:00:00"/>
    <n v="6.2859771715298904E-10"/>
    <x v="0"/>
    <x v="15"/>
    <s v="S3"/>
  </r>
  <r>
    <s v="GOOGLE_YOUTUBE_POST_ATT_JUL_g1718_SC"/>
    <s v="Top_War"/>
    <d v="2021-10-16T00:00:00"/>
    <n v="0"/>
    <x v="0"/>
    <x v="15"/>
    <s v="S3"/>
  </r>
  <r>
    <s v="GOOGLE_YOUTUBE_POST_ATT_OCT_g1715_Scurve"/>
    <s v="Top_War"/>
    <d v="2021-10-16T00:00:00"/>
    <n v="8212.3440130181007"/>
    <x v="0"/>
    <x v="15"/>
    <s v="S3"/>
  </r>
  <r>
    <s v="GOOGLE_YOUTUBE_POST_ATT_S1_g2721_SC"/>
    <s v="Top_War"/>
    <d v="2021-10-16T00:00:00"/>
    <n v="0"/>
    <x v="1"/>
    <x v="15"/>
    <s v="S3"/>
  </r>
  <r>
    <s v="INTERCEPT"/>
    <s v="Top_War"/>
    <d v="2021-10-16T00:00:00"/>
    <n v="282876.95580592903"/>
    <x v="0"/>
    <x v="16"/>
    <s v="S3"/>
  </r>
  <r>
    <s v="Large_Event_Dip1"/>
    <s v="Top_War"/>
    <d v="2021-10-16T00:00:00"/>
    <n v="0"/>
    <x v="0"/>
    <x v="4"/>
    <s v="S3"/>
  </r>
  <r>
    <s v="Large_Event1"/>
    <s v="Top_War"/>
    <d v="2021-10-16T00:00:00"/>
    <n v="0"/>
    <x v="0"/>
    <x v="17"/>
    <s v="S3"/>
  </r>
  <r>
    <s v="Medium_Event"/>
    <s v="Top_War"/>
    <d v="2021-10-16T00:00:00"/>
    <n v="0"/>
    <x v="0"/>
    <x v="17"/>
    <s v="S3"/>
  </r>
  <r>
    <s v="Medium_Event_Dip"/>
    <s v="Top_War"/>
    <d v="2021-10-16T00:00:00"/>
    <n v="0"/>
    <x v="0"/>
    <x v="17"/>
    <s v="S3"/>
  </r>
  <r>
    <s v="Monday_Effect"/>
    <s v="Top_War"/>
    <d v="2021-10-16T00:00:00"/>
    <n v="0"/>
    <x v="0"/>
    <x v="18"/>
    <s v="S3"/>
  </r>
  <r>
    <s v="New_Content"/>
    <s v="Top_War"/>
    <d v="2021-10-16T00:00:00"/>
    <n v="0"/>
    <x v="0"/>
    <x v="19"/>
    <s v="S3"/>
  </r>
  <r>
    <s v="Other_Event"/>
    <s v="Top_War"/>
    <d v="2021-10-16T00:00:00"/>
    <n v="0"/>
    <x v="0"/>
    <x v="17"/>
    <s v="S3"/>
  </r>
  <r>
    <s v="Peak"/>
    <s v="Top_War"/>
    <d v="2021-10-16T00:00:00"/>
    <n v="0"/>
    <x v="0"/>
    <x v="17"/>
    <s v="S3"/>
  </r>
  <r>
    <s v="Reddit_Post_ATT_g224_SC"/>
    <s v="Top_War"/>
    <d v="2021-10-16T00:00:00"/>
    <n v="0"/>
    <x v="2"/>
    <x v="20"/>
    <s v="S3"/>
  </r>
  <r>
    <s v="Small_Event"/>
    <s v="Top_War"/>
    <d v="2021-10-16T00:00:00"/>
    <n v="0"/>
    <x v="0"/>
    <x v="17"/>
    <s v="S3"/>
  </r>
  <r>
    <s v="Small_Event_Dip"/>
    <s v="Top_War"/>
    <d v="2021-10-16T00:00:00"/>
    <n v="0"/>
    <x v="0"/>
    <x v="4"/>
    <s v="S3"/>
  </r>
  <r>
    <s v="Special_Event"/>
    <s v="Top_War"/>
    <d v="2021-10-16T00:00:00"/>
    <n v="0"/>
    <x v="0"/>
    <x v="4"/>
    <s v="S3"/>
  </r>
  <r>
    <s v="Special_Event_Peak"/>
    <s v="Top_War"/>
    <d v="2021-10-16T00:00:00"/>
    <n v="0"/>
    <x v="0"/>
    <x v="17"/>
    <s v="S3"/>
  </r>
  <r>
    <s v="Tuesday_Effect"/>
    <s v="Top_War"/>
    <d v="2021-10-16T00:00:00"/>
    <n v="0"/>
    <x v="0"/>
    <x v="21"/>
    <s v="S3"/>
  </r>
  <r>
    <s v="UNITYADS_TOTAL_PER_ATT_g1728_Scurve"/>
    <s v="Top_War"/>
    <d v="2021-10-16T00:00:00"/>
    <n v="0"/>
    <x v="4"/>
    <x v="22"/>
    <s v="S3"/>
  </r>
  <r>
    <s v="UNITYADS_TOTAL_POST_ATT_S1_g913_SC"/>
    <s v="Top_War"/>
    <d v="2021-10-16T00:00:00"/>
    <n v="0"/>
    <x v="1"/>
    <x v="22"/>
    <s v="S3"/>
  </r>
  <r>
    <s v="UNITYADS_TOTAL_POST_ATT_S2_g1321_SC"/>
    <s v="Top_War"/>
    <d v="2021-10-16T00:00:00"/>
    <n v="0"/>
    <x v="2"/>
    <x v="22"/>
    <s v="S3"/>
  </r>
  <r>
    <s v="UNITYADS_TOTAL_POST_ATT_S3_g924_SC"/>
    <s v="Top_War"/>
    <d v="2021-10-16T00:00:00"/>
    <n v="1250.93350070364"/>
    <x v="3"/>
    <x v="22"/>
    <s v="S3"/>
  </r>
  <r>
    <s v="Apple_Search_Post_ATT_g327_Scurve"/>
    <s v="Top_War"/>
    <d v="2021-10-17T00:00:00"/>
    <n v="4.2546109798549301"/>
    <x v="0"/>
    <x v="0"/>
    <s v="S3"/>
  </r>
  <r>
    <s v="Applovin_rewarded_Post_ATT_g1718_SC"/>
    <s v="Top_War"/>
    <d v="2021-10-17T00:00:00"/>
    <n v="13191.491580088201"/>
    <x v="0"/>
    <x v="1"/>
    <s v="S3"/>
  </r>
  <r>
    <s v="Applovin_video_Post_ATT_g1718_Scurve"/>
    <s v="Top_War"/>
    <d v="2021-10-17T00:00:00"/>
    <n v="4335.2459675518803"/>
    <x v="0"/>
    <x v="2"/>
    <s v="S3"/>
  </r>
  <r>
    <s v="Bug_Fix_1"/>
    <s v="Top_War"/>
    <d v="2021-10-17T00:00:00"/>
    <n v="0"/>
    <x v="0"/>
    <x v="3"/>
    <s v="S3"/>
  </r>
  <r>
    <s v="Bug_Fix_2"/>
    <s v="Top_War"/>
    <d v="2021-10-17T00:00:00"/>
    <n v="0"/>
    <x v="0"/>
    <x v="3"/>
    <s v="S3"/>
  </r>
  <r>
    <s v="Bug_Fix_3_2"/>
    <s v="Top_War"/>
    <d v="2021-10-17T00:00:00"/>
    <n v="19409.160505334701"/>
    <x v="0"/>
    <x v="3"/>
    <s v="S3"/>
  </r>
  <r>
    <s v="Bug_Fix_Neg"/>
    <s v="Top_War"/>
    <d v="2021-10-17T00:00:00"/>
    <n v="0"/>
    <x v="0"/>
    <x v="4"/>
    <s v="S3"/>
  </r>
  <r>
    <s v="Bytedance_Post_ATT_g337_SC"/>
    <s v="Top_War"/>
    <d v="2021-10-17T00:00:00"/>
    <n v="0"/>
    <x v="0"/>
    <x v="5"/>
    <s v="S3"/>
  </r>
  <r>
    <s v="Comp_Lords_Mobile"/>
    <s v="Top_War"/>
    <d v="2021-10-17T00:00:00"/>
    <n v="-16159.6092364451"/>
    <x v="0"/>
    <x v="6"/>
    <s v="S3"/>
  </r>
  <r>
    <s v="Comp_ROK"/>
    <s v="Top_War"/>
    <d v="2021-10-17T00:00:00"/>
    <n v="-3596.7351412902299"/>
    <x v="0"/>
    <x v="7"/>
    <s v="S3"/>
  </r>
  <r>
    <s v="Comp_West_Game"/>
    <s v="Top_War"/>
    <d v="2021-10-17T00:00:00"/>
    <n v="-6978.0116702206296"/>
    <x v="0"/>
    <x v="8"/>
    <s v="S3"/>
  </r>
  <r>
    <s v="Event_Dip"/>
    <s v="Top_War"/>
    <d v="2021-10-17T00:00:00"/>
    <n v="0"/>
    <x v="0"/>
    <x v="4"/>
    <s v="S3"/>
  </r>
  <r>
    <s v="FB_AEO_AAA_POST_ATT_S1_g223_Scurve"/>
    <s v="Top_War"/>
    <d v="2021-10-17T00:00:00"/>
    <n v="0"/>
    <x v="1"/>
    <x v="9"/>
    <s v="S3"/>
  </r>
  <r>
    <s v="FB_AEO_AAA_POST_ATT_S2_g2314_Scurve"/>
    <s v="Top_War"/>
    <d v="2021-10-17T00:00:00"/>
    <n v="0"/>
    <x v="2"/>
    <x v="9"/>
    <s v="S3"/>
  </r>
  <r>
    <s v="FB_AEO_AAA_POST_ATT_S3_g249_SC"/>
    <s v="Top_War"/>
    <d v="2021-10-17T00:00:00"/>
    <n v="4146.4967941187097"/>
    <x v="3"/>
    <x v="9"/>
    <s v="S3"/>
  </r>
  <r>
    <s v="FB_AEO_AAA_PRE_ATT_g136_Scurve"/>
    <s v="Top_War"/>
    <d v="2021-10-17T00:00:00"/>
    <n v="0"/>
    <x v="4"/>
    <x v="9"/>
    <s v="S3"/>
  </r>
  <r>
    <s v="FB_AEO_BAU_POST_ATT_S1_g912_Scurve"/>
    <s v="Top_War"/>
    <d v="2021-10-17T00:00:00"/>
    <n v="0"/>
    <x v="1"/>
    <x v="10"/>
    <s v="S3"/>
  </r>
  <r>
    <s v="FB_AEO_BAU_POST_ATT_S2_g2711_Scurve"/>
    <s v="Top_War"/>
    <d v="2021-10-17T00:00:00"/>
    <n v="0"/>
    <x v="2"/>
    <x v="10"/>
    <s v="S3"/>
  </r>
  <r>
    <s v="FB_AEO_BAU_POST_ATT_S3_g1717_SC"/>
    <s v="Top_War"/>
    <d v="2021-10-17T00:00:00"/>
    <n v="10786.1718392529"/>
    <x v="3"/>
    <x v="10"/>
    <s v="S3"/>
  </r>
  <r>
    <s v="FB_AEO_BAU_PRE_ATT_g15721_Scurve"/>
    <s v="Top_War"/>
    <d v="2021-10-17T00:00:00"/>
    <n v="0"/>
    <x v="4"/>
    <x v="10"/>
    <s v="S3"/>
  </r>
  <r>
    <s v="FB_VO_AAA_PER_ATT_g912_Scurve"/>
    <s v="Top_War"/>
    <d v="2021-10-17T00:00:00"/>
    <n v="0"/>
    <x v="4"/>
    <x v="11"/>
    <s v="S3"/>
  </r>
  <r>
    <s v="FB_VO_AAA_POST_ATT_S1_g913_Scurve"/>
    <s v="Top_War"/>
    <d v="2021-10-17T00:00:00"/>
    <n v="0"/>
    <x v="1"/>
    <x v="11"/>
    <s v="S3"/>
  </r>
  <r>
    <s v="FB_VO_AAA_POST_ATT_S2_g424_Scurve"/>
    <s v="Top_War"/>
    <d v="2021-10-17T00:00:00"/>
    <n v="0"/>
    <x v="2"/>
    <x v="11"/>
    <s v="S3"/>
  </r>
  <r>
    <s v="FB_VO_AAA_POST_ATT_S3_g1717_SC"/>
    <s v="Top_War"/>
    <d v="2021-10-17T00:00:00"/>
    <n v="5604.4254448130496"/>
    <x v="3"/>
    <x v="11"/>
    <s v="S3"/>
  </r>
  <r>
    <s v="FB_VO_BAU_PER_ATT_g1512_Scurve"/>
    <s v="Top_War"/>
    <d v="2021-10-17T00:00:00"/>
    <n v="0"/>
    <x v="4"/>
    <x v="12"/>
    <s v="S3"/>
  </r>
  <r>
    <s v="FB_VO_BAU_POST_ATT_S1_g9312_Scurve"/>
    <s v="Top_War"/>
    <d v="2021-10-17T00:00:00"/>
    <n v="0"/>
    <x v="1"/>
    <x v="12"/>
    <s v="S3"/>
  </r>
  <r>
    <s v="FB_VO_BAU_POST_ATT_S2_g8421_Scurve"/>
    <s v="Top_War"/>
    <d v="2021-10-17T00:00:00"/>
    <n v="0"/>
    <x v="2"/>
    <x v="12"/>
    <s v="S3"/>
  </r>
  <r>
    <s v="FB_VO_BAU_POST_ATT_S3_g1715_SC"/>
    <s v="Top_War"/>
    <d v="2021-10-17T00:00:00"/>
    <n v="3735.5174196800999"/>
    <x v="3"/>
    <x v="12"/>
    <s v="S3"/>
  </r>
  <r>
    <s v="FB_VO_DYNAMICADS_PER_ATT_g2720_Scurve"/>
    <s v="Top_War"/>
    <d v="2021-10-17T00:00:00"/>
    <n v="0"/>
    <x v="4"/>
    <x v="13"/>
    <s v="S3"/>
  </r>
  <r>
    <s v="FB_VO_DYNAMICADS_POST_ATT_S1_g1720_Scurve"/>
    <s v="Top_War"/>
    <d v="2021-10-17T00:00:00"/>
    <n v="0"/>
    <x v="1"/>
    <x v="13"/>
    <s v="S3"/>
  </r>
  <r>
    <s v="GOOGLE_DISPLAY_PER_ATT_g1724_Scurve"/>
    <s v="Top_War"/>
    <d v="2021-10-17T00:00:00"/>
    <n v="0"/>
    <x v="4"/>
    <x v="14"/>
    <s v="S3"/>
  </r>
  <r>
    <s v="GOOGLE_DISPLAY_POST_ATT_9AUG_SEP_g6213_Scurve"/>
    <s v="Top_War"/>
    <d v="2021-10-17T00:00:00"/>
    <n v="0"/>
    <x v="0"/>
    <x v="14"/>
    <s v="S3"/>
  </r>
  <r>
    <s v="GOOGLE_DISPLAY_POST_ATT_JUL_g827_SC"/>
    <s v="Top_War"/>
    <d v="2021-10-17T00:00:00"/>
    <n v="0"/>
    <x v="0"/>
    <x v="14"/>
    <s v="S3"/>
  </r>
  <r>
    <s v="GOOGLE_DISPLAY_POST_ATT_OCT_g5718_Scurve"/>
    <s v="Top_War"/>
    <d v="2021-10-17T00:00:00"/>
    <n v="14274.08384682"/>
    <x v="0"/>
    <x v="14"/>
    <s v="S3"/>
  </r>
  <r>
    <s v="GOOGLE_DISPLAY_POST_ATT_S1_g912_SC"/>
    <s v="Top_War"/>
    <d v="2021-10-17T00:00:00"/>
    <n v="0"/>
    <x v="1"/>
    <x v="14"/>
    <s v="S3"/>
  </r>
  <r>
    <s v="GOOGLE_YOUTUBE_PER_ATT_g1716_Scurve"/>
    <s v="Top_War"/>
    <d v="2021-10-17T00:00:00"/>
    <n v="0"/>
    <x v="4"/>
    <x v="15"/>
    <s v="S3"/>
  </r>
  <r>
    <s v="GOOGLE_YOUTUBE_POST_ATT_9AUG_SEP_g9321_Scurve"/>
    <s v="Top_War"/>
    <d v="2021-10-17T00:00:00"/>
    <n v="1.0587401828736599E-10"/>
    <x v="0"/>
    <x v="15"/>
    <s v="S3"/>
  </r>
  <r>
    <s v="GOOGLE_YOUTUBE_POST_ATT_JUL_g1718_SC"/>
    <s v="Top_War"/>
    <d v="2021-10-17T00:00:00"/>
    <n v="0"/>
    <x v="0"/>
    <x v="15"/>
    <s v="S3"/>
  </r>
  <r>
    <s v="GOOGLE_YOUTUBE_POST_ATT_OCT_g1715_Scurve"/>
    <s v="Top_War"/>
    <d v="2021-10-17T00:00:00"/>
    <n v="13378.0048143926"/>
    <x v="0"/>
    <x v="15"/>
    <s v="S3"/>
  </r>
  <r>
    <s v="GOOGLE_YOUTUBE_POST_ATT_S1_g2721_SC"/>
    <s v="Top_War"/>
    <d v="2021-10-17T00:00:00"/>
    <n v="0"/>
    <x v="1"/>
    <x v="15"/>
    <s v="S3"/>
  </r>
  <r>
    <s v="INTERCEPT"/>
    <s v="Top_War"/>
    <d v="2021-10-17T00:00:00"/>
    <n v="282876.95580592903"/>
    <x v="0"/>
    <x v="16"/>
    <s v="S3"/>
  </r>
  <r>
    <s v="Large_Event_Dip1"/>
    <s v="Top_War"/>
    <d v="2021-10-17T00:00:00"/>
    <n v="0"/>
    <x v="0"/>
    <x v="4"/>
    <s v="S3"/>
  </r>
  <r>
    <s v="Large_Event1"/>
    <s v="Top_War"/>
    <d v="2021-10-17T00:00:00"/>
    <n v="0"/>
    <x v="0"/>
    <x v="17"/>
    <s v="S3"/>
  </r>
  <r>
    <s v="Medium_Event"/>
    <s v="Top_War"/>
    <d v="2021-10-17T00:00:00"/>
    <n v="0"/>
    <x v="0"/>
    <x v="17"/>
    <s v="S3"/>
  </r>
  <r>
    <s v="Medium_Event_Dip"/>
    <s v="Top_War"/>
    <d v="2021-10-17T00:00:00"/>
    <n v="0"/>
    <x v="0"/>
    <x v="17"/>
    <s v="S3"/>
  </r>
  <r>
    <s v="Monday_Effect"/>
    <s v="Top_War"/>
    <d v="2021-10-17T00:00:00"/>
    <n v="0"/>
    <x v="0"/>
    <x v="18"/>
    <s v="S3"/>
  </r>
  <r>
    <s v="New_Content"/>
    <s v="Top_War"/>
    <d v="2021-10-17T00:00:00"/>
    <n v="0"/>
    <x v="0"/>
    <x v="19"/>
    <s v="S3"/>
  </r>
  <r>
    <s v="Other_Event"/>
    <s v="Top_War"/>
    <d v="2021-10-17T00:00:00"/>
    <n v="0"/>
    <x v="0"/>
    <x v="17"/>
    <s v="S3"/>
  </r>
  <r>
    <s v="Peak"/>
    <s v="Top_War"/>
    <d v="2021-10-17T00:00:00"/>
    <n v="0"/>
    <x v="0"/>
    <x v="17"/>
    <s v="S3"/>
  </r>
  <r>
    <s v="Reddit_Post_ATT_g224_SC"/>
    <s v="Top_War"/>
    <d v="2021-10-17T00:00:00"/>
    <n v="0"/>
    <x v="2"/>
    <x v="20"/>
    <s v="S3"/>
  </r>
  <r>
    <s v="Small_Event"/>
    <s v="Top_War"/>
    <d v="2021-10-17T00:00:00"/>
    <n v="0"/>
    <x v="0"/>
    <x v="17"/>
    <s v="S3"/>
  </r>
  <r>
    <s v="Small_Event_Dip"/>
    <s v="Top_War"/>
    <d v="2021-10-17T00:00:00"/>
    <n v="0"/>
    <x v="0"/>
    <x v="4"/>
    <s v="S3"/>
  </r>
  <r>
    <s v="Special_Event"/>
    <s v="Top_War"/>
    <d v="2021-10-17T00:00:00"/>
    <n v="0"/>
    <x v="0"/>
    <x v="4"/>
    <s v="S3"/>
  </r>
  <r>
    <s v="Special_Event_Peak"/>
    <s v="Top_War"/>
    <d v="2021-10-17T00:00:00"/>
    <n v="0"/>
    <x v="0"/>
    <x v="17"/>
    <s v="S3"/>
  </r>
  <r>
    <s v="Tuesday_Effect"/>
    <s v="Top_War"/>
    <d v="2021-10-17T00:00:00"/>
    <n v="0"/>
    <x v="0"/>
    <x v="21"/>
    <s v="S3"/>
  </r>
  <r>
    <s v="UNITYADS_TOTAL_PER_ATT_g1728_Scurve"/>
    <s v="Top_War"/>
    <d v="2021-10-17T00:00:00"/>
    <n v="0"/>
    <x v="4"/>
    <x v="22"/>
    <s v="S3"/>
  </r>
  <r>
    <s v="UNITYADS_TOTAL_POST_ATT_S1_g913_SC"/>
    <s v="Top_War"/>
    <d v="2021-10-17T00:00:00"/>
    <n v="0"/>
    <x v="1"/>
    <x v="22"/>
    <s v="S3"/>
  </r>
  <r>
    <s v="UNITYADS_TOTAL_POST_ATT_S2_g1321_SC"/>
    <s v="Top_War"/>
    <d v="2021-10-17T00:00:00"/>
    <n v="0"/>
    <x v="2"/>
    <x v="22"/>
    <s v="S3"/>
  </r>
  <r>
    <s v="UNITYADS_TOTAL_POST_ATT_S3_g924_SC"/>
    <s v="Top_War"/>
    <d v="2021-10-17T00:00:00"/>
    <n v="1349.5122854808601"/>
    <x v="3"/>
    <x v="22"/>
    <s v="S3"/>
  </r>
  <r>
    <s v="Apple_Search_Post_ATT_g327_Scurve"/>
    <s v="Top_War"/>
    <d v="2021-10-18T00:00:00"/>
    <n v="4.2200136658104697"/>
    <x v="0"/>
    <x v="0"/>
    <s v="S3"/>
  </r>
  <r>
    <s v="Applovin_rewarded_Post_ATT_g1718_SC"/>
    <s v="Top_War"/>
    <d v="2021-10-18T00:00:00"/>
    <n v="13683.569503532801"/>
    <x v="0"/>
    <x v="1"/>
    <s v="S3"/>
  </r>
  <r>
    <s v="Applovin_video_Post_ATT_g1718_Scurve"/>
    <s v="Top_War"/>
    <d v="2021-10-18T00:00:00"/>
    <n v="4439.9849390872296"/>
    <x v="0"/>
    <x v="2"/>
    <s v="S3"/>
  </r>
  <r>
    <s v="Bug_Fix_1"/>
    <s v="Top_War"/>
    <d v="2021-10-18T00:00:00"/>
    <n v="0"/>
    <x v="0"/>
    <x v="3"/>
    <s v="S3"/>
  </r>
  <r>
    <s v="Bug_Fix_2"/>
    <s v="Top_War"/>
    <d v="2021-10-18T00:00:00"/>
    <n v="0"/>
    <x v="0"/>
    <x v="3"/>
    <s v="S3"/>
  </r>
  <r>
    <s v="Bug_Fix_3_2"/>
    <s v="Top_War"/>
    <d v="2021-10-18T00:00:00"/>
    <n v="0"/>
    <x v="0"/>
    <x v="3"/>
    <s v="S3"/>
  </r>
  <r>
    <s v="Bug_Fix_Neg"/>
    <s v="Top_War"/>
    <d v="2021-10-18T00:00:00"/>
    <n v="-25455.428566692601"/>
    <x v="0"/>
    <x v="4"/>
    <s v="S3"/>
  </r>
  <r>
    <s v="Bytedance_Post_ATT_g337_SC"/>
    <s v="Top_War"/>
    <d v="2021-10-18T00:00:00"/>
    <n v="0"/>
    <x v="0"/>
    <x v="5"/>
    <s v="S3"/>
  </r>
  <r>
    <s v="Comp_Lords_Mobile"/>
    <s v="Top_War"/>
    <d v="2021-10-18T00:00:00"/>
    <n v="-9709.6962394846705"/>
    <x v="0"/>
    <x v="6"/>
    <s v="S3"/>
  </r>
  <r>
    <s v="Comp_ROK"/>
    <s v="Top_War"/>
    <d v="2021-10-18T00:00:00"/>
    <n v="-2616.4605808073102"/>
    <x v="0"/>
    <x v="7"/>
    <s v="S3"/>
  </r>
  <r>
    <s v="Comp_West_Game"/>
    <s v="Top_War"/>
    <d v="2021-10-18T00:00:00"/>
    <n v="-5205.4430833737297"/>
    <x v="0"/>
    <x v="8"/>
    <s v="S3"/>
  </r>
  <r>
    <s v="Event_Dip"/>
    <s v="Top_War"/>
    <d v="2021-10-18T00:00:00"/>
    <n v="0"/>
    <x v="0"/>
    <x v="4"/>
    <s v="S3"/>
  </r>
  <r>
    <s v="FB_AEO_AAA_POST_ATT_S1_g223_Scurve"/>
    <s v="Top_War"/>
    <d v="2021-10-18T00:00:00"/>
    <n v="0"/>
    <x v="1"/>
    <x v="9"/>
    <s v="S3"/>
  </r>
  <r>
    <s v="FB_AEO_AAA_POST_ATT_S2_g2314_Scurve"/>
    <s v="Top_War"/>
    <d v="2021-10-18T00:00:00"/>
    <n v="0"/>
    <x v="2"/>
    <x v="9"/>
    <s v="S3"/>
  </r>
  <r>
    <s v="FB_AEO_AAA_POST_ATT_S3_g249_SC"/>
    <s v="Top_War"/>
    <d v="2021-10-18T00:00:00"/>
    <n v="4700.3281539577101"/>
    <x v="3"/>
    <x v="9"/>
    <s v="S3"/>
  </r>
  <r>
    <s v="FB_AEO_AAA_PRE_ATT_g136_Scurve"/>
    <s v="Top_War"/>
    <d v="2021-10-18T00:00:00"/>
    <n v="0"/>
    <x v="4"/>
    <x v="9"/>
    <s v="S3"/>
  </r>
  <r>
    <s v="FB_AEO_BAU_POST_ATT_S1_g912_Scurve"/>
    <s v="Top_War"/>
    <d v="2021-10-18T00:00:00"/>
    <n v="0"/>
    <x v="1"/>
    <x v="10"/>
    <s v="S3"/>
  </r>
  <r>
    <s v="FB_AEO_BAU_POST_ATT_S2_g2711_Scurve"/>
    <s v="Top_War"/>
    <d v="2021-10-18T00:00:00"/>
    <n v="0"/>
    <x v="2"/>
    <x v="10"/>
    <s v="S3"/>
  </r>
  <r>
    <s v="FB_AEO_BAU_POST_ATT_S3_g1717_SC"/>
    <s v="Top_War"/>
    <d v="2021-10-18T00:00:00"/>
    <n v="11456.8904503868"/>
    <x v="3"/>
    <x v="10"/>
    <s v="S3"/>
  </r>
  <r>
    <s v="FB_AEO_BAU_PRE_ATT_g15721_Scurve"/>
    <s v="Top_War"/>
    <d v="2021-10-18T00:00:00"/>
    <n v="0"/>
    <x v="4"/>
    <x v="10"/>
    <s v="S3"/>
  </r>
  <r>
    <s v="FB_VO_AAA_PER_ATT_g912_Scurve"/>
    <s v="Top_War"/>
    <d v="2021-10-18T00:00:00"/>
    <n v="0"/>
    <x v="4"/>
    <x v="11"/>
    <s v="S3"/>
  </r>
  <r>
    <s v="FB_VO_AAA_POST_ATT_S1_g913_Scurve"/>
    <s v="Top_War"/>
    <d v="2021-10-18T00:00:00"/>
    <n v="0"/>
    <x v="1"/>
    <x v="11"/>
    <s v="S3"/>
  </r>
  <r>
    <s v="FB_VO_AAA_POST_ATT_S2_g424_Scurve"/>
    <s v="Top_War"/>
    <d v="2021-10-18T00:00:00"/>
    <n v="0"/>
    <x v="2"/>
    <x v="11"/>
    <s v="S3"/>
  </r>
  <r>
    <s v="FB_VO_AAA_POST_ATT_S3_g1717_SC"/>
    <s v="Top_War"/>
    <d v="2021-10-18T00:00:00"/>
    <n v="6116.0734610873596"/>
    <x v="3"/>
    <x v="11"/>
    <s v="S3"/>
  </r>
  <r>
    <s v="FB_VO_BAU_PER_ATT_g1512_Scurve"/>
    <s v="Top_War"/>
    <d v="2021-10-18T00:00:00"/>
    <n v="0"/>
    <x v="4"/>
    <x v="12"/>
    <s v="S3"/>
  </r>
  <r>
    <s v="FB_VO_BAU_POST_ATT_S1_g9312_Scurve"/>
    <s v="Top_War"/>
    <d v="2021-10-18T00:00:00"/>
    <n v="0"/>
    <x v="1"/>
    <x v="12"/>
    <s v="S3"/>
  </r>
  <r>
    <s v="FB_VO_BAU_POST_ATT_S2_g8421_Scurve"/>
    <s v="Top_War"/>
    <d v="2021-10-18T00:00:00"/>
    <n v="0"/>
    <x v="2"/>
    <x v="12"/>
    <s v="S3"/>
  </r>
  <r>
    <s v="FB_VO_BAU_POST_ATT_S3_g1715_SC"/>
    <s v="Top_War"/>
    <d v="2021-10-18T00:00:00"/>
    <n v="4881.9917872655096"/>
    <x v="3"/>
    <x v="12"/>
    <s v="S3"/>
  </r>
  <r>
    <s v="FB_VO_DYNAMICADS_PER_ATT_g2720_Scurve"/>
    <s v="Top_War"/>
    <d v="2021-10-18T00:00:00"/>
    <n v="0"/>
    <x v="4"/>
    <x v="13"/>
    <s v="S3"/>
  </r>
  <r>
    <s v="FB_VO_DYNAMICADS_POST_ATT_S1_g1720_Scurve"/>
    <s v="Top_War"/>
    <d v="2021-10-18T00:00:00"/>
    <n v="0"/>
    <x v="1"/>
    <x v="13"/>
    <s v="S3"/>
  </r>
  <r>
    <s v="GOOGLE_DISPLAY_PER_ATT_g1724_Scurve"/>
    <s v="Top_War"/>
    <d v="2021-10-18T00:00:00"/>
    <n v="0"/>
    <x v="4"/>
    <x v="14"/>
    <s v="S3"/>
  </r>
  <r>
    <s v="GOOGLE_DISPLAY_POST_ATT_9AUG_SEP_g6213_Scurve"/>
    <s v="Top_War"/>
    <d v="2021-10-18T00:00:00"/>
    <n v="0"/>
    <x v="0"/>
    <x v="14"/>
    <s v="S3"/>
  </r>
  <r>
    <s v="GOOGLE_DISPLAY_POST_ATT_JUL_g827_SC"/>
    <s v="Top_War"/>
    <d v="2021-10-18T00:00:00"/>
    <n v="0"/>
    <x v="0"/>
    <x v="14"/>
    <s v="S3"/>
  </r>
  <r>
    <s v="GOOGLE_DISPLAY_POST_ATT_OCT_g5718_Scurve"/>
    <s v="Top_War"/>
    <d v="2021-10-18T00:00:00"/>
    <n v="16868.029713358301"/>
    <x v="0"/>
    <x v="14"/>
    <s v="S3"/>
  </r>
  <r>
    <s v="GOOGLE_DISPLAY_POST_ATT_S1_g912_SC"/>
    <s v="Top_War"/>
    <d v="2021-10-18T00:00:00"/>
    <n v="0"/>
    <x v="1"/>
    <x v="14"/>
    <s v="S3"/>
  </r>
  <r>
    <s v="GOOGLE_YOUTUBE_PER_ATT_g1716_Scurve"/>
    <s v="Top_War"/>
    <d v="2021-10-18T00:00:00"/>
    <n v="0"/>
    <x v="4"/>
    <x v="15"/>
    <s v="S3"/>
  </r>
  <r>
    <s v="GOOGLE_YOUTUBE_POST_ATT_9AUG_SEP_g9321_Scurve"/>
    <s v="Top_War"/>
    <d v="2021-10-18T00:00:00"/>
    <n v="1.7712081435330499E-11"/>
    <x v="0"/>
    <x v="15"/>
    <s v="S3"/>
  </r>
  <r>
    <s v="GOOGLE_YOUTUBE_POST_ATT_JUL_g1718_SC"/>
    <s v="Top_War"/>
    <d v="2021-10-18T00:00:00"/>
    <n v="0"/>
    <x v="0"/>
    <x v="15"/>
    <s v="S3"/>
  </r>
  <r>
    <s v="GOOGLE_YOUTUBE_POST_ATT_OCT_g1715_Scurve"/>
    <s v="Top_War"/>
    <d v="2021-10-18T00:00:00"/>
    <n v="19568.896617826798"/>
    <x v="0"/>
    <x v="15"/>
    <s v="S3"/>
  </r>
  <r>
    <s v="GOOGLE_YOUTUBE_POST_ATT_S1_g2721_SC"/>
    <s v="Top_War"/>
    <d v="2021-10-18T00:00:00"/>
    <n v="0"/>
    <x v="1"/>
    <x v="15"/>
    <s v="S3"/>
  </r>
  <r>
    <s v="INTERCEPT"/>
    <s v="Top_War"/>
    <d v="2021-10-18T00:00:00"/>
    <n v="282876.95580592903"/>
    <x v="0"/>
    <x v="16"/>
    <s v="S3"/>
  </r>
  <r>
    <s v="Large_Event_Dip1"/>
    <s v="Top_War"/>
    <d v="2021-10-18T00:00:00"/>
    <n v="0"/>
    <x v="0"/>
    <x v="4"/>
    <s v="S3"/>
  </r>
  <r>
    <s v="Large_Event1"/>
    <s v="Top_War"/>
    <d v="2021-10-18T00:00:00"/>
    <n v="0"/>
    <x v="0"/>
    <x v="17"/>
    <s v="S3"/>
  </r>
  <r>
    <s v="Medium_Event"/>
    <s v="Top_War"/>
    <d v="2021-10-18T00:00:00"/>
    <n v="0"/>
    <x v="0"/>
    <x v="17"/>
    <s v="S3"/>
  </r>
  <r>
    <s v="Medium_Event_Dip"/>
    <s v="Top_War"/>
    <d v="2021-10-18T00:00:00"/>
    <n v="0"/>
    <x v="0"/>
    <x v="17"/>
    <s v="S3"/>
  </r>
  <r>
    <s v="Monday_Effect"/>
    <s v="Top_War"/>
    <d v="2021-10-18T00:00:00"/>
    <n v="-26587.378751716002"/>
    <x v="0"/>
    <x v="18"/>
    <s v="S3"/>
  </r>
  <r>
    <s v="New_Content"/>
    <s v="Top_War"/>
    <d v="2021-10-18T00:00:00"/>
    <n v="0"/>
    <x v="0"/>
    <x v="19"/>
    <s v="S3"/>
  </r>
  <r>
    <s v="Other_Event"/>
    <s v="Top_War"/>
    <d v="2021-10-18T00:00:00"/>
    <n v="0"/>
    <x v="0"/>
    <x v="17"/>
    <s v="S3"/>
  </r>
  <r>
    <s v="Peak"/>
    <s v="Top_War"/>
    <d v="2021-10-18T00:00:00"/>
    <n v="0"/>
    <x v="0"/>
    <x v="17"/>
    <s v="S3"/>
  </r>
  <r>
    <s v="Reddit_Post_ATT_g224_SC"/>
    <s v="Top_War"/>
    <d v="2021-10-18T00:00:00"/>
    <n v="0"/>
    <x v="2"/>
    <x v="20"/>
    <s v="S3"/>
  </r>
  <r>
    <s v="Small_Event"/>
    <s v="Top_War"/>
    <d v="2021-10-18T00:00:00"/>
    <n v="0"/>
    <x v="0"/>
    <x v="17"/>
    <s v="S3"/>
  </r>
  <r>
    <s v="Small_Event_Dip"/>
    <s v="Top_War"/>
    <d v="2021-10-18T00:00:00"/>
    <n v="0"/>
    <x v="0"/>
    <x v="4"/>
    <s v="S3"/>
  </r>
  <r>
    <s v="Special_Event"/>
    <s v="Top_War"/>
    <d v="2021-10-18T00:00:00"/>
    <n v="0"/>
    <x v="0"/>
    <x v="4"/>
    <s v="S3"/>
  </r>
  <r>
    <s v="Special_Event_Peak"/>
    <s v="Top_War"/>
    <d v="2021-10-18T00:00:00"/>
    <n v="0"/>
    <x v="0"/>
    <x v="17"/>
    <s v="S3"/>
  </r>
  <r>
    <s v="Tuesday_Effect"/>
    <s v="Top_War"/>
    <d v="2021-10-18T00:00:00"/>
    <n v="0"/>
    <x v="0"/>
    <x v="21"/>
    <s v="S3"/>
  </r>
  <r>
    <s v="UNITYADS_TOTAL_PER_ATT_g1728_Scurve"/>
    <s v="Top_War"/>
    <d v="2021-10-18T00:00:00"/>
    <n v="0"/>
    <x v="4"/>
    <x v="22"/>
    <s v="S3"/>
  </r>
  <r>
    <s v="UNITYADS_TOTAL_POST_ATT_S1_g913_SC"/>
    <s v="Top_War"/>
    <d v="2021-10-18T00:00:00"/>
    <n v="0"/>
    <x v="1"/>
    <x v="22"/>
    <s v="S3"/>
  </r>
  <r>
    <s v="UNITYADS_TOTAL_POST_ATT_S2_g1321_SC"/>
    <s v="Top_War"/>
    <d v="2021-10-18T00:00:00"/>
    <n v="0"/>
    <x v="2"/>
    <x v="22"/>
    <s v="S3"/>
  </r>
  <r>
    <s v="UNITYADS_TOTAL_POST_ATT_S3_g924_SC"/>
    <s v="Top_War"/>
    <d v="2021-10-18T00:00:00"/>
    <n v="1381.7777160964199"/>
    <x v="3"/>
    <x v="22"/>
    <s v="S3"/>
  </r>
  <r>
    <s v="Apple_Search_Post_ATT_g327_Scurve"/>
    <s v="Top_War"/>
    <d v="2021-10-19T00:00:00"/>
    <n v="4.08796782118577"/>
    <x v="0"/>
    <x v="0"/>
    <s v="S3"/>
  </r>
  <r>
    <s v="Applovin_rewarded_Post_ATT_g1718_SC"/>
    <s v="Top_War"/>
    <d v="2021-10-19T00:00:00"/>
    <n v="14022.873424744001"/>
    <x v="0"/>
    <x v="1"/>
    <s v="S3"/>
  </r>
  <r>
    <s v="Applovin_video_Post_ATT_g1718_Scurve"/>
    <s v="Top_War"/>
    <d v="2021-10-19T00:00:00"/>
    <n v="4419.2085356078496"/>
    <x v="0"/>
    <x v="2"/>
    <s v="S3"/>
  </r>
  <r>
    <s v="Bug_Fix_1"/>
    <s v="Top_War"/>
    <d v="2021-10-19T00:00:00"/>
    <n v="0"/>
    <x v="0"/>
    <x v="3"/>
    <s v="S3"/>
  </r>
  <r>
    <s v="Bug_Fix_2"/>
    <s v="Top_War"/>
    <d v="2021-10-19T00:00:00"/>
    <n v="0"/>
    <x v="0"/>
    <x v="3"/>
    <s v="S3"/>
  </r>
  <r>
    <s v="Bug_Fix_3_2"/>
    <s v="Top_War"/>
    <d v="2021-10-19T00:00:00"/>
    <n v="0"/>
    <x v="0"/>
    <x v="3"/>
    <s v="S3"/>
  </r>
  <r>
    <s v="Bug_Fix_Neg"/>
    <s v="Top_War"/>
    <d v="2021-10-19T00:00:00"/>
    <n v="0"/>
    <x v="0"/>
    <x v="4"/>
    <s v="S3"/>
  </r>
  <r>
    <s v="Bytedance_Post_ATT_g337_SC"/>
    <s v="Top_War"/>
    <d v="2021-10-19T00:00:00"/>
    <n v="0"/>
    <x v="0"/>
    <x v="5"/>
    <s v="S3"/>
  </r>
  <r>
    <s v="Comp_Lords_Mobile"/>
    <s v="Top_War"/>
    <d v="2021-10-19T00:00:00"/>
    <n v="-10385.335073939499"/>
    <x v="0"/>
    <x v="6"/>
    <s v="S3"/>
  </r>
  <r>
    <s v="Comp_ROK"/>
    <s v="Top_War"/>
    <d v="2021-10-19T00:00:00"/>
    <n v="-2904.8973886562098"/>
    <x v="0"/>
    <x v="7"/>
    <s v="S3"/>
  </r>
  <r>
    <s v="Comp_West_Game"/>
    <s v="Top_War"/>
    <d v="2021-10-19T00:00:00"/>
    <n v="-5666.3109159539199"/>
    <x v="0"/>
    <x v="8"/>
    <s v="S3"/>
  </r>
  <r>
    <s v="Event_Dip"/>
    <s v="Top_War"/>
    <d v="2021-10-19T00:00:00"/>
    <n v="0"/>
    <x v="0"/>
    <x v="4"/>
    <s v="S3"/>
  </r>
  <r>
    <s v="FB_AEO_AAA_POST_ATT_S1_g223_Scurve"/>
    <s v="Top_War"/>
    <d v="2021-10-19T00:00:00"/>
    <n v="0"/>
    <x v="1"/>
    <x v="9"/>
    <s v="S3"/>
  </r>
  <r>
    <s v="FB_AEO_AAA_POST_ATT_S2_g2314_Scurve"/>
    <s v="Top_War"/>
    <d v="2021-10-19T00:00:00"/>
    <n v="0"/>
    <x v="2"/>
    <x v="9"/>
    <s v="S3"/>
  </r>
  <r>
    <s v="FB_AEO_AAA_POST_ATT_S3_g249_SC"/>
    <s v="Top_War"/>
    <d v="2021-10-19T00:00:00"/>
    <n v="5432.3653584436197"/>
    <x v="3"/>
    <x v="9"/>
    <s v="S3"/>
  </r>
  <r>
    <s v="FB_AEO_AAA_PRE_ATT_g136_Scurve"/>
    <s v="Top_War"/>
    <d v="2021-10-19T00:00:00"/>
    <n v="0"/>
    <x v="4"/>
    <x v="9"/>
    <s v="S3"/>
  </r>
  <r>
    <s v="FB_AEO_BAU_POST_ATT_S1_g912_Scurve"/>
    <s v="Top_War"/>
    <d v="2021-10-19T00:00:00"/>
    <n v="0"/>
    <x v="1"/>
    <x v="10"/>
    <s v="S3"/>
  </r>
  <r>
    <s v="FB_AEO_BAU_POST_ATT_S2_g2711_Scurve"/>
    <s v="Top_War"/>
    <d v="2021-10-19T00:00:00"/>
    <n v="0"/>
    <x v="2"/>
    <x v="10"/>
    <s v="S3"/>
  </r>
  <r>
    <s v="FB_AEO_BAU_POST_ATT_S3_g1717_SC"/>
    <s v="Top_War"/>
    <d v="2021-10-19T00:00:00"/>
    <n v="11357.8414407695"/>
    <x v="3"/>
    <x v="10"/>
    <s v="S3"/>
  </r>
  <r>
    <s v="FB_AEO_BAU_PRE_ATT_g15721_Scurve"/>
    <s v="Top_War"/>
    <d v="2021-10-19T00:00:00"/>
    <n v="0"/>
    <x v="4"/>
    <x v="10"/>
    <s v="S3"/>
  </r>
  <r>
    <s v="FB_VO_AAA_PER_ATT_g912_Scurve"/>
    <s v="Top_War"/>
    <d v="2021-10-19T00:00:00"/>
    <n v="0"/>
    <x v="4"/>
    <x v="11"/>
    <s v="S3"/>
  </r>
  <r>
    <s v="FB_VO_AAA_POST_ATT_S1_g913_Scurve"/>
    <s v="Top_War"/>
    <d v="2021-10-19T00:00:00"/>
    <n v="0"/>
    <x v="1"/>
    <x v="11"/>
    <s v="S3"/>
  </r>
  <r>
    <s v="FB_VO_AAA_POST_ATT_S2_g424_Scurve"/>
    <s v="Top_War"/>
    <d v="2021-10-19T00:00:00"/>
    <n v="0"/>
    <x v="2"/>
    <x v="11"/>
    <s v="S3"/>
  </r>
  <r>
    <s v="FB_VO_AAA_POST_ATT_S3_g1717_SC"/>
    <s v="Top_War"/>
    <d v="2021-10-19T00:00:00"/>
    <n v="6807.3630218726703"/>
    <x v="3"/>
    <x v="11"/>
    <s v="S3"/>
  </r>
  <r>
    <s v="FB_VO_BAU_PER_ATT_g1512_Scurve"/>
    <s v="Top_War"/>
    <d v="2021-10-19T00:00:00"/>
    <n v="0"/>
    <x v="4"/>
    <x v="12"/>
    <s v="S3"/>
  </r>
  <r>
    <s v="FB_VO_BAU_POST_ATT_S1_g9312_Scurve"/>
    <s v="Top_War"/>
    <d v="2021-10-19T00:00:00"/>
    <n v="0"/>
    <x v="1"/>
    <x v="12"/>
    <s v="S3"/>
  </r>
  <r>
    <s v="FB_VO_BAU_POST_ATT_S2_g8421_Scurve"/>
    <s v="Top_War"/>
    <d v="2021-10-19T00:00:00"/>
    <n v="0"/>
    <x v="2"/>
    <x v="12"/>
    <s v="S3"/>
  </r>
  <r>
    <s v="FB_VO_BAU_POST_ATT_S3_g1715_SC"/>
    <s v="Top_War"/>
    <d v="2021-10-19T00:00:00"/>
    <n v="6442.9828477713099"/>
    <x v="3"/>
    <x v="12"/>
    <s v="S3"/>
  </r>
  <r>
    <s v="FB_VO_DYNAMICADS_PER_ATT_g2720_Scurve"/>
    <s v="Top_War"/>
    <d v="2021-10-19T00:00:00"/>
    <n v="0"/>
    <x v="4"/>
    <x v="13"/>
    <s v="S3"/>
  </r>
  <r>
    <s v="FB_VO_DYNAMICADS_POST_ATT_S1_g1720_Scurve"/>
    <s v="Top_War"/>
    <d v="2021-10-19T00:00:00"/>
    <n v="0"/>
    <x v="1"/>
    <x v="13"/>
    <s v="S3"/>
  </r>
  <r>
    <s v="GOOGLE_DISPLAY_PER_ATT_g1724_Scurve"/>
    <s v="Top_War"/>
    <d v="2021-10-19T00:00:00"/>
    <n v="0"/>
    <x v="4"/>
    <x v="14"/>
    <s v="S3"/>
  </r>
  <r>
    <s v="GOOGLE_DISPLAY_POST_ATT_9AUG_SEP_g6213_Scurve"/>
    <s v="Top_War"/>
    <d v="2021-10-19T00:00:00"/>
    <n v="0"/>
    <x v="0"/>
    <x v="14"/>
    <s v="S3"/>
  </r>
  <r>
    <s v="GOOGLE_DISPLAY_POST_ATT_JUL_g827_SC"/>
    <s v="Top_War"/>
    <d v="2021-10-19T00:00:00"/>
    <n v="0"/>
    <x v="0"/>
    <x v="14"/>
    <s v="S3"/>
  </r>
  <r>
    <s v="GOOGLE_DISPLAY_POST_ATT_OCT_g5718_Scurve"/>
    <s v="Top_War"/>
    <d v="2021-10-19T00:00:00"/>
    <n v="18788.3136552141"/>
    <x v="0"/>
    <x v="14"/>
    <s v="S3"/>
  </r>
  <r>
    <s v="GOOGLE_DISPLAY_POST_ATT_S1_g912_SC"/>
    <s v="Top_War"/>
    <d v="2021-10-19T00:00:00"/>
    <n v="0"/>
    <x v="1"/>
    <x v="14"/>
    <s v="S3"/>
  </r>
  <r>
    <s v="GOOGLE_YOUTUBE_PER_ATT_g1716_Scurve"/>
    <s v="Top_War"/>
    <d v="2021-10-19T00:00:00"/>
    <n v="0"/>
    <x v="4"/>
    <x v="15"/>
    <s v="S3"/>
  </r>
  <r>
    <s v="GOOGLE_YOUTUBE_POST_ATT_9AUG_SEP_g9321_Scurve"/>
    <s v="Top_War"/>
    <d v="2021-10-19T00:00:00"/>
    <n v="2.6033871755749102E-12"/>
    <x v="0"/>
    <x v="15"/>
    <s v="S3"/>
  </r>
  <r>
    <s v="GOOGLE_YOUTUBE_POST_ATT_JUL_g1718_SC"/>
    <s v="Top_War"/>
    <d v="2021-10-19T00:00:00"/>
    <n v="0"/>
    <x v="0"/>
    <x v="15"/>
    <s v="S3"/>
  </r>
  <r>
    <s v="GOOGLE_YOUTUBE_POST_ATT_OCT_g1715_Scurve"/>
    <s v="Top_War"/>
    <d v="2021-10-19T00:00:00"/>
    <n v="21426.473462209698"/>
    <x v="0"/>
    <x v="15"/>
    <s v="S3"/>
  </r>
  <r>
    <s v="GOOGLE_YOUTUBE_POST_ATT_S1_g2721_SC"/>
    <s v="Top_War"/>
    <d v="2021-10-19T00:00:00"/>
    <n v="0"/>
    <x v="1"/>
    <x v="15"/>
    <s v="S3"/>
  </r>
  <r>
    <s v="INTERCEPT"/>
    <s v="Top_War"/>
    <d v="2021-10-19T00:00:00"/>
    <n v="282876.95580592903"/>
    <x v="0"/>
    <x v="16"/>
    <s v="S3"/>
  </r>
  <r>
    <s v="Large_Event_Dip1"/>
    <s v="Top_War"/>
    <d v="2021-10-19T00:00:00"/>
    <n v="0"/>
    <x v="0"/>
    <x v="4"/>
    <s v="S3"/>
  </r>
  <r>
    <s v="Large_Event1"/>
    <s v="Top_War"/>
    <d v="2021-10-19T00:00:00"/>
    <n v="0"/>
    <x v="0"/>
    <x v="17"/>
    <s v="S3"/>
  </r>
  <r>
    <s v="Medium_Event"/>
    <s v="Top_War"/>
    <d v="2021-10-19T00:00:00"/>
    <n v="0"/>
    <x v="0"/>
    <x v="17"/>
    <s v="S3"/>
  </r>
  <r>
    <s v="Medium_Event_Dip"/>
    <s v="Top_War"/>
    <d v="2021-10-19T00:00:00"/>
    <n v="0"/>
    <x v="0"/>
    <x v="17"/>
    <s v="S3"/>
  </r>
  <r>
    <s v="Monday_Effect"/>
    <s v="Top_War"/>
    <d v="2021-10-19T00:00:00"/>
    <n v="0"/>
    <x v="0"/>
    <x v="18"/>
    <s v="S3"/>
  </r>
  <r>
    <s v="New_Content"/>
    <s v="Top_War"/>
    <d v="2021-10-19T00:00:00"/>
    <n v="0"/>
    <x v="0"/>
    <x v="19"/>
    <s v="S3"/>
  </r>
  <r>
    <s v="Other_Event"/>
    <s v="Top_War"/>
    <d v="2021-10-19T00:00:00"/>
    <n v="0"/>
    <x v="0"/>
    <x v="17"/>
    <s v="S3"/>
  </r>
  <r>
    <s v="Peak"/>
    <s v="Top_War"/>
    <d v="2021-10-19T00:00:00"/>
    <n v="0"/>
    <x v="0"/>
    <x v="17"/>
    <s v="S3"/>
  </r>
  <r>
    <s v="Reddit_Post_ATT_g224_SC"/>
    <s v="Top_War"/>
    <d v="2021-10-19T00:00:00"/>
    <n v="0"/>
    <x v="2"/>
    <x v="20"/>
    <s v="S3"/>
  </r>
  <r>
    <s v="Small_Event"/>
    <s v="Top_War"/>
    <d v="2021-10-19T00:00:00"/>
    <n v="0"/>
    <x v="0"/>
    <x v="17"/>
    <s v="S3"/>
  </r>
  <r>
    <s v="Small_Event_Dip"/>
    <s v="Top_War"/>
    <d v="2021-10-19T00:00:00"/>
    <n v="0"/>
    <x v="0"/>
    <x v="4"/>
    <s v="S3"/>
  </r>
  <r>
    <s v="Special_Event"/>
    <s v="Top_War"/>
    <d v="2021-10-19T00:00:00"/>
    <n v="0"/>
    <x v="0"/>
    <x v="4"/>
    <s v="S3"/>
  </r>
  <r>
    <s v="Special_Event_Peak"/>
    <s v="Top_War"/>
    <d v="2021-10-19T00:00:00"/>
    <n v="0"/>
    <x v="0"/>
    <x v="17"/>
    <s v="S3"/>
  </r>
  <r>
    <s v="Tuesday_Effect"/>
    <s v="Top_War"/>
    <d v="2021-10-19T00:00:00"/>
    <n v="-30394.747551451699"/>
    <x v="0"/>
    <x v="21"/>
    <s v="S3"/>
  </r>
  <r>
    <s v="UNITYADS_TOTAL_PER_ATT_g1728_Scurve"/>
    <s v="Top_War"/>
    <d v="2021-10-19T00:00:00"/>
    <n v="0"/>
    <x v="4"/>
    <x v="22"/>
    <s v="S3"/>
  </r>
  <r>
    <s v="UNITYADS_TOTAL_POST_ATT_S1_g913_SC"/>
    <s v="Top_War"/>
    <d v="2021-10-19T00:00:00"/>
    <n v="0"/>
    <x v="1"/>
    <x v="22"/>
    <s v="S3"/>
  </r>
  <r>
    <s v="UNITYADS_TOTAL_POST_ATT_S2_g1321_SC"/>
    <s v="Top_War"/>
    <d v="2021-10-19T00:00:00"/>
    <n v="0"/>
    <x v="2"/>
    <x v="22"/>
    <s v="S3"/>
  </r>
  <r>
    <s v="UNITYADS_TOTAL_POST_ATT_S3_g924_SC"/>
    <s v="Top_War"/>
    <d v="2021-10-19T00:00:00"/>
    <n v="1745.83721205962"/>
    <x v="3"/>
    <x v="22"/>
    <s v="S3"/>
  </r>
  <r>
    <s v="Apple_Search_Post_ATT_g327_Scurve"/>
    <s v="Top_War"/>
    <d v="2021-10-20T00:00:00"/>
    <n v="3.9658849905347902"/>
    <x v="0"/>
    <x v="0"/>
    <s v="S3"/>
  </r>
  <r>
    <s v="Applovin_rewarded_Post_ATT_g1718_SC"/>
    <s v="Top_War"/>
    <d v="2021-10-20T00:00:00"/>
    <n v="13934.136686420299"/>
    <x v="0"/>
    <x v="1"/>
    <s v="S3"/>
  </r>
  <r>
    <s v="Applovin_video_Post_ATT_g1718_Scurve"/>
    <s v="Top_War"/>
    <d v="2021-10-20T00:00:00"/>
    <n v="4272.8413721494499"/>
    <x v="0"/>
    <x v="2"/>
    <s v="S3"/>
  </r>
  <r>
    <s v="Bug_Fix_1"/>
    <s v="Top_War"/>
    <d v="2021-10-20T00:00:00"/>
    <n v="0"/>
    <x v="0"/>
    <x v="3"/>
    <s v="S3"/>
  </r>
  <r>
    <s v="Bug_Fix_2"/>
    <s v="Top_War"/>
    <d v="2021-10-20T00:00:00"/>
    <n v="0"/>
    <x v="0"/>
    <x v="3"/>
    <s v="S3"/>
  </r>
  <r>
    <s v="Bug_Fix_3_2"/>
    <s v="Top_War"/>
    <d v="2021-10-20T00:00:00"/>
    <n v="19409.160505334701"/>
    <x v="0"/>
    <x v="3"/>
    <s v="S3"/>
  </r>
  <r>
    <s v="Bug_Fix_Neg"/>
    <s v="Top_War"/>
    <d v="2021-10-20T00:00:00"/>
    <n v="0"/>
    <x v="0"/>
    <x v="4"/>
    <s v="S3"/>
  </r>
  <r>
    <s v="Bytedance_Post_ATT_g337_SC"/>
    <s v="Top_War"/>
    <d v="2021-10-20T00:00:00"/>
    <n v="0"/>
    <x v="0"/>
    <x v="5"/>
    <s v="S3"/>
  </r>
  <r>
    <s v="Comp_Lords_Mobile"/>
    <s v="Top_War"/>
    <d v="2021-10-20T00:00:00"/>
    <n v="-10942.562978644501"/>
    <x v="0"/>
    <x v="6"/>
    <s v="S3"/>
  </r>
  <r>
    <s v="Comp_ROK"/>
    <s v="Top_War"/>
    <d v="2021-10-20T00:00:00"/>
    <n v="-3721.9639333100399"/>
    <x v="0"/>
    <x v="7"/>
    <s v="S3"/>
  </r>
  <r>
    <s v="Comp_West_Game"/>
    <s v="Top_War"/>
    <d v="2021-10-20T00:00:00"/>
    <n v="-5642.6766681293002"/>
    <x v="0"/>
    <x v="8"/>
    <s v="S3"/>
  </r>
  <r>
    <s v="Event_Dip"/>
    <s v="Top_War"/>
    <d v="2021-10-20T00:00:00"/>
    <n v="0"/>
    <x v="0"/>
    <x v="4"/>
    <s v="S3"/>
  </r>
  <r>
    <s v="FB_AEO_AAA_POST_ATT_S1_g223_Scurve"/>
    <s v="Top_War"/>
    <d v="2021-10-20T00:00:00"/>
    <n v="0"/>
    <x v="1"/>
    <x v="9"/>
    <s v="S3"/>
  </r>
  <r>
    <s v="FB_AEO_AAA_POST_ATT_S2_g2314_Scurve"/>
    <s v="Top_War"/>
    <d v="2021-10-20T00:00:00"/>
    <n v="0"/>
    <x v="2"/>
    <x v="9"/>
    <s v="S3"/>
  </r>
  <r>
    <s v="FB_AEO_AAA_POST_ATT_S3_g249_SC"/>
    <s v="Top_War"/>
    <d v="2021-10-20T00:00:00"/>
    <n v="6183.8094714859499"/>
    <x v="3"/>
    <x v="9"/>
    <s v="S3"/>
  </r>
  <r>
    <s v="FB_AEO_AAA_PRE_ATT_g136_Scurve"/>
    <s v="Top_War"/>
    <d v="2021-10-20T00:00:00"/>
    <n v="0"/>
    <x v="4"/>
    <x v="9"/>
    <s v="S3"/>
  </r>
  <r>
    <s v="FB_AEO_BAU_POST_ATT_S1_g912_Scurve"/>
    <s v="Top_War"/>
    <d v="2021-10-20T00:00:00"/>
    <n v="0"/>
    <x v="1"/>
    <x v="10"/>
    <s v="S3"/>
  </r>
  <r>
    <s v="FB_AEO_BAU_POST_ATT_S2_g2711_Scurve"/>
    <s v="Top_War"/>
    <d v="2021-10-20T00:00:00"/>
    <n v="0"/>
    <x v="2"/>
    <x v="10"/>
    <s v="S3"/>
  </r>
  <r>
    <s v="FB_AEO_BAU_POST_ATT_S3_g1717_SC"/>
    <s v="Top_War"/>
    <d v="2021-10-20T00:00:00"/>
    <n v="11719.312025719"/>
    <x v="3"/>
    <x v="10"/>
    <s v="S3"/>
  </r>
  <r>
    <s v="FB_AEO_BAU_PRE_ATT_g15721_Scurve"/>
    <s v="Top_War"/>
    <d v="2021-10-20T00:00:00"/>
    <n v="0"/>
    <x v="4"/>
    <x v="10"/>
    <s v="S3"/>
  </r>
  <r>
    <s v="FB_VO_AAA_PER_ATT_g912_Scurve"/>
    <s v="Top_War"/>
    <d v="2021-10-20T00:00:00"/>
    <n v="0"/>
    <x v="4"/>
    <x v="11"/>
    <s v="S3"/>
  </r>
  <r>
    <s v="FB_VO_AAA_POST_ATT_S1_g913_Scurve"/>
    <s v="Top_War"/>
    <d v="2021-10-20T00:00:00"/>
    <n v="0"/>
    <x v="1"/>
    <x v="11"/>
    <s v="S3"/>
  </r>
  <r>
    <s v="FB_VO_AAA_POST_ATT_S2_g424_Scurve"/>
    <s v="Top_War"/>
    <d v="2021-10-20T00:00:00"/>
    <n v="0"/>
    <x v="2"/>
    <x v="11"/>
    <s v="S3"/>
  </r>
  <r>
    <s v="FB_VO_AAA_POST_ATT_S3_g1717_SC"/>
    <s v="Top_War"/>
    <d v="2021-10-20T00:00:00"/>
    <n v="8195.8438565367505"/>
    <x v="3"/>
    <x v="11"/>
    <s v="S3"/>
  </r>
  <r>
    <s v="FB_VO_BAU_PER_ATT_g1512_Scurve"/>
    <s v="Top_War"/>
    <d v="2021-10-20T00:00:00"/>
    <n v="0"/>
    <x v="4"/>
    <x v="12"/>
    <s v="S3"/>
  </r>
  <r>
    <s v="FB_VO_BAU_POST_ATT_S1_g9312_Scurve"/>
    <s v="Top_War"/>
    <d v="2021-10-20T00:00:00"/>
    <n v="0"/>
    <x v="1"/>
    <x v="12"/>
    <s v="S3"/>
  </r>
  <r>
    <s v="FB_VO_BAU_POST_ATT_S2_g8421_Scurve"/>
    <s v="Top_War"/>
    <d v="2021-10-20T00:00:00"/>
    <n v="0"/>
    <x v="2"/>
    <x v="12"/>
    <s v="S3"/>
  </r>
  <r>
    <s v="FB_VO_BAU_POST_ATT_S3_g1715_SC"/>
    <s v="Top_War"/>
    <d v="2021-10-20T00:00:00"/>
    <n v="8163.3393076448601"/>
    <x v="3"/>
    <x v="12"/>
    <s v="S3"/>
  </r>
  <r>
    <s v="FB_VO_DYNAMICADS_PER_ATT_g2720_Scurve"/>
    <s v="Top_War"/>
    <d v="2021-10-20T00:00:00"/>
    <n v="0"/>
    <x v="4"/>
    <x v="13"/>
    <s v="S3"/>
  </r>
  <r>
    <s v="FB_VO_DYNAMICADS_POST_ATT_S1_g1720_Scurve"/>
    <s v="Top_War"/>
    <d v="2021-10-20T00:00:00"/>
    <n v="0"/>
    <x v="1"/>
    <x v="13"/>
    <s v="S3"/>
  </r>
  <r>
    <s v="GOOGLE_DISPLAY_PER_ATT_g1724_Scurve"/>
    <s v="Top_War"/>
    <d v="2021-10-20T00:00:00"/>
    <n v="0"/>
    <x v="4"/>
    <x v="14"/>
    <s v="S3"/>
  </r>
  <r>
    <s v="GOOGLE_DISPLAY_POST_ATT_9AUG_SEP_g6213_Scurve"/>
    <s v="Top_War"/>
    <d v="2021-10-20T00:00:00"/>
    <n v="0"/>
    <x v="0"/>
    <x v="14"/>
    <s v="S3"/>
  </r>
  <r>
    <s v="GOOGLE_DISPLAY_POST_ATT_JUL_g827_SC"/>
    <s v="Top_War"/>
    <d v="2021-10-20T00:00:00"/>
    <n v="0"/>
    <x v="0"/>
    <x v="14"/>
    <s v="S3"/>
  </r>
  <r>
    <s v="GOOGLE_DISPLAY_POST_ATT_OCT_g5718_Scurve"/>
    <s v="Top_War"/>
    <d v="2021-10-20T00:00:00"/>
    <n v="19985.083318082401"/>
    <x v="0"/>
    <x v="14"/>
    <s v="S3"/>
  </r>
  <r>
    <s v="GOOGLE_DISPLAY_POST_ATT_S1_g912_SC"/>
    <s v="Top_War"/>
    <d v="2021-10-20T00:00:00"/>
    <n v="0"/>
    <x v="1"/>
    <x v="14"/>
    <s v="S3"/>
  </r>
  <r>
    <s v="GOOGLE_YOUTUBE_PER_ATT_g1716_Scurve"/>
    <s v="Top_War"/>
    <d v="2021-10-20T00:00:00"/>
    <n v="0"/>
    <x v="4"/>
    <x v="15"/>
    <s v="S3"/>
  </r>
  <r>
    <s v="GOOGLE_YOUTUBE_POST_ATT_9AUG_SEP_g9321_Scurve"/>
    <s v="Top_War"/>
    <d v="2021-10-20T00:00:00"/>
    <n v="3.1624732426205302E-13"/>
    <x v="0"/>
    <x v="15"/>
    <s v="S3"/>
  </r>
  <r>
    <s v="GOOGLE_YOUTUBE_POST_ATT_JUL_g1718_SC"/>
    <s v="Top_War"/>
    <d v="2021-10-20T00:00:00"/>
    <n v="0"/>
    <x v="0"/>
    <x v="15"/>
    <s v="S3"/>
  </r>
  <r>
    <s v="GOOGLE_YOUTUBE_POST_ATT_OCT_g1715_Scurve"/>
    <s v="Top_War"/>
    <d v="2021-10-20T00:00:00"/>
    <n v="16385.471679281101"/>
    <x v="0"/>
    <x v="15"/>
    <s v="S3"/>
  </r>
  <r>
    <s v="GOOGLE_YOUTUBE_POST_ATT_S1_g2721_SC"/>
    <s v="Top_War"/>
    <d v="2021-10-20T00:00:00"/>
    <n v="0"/>
    <x v="1"/>
    <x v="15"/>
    <s v="S3"/>
  </r>
  <r>
    <s v="INTERCEPT"/>
    <s v="Top_War"/>
    <d v="2021-10-20T00:00:00"/>
    <n v="282876.95580592903"/>
    <x v="0"/>
    <x v="16"/>
    <s v="S3"/>
  </r>
  <r>
    <s v="Large_Event_Dip1"/>
    <s v="Top_War"/>
    <d v="2021-10-20T00:00:00"/>
    <n v="0"/>
    <x v="0"/>
    <x v="4"/>
    <s v="S3"/>
  </r>
  <r>
    <s v="Large_Event1"/>
    <s v="Top_War"/>
    <d v="2021-10-20T00:00:00"/>
    <n v="0"/>
    <x v="0"/>
    <x v="17"/>
    <s v="S3"/>
  </r>
  <r>
    <s v="Medium_Event"/>
    <s v="Top_War"/>
    <d v="2021-10-20T00:00:00"/>
    <n v="0"/>
    <x v="0"/>
    <x v="17"/>
    <s v="S3"/>
  </r>
  <r>
    <s v="Medium_Event_Dip"/>
    <s v="Top_War"/>
    <d v="2021-10-20T00:00:00"/>
    <n v="0"/>
    <x v="0"/>
    <x v="17"/>
    <s v="S3"/>
  </r>
  <r>
    <s v="Monday_Effect"/>
    <s v="Top_War"/>
    <d v="2021-10-20T00:00:00"/>
    <n v="0"/>
    <x v="0"/>
    <x v="18"/>
    <s v="S3"/>
  </r>
  <r>
    <s v="New_Content"/>
    <s v="Top_War"/>
    <d v="2021-10-20T00:00:00"/>
    <n v="0"/>
    <x v="0"/>
    <x v="19"/>
    <s v="S3"/>
  </r>
  <r>
    <s v="Other_Event"/>
    <s v="Top_War"/>
    <d v="2021-10-20T00:00:00"/>
    <n v="0"/>
    <x v="0"/>
    <x v="17"/>
    <s v="S3"/>
  </r>
  <r>
    <s v="Peak"/>
    <s v="Top_War"/>
    <d v="2021-10-20T00:00:00"/>
    <n v="0"/>
    <x v="0"/>
    <x v="17"/>
    <s v="S3"/>
  </r>
  <r>
    <s v="Reddit_Post_ATT_g224_SC"/>
    <s v="Top_War"/>
    <d v="2021-10-20T00:00:00"/>
    <n v="0"/>
    <x v="2"/>
    <x v="20"/>
    <s v="S3"/>
  </r>
  <r>
    <s v="Small_Event"/>
    <s v="Top_War"/>
    <d v="2021-10-20T00:00:00"/>
    <n v="0"/>
    <x v="0"/>
    <x v="17"/>
    <s v="S3"/>
  </r>
  <r>
    <s v="Small_Event_Dip"/>
    <s v="Top_War"/>
    <d v="2021-10-20T00:00:00"/>
    <n v="0"/>
    <x v="0"/>
    <x v="4"/>
    <s v="S3"/>
  </r>
  <r>
    <s v="Special_Event"/>
    <s v="Top_War"/>
    <d v="2021-10-20T00:00:00"/>
    <n v="0"/>
    <x v="0"/>
    <x v="4"/>
    <s v="S3"/>
  </r>
  <r>
    <s v="Special_Event_Peak"/>
    <s v="Top_War"/>
    <d v="2021-10-20T00:00:00"/>
    <n v="0"/>
    <x v="0"/>
    <x v="17"/>
    <s v="S3"/>
  </r>
  <r>
    <s v="Tuesday_Effect"/>
    <s v="Top_War"/>
    <d v="2021-10-20T00:00:00"/>
    <n v="0"/>
    <x v="0"/>
    <x v="21"/>
    <s v="S3"/>
  </r>
  <r>
    <s v="UNITYADS_TOTAL_PER_ATT_g1728_Scurve"/>
    <s v="Top_War"/>
    <d v="2021-10-20T00:00:00"/>
    <n v="0"/>
    <x v="4"/>
    <x v="22"/>
    <s v="S3"/>
  </r>
  <r>
    <s v="UNITYADS_TOTAL_POST_ATT_S1_g913_SC"/>
    <s v="Top_War"/>
    <d v="2021-10-20T00:00:00"/>
    <n v="0"/>
    <x v="1"/>
    <x v="22"/>
    <s v="S3"/>
  </r>
  <r>
    <s v="UNITYADS_TOTAL_POST_ATT_S2_g1321_SC"/>
    <s v="Top_War"/>
    <d v="2021-10-20T00:00:00"/>
    <n v="0"/>
    <x v="2"/>
    <x v="22"/>
    <s v="S3"/>
  </r>
  <r>
    <s v="UNITYADS_TOTAL_POST_ATT_S3_g924_SC"/>
    <s v="Top_War"/>
    <d v="2021-10-20T00:00:00"/>
    <n v="2212.22368849434"/>
    <x v="3"/>
    <x v="22"/>
    <s v="S3"/>
  </r>
  <r>
    <s v="Apple_Search_Post_ATT_g327_Scurve"/>
    <s v="Top_War"/>
    <d v="2021-10-21T00:00:00"/>
    <n v="3.83416912615832"/>
    <x v="0"/>
    <x v="0"/>
    <s v="S3"/>
  </r>
  <r>
    <s v="Applovin_rewarded_Post_ATT_g1718_SC"/>
    <s v="Top_War"/>
    <d v="2021-10-21T00:00:00"/>
    <n v="12259.747035198199"/>
    <x v="0"/>
    <x v="1"/>
    <s v="S3"/>
  </r>
  <r>
    <s v="Applovin_video_Post_ATT_g1718_Scurve"/>
    <s v="Top_War"/>
    <d v="2021-10-21T00:00:00"/>
    <n v="3776.3133120362199"/>
    <x v="0"/>
    <x v="2"/>
    <s v="S3"/>
  </r>
  <r>
    <s v="Bug_Fix_1"/>
    <s v="Top_War"/>
    <d v="2021-10-21T00:00:00"/>
    <n v="0"/>
    <x v="0"/>
    <x v="3"/>
    <s v="S3"/>
  </r>
  <r>
    <s v="Bug_Fix_2"/>
    <s v="Top_War"/>
    <d v="2021-10-21T00:00:00"/>
    <n v="0"/>
    <x v="0"/>
    <x v="3"/>
    <s v="S3"/>
  </r>
  <r>
    <s v="Bug_Fix_3_2"/>
    <s v="Top_War"/>
    <d v="2021-10-21T00:00:00"/>
    <n v="0"/>
    <x v="0"/>
    <x v="3"/>
    <s v="S3"/>
  </r>
  <r>
    <s v="Bug_Fix_Neg"/>
    <s v="Top_War"/>
    <d v="2021-10-21T00:00:00"/>
    <n v="-25455.428566692601"/>
    <x v="0"/>
    <x v="4"/>
    <s v="S3"/>
  </r>
  <r>
    <s v="Bytedance_Post_ATT_g337_SC"/>
    <s v="Top_War"/>
    <d v="2021-10-21T00:00:00"/>
    <n v="0"/>
    <x v="0"/>
    <x v="5"/>
    <s v="S3"/>
  </r>
  <r>
    <s v="Comp_Lords_Mobile"/>
    <s v="Top_War"/>
    <d v="2021-10-21T00:00:00"/>
    <n v="-15128.737612740801"/>
    <x v="0"/>
    <x v="6"/>
    <s v="S3"/>
  </r>
  <r>
    <s v="Comp_ROK"/>
    <s v="Top_War"/>
    <d v="2021-10-21T00:00:00"/>
    <n v="-3596.7351412902299"/>
    <x v="0"/>
    <x v="7"/>
    <s v="S3"/>
  </r>
  <r>
    <s v="Comp_West_Game"/>
    <s v="Top_War"/>
    <d v="2021-10-21T00:00:00"/>
    <n v="-5370.8828181461104"/>
    <x v="0"/>
    <x v="8"/>
    <s v="S3"/>
  </r>
  <r>
    <s v="Event_Dip"/>
    <s v="Top_War"/>
    <d v="2021-10-21T00:00:00"/>
    <n v="0"/>
    <x v="0"/>
    <x v="4"/>
    <s v="S3"/>
  </r>
  <r>
    <s v="FB_AEO_AAA_POST_ATT_S1_g223_Scurve"/>
    <s v="Top_War"/>
    <d v="2021-10-21T00:00:00"/>
    <n v="0"/>
    <x v="1"/>
    <x v="9"/>
    <s v="S3"/>
  </r>
  <r>
    <s v="FB_AEO_AAA_POST_ATT_S2_g2314_Scurve"/>
    <s v="Top_War"/>
    <d v="2021-10-21T00:00:00"/>
    <n v="0"/>
    <x v="2"/>
    <x v="9"/>
    <s v="S3"/>
  </r>
  <r>
    <s v="FB_AEO_AAA_POST_ATT_S3_g249_SC"/>
    <s v="Top_War"/>
    <d v="2021-10-21T00:00:00"/>
    <n v="6818.6597770940098"/>
    <x v="3"/>
    <x v="9"/>
    <s v="S3"/>
  </r>
  <r>
    <s v="FB_AEO_AAA_PRE_ATT_g136_Scurve"/>
    <s v="Top_War"/>
    <d v="2021-10-21T00:00:00"/>
    <n v="0"/>
    <x v="4"/>
    <x v="9"/>
    <s v="S3"/>
  </r>
  <r>
    <s v="FB_AEO_BAU_POST_ATT_S1_g912_Scurve"/>
    <s v="Top_War"/>
    <d v="2021-10-21T00:00:00"/>
    <n v="0"/>
    <x v="1"/>
    <x v="10"/>
    <s v="S3"/>
  </r>
  <r>
    <s v="FB_AEO_BAU_POST_ATT_S2_g2711_Scurve"/>
    <s v="Top_War"/>
    <d v="2021-10-21T00:00:00"/>
    <n v="0"/>
    <x v="2"/>
    <x v="10"/>
    <s v="S3"/>
  </r>
  <r>
    <s v="FB_AEO_BAU_POST_ATT_S3_g1717_SC"/>
    <s v="Top_War"/>
    <d v="2021-10-21T00:00:00"/>
    <n v="11892.373930948601"/>
    <x v="3"/>
    <x v="10"/>
    <s v="S3"/>
  </r>
  <r>
    <s v="FB_AEO_BAU_PRE_ATT_g15721_Scurve"/>
    <s v="Top_War"/>
    <d v="2021-10-21T00:00:00"/>
    <n v="0"/>
    <x v="4"/>
    <x v="10"/>
    <s v="S3"/>
  </r>
  <r>
    <s v="FB_VO_AAA_PER_ATT_g912_Scurve"/>
    <s v="Top_War"/>
    <d v="2021-10-21T00:00:00"/>
    <n v="0"/>
    <x v="4"/>
    <x v="11"/>
    <s v="S3"/>
  </r>
  <r>
    <s v="FB_VO_AAA_POST_ATT_S1_g913_Scurve"/>
    <s v="Top_War"/>
    <d v="2021-10-21T00:00:00"/>
    <n v="0"/>
    <x v="1"/>
    <x v="11"/>
    <s v="S3"/>
  </r>
  <r>
    <s v="FB_VO_AAA_POST_ATT_S2_g424_Scurve"/>
    <s v="Top_War"/>
    <d v="2021-10-21T00:00:00"/>
    <n v="0"/>
    <x v="2"/>
    <x v="11"/>
    <s v="S3"/>
  </r>
  <r>
    <s v="FB_VO_AAA_POST_ATT_S3_g1717_SC"/>
    <s v="Top_War"/>
    <d v="2021-10-21T00:00:00"/>
    <n v="9724.4211970483193"/>
    <x v="3"/>
    <x v="11"/>
    <s v="S3"/>
  </r>
  <r>
    <s v="FB_VO_BAU_PER_ATT_g1512_Scurve"/>
    <s v="Top_War"/>
    <d v="2021-10-21T00:00:00"/>
    <n v="0"/>
    <x v="4"/>
    <x v="12"/>
    <s v="S3"/>
  </r>
  <r>
    <s v="FB_VO_BAU_POST_ATT_S1_g9312_Scurve"/>
    <s v="Top_War"/>
    <d v="2021-10-21T00:00:00"/>
    <n v="0"/>
    <x v="1"/>
    <x v="12"/>
    <s v="S3"/>
  </r>
  <r>
    <s v="FB_VO_BAU_POST_ATT_S2_g8421_Scurve"/>
    <s v="Top_War"/>
    <d v="2021-10-21T00:00:00"/>
    <n v="0"/>
    <x v="2"/>
    <x v="12"/>
    <s v="S3"/>
  </r>
  <r>
    <s v="FB_VO_BAU_POST_ATT_S3_g1715_SC"/>
    <s v="Top_War"/>
    <d v="2021-10-21T00:00:00"/>
    <n v="9017.9149689931601"/>
    <x v="3"/>
    <x v="12"/>
    <s v="S3"/>
  </r>
  <r>
    <s v="FB_VO_DYNAMICADS_PER_ATT_g2720_Scurve"/>
    <s v="Top_War"/>
    <d v="2021-10-21T00:00:00"/>
    <n v="0"/>
    <x v="4"/>
    <x v="13"/>
    <s v="S3"/>
  </r>
  <r>
    <s v="FB_VO_DYNAMICADS_POST_ATT_S1_g1720_Scurve"/>
    <s v="Top_War"/>
    <d v="2021-10-21T00:00:00"/>
    <n v="0"/>
    <x v="1"/>
    <x v="13"/>
    <s v="S3"/>
  </r>
  <r>
    <s v="GOOGLE_DISPLAY_PER_ATT_g1724_Scurve"/>
    <s v="Top_War"/>
    <d v="2021-10-21T00:00:00"/>
    <n v="0"/>
    <x v="4"/>
    <x v="14"/>
    <s v="S3"/>
  </r>
  <r>
    <s v="GOOGLE_DISPLAY_POST_ATT_9AUG_SEP_g6213_Scurve"/>
    <s v="Top_War"/>
    <d v="2021-10-21T00:00:00"/>
    <n v="0"/>
    <x v="0"/>
    <x v="14"/>
    <s v="S3"/>
  </r>
  <r>
    <s v="GOOGLE_DISPLAY_POST_ATT_JUL_g827_SC"/>
    <s v="Top_War"/>
    <d v="2021-10-21T00:00:00"/>
    <n v="0"/>
    <x v="0"/>
    <x v="14"/>
    <s v="S3"/>
  </r>
  <r>
    <s v="GOOGLE_DISPLAY_POST_ATT_OCT_g5718_Scurve"/>
    <s v="Top_War"/>
    <d v="2021-10-21T00:00:00"/>
    <n v="20392.451284787701"/>
    <x v="0"/>
    <x v="14"/>
    <s v="S3"/>
  </r>
  <r>
    <s v="GOOGLE_DISPLAY_POST_ATT_S1_g912_SC"/>
    <s v="Top_War"/>
    <d v="2021-10-21T00:00:00"/>
    <n v="0"/>
    <x v="1"/>
    <x v="14"/>
    <s v="S3"/>
  </r>
  <r>
    <s v="GOOGLE_YOUTUBE_PER_ATT_g1716_Scurve"/>
    <s v="Top_War"/>
    <d v="2021-10-21T00:00:00"/>
    <n v="0"/>
    <x v="4"/>
    <x v="15"/>
    <s v="S3"/>
  </r>
  <r>
    <s v="GOOGLE_YOUTUBE_POST_ATT_9AUG_SEP_g9321_Scurve"/>
    <s v="Top_War"/>
    <d v="2021-10-21T00:00:00"/>
    <n v="0"/>
    <x v="0"/>
    <x v="15"/>
    <s v="S3"/>
  </r>
  <r>
    <s v="GOOGLE_YOUTUBE_POST_ATT_JUL_g1718_SC"/>
    <s v="Top_War"/>
    <d v="2021-10-21T00:00:00"/>
    <n v="0"/>
    <x v="0"/>
    <x v="15"/>
    <s v="S3"/>
  </r>
  <r>
    <s v="GOOGLE_YOUTUBE_POST_ATT_OCT_g1715_Scurve"/>
    <s v="Top_War"/>
    <d v="2021-10-21T00:00:00"/>
    <n v="15268.066557435601"/>
    <x v="0"/>
    <x v="15"/>
    <s v="S3"/>
  </r>
  <r>
    <s v="GOOGLE_YOUTUBE_POST_ATT_S1_g2721_SC"/>
    <s v="Top_War"/>
    <d v="2021-10-21T00:00:00"/>
    <n v="0"/>
    <x v="1"/>
    <x v="15"/>
    <s v="S3"/>
  </r>
  <r>
    <s v="INTERCEPT"/>
    <s v="Top_War"/>
    <d v="2021-10-21T00:00:00"/>
    <n v="282876.95580592903"/>
    <x v="0"/>
    <x v="16"/>
    <s v="S3"/>
  </r>
  <r>
    <s v="Large_Event_Dip1"/>
    <s v="Top_War"/>
    <d v="2021-10-21T00:00:00"/>
    <n v="0"/>
    <x v="0"/>
    <x v="4"/>
    <s v="S3"/>
  </r>
  <r>
    <s v="Large_Event1"/>
    <s v="Top_War"/>
    <d v="2021-10-21T00:00:00"/>
    <n v="0"/>
    <x v="0"/>
    <x v="17"/>
    <s v="S3"/>
  </r>
  <r>
    <s v="Medium_Event"/>
    <s v="Top_War"/>
    <d v="2021-10-21T00:00:00"/>
    <n v="0"/>
    <x v="0"/>
    <x v="17"/>
    <s v="S3"/>
  </r>
  <r>
    <s v="Medium_Event_Dip"/>
    <s v="Top_War"/>
    <d v="2021-10-21T00:00:00"/>
    <n v="0"/>
    <x v="0"/>
    <x v="17"/>
    <s v="S3"/>
  </r>
  <r>
    <s v="Monday_Effect"/>
    <s v="Top_War"/>
    <d v="2021-10-21T00:00:00"/>
    <n v="0"/>
    <x v="0"/>
    <x v="18"/>
    <s v="S3"/>
  </r>
  <r>
    <s v="New_Content"/>
    <s v="Top_War"/>
    <d v="2021-10-21T00:00:00"/>
    <n v="0"/>
    <x v="0"/>
    <x v="19"/>
    <s v="S3"/>
  </r>
  <r>
    <s v="Other_Event"/>
    <s v="Top_War"/>
    <d v="2021-10-21T00:00:00"/>
    <n v="0"/>
    <x v="0"/>
    <x v="17"/>
    <s v="S3"/>
  </r>
  <r>
    <s v="Peak"/>
    <s v="Top_War"/>
    <d v="2021-10-21T00:00:00"/>
    <n v="0"/>
    <x v="0"/>
    <x v="17"/>
    <s v="S3"/>
  </r>
  <r>
    <s v="Reddit_Post_ATT_g224_SC"/>
    <s v="Top_War"/>
    <d v="2021-10-21T00:00:00"/>
    <n v="0"/>
    <x v="2"/>
    <x v="20"/>
    <s v="S3"/>
  </r>
  <r>
    <s v="Small_Event"/>
    <s v="Top_War"/>
    <d v="2021-10-21T00:00:00"/>
    <n v="0"/>
    <x v="0"/>
    <x v="17"/>
    <s v="S3"/>
  </r>
  <r>
    <s v="Small_Event_Dip"/>
    <s v="Top_War"/>
    <d v="2021-10-21T00:00:00"/>
    <n v="0"/>
    <x v="0"/>
    <x v="4"/>
    <s v="S3"/>
  </r>
  <r>
    <s v="Special_Event"/>
    <s v="Top_War"/>
    <d v="2021-10-21T00:00:00"/>
    <n v="0"/>
    <x v="0"/>
    <x v="4"/>
    <s v="S3"/>
  </r>
  <r>
    <s v="Special_Event_Peak"/>
    <s v="Top_War"/>
    <d v="2021-10-21T00:00:00"/>
    <n v="0"/>
    <x v="0"/>
    <x v="17"/>
    <s v="S3"/>
  </r>
  <r>
    <s v="Tuesday_Effect"/>
    <s v="Top_War"/>
    <d v="2021-10-21T00:00:00"/>
    <n v="0"/>
    <x v="0"/>
    <x v="21"/>
    <s v="S3"/>
  </r>
  <r>
    <s v="UNITYADS_TOTAL_PER_ATT_g1728_Scurve"/>
    <s v="Top_War"/>
    <d v="2021-10-21T00:00:00"/>
    <n v="0"/>
    <x v="4"/>
    <x v="22"/>
    <s v="S3"/>
  </r>
  <r>
    <s v="UNITYADS_TOTAL_POST_ATT_S1_g913_SC"/>
    <s v="Top_War"/>
    <d v="2021-10-21T00:00:00"/>
    <n v="0"/>
    <x v="1"/>
    <x v="22"/>
    <s v="S3"/>
  </r>
  <r>
    <s v="UNITYADS_TOTAL_POST_ATT_S2_g1321_SC"/>
    <s v="Top_War"/>
    <d v="2021-10-21T00:00:00"/>
    <n v="0"/>
    <x v="2"/>
    <x v="22"/>
    <s v="S3"/>
  </r>
  <r>
    <s v="UNITYADS_TOTAL_POST_ATT_S3_g924_SC"/>
    <s v="Top_War"/>
    <d v="2021-10-21T00:00:00"/>
    <n v="2244.33107524553"/>
    <x v="3"/>
    <x v="22"/>
    <s v="S3"/>
  </r>
  <r>
    <s v="Apple_Search_Post_ATT_g327_Scurve"/>
    <s v="Top_War"/>
    <d v="2021-10-22T00:00:00"/>
    <n v="3.7122720857798801"/>
    <x v="0"/>
    <x v="0"/>
    <s v="S3"/>
  </r>
  <r>
    <s v="Applovin_rewarded_Post_ATT_g1718_SC"/>
    <s v="Top_War"/>
    <d v="2021-10-22T00:00:00"/>
    <n v="10552.466785357999"/>
    <x v="0"/>
    <x v="1"/>
    <s v="S3"/>
  </r>
  <r>
    <s v="Applovin_video_Post_ATT_g1718_Scurve"/>
    <s v="Top_War"/>
    <d v="2021-10-22T00:00:00"/>
    <n v="3580.2214932104998"/>
    <x v="0"/>
    <x v="2"/>
    <s v="S3"/>
  </r>
  <r>
    <s v="Bug_Fix_1"/>
    <s v="Top_War"/>
    <d v="2021-10-22T00:00:00"/>
    <n v="0"/>
    <x v="0"/>
    <x v="3"/>
    <s v="S3"/>
  </r>
  <r>
    <s v="Bug_Fix_2"/>
    <s v="Top_War"/>
    <d v="2021-10-22T00:00:00"/>
    <n v="0"/>
    <x v="0"/>
    <x v="3"/>
    <s v="S3"/>
  </r>
  <r>
    <s v="Bug_Fix_3_2"/>
    <s v="Top_War"/>
    <d v="2021-10-22T00:00:00"/>
    <n v="0"/>
    <x v="0"/>
    <x v="3"/>
    <s v="S3"/>
  </r>
  <r>
    <s v="Bug_Fix_Neg"/>
    <s v="Top_War"/>
    <d v="2021-10-22T00:00:00"/>
    <n v="0"/>
    <x v="0"/>
    <x v="4"/>
    <s v="S3"/>
  </r>
  <r>
    <s v="Bytedance_Post_ATT_g337_SC"/>
    <s v="Top_War"/>
    <d v="2021-10-22T00:00:00"/>
    <n v="0"/>
    <x v="0"/>
    <x v="5"/>
    <s v="S3"/>
  </r>
  <r>
    <s v="Comp_Lords_Mobile"/>
    <s v="Top_War"/>
    <d v="2021-10-22T00:00:00"/>
    <n v="-11611.236464290499"/>
    <x v="0"/>
    <x v="6"/>
    <s v="S3"/>
  </r>
  <r>
    <s v="Comp_ROK"/>
    <s v="Top_War"/>
    <d v="2021-10-22T00:00:00"/>
    <n v="-3083.5023871106901"/>
    <x v="0"/>
    <x v="7"/>
    <s v="S3"/>
  </r>
  <r>
    <s v="Comp_West_Game"/>
    <s v="Top_War"/>
    <d v="2021-10-22T00:00:00"/>
    <n v="-6062.1845670164003"/>
    <x v="0"/>
    <x v="8"/>
    <s v="S3"/>
  </r>
  <r>
    <s v="Event_Dip"/>
    <s v="Top_War"/>
    <d v="2021-10-22T00:00:00"/>
    <n v="0"/>
    <x v="0"/>
    <x v="4"/>
    <s v="S3"/>
  </r>
  <r>
    <s v="FB_AEO_AAA_POST_ATT_S1_g223_Scurve"/>
    <s v="Top_War"/>
    <d v="2021-10-22T00:00:00"/>
    <n v="0"/>
    <x v="1"/>
    <x v="9"/>
    <s v="S3"/>
  </r>
  <r>
    <s v="FB_AEO_AAA_POST_ATT_S2_g2314_Scurve"/>
    <s v="Top_War"/>
    <d v="2021-10-22T00:00:00"/>
    <n v="0"/>
    <x v="2"/>
    <x v="9"/>
    <s v="S3"/>
  </r>
  <r>
    <s v="FB_AEO_AAA_POST_ATT_S3_g249_SC"/>
    <s v="Top_War"/>
    <d v="2021-10-22T00:00:00"/>
    <n v="7625.3118737410596"/>
    <x v="3"/>
    <x v="9"/>
    <s v="S3"/>
  </r>
  <r>
    <s v="FB_AEO_AAA_PRE_ATT_g136_Scurve"/>
    <s v="Top_War"/>
    <d v="2021-10-22T00:00:00"/>
    <n v="0"/>
    <x v="4"/>
    <x v="9"/>
    <s v="S3"/>
  </r>
  <r>
    <s v="FB_AEO_BAU_POST_ATT_S1_g912_Scurve"/>
    <s v="Top_War"/>
    <d v="2021-10-22T00:00:00"/>
    <n v="0"/>
    <x v="1"/>
    <x v="10"/>
    <s v="S3"/>
  </r>
  <r>
    <s v="FB_AEO_BAU_POST_ATT_S2_g2711_Scurve"/>
    <s v="Top_War"/>
    <d v="2021-10-22T00:00:00"/>
    <n v="0"/>
    <x v="2"/>
    <x v="10"/>
    <s v="S3"/>
  </r>
  <r>
    <s v="FB_AEO_BAU_POST_ATT_S3_g1717_SC"/>
    <s v="Top_War"/>
    <d v="2021-10-22T00:00:00"/>
    <n v="12615.438186097999"/>
    <x v="3"/>
    <x v="10"/>
    <s v="S3"/>
  </r>
  <r>
    <s v="FB_AEO_BAU_PRE_ATT_g15721_Scurve"/>
    <s v="Top_War"/>
    <d v="2021-10-22T00:00:00"/>
    <n v="0"/>
    <x v="4"/>
    <x v="10"/>
    <s v="S3"/>
  </r>
  <r>
    <s v="FB_VO_AAA_PER_ATT_g912_Scurve"/>
    <s v="Top_War"/>
    <d v="2021-10-22T00:00:00"/>
    <n v="0"/>
    <x v="4"/>
    <x v="11"/>
    <s v="S3"/>
  </r>
  <r>
    <s v="FB_VO_AAA_POST_ATT_S1_g913_Scurve"/>
    <s v="Top_War"/>
    <d v="2021-10-22T00:00:00"/>
    <n v="0"/>
    <x v="1"/>
    <x v="11"/>
    <s v="S3"/>
  </r>
  <r>
    <s v="FB_VO_AAA_POST_ATT_S2_g424_Scurve"/>
    <s v="Top_War"/>
    <d v="2021-10-22T00:00:00"/>
    <n v="0"/>
    <x v="2"/>
    <x v="11"/>
    <s v="S3"/>
  </r>
  <r>
    <s v="FB_VO_AAA_POST_ATT_S3_g1717_SC"/>
    <s v="Top_War"/>
    <d v="2021-10-22T00:00:00"/>
    <n v="11955.021900010301"/>
    <x v="3"/>
    <x v="11"/>
    <s v="S3"/>
  </r>
  <r>
    <s v="FB_VO_BAU_PER_ATT_g1512_Scurve"/>
    <s v="Top_War"/>
    <d v="2021-10-22T00:00:00"/>
    <n v="0"/>
    <x v="4"/>
    <x v="12"/>
    <s v="S3"/>
  </r>
  <r>
    <s v="FB_VO_BAU_POST_ATT_S1_g9312_Scurve"/>
    <s v="Top_War"/>
    <d v="2021-10-22T00:00:00"/>
    <n v="0"/>
    <x v="1"/>
    <x v="12"/>
    <s v="S3"/>
  </r>
  <r>
    <s v="FB_VO_BAU_POST_ATT_S2_g8421_Scurve"/>
    <s v="Top_War"/>
    <d v="2021-10-22T00:00:00"/>
    <n v="0"/>
    <x v="2"/>
    <x v="12"/>
    <s v="S3"/>
  </r>
  <r>
    <s v="FB_VO_BAU_POST_ATT_S3_g1715_SC"/>
    <s v="Top_War"/>
    <d v="2021-10-22T00:00:00"/>
    <n v="9418.7403796230992"/>
    <x v="3"/>
    <x v="12"/>
    <s v="S3"/>
  </r>
  <r>
    <s v="FB_VO_DYNAMICADS_PER_ATT_g2720_Scurve"/>
    <s v="Top_War"/>
    <d v="2021-10-22T00:00:00"/>
    <n v="0"/>
    <x v="4"/>
    <x v="13"/>
    <s v="S3"/>
  </r>
  <r>
    <s v="FB_VO_DYNAMICADS_POST_ATT_S1_g1720_Scurve"/>
    <s v="Top_War"/>
    <d v="2021-10-22T00:00:00"/>
    <n v="0"/>
    <x v="1"/>
    <x v="13"/>
    <s v="S3"/>
  </r>
  <r>
    <s v="GOOGLE_DISPLAY_PER_ATT_g1724_Scurve"/>
    <s v="Top_War"/>
    <d v="2021-10-22T00:00:00"/>
    <n v="0"/>
    <x v="4"/>
    <x v="14"/>
    <s v="S3"/>
  </r>
  <r>
    <s v="GOOGLE_DISPLAY_POST_ATT_9AUG_SEP_g6213_Scurve"/>
    <s v="Top_War"/>
    <d v="2021-10-22T00:00:00"/>
    <n v="0"/>
    <x v="0"/>
    <x v="14"/>
    <s v="S3"/>
  </r>
  <r>
    <s v="GOOGLE_DISPLAY_POST_ATT_JUL_g827_SC"/>
    <s v="Top_War"/>
    <d v="2021-10-22T00:00:00"/>
    <n v="0"/>
    <x v="0"/>
    <x v="14"/>
    <s v="S3"/>
  </r>
  <r>
    <s v="GOOGLE_DISPLAY_POST_ATT_OCT_g5718_Scurve"/>
    <s v="Top_War"/>
    <d v="2021-10-22T00:00:00"/>
    <n v="19909.874918563"/>
    <x v="0"/>
    <x v="14"/>
    <s v="S3"/>
  </r>
  <r>
    <s v="GOOGLE_DISPLAY_POST_ATT_S1_g912_SC"/>
    <s v="Top_War"/>
    <d v="2021-10-22T00:00:00"/>
    <n v="0"/>
    <x v="1"/>
    <x v="14"/>
    <s v="S3"/>
  </r>
  <r>
    <s v="GOOGLE_YOUTUBE_PER_ATT_g1716_Scurve"/>
    <s v="Top_War"/>
    <d v="2021-10-22T00:00:00"/>
    <n v="0"/>
    <x v="4"/>
    <x v="15"/>
    <s v="S3"/>
  </r>
  <r>
    <s v="GOOGLE_YOUTUBE_POST_ATT_9AUG_SEP_g9321_Scurve"/>
    <s v="Top_War"/>
    <d v="2021-10-22T00:00:00"/>
    <n v="0"/>
    <x v="0"/>
    <x v="15"/>
    <s v="S3"/>
  </r>
  <r>
    <s v="GOOGLE_YOUTUBE_POST_ATT_JUL_g1718_SC"/>
    <s v="Top_War"/>
    <d v="2021-10-22T00:00:00"/>
    <n v="0"/>
    <x v="0"/>
    <x v="15"/>
    <s v="S3"/>
  </r>
  <r>
    <s v="GOOGLE_YOUTUBE_POST_ATT_OCT_g1715_Scurve"/>
    <s v="Top_War"/>
    <d v="2021-10-22T00:00:00"/>
    <n v="18879.1954650566"/>
    <x v="0"/>
    <x v="15"/>
    <s v="S3"/>
  </r>
  <r>
    <s v="GOOGLE_YOUTUBE_POST_ATT_S1_g2721_SC"/>
    <s v="Top_War"/>
    <d v="2021-10-22T00:00:00"/>
    <n v="0"/>
    <x v="1"/>
    <x v="15"/>
    <s v="S3"/>
  </r>
  <r>
    <s v="INTERCEPT"/>
    <s v="Top_War"/>
    <d v="2021-10-22T00:00:00"/>
    <n v="282876.95580592903"/>
    <x v="0"/>
    <x v="16"/>
    <s v="S3"/>
  </r>
  <r>
    <s v="Large_Event_Dip1"/>
    <s v="Top_War"/>
    <d v="2021-10-22T00:00:00"/>
    <n v="0"/>
    <x v="0"/>
    <x v="4"/>
    <s v="S3"/>
  </r>
  <r>
    <s v="Large_Event1"/>
    <s v="Top_War"/>
    <d v="2021-10-22T00:00:00"/>
    <n v="0"/>
    <x v="0"/>
    <x v="17"/>
    <s v="S3"/>
  </r>
  <r>
    <s v="Medium_Event"/>
    <s v="Top_War"/>
    <d v="2021-10-22T00:00:00"/>
    <n v="0"/>
    <x v="0"/>
    <x v="17"/>
    <s v="S3"/>
  </r>
  <r>
    <s v="Medium_Event_Dip"/>
    <s v="Top_War"/>
    <d v="2021-10-22T00:00:00"/>
    <n v="0"/>
    <x v="0"/>
    <x v="17"/>
    <s v="S3"/>
  </r>
  <r>
    <s v="Monday_Effect"/>
    <s v="Top_War"/>
    <d v="2021-10-22T00:00:00"/>
    <n v="0"/>
    <x v="0"/>
    <x v="18"/>
    <s v="S3"/>
  </r>
  <r>
    <s v="New_Content"/>
    <s v="Top_War"/>
    <d v="2021-10-22T00:00:00"/>
    <n v="0"/>
    <x v="0"/>
    <x v="19"/>
    <s v="S3"/>
  </r>
  <r>
    <s v="Other_Event"/>
    <s v="Top_War"/>
    <d v="2021-10-22T00:00:00"/>
    <n v="0"/>
    <x v="0"/>
    <x v="17"/>
    <s v="S3"/>
  </r>
  <r>
    <s v="Peak"/>
    <s v="Top_War"/>
    <d v="2021-10-22T00:00:00"/>
    <n v="0"/>
    <x v="0"/>
    <x v="17"/>
    <s v="S3"/>
  </r>
  <r>
    <s v="Reddit_Post_ATT_g224_SC"/>
    <s v="Top_War"/>
    <d v="2021-10-22T00:00:00"/>
    <n v="0"/>
    <x v="2"/>
    <x v="20"/>
    <s v="S3"/>
  </r>
  <r>
    <s v="Small_Event"/>
    <s v="Top_War"/>
    <d v="2021-10-22T00:00:00"/>
    <n v="0"/>
    <x v="0"/>
    <x v="17"/>
    <s v="S3"/>
  </r>
  <r>
    <s v="Small_Event_Dip"/>
    <s v="Top_War"/>
    <d v="2021-10-22T00:00:00"/>
    <n v="0"/>
    <x v="0"/>
    <x v="4"/>
    <s v="S3"/>
  </r>
  <r>
    <s v="Special_Event"/>
    <s v="Top_War"/>
    <d v="2021-10-22T00:00:00"/>
    <n v="0"/>
    <x v="0"/>
    <x v="4"/>
    <s v="S3"/>
  </r>
  <r>
    <s v="Special_Event_Peak"/>
    <s v="Top_War"/>
    <d v="2021-10-22T00:00:00"/>
    <n v="0"/>
    <x v="0"/>
    <x v="17"/>
    <s v="S3"/>
  </r>
  <r>
    <s v="Tuesday_Effect"/>
    <s v="Top_War"/>
    <d v="2021-10-22T00:00:00"/>
    <n v="0"/>
    <x v="0"/>
    <x v="21"/>
    <s v="S3"/>
  </r>
  <r>
    <s v="UNITYADS_TOTAL_PER_ATT_g1728_Scurve"/>
    <s v="Top_War"/>
    <d v="2021-10-22T00:00:00"/>
    <n v="0"/>
    <x v="4"/>
    <x v="22"/>
    <s v="S3"/>
  </r>
  <r>
    <s v="UNITYADS_TOTAL_POST_ATT_S1_g913_SC"/>
    <s v="Top_War"/>
    <d v="2021-10-22T00:00:00"/>
    <n v="0"/>
    <x v="1"/>
    <x v="22"/>
    <s v="S3"/>
  </r>
  <r>
    <s v="UNITYADS_TOTAL_POST_ATT_S2_g1321_SC"/>
    <s v="Top_War"/>
    <d v="2021-10-22T00:00:00"/>
    <n v="0"/>
    <x v="2"/>
    <x v="22"/>
    <s v="S3"/>
  </r>
  <r>
    <s v="UNITYADS_TOTAL_POST_ATT_S3_g924_SC"/>
    <s v="Top_War"/>
    <d v="2021-10-22T00:00:00"/>
    <n v="2351.9370389506498"/>
    <x v="3"/>
    <x v="22"/>
    <s v="S3"/>
  </r>
  <r>
    <s v="Apple_Search_Post_ATT_g327_Scurve"/>
    <s v="Top_War"/>
    <d v="2021-10-23T00:00:00"/>
    <n v="3.5611468048782999"/>
    <x v="0"/>
    <x v="0"/>
    <s v="S3"/>
  </r>
  <r>
    <s v="Applovin_rewarded_Post_ATT_g1718_SC"/>
    <s v="Top_War"/>
    <d v="2021-10-23T00:00:00"/>
    <n v="10336.021236242101"/>
    <x v="0"/>
    <x v="1"/>
    <s v="S3"/>
  </r>
  <r>
    <s v="Applovin_video_Post_ATT_g1718_Scurve"/>
    <s v="Top_War"/>
    <d v="2021-10-23T00:00:00"/>
    <n v="3856.6028135320898"/>
    <x v="0"/>
    <x v="2"/>
    <s v="S3"/>
  </r>
  <r>
    <s v="Bug_Fix_1"/>
    <s v="Top_War"/>
    <d v="2021-10-23T00:00:00"/>
    <n v="0"/>
    <x v="0"/>
    <x v="3"/>
    <s v="S3"/>
  </r>
  <r>
    <s v="Bug_Fix_2"/>
    <s v="Top_War"/>
    <d v="2021-10-23T00:00:00"/>
    <n v="0"/>
    <x v="0"/>
    <x v="3"/>
    <s v="S3"/>
  </r>
  <r>
    <s v="Bug_Fix_3_2"/>
    <s v="Top_War"/>
    <d v="2021-10-23T00:00:00"/>
    <n v="0"/>
    <x v="0"/>
    <x v="3"/>
    <s v="S3"/>
  </r>
  <r>
    <s v="Bug_Fix_Neg"/>
    <s v="Top_War"/>
    <d v="2021-10-23T00:00:00"/>
    <n v="0"/>
    <x v="0"/>
    <x v="4"/>
    <s v="S3"/>
  </r>
  <r>
    <s v="Bytedance_Post_ATT_g337_SC"/>
    <s v="Top_War"/>
    <d v="2021-10-23T00:00:00"/>
    <n v="0"/>
    <x v="0"/>
    <x v="5"/>
    <s v="S3"/>
  </r>
  <r>
    <s v="Comp_Lords_Mobile"/>
    <s v="Top_War"/>
    <d v="2021-10-23T00:00:00"/>
    <n v="-13046.098318905901"/>
    <x v="0"/>
    <x v="6"/>
    <s v="S3"/>
  </r>
  <r>
    <s v="Comp_ROK"/>
    <s v="Top_War"/>
    <d v="2021-10-23T00:00:00"/>
    <n v="-4428.1722030610899"/>
    <x v="0"/>
    <x v="7"/>
    <s v="S3"/>
  </r>
  <r>
    <s v="Comp_West_Game"/>
    <s v="Top_War"/>
    <d v="2021-10-23T00:00:00"/>
    <n v="-7834.7531538633002"/>
    <x v="0"/>
    <x v="8"/>
    <s v="S3"/>
  </r>
  <r>
    <s v="Event_Dip"/>
    <s v="Top_War"/>
    <d v="2021-10-23T00:00:00"/>
    <n v="0"/>
    <x v="0"/>
    <x v="4"/>
    <s v="S3"/>
  </r>
  <r>
    <s v="FB_AEO_AAA_POST_ATT_S1_g223_Scurve"/>
    <s v="Top_War"/>
    <d v="2021-10-23T00:00:00"/>
    <n v="0"/>
    <x v="1"/>
    <x v="9"/>
    <s v="S3"/>
  </r>
  <r>
    <s v="FB_AEO_AAA_POST_ATT_S2_g2314_Scurve"/>
    <s v="Top_War"/>
    <d v="2021-10-23T00:00:00"/>
    <n v="0"/>
    <x v="2"/>
    <x v="9"/>
    <s v="S3"/>
  </r>
  <r>
    <s v="FB_AEO_AAA_POST_ATT_S3_g249_SC"/>
    <s v="Top_War"/>
    <d v="2021-10-23T00:00:00"/>
    <n v="8321.3031396180595"/>
    <x v="3"/>
    <x v="9"/>
    <s v="S3"/>
  </r>
  <r>
    <s v="FB_AEO_AAA_PRE_ATT_g136_Scurve"/>
    <s v="Top_War"/>
    <d v="2021-10-23T00:00:00"/>
    <n v="0"/>
    <x v="4"/>
    <x v="9"/>
    <s v="S3"/>
  </r>
  <r>
    <s v="FB_AEO_BAU_POST_ATT_S1_g912_Scurve"/>
    <s v="Top_War"/>
    <d v="2021-10-23T00:00:00"/>
    <n v="0"/>
    <x v="1"/>
    <x v="10"/>
    <s v="S3"/>
  </r>
  <r>
    <s v="FB_AEO_BAU_POST_ATT_S2_g2711_Scurve"/>
    <s v="Top_War"/>
    <d v="2021-10-23T00:00:00"/>
    <n v="0"/>
    <x v="2"/>
    <x v="10"/>
    <s v="S3"/>
  </r>
  <r>
    <s v="FB_AEO_BAU_POST_ATT_S3_g1717_SC"/>
    <s v="Top_War"/>
    <d v="2021-10-23T00:00:00"/>
    <n v="13443.7968631642"/>
    <x v="3"/>
    <x v="10"/>
    <s v="S3"/>
  </r>
  <r>
    <s v="FB_AEO_BAU_PRE_ATT_g15721_Scurve"/>
    <s v="Top_War"/>
    <d v="2021-10-23T00:00:00"/>
    <n v="0"/>
    <x v="4"/>
    <x v="10"/>
    <s v="S3"/>
  </r>
  <r>
    <s v="FB_VO_AAA_PER_ATT_g912_Scurve"/>
    <s v="Top_War"/>
    <d v="2021-10-23T00:00:00"/>
    <n v="0"/>
    <x v="4"/>
    <x v="11"/>
    <s v="S3"/>
  </r>
  <r>
    <s v="FB_VO_AAA_POST_ATT_S1_g913_Scurve"/>
    <s v="Top_War"/>
    <d v="2021-10-23T00:00:00"/>
    <n v="0"/>
    <x v="1"/>
    <x v="11"/>
    <s v="S3"/>
  </r>
  <r>
    <s v="FB_VO_AAA_POST_ATT_S2_g424_Scurve"/>
    <s v="Top_War"/>
    <d v="2021-10-23T00:00:00"/>
    <n v="0"/>
    <x v="2"/>
    <x v="11"/>
    <s v="S3"/>
  </r>
  <r>
    <s v="FB_VO_AAA_POST_ATT_S3_g1717_SC"/>
    <s v="Top_War"/>
    <d v="2021-10-23T00:00:00"/>
    <n v="13129.2170404958"/>
    <x v="3"/>
    <x v="11"/>
    <s v="S3"/>
  </r>
  <r>
    <s v="FB_VO_BAU_PER_ATT_g1512_Scurve"/>
    <s v="Top_War"/>
    <d v="2021-10-23T00:00:00"/>
    <n v="0"/>
    <x v="4"/>
    <x v="12"/>
    <s v="S3"/>
  </r>
  <r>
    <s v="FB_VO_BAU_POST_ATT_S1_g9312_Scurve"/>
    <s v="Top_War"/>
    <d v="2021-10-23T00:00:00"/>
    <n v="0"/>
    <x v="1"/>
    <x v="12"/>
    <s v="S3"/>
  </r>
  <r>
    <s v="FB_VO_BAU_POST_ATT_S2_g8421_Scurve"/>
    <s v="Top_War"/>
    <d v="2021-10-23T00:00:00"/>
    <n v="0"/>
    <x v="2"/>
    <x v="12"/>
    <s v="S3"/>
  </r>
  <r>
    <s v="FB_VO_BAU_POST_ATT_S3_g1715_SC"/>
    <s v="Top_War"/>
    <d v="2021-10-23T00:00:00"/>
    <n v="9391.7174354250001"/>
    <x v="3"/>
    <x v="12"/>
    <s v="S3"/>
  </r>
  <r>
    <s v="FB_VO_DYNAMICADS_PER_ATT_g2720_Scurve"/>
    <s v="Top_War"/>
    <d v="2021-10-23T00:00:00"/>
    <n v="0"/>
    <x v="4"/>
    <x v="13"/>
    <s v="S3"/>
  </r>
  <r>
    <s v="FB_VO_DYNAMICADS_POST_ATT_S1_g1720_Scurve"/>
    <s v="Top_War"/>
    <d v="2021-10-23T00:00:00"/>
    <n v="0"/>
    <x v="1"/>
    <x v="13"/>
    <s v="S3"/>
  </r>
  <r>
    <s v="GOOGLE_DISPLAY_PER_ATT_g1724_Scurve"/>
    <s v="Top_War"/>
    <d v="2021-10-23T00:00:00"/>
    <n v="0"/>
    <x v="4"/>
    <x v="14"/>
    <s v="S3"/>
  </r>
  <r>
    <s v="GOOGLE_DISPLAY_POST_ATT_9AUG_SEP_g6213_Scurve"/>
    <s v="Top_War"/>
    <d v="2021-10-23T00:00:00"/>
    <n v="0"/>
    <x v="0"/>
    <x v="14"/>
    <s v="S3"/>
  </r>
  <r>
    <s v="GOOGLE_DISPLAY_POST_ATT_JUL_g827_SC"/>
    <s v="Top_War"/>
    <d v="2021-10-23T00:00:00"/>
    <n v="0"/>
    <x v="0"/>
    <x v="14"/>
    <s v="S3"/>
  </r>
  <r>
    <s v="GOOGLE_DISPLAY_POST_ATT_OCT_g5718_Scurve"/>
    <s v="Top_War"/>
    <d v="2021-10-23T00:00:00"/>
    <n v="19217.291605549501"/>
    <x v="0"/>
    <x v="14"/>
    <s v="S3"/>
  </r>
  <r>
    <s v="GOOGLE_DISPLAY_POST_ATT_S1_g912_SC"/>
    <s v="Top_War"/>
    <d v="2021-10-23T00:00:00"/>
    <n v="0"/>
    <x v="1"/>
    <x v="14"/>
    <s v="S3"/>
  </r>
  <r>
    <s v="GOOGLE_YOUTUBE_PER_ATT_g1716_Scurve"/>
    <s v="Top_War"/>
    <d v="2021-10-23T00:00:00"/>
    <n v="0"/>
    <x v="4"/>
    <x v="15"/>
    <s v="S3"/>
  </r>
  <r>
    <s v="GOOGLE_YOUTUBE_POST_ATT_9AUG_SEP_g9321_Scurve"/>
    <s v="Top_War"/>
    <d v="2021-10-23T00:00:00"/>
    <n v="0"/>
    <x v="0"/>
    <x v="15"/>
    <s v="S3"/>
  </r>
  <r>
    <s v="GOOGLE_YOUTUBE_POST_ATT_JUL_g1718_SC"/>
    <s v="Top_War"/>
    <d v="2021-10-23T00:00:00"/>
    <n v="0"/>
    <x v="0"/>
    <x v="15"/>
    <s v="S3"/>
  </r>
  <r>
    <s v="GOOGLE_YOUTUBE_POST_ATT_OCT_g1715_Scurve"/>
    <s v="Top_War"/>
    <d v="2021-10-23T00:00:00"/>
    <n v="23684.030632121499"/>
    <x v="0"/>
    <x v="15"/>
    <s v="S3"/>
  </r>
  <r>
    <s v="GOOGLE_YOUTUBE_POST_ATT_S1_g2721_SC"/>
    <s v="Top_War"/>
    <d v="2021-10-23T00:00:00"/>
    <n v="0"/>
    <x v="1"/>
    <x v="15"/>
    <s v="S3"/>
  </r>
  <r>
    <s v="INTERCEPT"/>
    <s v="Top_War"/>
    <d v="2021-10-23T00:00:00"/>
    <n v="282876.95580592903"/>
    <x v="0"/>
    <x v="16"/>
    <s v="S3"/>
  </r>
  <r>
    <s v="Large_Event_Dip1"/>
    <s v="Top_War"/>
    <d v="2021-10-23T00:00:00"/>
    <n v="0"/>
    <x v="0"/>
    <x v="4"/>
    <s v="S3"/>
  </r>
  <r>
    <s v="Large_Event1"/>
    <s v="Top_War"/>
    <d v="2021-10-23T00:00:00"/>
    <n v="101627.50565653"/>
    <x v="0"/>
    <x v="17"/>
    <s v="S3"/>
  </r>
  <r>
    <s v="Medium_Event"/>
    <s v="Top_War"/>
    <d v="2021-10-23T00:00:00"/>
    <n v="0"/>
    <x v="0"/>
    <x v="17"/>
    <s v="S3"/>
  </r>
  <r>
    <s v="Medium_Event_Dip"/>
    <s v="Top_War"/>
    <d v="2021-10-23T00:00:00"/>
    <n v="0"/>
    <x v="0"/>
    <x v="17"/>
    <s v="S3"/>
  </r>
  <r>
    <s v="Monday_Effect"/>
    <s v="Top_War"/>
    <d v="2021-10-23T00:00:00"/>
    <n v="0"/>
    <x v="0"/>
    <x v="18"/>
    <s v="S3"/>
  </r>
  <r>
    <s v="New_Content"/>
    <s v="Top_War"/>
    <d v="2021-10-23T00:00:00"/>
    <n v="0"/>
    <x v="0"/>
    <x v="19"/>
    <s v="S3"/>
  </r>
  <r>
    <s v="Other_Event"/>
    <s v="Top_War"/>
    <d v="2021-10-23T00:00:00"/>
    <n v="0"/>
    <x v="0"/>
    <x v="17"/>
    <s v="S3"/>
  </r>
  <r>
    <s v="Peak"/>
    <s v="Top_War"/>
    <d v="2021-10-23T00:00:00"/>
    <n v="0"/>
    <x v="0"/>
    <x v="17"/>
    <s v="S3"/>
  </r>
  <r>
    <s v="Reddit_Post_ATT_g224_SC"/>
    <s v="Top_War"/>
    <d v="2021-10-23T00:00:00"/>
    <n v="0"/>
    <x v="2"/>
    <x v="20"/>
    <s v="S3"/>
  </r>
  <r>
    <s v="Small_Event"/>
    <s v="Top_War"/>
    <d v="2021-10-23T00:00:00"/>
    <n v="0"/>
    <x v="0"/>
    <x v="17"/>
    <s v="S3"/>
  </r>
  <r>
    <s v="Small_Event_Dip"/>
    <s v="Top_War"/>
    <d v="2021-10-23T00:00:00"/>
    <n v="0"/>
    <x v="0"/>
    <x v="4"/>
    <s v="S3"/>
  </r>
  <r>
    <s v="Special_Event"/>
    <s v="Top_War"/>
    <d v="2021-10-23T00:00:00"/>
    <n v="0"/>
    <x v="0"/>
    <x v="4"/>
    <s v="S3"/>
  </r>
  <r>
    <s v="Special_Event_Peak"/>
    <s v="Top_War"/>
    <d v="2021-10-23T00:00:00"/>
    <n v="0"/>
    <x v="0"/>
    <x v="17"/>
    <s v="S3"/>
  </r>
  <r>
    <s v="Tuesday_Effect"/>
    <s v="Top_War"/>
    <d v="2021-10-23T00:00:00"/>
    <n v="0"/>
    <x v="0"/>
    <x v="21"/>
    <s v="S3"/>
  </r>
  <r>
    <s v="UNITYADS_TOTAL_PER_ATT_g1728_Scurve"/>
    <s v="Top_War"/>
    <d v="2021-10-23T00:00:00"/>
    <n v="0"/>
    <x v="4"/>
    <x v="22"/>
    <s v="S3"/>
  </r>
  <r>
    <s v="UNITYADS_TOTAL_POST_ATT_S1_g913_SC"/>
    <s v="Top_War"/>
    <d v="2021-10-23T00:00:00"/>
    <n v="0"/>
    <x v="1"/>
    <x v="22"/>
    <s v="S3"/>
  </r>
  <r>
    <s v="UNITYADS_TOTAL_POST_ATT_S2_g1321_SC"/>
    <s v="Top_War"/>
    <d v="2021-10-23T00:00:00"/>
    <n v="0"/>
    <x v="2"/>
    <x v="22"/>
    <s v="S3"/>
  </r>
  <r>
    <s v="UNITYADS_TOTAL_POST_ATT_S3_g924_SC"/>
    <s v="Top_War"/>
    <d v="2021-10-23T00:00:00"/>
    <n v="2459.1528914402502"/>
    <x v="3"/>
    <x v="22"/>
    <s v="S3"/>
  </r>
  <r>
    <s v="Apple_Search_Post_ATT_g327_Scurve"/>
    <s v="Top_War"/>
    <d v="2021-10-24T00:00:00"/>
    <n v="3.5011662740684102"/>
    <x v="0"/>
    <x v="0"/>
    <s v="S3"/>
  </r>
  <r>
    <s v="Applovin_rewarded_Post_ATT_g1718_SC"/>
    <s v="Top_War"/>
    <d v="2021-10-24T00:00:00"/>
    <n v="11131.5793192563"/>
    <x v="0"/>
    <x v="1"/>
    <s v="S3"/>
  </r>
  <r>
    <s v="Applovin_video_Post_ATT_g1718_Scurve"/>
    <s v="Top_War"/>
    <d v="2021-10-24T00:00:00"/>
    <n v="4258.0056874219599"/>
    <x v="0"/>
    <x v="2"/>
    <s v="S3"/>
  </r>
  <r>
    <s v="Bug_Fix_1"/>
    <s v="Top_War"/>
    <d v="2021-10-24T00:00:00"/>
    <n v="0"/>
    <x v="0"/>
    <x v="3"/>
    <s v="S3"/>
  </r>
  <r>
    <s v="Bug_Fix_2"/>
    <s v="Top_War"/>
    <d v="2021-10-24T00:00:00"/>
    <n v="0"/>
    <x v="0"/>
    <x v="3"/>
    <s v="S3"/>
  </r>
  <r>
    <s v="Bug_Fix_3_2"/>
    <s v="Top_War"/>
    <d v="2021-10-24T00:00:00"/>
    <n v="0"/>
    <x v="0"/>
    <x v="3"/>
    <s v="S3"/>
  </r>
  <r>
    <s v="Bug_Fix_Neg"/>
    <s v="Top_War"/>
    <d v="2021-10-24T00:00:00"/>
    <n v="0"/>
    <x v="0"/>
    <x v="4"/>
    <s v="S3"/>
  </r>
  <r>
    <s v="Bytedance_Post_ATT_g337_SC"/>
    <s v="Top_War"/>
    <d v="2021-10-24T00:00:00"/>
    <n v="0"/>
    <x v="0"/>
    <x v="5"/>
    <s v="S3"/>
  </r>
  <r>
    <s v="Comp_Lords_Mobile"/>
    <s v="Top_War"/>
    <d v="2021-10-24T00:00:00"/>
    <n v="-12795.3457617886"/>
    <x v="0"/>
    <x v="6"/>
    <s v="S3"/>
  </r>
  <r>
    <s v="Comp_ROK"/>
    <s v="Top_War"/>
    <d v="2021-10-24T00:00:00"/>
    <n v="-4176.6881535131197"/>
    <x v="0"/>
    <x v="7"/>
    <s v="S3"/>
  </r>
  <r>
    <s v="Comp_West_Game"/>
    <s v="Top_War"/>
    <d v="2021-10-24T00:00:00"/>
    <n v="-8880.5686201029694"/>
    <x v="0"/>
    <x v="8"/>
    <s v="S3"/>
  </r>
  <r>
    <s v="Event_Dip"/>
    <s v="Top_War"/>
    <d v="2021-10-24T00:00:00"/>
    <n v="0"/>
    <x v="0"/>
    <x v="4"/>
    <s v="S3"/>
  </r>
  <r>
    <s v="FB_AEO_AAA_POST_ATT_S1_g223_Scurve"/>
    <s v="Top_War"/>
    <d v="2021-10-24T00:00:00"/>
    <n v="0"/>
    <x v="1"/>
    <x v="9"/>
    <s v="S3"/>
  </r>
  <r>
    <s v="FB_AEO_AAA_POST_ATT_S2_g2314_Scurve"/>
    <s v="Top_War"/>
    <d v="2021-10-24T00:00:00"/>
    <n v="0"/>
    <x v="2"/>
    <x v="9"/>
    <s v="S3"/>
  </r>
  <r>
    <s v="FB_AEO_AAA_POST_ATT_S3_g249_SC"/>
    <s v="Top_War"/>
    <d v="2021-10-24T00:00:00"/>
    <n v="8111.2521439192697"/>
    <x v="3"/>
    <x v="9"/>
    <s v="S3"/>
  </r>
  <r>
    <s v="FB_AEO_AAA_PRE_ATT_g136_Scurve"/>
    <s v="Top_War"/>
    <d v="2021-10-24T00:00:00"/>
    <n v="0"/>
    <x v="4"/>
    <x v="9"/>
    <s v="S3"/>
  </r>
  <r>
    <s v="FB_AEO_BAU_POST_ATT_S1_g912_Scurve"/>
    <s v="Top_War"/>
    <d v="2021-10-24T00:00:00"/>
    <n v="0"/>
    <x v="1"/>
    <x v="10"/>
    <s v="S3"/>
  </r>
  <r>
    <s v="FB_AEO_BAU_POST_ATT_S2_g2711_Scurve"/>
    <s v="Top_War"/>
    <d v="2021-10-24T00:00:00"/>
    <n v="0"/>
    <x v="2"/>
    <x v="10"/>
    <s v="S3"/>
  </r>
  <r>
    <s v="FB_AEO_BAU_POST_ATT_S3_g1717_SC"/>
    <s v="Top_War"/>
    <d v="2021-10-24T00:00:00"/>
    <n v="14048.658332429901"/>
    <x v="3"/>
    <x v="10"/>
    <s v="S3"/>
  </r>
  <r>
    <s v="FB_AEO_BAU_PRE_ATT_g15721_Scurve"/>
    <s v="Top_War"/>
    <d v="2021-10-24T00:00:00"/>
    <n v="0"/>
    <x v="4"/>
    <x v="10"/>
    <s v="S3"/>
  </r>
  <r>
    <s v="FB_VO_AAA_PER_ATT_g912_Scurve"/>
    <s v="Top_War"/>
    <d v="2021-10-24T00:00:00"/>
    <n v="0"/>
    <x v="4"/>
    <x v="11"/>
    <s v="S3"/>
  </r>
  <r>
    <s v="FB_VO_AAA_POST_ATT_S1_g913_Scurve"/>
    <s v="Top_War"/>
    <d v="2021-10-24T00:00:00"/>
    <n v="0"/>
    <x v="1"/>
    <x v="11"/>
    <s v="S3"/>
  </r>
  <r>
    <s v="FB_VO_AAA_POST_ATT_S2_g424_Scurve"/>
    <s v="Top_War"/>
    <d v="2021-10-24T00:00:00"/>
    <n v="0"/>
    <x v="2"/>
    <x v="11"/>
    <s v="S3"/>
  </r>
  <r>
    <s v="FB_VO_AAA_POST_ATT_S3_g1717_SC"/>
    <s v="Top_War"/>
    <d v="2021-10-24T00:00:00"/>
    <n v="13684.1871469536"/>
    <x v="3"/>
    <x v="11"/>
    <s v="S3"/>
  </r>
  <r>
    <s v="FB_VO_BAU_PER_ATT_g1512_Scurve"/>
    <s v="Top_War"/>
    <d v="2021-10-24T00:00:00"/>
    <n v="0"/>
    <x v="4"/>
    <x v="12"/>
    <s v="S3"/>
  </r>
  <r>
    <s v="FB_VO_BAU_POST_ATT_S1_g9312_Scurve"/>
    <s v="Top_War"/>
    <d v="2021-10-24T00:00:00"/>
    <n v="0"/>
    <x v="1"/>
    <x v="12"/>
    <s v="S3"/>
  </r>
  <r>
    <s v="FB_VO_BAU_POST_ATT_S2_g8421_Scurve"/>
    <s v="Top_War"/>
    <d v="2021-10-24T00:00:00"/>
    <n v="0"/>
    <x v="2"/>
    <x v="12"/>
    <s v="S3"/>
  </r>
  <r>
    <s v="FB_VO_BAU_POST_ATT_S3_g1715_SC"/>
    <s v="Top_War"/>
    <d v="2021-10-24T00:00:00"/>
    <n v="9603.9684589762401"/>
    <x v="3"/>
    <x v="12"/>
    <s v="S3"/>
  </r>
  <r>
    <s v="FB_VO_DYNAMICADS_PER_ATT_g2720_Scurve"/>
    <s v="Top_War"/>
    <d v="2021-10-24T00:00:00"/>
    <n v="0"/>
    <x v="4"/>
    <x v="13"/>
    <s v="S3"/>
  </r>
  <r>
    <s v="FB_VO_DYNAMICADS_POST_ATT_S1_g1720_Scurve"/>
    <s v="Top_War"/>
    <d v="2021-10-24T00:00:00"/>
    <n v="0"/>
    <x v="1"/>
    <x v="13"/>
    <s v="S3"/>
  </r>
  <r>
    <s v="GOOGLE_DISPLAY_PER_ATT_g1724_Scurve"/>
    <s v="Top_War"/>
    <d v="2021-10-24T00:00:00"/>
    <n v="0"/>
    <x v="4"/>
    <x v="14"/>
    <s v="S3"/>
  </r>
  <r>
    <s v="GOOGLE_DISPLAY_POST_ATT_9AUG_SEP_g6213_Scurve"/>
    <s v="Top_War"/>
    <d v="2021-10-24T00:00:00"/>
    <n v="0"/>
    <x v="0"/>
    <x v="14"/>
    <s v="S3"/>
  </r>
  <r>
    <s v="GOOGLE_DISPLAY_POST_ATT_JUL_g827_SC"/>
    <s v="Top_War"/>
    <d v="2021-10-24T00:00:00"/>
    <n v="0"/>
    <x v="0"/>
    <x v="14"/>
    <s v="S3"/>
  </r>
  <r>
    <s v="GOOGLE_DISPLAY_POST_ATT_OCT_g5718_Scurve"/>
    <s v="Top_War"/>
    <d v="2021-10-24T00:00:00"/>
    <n v="18340.731188645801"/>
    <x v="0"/>
    <x v="14"/>
    <s v="S3"/>
  </r>
  <r>
    <s v="GOOGLE_DISPLAY_POST_ATT_S1_g912_SC"/>
    <s v="Top_War"/>
    <d v="2021-10-24T00:00:00"/>
    <n v="0"/>
    <x v="1"/>
    <x v="14"/>
    <s v="S3"/>
  </r>
  <r>
    <s v="GOOGLE_YOUTUBE_PER_ATT_g1716_Scurve"/>
    <s v="Top_War"/>
    <d v="2021-10-24T00:00:00"/>
    <n v="0"/>
    <x v="4"/>
    <x v="15"/>
    <s v="S3"/>
  </r>
  <r>
    <s v="GOOGLE_YOUTUBE_POST_ATT_9AUG_SEP_g9321_Scurve"/>
    <s v="Top_War"/>
    <d v="2021-10-24T00:00:00"/>
    <n v="0"/>
    <x v="0"/>
    <x v="15"/>
    <s v="S3"/>
  </r>
  <r>
    <s v="GOOGLE_YOUTUBE_POST_ATT_JUL_g1718_SC"/>
    <s v="Top_War"/>
    <d v="2021-10-24T00:00:00"/>
    <n v="0"/>
    <x v="0"/>
    <x v="15"/>
    <s v="S3"/>
  </r>
  <r>
    <s v="GOOGLE_YOUTUBE_POST_ATT_OCT_g1715_Scurve"/>
    <s v="Top_War"/>
    <d v="2021-10-24T00:00:00"/>
    <n v="24803.841528348701"/>
    <x v="0"/>
    <x v="15"/>
    <s v="S3"/>
  </r>
  <r>
    <s v="GOOGLE_YOUTUBE_POST_ATT_S1_g2721_SC"/>
    <s v="Top_War"/>
    <d v="2021-10-24T00:00:00"/>
    <n v="0"/>
    <x v="1"/>
    <x v="15"/>
    <s v="S3"/>
  </r>
  <r>
    <s v="INTERCEPT"/>
    <s v="Top_War"/>
    <d v="2021-10-24T00:00:00"/>
    <n v="282876.95580592903"/>
    <x v="0"/>
    <x v="16"/>
    <s v="S3"/>
  </r>
  <r>
    <s v="Large_Event_Dip1"/>
    <s v="Top_War"/>
    <d v="2021-10-24T00:00:00"/>
    <n v="0"/>
    <x v="0"/>
    <x v="4"/>
    <s v="S3"/>
  </r>
  <r>
    <s v="Large_Event1"/>
    <s v="Top_War"/>
    <d v="2021-10-24T00:00:00"/>
    <n v="101627.50565653"/>
    <x v="0"/>
    <x v="17"/>
    <s v="S3"/>
  </r>
  <r>
    <s v="Medium_Event"/>
    <s v="Top_War"/>
    <d v="2021-10-24T00:00:00"/>
    <n v="0"/>
    <x v="0"/>
    <x v="17"/>
    <s v="S3"/>
  </r>
  <r>
    <s v="Medium_Event_Dip"/>
    <s v="Top_War"/>
    <d v="2021-10-24T00:00:00"/>
    <n v="0"/>
    <x v="0"/>
    <x v="17"/>
    <s v="S3"/>
  </r>
  <r>
    <s v="Monday_Effect"/>
    <s v="Top_War"/>
    <d v="2021-10-24T00:00:00"/>
    <n v="0"/>
    <x v="0"/>
    <x v="18"/>
    <s v="S3"/>
  </r>
  <r>
    <s v="New_Content"/>
    <s v="Top_War"/>
    <d v="2021-10-24T00:00:00"/>
    <n v="0"/>
    <x v="0"/>
    <x v="19"/>
    <s v="S3"/>
  </r>
  <r>
    <s v="Other_Event"/>
    <s v="Top_War"/>
    <d v="2021-10-24T00:00:00"/>
    <n v="0"/>
    <x v="0"/>
    <x v="17"/>
    <s v="S3"/>
  </r>
  <r>
    <s v="Peak"/>
    <s v="Top_War"/>
    <d v="2021-10-24T00:00:00"/>
    <n v="0"/>
    <x v="0"/>
    <x v="17"/>
    <s v="S3"/>
  </r>
  <r>
    <s v="Reddit_Post_ATT_g224_SC"/>
    <s v="Top_War"/>
    <d v="2021-10-24T00:00:00"/>
    <n v="0"/>
    <x v="2"/>
    <x v="20"/>
    <s v="S3"/>
  </r>
  <r>
    <s v="Small_Event"/>
    <s v="Top_War"/>
    <d v="2021-10-24T00:00:00"/>
    <n v="0"/>
    <x v="0"/>
    <x v="17"/>
    <s v="S3"/>
  </r>
  <r>
    <s v="Small_Event_Dip"/>
    <s v="Top_War"/>
    <d v="2021-10-24T00:00:00"/>
    <n v="0"/>
    <x v="0"/>
    <x v="4"/>
    <s v="S3"/>
  </r>
  <r>
    <s v="Special_Event"/>
    <s v="Top_War"/>
    <d v="2021-10-24T00:00:00"/>
    <n v="0"/>
    <x v="0"/>
    <x v="4"/>
    <s v="S3"/>
  </r>
  <r>
    <s v="Special_Event_Peak"/>
    <s v="Top_War"/>
    <d v="2021-10-24T00:00:00"/>
    <n v="0"/>
    <x v="0"/>
    <x v="17"/>
    <s v="S3"/>
  </r>
  <r>
    <s v="Tuesday_Effect"/>
    <s v="Top_War"/>
    <d v="2021-10-24T00:00:00"/>
    <n v="0"/>
    <x v="0"/>
    <x v="21"/>
    <s v="S3"/>
  </r>
  <r>
    <s v="UNITYADS_TOTAL_PER_ATT_g1728_Scurve"/>
    <s v="Top_War"/>
    <d v="2021-10-24T00:00:00"/>
    <n v="0"/>
    <x v="4"/>
    <x v="22"/>
    <s v="S3"/>
  </r>
  <r>
    <s v="UNITYADS_TOTAL_POST_ATT_S1_g913_SC"/>
    <s v="Top_War"/>
    <d v="2021-10-24T00:00:00"/>
    <n v="0"/>
    <x v="1"/>
    <x v="22"/>
    <s v="S3"/>
  </r>
  <r>
    <s v="UNITYADS_TOTAL_POST_ATT_S2_g1321_SC"/>
    <s v="Top_War"/>
    <d v="2021-10-24T00:00:00"/>
    <n v="0"/>
    <x v="2"/>
    <x v="22"/>
    <s v="S3"/>
  </r>
  <r>
    <s v="UNITYADS_TOTAL_POST_ATT_S3_g924_SC"/>
    <s v="Top_War"/>
    <d v="2021-10-24T00:00:00"/>
    <n v="2646.58945036353"/>
    <x v="3"/>
    <x v="22"/>
    <s v="S3"/>
  </r>
  <r>
    <s v="Apple_Search_Post_ATT_g327_Scurve"/>
    <s v="Top_War"/>
    <d v="2021-10-25T00:00:00"/>
    <n v="3.5040556169441399"/>
    <x v="0"/>
    <x v="0"/>
    <s v="S3"/>
  </r>
  <r>
    <s v="Applovin_rewarded_Post_ATT_g1718_SC"/>
    <s v="Top_War"/>
    <d v="2021-10-25T00:00:00"/>
    <n v="12636.647328020999"/>
    <x v="0"/>
    <x v="1"/>
    <s v="S3"/>
  </r>
  <r>
    <s v="Applovin_video_Post_ATT_g1718_Scurve"/>
    <s v="Top_War"/>
    <d v="2021-10-25T00:00:00"/>
    <n v="4782.46596231281"/>
    <x v="0"/>
    <x v="2"/>
    <s v="S3"/>
  </r>
  <r>
    <s v="Bug_Fix_1"/>
    <s v="Top_War"/>
    <d v="2021-10-25T00:00:00"/>
    <n v="0"/>
    <x v="0"/>
    <x v="3"/>
    <s v="S3"/>
  </r>
  <r>
    <s v="Bug_Fix_2"/>
    <s v="Top_War"/>
    <d v="2021-10-25T00:00:00"/>
    <n v="0"/>
    <x v="0"/>
    <x v="3"/>
    <s v="S3"/>
  </r>
  <r>
    <s v="Bug_Fix_3_2"/>
    <s v="Top_War"/>
    <d v="2021-10-25T00:00:00"/>
    <n v="0"/>
    <x v="0"/>
    <x v="3"/>
    <s v="S3"/>
  </r>
  <r>
    <s v="Bug_Fix_Neg"/>
    <s v="Top_War"/>
    <d v="2021-10-25T00:00:00"/>
    <n v="0"/>
    <x v="0"/>
    <x v="4"/>
    <s v="S3"/>
  </r>
  <r>
    <s v="Bytedance_Post_ATT_g337_SC"/>
    <s v="Top_War"/>
    <d v="2021-10-25T00:00:00"/>
    <n v="0"/>
    <x v="0"/>
    <x v="5"/>
    <s v="S3"/>
  </r>
  <r>
    <s v="Comp_Lords_Mobile"/>
    <s v="Top_War"/>
    <d v="2021-10-25T00:00:00"/>
    <n v="-11332.622511938"/>
    <x v="0"/>
    <x v="6"/>
    <s v="S3"/>
  </r>
  <r>
    <s v="Comp_ROK"/>
    <s v="Top_War"/>
    <d v="2021-10-25T00:00:00"/>
    <n v="-2782.7479931614798"/>
    <x v="0"/>
    <x v="7"/>
    <s v="S3"/>
  </r>
  <r>
    <s v="Comp_West_Game"/>
    <s v="Top_War"/>
    <d v="2021-10-25T00:00:00"/>
    <n v="-6416.6982843857804"/>
    <x v="0"/>
    <x v="8"/>
    <s v="S3"/>
  </r>
  <r>
    <s v="Event_Dip"/>
    <s v="Top_War"/>
    <d v="2021-10-25T00:00:00"/>
    <n v="0"/>
    <x v="0"/>
    <x v="4"/>
    <s v="S3"/>
  </r>
  <r>
    <s v="FB_AEO_AAA_POST_ATT_S1_g223_Scurve"/>
    <s v="Top_War"/>
    <d v="2021-10-25T00:00:00"/>
    <n v="0"/>
    <x v="1"/>
    <x v="9"/>
    <s v="S3"/>
  </r>
  <r>
    <s v="FB_AEO_AAA_POST_ATT_S2_g2314_Scurve"/>
    <s v="Top_War"/>
    <d v="2021-10-25T00:00:00"/>
    <n v="0"/>
    <x v="2"/>
    <x v="9"/>
    <s v="S3"/>
  </r>
  <r>
    <s v="FB_AEO_AAA_POST_ATT_S3_g249_SC"/>
    <s v="Top_War"/>
    <d v="2021-10-25T00:00:00"/>
    <n v="7985.0271069155497"/>
    <x v="3"/>
    <x v="9"/>
    <s v="S3"/>
  </r>
  <r>
    <s v="FB_AEO_AAA_PRE_ATT_g136_Scurve"/>
    <s v="Top_War"/>
    <d v="2021-10-25T00:00:00"/>
    <n v="0"/>
    <x v="4"/>
    <x v="9"/>
    <s v="S3"/>
  </r>
  <r>
    <s v="FB_AEO_BAU_POST_ATT_S1_g912_Scurve"/>
    <s v="Top_War"/>
    <d v="2021-10-25T00:00:00"/>
    <n v="0"/>
    <x v="1"/>
    <x v="10"/>
    <s v="S3"/>
  </r>
  <r>
    <s v="FB_AEO_BAU_POST_ATT_S2_g2711_Scurve"/>
    <s v="Top_War"/>
    <d v="2021-10-25T00:00:00"/>
    <n v="0"/>
    <x v="2"/>
    <x v="10"/>
    <s v="S3"/>
  </r>
  <r>
    <s v="FB_AEO_BAU_POST_ATT_S3_g1717_SC"/>
    <s v="Top_War"/>
    <d v="2021-10-25T00:00:00"/>
    <n v="14481.220167515001"/>
    <x v="3"/>
    <x v="10"/>
    <s v="S3"/>
  </r>
  <r>
    <s v="FB_AEO_BAU_PRE_ATT_g15721_Scurve"/>
    <s v="Top_War"/>
    <d v="2021-10-25T00:00:00"/>
    <n v="0"/>
    <x v="4"/>
    <x v="10"/>
    <s v="S3"/>
  </r>
  <r>
    <s v="FB_VO_AAA_PER_ATT_g912_Scurve"/>
    <s v="Top_War"/>
    <d v="2021-10-25T00:00:00"/>
    <n v="0"/>
    <x v="4"/>
    <x v="11"/>
    <s v="S3"/>
  </r>
  <r>
    <s v="FB_VO_AAA_POST_ATT_S1_g913_Scurve"/>
    <s v="Top_War"/>
    <d v="2021-10-25T00:00:00"/>
    <n v="0"/>
    <x v="1"/>
    <x v="11"/>
    <s v="S3"/>
  </r>
  <r>
    <s v="FB_VO_AAA_POST_ATT_S2_g424_Scurve"/>
    <s v="Top_War"/>
    <d v="2021-10-25T00:00:00"/>
    <n v="0"/>
    <x v="2"/>
    <x v="11"/>
    <s v="S3"/>
  </r>
  <r>
    <s v="FB_VO_AAA_POST_ATT_S3_g1717_SC"/>
    <s v="Top_War"/>
    <d v="2021-10-25T00:00:00"/>
    <n v="13244.207039308199"/>
    <x v="3"/>
    <x v="11"/>
    <s v="S3"/>
  </r>
  <r>
    <s v="FB_VO_BAU_PER_ATT_g1512_Scurve"/>
    <s v="Top_War"/>
    <d v="2021-10-25T00:00:00"/>
    <n v="0"/>
    <x v="4"/>
    <x v="12"/>
    <s v="S3"/>
  </r>
  <r>
    <s v="FB_VO_BAU_POST_ATT_S1_g9312_Scurve"/>
    <s v="Top_War"/>
    <d v="2021-10-25T00:00:00"/>
    <n v="0"/>
    <x v="1"/>
    <x v="12"/>
    <s v="S3"/>
  </r>
  <r>
    <s v="FB_VO_BAU_POST_ATT_S2_g8421_Scurve"/>
    <s v="Top_War"/>
    <d v="2021-10-25T00:00:00"/>
    <n v="0"/>
    <x v="2"/>
    <x v="12"/>
    <s v="S3"/>
  </r>
  <r>
    <s v="FB_VO_BAU_POST_ATT_S3_g1715_SC"/>
    <s v="Top_War"/>
    <d v="2021-10-25T00:00:00"/>
    <n v="9766.5754634535606"/>
    <x v="3"/>
    <x v="12"/>
    <s v="S3"/>
  </r>
  <r>
    <s v="FB_VO_DYNAMICADS_PER_ATT_g2720_Scurve"/>
    <s v="Top_War"/>
    <d v="2021-10-25T00:00:00"/>
    <n v="0"/>
    <x v="4"/>
    <x v="13"/>
    <s v="S3"/>
  </r>
  <r>
    <s v="FB_VO_DYNAMICADS_POST_ATT_S1_g1720_Scurve"/>
    <s v="Top_War"/>
    <d v="2021-10-25T00:00:00"/>
    <n v="0"/>
    <x v="1"/>
    <x v="13"/>
    <s v="S3"/>
  </r>
  <r>
    <s v="GOOGLE_DISPLAY_PER_ATT_g1724_Scurve"/>
    <s v="Top_War"/>
    <d v="2021-10-25T00:00:00"/>
    <n v="0"/>
    <x v="4"/>
    <x v="14"/>
    <s v="S3"/>
  </r>
  <r>
    <s v="GOOGLE_DISPLAY_POST_ATT_9AUG_SEP_g6213_Scurve"/>
    <s v="Top_War"/>
    <d v="2021-10-25T00:00:00"/>
    <n v="0"/>
    <x v="0"/>
    <x v="14"/>
    <s v="S3"/>
  </r>
  <r>
    <s v="GOOGLE_DISPLAY_POST_ATT_JUL_g827_SC"/>
    <s v="Top_War"/>
    <d v="2021-10-25T00:00:00"/>
    <n v="0"/>
    <x v="0"/>
    <x v="14"/>
    <s v="S3"/>
  </r>
  <r>
    <s v="GOOGLE_DISPLAY_POST_ATT_OCT_g5718_Scurve"/>
    <s v="Top_War"/>
    <d v="2021-10-25T00:00:00"/>
    <n v="17411.8968620757"/>
    <x v="0"/>
    <x v="14"/>
    <s v="S3"/>
  </r>
  <r>
    <s v="GOOGLE_DISPLAY_POST_ATT_S1_g912_SC"/>
    <s v="Top_War"/>
    <d v="2021-10-25T00:00:00"/>
    <n v="0"/>
    <x v="1"/>
    <x v="14"/>
    <s v="S3"/>
  </r>
  <r>
    <s v="GOOGLE_YOUTUBE_PER_ATT_g1716_Scurve"/>
    <s v="Top_War"/>
    <d v="2021-10-25T00:00:00"/>
    <n v="0"/>
    <x v="4"/>
    <x v="15"/>
    <s v="S3"/>
  </r>
  <r>
    <s v="GOOGLE_YOUTUBE_POST_ATT_9AUG_SEP_g9321_Scurve"/>
    <s v="Top_War"/>
    <d v="2021-10-25T00:00:00"/>
    <n v="0"/>
    <x v="0"/>
    <x v="15"/>
    <s v="S3"/>
  </r>
  <r>
    <s v="GOOGLE_YOUTUBE_POST_ATT_JUL_g1718_SC"/>
    <s v="Top_War"/>
    <d v="2021-10-25T00:00:00"/>
    <n v="0"/>
    <x v="0"/>
    <x v="15"/>
    <s v="S3"/>
  </r>
  <r>
    <s v="GOOGLE_YOUTUBE_POST_ATT_OCT_g1715_Scurve"/>
    <s v="Top_War"/>
    <d v="2021-10-25T00:00:00"/>
    <n v="21834.7885400999"/>
    <x v="0"/>
    <x v="15"/>
    <s v="S3"/>
  </r>
  <r>
    <s v="GOOGLE_YOUTUBE_POST_ATT_S1_g2721_SC"/>
    <s v="Top_War"/>
    <d v="2021-10-25T00:00:00"/>
    <n v="0"/>
    <x v="1"/>
    <x v="15"/>
    <s v="S3"/>
  </r>
  <r>
    <s v="INTERCEPT"/>
    <s v="Top_War"/>
    <d v="2021-10-25T00:00:00"/>
    <n v="282876.95580592903"/>
    <x v="0"/>
    <x v="16"/>
    <s v="S3"/>
  </r>
  <r>
    <s v="Large_Event_Dip1"/>
    <s v="Top_War"/>
    <d v="2021-10-25T00:00:00"/>
    <n v="0"/>
    <x v="0"/>
    <x v="4"/>
    <s v="S3"/>
  </r>
  <r>
    <s v="Large_Event1"/>
    <s v="Top_War"/>
    <d v="2021-10-25T00:00:00"/>
    <n v="0"/>
    <x v="0"/>
    <x v="17"/>
    <s v="S3"/>
  </r>
  <r>
    <s v="Medium_Event"/>
    <s v="Top_War"/>
    <d v="2021-10-25T00:00:00"/>
    <n v="0"/>
    <x v="0"/>
    <x v="17"/>
    <s v="S3"/>
  </r>
  <r>
    <s v="Medium_Event_Dip"/>
    <s v="Top_War"/>
    <d v="2021-10-25T00:00:00"/>
    <n v="0"/>
    <x v="0"/>
    <x v="17"/>
    <s v="S3"/>
  </r>
  <r>
    <s v="Monday_Effect"/>
    <s v="Top_War"/>
    <d v="2021-10-25T00:00:00"/>
    <n v="-26587.378751716002"/>
    <x v="0"/>
    <x v="18"/>
    <s v="S3"/>
  </r>
  <r>
    <s v="New_Content"/>
    <s v="Top_War"/>
    <d v="2021-10-25T00:00:00"/>
    <n v="0"/>
    <x v="0"/>
    <x v="19"/>
    <s v="S3"/>
  </r>
  <r>
    <s v="Other_Event"/>
    <s v="Top_War"/>
    <d v="2021-10-25T00:00:00"/>
    <n v="0"/>
    <x v="0"/>
    <x v="17"/>
    <s v="S3"/>
  </r>
  <r>
    <s v="Peak"/>
    <s v="Top_War"/>
    <d v="2021-10-25T00:00:00"/>
    <n v="0"/>
    <x v="0"/>
    <x v="17"/>
    <s v="S3"/>
  </r>
  <r>
    <s v="Reddit_Post_ATT_g224_SC"/>
    <s v="Top_War"/>
    <d v="2021-10-25T00:00:00"/>
    <n v="0"/>
    <x v="2"/>
    <x v="20"/>
    <s v="S3"/>
  </r>
  <r>
    <s v="Small_Event"/>
    <s v="Top_War"/>
    <d v="2021-10-25T00:00:00"/>
    <n v="0"/>
    <x v="0"/>
    <x v="17"/>
    <s v="S3"/>
  </r>
  <r>
    <s v="Small_Event_Dip"/>
    <s v="Top_War"/>
    <d v="2021-10-25T00:00:00"/>
    <n v="0"/>
    <x v="0"/>
    <x v="4"/>
    <s v="S3"/>
  </r>
  <r>
    <s v="Special_Event"/>
    <s v="Top_War"/>
    <d v="2021-10-25T00:00:00"/>
    <n v="0"/>
    <x v="0"/>
    <x v="4"/>
    <s v="S3"/>
  </r>
  <r>
    <s v="Special_Event_Peak"/>
    <s v="Top_War"/>
    <d v="2021-10-25T00:00:00"/>
    <n v="0"/>
    <x v="0"/>
    <x v="17"/>
    <s v="S3"/>
  </r>
  <r>
    <s v="Tuesday_Effect"/>
    <s v="Top_War"/>
    <d v="2021-10-25T00:00:00"/>
    <n v="0"/>
    <x v="0"/>
    <x v="21"/>
    <s v="S3"/>
  </r>
  <r>
    <s v="UNITYADS_TOTAL_PER_ATT_g1728_Scurve"/>
    <s v="Top_War"/>
    <d v="2021-10-25T00:00:00"/>
    <n v="0"/>
    <x v="4"/>
    <x v="22"/>
    <s v="S3"/>
  </r>
  <r>
    <s v="UNITYADS_TOTAL_POST_ATT_S1_g913_SC"/>
    <s v="Top_War"/>
    <d v="2021-10-25T00:00:00"/>
    <n v="0"/>
    <x v="1"/>
    <x v="22"/>
    <s v="S3"/>
  </r>
  <r>
    <s v="UNITYADS_TOTAL_POST_ATT_S2_g1321_SC"/>
    <s v="Top_War"/>
    <d v="2021-10-25T00:00:00"/>
    <n v="0"/>
    <x v="2"/>
    <x v="22"/>
    <s v="S3"/>
  </r>
  <r>
    <s v="UNITYADS_TOTAL_POST_ATT_S3_g924_SC"/>
    <s v="Top_War"/>
    <d v="2021-10-25T00:00:00"/>
    <n v="2503.1118599197098"/>
    <x v="3"/>
    <x v="22"/>
    <s v="S3"/>
  </r>
  <r>
    <s v="Apple_Search_Post_ATT_g327_Scurve"/>
    <s v="Top_War"/>
    <d v="2021-10-26T00:00:00"/>
    <n v="3.4814107836713002"/>
    <x v="0"/>
    <x v="0"/>
    <s v="S3"/>
  </r>
  <r>
    <s v="Applovin_rewarded_Post_ATT_g1718_SC"/>
    <s v="Top_War"/>
    <d v="2021-10-26T00:00:00"/>
    <n v="13213.331404329499"/>
    <x v="0"/>
    <x v="1"/>
    <s v="S3"/>
  </r>
  <r>
    <s v="Applovin_video_Post_ATT_g1718_Scurve"/>
    <s v="Top_War"/>
    <d v="2021-10-26T00:00:00"/>
    <n v="5095.1873942913799"/>
    <x v="0"/>
    <x v="2"/>
    <s v="S3"/>
  </r>
  <r>
    <s v="Bug_Fix_1"/>
    <s v="Top_War"/>
    <d v="2021-10-26T00:00:00"/>
    <n v="0"/>
    <x v="0"/>
    <x v="3"/>
    <s v="S3"/>
  </r>
  <r>
    <s v="Bug_Fix_2"/>
    <s v="Top_War"/>
    <d v="2021-10-26T00:00:00"/>
    <n v="0"/>
    <x v="0"/>
    <x v="3"/>
    <s v="S3"/>
  </r>
  <r>
    <s v="Bug_Fix_3_2"/>
    <s v="Top_War"/>
    <d v="2021-10-26T00:00:00"/>
    <n v="0"/>
    <x v="0"/>
    <x v="3"/>
    <s v="S3"/>
  </r>
  <r>
    <s v="Bug_Fix_Neg"/>
    <s v="Top_War"/>
    <d v="2021-10-26T00:00:00"/>
    <n v="0"/>
    <x v="0"/>
    <x v="4"/>
    <s v="S3"/>
  </r>
  <r>
    <s v="Bytedance_Post_ATT_g337_SC"/>
    <s v="Top_War"/>
    <d v="2021-10-26T00:00:00"/>
    <n v="0"/>
    <x v="0"/>
    <x v="5"/>
    <s v="S3"/>
  </r>
  <r>
    <s v="Comp_Lords_Mobile"/>
    <s v="Top_War"/>
    <d v="2021-10-26T00:00:00"/>
    <n v="-11820.1969285549"/>
    <x v="0"/>
    <x v="6"/>
    <s v="S3"/>
  </r>
  <r>
    <s v="Comp_ROK"/>
    <s v="Top_War"/>
    <d v="2021-10-26T00:00:00"/>
    <n v="-2820.7272169707699"/>
    <x v="0"/>
    <x v="7"/>
    <s v="S3"/>
  </r>
  <r>
    <s v="Comp_West_Game"/>
    <s v="Top_War"/>
    <d v="2021-10-26T00:00:00"/>
    <n v="-6345.7955409119004"/>
    <x v="0"/>
    <x v="8"/>
    <s v="S3"/>
  </r>
  <r>
    <s v="Event_Dip"/>
    <s v="Top_War"/>
    <d v="2021-10-26T00:00:00"/>
    <n v="0"/>
    <x v="0"/>
    <x v="4"/>
    <s v="S3"/>
  </r>
  <r>
    <s v="FB_AEO_AAA_POST_ATT_S1_g223_Scurve"/>
    <s v="Top_War"/>
    <d v="2021-10-26T00:00:00"/>
    <n v="0"/>
    <x v="1"/>
    <x v="9"/>
    <s v="S3"/>
  </r>
  <r>
    <s v="FB_AEO_AAA_POST_ATT_S2_g2314_Scurve"/>
    <s v="Top_War"/>
    <d v="2021-10-26T00:00:00"/>
    <n v="0"/>
    <x v="2"/>
    <x v="9"/>
    <s v="S3"/>
  </r>
  <r>
    <s v="FB_AEO_AAA_POST_ATT_S3_g249_SC"/>
    <s v="Top_War"/>
    <d v="2021-10-26T00:00:00"/>
    <n v="7988.2782312691697"/>
    <x v="3"/>
    <x v="9"/>
    <s v="S3"/>
  </r>
  <r>
    <s v="FB_AEO_AAA_PRE_ATT_g136_Scurve"/>
    <s v="Top_War"/>
    <d v="2021-10-26T00:00:00"/>
    <n v="0"/>
    <x v="4"/>
    <x v="9"/>
    <s v="S3"/>
  </r>
  <r>
    <s v="FB_AEO_BAU_POST_ATT_S1_g912_Scurve"/>
    <s v="Top_War"/>
    <d v="2021-10-26T00:00:00"/>
    <n v="0"/>
    <x v="1"/>
    <x v="10"/>
    <s v="S3"/>
  </r>
  <r>
    <s v="FB_AEO_BAU_POST_ATT_S2_g2711_Scurve"/>
    <s v="Top_War"/>
    <d v="2021-10-26T00:00:00"/>
    <n v="0"/>
    <x v="2"/>
    <x v="10"/>
    <s v="S3"/>
  </r>
  <r>
    <s v="FB_AEO_BAU_POST_ATT_S3_g1717_SC"/>
    <s v="Top_War"/>
    <d v="2021-10-26T00:00:00"/>
    <n v="15181.924189416301"/>
    <x v="3"/>
    <x v="10"/>
    <s v="S3"/>
  </r>
  <r>
    <s v="FB_AEO_BAU_PRE_ATT_g15721_Scurve"/>
    <s v="Top_War"/>
    <d v="2021-10-26T00:00:00"/>
    <n v="0"/>
    <x v="4"/>
    <x v="10"/>
    <s v="S3"/>
  </r>
  <r>
    <s v="FB_VO_AAA_PER_ATT_g912_Scurve"/>
    <s v="Top_War"/>
    <d v="2021-10-26T00:00:00"/>
    <n v="0"/>
    <x v="4"/>
    <x v="11"/>
    <s v="S3"/>
  </r>
  <r>
    <s v="FB_VO_AAA_POST_ATT_S1_g913_Scurve"/>
    <s v="Top_War"/>
    <d v="2021-10-26T00:00:00"/>
    <n v="0"/>
    <x v="1"/>
    <x v="11"/>
    <s v="S3"/>
  </r>
  <r>
    <s v="FB_VO_AAA_POST_ATT_S2_g424_Scurve"/>
    <s v="Top_War"/>
    <d v="2021-10-26T00:00:00"/>
    <n v="0"/>
    <x v="2"/>
    <x v="11"/>
    <s v="S3"/>
  </r>
  <r>
    <s v="FB_VO_AAA_POST_ATT_S3_g1717_SC"/>
    <s v="Top_War"/>
    <d v="2021-10-26T00:00:00"/>
    <n v="14017.3904328853"/>
    <x v="3"/>
    <x v="11"/>
    <s v="S3"/>
  </r>
  <r>
    <s v="FB_VO_BAU_PER_ATT_g1512_Scurve"/>
    <s v="Top_War"/>
    <d v="2021-10-26T00:00:00"/>
    <n v="0"/>
    <x v="4"/>
    <x v="12"/>
    <s v="S3"/>
  </r>
  <r>
    <s v="FB_VO_BAU_POST_ATT_S1_g9312_Scurve"/>
    <s v="Top_War"/>
    <d v="2021-10-26T00:00:00"/>
    <n v="0"/>
    <x v="1"/>
    <x v="12"/>
    <s v="S3"/>
  </r>
  <r>
    <s v="FB_VO_BAU_POST_ATT_S2_g8421_Scurve"/>
    <s v="Top_War"/>
    <d v="2021-10-26T00:00:00"/>
    <n v="0"/>
    <x v="2"/>
    <x v="12"/>
    <s v="S3"/>
  </r>
  <r>
    <s v="FB_VO_BAU_POST_ATT_S3_g1715_SC"/>
    <s v="Top_War"/>
    <d v="2021-10-26T00:00:00"/>
    <n v="9560.2970550487898"/>
    <x v="3"/>
    <x v="12"/>
    <s v="S3"/>
  </r>
  <r>
    <s v="FB_VO_DYNAMICADS_PER_ATT_g2720_Scurve"/>
    <s v="Top_War"/>
    <d v="2021-10-26T00:00:00"/>
    <n v="0"/>
    <x v="4"/>
    <x v="13"/>
    <s v="S3"/>
  </r>
  <r>
    <s v="FB_VO_DYNAMICADS_POST_ATT_S1_g1720_Scurve"/>
    <s v="Top_War"/>
    <d v="2021-10-26T00:00:00"/>
    <n v="0"/>
    <x v="1"/>
    <x v="13"/>
    <s v="S3"/>
  </r>
  <r>
    <s v="GOOGLE_DISPLAY_PER_ATT_g1724_Scurve"/>
    <s v="Top_War"/>
    <d v="2021-10-26T00:00:00"/>
    <n v="0"/>
    <x v="4"/>
    <x v="14"/>
    <s v="S3"/>
  </r>
  <r>
    <s v="GOOGLE_DISPLAY_POST_ATT_9AUG_SEP_g6213_Scurve"/>
    <s v="Top_War"/>
    <d v="2021-10-26T00:00:00"/>
    <n v="0"/>
    <x v="0"/>
    <x v="14"/>
    <s v="S3"/>
  </r>
  <r>
    <s v="GOOGLE_DISPLAY_POST_ATT_JUL_g827_SC"/>
    <s v="Top_War"/>
    <d v="2021-10-26T00:00:00"/>
    <n v="0"/>
    <x v="0"/>
    <x v="14"/>
    <s v="S3"/>
  </r>
  <r>
    <s v="GOOGLE_DISPLAY_POST_ATT_OCT_g5718_Scurve"/>
    <s v="Top_War"/>
    <d v="2021-10-26T00:00:00"/>
    <n v="16075.3093685391"/>
    <x v="0"/>
    <x v="14"/>
    <s v="S3"/>
  </r>
  <r>
    <s v="GOOGLE_DISPLAY_POST_ATT_S1_g912_SC"/>
    <s v="Top_War"/>
    <d v="2021-10-26T00:00:00"/>
    <n v="0"/>
    <x v="1"/>
    <x v="14"/>
    <s v="S3"/>
  </r>
  <r>
    <s v="GOOGLE_YOUTUBE_PER_ATT_g1716_Scurve"/>
    <s v="Top_War"/>
    <d v="2021-10-26T00:00:00"/>
    <n v="0"/>
    <x v="4"/>
    <x v="15"/>
    <s v="S3"/>
  </r>
  <r>
    <s v="GOOGLE_YOUTUBE_POST_ATT_9AUG_SEP_g9321_Scurve"/>
    <s v="Top_War"/>
    <d v="2021-10-26T00:00:00"/>
    <n v="0"/>
    <x v="0"/>
    <x v="15"/>
    <s v="S3"/>
  </r>
  <r>
    <s v="GOOGLE_YOUTUBE_POST_ATT_JUL_g1718_SC"/>
    <s v="Top_War"/>
    <d v="2021-10-26T00:00:00"/>
    <n v="0"/>
    <x v="0"/>
    <x v="15"/>
    <s v="S3"/>
  </r>
  <r>
    <s v="GOOGLE_YOUTUBE_POST_ATT_OCT_g1715_Scurve"/>
    <s v="Top_War"/>
    <d v="2021-10-26T00:00:00"/>
    <n v="17127.0811905433"/>
    <x v="0"/>
    <x v="15"/>
    <s v="S3"/>
  </r>
  <r>
    <s v="GOOGLE_YOUTUBE_POST_ATT_S1_g2721_SC"/>
    <s v="Top_War"/>
    <d v="2021-10-26T00:00:00"/>
    <n v="0"/>
    <x v="1"/>
    <x v="15"/>
    <s v="S3"/>
  </r>
  <r>
    <s v="INTERCEPT"/>
    <s v="Top_War"/>
    <d v="2021-10-26T00:00:00"/>
    <n v="282876.95580592903"/>
    <x v="0"/>
    <x v="16"/>
    <s v="S3"/>
  </r>
  <r>
    <s v="Large_Event_Dip1"/>
    <s v="Top_War"/>
    <d v="2021-10-26T00:00:00"/>
    <n v="-26446.072486901201"/>
    <x v="0"/>
    <x v="4"/>
    <s v="S3"/>
  </r>
  <r>
    <s v="Large_Event1"/>
    <s v="Top_War"/>
    <d v="2021-10-26T00:00:00"/>
    <n v="0"/>
    <x v="0"/>
    <x v="17"/>
    <s v="S3"/>
  </r>
  <r>
    <s v="Medium_Event"/>
    <s v="Top_War"/>
    <d v="2021-10-26T00:00:00"/>
    <n v="0"/>
    <x v="0"/>
    <x v="17"/>
    <s v="S3"/>
  </r>
  <r>
    <s v="Medium_Event_Dip"/>
    <s v="Top_War"/>
    <d v="2021-10-26T00:00:00"/>
    <n v="0"/>
    <x v="0"/>
    <x v="17"/>
    <s v="S3"/>
  </r>
  <r>
    <s v="Monday_Effect"/>
    <s v="Top_War"/>
    <d v="2021-10-26T00:00:00"/>
    <n v="0"/>
    <x v="0"/>
    <x v="18"/>
    <s v="S3"/>
  </r>
  <r>
    <s v="New_Content"/>
    <s v="Top_War"/>
    <d v="2021-10-26T00:00:00"/>
    <n v="0"/>
    <x v="0"/>
    <x v="19"/>
    <s v="S3"/>
  </r>
  <r>
    <s v="Other_Event"/>
    <s v="Top_War"/>
    <d v="2021-10-26T00:00:00"/>
    <n v="0"/>
    <x v="0"/>
    <x v="17"/>
    <s v="S3"/>
  </r>
  <r>
    <s v="Peak"/>
    <s v="Top_War"/>
    <d v="2021-10-26T00:00:00"/>
    <n v="0"/>
    <x v="0"/>
    <x v="17"/>
    <s v="S3"/>
  </r>
  <r>
    <s v="Reddit_Post_ATT_g224_SC"/>
    <s v="Top_War"/>
    <d v="2021-10-26T00:00:00"/>
    <n v="0"/>
    <x v="2"/>
    <x v="20"/>
    <s v="S3"/>
  </r>
  <r>
    <s v="Small_Event"/>
    <s v="Top_War"/>
    <d v="2021-10-26T00:00:00"/>
    <n v="0"/>
    <x v="0"/>
    <x v="17"/>
    <s v="S3"/>
  </r>
  <r>
    <s v="Small_Event_Dip"/>
    <s v="Top_War"/>
    <d v="2021-10-26T00:00:00"/>
    <n v="0"/>
    <x v="0"/>
    <x v="4"/>
    <s v="S3"/>
  </r>
  <r>
    <s v="Special_Event"/>
    <s v="Top_War"/>
    <d v="2021-10-26T00:00:00"/>
    <n v="0"/>
    <x v="0"/>
    <x v="4"/>
    <s v="S3"/>
  </r>
  <r>
    <s v="Special_Event_Peak"/>
    <s v="Top_War"/>
    <d v="2021-10-26T00:00:00"/>
    <n v="0"/>
    <x v="0"/>
    <x v="17"/>
    <s v="S3"/>
  </r>
  <r>
    <s v="Tuesday_Effect"/>
    <s v="Top_War"/>
    <d v="2021-10-26T00:00:00"/>
    <n v="-30394.747551451699"/>
    <x v="0"/>
    <x v="21"/>
    <s v="S3"/>
  </r>
  <r>
    <s v="UNITYADS_TOTAL_PER_ATT_g1728_Scurve"/>
    <s v="Top_War"/>
    <d v="2021-10-26T00:00:00"/>
    <n v="0"/>
    <x v="4"/>
    <x v="22"/>
    <s v="S3"/>
  </r>
  <r>
    <s v="UNITYADS_TOTAL_POST_ATT_S1_g913_SC"/>
    <s v="Top_War"/>
    <d v="2021-10-26T00:00:00"/>
    <n v="0"/>
    <x v="1"/>
    <x v="22"/>
    <s v="S3"/>
  </r>
  <r>
    <s v="UNITYADS_TOTAL_POST_ATT_S2_g1321_SC"/>
    <s v="Top_War"/>
    <d v="2021-10-26T00:00:00"/>
    <n v="0"/>
    <x v="2"/>
    <x v="22"/>
    <s v="S3"/>
  </r>
  <r>
    <s v="UNITYADS_TOTAL_POST_ATT_S3_g924_SC"/>
    <s v="Top_War"/>
    <d v="2021-10-26T00:00:00"/>
    <n v="2193.4511663442099"/>
    <x v="3"/>
    <x v="22"/>
    <s v="S3"/>
  </r>
  <r>
    <s v="Apple_Search_Post_ATT_g327_Scurve"/>
    <s v="Top_War"/>
    <d v="2021-10-27T00:00:00"/>
    <n v="3.4046177214520998"/>
    <x v="0"/>
    <x v="0"/>
    <s v="S3"/>
  </r>
  <r>
    <s v="Applovin_rewarded_Post_ATT_g1718_SC"/>
    <s v="Top_War"/>
    <d v="2021-10-27T00:00:00"/>
    <n v="12568.967936950299"/>
    <x v="0"/>
    <x v="1"/>
    <s v="S3"/>
  </r>
  <r>
    <s v="Applovin_video_Post_ATT_g1718_Scurve"/>
    <s v="Top_War"/>
    <d v="2021-10-27T00:00:00"/>
    <n v="4892.8539860207602"/>
    <x v="0"/>
    <x v="2"/>
    <s v="S3"/>
  </r>
  <r>
    <s v="Bug_Fix_1"/>
    <s v="Top_War"/>
    <d v="2021-10-27T00:00:00"/>
    <n v="0"/>
    <x v="0"/>
    <x v="3"/>
    <s v="S3"/>
  </r>
  <r>
    <s v="Bug_Fix_2"/>
    <s v="Top_War"/>
    <d v="2021-10-27T00:00:00"/>
    <n v="42888.901479897198"/>
    <x v="0"/>
    <x v="3"/>
    <s v="S3"/>
  </r>
  <r>
    <s v="Bug_Fix_3_2"/>
    <s v="Top_War"/>
    <d v="2021-10-27T00:00:00"/>
    <n v="0"/>
    <x v="0"/>
    <x v="3"/>
    <s v="S3"/>
  </r>
  <r>
    <s v="Bug_Fix_Neg"/>
    <s v="Top_War"/>
    <d v="2021-10-27T00:00:00"/>
    <n v="0"/>
    <x v="0"/>
    <x v="4"/>
    <s v="S3"/>
  </r>
  <r>
    <s v="Bytedance_Post_ATT_g337_SC"/>
    <s v="Top_War"/>
    <d v="2021-10-27T00:00:00"/>
    <n v="0"/>
    <x v="0"/>
    <x v="5"/>
    <s v="S3"/>
  </r>
  <r>
    <s v="Comp_Lords_Mobile"/>
    <s v="Top_War"/>
    <d v="2021-10-27T00:00:00"/>
    <n v="-8379.3146170014807"/>
    <x v="0"/>
    <x v="6"/>
    <s v="S3"/>
  </r>
  <r>
    <s v="Comp_ROK"/>
    <s v="Top_War"/>
    <d v="2021-10-27T00:00:00"/>
    <n v="-2892.5798025559002"/>
    <x v="0"/>
    <x v="7"/>
    <s v="S3"/>
  </r>
  <r>
    <s v="Comp_West_Game"/>
    <s v="Top_War"/>
    <d v="2021-10-27T00:00:00"/>
    <n v="-6487.6010278596495"/>
    <x v="0"/>
    <x v="8"/>
    <s v="S3"/>
  </r>
  <r>
    <s v="Event_Dip"/>
    <s v="Top_War"/>
    <d v="2021-10-27T00:00:00"/>
    <n v="0"/>
    <x v="0"/>
    <x v="4"/>
    <s v="S3"/>
  </r>
  <r>
    <s v="FB_AEO_AAA_POST_ATT_S1_g223_Scurve"/>
    <s v="Top_War"/>
    <d v="2021-10-27T00:00:00"/>
    <n v="0"/>
    <x v="1"/>
    <x v="9"/>
    <s v="S3"/>
  </r>
  <r>
    <s v="FB_AEO_AAA_POST_ATT_S2_g2314_Scurve"/>
    <s v="Top_War"/>
    <d v="2021-10-27T00:00:00"/>
    <n v="0"/>
    <x v="2"/>
    <x v="9"/>
    <s v="S3"/>
  </r>
  <r>
    <s v="FB_AEO_AAA_POST_ATT_S3_g249_SC"/>
    <s v="Top_War"/>
    <d v="2021-10-27T00:00:00"/>
    <n v="7506.4165932707001"/>
    <x v="3"/>
    <x v="9"/>
    <s v="S3"/>
  </r>
  <r>
    <s v="FB_AEO_AAA_PRE_ATT_g136_Scurve"/>
    <s v="Top_War"/>
    <d v="2021-10-27T00:00:00"/>
    <n v="0"/>
    <x v="4"/>
    <x v="9"/>
    <s v="S3"/>
  </r>
  <r>
    <s v="FB_AEO_BAU_POST_ATT_S1_g912_Scurve"/>
    <s v="Top_War"/>
    <d v="2021-10-27T00:00:00"/>
    <n v="0"/>
    <x v="1"/>
    <x v="10"/>
    <s v="S3"/>
  </r>
  <r>
    <s v="FB_AEO_BAU_POST_ATT_S2_g2711_Scurve"/>
    <s v="Top_War"/>
    <d v="2021-10-27T00:00:00"/>
    <n v="0"/>
    <x v="2"/>
    <x v="10"/>
    <s v="S3"/>
  </r>
  <r>
    <s v="FB_AEO_BAU_POST_ATT_S3_g1717_SC"/>
    <s v="Top_War"/>
    <d v="2021-10-27T00:00:00"/>
    <n v="15771.535694656301"/>
    <x v="3"/>
    <x v="10"/>
    <s v="S3"/>
  </r>
  <r>
    <s v="FB_AEO_BAU_PRE_ATT_g15721_Scurve"/>
    <s v="Top_War"/>
    <d v="2021-10-27T00:00:00"/>
    <n v="0"/>
    <x v="4"/>
    <x v="10"/>
    <s v="S3"/>
  </r>
  <r>
    <s v="FB_VO_AAA_PER_ATT_g912_Scurve"/>
    <s v="Top_War"/>
    <d v="2021-10-27T00:00:00"/>
    <n v="0"/>
    <x v="4"/>
    <x v="11"/>
    <s v="S3"/>
  </r>
  <r>
    <s v="FB_VO_AAA_POST_ATT_S1_g913_Scurve"/>
    <s v="Top_War"/>
    <d v="2021-10-27T00:00:00"/>
    <n v="0"/>
    <x v="1"/>
    <x v="11"/>
    <s v="S3"/>
  </r>
  <r>
    <s v="FB_VO_AAA_POST_ATT_S2_g424_Scurve"/>
    <s v="Top_War"/>
    <d v="2021-10-27T00:00:00"/>
    <n v="0"/>
    <x v="2"/>
    <x v="11"/>
    <s v="S3"/>
  </r>
  <r>
    <s v="FB_VO_AAA_POST_ATT_S3_g1717_SC"/>
    <s v="Top_War"/>
    <d v="2021-10-27T00:00:00"/>
    <n v="14860.3384383877"/>
    <x v="3"/>
    <x v="11"/>
    <s v="S3"/>
  </r>
  <r>
    <s v="FB_VO_BAU_PER_ATT_g1512_Scurve"/>
    <s v="Top_War"/>
    <d v="2021-10-27T00:00:00"/>
    <n v="0"/>
    <x v="4"/>
    <x v="12"/>
    <s v="S3"/>
  </r>
  <r>
    <s v="FB_VO_BAU_POST_ATT_S1_g9312_Scurve"/>
    <s v="Top_War"/>
    <d v="2021-10-27T00:00:00"/>
    <n v="0"/>
    <x v="1"/>
    <x v="12"/>
    <s v="S3"/>
  </r>
  <r>
    <s v="FB_VO_BAU_POST_ATT_S2_g8421_Scurve"/>
    <s v="Top_War"/>
    <d v="2021-10-27T00:00:00"/>
    <n v="0"/>
    <x v="2"/>
    <x v="12"/>
    <s v="S3"/>
  </r>
  <r>
    <s v="FB_VO_BAU_POST_ATT_S3_g1715_SC"/>
    <s v="Top_War"/>
    <d v="2021-10-27T00:00:00"/>
    <n v="9238.9573641120205"/>
    <x v="3"/>
    <x v="12"/>
    <s v="S3"/>
  </r>
  <r>
    <s v="FB_VO_DYNAMICADS_PER_ATT_g2720_Scurve"/>
    <s v="Top_War"/>
    <d v="2021-10-27T00:00:00"/>
    <n v="0"/>
    <x v="4"/>
    <x v="13"/>
    <s v="S3"/>
  </r>
  <r>
    <s v="FB_VO_DYNAMICADS_POST_ATT_S1_g1720_Scurve"/>
    <s v="Top_War"/>
    <d v="2021-10-27T00:00:00"/>
    <n v="0"/>
    <x v="1"/>
    <x v="13"/>
    <s v="S3"/>
  </r>
  <r>
    <s v="GOOGLE_DISPLAY_PER_ATT_g1724_Scurve"/>
    <s v="Top_War"/>
    <d v="2021-10-27T00:00:00"/>
    <n v="0"/>
    <x v="4"/>
    <x v="14"/>
    <s v="S3"/>
  </r>
  <r>
    <s v="GOOGLE_DISPLAY_POST_ATT_9AUG_SEP_g6213_Scurve"/>
    <s v="Top_War"/>
    <d v="2021-10-27T00:00:00"/>
    <n v="0"/>
    <x v="0"/>
    <x v="14"/>
    <s v="S3"/>
  </r>
  <r>
    <s v="GOOGLE_DISPLAY_POST_ATT_JUL_g827_SC"/>
    <s v="Top_War"/>
    <d v="2021-10-27T00:00:00"/>
    <n v="0"/>
    <x v="0"/>
    <x v="14"/>
    <s v="S3"/>
  </r>
  <r>
    <s v="GOOGLE_DISPLAY_POST_ATT_OCT_g5718_Scurve"/>
    <s v="Top_War"/>
    <d v="2021-10-27T00:00:00"/>
    <n v="15297.5866637525"/>
    <x v="0"/>
    <x v="14"/>
    <s v="S3"/>
  </r>
  <r>
    <s v="GOOGLE_DISPLAY_POST_ATT_S1_g912_SC"/>
    <s v="Top_War"/>
    <d v="2021-10-27T00:00:00"/>
    <n v="0"/>
    <x v="1"/>
    <x v="14"/>
    <s v="S3"/>
  </r>
  <r>
    <s v="GOOGLE_YOUTUBE_PER_ATT_g1716_Scurve"/>
    <s v="Top_War"/>
    <d v="2021-10-27T00:00:00"/>
    <n v="0"/>
    <x v="4"/>
    <x v="15"/>
    <s v="S3"/>
  </r>
  <r>
    <s v="GOOGLE_YOUTUBE_POST_ATT_9AUG_SEP_g9321_Scurve"/>
    <s v="Top_War"/>
    <d v="2021-10-27T00:00:00"/>
    <n v="0"/>
    <x v="0"/>
    <x v="15"/>
    <s v="S3"/>
  </r>
  <r>
    <s v="GOOGLE_YOUTUBE_POST_ATT_JUL_g1718_SC"/>
    <s v="Top_War"/>
    <d v="2021-10-27T00:00:00"/>
    <n v="0"/>
    <x v="0"/>
    <x v="15"/>
    <s v="S3"/>
  </r>
  <r>
    <s v="GOOGLE_YOUTUBE_POST_ATT_OCT_g1715_Scurve"/>
    <s v="Top_War"/>
    <d v="2021-10-27T00:00:00"/>
    <n v="17354.706712027699"/>
    <x v="0"/>
    <x v="15"/>
    <s v="S3"/>
  </r>
  <r>
    <s v="GOOGLE_YOUTUBE_POST_ATT_S1_g2721_SC"/>
    <s v="Top_War"/>
    <d v="2021-10-27T00:00:00"/>
    <n v="0"/>
    <x v="1"/>
    <x v="15"/>
    <s v="S3"/>
  </r>
  <r>
    <s v="INTERCEPT"/>
    <s v="Top_War"/>
    <d v="2021-10-27T00:00:00"/>
    <n v="282876.95580592903"/>
    <x v="0"/>
    <x v="16"/>
    <s v="S3"/>
  </r>
  <r>
    <s v="Large_Event_Dip1"/>
    <s v="Top_War"/>
    <d v="2021-10-27T00:00:00"/>
    <n v="0"/>
    <x v="0"/>
    <x v="4"/>
    <s v="S3"/>
  </r>
  <r>
    <s v="Large_Event1"/>
    <s v="Top_War"/>
    <d v="2021-10-27T00:00:00"/>
    <n v="0"/>
    <x v="0"/>
    <x v="17"/>
    <s v="S3"/>
  </r>
  <r>
    <s v="Medium_Event"/>
    <s v="Top_War"/>
    <d v="2021-10-27T00:00:00"/>
    <n v="0"/>
    <x v="0"/>
    <x v="17"/>
    <s v="S3"/>
  </r>
  <r>
    <s v="Medium_Event_Dip"/>
    <s v="Top_War"/>
    <d v="2021-10-27T00:00:00"/>
    <n v="0"/>
    <x v="0"/>
    <x v="17"/>
    <s v="S3"/>
  </r>
  <r>
    <s v="Monday_Effect"/>
    <s v="Top_War"/>
    <d v="2021-10-27T00:00:00"/>
    <n v="0"/>
    <x v="0"/>
    <x v="18"/>
    <s v="S3"/>
  </r>
  <r>
    <s v="New_Content"/>
    <s v="Top_War"/>
    <d v="2021-10-27T00:00:00"/>
    <n v="0"/>
    <x v="0"/>
    <x v="19"/>
    <s v="S3"/>
  </r>
  <r>
    <s v="Other_Event"/>
    <s v="Top_War"/>
    <d v="2021-10-27T00:00:00"/>
    <n v="0"/>
    <x v="0"/>
    <x v="17"/>
    <s v="S3"/>
  </r>
  <r>
    <s v="Peak"/>
    <s v="Top_War"/>
    <d v="2021-10-27T00:00:00"/>
    <n v="0"/>
    <x v="0"/>
    <x v="17"/>
    <s v="S3"/>
  </r>
  <r>
    <s v="Reddit_Post_ATT_g224_SC"/>
    <s v="Top_War"/>
    <d v="2021-10-27T00:00:00"/>
    <n v="0"/>
    <x v="2"/>
    <x v="20"/>
    <s v="S3"/>
  </r>
  <r>
    <s v="Small_Event"/>
    <s v="Top_War"/>
    <d v="2021-10-27T00:00:00"/>
    <n v="0"/>
    <x v="0"/>
    <x v="17"/>
    <s v="S3"/>
  </r>
  <r>
    <s v="Small_Event_Dip"/>
    <s v="Top_War"/>
    <d v="2021-10-27T00:00:00"/>
    <n v="0"/>
    <x v="0"/>
    <x v="4"/>
    <s v="S3"/>
  </r>
  <r>
    <s v="Special_Event"/>
    <s v="Top_War"/>
    <d v="2021-10-27T00:00:00"/>
    <n v="0"/>
    <x v="0"/>
    <x v="4"/>
    <s v="S3"/>
  </r>
  <r>
    <s v="Special_Event_Peak"/>
    <s v="Top_War"/>
    <d v="2021-10-27T00:00:00"/>
    <n v="0"/>
    <x v="0"/>
    <x v="17"/>
    <s v="S3"/>
  </r>
  <r>
    <s v="Tuesday_Effect"/>
    <s v="Top_War"/>
    <d v="2021-10-27T00:00:00"/>
    <n v="0"/>
    <x v="0"/>
    <x v="21"/>
    <s v="S3"/>
  </r>
  <r>
    <s v="UNITYADS_TOTAL_PER_ATT_g1728_Scurve"/>
    <s v="Top_War"/>
    <d v="2021-10-27T00:00:00"/>
    <n v="0"/>
    <x v="4"/>
    <x v="22"/>
    <s v="S3"/>
  </r>
  <r>
    <s v="UNITYADS_TOTAL_POST_ATT_S1_g913_SC"/>
    <s v="Top_War"/>
    <d v="2021-10-27T00:00:00"/>
    <n v="0"/>
    <x v="1"/>
    <x v="22"/>
    <s v="S3"/>
  </r>
  <r>
    <s v="UNITYADS_TOTAL_POST_ATT_S2_g1321_SC"/>
    <s v="Top_War"/>
    <d v="2021-10-27T00:00:00"/>
    <n v="0"/>
    <x v="2"/>
    <x v="22"/>
    <s v="S3"/>
  </r>
  <r>
    <s v="UNITYADS_TOTAL_POST_ATT_S3_g924_SC"/>
    <s v="Top_War"/>
    <d v="2021-10-27T00:00:00"/>
    <n v="2049.7690213672499"/>
    <x v="3"/>
    <x v="22"/>
    <s v="S3"/>
  </r>
  <r>
    <s v="Apple_Search_Post_ATT_g327_Scurve"/>
    <s v="Top_War"/>
    <d v="2021-10-28T00:00:00"/>
    <n v="3.2845251595322802"/>
    <x v="0"/>
    <x v="0"/>
    <s v="S3"/>
  </r>
  <r>
    <s v="Applovin_rewarded_Post_ATT_g1718_SC"/>
    <s v="Top_War"/>
    <d v="2021-10-28T00:00:00"/>
    <n v="11376.632860788701"/>
    <x v="0"/>
    <x v="1"/>
    <s v="S3"/>
  </r>
  <r>
    <s v="Applovin_video_Post_ATT_g1718_Scurve"/>
    <s v="Top_War"/>
    <d v="2021-10-28T00:00:00"/>
    <n v="4423.8874548670401"/>
    <x v="0"/>
    <x v="2"/>
    <s v="S3"/>
  </r>
  <r>
    <s v="Bug_Fix_1"/>
    <s v="Top_War"/>
    <d v="2021-10-28T00:00:00"/>
    <n v="0"/>
    <x v="0"/>
    <x v="3"/>
    <s v="S3"/>
  </r>
  <r>
    <s v="Bug_Fix_2"/>
    <s v="Top_War"/>
    <d v="2021-10-28T00:00:00"/>
    <n v="0"/>
    <x v="0"/>
    <x v="3"/>
    <s v="S3"/>
  </r>
  <r>
    <s v="Bug_Fix_3_2"/>
    <s v="Top_War"/>
    <d v="2021-10-28T00:00:00"/>
    <n v="0"/>
    <x v="0"/>
    <x v="3"/>
    <s v="S3"/>
  </r>
  <r>
    <s v="Bug_Fix_Neg"/>
    <s v="Top_War"/>
    <d v="2021-10-28T00:00:00"/>
    <n v="0"/>
    <x v="0"/>
    <x v="4"/>
    <s v="S3"/>
  </r>
  <r>
    <s v="Bytedance_Post_ATT_g337_SC"/>
    <s v="Top_War"/>
    <d v="2021-10-28T00:00:00"/>
    <n v="0"/>
    <x v="0"/>
    <x v="5"/>
    <s v="S3"/>
  </r>
  <r>
    <s v="Comp_Lords_Mobile"/>
    <s v="Top_War"/>
    <d v="2021-10-28T00:00:00"/>
    <n v="-7048.9329945182799"/>
    <x v="0"/>
    <x v="6"/>
    <s v="S3"/>
  </r>
  <r>
    <s v="Comp_ROK"/>
    <s v="Top_War"/>
    <d v="2021-10-28T00:00:00"/>
    <n v="-4042.22117191808"/>
    <x v="0"/>
    <x v="7"/>
    <s v="S3"/>
  </r>
  <r>
    <s v="Comp_West_Game"/>
    <s v="Top_War"/>
    <d v="2021-10-28T00:00:00"/>
    <n v="-6936.6517365275304"/>
    <x v="0"/>
    <x v="8"/>
    <s v="S3"/>
  </r>
  <r>
    <s v="Event_Dip"/>
    <s v="Top_War"/>
    <d v="2021-10-28T00:00:00"/>
    <n v="0"/>
    <x v="0"/>
    <x v="4"/>
    <s v="S3"/>
  </r>
  <r>
    <s v="FB_AEO_AAA_POST_ATT_S1_g223_Scurve"/>
    <s v="Top_War"/>
    <d v="2021-10-28T00:00:00"/>
    <n v="0"/>
    <x v="1"/>
    <x v="9"/>
    <s v="S3"/>
  </r>
  <r>
    <s v="FB_AEO_AAA_POST_ATT_S2_g2314_Scurve"/>
    <s v="Top_War"/>
    <d v="2021-10-28T00:00:00"/>
    <n v="0"/>
    <x v="2"/>
    <x v="9"/>
    <s v="S3"/>
  </r>
  <r>
    <s v="FB_AEO_AAA_POST_ATT_S3_g249_SC"/>
    <s v="Top_War"/>
    <d v="2021-10-28T00:00:00"/>
    <n v="6948.3559542205403"/>
    <x v="3"/>
    <x v="9"/>
    <s v="S3"/>
  </r>
  <r>
    <s v="FB_AEO_AAA_PRE_ATT_g136_Scurve"/>
    <s v="Top_War"/>
    <d v="2021-10-28T00:00:00"/>
    <n v="0"/>
    <x v="4"/>
    <x v="9"/>
    <s v="S3"/>
  </r>
  <r>
    <s v="FB_AEO_BAU_POST_ATT_S1_g912_Scurve"/>
    <s v="Top_War"/>
    <d v="2021-10-28T00:00:00"/>
    <n v="0"/>
    <x v="1"/>
    <x v="10"/>
    <s v="S3"/>
  </r>
  <r>
    <s v="FB_AEO_BAU_POST_ATT_S2_g2711_Scurve"/>
    <s v="Top_War"/>
    <d v="2021-10-28T00:00:00"/>
    <n v="0"/>
    <x v="2"/>
    <x v="10"/>
    <s v="S3"/>
  </r>
  <r>
    <s v="FB_AEO_BAU_POST_ATT_S3_g1717_SC"/>
    <s v="Top_War"/>
    <d v="2021-10-28T00:00:00"/>
    <n v="15833.0972966033"/>
    <x v="3"/>
    <x v="10"/>
    <s v="S3"/>
  </r>
  <r>
    <s v="FB_AEO_BAU_PRE_ATT_g15721_Scurve"/>
    <s v="Top_War"/>
    <d v="2021-10-28T00:00:00"/>
    <n v="0"/>
    <x v="4"/>
    <x v="10"/>
    <s v="S3"/>
  </r>
  <r>
    <s v="FB_VO_AAA_PER_ATT_g912_Scurve"/>
    <s v="Top_War"/>
    <d v="2021-10-28T00:00:00"/>
    <n v="0"/>
    <x v="4"/>
    <x v="11"/>
    <s v="S3"/>
  </r>
  <r>
    <s v="FB_VO_AAA_POST_ATT_S1_g913_Scurve"/>
    <s v="Top_War"/>
    <d v="2021-10-28T00:00:00"/>
    <n v="0"/>
    <x v="1"/>
    <x v="11"/>
    <s v="S3"/>
  </r>
  <r>
    <s v="FB_VO_AAA_POST_ATT_S2_g424_Scurve"/>
    <s v="Top_War"/>
    <d v="2021-10-28T00:00:00"/>
    <n v="0"/>
    <x v="2"/>
    <x v="11"/>
    <s v="S3"/>
  </r>
  <r>
    <s v="FB_VO_AAA_POST_ATT_S3_g1717_SC"/>
    <s v="Top_War"/>
    <d v="2021-10-28T00:00:00"/>
    <n v="14791.2967919109"/>
    <x v="3"/>
    <x v="11"/>
    <s v="S3"/>
  </r>
  <r>
    <s v="FB_VO_BAU_PER_ATT_g1512_Scurve"/>
    <s v="Top_War"/>
    <d v="2021-10-28T00:00:00"/>
    <n v="0"/>
    <x v="4"/>
    <x v="12"/>
    <s v="S3"/>
  </r>
  <r>
    <s v="FB_VO_BAU_POST_ATT_S1_g9312_Scurve"/>
    <s v="Top_War"/>
    <d v="2021-10-28T00:00:00"/>
    <n v="0"/>
    <x v="1"/>
    <x v="12"/>
    <s v="S3"/>
  </r>
  <r>
    <s v="FB_VO_BAU_POST_ATT_S2_g8421_Scurve"/>
    <s v="Top_War"/>
    <d v="2021-10-28T00:00:00"/>
    <n v="0"/>
    <x v="2"/>
    <x v="12"/>
    <s v="S3"/>
  </r>
  <r>
    <s v="FB_VO_BAU_POST_ATT_S3_g1715_SC"/>
    <s v="Top_War"/>
    <d v="2021-10-28T00:00:00"/>
    <n v="9342.9938905643503"/>
    <x v="3"/>
    <x v="12"/>
    <s v="S3"/>
  </r>
  <r>
    <s v="FB_VO_DYNAMICADS_PER_ATT_g2720_Scurve"/>
    <s v="Top_War"/>
    <d v="2021-10-28T00:00:00"/>
    <n v="0"/>
    <x v="4"/>
    <x v="13"/>
    <s v="S3"/>
  </r>
  <r>
    <s v="FB_VO_DYNAMICADS_POST_ATT_S1_g1720_Scurve"/>
    <s v="Top_War"/>
    <d v="2021-10-28T00:00:00"/>
    <n v="0"/>
    <x v="1"/>
    <x v="13"/>
    <s v="S3"/>
  </r>
  <r>
    <s v="GOOGLE_DISPLAY_PER_ATT_g1724_Scurve"/>
    <s v="Top_War"/>
    <d v="2021-10-28T00:00:00"/>
    <n v="0"/>
    <x v="4"/>
    <x v="14"/>
    <s v="S3"/>
  </r>
  <r>
    <s v="GOOGLE_DISPLAY_POST_ATT_9AUG_SEP_g6213_Scurve"/>
    <s v="Top_War"/>
    <d v="2021-10-28T00:00:00"/>
    <n v="0"/>
    <x v="0"/>
    <x v="14"/>
    <s v="S3"/>
  </r>
  <r>
    <s v="GOOGLE_DISPLAY_POST_ATT_JUL_g827_SC"/>
    <s v="Top_War"/>
    <d v="2021-10-28T00:00:00"/>
    <n v="0"/>
    <x v="0"/>
    <x v="14"/>
    <s v="S3"/>
  </r>
  <r>
    <s v="GOOGLE_DISPLAY_POST_ATT_OCT_g5718_Scurve"/>
    <s v="Top_War"/>
    <d v="2021-10-28T00:00:00"/>
    <n v="14026.4284044202"/>
    <x v="0"/>
    <x v="14"/>
    <s v="S3"/>
  </r>
  <r>
    <s v="GOOGLE_DISPLAY_POST_ATT_S1_g912_SC"/>
    <s v="Top_War"/>
    <d v="2021-10-28T00:00:00"/>
    <n v="0"/>
    <x v="1"/>
    <x v="14"/>
    <s v="S3"/>
  </r>
  <r>
    <s v="GOOGLE_YOUTUBE_PER_ATT_g1716_Scurve"/>
    <s v="Top_War"/>
    <d v="2021-10-28T00:00:00"/>
    <n v="0"/>
    <x v="4"/>
    <x v="15"/>
    <s v="S3"/>
  </r>
  <r>
    <s v="GOOGLE_YOUTUBE_POST_ATT_9AUG_SEP_g9321_Scurve"/>
    <s v="Top_War"/>
    <d v="2021-10-28T00:00:00"/>
    <n v="0"/>
    <x v="0"/>
    <x v="15"/>
    <s v="S3"/>
  </r>
  <r>
    <s v="GOOGLE_YOUTUBE_POST_ATT_JUL_g1718_SC"/>
    <s v="Top_War"/>
    <d v="2021-10-28T00:00:00"/>
    <n v="0"/>
    <x v="0"/>
    <x v="15"/>
    <s v="S3"/>
  </r>
  <r>
    <s v="GOOGLE_YOUTUBE_POST_ATT_OCT_g1715_Scurve"/>
    <s v="Top_War"/>
    <d v="2021-10-28T00:00:00"/>
    <n v="18354.333649133201"/>
    <x v="0"/>
    <x v="15"/>
    <s v="S3"/>
  </r>
  <r>
    <s v="GOOGLE_YOUTUBE_POST_ATT_S1_g2721_SC"/>
    <s v="Top_War"/>
    <d v="2021-10-28T00:00:00"/>
    <n v="0"/>
    <x v="1"/>
    <x v="15"/>
    <s v="S3"/>
  </r>
  <r>
    <s v="INTERCEPT"/>
    <s v="Top_War"/>
    <d v="2021-10-28T00:00:00"/>
    <n v="282876.95580592903"/>
    <x v="0"/>
    <x v="16"/>
    <s v="S3"/>
  </r>
  <r>
    <s v="Large_Event_Dip1"/>
    <s v="Top_War"/>
    <d v="2021-10-28T00:00:00"/>
    <n v="0"/>
    <x v="0"/>
    <x v="4"/>
    <s v="S3"/>
  </r>
  <r>
    <s v="Large_Event1"/>
    <s v="Top_War"/>
    <d v="2021-10-28T00:00:00"/>
    <n v="0"/>
    <x v="0"/>
    <x v="17"/>
    <s v="S3"/>
  </r>
  <r>
    <s v="Medium_Event"/>
    <s v="Top_War"/>
    <d v="2021-10-28T00:00:00"/>
    <n v="0"/>
    <x v="0"/>
    <x v="17"/>
    <s v="S3"/>
  </r>
  <r>
    <s v="Medium_Event_Dip"/>
    <s v="Top_War"/>
    <d v="2021-10-28T00:00:00"/>
    <n v="0"/>
    <x v="0"/>
    <x v="17"/>
    <s v="S3"/>
  </r>
  <r>
    <s v="Monday_Effect"/>
    <s v="Top_War"/>
    <d v="2021-10-28T00:00:00"/>
    <n v="0"/>
    <x v="0"/>
    <x v="18"/>
    <s v="S3"/>
  </r>
  <r>
    <s v="New_Content"/>
    <s v="Top_War"/>
    <d v="2021-10-28T00:00:00"/>
    <n v="0"/>
    <x v="0"/>
    <x v="19"/>
    <s v="S3"/>
  </r>
  <r>
    <s v="Other_Event"/>
    <s v="Top_War"/>
    <d v="2021-10-28T00:00:00"/>
    <n v="0"/>
    <x v="0"/>
    <x v="17"/>
    <s v="S3"/>
  </r>
  <r>
    <s v="Peak"/>
    <s v="Top_War"/>
    <d v="2021-10-28T00:00:00"/>
    <n v="0"/>
    <x v="0"/>
    <x v="17"/>
    <s v="S3"/>
  </r>
  <r>
    <s v="Reddit_Post_ATT_g224_SC"/>
    <s v="Top_War"/>
    <d v="2021-10-28T00:00:00"/>
    <n v="0"/>
    <x v="2"/>
    <x v="20"/>
    <s v="S3"/>
  </r>
  <r>
    <s v="Small_Event"/>
    <s v="Top_War"/>
    <d v="2021-10-28T00:00:00"/>
    <n v="0"/>
    <x v="0"/>
    <x v="17"/>
    <s v="S3"/>
  </r>
  <r>
    <s v="Small_Event_Dip"/>
    <s v="Top_War"/>
    <d v="2021-10-28T00:00:00"/>
    <n v="0"/>
    <x v="0"/>
    <x v="4"/>
    <s v="S3"/>
  </r>
  <r>
    <s v="Special_Event"/>
    <s v="Top_War"/>
    <d v="2021-10-28T00:00:00"/>
    <n v="0"/>
    <x v="0"/>
    <x v="4"/>
    <s v="S3"/>
  </r>
  <r>
    <s v="Special_Event_Peak"/>
    <s v="Top_War"/>
    <d v="2021-10-28T00:00:00"/>
    <n v="0"/>
    <x v="0"/>
    <x v="17"/>
    <s v="S3"/>
  </r>
  <r>
    <s v="Tuesday_Effect"/>
    <s v="Top_War"/>
    <d v="2021-10-28T00:00:00"/>
    <n v="0"/>
    <x v="0"/>
    <x v="21"/>
    <s v="S3"/>
  </r>
  <r>
    <s v="UNITYADS_TOTAL_PER_ATT_g1728_Scurve"/>
    <s v="Top_War"/>
    <d v="2021-10-28T00:00:00"/>
    <n v="0"/>
    <x v="4"/>
    <x v="22"/>
    <s v="S3"/>
  </r>
  <r>
    <s v="UNITYADS_TOTAL_POST_ATT_S1_g913_SC"/>
    <s v="Top_War"/>
    <d v="2021-10-28T00:00:00"/>
    <n v="0"/>
    <x v="1"/>
    <x v="22"/>
    <s v="S3"/>
  </r>
  <r>
    <s v="UNITYADS_TOTAL_POST_ATT_S2_g1321_SC"/>
    <s v="Top_War"/>
    <d v="2021-10-28T00:00:00"/>
    <n v="0"/>
    <x v="2"/>
    <x v="22"/>
    <s v="S3"/>
  </r>
  <r>
    <s v="UNITYADS_TOTAL_POST_ATT_S3_g924_SC"/>
    <s v="Top_War"/>
    <d v="2021-10-28T00:00:00"/>
    <n v="1817.91040497824"/>
    <x v="3"/>
    <x v="22"/>
    <s v="S3"/>
  </r>
  <r>
    <s v="Apple_Search_Post_ATT_g327_Scurve"/>
    <s v="Top_War"/>
    <d v="2021-10-29T00:00:00"/>
    <n v="3.1408673766653998"/>
    <x v="0"/>
    <x v="0"/>
    <s v="S3"/>
  </r>
  <r>
    <s v="Applovin_rewarded_Post_ATT_g1718_SC"/>
    <s v="Top_War"/>
    <d v="2021-10-29T00:00:00"/>
    <n v="11099.1714957692"/>
    <x v="0"/>
    <x v="1"/>
    <s v="S3"/>
  </r>
  <r>
    <s v="Applovin_video_Post_ATT_g1718_Scurve"/>
    <s v="Top_War"/>
    <d v="2021-10-29T00:00:00"/>
    <n v="4427.23492235105"/>
    <x v="0"/>
    <x v="2"/>
    <s v="S3"/>
  </r>
  <r>
    <s v="Bug_Fix_1"/>
    <s v="Top_War"/>
    <d v="2021-10-29T00:00:00"/>
    <n v="0"/>
    <x v="0"/>
    <x v="3"/>
    <s v="S3"/>
  </r>
  <r>
    <s v="Bug_Fix_2"/>
    <s v="Top_War"/>
    <d v="2021-10-29T00:00:00"/>
    <n v="0"/>
    <x v="0"/>
    <x v="3"/>
    <s v="S3"/>
  </r>
  <r>
    <s v="Bug_Fix_3_2"/>
    <s v="Top_War"/>
    <d v="2021-10-29T00:00:00"/>
    <n v="0"/>
    <x v="0"/>
    <x v="3"/>
    <s v="S3"/>
  </r>
  <r>
    <s v="Bug_Fix_Neg"/>
    <s v="Top_War"/>
    <d v="2021-10-29T00:00:00"/>
    <n v="0"/>
    <x v="0"/>
    <x v="4"/>
    <s v="S3"/>
  </r>
  <r>
    <s v="Bytedance_Post_ATT_g337_SC"/>
    <s v="Top_War"/>
    <d v="2021-10-29T00:00:00"/>
    <n v="0"/>
    <x v="0"/>
    <x v="5"/>
    <s v="S3"/>
  </r>
  <r>
    <s v="Comp_Lords_Mobile"/>
    <s v="Top_War"/>
    <d v="2021-10-29T00:00:00"/>
    <n v="-10071.8943775429"/>
    <x v="0"/>
    <x v="6"/>
    <s v="S3"/>
  </r>
  <r>
    <s v="Comp_ROK"/>
    <s v="Top_War"/>
    <d v="2021-10-29T00:00:00"/>
    <n v="-10750.173269044701"/>
    <x v="0"/>
    <x v="7"/>
    <s v="S3"/>
  </r>
  <r>
    <s v="Comp_West_Game"/>
    <s v="Top_War"/>
    <d v="2021-10-29T00:00:00"/>
    <n v="-8691.4946375059699"/>
    <x v="0"/>
    <x v="8"/>
    <s v="S3"/>
  </r>
  <r>
    <s v="Event_Dip"/>
    <s v="Top_War"/>
    <d v="2021-10-29T00:00:00"/>
    <n v="0"/>
    <x v="0"/>
    <x v="4"/>
    <s v="S3"/>
  </r>
  <r>
    <s v="FB_AEO_AAA_POST_ATT_S1_g223_Scurve"/>
    <s v="Top_War"/>
    <d v="2021-10-29T00:00:00"/>
    <n v="0"/>
    <x v="1"/>
    <x v="9"/>
    <s v="S3"/>
  </r>
  <r>
    <s v="FB_AEO_AAA_POST_ATT_S2_g2314_Scurve"/>
    <s v="Top_War"/>
    <d v="2021-10-29T00:00:00"/>
    <n v="0"/>
    <x v="2"/>
    <x v="9"/>
    <s v="S3"/>
  </r>
  <r>
    <s v="FB_AEO_AAA_POST_ATT_S3_g249_SC"/>
    <s v="Top_War"/>
    <d v="2021-10-29T00:00:00"/>
    <n v="5933.6760566611802"/>
    <x v="3"/>
    <x v="9"/>
    <s v="S3"/>
  </r>
  <r>
    <s v="FB_AEO_AAA_PRE_ATT_g136_Scurve"/>
    <s v="Top_War"/>
    <d v="2021-10-29T00:00:00"/>
    <n v="0"/>
    <x v="4"/>
    <x v="9"/>
    <s v="S3"/>
  </r>
  <r>
    <s v="FB_AEO_BAU_POST_ATT_S1_g912_Scurve"/>
    <s v="Top_War"/>
    <d v="2021-10-29T00:00:00"/>
    <n v="0"/>
    <x v="1"/>
    <x v="10"/>
    <s v="S3"/>
  </r>
  <r>
    <s v="FB_AEO_BAU_POST_ATT_S2_g2711_Scurve"/>
    <s v="Top_War"/>
    <d v="2021-10-29T00:00:00"/>
    <n v="0"/>
    <x v="2"/>
    <x v="10"/>
    <s v="S3"/>
  </r>
  <r>
    <s v="FB_AEO_BAU_POST_ATT_S3_g1717_SC"/>
    <s v="Top_War"/>
    <d v="2021-10-29T00:00:00"/>
    <n v="15896.193881708399"/>
    <x v="3"/>
    <x v="10"/>
    <s v="S3"/>
  </r>
  <r>
    <s v="FB_AEO_BAU_PRE_ATT_g15721_Scurve"/>
    <s v="Top_War"/>
    <d v="2021-10-29T00:00:00"/>
    <n v="0"/>
    <x v="4"/>
    <x v="10"/>
    <s v="S3"/>
  </r>
  <r>
    <s v="FB_VO_AAA_PER_ATT_g912_Scurve"/>
    <s v="Top_War"/>
    <d v="2021-10-29T00:00:00"/>
    <n v="0"/>
    <x v="4"/>
    <x v="11"/>
    <s v="S3"/>
  </r>
  <r>
    <s v="FB_VO_AAA_POST_ATT_S1_g913_Scurve"/>
    <s v="Top_War"/>
    <d v="2021-10-29T00:00:00"/>
    <n v="0"/>
    <x v="1"/>
    <x v="11"/>
    <s v="S3"/>
  </r>
  <r>
    <s v="FB_VO_AAA_POST_ATT_S2_g424_Scurve"/>
    <s v="Top_War"/>
    <d v="2021-10-29T00:00:00"/>
    <n v="0"/>
    <x v="2"/>
    <x v="11"/>
    <s v="S3"/>
  </r>
  <r>
    <s v="FB_VO_AAA_POST_ATT_S3_g1717_SC"/>
    <s v="Top_War"/>
    <d v="2021-10-29T00:00:00"/>
    <n v="14901.031450013499"/>
    <x v="3"/>
    <x v="11"/>
    <s v="S3"/>
  </r>
  <r>
    <s v="FB_VO_BAU_PER_ATT_g1512_Scurve"/>
    <s v="Top_War"/>
    <d v="2021-10-29T00:00:00"/>
    <n v="0"/>
    <x v="4"/>
    <x v="12"/>
    <s v="S3"/>
  </r>
  <r>
    <s v="FB_VO_BAU_POST_ATT_S1_g9312_Scurve"/>
    <s v="Top_War"/>
    <d v="2021-10-29T00:00:00"/>
    <n v="0"/>
    <x v="1"/>
    <x v="12"/>
    <s v="S3"/>
  </r>
  <r>
    <s v="FB_VO_BAU_POST_ATT_S2_g8421_Scurve"/>
    <s v="Top_War"/>
    <d v="2021-10-29T00:00:00"/>
    <n v="0"/>
    <x v="2"/>
    <x v="12"/>
    <s v="S3"/>
  </r>
  <r>
    <s v="FB_VO_BAU_POST_ATT_S3_g1715_SC"/>
    <s v="Top_War"/>
    <d v="2021-10-29T00:00:00"/>
    <n v="9857.0235312939694"/>
    <x v="3"/>
    <x v="12"/>
    <s v="S3"/>
  </r>
  <r>
    <s v="FB_VO_DYNAMICADS_PER_ATT_g2720_Scurve"/>
    <s v="Top_War"/>
    <d v="2021-10-29T00:00:00"/>
    <n v="0"/>
    <x v="4"/>
    <x v="13"/>
    <s v="S3"/>
  </r>
  <r>
    <s v="FB_VO_DYNAMICADS_POST_ATT_S1_g1720_Scurve"/>
    <s v="Top_War"/>
    <d v="2021-10-29T00:00:00"/>
    <n v="0"/>
    <x v="1"/>
    <x v="13"/>
    <s v="S3"/>
  </r>
  <r>
    <s v="GOOGLE_DISPLAY_PER_ATT_g1724_Scurve"/>
    <s v="Top_War"/>
    <d v="2021-10-29T00:00:00"/>
    <n v="0"/>
    <x v="4"/>
    <x v="14"/>
    <s v="S3"/>
  </r>
  <r>
    <s v="GOOGLE_DISPLAY_POST_ATT_9AUG_SEP_g6213_Scurve"/>
    <s v="Top_War"/>
    <d v="2021-10-29T00:00:00"/>
    <n v="0"/>
    <x v="0"/>
    <x v="14"/>
    <s v="S3"/>
  </r>
  <r>
    <s v="GOOGLE_DISPLAY_POST_ATT_JUL_g827_SC"/>
    <s v="Top_War"/>
    <d v="2021-10-29T00:00:00"/>
    <n v="0"/>
    <x v="0"/>
    <x v="14"/>
    <s v="S3"/>
  </r>
  <r>
    <s v="GOOGLE_DISPLAY_POST_ATT_OCT_g5718_Scurve"/>
    <s v="Top_War"/>
    <d v="2021-10-29T00:00:00"/>
    <n v="12133.934311253999"/>
    <x v="0"/>
    <x v="14"/>
    <s v="S3"/>
  </r>
  <r>
    <s v="GOOGLE_DISPLAY_POST_ATT_S1_g912_SC"/>
    <s v="Top_War"/>
    <d v="2021-10-29T00:00:00"/>
    <n v="0"/>
    <x v="1"/>
    <x v="14"/>
    <s v="S3"/>
  </r>
  <r>
    <s v="GOOGLE_YOUTUBE_PER_ATT_g1716_Scurve"/>
    <s v="Top_War"/>
    <d v="2021-10-29T00:00:00"/>
    <n v="0"/>
    <x v="4"/>
    <x v="15"/>
    <s v="S3"/>
  </r>
  <r>
    <s v="GOOGLE_YOUTUBE_POST_ATT_9AUG_SEP_g9321_Scurve"/>
    <s v="Top_War"/>
    <d v="2021-10-29T00:00:00"/>
    <n v="0"/>
    <x v="0"/>
    <x v="15"/>
    <s v="S3"/>
  </r>
  <r>
    <s v="GOOGLE_YOUTUBE_POST_ATT_JUL_g1718_SC"/>
    <s v="Top_War"/>
    <d v="2021-10-29T00:00:00"/>
    <n v="0"/>
    <x v="0"/>
    <x v="15"/>
    <s v="S3"/>
  </r>
  <r>
    <s v="GOOGLE_YOUTUBE_POST_ATT_OCT_g1715_Scurve"/>
    <s v="Top_War"/>
    <d v="2021-10-29T00:00:00"/>
    <n v="18413.385789181801"/>
    <x v="0"/>
    <x v="15"/>
    <s v="S3"/>
  </r>
  <r>
    <s v="GOOGLE_YOUTUBE_POST_ATT_S1_g2721_SC"/>
    <s v="Top_War"/>
    <d v="2021-10-29T00:00:00"/>
    <n v="0"/>
    <x v="1"/>
    <x v="15"/>
    <s v="S3"/>
  </r>
  <r>
    <s v="INTERCEPT"/>
    <s v="Top_War"/>
    <d v="2021-10-29T00:00:00"/>
    <n v="282876.95580592903"/>
    <x v="0"/>
    <x v="16"/>
    <s v="S3"/>
  </r>
  <r>
    <s v="Large_Event_Dip1"/>
    <s v="Top_War"/>
    <d v="2021-10-29T00:00:00"/>
    <n v="0"/>
    <x v="0"/>
    <x v="4"/>
    <s v="S3"/>
  </r>
  <r>
    <s v="Large_Event1"/>
    <s v="Top_War"/>
    <d v="2021-10-29T00:00:00"/>
    <n v="0"/>
    <x v="0"/>
    <x v="17"/>
    <s v="S3"/>
  </r>
  <r>
    <s v="Medium_Event"/>
    <s v="Top_War"/>
    <d v="2021-10-29T00:00:00"/>
    <n v="0"/>
    <x v="0"/>
    <x v="17"/>
    <s v="S3"/>
  </r>
  <r>
    <s v="Medium_Event_Dip"/>
    <s v="Top_War"/>
    <d v="2021-10-29T00:00:00"/>
    <n v="0"/>
    <x v="0"/>
    <x v="17"/>
    <s v="S3"/>
  </r>
  <r>
    <s v="Monday_Effect"/>
    <s v="Top_War"/>
    <d v="2021-10-29T00:00:00"/>
    <n v="0"/>
    <x v="0"/>
    <x v="18"/>
    <s v="S3"/>
  </r>
  <r>
    <s v="New_Content"/>
    <s v="Top_War"/>
    <d v="2021-10-29T00:00:00"/>
    <n v="0"/>
    <x v="0"/>
    <x v="19"/>
    <s v="S3"/>
  </r>
  <r>
    <s v="Other_Event"/>
    <s v="Top_War"/>
    <d v="2021-10-29T00:00:00"/>
    <n v="0"/>
    <x v="0"/>
    <x v="17"/>
    <s v="S3"/>
  </r>
  <r>
    <s v="Peak"/>
    <s v="Top_War"/>
    <d v="2021-10-29T00:00:00"/>
    <n v="0"/>
    <x v="0"/>
    <x v="17"/>
    <s v="S3"/>
  </r>
  <r>
    <s v="Reddit_Post_ATT_g224_SC"/>
    <s v="Top_War"/>
    <d v="2021-10-29T00:00:00"/>
    <n v="0"/>
    <x v="2"/>
    <x v="20"/>
    <s v="S3"/>
  </r>
  <r>
    <s v="Small_Event"/>
    <s v="Top_War"/>
    <d v="2021-10-29T00:00:00"/>
    <n v="0"/>
    <x v="0"/>
    <x v="17"/>
    <s v="S3"/>
  </r>
  <r>
    <s v="Small_Event_Dip"/>
    <s v="Top_War"/>
    <d v="2021-10-29T00:00:00"/>
    <n v="0"/>
    <x v="0"/>
    <x v="4"/>
    <s v="S3"/>
  </r>
  <r>
    <s v="Special_Event"/>
    <s v="Top_War"/>
    <d v="2021-10-29T00:00:00"/>
    <n v="0"/>
    <x v="0"/>
    <x v="4"/>
    <s v="S3"/>
  </r>
  <r>
    <s v="Special_Event_Peak"/>
    <s v="Top_War"/>
    <d v="2021-10-29T00:00:00"/>
    <n v="0"/>
    <x v="0"/>
    <x v="17"/>
    <s v="S3"/>
  </r>
  <r>
    <s v="Tuesday_Effect"/>
    <s v="Top_War"/>
    <d v="2021-10-29T00:00:00"/>
    <n v="0"/>
    <x v="0"/>
    <x v="21"/>
    <s v="S3"/>
  </r>
  <r>
    <s v="UNITYADS_TOTAL_PER_ATT_g1728_Scurve"/>
    <s v="Top_War"/>
    <d v="2021-10-29T00:00:00"/>
    <n v="0"/>
    <x v="4"/>
    <x v="22"/>
    <s v="S3"/>
  </r>
  <r>
    <s v="UNITYADS_TOTAL_POST_ATT_S1_g913_SC"/>
    <s v="Top_War"/>
    <d v="2021-10-29T00:00:00"/>
    <n v="0"/>
    <x v="1"/>
    <x v="22"/>
    <s v="S3"/>
  </r>
  <r>
    <s v="UNITYADS_TOTAL_POST_ATT_S2_g1321_SC"/>
    <s v="Top_War"/>
    <d v="2021-10-29T00:00:00"/>
    <n v="0"/>
    <x v="2"/>
    <x v="22"/>
    <s v="S3"/>
  </r>
  <r>
    <s v="UNITYADS_TOTAL_POST_ATT_S3_g924_SC"/>
    <s v="Top_War"/>
    <d v="2021-10-29T00:00:00"/>
    <n v="2204.2620673132601"/>
    <x v="3"/>
    <x v="22"/>
    <s v="S3"/>
  </r>
  <r>
    <s v="Apple_Search_Post_ATT_g327_Scurve"/>
    <s v="Top_War"/>
    <d v="2021-10-30T00:00:00"/>
    <n v="3.2390700599391802"/>
    <x v="0"/>
    <x v="0"/>
    <s v="S3"/>
  </r>
  <r>
    <s v="Applovin_rewarded_Post_ATT_g1718_SC"/>
    <s v="Top_War"/>
    <d v="2021-10-30T00:00:00"/>
    <n v="10867.5459018493"/>
    <x v="0"/>
    <x v="1"/>
    <s v="S3"/>
  </r>
  <r>
    <s v="Applovin_video_Post_ATT_g1718_Scurve"/>
    <s v="Top_War"/>
    <d v="2021-10-30T00:00:00"/>
    <n v="4342.2151778259504"/>
    <x v="0"/>
    <x v="2"/>
    <s v="S3"/>
  </r>
  <r>
    <s v="Bug_Fix_1"/>
    <s v="Top_War"/>
    <d v="2021-10-30T00:00:00"/>
    <n v="0"/>
    <x v="0"/>
    <x v="3"/>
    <s v="S3"/>
  </r>
  <r>
    <s v="Bug_Fix_2"/>
    <s v="Top_War"/>
    <d v="2021-10-30T00:00:00"/>
    <n v="0"/>
    <x v="0"/>
    <x v="3"/>
    <s v="S3"/>
  </r>
  <r>
    <s v="Bug_Fix_3_2"/>
    <s v="Top_War"/>
    <d v="2021-10-30T00:00:00"/>
    <n v="19409.160505334701"/>
    <x v="0"/>
    <x v="3"/>
    <s v="S3"/>
  </r>
  <r>
    <s v="Bug_Fix_Neg"/>
    <s v="Top_War"/>
    <d v="2021-10-30T00:00:00"/>
    <n v="0"/>
    <x v="0"/>
    <x v="4"/>
    <s v="S3"/>
  </r>
  <r>
    <s v="Bytedance_Post_ATT_g337_SC"/>
    <s v="Top_War"/>
    <d v="2021-10-30T00:00:00"/>
    <n v="0"/>
    <x v="0"/>
    <x v="5"/>
    <s v="S3"/>
  </r>
  <r>
    <s v="Comp_Lords_Mobile"/>
    <s v="Top_War"/>
    <d v="2021-10-30T00:00:00"/>
    <n v="-11875.9197190254"/>
    <x v="0"/>
    <x v="6"/>
    <s v="S3"/>
  </r>
  <r>
    <s v="Comp_ROK"/>
    <s v="Top_War"/>
    <d v="2021-10-30T00:00:00"/>
    <n v="-8429.3347546448094"/>
    <x v="0"/>
    <x v="7"/>
    <s v="S3"/>
  </r>
  <r>
    <s v="Comp_West_Game"/>
    <s v="Top_War"/>
    <d v="2021-10-30T00:00:00"/>
    <n v="-9855.4813428687594"/>
    <x v="0"/>
    <x v="8"/>
    <s v="S3"/>
  </r>
  <r>
    <s v="Event_Dip"/>
    <s v="Top_War"/>
    <d v="2021-10-30T00:00:00"/>
    <n v="0"/>
    <x v="0"/>
    <x v="4"/>
    <s v="S3"/>
  </r>
  <r>
    <s v="FB_AEO_AAA_POST_ATT_S1_g223_Scurve"/>
    <s v="Top_War"/>
    <d v="2021-10-30T00:00:00"/>
    <n v="0"/>
    <x v="1"/>
    <x v="9"/>
    <s v="S3"/>
  </r>
  <r>
    <s v="FB_AEO_AAA_POST_ATT_S2_g2314_Scurve"/>
    <s v="Top_War"/>
    <d v="2021-10-30T00:00:00"/>
    <n v="0"/>
    <x v="2"/>
    <x v="9"/>
    <s v="S3"/>
  </r>
  <r>
    <s v="FB_AEO_AAA_POST_ATT_S3_g249_SC"/>
    <s v="Top_War"/>
    <d v="2021-10-30T00:00:00"/>
    <n v="4841.6821327412999"/>
    <x v="3"/>
    <x v="9"/>
    <s v="S3"/>
  </r>
  <r>
    <s v="FB_AEO_AAA_PRE_ATT_g136_Scurve"/>
    <s v="Top_War"/>
    <d v="2021-10-30T00:00:00"/>
    <n v="0"/>
    <x v="4"/>
    <x v="9"/>
    <s v="S3"/>
  </r>
  <r>
    <s v="FB_AEO_BAU_POST_ATT_S1_g912_Scurve"/>
    <s v="Top_War"/>
    <d v="2021-10-30T00:00:00"/>
    <n v="0"/>
    <x v="1"/>
    <x v="10"/>
    <s v="S3"/>
  </r>
  <r>
    <s v="FB_AEO_BAU_POST_ATT_S2_g2711_Scurve"/>
    <s v="Top_War"/>
    <d v="2021-10-30T00:00:00"/>
    <n v="0"/>
    <x v="2"/>
    <x v="10"/>
    <s v="S3"/>
  </r>
  <r>
    <s v="FB_AEO_BAU_POST_ATT_S3_g1717_SC"/>
    <s v="Top_War"/>
    <d v="2021-10-30T00:00:00"/>
    <n v="15941.671486044401"/>
    <x v="3"/>
    <x v="10"/>
    <s v="S3"/>
  </r>
  <r>
    <s v="FB_AEO_BAU_PRE_ATT_g15721_Scurve"/>
    <s v="Top_War"/>
    <d v="2021-10-30T00:00:00"/>
    <n v="0"/>
    <x v="4"/>
    <x v="10"/>
    <s v="S3"/>
  </r>
  <r>
    <s v="FB_VO_AAA_PER_ATT_g912_Scurve"/>
    <s v="Top_War"/>
    <d v="2021-10-30T00:00:00"/>
    <n v="0"/>
    <x v="4"/>
    <x v="11"/>
    <s v="S3"/>
  </r>
  <r>
    <s v="FB_VO_AAA_POST_ATT_S1_g913_Scurve"/>
    <s v="Top_War"/>
    <d v="2021-10-30T00:00:00"/>
    <n v="0"/>
    <x v="1"/>
    <x v="11"/>
    <s v="S3"/>
  </r>
  <r>
    <s v="FB_VO_AAA_POST_ATT_S2_g424_Scurve"/>
    <s v="Top_War"/>
    <d v="2021-10-30T00:00:00"/>
    <n v="0"/>
    <x v="2"/>
    <x v="11"/>
    <s v="S3"/>
  </r>
  <r>
    <s v="FB_VO_AAA_POST_ATT_S3_g1717_SC"/>
    <s v="Top_War"/>
    <d v="2021-10-30T00:00:00"/>
    <n v="14991.9005198015"/>
    <x v="3"/>
    <x v="11"/>
    <s v="S3"/>
  </r>
  <r>
    <s v="FB_VO_BAU_PER_ATT_g1512_Scurve"/>
    <s v="Top_War"/>
    <d v="2021-10-30T00:00:00"/>
    <n v="0"/>
    <x v="4"/>
    <x v="12"/>
    <s v="S3"/>
  </r>
  <r>
    <s v="FB_VO_BAU_POST_ATT_S1_g9312_Scurve"/>
    <s v="Top_War"/>
    <d v="2021-10-30T00:00:00"/>
    <n v="0"/>
    <x v="1"/>
    <x v="12"/>
    <s v="S3"/>
  </r>
  <r>
    <s v="FB_VO_BAU_POST_ATT_S2_g8421_Scurve"/>
    <s v="Top_War"/>
    <d v="2021-10-30T00:00:00"/>
    <n v="0"/>
    <x v="2"/>
    <x v="12"/>
    <s v="S3"/>
  </r>
  <r>
    <s v="FB_VO_BAU_POST_ATT_S3_g1715_SC"/>
    <s v="Top_War"/>
    <d v="2021-10-30T00:00:00"/>
    <n v="9659.6057910087202"/>
    <x v="3"/>
    <x v="12"/>
    <s v="S3"/>
  </r>
  <r>
    <s v="FB_VO_DYNAMICADS_PER_ATT_g2720_Scurve"/>
    <s v="Top_War"/>
    <d v="2021-10-30T00:00:00"/>
    <n v="0"/>
    <x v="4"/>
    <x v="13"/>
    <s v="S3"/>
  </r>
  <r>
    <s v="FB_VO_DYNAMICADS_POST_ATT_S1_g1720_Scurve"/>
    <s v="Top_War"/>
    <d v="2021-10-30T00:00:00"/>
    <n v="0"/>
    <x v="1"/>
    <x v="13"/>
    <s v="S3"/>
  </r>
  <r>
    <s v="GOOGLE_DISPLAY_PER_ATT_g1724_Scurve"/>
    <s v="Top_War"/>
    <d v="2021-10-30T00:00:00"/>
    <n v="0"/>
    <x v="4"/>
    <x v="14"/>
    <s v="S3"/>
  </r>
  <r>
    <s v="GOOGLE_DISPLAY_POST_ATT_9AUG_SEP_g6213_Scurve"/>
    <s v="Top_War"/>
    <d v="2021-10-30T00:00:00"/>
    <n v="0"/>
    <x v="0"/>
    <x v="14"/>
    <s v="S3"/>
  </r>
  <r>
    <s v="GOOGLE_DISPLAY_POST_ATT_JUL_g827_SC"/>
    <s v="Top_War"/>
    <d v="2021-10-30T00:00:00"/>
    <n v="0"/>
    <x v="0"/>
    <x v="14"/>
    <s v="S3"/>
  </r>
  <r>
    <s v="GOOGLE_DISPLAY_POST_ATT_OCT_g5718_Scurve"/>
    <s v="Top_War"/>
    <d v="2021-10-30T00:00:00"/>
    <n v="12122.8415584462"/>
    <x v="0"/>
    <x v="14"/>
    <s v="S3"/>
  </r>
  <r>
    <s v="GOOGLE_DISPLAY_POST_ATT_S1_g912_SC"/>
    <s v="Top_War"/>
    <d v="2021-10-30T00:00:00"/>
    <n v="0"/>
    <x v="1"/>
    <x v="14"/>
    <s v="S3"/>
  </r>
  <r>
    <s v="GOOGLE_YOUTUBE_PER_ATT_g1716_Scurve"/>
    <s v="Top_War"/>
    <d v="2021-10-30T00:00:00"/>
    <n v="0"/>
    <x v="4"/>
    <x v="15"/>
    <s v="S3"/>
  </r>
  <r>
    <s v="GOOGLE_YOUTUBE_POST_ATT_9AUG_SEP_g9321_Scurve"/>
    <s v="Top_War"/>
    <d v="2021-10-30T00:00:00"/>
    <n v="0"/>
    <x v="0"/>
    <x v="15"/>
    <s v="S3"/>
  </r>
  <r>
    <s v="GOOGLE_YOUTUBE_POST_ATT_JUL_g1718_SC"/>
    <s v="Top_War"/>
    <d v="2021-10-30T00:00:00"/>
    <n v="0"/>
    <x v="0"/>
    <x v="15"/>
    <s v="S3"/>
  </r>
  <r>
    <s v="GOOGLE_YOUTUBE_POST_ATT_OCT_g1715_Scurve"/>
    <s v="Top_War"/>
    <d v="2021-10-30T00:00:00"/>
    <n v="23118.276906848801"/>
    <x v="0"/>
    <x v="15"/>
    <s v="S3"/>
  </r>
  <r>
    <s v="GOOGLE_YOUTUBE_POST_ATT_S1_g2721_SC"/>
    <s v="Top_War"/>
    <d v="2021-10-30T00:00:00"/>
    <n v="0"/>
    <x v="1"/>
    <x v="15"/>
    <s v="S3"/>
  </r>
  <r>
    <s v="INTERCEPT"/>
    <s v="Top_War"/>
    <d v="2021-10-30T00:00:00"/>
    <n v="282876.95580592903"/>
    <x v="0"/>
    <x v="16"/>
    <s v="S3"/>
  </r>
  <r>
    <s v="Large_Event_Dip1"/>
    <s v="Top_War"/>
    <d v="2021-10-30T00:00:00"/>
    <n v="0"/>
    <x v="0"/>
    <x v="4"/>
    <s v="S3"/>
  </r>
  <r>
    <s v="Large_Event1"/>
    <s v="Top_War"/>
    <d v="2021-10-30T00:00:00"/>
    <n v="0"/>
    <x v="0"/>
    <x v="17"/>
    <s v="S3"/>
  </r>
  <r>
    <s v="Medium_Event"/>
    <s v="Top_War"/>
    <d v="2021-10-30T00:00:00"/>
    <n v="0"/>
    <x v="0"/>
    <x v="17"/>
    <s v="S3"/>
  </r>
  <r>
    <s v="Medium_Event_Dip"/>
    <s v="Top_War"/>
    <d v="2021-10-30T00:00:00"/>
    <n v="0"/>
    <x v="0"/>
    <x v="17"/>
    <s v="S3"/>
  </r>
  <r>
    <s v="Monday_Effect"/>
    <s v="Top_War"/>
    <d v="2021-10-30T00:00:00"/>
    <n v="0"/>
    <x v="0"/>
    <x v="18"/>
    <s v="S3"/>
  </r>
  <r>
    <s v="New_Content"/>
    <s v="Top_War"/>
    <d v="2021-10-30T00:00:00"/>
    <n v="0"/>
    <x v="0"/>
    <x v="19"/>
    <s v="S3"/>
  </r>
  <r>
    <s v="Other_Event"/>
    <s v="Top_War"/>
    <d v="2021-10-30T00:00:00"/>
    <n v="0"/>
    <x v="0"/>
    <x v="17"/>
    <s v="S3"/>
  </r>
  <r>
    <s v="Peak"/>
    <s v="Top_War"/>
    <d v="2021-10-30T00:00:00"/>
    <n v="0"/>
    <x v="0"/>
    <x v="17"/>
    <s v="S3"/>
  </r>
  <r>
    <s v="Reddit_Post_ATT_g224_SC"/>
    <s v="Top_War"/>
    <d v="2021-10-30T00:00:00"/>
    <n v="0"/>
    <x v="2"/>
    <x v="20"/>
    <s v="S3"/>
  </r>
  <r>
    <s v="Small_Event"/>
    <s v="Top_War"/>
    <d v="2021-10-30T00:00:00"/>
    <n v="0"/>
    <x v="0"/>
    <x v="17"/>
    <s v="S3"/>
  </r>
  <r>
    <s v="Small_Event_Dip"/>
    <s v="Top_War"/>
    <d v="2021-10-30T00:00:00"/>
    <n v="0"/>
    <x v="0"/>
    <x v="4"/>
    <s v="S3"/>
  </r>
  <r>
    <s v="Special_Event"/>
    <s v="Top_War"/>
    <d v="2021-10-30T00:00:00"/>
    <n v="0"/>
    <x v="0"/>
    <x v="4"/>
    <s v="S3"/>
  </r>
  <r>
    <s v="Special_Event_Peak"/>
    <s v="Top_War"/>
    <d v="2021-10-30T00:00:00"/>
    <n v="0"/>
    <x v="0"/>
    <x v="17"/>
    <s v="S3"/>
  </r>
  <r>
    <s v="Tuesday_Effect"/>
    <s v="Top_War"/>
    <d v="2021-10-30T00:00:00"/>
    <n v="0"/>
    <x v="0"/>
    <x v="21"/>
    <s v="S3"/>
  </r>
  <r>
    <s v="UNITYADS_TOTAL_PER_ATT_g1728_Scurve"/>
    <s v="Top_War"/>
    <d v="2021-10-30T00:00:00"/>
    <n v="0"/>
    <x v="4"/>
    <x v="22"/>
    <s v="S3"/>
  </r>
  <r>
    <s v="UNITYADS_TOTAL_POST_ATT_S1_g913_SC"/>
    <s v="Top_War"/>
    <d v="2021-10-30T00:00:00"/>
    <n v="0"/>
    <x v="1"/>
    <x v="22"/>
    <s v="S3"/>
  </r>
  <r>
    <s v="UNITYADS_TOTAL_POST_ATT_S2_g1321_SC"/>
    <s v="Top_War"/>
    <d v="2021-10-30T00:00:00"/>
    <n v="0"/>
    <x v="2"/>
    <x v="22"/>
    <s v="S3"/>
  </r>
  <r>
    <s v="UNITYADS_TOTAL_POST_ATT_S3_g924_SC"/>
    <s v="Top_War"/>
    <d v="2021-10-30T00:00:00"/>
    <n v="3012.88479323621"/>
    <x v="3"/>
    <x v="22"/>
    <s v="S3"/>
  </r>
  <r>
    <s v="Apple_Search_Post_ATT_g327_Scurve"/>
    <s v="Top_War"/>
    <d v="2021-10-31T00:00:00"/>
    <n v="3.8091401500553399"/>
    <x v="0"/>
    <x v="0"/>
    <s v="S3"/>
  </r>
  <r>
    <s v="Applovin_rewarded_Post_ATT_g1718_SC"/>
    <s v="Top_War"/>
    <d v="2021-10-31T00:00:00"/>
    <n v="10697.2753111167"/>
    <x v="0"/>
    <x v="1"/>
    <s v="S3"/>
  </r>
  <r>
    <s v="Applovin_video_Post_ATT_g1718_Scurve"/>
    <s v="Top_War"/>
    <d v="2021-10-31T00:00:00"/>
    <n v="3988.9281345212098"/>
    <x v="0"/>
    <x v="2"/>
    <s v="S3"/>
  </r>
  <r>
    <s v="Bug_Fix_1"/>
    <s v="Top_War"/>
    <d v="2021-10-31T00:00:00"/>
    <n v="0"/>
    <x v="0"/>
    <x v="3"/>
    <s v="S3"/>
  </r>
  <r>
    <s v="Bug_Fix_2"/>
    <s v="Top_War"/>
    <d v="2021-10-31T00:00:00"/>
    <n v="0"/>
    <x v="0"/>
    <x v="3"/>
    <s v="S3"/>
  </r>
  <r>
    <s v="Bug_Fix_3_2"/>
    <s v="Top_War"/>
    <d v="2021-10-31T00:00:00"/>
    <n v="0"/>
    <x v="0"/>
    <x v="3"/>
    <s v="S3"/>
  </r>
  <r>
    <s v="Bug_Fix_Neg"/>
    <s v="Top_War"/>
    <d v="2021-10-31T00:00:00"/>
    <n v="0"/>
    <x v="0"/>
    <x v="4"/>
    <s v="S3"/>
  </r>
  <r>
    <s v="Bytedance_Post_ATT_g337_SC"/>
    <s v="Top_War"/>
    <d v="2021-10-31T00:00:00"/>
    <n v="0"/>
    <x v="0"/>
    <x v="5"/>
    <s v="S3"/>
  </r>
  <r>
    <s v="Comp_Lords_Mobile"/>
    <s v="Top_War"/>
    <d v="2021-10-31T00:00:00"/>
    <n v="-10601.260887012701"/>
    <x v="0"/>
    <x v="6"/>
    <s v="S3"/>
  </r>
  <r>
    <s v="Comp_ROK"/>
    <s v="Top_War"/>
    <d v="2021-10-31T00:00:00"/>
    <n v="-5015.31047384249"/>
    <x v="0"/>
    <x v="7"/>
    <s v="S3"/>
  </r>
  <r>
    <s v="Comp_West_Game"/>
    <s v="Top_War"/>
    <d v="2021-10-31T00:00:00"/>
    <n v="-7497.9651223623796"/>
    <x v="0"/>
    <x v="8"/>
    <s v="S3"/>
  </r>
  <r>
    <s v="Event_Dip"/>
    <s v="Top_War"/>
    <d v="2021-10-31T00:00:00"/>
    <n v="0"/>
    <x v="0"/>
    <x v="4"/>
    <s v="S3"/>
  </r>
  <r>
    <s v="FB_AEO_AAA_POST_ATT_S1_g223_Scurve"/>
    <s v="Top_War"/>
    <d v="2021-10-31T00:00:00"/>
    <n v="0"/>
    <x v="1"/>
    <x v="9"/>
    <s v="S3"/>
  </r>
  <r>
    <s v="FB_AEO_AAA_POST_ATT_S2_g2314_Scurve"/>
    <s v="Top_War"/>
    <d v="2021-10-31T00:00:00"/>
    <n v="0"/>
    <x v="2"/>
    <x v="9"/>
    <s v="S3"/>
  </r>
  <r>
    <s v="FB_AEO_AAA_POST_ATT_S3_g249_SC"/>
    <s v="Top_War"/>
    <d v="2021-10-31T00:00:00"/>
    <n v="4950.04849471752"/>
    <x v="3"/>
    <x v="9"/>
    <s v="S3"/>
  </r>
  <r>
    <s v="FB_AEO_AAA_PRE_ATT_g136_Scurve"/>
    <s v="Top_War"/>
    <d v="2021-10-31T00:00:00"/>
    <n v="0"/>
    <x v="4"/>
    <x v="9"/>
    <s v="S3"/>
  </r>
  <r>
    <s v="FB_AEO_BAU_POST_ATT_S1_g912_Scurve"/>
    <s v="Top_War"/>
    <d v="2021-10-31T00:00:00"/>
    <n v="0"/>
    <x v="1"/>
    <x v="10"/>
    <s v="S3"/>
  </r>
  <r>
    <s v="FB_AEO_BAU_POST_ATT_S2_g2711_Scurve"/>
    <s v="Top_War"/>
    <d v="2021-10-31T00:00:00"/>
    <n v="0"/>
    <x v="2"/>
    <x v="10"/>
    <s v="S3"/>
  </r>
  <r>
    <s v="FB_AEO_BAU_POST_ATT_S3_g1717_SC"/>
    <s v="Top_War"/>
    <d v="2021-10-31T00:00:00"/>
    <n v="16490.0096282907"/>
    <x v="3"/>
    <x v="10"/>
    <s v="S3"/>
  </r>
  <r>
    <s v="FB_AEO_BAU_PRE_ATT_g15721_Scurve"/>
    <s v="Top_War"/>
    <d v="2021-10-31T00:00:00"/>
    <n v="0"/>
    <x v="4"/>
    <x v="10"/>
    <s v="S3"/>
  </r>
  <r>
    <s v="FB_VO_AAA_PER_ATT_g912_Scurve"/>
    <s v="Top_War"/>
    <d v="2021-10-31T00:00:00"/>
    <n v="0"/>
    <x v="4"/>
    <x v="11"/>
    <s v="S3"/>
  </r>
  <r>
    <s v="FB_VO_AAA_POST_ATT_S1_g913_Scurve"/>
    <s v="Top_War"/>
    <d v="2021-10-31T00:00:00"/>
    <n v="0"/>
    <x v="1"/>
    <x v="11"/>
    <s v="S3"/>
  </r>
  <r>
    <s v="FB_VO_AAA_POST_ATT_S2_g424_Scurve"/>
    <s v="Top_War"/>
    <d v="2021-10-31T00:00:00"/>
    <n v="0"/>
    <x v="2"/>
    <x v="11"/>
    <s v="S3"/>
  </r>
  <r>
    <s v="FB_VO_AAA_POST_ATT_S3_g1717_SC"/>
    <s v="Top_War"/>
    <d v="2021-10-31T00:00:00"/>
    <n v="15843.8952612586"/>
    <x v="3"/>
    <x v="11"/>
    <s v="S3"/>
  </r>
  <r>
    <s v="FB_VO_BAU_PER_ATT_g1512_Scurve"/>
    <s v="Top_War"/>
    <d v="2021-10-31T00:00:00"/>
    <n v="0"/>
    <x v="4"/>
    <x v="12"/>
    <s v="S3"/>
  </r>
  <r>
    <s v="FB_VO_BAU_POST_ATT_S1_g9312_Scurve"/>
    <s v="Top_War"/>
    <d v="2021-10-31T00:00:00"/>
    <n v="0"/>
    <x v="1"/>
    <x v="12"/>
    <s v="S3"/>
  </r>
  <r>
    <s v="FB_VO_BAU_POST_ATT_S2_g8421_Scurve"/>
    <s v="Top_War"/>
    <d v="2021-10-31T00:00:00"/>
    <n v="0"/>
    <x v="2"/>
    <x v="12"/>
    <s v="S3"/>
  </r>
  <r>
    <s v="FB_VO_BAU_POST_ATT_S3_g1715_SC"/>
    <s v="Top_War"/>
    <d v="2021-10-31T00:00:00"/>
    <n v="9664.9910831053494"/>
    <x v="3"/>
    <x v="12"/>
    <s v="S3"/>
  </r>
  <r>
    <s v="FB_VO_DYNAMICADS_PER_ATT_g2720_Scurve"/>
    <s v="Top_War"/>
    <d v="2021-10-31T00:00:00"/>
    <n v="0"/>
    <x v="4"/>
    <x v="13"/>
    <s v="S3"/>
  </r>
  <r>
    <s v="FB_VO_DYNAMICADS_POST_ATT_S1_g1720_Scurve"/>
    <s v="Top_War"/>
    <d v="2021-10-31T00:00:00"/>
    <n v="0"/>
    <x v="1"/>
    <x v="13"/>
    <s v="S3"/>
  </r>
  <r>
    <s v="GOOGLE_DISPLAY_PER_ATT_g1724_Scurve"/>
    <s v="Top_War"/>
    <d v="2021-10-31T00:00:00"/>
    <n v="0"/>
    <x v="4"/>
    <x v="14"/>
    <s v="S3"/>
  </r>
  <r>
    <s v="GOOGLE_DISPLAY_POST_ATT_9AUG_SEP_g6213_Scurve"/>
    <s v="Top_War"/>
    <d v="2021-10-31T00:00:00"/>
    <n v="0"/>
    <x v="0"/>
    <x v="14"/>
    <s v="S3"/>
  </r>
  <r>
    <s v="GOOGLE_DISPLAY_POST_ATT_JUL_g827_SC"/>
    <s v="Top_War"/>
    <d v="2021-10-31T00:00:00"/>
    <n v="0"/>
    <x v="0"/>
    <x v="14"/>
    <s v="S3"/>
  </r>
  <r>
    <s v="GOOGLE_DISPLAY_POST_ATT_OCT_g5718_Scurve"/>
    <s v="Top_War"/>
    <d v="2021-10-31T00:00:00"/>
    <n v="12529.8255511769"/>
    <x v="0"/>
    <x v="14"/>
    <s v="S3"/>
  </r>
  <r>
    <s v="GOOGLE_DISPLAY_POST_ATT_S1_g912_SC"/>
    <s v="Top_War"/>
    <d v="2021-10-31T00:00:00"/>
    <n v="0"/>
    <x v="1"/>
    <x v="14"/>
    <s v="S3"/>
  </r>
  <r>
    <s v="GOOGLE_YOUTUBE_PER_ATT_g1716_Scurve"/>
    <s v="Top_War"/>
    <d v="2021-10-31T00:00:00"/>
    <n v="0"/>
    <x v="4"/>
    <x v="15"/>
    <s v="S3"/>
  </r>
  <r>
    <s v="GOOGLE_YOUTUBE_POST_ATT_9AUG_SEP_g9321_Scurve"/>
    <s v="Top_War"/>
    <d v="2021-10-31T00:00:00"/>
    <n v="0"/>
    <x v="0"/>
    <x v="15"/>
    <s v="S3"/>
  </r>
  <r>
    <s v="GOOGLE_YOUTUBE_POST_ATT_JUL_g1718_SC"/>
    <s v="Top_War"/>
    <d v="2021-10-31T00:00:00"/>
    <n v="0"/>
    <x v="0"/>
    <x v="15"/>
    <s v="S3"/>
  </r>
  <r>
    <s v="GOOGLE_YOUTUBE_POST_ATT_OCT_g1715_Scurve"/>
    <s v="Top_War"/>
    <d v="2021-10-31T00:00:00"/>
    <n v="21693.5735726112"/>
    <x v="0"/>
    <x v="15"/>
    <s v="S3"/>
  </r>
  <r>
    <s v="GOOGLE_YOUTUBE_POST_ATT_S1_g2721_SC"/>
    <s v="Top_War"/>
    <d v="2021-10-31T00:00:00"/>
    <n v="0"/>
    <x v="1"/>
    <x v="15"/>
    <s v="S3"/>
  </r>
  <r>
    <s v="INTERCEPT"/>
    <s v="Top_War"/>
    <d v="2021-10-31T00:00:00"/>
    <n v="282876.95580592903"/>
    <x v="0"/>
    <x v="16"/>
    <s v="S3"/>
  </r>
  <r>
    <s v="Large_Event_Dip1"/>
    <s v="Top_War"/>
    <d v="2021-10-31T00:00:00"/>
    <n v="0"/>
    <x v="0"/>
    <x v="4"/>
    <s v="S3"/>
  </r>
  <r>
    <s v="Large_Event1"/>
    <s v="Top_War"/>
    <d v="2021-10-31T00:00:00"/>
    <n v="0"/>
    <x v="0"/>
    <x v="17"/>
    <s v="S3"/>
  </r>
  <r>
    <s v="Medium_Event"/>
    <s v="Top_War"/>
    <d v="2021-10-31T00:00:00"/>
    <n v="0"/>
    <x v="0"/>
    <x v="17"/>
    <s v="S3"/>
  </r>
  <r>
    <s v="Medium_Event_Dip"/>
    <s v="Top_War"/>
    <d v="2021-10-31T00:00:00"/>
    <n v="-31851.912154859601"/>
    <x v="0"/>
    <x v="17"/>
    <s v="S3"/>
  </r>
  <r>
    <s v="Monday_Effect"/>
    <s v="Top_War"/>
    <d v="2021-10-31T00:00:00"/>
    <n v="0"/>
    <x v="0"/>
    <x v="18"/>
    <s v="S3"/>
  </r>
  <r>
    <s v="New_Content"/>
    <s v="Top_War"/>
    <d v="2021-10-31T00:00:00"/>
    <n v="0"/>
    <x v="0"/>
    <x v="19"/>
    <s v="S3"/>
  </r>
  <r>
    <s v="Other_Event"/>
    <s v="Top_War"/>
    <d v="2021-10-31T00:00:00"/>
    <n v="0"/>
    <x v="0"/>
    <x v="17"/>
    <s v="S3"/>
  </r>
  <r>
    <s v="Peak"/>
    <s v="Top_War"/>
    <d v="2021-10-31T00:00:00"/>
    <n v="0"/>
    <x v="0"/>
    <x v="17"/>
    <s v="S3"/>
  </r>
  <r>
    <s v="Reddit_Post_ATT_g224_SC"/>
    <s v="Top_War"/>
    <d v="2021-10-31T00:00:00"/>
    <n v="0"/>
    <x v="2"/>
    <x v="20"/>
    <s v="S3"/>
  </r>
  <r>
    <s v="Small_Event"/>
    <s v="Top_War"/>
    <d v="2021-10-31T00:00:00"/>
    <n v="0"/>
    <x v="0"/>
    <x v="17"/>
    <s v="S3"/>
  </r>
  <r>
    <s v="Small_Event_Dip"/>
    <s v="Top_War"/>
    <d v="2021-10-31T00:00:00"/>
    <n v="0"/>
    <x v="0"/>
    <x v="4"/>
    <s v="S3"/>
  </r>
  <r>
    <s v="Special_Event"/>
    <s v="Top_War"/>
    <d v="2021-10-31T00:00:00"/>
    <n v="0"/>
    <x v="0"/>
    <x v="4"/>
    <s v="S3"/>
  </r>
  <r>
    <s v="Special_Event_Peak"/>
    <s v="Top_War"/>
    <d v="2021-10-31T00:00:00"/>
    <n v="0"/>
    <x v="0"/>
    <x v="17"/>
    <s v="S3"/>
  </r>
  <r>
    <s v="Tuesday_Effect"/>
    <s v="Top_War"/>
    <d v="2021-10-31T00:00:00"/>
    <n v="0"/>
    <x v="0"/>
    <x v="21"/>
    <s v="S3"/>
  </r>
  <r>
    <s v="UNITYADS_TOTAL_PER_ATT_g1728_Scurve"/>
    <s v="Top_War"/>
    <d v="2021-10-31T00:00:00"/>
    <n v="0"/>
    <x v="4"/>
    <x v="22"/>
    <s v="S3"/>
  </r>
  <r>
    <s v="UNITYADS_TOTAL_POST_ATT_S1_g913_SC"/>
    <s v="Top_War"/>
    <d v="2021-10-31T00:00:00"/>
    <n v="0"/>
    <x v="1"/>
    <x v="22"/>
    <s v="S3"/>
  </r>
  <r>
    <s v="UNITYADS_TOTAL_POST_ATT_S2_g1321_SC"/>
    <s v="Top_War"/>
    <d v="2021-10-31T00:00:00"/>
    <n v="0"/>
    <x v="2"/>
    <x v="22"/>
    <s v="S3"/>
  </r>
  <r>
    <s v="UNITYADS_TOTAL_POST_ATT_S3_g924_SC"/>
    <s v="Top_War"/>
    <d v="2021-10-31T00:00:00"/>
    <n v="3300.1277653116499"/>
    <x v="3"/>
    <x v="22"/>
    <s v="S3"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  <r>
    <m/>
    <m/>
    <m/>
    <m/>
    <x v="5"/>
    <x v="2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069B5-2984-46AA-8AA2-5355FE35109C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:R12" firstHeaderRow="1" firstDataRow="2" firstDataCol="1"/>
  <pivotFields count="7">
    <pivotField showAll="0"/>
    <pivotField showAll="0"/>
    <pivotField showAll="0"/>
    <pivotField dataField="1" showAll="0"/>
    <pivotField axis="axisCol" showAll="0">
      <items count="7">
        <item h="1" x="0"/>
        <item x="4"/>
        <item x="1"/>
        <item x="2"/>
        <item x="3"/>
        <item h="1" x="5"/>
        <item t="default"/>
      </items>
    </pivotField>
    <pivotField axis="axisRow" showAll="0">
      <items count="25">
        <item x="16"/>
        <item x="0"/>
        <item x="1"/>
        <item x="2"/>
        <item x="3"/>
        <item x="5"/>
        <item x="9"/>
        <item x="10"/>
        <item x="11"/>
        <item x="12"/>
        <item x="13"/>
        <item x="14"/>
        <item x="15"/>
        <item x="17"/>
        <item x="6"/>
        <item x="19"/>
        <item x="20"/>
        <item x="7"/>
        <item x="22"/>
        <item x="18"/>
        <item x="21"/>
        <item x="8"/>
        <item x="23"/>
        <item x="4"/>
        <item t="default"/>
      </items>
    </pivotField>
    <pivotField showAll="0"/>
  </pivotFields>
  <rowFields count="1">
    <field x="5"/>
  </rowFields>
  <rowItems count="10">
    <i>
      <x v="6"/>
    </i>
    <i>
      <x v="7"/>
    </i>
    <i>
      <x v="8"/>
    </i>
    <i>
      <x v="9"/>
    </i>
    <i>
      <x v="10"/>
    </i>
    <i>
      <x v="11"/>
    </i>
    <i>
      <x v="12"/>
    </i>
    <i>
      <x v="16"/>
    </i>
    <i>
      <x v="18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Decomp" fld="3" baseField="0" baseItem="0" numFmtId="166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C3876-FC69-475E-8790-3069D59AB076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V1:W26" firstHeaderRow="1" firstDataRow="1" firstDataCol="1"/>
  <pivotFields count="7">
    <pivotField showAll="0"/>
    <pivotField showAll="0"/>
    <pivotField showAll="0"/>
    <pivotField dataField="1" showAll="0"/>
    <pivotField showAll="0"/>
    <pivotField axis="axisRow" showAll="0">
      <items count="25">
        <item x="16"/>
        <item x="0"/>
        <item x="1"/>
        <item x="2"/>
        <item x="3"/>
        <item x="5"/>
        <item x="9"/>
        <item x="10"/>
        <item x="11"/>
        <item x="12"/>
        <item x="13"/>
        <item x="14"/>
        <item x="15"/>
        <item x="17"/>
        <item x="6"/>
        <item x="19"/>
        <item x="20"/>
        <item x="7"/>
        <item x="22"/>
        <item x="18"/>
        <item x="21"/>
        <item x="8"/>
        <item x="23"/>
        <item x="4"/>
        <item t="default"/>
      </items>
    </pivotField>
    <pivotField showAll="0"/>
  </pivotFields>
  <rowFields count="1">
    <field x="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Decomp" fld="3" baseField="0" baseItem="0" numFmtId="166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57949-1686-477E-AFD8-A15006D503D9}">
  <dimension ref="P1:R25"/>
  <sheetViews>
    <sheetView showGridLines="0" tabSelected="1" zoomScale="85" zoomScaleNormal="85" workbookViewId="0">
      <selection activeCell="R12" sqref="R12"/>
    </sheetView>
  </sheetViews>
  <sheetFormatPr defaultRowHeight="15" x14ac:dyDescent="0.25"/>
  <cols>
    <col min="12" max="15" width="8.85546875" customWidth="1"/>
    <col min="16" max="16" width="12.28515625" bestFit="1" customWidth="1"/>
    <col min="17" max="17" width="18.140625" customWidth="1"/>
    <col min="18" max="18" width="44.140625" style="11" customWidth="1"/>
  </cols>
  <sheetData>
    <row r="1" spans="16:18" ht="15.75" thickBot="1" x14ac:dyDescent="0.3">
      <c r="P1" s="54" t="s">
        <v>8</v>
      </c>
      <c r="Q1" s="55" t="s">
        <v>9</v>
      </c>
      <c r="R1" s="56" t="s">
        <v>16</v>
      </c>
    </row>
    <row r="2" spans="16:18" ht="15.75" thickBot="1" x14ac:dyDescent="0.3">
      <c r="P2" s="381" t="s">
        <v>15</v>
      </c>
      <c r="Q2" s="123" t="s">
        <v>85</v>
      </c>
      <c r="R2" s="120" t="s">
        <v>86</v>
      </c>
    </row>
    <row r="3" spans="16:18" ht="30.75" customHeight="1" thickBot="1" x14ac:dyDescent="0.3">
      <c r="P3" s="381"/>
      <c r="Q3" s="139" t="s">
        <v>87</v>
      </c>
      <c r="R3" s="199" t="s">
        <v>259</v>
      </c>
    </row>
    <row r="4" spans="16:18" x14ac:dyDescent="0.25">
      <c r="P4" s="381"/>
      <c r="Q4" s="383" t="s">
        <v>31</v>
      </c>
      <c r="R4" s="121" t="s">
        <v>80</v>
      </c>
    </row>
    <row r="5" spans="16:18" x14ac:dyDescent="0.25">
      <c r="P5" s="382"/>
      <c r="Q5" s="384"/>
      <c r="R5" s="122" t="s">
        <v>81</v>
      </c>
    </row>
    <row r="6" spans="16:18" ht="15.75" thickBot="1" x14ac:dyDescent="0.3">
      <c r="P6" s="382"/>
      <c r="Q6" s="384"/>
      <c r="R6" s="122" t="s">
        <v>83</v>
      </c>
    </row>
    <row r="7" spans="16:18" x14ac:dyDescent="0.25">
      <c r="P7" s="388" t="s">
        <v>14</v>
      </c>
      <c r="Q7" s="385" t="s">
        <v>13</v>
      </c>
      <c r="R7" s="206" t="s">
        <v>70</v>
      </c>
    </row>
    <row r="8" spans="16:18" x14ac:dyDescent="0.25">
      <c r="P8" s="389"/>
      <c r="Q8" s="386"/>
      <c r="R8" s="128" t="s">
        <v>61</v>
      </c>
    </row>
    <row r="9" spans="16:18" x14ac:dyDescent="0.25">
      <c r="P9" s="389"/>
      <c r="Q9" s="386"/>
      <c r="R9" s="128" t="s">
        <v>62</v>
      </c>
    </row>
    <row r="10" spans="16:18" x14ac:dyDescent="0.25">
      <c r="P10" s="389"/>
      <c r="Q10" s="386"/>
      <c r="R10" s="128" t="s">
        <v>69</v>
      </c>
    </row>
    <row r="11" spans="16:18" x14ac:dyDescent="0.25">
      <c r="P11" s="389"/>
      <c r="Q11" s="386"/>
      <c r="R11" s="128" t="s">
        <v>59</v>
      </c>
    </row>
    <row r="12" spans="16:18" x14ac:dyDescent="0.25">
      <c r="P12" s="389"/>
      <c r="Q12" s="386"/>
      <c r="R12" s="128" t="s">
        <v>60</v>
      </c>
    </row>
    <row r="13" spans="16:18" x14ac:dyDescent="0.25">
      <c r="P13" s="389"/>
      <c r="Q13" s="386"/>
      <c r="R13" s="62" t="s">
        <v>71</v>
      </c>
    </row>
    <row r="14" spans="16:18" x14ac:dyDescent="0.25">
      <c r="P14" s="389"/>
      <c r="Q14" s="386"/>
      <c r="R14" s="128" t="s">
        <v>63</v>
      </c>
    </row>
    <row r="15" spans="16:18" x14ac:dyDescent="0.25">
      <c r="P15" s="389"/>
      <c r="Q15" s="386"/>
      <c r="R15" s="128" t="s">
        <v>64</v>
      </c>
    </row>
    <row r="16" spans="16:18" x14ac:dyDescent="0.25">
      <c r="P16" s="389"/>
      <c r="Q16" s="386"/>
      <c r="R16" s="208" t="s">
        <v>72</v>
      </c>
    </row>
    <row r="17" spans="16:18" x14ac:dyDescent="0.25">
      <c r="P17" s="389"/>
      <c r="Q17" s="386"/>
      <c r="R17" s="128" t="s">
        <v>67</v>
      </c>
    </row>
    <row r="18" spans="16:18" x14ac:dyDescent="0.25">
      <c r="P18" s="389"/>
      <c r="Q18" s="386"/>
      <c r="R18" s="128" t="s">
        <v>68</v>
      </c>
    </row>
    <row r="19" spans="16:18" x14ac:dyDescent="0.25">
      <c r="P19" s="389"/>
      <c r="Q19" s="386"/>
      <c r="R19" s="97" t="s">
        <v>66</v>
      </c>
    </row>
    <row r="20" spans="16:18" x14ac:dyDescent="0.25">
      <c r="P20" s="389"/>
      <c r="Q20" s="386"/>
      <c r="R20" s="97" t="s">
        <v>25</v>
      </c>
    </row>
    <row r="21" spans="16:18" x14ac:dyDescent="0.25">
      <c r="P21" s="389"/>
      <c r="Q21" s="386"/>
      <c r="R21" s="97" t="s">
        <v>65</v>
      </c>
    </row>
    <row r="22" spans="16:18" ht="15.75" thickBot="1" x14ac:dyDescent="0.3">
      <c r="P22" s="389"/>
      <c r="Q22" s="387"/>
      <c r="R22" s="207" t="s">
        <v>24</v>
      </c>
    </row>
    <row r="23" spans="16:18" x14ac:dyDescent="0.25">
      <c r="P23" s="389"/>
      <c r="Q23" s="385" t="s">
        <v>30</v>
      </c>
      <c r="R23" s="119" t="s">
        <v>75</v>
      </c>
    </row>
    <row r="24" spans="16:18" x14ac:dyDescent="0.25">
      <c r="P24" s="389"/>
      <c r="Q24" s="386"/>
      <c r="R24" s="97" t="s">
        <v>78</v>
      </c>
    </row>
    <row r="25" spans="16:18" ht="15.75" thickBot="1" x14ac:dyDescent="0.3">
      <c r="P25" s="390"/>
      <c r="Q25" s="387"/>
      <c r="R25" s="98" t="s">
        <v>79</v>
      </c>
    </row>
  </sheetData>
  <mergeCells count="5">
    <mergeCell ref="P2:P6"/>
    <mergeCell ref="Q4:Q6"/>
    <mergeCell ref="Q23:Q25"/>
    <mergeCell ref="Q7:Q22"/>
    <mergeCell ref="P7:P2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4B01-B367-4FC4-894C-9B1E77F08604}">
  <dimension ref="A1:M246"/>
  <sheetViews>
    <sheetView showGridLines="0" topLeftCell="I1" zoomScale="89" zoomScaleNormal="130" workbookViewId="0">
      <selection activeCell="I1" sqref="I1"/>
    </sheetView>
  </sheetViews>
  <sheetFormatPr defaultRowHeight="15" x14ac:dyDescent="0.25"/>
  <cols>
    <col min="1" max="1" width="11" bestFit="1" customWidth="1"/>
    <col min="2" max="3" width="10.28515625" bestFit="1" customWidth="1"/>
    <col min="4" max="4" width="10.85546875" bestFit="1" customWidth="1"/>
    <col min="9" max="9" width="18.5703125" customWidth="1"/>
    <col min="10" max="10" width="13.7109375" customWidth="1"/>
    <col min="12" max="12" width="2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I1" s="92" t="s">
        <v>5</v>
      </c>
      <c r="J1" s="4">
        <f>RSQ(B2:B246,C2:C246)</f>
        <v>0.82135848902578834</v>
      </c>
      <c r="L1" s="391" t="s">
        <v>55</v>
      </c>
      <c r="M1" s="391"/>
    </row>
    <row r="2" spans="1:13" x14ac:dyDescent="0.25">
      <c r="A2" s="2">
        <v>44256</v>
      </c>
      <c r="B2" s="13">
        <v>342922.78</v>
      </c>
      <c r="C2" s="1">
        <v>302409.10905009299</v>
      </c>
      <c r="D2" s="13">
        <f>B2-C2</f>
        <v>40513.670949907042</v>
      </c>
      <c r="E2">
        <f>ABS(D2)/B2</f>
        <v>0.11814225625345461</v>
      </c>
      <c r="I2" s="92" t="s">
        <v>4</v>
      </c>
      <c r="J2" s="4">
        <f>AVERAGE(E2:E246)</f>
        <v>6.3059545301837328E-2</v>
      </c>
      <c r="L2" s="92" t="s">
        <v>5</v>
      </c>
      <c r="M2" s="57" t="s">
        <v>113</v>
      </c>
    </row>
    <row r="3" spans="1:13" x14ac:dyDescent="0.25">
      <c r="A3" s="2">
        <v>44257</v>
      </c>
      <c r="B3" s="13">
        <v>312525.03000000003</v>
      </c>
      <c r="C3" s="1">
        <v>301333.93945084501</v>
      </c>
      <c r="D3" s="13">
        <f t="shared" ref="D3:D66" si="0">B3-C3</f>
        <v>11191.090549155022</v>
      </c>
      <c r="E3">
        <f t="shared" ref="E3:E66" si="1">ABS(D3)/B3</f>
        <v>3.5808621629937996E-2</v>
      </c>
      <c r="L3" s="92" t="s">
        <v>4</v>
      </c>
      <c r="M3" s="57" t="s">
        <v>89</v>
      </c>
    </row>
    <row r="4" spans="1:13" x14ac:dyDescent="0.25">
      <c r="A4" s="2">
        <v>44258</v>
      </c>
      <c r="B4" s="13">
        <v>314662.39</v>
      </c>
      <c r="C4" s="1">
        <v>332911.31514101202</v>
      </c>
      <c r="D4" s="13">
        <f t="shared" si="0"/>
        <v>-18248.925141012005</v>
      </c>
      <c r="E4">
        <f t="shared" si="1"/>
        <v>5.7995253709895243E-2</v>
      </c>
    </row>
    <row r="5" spans="1:13" x14ac:dyDescent="0.25">
      <c r="A5" s="2">
        <v>44259</v>
      </c>
      <c r="B5" s="13">
        <v>280088.03000000003</v>
      </c>
      <c r="C5" s="1">
        <v>292478.60428569099</v>
      </c>
      <c r="D5" s="13">
        <f t="shared" si="0"/>
        <v>-12390.574285690964</v>
      </c>
      <c r="E5">
        <f t="shared" si="1"/>
        <v>4.4238142864195099E-2</v>
      </c>
    </row>
    <row r="6" spans="1:13" x14ac:dyDescent="0.25">
      <c r="A6" s="2">
        <v>44260</v>
      </c>
      <c r="B6" s="13">
        <v>294033.65999999997</v>
      </c>
      <c r="C6" s="1">
        <v>278504.97424679197</v>
      </c>
      <c r="D6" s="13">
        <f t="shared" si="0"/>
        <v>15528.685753208003</v>
      </c>
      <c r="E6">
        <f t="shared" si="1"/>
        <v>5.2812612519287774E-2</v>
      </c>
    </row>
    <row r="7" spans="1:13" x14ac:dyDescent="0.25">
      <c r="A7" s="2">
        <v>44261</v>
      </c>
      <c r="B7" s="13">
        <v>339312.13</v>
      </c>
      <c r="C7" s="1">
        <v>314884.86413984903</v>
      </c>
      <c r="D7" s="13">
        <f t="shared" si="0"/>
        <v>24427.265860150976</v>
      </c>
      <c r="E7">
        <f t="shared" si="1"/>
        <v>7.1990547052211112E-2</v>
      </c>
    </row>
    <row r="8" spans="1:13" x14ac:dyDescent="0.25">
      <c r="A8" s="2">
        <v>44262</v>
      </c>
      <c r="B8" s="13">
        <v>381449.84</v>
      </c>
      <c r="C8" s="1">
        <v>365144.244415213</v>
      </c>
      <c r="D8" s="13">
        <f t="shared" si="0"/>
        <v>16305.595584787021</v>
      </c>
      <c r="E8">
        <f t="shared" si="1"/>
        <v>4.2746368919140243E-2</v>
      </c>
    </row>
    <row r="9" spans="1:13" x14ac:dyDescent="0.25">
      <c r="A9" s="2">
        <v>44263</v>
      </c>
      <c r="B9" s="13">
        <v>301985.3</v>
      </c>
      <c r="C9" s="1">
        <v>284233.242416272</v>
      </c>
      <c r="D9" s="13">
        <f t="shared" si="0"/>
        <v>17752.05758372799</v>
      </c>
      <c r="E9">
        <f t="shared" si="1"/>
        <v>5.8784508993411241E-2</v>
      </c>
    </row>
    <row r="10" spans="1:13" x14ac:dyDescent="0.25">
      <c r="A10" s="2">
        <v>44264</v>
      </c>
      <c r="B10" s="13">
        <v>294360.67</v>
      </c>
      <c r="C10" s="1">
        <v>281273.22985873901</v>
      </c>
      <c r="D10" s="13">
        <f t="shared" si="0"/>
        <v>13087.440141260973</v>
      </c>
      <c r="E10">
        <f t="shared" si="1"/>
        <v>4.4460559697941215E-2</v>
      </c>
    </row>
    <row r="11" spans="1:13" x14ac:dyDescent="0.25">
      <c r="A11" s="2">
        <v>44265</v>
      </c>
      <c r="B11" s="13">
        <v>345111.07</v>
      </c>
      <c r="C11" s="1">
        <v>359277.74218628102</v>
      </c>
      <c r="D11" s="13">
        <f t="shared" si="0"/>
        <v>-14166.672186281008</v>
      </c>
      <c r="E11">
        <f t="shared" si="1"/>
        <v>4.1049602338983235E-2</v>
      </c>
    </row>
    <row r="12" spans="1:13" x14ac:dyDescent="0.25">
      <c r="A12" s="2">
        <v>44266</v>
      </c>
      <c r="B12" s="13">
        <v>328186.81</v>
      </c>
      <c r="C12" s="1">
        <v>350013.28062641103</v>
      </c>
      <c r="D12" s="13">
        <f t="shared" si="0"/>
        <v>-21826.470626411028</v>
      </c>
      <c r="E12">
        <f t="shared" si="1"/>
        <v>6.6506239621302962E-2</v>
      </c>
    </row>
    <row r="13" spans="1:13" x14ac:dyDescent="0.25">
      <c r="A13" s="2">
        <v>44267</v>
      </c>
      <c r="B13" s="13">
        <v>349978.38</v>
      </c>
      <c r="C13" s="1">
        <v>377668.91014258401</v>
      </c>
      <c r="D13" s="13">
        <f t="shared" si="0"/>
        <v>-27690.530142584001</v>
      </c>
      <c r="E13">
        <f t="shared" si="1"/>
        <v>7.9120687805298143E-2</v>
      </c>
    </row>
    <row r="14" spans="1:13" x14ac:dyDescent="0.25">
      <c r="A14" s="2">
        <v>44268</v>
      </c>
      <c r="B14" s="13">
        <v>385252.16</v>
      </c>
      <c r="C14" s="1">
        <v>399515.327532625</v>
      </c>
      <c r="D14" s="13">
        <f t="shared" si="0"/>
        <v>-14263.167532625026</v>
      </c>
      <c r="E14">
        <f t="shared" si="1"/>
        <v>3.7022939813303131E-2</v>
      </c>
    </row>
    <row r="15" spans="1:13" x14ac:dyDescent="0.25">
      <c r="A15" s="2">
        <v>44269</v>
      </c>
      <c r="B15" s="13">
        <v>366647.68</v>
      </c>
      <c r="C15" s="1">
        <v>357029.80624571198</v>
      </c>
      <c r="D15" s="13">
        <f t="shared" si="0"/>
        <v>9617.8737542880117</v>
      </c>
      <c r="E15">
        <f t="shared" si="1"/>
        <v>2.6231923121095468E-2</v>
      </c>
    </row>
    <row r="16" spans="1:13" x14ac:dyDescent="0.25">
      <c r="A16" s="2">
        <v>44270</v>
      </c>
      <c r="B16" s="13">
        <v>340055.65</v>
      </c>
      <c r="C16" s="1">
        <v>349123.37520646898</v>
      </c>
      <c r="D16" s="13">
        <f t="shared" si="0"/>
        <v>-9067.7252064689528</v>
      </c>
      <c r="E16">
        <f t="shared" si="1"/>
        <v>2.6665415517927588E-2</v>
      </c>
    </row>
    <row r="17" spans="1:5" x14ac:dyDescent="0.25">
      <c r="A17" s="2">
        <v>44271</v>
      </c>
      <c r="B17" s="13">
        <v>383919.52</v>
      </c>
      <c r="C17" s="1">
        <v>374156.81776832498</v>
      </c>
      <c r="D17" s="13">
        <f t="shared" si="0"/>
        <v>9762.7022316750372</v>
      </c>
      <c r="E17">
        <f t="shared" si="1"/>
        <v>2.5429033229868166E-2</v>
      </c>
    </row>
    <row r="18" spans="1:5" x14ac:dyDescent="0.25">
      <c r="A18" s="2">
        <v>44272</v>
      </c>
      <c r="B18" s="13">
        <v>518540.58</v>
      </c>
      <c r="C18" s="1">
        <v>549094.96316412196</v>
      </c>
      <c r="D18" s="13">
        <f t="shared" si="0"/>
        <v>-30554.383164121944</v>
      </c>
      <c r="E18">
        <f t="shared" si="1"/>
        <v>5.8923803348470707E-2</v>
      </c>
    </row>
    <row r="19" spans="1:5" x14ac:dyDescent="0.25">
      <c r="A19" s="2">
        <v>44273</v>
      </c>
      <c r="B19" s="13">
        <v>440199.16</v>
      </c>
      <c r="C19" s="1">
        <v>405978.66469268402</v>
      </c>
      <c r="D19" s="13">
        <f t="shared" si="0"/>
        <v>34220.495307315956</v>
      </c>
      <c r="E19">
        <f t="shared" si="1"/>
        <v>7.7738665624250525E-2</v>
      </c>
    </row>
    <row r="20" spans="1:5" x14ac:dyDescent="0.25">
      <c r="A20" s="2">
        <v>44274</v>
      </c>
      <c r="B20" s="13">
        <v>472016.71</v>
      </c>
      <c r="C20" s="1">
        <v>490952.257490983</v>
      </c>
      <c r="D20" s="13">
        <f t="shared" si="0"/>
        <v>-18935.547490982979</v>
      </c>
      <c r="E20">
        <f t="shared" si="1"/>
        <v>4.0116265144475451E-2</v>
      </c>
    </row>
    <row r="21" spans="1:5" x14ac:dyDescent="0.25">
      <c r="A21" s="2">
        <v>44275</v>
      </c>
      <c r="B21" s="13">
        <v>458592.67</v>
      </c>
      <c r="C21" s="1">
        <v>478055.84885942301</v>
      </c>
      <c r="D21" s="13">
        <f t="shared" si="0"/>
        <v>-19463.178859423031</v>
      </c>
      <c r="E21">
        <f t="shared" si="1"/>
        <v>4.2441103254927802E-2</v>
      </c>
    </row>
    <row r="22" spans="1:5" x14ac:dyDescent="0.25">
      <c r="A22" s="2">
        <v>44276</v>
      </c>
      <c r="B22" s="13">
        <v>384941.4</v>
      </c>
      <c r="C22" s="1">
        <v>401182.02951411501</v>
      </c>
      <c r="D22" s="13">
        <f t="shared" si="0"/>
        <v>-16240.629514114989</v>
      </c>
      <c r="E22">
        <f t="shared" si="1"/>
        <v>4.2189874911129299E-2</v>
      </c>
    </row>
    <row r="23" spans="1:5" x14ac:dyDescent="0.25">
      <c r="A23" s="2">
        <v>44277</v>
      </c>
      <c r="B23" s="13">
        <v>320677.61</v>
      </c>
      <c r="C23" s="1">
        <v>379057.89386281802</v>
      </c>
      <c r="D23" s="13">
        <f t="shared" si="0"/>
        <v>-58380.283862818033</v>
      </c>
      <c r="E23">
        <f t="shared" si="1"/>
        <v>0.18205288439943793</v>
      </c>
    </row>
    <row r="24" spans="1:5" x14ac:dyDescent="0.25">
      <c r="A24" s="2">
        <v>44278</v>
      </c>
      <c r="B24" s="13">
        <v>343414.89</v>
      </c>
      <c r="C24" s="1">
        <v>378625.27803827601</v>
      </c>
      <c r="D24" s="13">
        <f t="shared" si="0"/>
        <v>-35210.388038275996</v>
      </c>
      <c r="E24">
        <f t="shared" si="1"/>
        <v>0.10253017287129278</v>
      </c>
    </row>
    <row r="25" spans="1:5" x14ac:dyDescent="0.25">
      <c r="A25" s="2">
        <v>44279</v>
      </c>
      <c r="B25" s="13">
        <v>478368.25</v>
      </c>
      <c r="C25" s="1">
        <v>514726.01082303398</v>
      </c>
      <c r="D25" s="13">
        <f t="shared" si="0"/>
        <v>-36357.760823033983</v>
      </c>
      <c r="E25">
        <f t="shared" si="1"/>
        <v>7.6003708070161394E-2</v>
      </c>
    </row>
    <row r="26" spans="1:5" x14ac:dyDescent="0.25">
      <c r="A26" s="2">
        <v>44280</v>
      </c>
      <c r="B26" s="13">
        <v>446390.14</v>
      </c>
      <c r="C26" s="1">
        <v>508999.29482318403</v>
      </c>
      <c r="D26" s="13">
        <f t="shared" si="0"/>
        <v>-62609.154823184013</v>
      </c>
      <c r="E26">
        <f t="shared" si="1"/>
        <v>0.14025658098806576</v>
      </c>
    </row>
    <row r="27" spans="1:5" x14ac:dyDescent="0.25">
      <c r="A27" s="2">
        <v>44281</v>
      </c>
      <c r="B27" s="13">
        <v>434889.25</v>
      </c>
      <c r="C27" s="1">
        <v>402946.36616909801</v>
      </c>
      <c r="D27" s="13">
        <f t="shared" si="0"/>
        <v>31942.883830901992</v>
      </c>
      <c r="E27">
        <f t="shared" si="1"/>
        <v>7.3450617210938166E-2</v>
      </c>
    </row>
    <row r="28" spans="1:5" x14ac:dyDescent="0.25">
      <c r="A28" s="2">
        <v>44282</v>
      </c>
      <c r="B28" s="13">
        <v>383465.59</v>
      </c>
      <c r="C28" s="1">
        <v>387926.18020968698</v>
      </c>
      <c r="D28" s="13">
        <f t="shared" si="0"/>
        <v>-4460.590209686954</v>
      </c>
      <c r="E28">
        <f t="shared" si="1"/>
        <v>1.1632308937255502E-2</v>
      </c>
    </row>
    <row r="29" spans="1:5" x14ac:dyDescent="0.25">
      <c r="A29" s="2">
        <v>44283</v>
      </c>
      <c r="B29" s="13">
        <v>333380.92</v>
      </c>
      <c r="C29" s="1">
        <v>381528.79078112502</v>
      </c>
      <c r="D29" s="13">
        <f t="shared" si="0"/>
        <v>-48147.870781125035</v>
      </c>
      <c r="E29">
        <f t="shared" si="1"/>
        <v>0.14442299451667792</v>
      </c>
    </row>
    <row r="30" spans="1:5" x14ac:dyDescent="0.25">
      <c r="A30" s="2">
        <v>44284</v>
      </c>
      <c r="B30" s="13">
        <v>282646.03000000003</v>
      </c>
      <c r="C30" s="1">
        <v>318552.07292139297</v>
      </c>
      <c r="D30" s="13">
        <f t="shared" si="0"/>
        <v>-35906.042921392946</v>
      </c>
      <c r="E30">
        <f t="shared" si="1"/>
        <v>0.12703536972160176</v>
      </c>
    </row>
    <row r="31" spans="1:5" x14ac:dyDescent="0.25">
      <c r="A31" s="2">
        <v>44285</v>
      </c>
      <c r="B31" s="13">
        <v>308434.74</v>
      </c>
      <c r="C31" s="1">
        <v>309951.69664389302</v>
      </c>
      <c r="D31" s="13">
        <f t="shared" si="0"/>
        <v>-1516.9566438930342</v>
      </c>
      <c r="E31">
        <f t="shared" si="1"/>
        <v>4.9182418423198183E-3</v>
      </c>
    </row>
    <row r="32" spans="1:5" x14ac:dyDescent="0.25">
      <c r="A32" s="2">
        <v>44286</v>
      </c>
      <c r="B32" s="13">
        <v>420492.69</v>
      </c>
      <c r="C32" s="1">
        <v>414172.97937850701</v>
      </c>
      <c r="D32" s="13">
        <f t="shared" si="0"/>
        <v>6319.7106214929954</v>
      </c>
      <c r="E32">
        <f t="shared" si="1"/>
        <v>1.5029299609210794E-2</v>
      </c>
    </row>
    <row r="33" spans="1:5" x14ac:dyDescent="0.25">
      <c r="A33" s="2">
        <v>44287</v>
      </c>
      <c r="B33" s="13">
        <v>330331.08</v>
      </c>
      <c r="C33" s="1">
        <v>356915.64517668099</v>
      </c>
      <c r="D33" s="13">
        <f t="shared" si="0"/>
        <v>-26584.565176680975</v>
      </c>
      <c r="E33">
        <f t="shared" si="1"/>
        <v>8.0478546483367455E-2</v>
      </c>
    </row>
    <row r="34" spans="1:5" x14ac:dyDescent="0.25">
      <c r="A34" s="2">
        <v>44288</v>
      </c>
      <c r="B34" s="13">
        <v>377811.47</v>
      </c>
      <c r="C34" s="1">
        <v>352774.65475218702</v>
      </c>
      <c r="D34" s="13">
        <f t="shared" si="0"/>
        <v>25036.815247812949</v>
      </c>
      <c r="E34">
        <f t="shared" si="1"/>
        <v>6.6268012582606214E-2</v>
      </c>
    </row>
    <row r="35" spans="1:5" x14ac:dyDescent="0.25">
      <c r="A35" s="2">
        <v>44289</v>
      </c>
      <c r="B35" s="13">
        <v>402421.63</v>
      </c>
      <c r="C35" s="1">
        <v>388177.21923365002</v>
      </c>
      <c r="D35" s="13">
        <f t="shared" si="0"/>
        <v>14244.410766349989</v>
      </c>
      <c r="E35">
        <f t="shared" si="1"/>
        <v>3.539673244291066E-2</v>
      </c>
    </row>
    <row r="36" spans="1:5" x14ac:dyDescent="0.25">
      <c r="A36" s="2">
        <v>44290</v>
      </c>
      <c r="B36" s="13">
        <v>380241.69</v>
      </c>
      <c r="C36" s="1">
        <v>383302.38626433501</v>
      </c>
      <c r="D36" s="13">
        <f t="shared" si="0"/>
        <v>-3060.6962643350125</v>
      </c>
      <c r="E36">
        <f t="shared" si="1"/>
        <v>8.049344258739783E-3</v>
      </c>
    </row>
    <row r="37" spans="1:5" x14ac:dyDescent="0.25">
      <c r="A37" s="2">
        <v>44291</v>
      </c>
      <c r="B37" s="13">
        <v>316529.40000000002</v>
      </c>
      <c r="C37" s="1">
        <v>311757.62211563397</v>
      </c>
      <c r="D37" s="13">
        <f t="shared" si="0"/>
        <v>4771.777884366049</v>
      </c>
      <c r="E37">
        <f t="shared" si="1"/>
        <v>1.5075307015291623E-2</v>
      </c>
    </row>
    <row r="38" spans="1:5" x14ac:dyDescent="0.25">
      <c r="A38" s="2">
        <v>44292</v>
      </c>
      <c r="B38" s="13">
        <v>320562.81</v>
      </c>
      <c r="C38" s="1">
        <v>305832.69421639998</v>
      </c>
      <c r="D38" s="13">
        <f t="shared" si="0"/>
        <v>14730.11578360002</v>
      </c>
      <c r="E38">
        <f t="shared" si="1"/>
        <v>4.595079442808734E-2</v>
      </c>
    </row>
    <row r="39" spans="1:5" x14ac:dyDescent="0.25">
      <c r="A39" s="2">
        <v>44293</v>
      </c>
      <c r="B39" s="13">
        <v>355413.43</v>
      </c>
      <c r="C39" s="1">
        <v>337698.58760084398</v>
      </c>
      <c r="D39" s="13">
        <f t="shared" si="0"/>
        <v>17714.842399156012</v>
      </c>
      <c r="E39">
        <f t="shared" si="1"/>
        <v>4.9842917863728485E-2</v>
      </c>
    </row>
    <row r="40" spans="1:5" x14ac:dyDescent="0.25">
      <c r="A40" s="2">
        <v>44294</v>
      </c>
      <c r="B40" s="13">
        <v>315228.15999999997</v>
      </c>
      <c r="C40" s="1">
        <v>338475.287253886</v>
      </c>
      <c r="D40" s="13">
        <f t="shared" si="0"/>
        <v>-23247.127253886021</v>
      </c>
      <c r="E40">
        <f t="shared" si="1"/>
        <v>7.3746987749717607E-2</v>
      </c>
    </row>
    <row r="41" spans="1:5" x14ac:dyDescent="0.25">
      <c r="A41" s="2">
        <v>44295</v>
      </c>
      <c r="B41" s="13">
        <v>382168.03</v>
      </c>
      <c r="C41" s="1">
        <v>384738.02296142699</v>
      </c>
      <c r="D41" s="13">
        <f t="shared" si="0"/>
        <v>-2569.992961426964</v>
      </c>
      <c r="E41">
        <f t="shared" si="1"/>
        <v>6.7247722459331926E-3</v>
      </c>
    </row>
    <row r="42" spans="1:5" x14ac:dyDescent="0.25">
      <c r="A42" s="2">
        <v>44296</v>
      </c>
      <c r="B42" s="13">
        <v>359123.64</v>
      </c>
      <c r="C42" s="1">
        <v>336259.36763391702</v>
      </c>
      <c r="D42" s="13">
        <f t="shared" si="0"/>
        <v>22864.272366082994</v>
      </c>
      <c r="E42">
        <f t="shared" si="1"/>
        <v>6.3666854028554043E-2</v>
      </c>
    </row>
    <row r="43" spans="1:5" x14ac:dyDescent="0.25">
      <c r="A43" s="2">
        <v>44297</v>
      </c>
      <c r="B43" s="13">
        <v>325413.15000000002</v>
      </c>
      <c r="C43" s="1">
        <v>331299.32167492202</v>
      </c>
      <c r="D43" s="14">
        <f t="shared" si="0"/>
        <v>-5886.1716749219922</v>
      </c>
      <c r="E43">
        <f t="shared" si="1"/>
        <v>1.8088303053893157E-2</v>
      </c>
    </row>
    <row r="44" spans="1:5" x14ac:dyDescent="0.25">
      <c r="A44" s="2">
        <v>44298</v>
      </c>
      <c r="B44" s="13">
        <v>244581.95</v>
      </c>
      <c r="C44" s="1">
        <v>257357.39781935001</v>
      </c>
      <c r="D44" s="14">
        <f t="shared" si="0"/>
        <v>-12775.447819349996</v>
      </c>
      <c r="E44">
        <f t="shared" si="1"/>
        <v>5.223381291771529E-2</v>
      </c>
    </row>
    <row r="45" spans="1:5" x14ac:dyDescent="0.25">
      <c r="A45" s="2">
        <v>44299</v>
      </c>
      <c r="B45" s="13">
        <v>269472.42</v>
      </c>
      <c r="C45" s="1">
        <v>258585.158665936</v>
      </c>
      <c r="D45" s="14">
        <f t="shared" si="0"/>
        <v>10887.26133406398</v>
      </c>
      <c r="E45">
        <f t="shared" si="1"/>
        <v>4.040213589971093E-2</v>
      </c>
    </row>
    <row r="46" spans="1:5" x14ac:dyDescent="0.25">
      <c r="A46" s="2">
        <v>44300</v>
      </c>
      <c r="B46" s="13">
        <v>330348.40000000002</v>
      </c>
      <c r="C46" s="1">
        <v>349217.91836879298</v>
      </c>
      <c r="D46" s="14">
        <f t="shared" si="0"/>
        <v>-18869.518368792953</v>
      </c>
      <c r="E46">
        <f t="shared" si="1"/>
        <v>5.7120053763823141E-2</v>
      </c>
    </row>
    <row r="47" spans="1:5" x14ac:dyDescent="0.25">
      <c r="A47" s="2">
        <v>44301</v>
      </c>
      <c r="B47" s="13">
        <v>426556.15</v>
      </c>
      <c r="C47" s="1">
        <v>446240.59073644201</v>
      </c>
      <c r="D47" s="14">
        <f t="shared" si="0"/>
        <v>-19684.440736441989</v>
      </c>
      <c r="E47">
        <f t="shared" si="1"/>
        <v>4.6147361224171748E-2</v>
      </c>
    </row>
    <row r="48" spans="1:5" x14ac:dyDescent="0.25">
      <c r="A48" s="2">
        <v>44302</v>
      </c>
      <c r="B48" s="13">
        <v>425071.32</v>
      </c>
      <c r="C48" s="1">
        <v>439513.37384781102</v>
      </c>
      <c r="D48" s="14">
        <f t="shared" si="0"/>
        <v>-14442.05384781101</v>
      </c>
      <c r="E48">
        <f t="shared" si="1"/>
        <v>3.3975601665647566E-2</v>
      </c>
    </row>
    <row r="49" spans="1:5" x14ac:dyDescent="0.25">
      <c r="A49" s="2">
        <v>44303</v>
      </c>
      <c r="B49" s="13">
        <v>375544.43</v>
      </c>
      <c r="C49" s="1">
        <v>335356.36246280902</v>
      </c>
      <c r="D49" s="14">
        <f t="shared" si="0"/>
        <v>40188.067537190975</v>
      </c>
      <c r="E49">
        <f t="shared" si="1"/>
        <v>0.10701281746394421</v>
      </c>
    </row>
    <row r="50" spans="1:5" x14ac:dyDescent="0.25">
      <c r="A50" s="2">
        <v>44304</v>
      </c>
      <c r="B50" s="13">
        <v>327124.24</v>
      </c>
      <c r="C50" s="1">
        <v>332420.46406501101</v>
      </c>
      <c r="D50" s="14">
        <f t="shared" si="0"/>
        <v>-5296.224065011018</v>
      </c>
      <c r="E50">
        <f t="shared" si="1"/>
        <v>1.6190252562790879E-2</v>
      </c>
    </row>
    <row r="51" spans="1:5" x14ac:dyDescent="0.25">
      <c r="A51" s="2">
        <v>44305</v>
      </c>
      <c r="B51" s="13">
        <v>281404.7</v>
      </c>
      <c r="C51" s="1">
        <v>285258.34028266201</v>
      </c>
      <c r="D51" s="14">
        <f t="shared" si="0"/>
        <v>-3853.6402826620033</v>
      </c>
      <c r="E51">
        <f t="shared" si="1"/>
        <v>1.3694299642692547E-2</v>
      </c>
    </row>
    <row r="52" spans="1:5" x14ac:dyDescent="0.25">
      <c r="A52" s="2">
        <v>44306</v>
      </c>
      <c r="B52" s="13">
        <v>296747.5</v>
      </c>
      <c r="C52" s="1">
        <v>306583.65466150502</v>
      </c>
      <c r="D52" s="14">
        <f t="shared" si="0"/>
        <v>-9836.1546615050174</v>
      </c>
      <c r="E52">
        <f t="shared" si="1"/>
        <v>3.3146546007986645E-2</v>
      </c>
    </row>
    <row r="53" spans="1:5" x14ac:dyDescent="0.25">
      <c r="A53" s="2">
        <v>44307</v>
      </c>
      <c r="B53" s="13">
        <v>427439.92</v>
      </c>
      <c r="C53" s="1">
        <v>390612.94174344902</v>
      </c>
      <c r="D53" s="13">
        <f t="shared" si="0"/>
        <v>36826.978256550967</v>
      </c>
      <c r="E53">
        <f t="shared" si="1"/>
        <v>8.6157086723558637E-2</v>
      </c>
    </row>
    <row r="54" spans="1:5" x14ac:dyDescent="0.25">
      <c r="A54" s="2">
        <v>44308</v>
      </c>
      <c r="B54" s="13">
        <v>401865.35</v>
      </c>
      <c r="C54" s="1">
        <v>332418.995657466</v>
      </c>
      <c r="D54" s="13">
        <f t="shared" si="0"/>
        <v>69446.354342533974</v>
      </c>
      <c r="E54">
        <f t="shared" si="1"/>
        <v>0.17281000798534629</v>
      </c>
    </row>
    <row r="55" spans="1:5" x14ac:dyDescent="0.25">
      <c r="A55" s="2">
        <v>44309</v>
      </c>
      <c r="B55" s="13">
        <v>418216.85</v>
      </c>
      <c r="C55" s="1">
        <v>385766.45615805901</v>
      </c>
      <c r="D55" s="13">
        <f t="shared" si="0"/>
        <v>32450.393841940968</v>
      </c>
      <c r="E55">
        <f t="shared" si="1"/>
        <v>7.7592267843681978E-2</v>
      </c>
    </row>
    <row r="56" spans="1:5" x14ac:dyDescent="0.25">
      <c r="A56" s="2">
        <v>44310</v>
      </c>
      <c r="B56" s="13">
        <v>412750.77</v>
      </c>
      <c r="C56" s="1">
        <v>387084.31210357603</v>
      </c>
      <c r="D56" s="13">
        <f t="shared" si="0"/>
        <v>25666.457896423992</v>
      </c>
      <c r="E56">
        <f t="shared" si="1"/>
        <v>6.2183912816017255E-2</v>
      </c>
    </row>
    <row r="57" spans="1:5" x14ac:dyDescent="0.25">
      <c r="A57" s="2">
        <v>44311</v>
      </c>
      <c r="B57" s="13">
        <v>372783.08</v>
      </c>
      <c r="C57" s="1">
        <v>325945.52979089197</v>
      </c>
      <c r="D57" s="13">
        <f t="shared" si="0"/>
        <v>46837.550209108042</v>
      </c>
      <c r="E57">
        <f t="shared" si="1"/>
        <v>0.12564290795898794</v>
      </c>
    </row>
    <row r="58" spans="1:5" x14ac:dyDescent="0.25">
      <c r="A58" s="2">
        <v>44312</v>
      </c>
      <c r="B58" s="13">
        <v>275017.59000000003</v>
      </c>
      <c r="C58" s="1">
        <v>256773.77687969999</v>
      </c>
      <c r="D58" s="13">
        <f t="shared" si="0"/>
        <v>18243.813120300038</v>
      </c>
      <c r="E58">
        <f t="shared" si="1"/>
        <v>6.6336895470213514E-2</v>
      </c>
    </row>
    <row r="59" spans="1:5" x14ac:dyDescent="0.25">
      <c r="A59" s="2">
        <v>44313</v>
      </c>
      <c r="B59" s="13">
        <v>291539.33</v>
      </c>
      <c r="C59" s="1">
        <v>282334.089540296</v>
      </c>
      <c r="D59" s="13">
        <f t="shared" si="0"/>
        <v>9205.2404597040149</v>
      </c>
      <c r="E59">
        <f t="shared" si="1"/>
        <v>3.1574609366441277E-2</v>
      </c>
    </row>
    <row r="60" spans="1:5" x14ac:dyDescent="0.25">
      <c r="A60" s="2">
        <v>44314</v>
      </c>
      <c r="B60" s="13">
        <v>390750.86</v>
      </c>
      <c r="C60" s="1">
        <v>393251.230010734</v>
      </c>
      <c r="D60" s="13">
        <f t="shared" si="0"/>
        <v>-2500.3700107340119</v>
      </c>
      <c r="E60">
        <f t="shared" si="1"/>
        <v>6.3988854963339349E-3</v>
      </c>
    </row>
    <row r="61" spans="1:5" x14ac:dyDescent="0.25">
      <c r="A61" s="2">
        <v>44315</v>
      </c>
      <c r="B61" s="13">
        <v>324488.03000000003</v>
      </c>
      <c r="C61" s="1">
        <v>351254.91168101499</v>
      </c>
      <c r="D61" s="13">
        <f t="shared" si="0"/>
        <v>-26766.881681014958</v>
      </c>
      <c r="E61">
        <f t="shared" si="1"/>
        <v>8.2489581144225735E-2</v>
      </c>
    </row>
    <row r="62" spans="1:5" x14ac:dyDescent="0.25">
      <c r="A62" s="2">
        <v>44316</v>
      </c>
      <c r="B62" s="13">
        <v>511909.23</v>
      </c>
      <c r="C62" s="1">
        <v>489730.39015954698</v>
      </c>
      <c r="D62" s="13">
        <f t="shared" si="0"/>
        <v>22178.839840453002</v>
      </c>
      <c r="E62">
        <f t="shared" si="1"/>
        <v>4.3325727571766975E-2</v>
      </c>
    </row>
    <row r="63" spans="1:5" x14ac:dyDescent="0.25">
      <c r="A63" s="2">
        <v>44317</v>
      </c>
      <c r="B63" s="13">
        <v>372307.89</v>
      </c>
      <c r="C63" s="1">
        <v>341792.54657421098</v>
      </c>
      <c r="D63" s="13">
        <f t="shared" si="0"/>
        <v>30515.343425789033</v>
      </c>
      <c r="E63">
        <f t="shared" si="1"/>
        <v>8.1962655762651257E-2</v>
      </c>
    </row>
    <row r="64" spans="1:5" x14ac:dyDescent="0.25">
      <c r="A64" s="2">
        <v>44318</v>
      </c>
      <c r="B64" s="13">
        <v>344457.11</v>
      </c>
      <c r="C64" s="1">
        <v>342014.94587643002</v>
      </c>
      <c r="D64" s="13">
        <f t="shared" si="0"/>
        <v>2442.1641235699644</v>
      </c>
      <c r="E64">
        <f t="shared" si="1"/>
        <v>7.0898932049042757E-3</v>
      </c>
    </row>
    <row r="65" spans="1:5" x14ac:dyDescent="0.25">
      <c r="A65" s="2">
        <v>44319</v>
      </c>
      <c r="B65" s="13">
        <v>287424.11</v>
      </c>
      <c r="C65" s="1">
        <v>294686.99159345502</v>
      </c>
      <c r="D65" s="13">
        <f t="shared" si="0"/>
        <v>-7262.8815934550366</v>
      </c>
      <c r="E65">
        <f t="shared" si="1"/>
        <v>2.526886694875749E-2</v>
      </c>
    </row>
    <row r="66" spans="1:5" x14ac:dyDescent="0.25">
      <c r="A66" s="2">
        <v>44320</v>
      </c>
      <c r="B66" s="13">
        <v>277303.44</v>
      </c>
      <c r="C66" s="1">
        <v>289328.27644766198</v>
      </c>
      <c r="D66" s="13">
        <f t="shared" si="0"/>
        <v>-12024.836447661975</v>
      </c>
      <c r="E66">
        <f t="shared" si="1"/>
        <v>4.3363459348582101E-2</v>
      </c>
    </row>
    <row r="67" spans="1:5" x14ac:dyDescent="0.25">
      <c r="A67" s="2">
        <v>44321</v>
      </c>
      <c r="B67" s="13">
        <v>361098.35</v>
      </c>
      <c r="C67" s="1">
        <v>339996.99128647201</v>
      </c>
      <c r="D67" s="13">
        <f t="shared" ref="D67:D130" si="2">B67-C67</f>
        <v>21101.358713527967</v>
      </c>
      <c r="E67">
        <f t="shared" ref="E67:E130" si="3">ABS(D67)/B67</f>
        <v>5.8436596881508783E-2</v>
      </c>
    </row>
    <row r="68" spans="1:5" x14ac:dyDescent="0.25">
      <c r="A68" s="2">
        <v>44322</v>
      </c>
      <c r="B68" s="13">
        <v>329561.83</v>
      </c>
      <c r="C68" s="1">
        <v>344292.65972898097</v>
      </c>
      <c r="D68" s="13">
        <f t="shared" si="2"/>
        <v>-14730.829728980956</v>
      </c>
      <c r="E68">
        <f t="shared" si="3"/>
        <v>4.4698227731594264E-2</v>
      </c>
    </row>
    <row r="69" spans="1:5" x14ac:dyDescent="0.25">
      <c r="A69" s="2">
        <v>44323</v>
      </c>
      <c r="B69" s="13">
        <v>346763.43</v>
      </c>
      <c r="C69" s="1">
        <v>370429.78081627202</v>
      </c>
      <c r="D69" s="13">
        <f t="shared" si="2"/>
        <v>-23666.350816272025</v>
      </c>
      <c r="E69">
        <f t="shared" si="3"/>
        <v>6.8249269584950256E-2</v>
      </c>
    </row>
    <row r="70" spans="1:5" x14ac:dyDescent="0.25">
      <c r="A70" s="2">
        <v>44324</v>
      </c>
      <c r="B70" s="13">
        <v>353217.51</v>
      </c>
      <c r="C70" s="1">
        <v>381636.79835096101</v>
      </c>
      <c r="D70" s="13">
        <f t="shared" si="2"/>
        <v>-28419.288350960996</v>
      </c>
      <c r="E70">
        <f t="shared" si="3"/>
        <v>8.0458322553038197E-2</v>
      </c>
    </row>
    <row r="71" spans="1:5" x14ac:dyDescent="0.25">
      <c r="A71" s="2">
        <v>44325</v>
      </c>
      <c r="B71" s="13">
        <v>294761.28000000003</v>
      </c>
      <c r="C71" s="1">
        <v>328745.221487684</v>
      </c>
      <c r="D71" s="13">
        <f t="shared" si="2"/>
        <v>-33983.941487683973</v>
      </c>
      <c r="E71">
        <f t="shared" si="3"/>
        <v>0.11529309917396195</v>
      </c>
    </row>
    <row r="72" spans="1:5" x14ac:dyDescent="0.25">
      <c r="A72" s="2">
        <v>44326</v>
      </c>
      <c r="B72" s="13">
        <v>246976.07</v>
      </c>
      <c r="C72" s="1">
        <v>244443.02516689099</v>
      </c>
      <c r="D72" s="13">
        <f t="shared" si="2"/>
        <v>2533.0448331090156</v>
      </c>
      <c r="E72">
        <f t="shared" si="3"/>
        <v>1.0256235890015642E-2</v>
      </c>
    </row>
    <row r="73" spans="1:5" x14ac:dyDescent="0.25">
      <c r="A73" s="2">
        <v>44327</v>
      </c>
      <c r="B73" s="13">
        <v>258032.08</v>
      </c>
      <c r="C73" s="1">
        <v>292064.33393274603</v>
      </c>
      <c r="D73" s="13">
        <f t="shared" si="2"/>
        <v>-34032.25393274604</v>
      </c>
      <c r="E73">
        <f t="shared" si="3"/>
        <v>0.13189156143974828</v>
      </c>
    </row>
    <row r="74" spans="1:5" x14ac:dyDescent="0.25">
      <c r="A74" s="2">
        <v>44328</v>
      </c>
      <c r="B74" s="13">
        <v>276833.27</v>
      </c>
      <c r="C74" s="1">
        <v>292242.697158136</v>
      </c>
      <c r="D74" s="13">
        <f t="shared" si="2"/>
        <v>-15409.427158135979</v>
      </c>
      <c r="E74">
        <f t="shared" si="3"/>
        <v>5.5663205358719992E-2</v>
      </c>
    </row>
    <row r="75" spans="1:5" x14ac:dyDescent="0.25">
      <c r="A75" s="2">
        <v>44329</v>
      </c>
      <c r="B75" s="13">
        <v>283179.90999999997</v>
      </c>
      <c r="C75" s="1">
        <v>298721.48116329103</v>
      </c>
      <c r="D75" s="13">
        <f t="shared" si="2"/>
        <v>-15541.571163291053</v>
      </c>
      <c r="E75">
        <f t="shared" si="3"/>
        <v>5.488232256056249E-2</v>
      </c>
    </row>
    <row r="76" spans="1:5" x14ac:dyDescent="0.25">
      <c r="A76" s="2">
        <v>44330</v>
      </c>
      <c r="B76" s="13">
        <v>449737.54</v>
      </c>
      <c r="C76" s="1">
        <v>408546.697271518</v>
      </c>
      <c r="D76" s="13">
        <f t="shared" si="2"/>
        <v>41190.842728481977</v>
      </c>
      <c r="E76">
        <f t="shared" si="3"/>
        <v>9.1588624619777084E-2</v>
      </c>
    </row>
    <row r="77" spans="1:5" x14ac:dyDescent="0.25">
      <c r="A77" s="2">
        <v>44331</v>
      </c>
      <c r="B77" s="13">
        <v>416000.31</v>
      </c>
      <c r="C77" s="1">
        <v>403956.63392502099</v>
      </c>
      <c r="D77" s="13">
        <f t="shared" si="2"/>
        <v>12043.676074979012</v>
      </c>
      <c r="E77">
        <f t="shared" si="3"/>
        <v>2.8951122836853204E-2</v>
      </c>
    </row>
    <row r="78" spans="1:5" x14ac:dyDescent="0.25">
      <c r="A78" s="2">
        <v>44332</v>
      </c>
      <c r="B78" s="13">
        <v>350848.92</v>
      </c>
      <c r="C78" s="1">
        <v>316320.56023040198</v>
      </c>
      <c r="D78" s="13">
        <f t="shared" si="2"/>
        <v>34528.359769597999</v>
      </c>
      <c r="E78">
        <f t="shared" si="3"/>
        <v>9.8413755326931029E-2</v>
      </c>
    </row>
    <row r="79" spans="1:5" x14ac:dyDescent="0.25">
      <c r="A79" s="2">
        <v>44333</v>
      </c>
      <c r="B79" s="13">
        <v>325145.5</v>
      </c>
      <c r="C79" s="1">
        <v>301842.66249893903</v>
      </c>
      <c r="D79" s="13">
        <f t="shared" si="2"/>
        <v>23302.837501060974</v>
      </c>
      <c r="E79">
        <f t="shared" si="3"/>
        <v>7.1668952825922463E-2</v>
      </c>
    </row>
    <row r="80" spans="1:5" x14ac:dyDescent="0.25">
      <c r="A80" s="2">
        <v>44334</v>
      </c>
      <c r="B80" s="13">
        <v>299364.44</v>
      </c>
      <c r="C80" s="1">
        <v>258433.19025471699</v>
      </c>
      <c r="D80" s="13">
        <f t="shared" si="2"/>
        <v>40931.249745283014</v>
      </c>
      <c r="E80">
        <f t="shared" si="3"/>
        <v>0.13672716019739356</v>
      </c>
    </row>
    <row r="81" spans="1:7" x14ac:dyDescent="0.25">
      <c r="A81" s="2">
        <v>44335</v>
      </c>
      <c r="B81" s="13">
        <v>408942.79</v>
      </c>
      <c r="C81" s="1">
        <v>399218.06859660498</v>
      </c>
      <c r="D81" s="13">
        <f t="shared" si="2"/>
        <v>9724.7214033950004</v>
      </c>
      <c r="E81">
        <f t="shared" si="3"/>
        <v>2.3780151261243658E-2</v>
      </c>
    </row>
    <row r="82" spans="1:7" x14ac:dyDescent="0.25">
      <c r="A82" s="2">
        <v>44336</v>
      </c>
      <c r="B82" s="13">
        <v>411205.29</v>
      </c>
      <c r="C82" s="1">
        <v>395791.01207679301</v>
      </c>
      <c r="D82" s="13">
        <f t="shared" si="2"/>
        <v>15414.277923206973</v>
      </c>
      <c r="E82">
        <f t="shared" si="3"/>
        <v>3.7485602199346643E-2</v>
      </c>
    </row>
    <row r="83" spans="1:7" x14ac:dyDescent="0.25">
      <c r="A83" s="2">
        <v>44337</v>
      </c>
      <c r="B83" s="13">
        <v>438849.77</v>
      </c>
      <c r="C83" s="1">
        <v>423721.46930671099</v>
      </c>
      <c r="D83" s="13">
        <f t="shared" si="2"/>
        <v>15128.300693289028</v>
      </c>
      <c r="E83">
        <f t="shared" si="3"/>
        <v>3.4472618484655985E-2</v>
      </c>
    </row>
    <row r="84" spans="1:7" x14ac:dyDescent="0.25">
      <c r="A84" s="2">
        <v>44338</v>
      </c>
      <c r="B84" s="13">
        <v>412219.89</v>
      </c>
      <c r="C84" s="1">
        <v>336486.36222868197</v>
      </c>
      <c r="D84" s="13">
        <f t="shared" si="2"/>
        <v>75733.52777131804</v>
      </c>
      <c r="E84">
        <f t="shared" si="3"/>
        <v>0.18372118766835349</v>
      </c>
    </row>
    <row r="85" spans="1:7" x14ac:dyDescent="0.25">
      <c r="A85" s="2">
        <v>44339</v>
      </c>
      <c r="B85" s="13">
        <v>317887.68</v>
      </c>
      <c r="C85" s="1">
        <v>314820.23092522699</v>
      </c>
      <c r="D85" s="13">
        <f t="shared" si="2"/>
        <v>3067.4490747730015</v>
      </c>
      <c r="E85">
        <f t="shared" si="3"/>
        <v>9.6494745401048618E-3</v>
      </c>
    </row>
    <row r="86" spans="1:7" x14ac:dyDescent="0.25">
      <c r="A86" s="2">
        <v>44340</v>
      </c>
      <c r="B86" s="13">
        <v>327847.42</v>
      </c>
      <c r="C86" s="1">
        <v>300703.72806511098</v>
      </c>
      <c r="D86" s="13">
        <f t="shared" si="2"/>
        <v>27143.691934889008</v>
      </c>
      <c r="E86">
        <f t="shared" si="3"/>
        <v>8.2793672540991806E-2</v>
      </c>
    </row>
    <row r="87" spans="1:7" x14ac:dyDescent="0.25">
      <c r="A87" s="2">
        <v>44341</v>
      </c>
      <c r="B87" s="13">
        <v>333620.28999999998</v>
      </c>
      <c r="C87" s="1">
        <v>327059.03388373897</v>
      </c>
      <c r="D87" s="13">
        <f t="shared" si="2"/>
        <v>6561.2561162610073</v>
      </c>
      <c r="E87">
        <f t="shared" si="3"/>
        <v>1.9666837758162154E-2</v>
      </c>
    </row>
    <row r="88" spans="1:7" x14ac:dyDescent="0.25">
      <c r="A88" s="2">
        <v>44342</v>
      </c>
      <c r="B88" s="13">
        <v>404969.68</v>
      </c>
      <c r="C88" s="1">
        <v>413376.425778492</v>
      </c>
      <c r="D88" s="13">
        <f t="shared" si="2"/>
        <v>-8406.7457784920116</v>
      </c>
      <c r="E88">
        <f t="shared" si="3"/>
        <v>2.075895108614554E-2</v>
      </c>
    </row>
    <row r="89" spans="1:7" x14ac:dyDescent="0.25">
      <c r="A89" s="2">
        <v>44343</v>
      </c>
      <c r="B89" s="13">
        <v>373157.74</v>
      </c>
      <c r="C89" s="1">
        <v>354652.45155860297</v>
      </c>
      <c r="D89" s="14">
        <f t="shared" si="2"/>
        <v>18505.288441397017</v>
      </c>
      <c r="E89">
        <f t="shared" si="3"/>
        <v>4.9591061521052776E-2</v>
      </c>
    </row>
    <row r="90" spans="1:7" x14ac:dyDescent="0.25">
      <c r="A90" s="2">
        <v>44344</v>
      </c>
      <c r="B90" s="13">
        <v>381039.63</v>
      </c>
      <c r="C90" s="1">
        <v>416080.87908705702</v>
      </c>
      <c r="D90" s="14">
        <f t="shared" si="2"/>
        <v>-35041.249087057018</v>
      </c>
      <c r="E90">
        <f t="shared" si="3"/>
        <v>9.1962216861949553E-2</v>
      </c>
    </row>
    <row r="91" spans="1:7" ht="15.75" thickBot="1" x14ac:dyDescent="0.3">
      <c r="A91" s="2">
        <v>44345</v>
      </c>
      <c r="B91" s="13">
        <v>377727.84</v>
      </c>
      <c r="C91" s="1">
        <v>352869.53361517499</v>
      </c>
      <c r="D91" s="14">
        <f t="shared" si="2"/>
        <v>24858.306384825031</v>
      </c>
      <c r="E91">
        <f t="shared" si="3"/>
        <v>6.5810098574743736E-2</v>
      </c>
    </row>
    <row r="92" spans="1:7" ht="66.75" thickBot="1" x14ac:dyDescent="0.3">
      <c r="A92" s="2">
        <v>44346</v>
      </c>
      <c r="B92" s="13">
        <v>311934.84999999998</v>
      </c>
      <c r="C92" s="1">
        <v>330511.11626723898</v>
      </c>
      <c r="D92" s="14">
        <f t="shared" si="2"/>
        <v>-18576.266267239</v>
      </c>
      <c r="E92">
        <f t="shared" si="3"/>
        <v>5.9551750204374414E-2</v>
      </c>
      <c r="G92" s="15" t="s">
        <v>32</v>
      </c>
    </row>
    <row r="93" spans="1:7" x14ac:dyDescent="0.25">
      <c r="A93" s="2">
        <v>44347</v>
      </c>
      <c r="B93" s="13">
        <v>302737.62</v>
      </c>
      <c r="C93" s="1">
        <v>306773.19933758001</v>
      </c>
      <c r="D93" s="14">
        <f t="shared" si="2"/>
        <v>-4035.5793375800131</v>
      </c>
      <c r="E93">
        <f t="shared" si="3"/>
        <v>1.3330286924961665E-2</v>
      </c>
    </row>
    <row r="94" spans="1:7" x14ac:dyDescent="0.25">
      <c r="A94" s="2">
        <v>44348</v>
      </c>
      <c r="B94" s="13">
        <v>276525.52</v>
      </c>
      <c r="C94" s="1">
        <v>286911.45727319102</v>
      </c>
      <c r="D94" s="14">
        <f t="shared" si="2"/>
        <v>-10385.937273190997</v>
      </c>
      <c r="E94">
        <f t="shared" si="3"/>
        <v>3.7558693581666518E-2</v>
      </c>
    </row>
    <row r="95" spans="1:7" x14ac:dyDescent="0.25">
      <c r="A95" s="2">
        <v>44349</v>
      </c>
      <c r="B95" s="13">
        <v>309615.40000000002</v>
      </c>
      <c r="C95" s="1">
        <v>344276.80532510497</v>
      </c>
      <c r="D95" s="14">
        <f t="shared" si="2"/>
        <v>-34661.405325104948</v>
      </c>
      <c r="E95">
        <f t="shared" si="3"/>
        <v>0.11194987499040727</v>
      </c>
    </row>
    <row r="96" spans="1:7" x14ac:dyDescent="0.25">
      <c r="A96" s="2">
        <v>44350</v>
      </c>
      <c r="B96" s="13">
        <v>308322.53000000003</v>
      </c>
      <c r="C96" s="1">
        <v>336025.87596180598</v>
      </c>
      <c r="D96" s="14">
        <f t="shared" si="2"/>
        <v>-27703.345961805957</v>
      </c>
      <c r="E96">
        <f t="shared" si="3"/>
        <v>8.9851837819980115E-2</v>
      </c>
    </row>
    <row r="97" spans="1:5" x14ac:dyDescent="0.25">
      <c r="A97" s="2">
        <v>44351</v>
      </c>
      <c r="B97" s="13">
        <v>328808.94</v>
      </c>
      <c r="C97" s="1">
        <v>322054.51774222503</v>
      </c>
      <c r="D97" s="14">
        <f t="shared" si="2"/>
        <v>6754.4222577749752</v>
      </c>
      <c r="E97">
        <f t="shared" si="3"/>
        <v>2.0542088234507781E-2</v>
      </c>
    </row>
    <row r="98" spans="1:5" x14ac:dyDescent="0.25">
      <c r="A98" s="2">
        <v>44352</v>
      </c>
      <c r="B98" s="13">
        <v>345610.68</v>
      </c>
      <c r="C98" s="1">
        <v>344125.82228950801</v>
      </c>
      <c r="D98" s="14">
        <f t="shared" si="2"/>
        <v>1484.8577104919823</v>
      </c>
      <c r="E98">
        <f t="shared" si="3"/>
        <v>4.2963305141264221E-3</v>
      </c>
    </row>
    <row r="99" spans="1:5" x14ac:dyDescent="0.25">
      <c r="A99" s="2">
        <v>44353</v>
      </c>
      <c r="B99" s="13">
        <v>289209.01</v>
      </c>
      <c r="C99" s="1">
        <v>311191.46465746901</v>
      </c>
      <c r="D99" s="14">
        <f t="shared" si="2"/>
        <v>-21982.454657469003</v>
      </c>
      <c r="E99">
        <f t="shared" si="3"/>
        <v>7.6008885952304886E-2</v>
      </c>
    </row>
    <row r="100" spans="1:5" x14ac:dyDescent="0.25">
      <c r="A100" s="2">
        <v>44354</v>
      </c>
      <c r="B100" s="13">
        <v>236434.92</v>
      </c>
      <c r="C100" s="1">
        <v>282891.60107522999</v>
      </c>
      <c r="D100" s="13">
        <f t="shared" si="2"/>
        <v>-46456.681075229979</v>
      </c>
      <c r="E100">
        <f t="shared" si="3"/>
        <v>0.19648823902674772</v>
      </c>
    </row>
    <row r="101" spans="1:5" x14ac:dyDescent="0.25">
      <c r="A101" s="2">
        <v>44355</v>
      </c>
      <c r="B101" s="13">
        <v>255419.29</v>
      </c>
      <c r="C101" s="1">
        <v>290523.77990792098</v>
      </c>
      <c r="D101" s="13">
        <f t="shared" si="2"/>
        <v>-35104.489907920972</v>
      </c>
      <c r="E101">
        <f t="shared" si="3"/>
        <v>0.13743867938839299</v>
      </c>
    </row>
    <row r="102" spans="1:5" x14ac:dyDescent="0.25">
      <c r="A102" s="2">
        <v>44356</v>
      </c>
      <c r="B102" s="13">
        <v>295289.05</v>
      </c>
      <c r="C102" s="1">
        <v>288726.99674431502</v>
      </c>
      <c r="D102" s="13">
        <f t="shared" si="2"/>
        <v>6562.0532556849648</v>
      </c>
      <c r="E102">
        <f t="shared" si="3"/>
        <v>2.2222474066291877E-2</v>
      </c>
    </row>
    <row r="103" spans="1:5" x14ac:dyDescent="0.25">
      <c r="A103" s="2">
        <v>44357</v>
      </c>
      <c r="B103" s="13">
        <v>292081.42</v>
      </c>
      <c r="C103" s="1">
        <v>294930.23168340098</v>
      </c>
      <c r="D103" s="13">
        <f t="shared" si="2"/>
        <v>-2848.8116834009998</v>
      </c>
      <c r="E103">
        <f t="shared" si="3"/>
        <v>9.7534847762688909E-3</v>
      </c>
    </row>
    <row r="104" spans="1:5" x14ac:dyDescent="0.25">
      <c r="A104" s="2">
        <v>44358</v>
      </c>
      <c r="B104" s="13">
        <v>392919.82</v>
      </c>
      <c r="C104" s="1">
        <v>366970.20570549101</v>
      </c>
      <c r="D104" s="13">
        <f t="shared" si="2"/>
        <v>25949.614294508996</v>
      </c>
      <c r="E104">
        <f t="shared" si="3"/>
        <v>6.6043027034138918E-2</v>
      </c>
    </row>
    <row r="105" spans="1:5" x14ac:dyDescent="0.25">
      <c r="A105" s="2">
        <v>44359</v>
      </c>
      <c r="B105" s="13">
        <v>324763.15000000002</v>
      </c>
      <c r="C105" s="1">
        <v>309168.69392902701</v>
      </c>
      <c r="D105" s="13">
        <f t="shared" si="2"/>
        <v>15594.456070973014</v>
      </c>
      <c r="E105">
        <f t="shared" si="3"/>
        <v>4.8017935750940377E-2</v>
      </c>
    </row>
    <row r="106" spans="1:5" x14ac:dyDescent="0.25">
      <c r="A106" s="2">
        <v>44360</v>
      </c>
      <c r="B106" s="13">
        <v>346051.35</v>
      </c>
      <c r="C106" s="1">
        <v>322275.54117406899</v>
      </c>
      <c r="D106" s="13">
        <f t="shared" si="2"/>
        <v>23775.808825930988</v>
      </c>
      <c r="E106">
        <f t="shared" si="3"/>
        <v>6.8706013792262308E-2</v>
      </c>
    </row>
    <row r="107" spans="1:5" x14ac:dyDescent="0.25">
      <c r="A107" s="2">
        <v>44361</v>
      </c>
      <c r="B107" s="13">
        <v>335264.7</v>
      </c>
      <c r="C107" s="1">
        <v>301152.01945301902</v>
      </c>
      <c r="D107" s="13">
        <f t="shared" si="2"/>
        <v>34112.680546980991</v>
      </c>
      <c r="E107">
        <f t="shared" si="3"/>
        <v>0.10174850065330764</v>
      </c>
    </row>
    <row r="108" spans="1:5" x14ac:dyDescent="0.25">
      <c r="A108" s="2">
        <v>44362</v>
      </c>
      <c r="B108" s="13">
        <v>267930.2</v>
      </c>
      <c r="C108" s="1">
        <v>273881.38453727699</v>
      </c>
      <c r="D108" s="13">
        <f t="shared" si="2"/>
        <v>-5951.1845372769749</v>
      </c>
      <c r="E108">
        <f t="shared" si="3"/>
        <v>2.2211697439396435E-2</v>
      </c>
    </row>
    <row r="109" spans="1:5" x14ac:dyDescent="0.25">
      <c r="A109" s="2">
        <v>44363</v>
      </c>
      <c r="B109" s="13">
        <v>305562.42</v>
      </c>
      <c r="C109" s="1">
        <v>369631.75565277197</v>
      </c>
      <c r="D109" s="13">
        <f t="shared" si="2"/>
        <v>-64069.335652771988</v>
      </c>
      <c r="E109">
        <f t="shared" si="3"/>
        <v>0.20967675165281122</v>
      </c>
    </row>
    <row r="110" spans="1:5" x14ac:dyDescent="0.25">
      <c r="A110" s="2">
        <v>44364</v>
      </c>
      <c r="B110" s="13">
        <v>338213.96</v>
      </c>
      <c r="C110" s="1">
        <v>364795.22033708199</v>
      </c>
      <c r="D110" s="13">
        <f t="shared" si="2"/>
        <v>-26581.260337081971</v>
      </c>
      <c r="E110">
        <f t="shared" si="3"/>
        <v>7.8593031278430869E-2</v>
      </c>
    </row>
    <row r="111" spans="1:5" x14ac:dyDescent="0.25">
      <c r="A111" s="2">
        <v>44365</v>
      </c>
      <c r="B111" s="13">
        <v>352029.37</v>
      </c>
      <c r="C111" s="1">
        <v>388864.70744898199</v>
      </c>
      <c r="D111" s="13">
        <f t="shared" si="2"/>
        <v>-36835.337448981998</v>
      </c>
      <c r="E111">
        <f t="shared" si="3"/>
        <v>0.1046371143662871</v>
      </c>
    </row>
    <row r="112" spans="1:5" x14ac:dyDescent="0.25">
      <c r="A112" s="2">
        <v>44366</v>
      </c>
      <c r="B112" s="13">
        <v>354902.3</v>
      </c>
      <c r="C112" s="1">
        <v>376248.75887768797</v>
      </c>
      <c r="D112" s="13">
        <f t="shared" si="2"/>
        <v>-21346.458877687983</v>
      </c>
      <c r="E112">
        <f t="shared" si="3"/>
        <v>6.014742332661125E-2</v>
      </c>
    </row>
    <row r="113" spans="1:5" x14ac:dyDescent="0.25">
      <c r="A113" s="2">
        <v>44367</v>
      </c>
      <c r="B113" s="13">
        <v>311775.5</v>
      </c>
      <c r="C113" s="1">
        <v>354325.63289550203</v>
      </c>
      <c r="D113" s="13">
        <f t="shared" si="2"/>
        <v>-42550.132895502029</v>
      </c>
      <c r="E113">
        <f t="shared" si="3"/>
        <v>0.13647683315559442</v>
      </c>
    </row>
    <row r="114" spans="1:5" x14ac:dyDescent="0.25">
      <c r="A114" s="2">
        <v>44368</v>
      </c>
      <c r="B114" s="13">
        <v>266335.51</v>
      </c>
      <c r="C114" s="1">
        <v>296080.20875618001</v>
      </c>
      <c r="D114" s="13">
        <f t="shared" si="2"/>
        <v>-29744.698756180005</v>
      </c>
      <c r="E114">
        <f t="shared" si="3"/>
        <v>0.11168131037494776</v>
      </c>
    </row>
    <row r="115" spans="1:5" x14ac:dyDescent="0.25">
      <c r="A115" s="2">
        <v>44369</v>
      </c>
      <c r="B115" s="13">
        <v>281302.05</v>
      </c>
      <c r="C115" s="1">
        <v>322133.55330531998</v>
      </c>
      <c r="D115" s="13">
        <f t="shared" si="2"/>
        <v>-40831.503305319988</v>
      </c>
      <c r="E115">
        <f t="shared" si="3"/>
        <v>0.14515181565623139</v>
      </c>
    </row>
    <row r="116" spans="1:5" x14ac:dyDescent="0.25">
      <c r="A116" s="2">
        <v>44370</v>
      </c>
      <c r="B116" s="13">
        <v>366966.05</v>
      </c>
      <c r="C116" s="1">
        <v>360927.37352003698</v>
      </c>
      <c r="D116" s="13">
        <f t="shared" si="2"/>
        <v>6038.6764799630037</v>
      </c>
      <c r="E116">
        <f t="shared" si="3"/>
        <v>1.6455681608592957E-2</v>
      </c>
    </row>
    <row r="117" spans="1:5" x14ac:dyDescent="0.25">
      <c r="A117" s="2">
        <v>44371</v>
      </c>
      <c r="B117" s="13">
        <v>489215.83</v>
      </c>
      <c r="C117" s="1">
        <v>468200.79105188401</v>
      </c>
      <c r="D117" s="13">
        <f t="shared" si="2"/>
        <v>21015.038948116009</v>
      </c>
      <c r="E117">
        <f t="shared" si="3"/>
        <v>4.2956580019326049E-2</v>
      </c>
    </row>
    <row r="118" spans="1:5" x14ac:dyDescent="0.25">
      <c r="A118" s="2">
        <v>44372</v>
      </c>
      <c r="B118" s="13">
        <v>381105.22</v>
      </c>
      <c r="C118" s="1">
        <v>362217.76432787301</v>
      </c>
      <c r="D118" s="13">
        <f t="shared" si="2"/>
        <v>18887.455672126962</v>
      </c>
      <c r="E118">
        <f t="shared" si="3"/>
        <v>4.9559687668741359E-2</v>
      </c>
    </row>
    <row r="119" spans="1:5" x14ac:dyDescent="0.25">
      <c r="A119" s="2">
        <v>44373</v>
      </c>
      <c r="B119" s="13">
        <v>333851.40000000002</v>
      </c>
      <c r="C119" s="1">
        <v>353344.265353542</v>
      </c>
      <c r="D119" s="13">
        <f t="shared" si="2"/>
        <v>-19492.865353541973</v>
      </c>
      <c r="E119">
        <f t="shared" si="3"/>
        <v>5.8387849664677076E-2</v>
      </c>
    </row>
    <row r="120" spans="1:5" x14ac:dyDescent="0.25">
      <c r="A120" s="2">
        <v>44374</v>
      </c>
      <c r="B120" s="13">
        <v>304137.28000000003</v>
      </c>
      <c r="C120" s="1">
        <v>319176.32453665999</v>
      </c>
      <c r="D120" s="13">
        <f t="shared" si="2"/>
        <v>-15039.04453665996</v>
      </c>
      <c r="E120">
        <f t="shared" si="3"/>
        <v>4.9448211467729174E-2</v>
      </c>
    </row>
    <row r="121" spans="1:5" x14ac:dyDescent="0.25">
      <c r="A121" s="2">
        <v>44375</v>
      </c>
      <c r="B121" s="13">
        <v>287555.98</v>
      </c>
      <c r="C121" s="1">
        <v>292522.705050555</v>
      </c>
      <c r="D121" s="13">
        <f t="shared" si="2"/>
        <v>-4966.7250505550182</v>
      </c>
      <c r="E121">
        <f t="shared" si="3"/>
        <v>1.7272202270163253E-2</v>
      </c>
    </row>
    <row r="122" spans="1:5" x14ac:dyDescent="0.25">
      <c r="A122" s="2">
        <v>44376</v>
      </c>
      <c r="B122" s="13">
        <v>305686.09999999998</v>
      </c>
      <c r="C122" s="1">
        <v>316253.2012975</v>
      </c>
      <c r="D122" s="13">
        <f t="shared" si="2"/>
        <v>-10567.101297500019</v>
      </c>
      <c r="E122">
        <f t="shared" si="3"/>
        <v>3.4568471701853697E-2</v>
      </c>
    </row>
    <row r="123" spans="1:5" x14ac:dyDescent="0.25">
      <c r="A123" s="2">
        <v>44377</v>
      </c>
      <c r="B123" s="13">
        <v>357420.18</v>
      </c>
      <c r="C123" s="1">
        <v>359508.92476236197</v>
      </c>
      <c r="D123" s="13">
        <f t="shared" si="2"/>
        <v>-2088.744762361981</v>
      </c>
      <c r="E123">
        <f t="shared" si="3"/>
        <v>5.8439474860148668E-3</v>
      </c>
    </row>
    <row r="124" spans="1:5" x14ac:dyDescent="0.25">
      <c r="A124" s="2">
        <v>44378</v>
      </c>
      <c r="B124" s="13">
        <v>268138.15999999997</v>
      </c>
      <c r="C124" s="1">
        <v>283013.13414678298</v>
      </c>
      <c r="D124" s="13">
        <f t="shared" si="2"/>
        <v>-14874.974146783003</v>
      </c>
      <c r="E124">
        <f t="shared" si="3"/>
        <v>5.5475036252889194E-2</v>
      </c>
    </row>
    <row r="125" spans="1:5" x14ac:dyDescent="0.25">
      <c r="A125" s="2">
        <v>44379</v>
      </c>
      <c r="B125" s="13">
        <v>309974.96999999997</v>
      </c>
      <c r="C125" s="1">
        <v>295430.54650528799</v>
      </c>
      <c r="D125" s="13">
        <f t="shared" si="2"/>
        <v>14544.423494711984</v>
      </c>
      <c r="E125">
        <f t="shared" si="3"/>
        <v>4.6921283659490262E-2</v>
      </c>
    </row>
    <row r="126" spans="1:5" x14ac:dyDescent="0.25">
      <c r="A126" s="2">
        <v>44380</v>
      </c>
      <c r="B126" s="13">
        <v>323359.84000000003</v>
      </c>
      <c r="C126" s="1">
        <v>295358.79976812698</v>
      </c>
      <c r="D126" s="13">
        <f t="shared" si="2"/>
        <v>28001.040231873048</v>
      </c>
      <c r="E126">
        <f t="shared" si="3"/>
        <v>8.6594056429125668E-2</v>
      </c>
    </row>
    <row r="127" spans="1:5" x14ac:dyDescent="0.25">
      <c r="A127" s="2">
        <v>44381</v>
      </c>
      <c r="B127" s="13">
        <v>290339.07</v>
      </c>
      <c r="C127" s="1">
        <v>301884.11611444299</v>
      </c>
      <c r="D127" s="13">
        <f t="shared" si="2"/>
        <v>-11545.046114442986</v>
      </c>
      <c r="E127">
        <f t="shared" si="3"/>
        <v>3.976401148644234E-2</v>
      </c>
    </row>
    <row r="128" spans="1:5" x14ac:dyDescent="0.25">
      <c r="A128" s="2">
        <v>44382</v>
      </c>
      <c r="B128" s="13">
        <v>294023.53999999998</v>
      </c>
      <c r="C128" s="1">
        <v>247619.70060479801</v>
      </c>
      <c r="D128" s="13">
        <f t="shared" si="2"/>
        <v>46403.839395201969</v>
      </c>
      <c r="E128">
        <f t="shared" si="3"/>
        <v>0.1578235517986144</v>
      </c>
    </row>
    <row r="129" spans="1:5" x14ac:dyDescent="0.25">
      <c r="A129" s="2">
        <v>44383</v>
      </c>
      <c r="B129" s="13">
        <v>260098.52</v>
      </c>
      <c r="C129" s="1">
        <v>271088.236823824</v>
      </c>
      <c r="D129" s="13">
        <f t="shared" si="2"/>
        <v>-10989.716823824012</v>
      </c>
      <c r="E129">
        <f t="shared" si="3"/>
        <v>4.2252131322485079E-2</v>
      </c>
    </row>
    <row r="130" spans="1:5" x14ac:dyDescent="0.25">
      <c r="A130" s="2">
        <v>44384</v>
      </c>
      <c r="B130" s="13">
        <v>286691.52</v>
      </c>
      <c r="C130" s="1">
        <v>278241.73562842503</v>
      </c>
      <c r="D130" s="13">
        <f t="shared" si="2"/>
        <v>8449.7843715749914</v>
      </c>
      <c r="E130">
        <f t="shared" si="3"/>
        <v>2.9473436715445896E-2</v>
      </c>
    </row>
    <row r="131" spans="1:5" x14ac:dyDescent="0.25">
      <c r="A131" s="2">
        <v>44385</v>
      </c>
      <c r="B131" s="13">
        <v>279060.78999999998</v>
      </c>
      <c r="C131" s="1">
        <v>280648.21304674703</v>
      </c>
      <c r="D131" s="13">
        <f t="shared" ref="D131:D194" si="4">B131-C131</f>
        <v>-1587.4230467470479</v>
      </c>
      <c r="E131">
        <f t="shared" ref="E131:E194" si="5">ABS(D131)/B131</f>
        <v>5.6884489101713216E-3</v>
      </c>
    </row>
    <row r="132" spans="1:5" x14ac:dyDescent="0.25">
      <c r="A132" s="2">
        <v>44386</v>
      </c>
      <c r="B132" s="13">
        <v>317266.58</v>
      </c>
      <c r="C132" s="1">
        <v>315134.81047647499</v>
      </c>
      <c r="D132" s="13">
        <f t="shared" si="4"/>
        <v>2131.7695235250285</v>
      </c>
      <c r="E132">
        <f t="shared" si="5"/>
        <v>6.7191745299017263E-3</v>
      </c>
    </row>
    <row r="133" spans="1:5" x14ac:dyDescent="0.25">
      <c r="A133" s="2">
        <v>44387</v>
      </c>
      <c r="B133" s="13">
        <v>301572.84999999998</v>
      </c>
      <c r="C133" s="1">
        <v>304315.45201100298</v>
      </c>
      <c r="D133" s="13">
        <f t="shared" si="4"/>
        <v>-2742.6020110030076</v>
      </c>
      <c r="E133">
        <f t="shared" si="5"/>
        <v>9.0943266643632135E-3</v>
      </c>
    </row>
    <row r="134" spans="1:5" x14ac:dyDescent="0.25">
      <c r="A134" s="2">
        <v>44388</v>
      </c>
      <c r="B134" s="13">
        <v>324853.83</v>
      </c>
      <c r="C134" s="1">
        <v>335658.37269450602</v>
      </c>
      <c r="D134" s="13">
        <f t="shared" si="4"/>
        <v>-10804.542694506003</v>
      </c>
      <c r="E134">
        <f t="shared" si="5"/>
        <v>3.325970543276649E-2</v>
      </c>
    </row>
    <row r="135" spans="1:5" x14ac:dyDescent="0.25">
      <c r="A135" s="2">
        <v>44389</v>
      </c>
      <c r="B135" s="13">
        <v>319044.2</v>
      </c>
      <c r="C135" s="1">
        <v>316724.50480758201</v>
      </c>
      <c r="D135" s="13">
        <f t="shared" si="4"/>
        <v>2319.695192418003</v>
      </c>
      <c r="E135">
        <f t="shared" si="5"/>
        <v>7.2707643405459273E-3</v>
      </c>
    </row>
    <row r="136" spans="1:5" x14ac:dyDescent="0.25">
      <c r="A136" s="2">
        <v>44390</v>
      </c>
      <c r="B136" s="13">
        <v>278590.87</v>
      </c>
      <c r="C136" s="1">
        <v>292749.15404015</v>
      </c>
      <c r="D136" s="13">
        <f t="shared" si="4"/>
        <v>-14158.28404015</v>
      </c>
      <c r="E136">
        <f t="shared" si="5"/>
        <v>5.0821062585970606E-2</v>
      </c>
    </row>
    <row r="137" spans="1:5" x14ac:dyDescent="0.25">
      <c r="A137" s="2">
        <v>44391</v>
      </c>
      <c r="B137" s="13">
        <v>361715.41</v>
      </c>
      <c r="C137" s="1">
        <v>354948.62213766499</v>
      </c>
      <c r="D137" s="13">
        <f t="shared" si="4"/>
        <v>6766.7878623349825</v>
      </c>
      <c r="E137">
        <f t="shared" si="5"/>
        <v>1.8707491235540621E-2</v>
      </c>
    </row>
    <row r="138" spans="1:5" x14ac:dyDescent="0.25">
      <c r="A138" s="2">
        <v>44392</v>
      </c>
      <c r="B138" s="13">
        <v>388602.96</v>
      </c>
      <c r="C138" s="1">
        <v>385277.565474706</v>
      </c>
      <c r="D138" s="13">
        <f t="shared" si="4"/>
        <v>3325.3945252940175</v>
      </c>
      <c r="E138">
        <f t="shared" si="5"/>
        <v>8.5573062163345776E-3</v>
      </c>
    </row>
    <row r="139" spans="1:5" x14ac:dyDescent="0.25">
      <c r="A139" s="2">
        <v>44393</v>
      </c>
      <c r="B139" s="13">
        <v>403660.18</v>
      </c>
      <c r="C139" s="1">
        <v>388406.89946387202</v>
      </c>
      <c r="D139" s="13">
        <f t="shared" si="4"/>
        <v>15253.280536127975</v>
      </c>
      <c r="E139">
        <f t="shared" si="5"/>
        <v>3.7787429357356912E-2</v>
      </c>
    </row>
    <row r="140" spans="1:5" x14ac:dyDescent="0.25">
      <c r="A140" s="2">
        <v>44394</v>
      </c>
      <c r="B140" s="13">
        <v>356474.84</v>
      </c>
      <c r="C140" s="1">
        <v>365727.71793983103</v>
      </c>
      <c r="D140" s="13">
        <f t="shared" si="4"/>
        <v>-9252.8779398309998</v>
      </c>
      <c r="E140">
        <f t="shared" si="5"/>
        <v>2.5956608718390894E-2</v>
      </c>
    </row>
    <row r="141" spans="1:5" x14ac:dyDescent="0.25">
      <c r="A141" s="2">
        <v>44395</v>
      </c>
      <c r="B141" s="13">
        <v>349815.47</v>
      </c>
      <c r="C141" s="1">
        <v>364883.40717156301</v>
      </c>
      <c r="D141" s="13">
        <f t="shared" si="4"/>
        <v>-15067.93717156304</v>
      </c>
      <c r="E141">
        <f t="shared" si="5"/>
        <v>4.3073958883416565E-2</v>
      </c>
    </row>
    <row r="142" spans="1:5" x14ac:dyDescent="0.25">
      <c r="A142" s="2">
        <v>44396</v>
      </c>
      <c r="B142" s="13">
        <v>333812.32</v>
      </c>
      <c r="C142" s="1">
        <v>334875.692804166</v>
      </c>
      <c r="D142" s="13">
        <f t="shared" si="4"/>
        <v>-1063.3728041659924</v>
      </c>
      <c r="E142">
        <f t="shared" si="5"/>
        <v>3.1855409176209924E-3</v>
      </c>
    </row>
    <row r="143" spans="1:5" x14ac:dyDescent="0.25">
      <c r="A143" s="2">
        <v>44397</v>
      </c>
      <c r="B143" s="13">
        <v>302604.08</v>
      </c>
      <c r="C143" s="1">
        <v>296804.18450786697</v>
      </c>
      <c r="D143" s="13">
        <f t="shared" si="4"/>
        <v>5799.8954921330442</v>
      </c>
      <c r="E143">
        <f t="shared" si="5"/>
        <v>1.9166613656144502E-2</v>
      </c>
    </row>
    <row r="144" spans="1:5" x14ac:dyDescent="0.25">
      <c r="A144" s="2">
        <v>44398</v>
      </c>
      <c r="B144" s="13">
        <v>403962.02</v>
      </c>
      <c r="C144" s="1">
        <v>390562.12650117301</v>
      </c>
      <c r="D144" s="13">
        <f t="shared" si="4"/>
        <v>13399.893498827005</v>
      </c>
      <c r="E144">
        <f t="shared" si="5"/>
        <v>3.3171171633479317E-2</v>
      </c>
    </row>
    <row r="145" spans="1:5" x14ac:dyDescent="0.25">
      <c r="A145" s="2">
        <v>44399</v>
      </c>
      <c r="B145" s="13">
        <v>345915.99</v>
      </c>
      <c r="C145" s="1">
        <v>348260.15418903797</v>
      </c>
      <c r="D145" s="13">
        <f t="shared" si="4"/>
        <v>-2344.1641890379833</v>
      </c>
      <c r="E145">
        <f t="shared" si="5"/>
        <v>6.7766864117440291E-3</v>
      </c>
    </row>
    <row r="146" spans="1:5" x14ac:dyDescent="0.25">
      <c r="A146" s="2">
        <v>44400</v>
      </c>
      <c r="B146" s="13">
        <v>421093.23</v>
      </c>
      <c r="C146" s="1">
        <v>404449.37294245599</v>
      </c>
      <c r="D146" s="13">
        <f t="shared" si="4"/>
        <v>16643.857057543995</v>
      </c>
      <c r="E146">
        <f t="shared" si="5"/>
        <v>3.952534942806845E-2</v>
      </c>
    </row>
    <row r="147" spans="1:5" x14ac:dyDescent="0.25">
      <c r="A147" s="2">
        <v>44401</v>
      </c>
      <c r="B147" s="13">
        <v>363269.71</v>
      </c>
      <c r="C147" s="1">
        <v>344063.91213369701</v>
      </c>
      <c r="D147" s="13">
        <f t="shared" si="4"/>
        <v>19205.797866303008</v>
      </c>
      <c r="E147">
        <f t="shared" si="5"/>
        <v>5.2869252067019312E-2</v>
      </c>
    </row>
    <row r="148" spans="1:5" x14ac:dyDescent="0.25">
      <c r="A148" s="2">
        <v>44402</v>
      </c>
      <c r="B148" s="13">
        <v>309500.39</v>
      </c>
      <c r="C148" s="1">
        <v>339041.00428897602</v>
      </c>
      <c r="D148" s="13">
        <f t="shared" si="4"/>
        <v>-29540.614288976009</v>
      </c>
      <c r="E148">
        <f t="shared" si="5"/>
        <v>9.5446129450680192E-2</v>
      </c>
    </row>
    <row r="149" spans="1:5" x14ac:dyDescent="0.25">
      <c r="A149" s="2">
        <v>44403</v>
      </c>
      <c r="B149" s="13">
        <v>287998.98</v>
      </c>
      <c r="C149" s="1">
        <v>288382.55323888198</v>
      </c>
      <c r="D149" s="13">
        <f t="shared" si="4"/>
        <v>-383.57323888200335</v>
      </c>
      <c r="E149">
        <f t="shared" si="5"/>
        <v>1.3318562408866981E-3</v>
      </c>
    </row>
    <row r="150" spans="1:5" x14ac:dyDescent="0.25">
      <c r="A150" s="2">
        <v>44404</v>
      </c>
      <c r="B150" s="13">
        <v>299049.31</v>
      </c>
      <c r="C150" s="1">
        <v>287077.96763682301</v>
      </c>
      <c r="D150" s="13">
        <f t="shared" si="4"/>
        <v>11971.342363176984</v>
      </c>
      <c r="E150">
        <f t="shared" si="5"/>
        <v>4.0031332502245144E-2</v>
      </c>
    </row>
    <row r="151" spans="1:5" x14ac:dyDescent="0.25">
      <c r="A151" s="2">
        <v>44405</v>
      </c>
      <c r="B151" s="13">
        <v>320809.62</v>
      </c>
      <c r="C151" s="1">
        <v>349218.53099749499</v>
      </c>
      <c r="D151" s="13">
        <f t="shared" si="4"/>
        <v>-28408.910997494997</v>
      </c>
      <c r="E151">
        <f t="shared" si="5"/>
        <v>8.8553800218007794E-2</v>
      </c>
    </row>
    <row r="152" spans="1:5" x14ac:dyDescent="0.25">
      <c r="A152" s="2">
        <v>44406</v>
      </c>
      <c r="B152" s="13">
        <v>274230.89</v>
      </c>
      <c r="C152" s="1">
        <v>325547.24363468698</v>
      </c>
      <c r="D152" s="13">
        <f t="shared" si="4"/>
        <v>-51316.353634686966</v>
      </c>
      <c r="E152">
        <f t="shared" si="5"/>
        <v>0.1871282758652279</v>
      </c>
    </row>
    <row r="153" spans="1:5" x14ac:dyDescent="0.25">
      <c r="A153" s="2">
        <v>44407</v>
      </c>
      <c r="B153" s="13">
        <v>318871.57</v>
      </c>
      <c r="C153" s="1">
        <v>348145.51586542698</v>
      </c>
      <c r="D153" s="13">
        <f t="shared" si="4"/>
        <v>-29273.945865426969</v>
      </c>
      <c r="E153">
        <f t="shared" si="5"/>
        <v>9.180481616917735E-2</v>
      </c>
    </row>
    <row r="154" spans="1:5" x14ac:dyDescent="0.25">
      <c r="A154" s="2">
        <v>44408</v>
      </c>
      <c r="B154" s="13">
        <v>381152.53</v>
      </c>
      <c r="C154" s="1">
        <v>369824.76544832101</v>
      </c>
      <c r="D154" s="13">
        <f t="shared" si="4"/>
        <v>11327.764551679022</v>
      </c>
      <c r="E154">
        <f t="shared" si="5"/>
        <v>2.9719767442391163E-2</v>
      </c>
    </row>
    <row r="155" spans="1:5" x14ac:dyDescent="0.25">
      <c r="A155" s="2">
        <v>44409</v>
      </c>
      <c r="B155" s="13">
        <v>327708.77</v>
      </c>
      <c r="C155" s="1">
        <v>342273.82184218703</v>
      </c>
      <c r="D155" s="13">
        <f t="shared" si="4"/>
        <v>-14565.051842187007</v>
      </c>
      <c r="E155">
        <f t="shared" si="5"/>
        <v>4.4445108509567829E-2</v>
      </c>
    </row>
    <row r="156" spans="1:5" x14ac:dyDescent="0.25">
      <c r="A156" s="2">
        <v>44410</v>
      </c>
      <c r="B156" s="13">
        <v>245618.19</v>
      </c>
      <c r="C156" s="1">
        <v>270082.47383730998</v>
      </c>
      <c r="D156" s="13">
        <f t="shared" si="4"/>
        <v>-24464.28383730998</v>
      </c>
      <c r="E156">
        <f t="shared" si="5"/>
        <v>9.9602899269431069E-2</v>
      </c>
    </row>
    <row r="157" spans="1:5" x14ac:dyDescent="0.25">
      <c r="A157" s="2">
        <v>44411</v>
      </c>
      <c r="B157" s="13">
        <v>329723.09999999998</v>
      </c>
      <c r="C157" s="1">
        <v>323985.27848037001</v>
      </c>
      <c r="D157" s="13">
        <f t="shared" si="4"/>
        <v>5737.8215196299716</v>
      </c>
      <c r="E157">
        <f t="shared" si="5"/>
        <v>1.7401939747715499E-2</v>
      </c>
    </row>
    <row r="158" spans="1:5" x14ac:dyDescent="0.25">
      <c r="A158" s="2">
        <v>44412</v>
      </c>
      <c r="B158" s="13">
        <v>361183.68</v>
      </c>
      <c r="C158" s="1">
        <v>381635.33900833398</v>
      </c>
      <c r="D158" s="13">
        <f t="shared" si="4"/>
        <v>-20451.659008333983</v>
      </c>
      <c r="E158">
        <f t="shared" si="5"/>
        <v>5.6623984251818867E-2</v>
      </c>
    </row>
    <row r="159" spans="1:5" x14ac:dyDescent="0.25">
      <c r="A159" s="2">
        <v>44413</v>
      </c>
      <c r="B159" s="13">
        <v>305795.58</v>
      </c>
      <c r="C159" s="1">
        <v>358174.54660210398</v>
      </c>
      <c r="D159" s="13">
        <f t="shared" si="4"/>
        <v>-52378.966602103959</v>
      </c>
      <c r="E159">
        <f t="shared" si="5"/>
        <v>0.1712875202516137</v>
      </c>
    </row>
    <row r="160" spans="1:5" x14ac:dyDescent="0.25">
      <c r="A160" s="2">
        <v>44414</v>
      </c>
      <c r="B160" s="13">
        <v>310189.86</v>
      </c>
      <c r="C160" s="1">
        <v>346104.35328227701</v>
      </c>
      <c r="D160" s="13">
        <f t="shared" si="4"/>
        <v>-35914.493282277021</v>
      </c>
      <c r="E160">
        <f t="shared" si="5"/>
        <v>0.11578229308423242</v>
      </c>
    </row>
    <row r="161" spans="1:5" x14ac:dyDescent="0.25">
      <c r="A161" s="2">
        <v>44415</v>
      </c>
      <c r="B161" s="13">
        <v>305716.03000000003</v>
      </c>
      <c r="C161" s="1">
        <v>316053.71629208903</v>
      </c>
      <c r="D161" s="13">
        <f t="shared" si="4"/>
        <v>-10337.686292088998</v>
      </c>
      <c r="E161">
        <f t="shared" si="5"/>
        <v>3.3814668769867898E-2</v>
      </c>
    </row>
    <row r="162" spans="1:5" x14ac:dyDescent="0.25">
      <c r="A162" s="2">
        <v>44416</v>
      </c>
      <c r="B162" s="13">
        <v>273614.27</v>
      </c>
      <c r="C162" s="1">
        <v>263410.641479382</v>
      </c>
      <c r="D162" s="13">
        <f t="shared" si="4"/>
        <v>10203.628520618018</v>
      </c>
      <c r="E162">
        <f t="shared" si="5"/>
        <v>3.7292018872473347E-2</v>
      </c>
    </row>
    <row r="163" spans="1:5" x14ac:dyDescent="0.25">
      <c r="A163" s="2">
        <v>44417</v>
      </c>
      <c r="B163" s="13">
        <v>564809.74</v>
      </c>
      <c r="C163" s="1">
        <v>561616.303306608</v>
      </c>
      <c r="D163" s="13">
        <f t="shared" si="4"/>
        <v>3193.4366933919955</v>
      </c>
      <c r="E163">
        <f t="shared" si="5"/>
        <v>5.6540042907050354E-3</v>
      </c>
    </row>
    <row r="164" spans="1:5" x14ac:dyDescent="0.25">
      <c r="A164" s="2">
        <v>44418</v>
      </c>
      <c r="B164" s="13">
        <v>439022.98</v>
      </c>
      <c r="C164" s="1">
        <v>425921.58448268898</v>
      </c>
      <c r="D164" s="13">
        <f t="shared" si="4"/>
        <v>13101.395517311001</v>
      </c>
      <c r="E164">
        <f t="shared" si="5"/>
        <v>2.984216342686891E-2</v>
      </c>
    </row>
    <row r="165" spans="1:5" x14ac:dyDescent="0.25">
      <c r="A165" s="2">
        <v>44419</v>
      </c>
      <c r="B165" s="13">
        <v>421380.25</v>
      </c>
      <c r="C165" s="1">
        <v>462048.41751968802</v>
      </c>
      <c r="D165" s="13">
        <f t="shared" si="4"/>
        <v>-40668.167519688024</v>
      </c>
      <c r="E165">
        <f t="shared" si="5"/>
        <v>9.6511802628832327E-2</v>
      </c>
    </row>
    <row r="166" spans="1:5" x14ac:dyDescent="0.25">
      <c r="A166" s="2">
        <v>44420</v>
      </c>
      <c r="B166" s="13">
        <v>374353.37</v>
      </c>
      <c r="C166" s="1">
        <v>345765.42944538099</v>
      </c>
      <c r="D166" s="13">
        <f t="shared" si="4"/>
        <v>28587.94055461901</v>
      </c>
      <c r="E166">
        <f t="shared" si="5"/>
        <v>7.6366189930703737E-2</v>
      </c>
    </row>
    <row r="167" spans="1:5" x14ac:dyDescent="0.25">
      <c r="A167" s="2">
        <v>44421</v>
      </c>
      <c r="B167" s="13">
        <v>411746.83</v>
      </c>
      <c r="C167" s="1">
        <v>460022.06116287498</v>
      </c>
      <c r="D167" s="13">
        <f t="shared" si="4"/>
        <v>-48275.231162874959</v>
      </c>
      <c r="E167">
        <f t="shared" si="5"/>
        <v>0.11724493704754195</v>
      </c>
    </row>
    <row r="168" spans="1:5" x14ac:dyDescent="0.25">
      <c r="A168" s="2">
        <v>44422</v>
      </c>
      <c r="B168" s="13">
        <v>389874.29</v>
      </c>
      <c r="C168" s="1">
        <v>394125.80446364498</v>
      </c>
      <c r="D168" s="13">
        <f t="shared" si="4"/>
        <v>-4251.5144636449986</v>
      </c>
      <c r="E168">
        <f t="shared" si="5"/>
        <v>1.0904834129085555E-2</v>
      </c>
    </row>
    <row r="169" spans="1:5" x14ac:dyDescent="0.25">
      <c r="A169" s="2">
        <v>44423</v>
      </c>
      <c r="B169" s="13">
        <v>297636</v>
      </c>
      <c r="C169" s="1">
        <v>331813.24737950199</v>
      </c>
      <c r="D169" s="13">
        <f t="shared" si="4"/>
        <v>-34177.247379501991</v>
      </c>
      <c r="E169">
        <f t="shared" si="5"/>
        <v>0.11482901053468664</v>
      </c>
    </row>
    <row r="170" spans="1:5" x14ac:dyDescent="0.25">
      <c r="A170" s="2">
        <v>44424</v>
      </c>
      <c r="B170" s="13">
        <v>341308.08</v>
      </c>
      <c r="C170" s="1">
        <v>353569.448915174</v>
      </c>
      <c r="D170" s="13">
        <f t="shared" si="4"/>
        <v>-12261.368915173982</v>
      </c>
      <c r="E170">
        <f t="shared" si="5"/>
        <v>3.5924637105497127E-2</v>
      </c>
    </row>
    <row r="171" spans="1:5" x14ac:dyDescent="0.25">
      <c r="A171" s="2">
        <v>44425</v>
      </c>
      <c r="B171" s="13">
        <v>323857.18</v>
      </c>
      <c r="C171" s="1">
        <v>363689.79382942</v>
      </c>
      <c r="D171" s="13">
        <f t="shared" si="4"/>
        <v>-39832.613829420006</v>
      </c>
      <c r="E171">
        <f t="shared" si="5"/>
        <v>0.1229943823676227</v>
      </c>
    </row>
    <row r="172" spans="1:5" x14ac:dyDescent="0.25">
      <c r="A172" s="2">
        <v>44426</v>
      </c>
      <c r="B172" s="13">
        <v>357241.92</v>
      </c>
      <c r="C172" s="1">
        <v>413944.784947304</v>
      </c>
      <c r="D172" s="13">
        <f t="shared" si="4"/>
        <v>-56702.864947304013</v>
      </c>
      <c r="E172">
        <f t="shared" si="5"/>
        <v>0.15872399562544065</v>
      </c>
    </row>
    <row r="173" spans="1:5" x14ac:dyDescent="0.25">
      <c r="A173" s="2">
        <v>44427</v>
      </c>
      <c r="B173" s="13">
        <v>327706.36</v>
      </c>
      <c r="C173" s="1">
        <v>389134.83295755199</v>
      </c>
      <c r="D173" s="13">
        <f t="shared" si="4"/>
        <v>-61428.472957552003</v>
      </c>
      <c r="E173">
        <f t="shared" si="5"/>
        <v>0.187449742988058</v>
      </c>
    </row>
    <row r="174" spans="1:5" x14ac:dyDescent="0.25">
      <c r="A174" s="2">
        <v>44428</v>
      </c>
      <c r="B174" s="13">
        <v>381977.67</v>
      </c>
      <c r="C174" s="1">
        <v>438018.09933693998</v>
      </c>
      <c r="D174" s="13">
        <f t="shared" si="4"/>
        <v>-56040.429336939997</v>
      </c>
      <c r="E174">
        <f t="shared" si="5"/>
        <v>0.14671127067961853</v>
      </c>
    </row>
    <row r="175" spans="1:5" x14ac:dyDescent="0.25">
      <c r="A175" s="2">
        <v>44429</v>
      </c>
      <c r="B175" s="13">
        <v>365293.99</v>
      </c>
      <c r="C175" s="1">
        <v>424273.16153348697</v>
      </c>
      <c r="D175" s="13">
        <f t="shared" si="4"/>
        <v>-58979.17153348698</v>
      </c>
      <c r="E175">
        <f t="shared" si="5"/>
        <v>0.16145672567316802</v>
      </c>
    </row>
    <row r="176" spans="1:5" x14ac:dyDescent="0.25">
      <c r="A176" s="2">
        <v>44430</v>
      </c>
      <c r="B176" s="13">
        <v>356473.85</v>
      </c>
      <c r="C176" s="1">
        <v>362182.714924236</v>
      </c>
      <c r="D176" s="13">
        <f t="shared" si="4"/>
        <v>-5708.8649242360261</v>
      </c>
      <c r="E176">
        <f t="shared" si="5"/>
        <v>1.6014821070987468E-2</v>
      </c>
    </row>
    <row r="177" spans="1:5" x14ac:dyDescent="0.25">
      <c r="A177" s="2">
        <v>44431</v>
      </c>
      <c r="B177" s="13">
        <v>328227.98</v>
      </c>
      <c r="C177" s="1">
        <v>335407.37413701398</v>
      </c>
      <c r="D177" s="13">
        <f t="shared" si="4"/>
        <v>-7179.3941370139946</v>
      </c>
      <c r="E177">
        <f t="shared" si="5"/>
        <v>2.187319355593632E-2</v>
      </c>
    </row>
    <row r="178" spans="1:5" x14ac:dyDescent="0.25">
      <c r="A178" s="2">
        <v>44432</v>
      </c>
      <c r="B178" s="13">
        <v>307149.37</v>
      </c>
      <c r="C178" s="1">
        <v>297148.92591376702</v>
      </c>
      <c r="D178" s="13">
        <f t="shared" si="4"/>
        <v>10000.444086232979</v>
      </c>
      <c r="E178">
        <f t="shared" si="5"/>
        <v>3.2558894997026952E-2</v>
      </c>
    </row>
    <row r="179" spans="1:5" x14ac:dyDescent="0.25">
      <c r="A179" s="2">
        <v>44433</v>
      </c>
      <c r="B179" s="13">
        <v>356141.83</v>
      </c>
      <c r="C179" s="1">
        <v>346101.16086492798</v>
      </c>
      <c r="D179" s="13">
        <f t="shared" si="4"/>
        <v>10040.669135072036</v>
      </c>
      <c r="E179">
        <f t="shared" si="5"/>
        <v>2.8192894766312721E-2</v>
      </c>
    </row>
    <row r="180" spans="1:5" x14ac:dyDescent="0.25">
      <c r="A180" s="2">
        <v>44434</v>
      </c>
      <c r="B180" s="13">
        <v>366746.55</v>
      </c>
      <c r="C180" s="1">
        <v>341256.437341824</v>
      </c>
      <c r="D180" s="13">
        <f t="shared" si="4"/>
        <v>25490.112658175989</v>
      </c>
      <c r="E180">
        <f t="shared" si="5"/>
        <v>6.9503346815875944E-2</v>
      </c>
    </row>
    <row r="181" spans="1:5" x14ac:dyDescent="0.25">
      <c r="A181" s="2">
        <v>44435</v>
      </c>
      <c r="B181" s="13">
        <v>369979.15</v>
      </c>
      <c r="C181" s="1">
        <v>335768.30023181299</v>
      </c>
      <c r="D181" s="13">
        <f t="shared" si="4"/>
        <v>34210.849768187036</v>
      </c>
      <c r="E181">
        <f t="shared" si="5"/>
        <v>9.2466966768768005E-2</v>
      </c>
    </row>
    <row r="182" spans="1:5" x14ac:dyDescent="0.25">
      <c r="A182" s="2">
        <v>44436</v>
      </c>
      <c r="B182" s="13">
        <v>473642.63</v>
      </c>
      <c r="C182" s="1">
        <v>434802.02006740001</v>
      </c>
      <c r="D182" s="13">
        <f t="shared" si="4"/>
        <v>38840.609932599997</v>
      </c>
      <c r="E182">
        <f t="shared" si="5"/>
        <v>8.2004041596931421E-2</v>
      </c>
    </row>
    <row r="183" spans="1:5" x14ac:dyDescent="0.25">
      <c r="A183" s="2">
        <v>44437</v>
      </c>
      <c r="B183" s="13">
        <v>347307.5</v>
      </c>
      <c r="C183" s="1">
        <v>341625.75417986303</v>
      </c>
      <c r="D183" s="13">
        <f t="shared" si="4"/>
        <v>5681.7458201369736</v>
      </c>
      <c r="E183">
        <f t="shared" si="5"/>
        <v>1.6359410090876166E-2</v>
      </c>
    </row>
    <row r="184" spans="1:5" x14ac:dyDescent="0.25">
      <c r="A184" s="2">
        <v>44438</v>
      </c>
      <c r="B184" s="13">
        <v>319662.75</v>
      </c>
      <c r="C184" s="1">
        <v>324196.88585539802</v>
      </c>
      <c r="D184" s="13">
        <f t="shared" si="4"/>
        <v>-4534.1358553980244</v>
      </c>
      <c r="E184">
        <f t="shared" si="5"/>
        <v>1.4184123284298919E-2</v>
      </c>
    </row>
    <row r="185" spans="1:5" x14ac:dyDescent="0.25">
      <c r="A185" s="2">
        <v>44439</v>
      </c>
      <c r="B185" s="13">
        <v>355132.12</v>
      </c>
      <c r="C185" s="1">
        <v>336969.47183907998</v>
      </c>
      <c r="D185" s="13">
        <f t="shared" si="4"/>
        <v>18162.648160920013</v>
      </c>
      <c r="E185">
        <f t="shared" si="5"/>
        <v>5.1143355213603359E-2</v>
      </c>
    </row>
    <row r="186" spans="1:5" x14ac:dyDescent="0.25">
      <c r="A186" s="2">
        <v>44440</v>
      </c>
      <c r="B186" s="13">
        <v>348671.17</v>
      </c>
      <c r="C186" s="1">
        <v>342812.84663709899</v>
      </c>
      <c r="D186" s="13">
        <f t="shared" si="4"/>
        <v>5858.3233629009919</v>
      </c>
      <c r="E186">
        <f t="shared" si="5"/>
        <v>1.6801857643982988E-2</v>
      </c>
    </row>
    <row r="187" spans="1:5" x14ac:dyDescent="0.25">
      <c r="A187" s="2">
        <v>44441</v>
      </c>
      <c r="B187" s="13">
        <v>358358.58</v>
      </c>
      <c r="C187" s="1">
        <v>334995.74691951199</v>
      </c>
      <c r="D187" s="13">
        <f t="shared" si="4"/>
        <v>23362.833080488024</v>
      </c>
      <c r="E187">
        <f t="shared" si="5"/>
        <v>6.5194010648462836E-2</v>
      </c>
    </row>
    <row r="188" spans="1:5" x14ac:dyDescent="0.25">
      <c r="A188" s="2">
        <v>44442</v>
      </c>
      <c r="B188" s="13">
        <v>332384.32</v>
      </c>
      <c r="C188" s="1">
        <v>321583.23202996998</v>
      </c>
      <c r="D188" s="13">
        <f t="shared" si="4"/>
        <v>10801.087970030028</v>
      </c>
      <c r="E188">
        <f t="shared" si="5"/>
        <v>3.2495780697567284E-2</v>
      </c>
    </row>
    <row r="189" spans="1:5" x14ac:dyDescent="0.25">
      <c r="A189" s="2">
        <v>44443</v>
      </c>
      <c r="B189" s="13">
        <v>445589.58</v>
      </c>
      <c r="C189" s="1">
        <v>425397.17452900799</v>
      </c>
      <c r="D189" s="13">
        <f t="shared" si="4"/>
        <v>20192.405470992031</v>
      </c>
      <c r="E189">
        <f t="shared" si="5"/>
        <v>4.5316152749783851E-2</v>
      </c>
    </row>
    <row r="190" spans="1:5" x14ac:dyDescent="0.25">
      <c r="A190" s="2">
        <v>44444</v>
      </c>
      <c r="B190" s="13">
        <v>290359.67</v>
      </c>
      <c r="C190" s="1">
        <v>295044.052693345</v>
      </c>
      <c r="D190" s="13">
        <f t="shared" si="4"/>
        <v>-4684.3826933450182</v>
      </c>
      <c r="E190">
        <f t="shared" si="5"/>
        <v>1.613303491268267E-2</v>
      </c>
    </row>
    <row r="191" spans="1:5" x14ac:dyDescent="0.25">
      <c r="A191" s="2">
        <v>44445</v>
      </c>
      <c r="B191" s="13">
        <v>253958.63</v>
      </c>
      <c r="C191" s="1">
        <v>217567.08270490501</v>
      </c>
      <c r="D191" s="13">
        <f t="shared" si="4"/>
        <v>36391.547295094992</v>
      </c>
      <c r="E191">
        <f t="shared" si="5"/>
        <v>0.14329714763028525</v>
      </c>
    </row>
    <row r="192" spans="1:5" x14ac:dyDescent="0.25">
      <c r="A192" s="2">
        <v>44446</v>
      </c>
      <c r="B192" s="13">
        <v>233483.17</v>
      </c>
      <c r="C192" s="1">
        <v>218543.80706823099</v>
      </c>
      <c r="D192" s="13">
        <f t="shared" si="4"/>
        <v>14939.362931769021</v>
      </c>
      <c r="E192">
        <f t="shared" si="5"/>
        <v>6.3984752870063485E-2</v>
      </c>
    </row>
    <row r="193" spans="1:5" x14ac:dyDescent="0.25">
      <c r="A193" s="2">
        <v>44447</v>
      </c>
      <c r="B193" s="13">
        <v>281217.63</v>
      </c>
      <c r="C193" s="1">
        <v>269391.75809733197</v>
      </c>
      <c r="D193" s="13">
        <f t="shared" si="4"/>
        <v>11825.871902668034</v>
      </c>
      <c r="E193">
        <f t="shared" si="5"/>
        <v>4.2052384491925464E-2</v>
      </c>
    </row>
    <row r="194" spans="1:5" x14ac:dyDescent="0.25">
      <c r="A194" s="2">
        <v>44448</v>
      </c>
      <c r="B194" s="13">
        <v>257054.88</v>
      </c>
      <c r="C194" s="1">
        <v>235465.82195266199</v>
      </c>
      <c r="D194" s="13">
        <f t="shared" si="4"/>
        <v>21589.058047338011</v>
      </c>
      <c r="E194">
        <f t="shared" si="5"/>
        <v>8.398618243442027E-2</v>
      </c>
    </row>
    <row r="195" spans="1:5" x14ac:dyDescent="0.25">
      <c r="A195" s="2">
        <v>44449</v>
      </c>
      <c r="B195" s="13">
        <v>261465.01</v>
      </c>
      <c r="C195" s="1">
        <v>229569.699195497</v>
      </c>
      <c r="D195" s="13">
        <f t="shared" ref="D195:D246" si="6">B195-C195</f>
        <v>31895.310804503009</v>
      </c>
      <c r="E195">
        <f t="shared" ref="E195:E246" si="7">ABS(D195)/B195</f>
        <v>0.12198691826681898</v>
      </c>
    </row>
    <row r="196" spans="1:5" x14ac:dyDescent="0.25">
      <c r="A196" s="2">
        <v>44450</v>
      </c>
      <c r="B196" s="13">
        <v>268610.18</v>
      </c>
      <c r="C196" s="1">
        <v>248282.92840821101</v>
      </c>
      <c r="D196" s="13">
        <f t="shared" si="6"/>
        <v>20327.251591788983</v>
      </c>
      <c r="E196">
        <f t="shared" si="7"/>
        <v>7.5675656044715003E-2</v>
      </c>
    </row>
    <row r="197" spans="1:5" x14ac:dyDescent="0.25">
      <c r="A197" s="2">
        <v>44451</v>
      </c>
      <c r="B197" s="13">
        <v>216534.64</v>
      </c>
      <c r="C197" s="1">
        <v>236292.58412858701</v>
      </c>
      <c r="D197" s="13">
        <f t="shared" si="6"/>
        <v>-19757.944128586998</v>
      </c>
      <c r="E197">
        <f t="shared" si="7"/>
        <v>9.1246112532327381E-2</v>
      </c>
    </row>
    <row r="198" spans="1:5" x14ac:dyDescent="0.25">
      <c r="A198" s="2">
        <v>44452</v>
      </c>
      <c r="B198" s="13">
        <v>244959.76</v>
      </c>
      <c r="C198" s="1">
        <v>220138.968636854</v>
      </c>
      <c r="D198" s="13">
        <f t="shared" si="6"/>
        <v>24820.791363146011</v>
      </c>
      <c r="E198">
        <f t="shared" si="7"/>
        <v>0.10132599478031008</v>
      </c>
    </row>
    <row r="199" spans="1:5" x14ac:dyDescent="0.25">
      <c r="A199" s="2">
        <v>44453</v>
      </c>
      <c r="B199" s="13">
        <v>263801.44</v>
      </c>
      <c r="C199" s="1">
        <v>269114.70232315699</v>
      </c>
      <c r="D199" s="13">
        <f t="shared" si="6"/>
        <v>-5313.2623231569887</v>
      </c>
      <c r="E199">
        <f t="shared" si="7"/>
        <v>2.0141142228628429E-2</v>
      </c>
    </row>
    <row r="200" spans="1:5" x14ac:dyDescent="0.25">
      <c r="A200" s="2">
        <v>44454</v>
      </c>
      <c r="B200" s="13">
        <v>368199.44</v>
      </c>
      <c r="C200" s="1">
        <v>329138.52814638201</v>
      </c>
      <c r="D200" s="13">
        <f t="shared" si="6"/>
        <v>39060.911853617989</v>
      </c>
      <c r="E200">
        <f t="shared" si="7"/>
        <v>0.10608628805523981</v>
      </c>
    </row>
    <row r="201" spans="1:5" x14ac:dyDescent="0.25">
      <c r="A201" s="2">
        <v>44455</v>
      </c>
      <c r="B201" s="13">
        <v>366557.84</v>
      </c>
      <c r="C201" s="1">
        <v>331787.58715244202</v>
      </c>
      <c r="D201" s="13">
        <f t="shared" si="6"/>
        <v>34770.252847558004</v>
      </c>
      <c r="E201">
        <f t="shared" si="7"/>
        <v>9.4856115606633873E-2</v>
      </c>
    </row>
    <row r="202" spans="1:5" x14ac:dyDescent="0.25">
      <c r="A202" s="2">
        <v>44456</v>
      </c>
      <c r="B202" s="13">
        <v>347444.06</v>
      </c>
      <c r="C202" s="1">
        <v>333988.70250717801</v>
      </c>
      <c r="D202" s="13">
        <f t="shared" si="6"/>
        <v>13455.35749282199</v>
      </c>
      <c r="E202">
        <f t="shared" si="7"/>
        <v>3.8726687377593938E-2</v>
      </c>
    </row>
    <row r="203" spans="1:5" x14ac:dyDescent="0.25">
      <c r="A203" s="2">
        <v>44457</v>
      </c>
      <c r="B203" s="13">
        <v>367993.84</v>
      </c>
      <c r="C203" s="1">
        <v>316331.90483681799</v>
      </c>
      <c r="D203" s="13">
        <f t="shared" si="6"/>
        <v>51661.935163182032</v>
      </c>
      <c r="E203">
        <f t="shared" si="7"/>
        <v>0.14038804335198118</v>
      </c>
    </row>
    <row r="204" spans="1:5" x14ac:dyDescent="0.25">
      <c r="A204" s="2">
        <v>44458</v>
      </c>
      <c r="B204" s="13">
        <v>409596.01</v>
      </c>
      <c r="C204" s="1">
        <v>392458.569155025</v>
      </c>
      <c r="D204" s="13">
        <f t="shared" si="6"/>
        <v>17137.440844975004</v>
      </c>
      <c r="E204">
        <f t="shared" si="7"/>
        <v>4.1839862758855983E-2</v>
      </c>
    </row>
    <row r="205" spans="1:5" x14ac:dyDescent="0.25">
      <c r="A205" s="2">
        <v>44459</v>
      </c>
      <c r="B205" s="13">
        <v>304635.82</v>
      </c>
      <c r="C205" s="1">
        <v>316005.56757270498</v>
      </c>
      <c r="D205" s="13">
        <f t="shared" si="6"/>
        <v>-11369.747572704975</v>
      </c>
      <c r="E205">
        <f t="shared" si="7"/>
        <v>3.7322425093362213E-2</v>
      </c>
    </row>
    <row r="206" spans="1:5" x14ac:dyDescent="0.25">
      <c r="A206" s="2">
        <v>44460</v>
      </c>
      <c r="B206" s="13">
        <v>302150.40999999997</v>
      </c>
      <c r="C206" s="1">
        <v>318446.61628374498</v>
      </c>
      <c r="D206" s="13">
        <f t="shared" si="6"/>
        <v>-16296.206283745007</v>
      </c>
      <c r="E206">
        <f t="shared" si="7"/>
        <v>5.3934086284195375E-2</v>
      </c>
    </row>
    <row r="207" spans="1:5" x14ac:dyDescent="0.25">
      <c r="A207" s="2">
        <v>44461</v>
      </c>
      <c r="B207" s="13">
        <v>434549.4</v>
      </c>
      <c r="C207" s="1">
        <v>416594.97639324801</v>
      </c>
      <c r="D207" s="13">
        <f t="shared" si="6"/>
        <v>17954.423606752011</v>
      </c>
      <c r="E207">
        <f t="shared" si="7"/>
        <v>4.1317336088260645E-2</v>
      </c>
    </row>
    <row r="208" spans="1:5" x14ac:dyDescent="0.25">
      <c r="A208" s="2">
        <v>44462</v>
      </c>
      <c r="B208" s="13">
        <v>410912.07</v>
      </c>
      <c r="C208" s="1">
        <v>346727.30152743799</v>
      </c>
      <c r="D208" s="13">
        <f t="shared" si="6"/>
        <v>64184.76847256202</v>
      </c>
      <c r="E208">
        <f t="shared" si="7"/>
        <v>0.15620073772124052</v>
      </c>
    </row>
    <row r="209" spans="1:5" x14ac:dyDescent="0.25">
      <c r="A209" s="2">
        <v>44463</v>
      </c>
      <c r="B209" s="13">
        <v>351067.72</v>
      </c>
      <c r="C209" s="1">
        <v>332520.417398174</v>
      </c>
      <c r="D209" s="13">
        <f t="shared" si="6"/>
        <v>18547.30260182597</v>
      </c>
      <c r="E209">
        <f t="shared" si="7"/>
        <v>5.2831125008662064E-2</v>
      </c>
    </row>
    <row r="210" spans="1:5" x14ac:dyDescent="0.25">
      <c r="A210" s="2">
        <v>44464</v>
      </c>
      <c r="B210" s="13">
        <v>384824.08</v>
      </c>
      <c r="C210" s="1">
        <v>358986.46830179199</v>
      </c>
      <c r="D210" s="13">
        <f t="shared" si="6"/>
        <v>25837.611698208028</v>
      </c>
      <c r="E210">
        <f t="shared" si="7"/>
        <v>6.7141358976829171E-2</v>
      </c>
    </row>
    <row r="211" spans="1:5" x14ac:dyDescent="0.25">
      <c r="A211" s="2">
        <v>44465</v>
      </c>
      <c r="B211" s="13">
        <v>284894.89</v>
      </c>
      <c r="C211" s="1">
        <v>282904.88344557898</v>
      </c>
      <c r="D211" s="13">
        <f t="shared" si="6"/>
        <v>1990.0065544210374</v>
      </c>
      <c r="E211">
        <f t="shared" si="7"/>
        <v>6.9850552757230473E-3</v>
      </c>
    </row>
    <row r="212" spans="1:5" x14ac:dyDescent="0.25">
      <c r="A212" s="2">
        <v>44466</v>
      </c>
      <c r="B212" s="13">
        <v>266362.02</v>
      </c>
      <c r="C212" s="1">
        <v>256871.27469081499</v>
      </c>
      <c r="D212" s="13">
        <f t="shared" si="6"/>
        <v>9490.745309185033</v>
      </c>
      <c r="E212">
        <f t="shared" si="7"/>
        <v>3.5631000655367583E-2</v>
      </c>
    </row>
    <row r="213" spans="1:5" x14ac:dyDescent="0.25">
      <c r="A213" s="2">
        <v>44467</v>
      </c>
      <c r="B213" s="13">
        <v>289665.63</v>
      </c>
      <c r="C213" s="1">
        <v>249941.92589159601</v>
      </c>
      <c r="D213" s="13">
        <f t="shared" si="6"/>
        <v>39723.704108403996</v>
      </c>
      <c r="E213">
        <f t="shared" si="7"/>
        <v>0.13713640830775814</v>
      </c>
    </row>
    <row r="214" spans="1:5" x14ac:dyDescent="0.25">
      <c r="A214" s="2">
        <v>44468</v>
      </c>
      <c r="B214" s="13">
        <v>348197.22</v>
      </c>
      <c r="C214" s="1">
        <v>304914.04008278</v>
      </c>
      <c r="D214" s="13">
        <f t="shared" si="6"/>
        <v>43283.179917219968</v>
      </c>
      <c r="E214">
        <f t="shared" si="7"/>
        <v>0.12430650628749985</v>
      </c>
    </row>
    <row r="215" spans="1:5" x14ac:dyDescent="0.25">
      <c r="A215" s="2">
        <v>44469</v>
      </c>
      <c r="B215" s="13">
        <v>410084.26</v>
      </c>
      <c r="C215" s="1">
        <v>354265.62829661102</v>
      </c>
      <c r="D215" s="13">
        <f t="shared" si="6"/>
        <v>55818.631703388994</v>
      </c>
      <c r="E215">
        <f t="shared" si="7"/>
        <v>0.13611503085582702</v>
      </c>
    </row>
    <row r="216" spans="1:5" x14ac:dyDescent="0.25">
      <c r="A216" s="2">
        <v>44470</v>
      </c>
      <c r="B216">
        <v>312725.71000000002</v>
      </c>
      <c r="C216">
        <v>294345.60324541002</v>
      </c>
      <c r="D216" s="13">
        <f t="shared" si="6"/>
        <v>18380.10675459</v>
      </c>
      <c r="E216">
        <f t="shared" si="7"/>
        <v>5.8773890878975062E-2</v>
      </c>
    </row>
    <row r="217" spans="1:5" x14ac:dyDescent="0.25">
      <c r="A217" s="2">
        <v>44471</v>
      </c>
      <c r="B217">
        <v>280624.01</v>
      </c>
      <c r="C217">
        <v>286913.27307046897</v>
      </c>
      <c r="D217" s="13">
        <f t="shared" si="6"/>
        <v>-6289.2630704689655</v>
      </c>
      <c r="E217">
        <f t="shared" si="7"/>
        <v>2.2411706932949055E-2</v>
      </c>
    </row>
    <row r="218" spans="1:5" x14ac:dyDescent="0.25">
      <c r="A218" s="2">
        <v>44472</v>
      </c>
      <c r="B218">
        <v>232636.87</v>
      </c>
      <c r="C218">
        <v>236101.42308935901</v>
      </c>
      <c r="D218" s="13">
        <f t="shared" si="6"/>
        <v>-3464.5530893590185</v>
      </c>
      <c r="E218">
        <f t="shared" si="7"/>
        <v>1.4892536550027598E-2</v>
      </c>
    </row>
    <row r="219" spans="1:5" x14ac:dyDescent="0.25">
      <c r="A219" s="2">
        <v>44473</v>
      </c>
      <c r="B219">
        <v>209348.92</v>
      </c>
      <c r="C219">
        <v>212994.97801917701</v>
      </c>
      <c r="D219" s="13">
        <f t="shared" si="6"/>
        <v>-3646.0580191769986</v>
      </c>
      <c r="E219">
        <f t="shared" si="7"/>
        <v>1.7416177829706492E-2</v>
      </c>
    </row>
    <row r="220" spans="1:5" x14ac:dyDescent="0.25">
      <c r="A220" s="2">
        <v>44474</v>
      </c>
      <c r="B220">
        <v>233895.75</v>
      </c>
      <c r="C220">
        <v>209689.446683007</v>
      </c>
      <c r="D220" s="13">
        <f t="shared" si="6"/>
        <v>24206.303316992999</v>
      </c>
      <c r="E220">
        <f t="shared" si="7"/>
        <v>0.10349184761584167</v>
      </c>
    </row>
    <row r="221" spans="1:5" x14ac:dyDescent="0.25">
      <c r="A221" s="2">
        <v>44475</v>
      </c>
      <c r="B221">
        <v>283257.62</v>
      </c>
      <c r="C221">
        <v>253996.53334995999</v>
      </c>
      <c r="D221" s="13">
        <f t="shared" si="6"/>
        <v>29261.086650040001</v>
      </c>
      <c r="E221">
        <f t="shared" si="7"/>
        <v>0.1033020282033013</v>
      </c>
    </row>
    <row r="222" spans="1:5" x14ac:dyDescent="0.25">
      <c r="A222" s="2">
        <v>44476</v>
      </c>
      <c r="B222">
        <v>251599.73</v>
      </c>
      <c r="C222">
        <v>228203.09055906301</v>
      </c>
      <c r="D222" s="13">
        <f t="shared" si="6"/>
        <v>23396.639440936997</v>
      </c>
      <c r="E222">
        <f t="shared" si="7"/>
        <v>9.2991512514488769E-2</v>
      </c>
    </row>
    <row r="223" spans="1:5" x14ac:dyDescent="0.25">
      <c r="A223" s="2">
        <v>44477</v>
      </c>
      <c r="B223">
        <v>244435.45</v>
      </c>
      <c r="C223">
        <v>227288.72563115999</v>
      </c>
      <c r="D223" s="13">
        <f t="shared" si="6"/>
        <v>17146.724368840019</v>
      </c>
      <c r="E223">
        <f t="shared" si="7"/>
        <v>7.0148271737344225E-2</v>
      </c>
    </row>
    <row r="224" spans="1:5" x14ac:dyDescent="0.25">
      <c r="A224" s="2">
        <v>44478</v>
      </c>
      <c r="B224">
        <v>289836.67</v>
      </c>
      <c r="C224">
        <v>253727.17121925901</v>
      </c>
      <c r="D224" s="13">
        <f t="shared" si="6"/>
        <v>36109.498780740978</v>
      </c>
      <c r="E224">
        <f t="shared" si="7"/>
        <v>0.12458568055153607</v>
      </c>
    </row>
    <row r="225" spans="1:5" x14ac:dyDescent="0.25">
      <c r="A225" s="2">
        <v>44479</v>
      </c>
      <c r="B225">
        <v>227285.41</v>
      </c>
      <c r="C225">
        <v>238249.75480638401</v>
      </c>
      <c r="D225" s="13">
        <f t="shared" si="6"/>
        <v>-10964.344806384004</v>
      </c>
      <c r="E225">
        <f t="shared" si="7"/>
        <v>4.8240425139405137E-2</v>
      </c>
    </row>
    <row r="226" spans="1:5" x14ac:dyDescent="0.25">
      <c r="A226" s="2">
        <v>44480</v>
      </c>
      <c r="B226">
        <v>229486.57</v>
      </c>
      <c r="C226">
        <v>225554.264790102</v>
      </c>
      <c r="D226" s="13">
        <f t="shared" si="6"/>
        <v>3932.3052098980115</v>
      </c>
      <c r="E226">
        <f t="shared" si="7"/>
        <v>1.7135230222396072E-2</v>
      </c>
    </row>
    <row r="227" spans="1:5" x14ac:dyDescent="0.25">
      <c r="A227" s="2">
        <v>44481</v>
      </c>
      <c r="B227">
        <v>262415.42</v>
      </c>
      <c r="C227">
        <v>226476.34600527299</v>
      </c>
      <c r="D227" s="13">
        <f t="shared" si="6"/>
        <v>35939.07399472699</v>
      </c>
      <c r="E227">
        <f t="shared" si="7"/>
        <v>0.13695488624383045</v>
      </c>
    </row>
    <row r="228" spans="1:5" x14ac:dyDescent="0.25">
      <c r="A228" s="2">
        <v>44482</v>
      </c>
      <c r="B228">
        <v>395570.24</v>
      </c>
      <c r="C228">
        <v>371218.99069429899</v>
      </c>
      <c r="D228" s="13">
        <f t="shared" si="6"/>
        <v>24351.249305701</v>
      </c>
      <c r="E228">
        <f t="shared" si="7"/>
        <v>6.1559861797745453E-2</v>
      </c>
    </row>
    <row r="229" spans="1:5" x14ac:dyDescent="0.25">
      <c r="A229" s="2">
        <v>44483</v>
      </c>
      <c r="B229">
        <v>344039.13</v>
      </c>
      <c r="C229">
        <v>310681.99542800098</v>
      </c>
      <c r="D229" s="13">
        <f t="shared" si="6"/>
        <v>33357.13457199902</v>
      </c>
      <c r="E229">
        <f t="shared" si="7"/>
        <v>9.6957385550879113E-2</v>
      </c>
    </row>
    <row r="230" spans="1:5" x14ac:dyDescent="0.25">
      <c r="A230" s="2">
        <v>44484</v>
      </c>
      <c r="B230">
        <v>376649.97</v>
      </c>
      <c r="C230">
        <v>334880.57581494102</v>
      </c>
      <c r="D230" s="13">
        <f t="shared" si="6"/>
        <v>41769.394185058947</v>
      </c>
      <c r="E230">
        <f t="shared" si="7"/>
        <v>0.11089711273588831</v>
      </c>
    </row>
    <row r="231" spans="1:5" x14ac:dyDescent="0.25">
      <c r="A231" s="2">
        <v>44485</v>
      </c>
      <c r="B231">
        <v>341815.97</v>
      </c>
      <c r="C231">
        <v>314446.81469382101</v>
      </c>
      <c r="D231" s="13">
        <f t="shared" si="6"/>
        <v>27369.15530617896</v>
      </c>
      <c r="E231">
        <f t="shared" si="7"/>
        <v>8.0069855443497748E-2</v>
      </c>
    </row>
    <row r="232" spans="1:5" x14ac:dyDescent="0.25">
      <c r="A232" s="2">
        <v>44486</v>
      </c>
      <c r="B232">
        <v>337032.3</v>
      </c>
      <c r="C232">
        <v>346356.96486648603</v>
      </c>
      <c r="D232" s="13">
        <f t="shared" si="6"/>
        <v>-9324.6648664860404</v>
      </c>
      <c r="E232">
        <f t="shared" si="7"/>
        <v>2.7666976923238634E-2</v>
      </c>
    </row>
    <row r="233" spans="1:5" x14ac:dyDescent="0.25">
      <c r="A233" s="2">
        <v>44487</v>
      </c>
      <c r="B233">
        <v>293981.55</v>
      </c>
      <c r="C233">
        <v>296404.31094012002</v>
      </c>
      <c r="D233" s="13">
        <f t="shared" si="6"/>
        <v>-2422.7609401200316</v>
      </c>
      <c r="E233">
        <f t="shared" si="7"/>
        <v>8.2412006471835782E-3</v>
      </c>
    </row>
    <row r="234" spans="1:5" x14ac:dyDescent="0.25">
      <c r="A234" s="2">
        <v>44488</v>
      </c>
      <c r="B234">
        <v>306450.48</v>
      </c>
      <c r="C234">
        <v>323973.01180244097</v>
      </c>
      <c r="D234" s="13">
        <f t="shared" si="6"/>
        <v>-17522.531802440993</v>
      </c>
      <c r="E234">
        <f t="shared" si="7"/>
        <v>5.7178999368645123E-2</v>
      </c>
    </row>
    <row r="235" spans="1:5" x14ac:dyDescent="0.25">
      <c r="A235" s="2">
        <v>44489</v>
      </c>
      <c r="B235">
        <v>337849.51</v>
      </c>
      <c r="C235">
        <v>373034.94002198498</v>
      </c>
      <c r="D235" s="13">
        <f t="shared" si="6"/>
        <v>-35185.430021984968</v>
      </c>
      <c r="E235">
        <f t="shared" si="7"/>
        <v>0.10414527468749316</v>
      </c>
    </row>
    <row r="236" spans="1:5" x14ac:dyDescent="0.25">
      <c r="A236" s="2">
        <v>44490</v>
      </c>
      <c r="B236">
        <v>299617.90999999997</v>
      </c>
      <c r="C236">
        <v>324723.28497497301</v>
      </c>
      <c r="D236" s="13">
        <f t="shared" si="6"/>
        <v>-25105.374974973034</v>
      </c>
      <c r="E236">
        <f t="shared" si="7"/>
        <v>8.3791302646003499E-2</v>
      </c>
    </row>
    <row r="237" spans="1:5" x14ac:dyDescent="0.25">
      <c r="A237" s="2">
        <v>44491</v>
      </c>
      <c r="B237">
        <v>333629.28999999998</v>
      </c>
      <c r="C237">
        <v>359011.95270020899</v>
      </c>
      <c r="D237" s="13">
        <f t="shared" si="6"/>
        <v>-25382.66270020901</v>
      </c>
      <c r="E237">
        <f t="shared" si="7"/>
        <v>7.6080438561641317E-2</v>
      </c>
    </row>
    <row r="238" spans="1:5" x14ac:dyDescent="0.25">
      <c r="A238" s="2">
        <v>44492</v>
      </c>
      <c r="B238">
        <v>434539.46</v>
      </c>
      <c r="C238">
        <v>463038.132591022</v>
      </c>
      <c r="D238" s="13">
        <f t="shared" si="6"/>
        <v>-28498.672591021983</v>
      </c>
      <c r="E238">
        <f t="shared" si="7"/>
        <v>6.5583624076446315E-2</v>
      </c>
    </row>
    <row r="239" spans="1:5" x14ac:dyDescent="0.25">
      <c r="A239" s="2">
        <v>44493</v>
      </c>
      <c r="B239">
        <v>446274.17</v>
      </c>
      <c r="C239">
        <v>465284.173349644</v>
      </c>
      <c r="D239" s="13">
        <f t="shared" si="6"/>
        <v>-19010.003349644016</v>
      </c>
      <c r="E239">
        <f t="shared" si="7"/>
        <v>4.2597140116005405E-2</v>
      </c>
    </row>
    <row r="240" spans="1:5" x14ac:dyDescent="0.25">
      <c r="A240" s="2">
        <v>44494</v>
      </c>
      <c r="B240">
        <v>330682.71999999997</v>
      </c>
      <c r="C240">
        <v>340406.952649966</v>
      </c>
      <c r="D240" s="13">
        <f t="shared" si="6"/>
        <v>-9724.2326499660267</v>
      </c>
      <c r="E240">
        <f t="shared" si="7"/>
        <v>2.9406534003246457E-2</v>
      </c>
    </row>
    <row r="241" spans="1:5" x14ac:dyDescent="0.25">
      <c r="A241" s="2">
        <v>44495</v>
      </c>
      <c r="B241">
        <v>296008.02</v>
      </c>
      <c r="C241">
        <v>305505.14792458998</v>
      </c>
      <c r="D241" s="13">
        <f t="shared" si="6"/>
        <v>-9497.1279245899641</v>
      </c>
      <c r="E241">
        <f t="shared" si="7"/>
        <v>3.2084022333550163E-2</v>
      </c>
    </row>
    <row r="242" spans="1:5" x14ac:dyDescent="0.25">
      <c r="A242" s="2">
        <v>44496</v>
      </c>
      <c r="B242">
        <v>386431.27</v>
      </c>
      <c r="C242">
        <v>407550.89886667603</v>
      </c>
      <c r="D242" s="13">
        <f t="shared" si="6"/>
        <v>-21119.628866676008</v>
      </c>
      <c r="E242">
        <f t="shared" si="7"/>
        <v>5.4653001726997941E-2</v>
      </c>
    </row>
    <row r="243" spans="1:5" x14ac:dyDescent="0.25">
      <c r="A243" s="2">
        <v>44497</v>
      </c>
      <c r="B243">
        <v>318677.17</v>
      </c>
      <c r="C243">
        <v>361767.37113561103</v>
      </c>
      <c r="D243" s="13">
        <f t="shared" si="6"/>
        <v>-43090.201135611045</v>
      </c>
      <c r="E243">
        <f t="shared" si="7"/>
        <v>0.13521583970264028</v>
      </c>
    </row>
    <row r="244" spans="1:5" x14ac:dyDescent="0.25">
      <c r="A244" s="2">
        <v>44498</v>
      </c>
      <c r="B244">
        <v>353560.34</v>
      </c>
      <c r="C244">
        <v>348232.44789475901</v>
      </c>
      <c r="D244" s="13">
        <f t="shared" si="6"/>
        <v>5327.8921052410151</v>
      </c>
      <c r="E244">
        <f t="shared" si="7"/>
        <v>1.5069258348492974E-2</v>
      </c>
    </row>
    <row r="245" spans="1:5" x14ac:dyDescent="0.25">
      <c r="A245" s="2">
        <v>44499</v>
      </c>
      <c r="B245">
        <v>353466.44</v>
      </c>
      <c r="C245">
        <v>371027.24383258697</v>
      </c>
      <c r="D245" s="13">
        <f t="shared" si="6"/>
        <v>-17560.803832586971</v>
      </c>
      <c r="E245">
        <f t="shared" si="7"/>
        <v>4.9681672275837474E-2</v>
      </c>
    </row>
    <row r="246" spans="1:5" x14ac:dyDescent="0.25">
      <c r="A246" s="2">
        <v>44500</v>
      </c>
      <c r="B246">
        <v>313831.71000000002</v>
      </c>
      <c r="C246">
        <v>327072.99111011199</v>
      </c>
      <c r="D246" s="13">
        <f t="shared" si="6"/>
        <v>-13241.281110111973</v>
      </c>
      <c r="E246">
        <f t="shared" si="7"/>
        <v>4.2192298254730129E-2</v>
      </c>
    </row>
  </sheetData>
  <mergeCells count="1">
    <mergeCell ref="L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7B73C-6B5F-4BD8-8CB1-44E1A419AB58}">
  <dimension ref="A1:M246"/>
  <sheetViews>
    <sheetView showGridLines="0" topLeftCell="I1" zoomScale="85" zoomScaleNormal="85" workbookViewId="0">
      <selection activeCell="J1" sqref="J1"/>
    </sheetView>
  </sheetViews>
  <sheetFormatPr defaultRowHeight="15" x14ac:dyDescent="0.25"/>
  <cols>
    <col min="1" max="1" width="11" bestFit="1" customWidth="1"/>
    <col min="2" max="3" width="10.28515625" bestFit="1" customWidth="1"/>
    <col min="4" max="4" width="10.85546875" bestFit="1" customWidth="1"/>
    <col min="9" max="9" width="18.5703125" customWidth="1"/>
    <col min="10" max="10" width="13.7109375" customWidth="1"/>
    <col min="12" max="12" width="2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I1" s="257" t="s">
        <v>4</v>
      </c>
      <c r="J1" s="4">
        <f>AVERAGE(E2:E246)</f>
        <v>6.2979826498068284E-2</v>
      </c>
      <c r="L1" s="391" t="s">
        <v>55</v>
      </c>
      <c r="M1" s="391"/>
    </row>
    <row r="2" spans="1:13" x14ac:dyDescent="0.25">
      <c r="A2" s="2">
        <v>44256</v>
      </c>
      <c r="B2" s="13">
        <v>342922.78</v>
      </c>
      <c r="C2" s="1">
        <v>302505.86077067198</v>
      </c>
      <c r="D2" s="13">
        <f>B2-C2</f>
        <v>40416.91922932805</v>
      </c>
      <c r="E2">
        <f>ABS(D2)/B2</f>
        <v>0.11786011774816491</v>
      </c>
      <c r="I2" s="257" t="s">
        <v>248</v>
      </c>
      <c r="J2" s="4">
        <v>0.06</v>
      </c>
      <c r="L2" s="257" t="s">
        <v>4</v>
      </c>
      <c r="M2" s="57" t="s">
        <v>89</v>
      </c>
    </row>
    <row r="3" spans="1:13" x14ac:dyDescent="0.25">
      <c r="A3" s="2">
        <v>44257</v>
      </c>
      <c r="B3" s="13">
        <v>312525.03000000003</v>
      </c>
      <c r="C3" s="1">
        <v>301433.60251329298</v>
      </c>
      <c r="D3" s="13">
        <f t="shared" ref="D3:D66" si="0">B3-C3</f>
        <v>11091.427486707049</v>
      </c>
      <c r="E3">
        <f t="shared" ref="E3:E66" si="1">ABS(D3)/B3</f>
        <v>3.5489725372419123E-2</v>
      </c>
    </row>
    <row r="4" spans="1:13" x14ac:dyDescent="0.25">
      <c r="A4" s="2">
        <v>44258</v>
      </c>
      <c r="B4" s="13">
        <v>314662.39</v>
      </c>
      <c r="C4" s="1">
        <v>332925.473055201</v>
      </c>
      <c r="D4" s="13">
        <f t="shared" si="0"/>
        <v>-18263.083055200987</v>
      </c>
      <c r="E4">
        <f t="shared" si="1"/>
        <v>5.8040247692776332E-2</v>
      </c>
    </row>
    <row r="5" spans="1:13" x14ac:dyDescent="0.25">
      <c r="A5" s="2">
        <v>44259</v>
      </c>
      <c r="B5" s="13">
        <v>280088.03000000003</v>
      </c>
      <c r="C5" s="1">
        <v>292602.24580517202</v>
      </c>
      <c r="D5" s="13">
        <f t="shared" si="0"/>
        <v>-12514.215805171989</v>
      </c>
      <c r="E5">
        <f t="shared" si="1"/>
        <v>4.4679580934508294E-2</v>
      </c>
    </row>
    <row r="6" spans="1:13" x14ac:dyDescent="0.25">
      <c r="A6" s="2">
        <v>44260</v>
      </c>
      <c r="B6" s="13">
        <v>294033.65999999997</v>
      </c>
      <c r="C6" s="1">
        <v>278666.45353087701</v>
      </c>
      <c r="D6" s="13">
        <f t="shared" si="0"/>
        <v>15367.206469122961</v>
      </c>
      <c r="E6">
        <f t="shared" si="1"/>
        <v>5.2263426129930027E-2</v>
      </c>
    </row>
    <row r="7" spans="1:13" x14ac:dyDescent="0.25">
      <c r="A7" s="2">
        <v>44261</v>
      </c>
      <c r="B7" s="13">
        <v>339312.13</v>
      </c>
      <c r="C7" s="1">
        <v>314947.83403830801</v>
      </c>
      <c r="D7" s="13">
        <f t="shared" si="0"/>
        <v>24364.295961691998</v>
      </c>
      <c r="E7">
        <f t="shared" si="1"/>
        <v>7.1804966010770077E-2</v>
      </c>
    </row>
    <row r="8" spans="1:13" x14ac:dyDescent="0.25">
      <c r="A8" s="2">
        <v>44262</v>
      </c>
      <c r="B8" s="13">
        <v>381449.84</v>
      </c>
      <c r="C8" s="1">
        <v>365071.12207459402</v>
      </c>
      <c r="D8" s="13">
        <f t="shared" si="0"/>
        <v>16378.717925406003</v>
      </c>
      <c r="E8">
        <f t="shared" si="1"/>
        <v>4.2938064741109873E-2</v>
      </c>
    </row>
    <row r="9" spans="1:13" x14ac:dyDescent="0.25">
      <c r="A9" s="2">
        <v>44263</v>
      </c>
      <c r="B9" s="13">
        <v>301985.3</v>
      </c>
      <c r="C9" s="1">
        <v>284379.21070843999</v>
      </c>
      <c r="D9" s="13">
        <f t="shared" si="0"/>
        <v>17606.089291559998</v>
      </c>
      <c r="E9">
        <f t="shared" si="1"/>
        <v>5.8301146749725891E-2</v>
      </c>
    </row>
    <row r="10" spans="1:13" x14ac:dyDescent="0.25">
      <c r="A10" s="2">
        <v>44264</v>
      </c>
      <c r="B10" s="13">
        <v>294360.67</v>
      </c>
      <c r="C10" s="1">
        <v>281427.21326638397</v>
      </c>
      <c r="D10" s="13">
        <f t="shared" si="0"/>
        <v>12933.456733616011</v>
      </c>
      <c r="E10">
        <f t="shared" si="1"/>
        <v>4.393744834734889E-2</v>
      </c>
    </row>
    <row r="11" spans="1:13" x14ac:dyDescent="0.25">
      <c r="A11" s="2">
        <v>44265</v>
      </c>
      <c r="B11" s="13">
        <v>345111.07</v>
      </c>
      <c r="C11" s="1">
        <v>359220.50514745997</v>
      </c>
      <c r="D11" s="13">
        <f t="shared" si="0"/>
        <v>-14109.435147459968</v>
      </c>
      <c r="E11">
        <f t="shared" si="1"/>
        <v>4.088375127306107E-2</v>
      </c>
    </row>
    <row r="12" spans="1:13" x14ac:dyDescent="0.25">
      <c r="A12" s="2">
        <v>44266</v>
      </c>
      <c r="B12" s="13">
        <v>328186.81</v>
      </c>
      <c r="C12" s="1">
        <v>349981.12987617298</v>
      </c>
      <c r="D12" s="13">
        <f t="shared" si="0"/>
        <v>-21794.319876172987</v>
      </c>
      <c r="E12">
        <f t="shared" si="1"/>
        <v>6.6408274836435341E-2</v>
      </c>
    </row>
    <row r="13" spans="1:13" x14ac:dyDescent="0.25">
      <c r="A13" s="2">
        <v>44267</v>
      </c>
      <c r="B13" s="13">
        <v>349978.38</v>
      </c>
      <c r="C13" s="1">
        <v>377561.87353972701</v>
      </c>
      <c r="D13" s="13">
        <f t="shared" si="0"/>
        <v>-27583.493539727002</v>
      </c>
      <c r="E13">
        <f t="shared" si="1"/>
        <v>7.8814850047957255E-2</v>
      </c>
    </row>
    <row r="14" spans="1:13" x14ac:dyDescent="0.25">
      <c r="A14" s="2">
        <v>44268</v>
      </c>
      <c r="B14" s="13">
        <v>385252.16</v>
      </c>
      <c r="C14" s="1">
        <v>399349.13524893502</v>
      </c>
      <c r="D14" s="13">
        <f t="shared" si="0"/>
        <v>-14096.97524893505</v>
      </c>
      <c r="E14">
        <f t="shared" si="1"/>
        <v>3.6591554084823431E-2</v>
      </c>
    </row>
    <row r="15" spans="1:13" x14ac:dyDescent="0.25">
      <c r="A15" s="2">
        <v>44269</v>
      </c>
      <c r="B15" s="13">
        <v>366647.68</v>
      </c>
      <c r="C15" s="1">
        <v>356978.65616287402</v>
      </c>
      <c r="D15" s="13">
        <f t="shared" si="0"/>
        <v>9669.0238371259766</v>
      </c>
      <c r="E15">
        <f t="shared" si="1"/>
        <v>2.6371430570966595E-2</v>
      </c>
    </row>
    <row r="16" spans="1:13" x14ac:dyDescent="0.25">
      <c r="A16" s="2">
        <v>44270</v>
      </c>
      <c r="B16" s="13">
        <v>340055.65</v>
      </c>
      <c r="C16" s="1">
        <v>349093.63414016401</v>
      </c>
      <c r="D16" s="13">
        <f t="shared" si="0"/>
        <v>-9037.984140163986</v>
      </c>
      <c r="E16">
        <f t="shared" si="1"/>
        <v>2.6577956108548659E-2</v>
      </c>
    </row>
    <row r="17" spans="1:5" x14ac:dyDescent="0.25">
      <c r="A17" s="2">
        <v>44271</v>
      </c>
      <c r="B17" s="13">
        <v>383919.52</v>
      </c>
      <c r="C17" s="1">
        <v>374059.29120145499</v>
      </c>
      <c r="D17" s="13">
        <f t="shared" si="0"/>
        <v>9860.2287985450239</v>
      </c>
      <c r="E17">
        <f t="shared" si="1"/>
        <v>2.5683061904601838E-2</v>
      </c>
    </row>
    <row r="18" spans="1:5" x14ac:dyDescent="0.25">
      <c r="A18" s="2">
        <v>44272</v>
      </c>
      <c r="B18" s="13">
        <v>518540.58</v>
      </c>
      <c r="C18" s="1">
        <v>548523.73947292299</v>
      </c>
      <c r="D18" s="13">
        <f t="shared" si="0"/>
        <v>-29983.159472922969</v>
      </c>
      <c r="E18">
        <f t="shared" si="1"/>
        <v>5.7822204528183638E-2</v>
      </c>
    </row>
    <row r="19" spans="1:5" x14ac:dyDescent="0.25">
      <c r="A19" s="2">
        <v>44273</v>
      </c>
      <c r="B19" s="13">
        <v>440199.16</v>
      </c>
      <c r="C19" s="1">
        <v>405794.97099888598</v>
      </c>
      <c r="D19" s="13">
        <f t="shared" si="0"/>
        <v>34404.189001113991</v>
      </c>
      <c r="E19">
        <f t="shared" si="1"/>
        <v>7.8155962408274451E-2</v>
      </c>
    </row>
    <row r="20" spans="1:5" x14ac:dyDescent="0.25">
      <c r="A20" s="2">
        <v>44274</v>
      </c>
      <c r="B20" s="13">
        <v>472016.71</v>
      </c>
      <c r="C20" s="1">
        <v>490538.47248998901</v>
      </c>
      <c r="D20" s="13">
        <f t="shared" si="0"/>
        <v>-18521.762489988992</v>
      </c>
      <c r="E20">
        <f t="shared" si="1"/>
        <v>3.9239633041781491E-2</v>
      </c>
    </row>
    <row r="21" spans="1:5" x14ac:dyDescent="0.25">
      <c r="A21" s="2">
        <v>44275</v>
      </c>
      <c r="B21" s="13">
        <v>458592.67</v>
      </c>
      <c r="C21" s="1">
        <v>477676.98472528299</v>
      </c>
      <c r="D21" s="13">
        <f t="shared" si="0"/>
        <v>-19084.314725283009</v>
      </c>
      <c r="E21">
        <f t="shared" si="1"/>
        <v>4.1614958052606926E-2</v>
      </c>
    </row>
    <row r="22" spans="1:5" x14ac:dyDescent="0.25">
      <c r="A22" s="2">
        <v>44276</v>
      </c>
      <c r="B22" s="13">
        <v>384941.4</v>
      </c>
      <c r="C22" s="1">
        <v>401011.32413847599</v>
      </c>
      <c r="D22" s="13">
        <f t="shared" si="0"/>
        <v>-16069.924138475966</v>
      </c>
      <c r="E22">
        <f t="shared" si="1"/>
        <v>4.1746416827278032E-2</v>
      </c>
    </row>
    <row r="23" spans="1:5" x14ac:dyDescent="0.25">
      <c r="A23" s="2">
        <v>44277</v>
      </c>
      <c r="B23" s="13">
        <v>320677.61</v>
      </c>
      <c r="C23" s="1">
        <v>378947.09617290698</v>
      </c>
      <c r="D23" s="13">
        <f t="shared" si="0"/>
        <v>-58269.486172906996</v>
      </c>
      <c r="E23">
        <f t="shared" si="1"/>
        <v>0.18170737324912395</v>
      </c>
    </row>
    <row r="24" spans="1:5" x14ac:dyDescent="0.25">
      <c r="A24" s="2">
        <v>44278</v>
      </c>
      <c r="B24" s="13">
        <v>343414.89</v>
      </c>
      <c r="C24" s="1">
        <v>378515.65178453998</v>
      </c>
      <c r="D24" s="13">
        <f t="shared" si="0"/>
        <v>-35100.761784539965</v>
      </c>
      <c r="E24">
        <f t="shared" si="1"/>
        <v>0.10221094893276167</v>
      </c>
    </row>
    <row r="25" spans="1:5" x14ac:dyDescent="0.25">
      <c r="A25" s="2">
        <v>44279</v>
      </c>
      <c r="B25" s="13">
        <v>478368.25</v>
      </c>
      <c r="C25" s="1">
        <v>514247.85130519402</v>
      </c>
      <c r="D25" s="13">
        <f t="shared" si="0"/>
        <v>-35879.601305194024</v>
      </c>
      <c r="E25">
        <f t="shared" si="1"/>
        <v>7.5004144412163687E-2</v>
      </c>
    </row>
    <row r="26" spans="1:5" x14ac:dyDescent="0.25">
      <c r="A26" s="2">
        <v>44280</v>
      </c>
      <c r="B26" s="13">
        <v>446390.14</v>
      </c>
      <c r="C26" s="1">
        <v>508536.64209429902</v>
      </c>
      <c r="D26" s="13">
        <f t="shared" si="0"/>
        <v>-62146.502094299009</v>
      </c>
      <c r="E26">
        <f t="shared" si="1"/>
        <v>0.13922014965272084</v>
      </c>
    </row>
    <row r="27" spans="1:5" x14ac:dyDescent="0.25">
      <c r="A27" s="2">
        <v>44281</v>
      </c>
      <c r="B27" s="13">
        <v>434889.25</v>
      </c>
      <c r="C27" s="1">
        <v>402770.88332655397</v>
      </c>
      <c r="D27" s="13">
        <f t="shared" si="0"/>
        <v>32118.366673446028</v>
      </c>
      <c r="E27">
        <f t="shared" si="1"/>
        <v>7.3854128777489966E-2</v>
      </c>
    </row>
    <row r="28" spans="1:5" x14ac:dyDescent="0.25">
      <c r="A28" s="2">
        <v>44282</v>
      </c>
      <c r="B28" s="13">
        <v>383465.59</v>
      </c>
      <c r="C28" s="1">
        <v>387791.36899356201</v>
      </c>
      <c r="D28" s="13">
        <f t="shared" si="0"/>
        <v>-4325.7789935619803</v>
      </c>
      <c r="E28">
        <f t="shared" si="1"/>
        <v>1.1280748798248051E-2</v>
      </c>
    </row>
    <row r="29" spans="1:5" x14ac:dyDescent="0.25">
      <c r="A29" s="2">
        <v>44283</v>
      </c>
      <c r="B29" s="13">
        <v>333380.92</v>
      </c>
      <c r="C29" s="1">
        <v>381411.30240198801</v>
      </c>
      <c r="D29" s="13">
        <f t="shared" si="0"/>
        <v>-48030.382401988027</v>
      </c>
      <c r="E29">
        <f t="shared" si="1"/>
        <v>0.14407057969000756</v>
      </c>
    </row>
    <row r="30" spans="1:5" x14ac:dyDescent="0.25">
      <c r="A30" s="2">
        <v>44284</v>
      </c>
      <c r="B30" s="13">
        <v>282646.03000000003</v>
      </c>
      <c r="C30" s="1">
        <v>318605.11275999999</v>
      </c>
      <c r="D30" s="13">
        <f t="shared" si="0"/>
        <v>-35959.082759999961</v>
      </c>
      <c r="E30">
        <f t="shared" si="1"/>
        <v>0.12722302436018634</v>
      </c>
    </row>
    <row r="31" spans="1:5" x14ac:dyDescent="0.25">
      <c r="A31" s="2">
        <v>44285</v>
      </c>
      <c r="B31" s="13">
        <v>308434.74</v>
      </c>
      <c r="C31" s="1">
        <v>310028.02456241898</v>
      </c>
      <c r="D31" s="13">
        <f t="shared" si="0"/>
        <v>-1593.284562418994</v>
      </c>
      <c r="E31">
        <f t="shared" si="1"/>
        <v>5.1657104592660154E-3</v>
      </c>
    </row>
    <row r="32" spans="1:5" x14ac:dyDescent="0.25">
      <c r="A32" s="2">
        <v>44286</v>
      </c>
      <c r="B32" s="13">
        <v>420492.69</v>
      </c>
      <c r="C32" s="1">
        <v>413967.09713747201</v>
      </c>
      <c r="D32" s="13">
        <f t="shared" si="0"/>
        <v>6525.5928625279921</v>
      </c>
      <c r="E32">
        <f t="shared" si="1"/>
        <v>1.5518921060263835E-2</v>
      </c>
    </row>
    <row r="33" spans="1:5" x14ac:dyDescent="0.25">
      <c r="A33" s="2">
        <v>44287</v>
      </c>
      <c r="B33" s="13">
        <v>330331.08</v>
      </c>
      <c r="C33" s="1">
        <v>356864.80421893398</v>
      </c>
      <c r="D33" s="13">
        <f t="shared" si="0"/>
        <v>-26533.724218933959</v>
      </c>
      <c r="E33">
        <f t="shared" si="1"/>
        <v>8.032463738784118E-2</v>
      </c>
    </row>
    <row r="34" spans="1:5" x14ac:dyDescent="0.25">
      <c r="A34" s="2">
        <v>44288</v>
      </c>
      <c r="B34" s="13">
        <v>377811.47</v>
      </c>
      <c r="C34" s="1">
        <v>352735.02675918001</v>
      </c>
      <c r="D34" s="13">
        <f t="shared" si="0"/>
        <v>25076.443240819965</v>
      </c>
      <c r="E34">
        <f t="shared" si="1"/>
        <v>6.6372900856662628E-2</v>
      </c>
    </row>
    <row r="35" spans="1:5" x14ac:dyDescent="0.25">
      <c r="A35" s="2">
        <v>44289</v>
      </c>
      <c r="B35" s="13">
        <v>402421.63</v>
      </c>
      <c r="C35" s="1">
        <v>388041.72825460997</v>
      </c>
      <c r="D35" s="13">
        <f t="shared" si="0"/>
        <v>14379.901745390031</v>
      </c>
      <c r="E35">
        <f t="shared" si="1"/>
        <v>3.573342154940834E-2</v>
      </c>
    </row>
    <row r="36" spans="1:5" x14ac:dyDescent="0.25">
      <c r="A36" s="2">
        <v>44290</v>
      </c>
      <c r="B36" s="13">
        <v>380241.69</v>
      </c>
      <c r="C36" s="1">
        <v>383180.09534725902</v>
      </c>
      <c r="D36" s="13">
        <f t="shared" si="0"/>
        <v>-2938.4053472590167</v>
      </c>
      <c r="E36">
        <f t="shared" si="1"/>
        <v>7.7277306106519165E-3</v>
      </c>
    </row>
    <row r="37" spans="1:5" x14ac:dyDescent="0.25">
      <c r="A37" s="2">
        <v>44291</v>
      </c>
      <c r="B37" s="13">
        <v>316529.40000000002</v>
      </c>
      <c r="C37" s="1">
        <v>311829.059953149</v>
      </c>
      <c r="D37" s="13">
        <f t="shared" si="0"/>
        <v>4700.3400468510226</v>
      </c>
      <c r="E37">
        <f t="shared" si="1"/>
        <v>1.484961601308132E-2</v>
      </c>
    </row>
    <row r="38" spans="1:5" x14ac:dyDescent="0.25">
      <c r="A38" s="2">
        <v>44292</v>
      </c>
      <c r="B38" s="13">
        <v>320562.81</v>
      </c>
      <c r="C38" s="1">
        <v>305920.17556061503</v>
      </c>
      <c r="D38" s="13">
        <f t="shared" si="0"/>
        <v>14642.634439384972</v>
      </c>
      <c r="E38">
        <f t="shared" si="1"/>
        <v>4.5677895197465269E-2</v>
      </c>
    </row>
    <row r="39" spans="1:5" x14ac:dyDescent="0.25">
      <c r="A39" s="2">
        <v>44293</v>
      </c>
      <c r="B39" s="13">
        <v>355413.43</v>
      </c>
      <c r="C39" s="1">
        <v>337699.78254922398</v>
      </c>
      <c r="D39" s="13">
        <f t="shared" si="0"/>
        <v>17713.647450776014</v>
      </c>
      <c r="E39">
        <f t="shared" si="1"/>
        <v>4.9839555727469315E-2</v>
      </c>
    </row>
    <row r="40" spans="1:5" x14ac:dyDescent="0.25">
      <c r="A40" s="2">
        <v>44294</v>
      </c>
      <c r="B40" s="13">
        <v>315228.15999999997</v>
      </c>
      <c r="C40" s="1">
        <v>338474.37905665801</v>
      </c>
      <c r="D40" s="13">
        <f t="shared" si="0"/>
        <v>-23246.219056658039</v>
      </c>
      <c r="E40">
        <f t="shared" si="1"/>
        <v>7.3744106670730308E-2</v>
      </c>
    </row>
    <row r="41" spans="1:5" x14ac:dyDescent="0.25">
      <c r="A41" s="2">
        <v>44295</v>
      </c>
      <c r="B41" s="13">
        <v>382168.03</v>
      </c>
      <c r="C41" s="1">
        <v>384611.844630468</v>
      </c>
      <c r="D41" s="13">
        <f t="shared" si="0"/>
        <v>-2443.8146304679685</v>
      </c>
      <c r="E41">
        <f t="shared" si="1"/>
        <v>6.3946077082061743E-3</v>
      </c>
    </row>
    <row r="42" spans="1:5" x14ac:dyDescent="0.25">
      <c r="A42" s="2">
        <v>44296</v>
      </c>
      <c r="B42" s="13">
        <v>359123.64</v>
      </c>
      <c r="C42" s="1">
        <v>336264.45969894901</v>
      </c>
      <c r="D42" s="13">
        <f t="shared" si="0"/>
        <v>22859.180301051005</v>
      </c>
      <c r="E42">
        <f t="shared" si="1"/>
        <v>6.3652674886707547E-2</v>
      </c>
    </row>
    <row r="43" spans="1:5" x14ac:dyDescent="0.25">
      <c r="A43" s="2">
        <v>44297</v>
      </c>
      <c r="B43" s="13">
        <v>325413.15000000002</v>
      </c>
      <c r="C43" s="1">
        <v>331317.844541464</v>
      </c>
      <c r="D43" s="14">
        <f t="shared" si="0"/>
        <v>-5904.6945414639777</v>
      </c>
      <c r="E43">
        <f t="shared" si="1"/>
        <v>1.8145224129584123E-2</v>
      </c>
    </row>
    <row r="44" spans="1:5" x14ac:dyDescent="0.25">
      <c r="A44" s="2">
        <v>44298</v>
      </c>
      <c r="B44" s="13">
        <v>244581.95</v>
      </c>
      <c r="C44" s="1">
        <v>257576.14046425099</v>
      </c>
      <c r="D44" s="14">
        <f t="shared" si="0"/>
        <v>-12994.190464250976</v>
      </c>
      <c r="E44">
        <f t="shared" si="1"/>
        <v>5.3128166098319912E-2</v>
      </c>
    </row>
    <row r="45" spans="1:5" x14ac:dyDescent="0.25">
      <c r="A45" s="2">
        <v>44299</v>
      </c>
      <c r="B45" s="13">
        <v>269472.42</v>
      </c>
      <c r="C45" s="1">
        <v>258800.57678272401</v>
      </c>
      <c r="D45" s="14">
        <f t="shared" si="0"/>
        <v>10671.843217275979</v>
      </c>
      <c r="E45">
        <f t="shared" si="1"/>
        <v>3.9602728981600339E-2</v>
      </c>
    </row>
    <row r="46" spans="1:5" x14ac:dyDescent="0.25">
      <c r="A46" s="2">
        <v>44300</v>
      </c>
      <c r="B46" s="13">
        <v>330348.40000000002</v>
      </c>
      <c r="C46" s="1">
        <v>349187.92129872099</v>
      </c>
      <c r="D46" s="14">
        <f t="shared" si="0"/>
        <v>-18839.521298720967</v>
      </c>
      <c r="E46">
        <f t="shared" si="1"/>
        <v>5.7029249418858896E-2</v>
      </c>
    </row>
    <row r="47" spans="1:5" x14ac:dyDescent="0.25">
      <c r="A47" s="2">
        <v>44301</v>
      </c>
      <c r="B47" s="13">
        <v>426556.15</v>
      </c>
      <c r="C47" s="1">
        <v>445947.87588808802</v>
      </c>
      <c r="D47" s="14">
        <f t="shared" si="0"/>
        <v>-19391.725888087996</v>
      </c>
      <c r="E47">
        <f t="shared" si="1"/>
        <v>4.546113304916128E-2</v>
      </c>
    </row>
    <row r="48" spans="1:5" x14ac:dyDescent="0.25">
      <c r="A48" s="2">
        <v>44302</v>
      </c>
      <c r="B48" s="13">
        <v>425071.32</v>
      </c>
      <c r="C48" s="1">
        <v>439238.87494251301</v>
      </c>
      <c r="D48" s="14">
        <f t="shared" si="0"/>
        <v>-14167.554942513001</v>
      </c>
      <c r="E48">
        <f t="shared" si="1"/>
        <v>3.3329830256515543E-2</v>
      </c>
    </row>
    <row r="49" spans="1:5" x14ac:dyDescent="0.25">
      <c r="A49" s="2">
        <v>44303</v>
      </c>
      <c r="B49" s="13">
        <v>375544.43</v>
      </c>
      <c r="C49" s="1">
        <v>335363.89968325198</v>
      </c>
      <c r="D49" s="14">
        <f t="shared" si="0"/>
        <v>40180.530316748016</v>
      </c>
      <c r="E49">
        <f t="shared" si="1"/>
        <v>0.10699274734749233</v>
      </c>
    </row>
    <row r="50" spans="1:5" x14ac:dyDescent="0.25">
      <c r="A50" s="2">
        <v>44304</v>
      </c>
      <c r="B50" s="13">
        <v>327124.24</v>
      </c>
      <c r="C50" s="1">
        <v>332435.95110466098</v>
      </c>
      <c r="D50" s="14">
        <f t="shared" si="0"/>
        <v>-5311.7111046609934</v>
      </c>
      <c r="E50">
        <f t="shared" si="1"/>
        <v>1.6237595552873102E-2</v>
      </c>
    </row>
    <row r="51" spans="1:5" x14ac:dyDescent="0.25">
      <c r="A51" s="2">
        <v>44305</v>
      </c>
      <c r="B51" s="13">
        <v>281404.7</v>
      </c>
      <c r="C51" s="1">
        <v>285401.53281708801</v>
      </c>
      <c r="D51" s="14">
        <f t="shared" si="0"/>
        <v>-3996.8328170879977</v>
      </c>
      <c r="E51">
        <f t="shared" si="1"/>
        <v>1.4203148764352542E-2</v>
      </c>
    </row>
    <row r="52" spans="1:5" x14ac:dyDescent="0.25">
      <c r="A52" s="2">
        <v>44306</v>
      </c>
      <c r="B52" s="13">
        <v>296747.5</v>
      </c>
      <c r="C52" s="1">
        <v>306669.10255668301</v>
      </c>
      <c r="D52" s="14">
        <f t="shared" si="0"/>
        <v>-9921.6025566830067</v>
      </c>
      <c r="E52">
        <f t="shared" si="1"/>
        <v>3.3434494163162305E-2</v>
      </c>
    </row>
    <row r="53" spans="1:5" x14ac:dyDescent="0.25">
      <c r="A53" s="2">
        <v>44307</v>
      </c>
      <c r="B53" s="13">
        <v>427439.92</v>
      </c>
      <c r="C53" s="1">
        <v>390470.85532036802</v>
      </c>
      <c r="D53" s="13">
        <f t="shared" si="0"/>
        <v>36969.064679631963</v>
      </c>
      <c r="E53">
        <f t="shared" si="1"/>
        <v>8.6489499342110962E-2</v>
      </c>
    </row>
    <row r="54" spans="1:5" x14ac:dyDescent="0.25">
      <c r="A54" s="2">
        <v>44308</v>
      </c>
      <c r="B54" s="13">
        <v>401865.35</v>
      </c>
      <c r="C54" s="1">
        <v>332434.48667326698</v>
      </c>
      <c r="D54" s="13">
        <f t="shared" si="0"/>
        <v>69430.863326733001</v>
      </c>
      <c r="E54">
        <f t="shared" si="1"/>
        <v>0.17277146020858231</v>
      </c>
    </row>
    <row r="55" spans="1:5" x14ac:dyDescent="0.25">
      <c r="A55" s="2">
        <v>44309</v>
      </c>
      <c r="B55" s="13">
        <v>418216.85</v>
      </c>
      <c r="C55" s="1">
        <v>385637.49303795898</v>
      </c>
      <c r="D55" s="13">
        <f t="shared" si="0"/>
        <v>32579.356962040998</v>
      </c>
      <c r="E55">
        <f t="shared" si="1"/>
        <v>7.7900632081277926E-2</v>
      </c>
    </row>
    <row r="56" spans="1:5" x14ac:dyDescent="0.25">
      <c r="A56" s="2">
        <v>44310</v>
      </c>
      <c r="B56" s="13">
        <v>412750.77</v>
      </c>
      <c r="C56" s="1">
        <v>386951.78049605299</v>
      </c>
      <c r="D56" s="13">
        <f t="shared" si="0"/>
        <v>25798.989503947028</v>
      </c>
      <c r="E56">
        <f t="shared" si="1"/>
        <v>6.2505006360005166E-2</v>
      </c>
    </row>
    <row r="57" spans="1:5" x14ac:dyDescent="0.25">
      <c r="A57" s="2">
        <v>44311</v>
      </c>
      <c r="B57" s="13">
        <v>372783.08</v>
      </c>
      <c r="C57" s="1">
        <v>325978.54964329099</v>
      </c>
      <c r="D57" s="13">
        <f t="shared" si="0"/>
        <v>46804.53035670903</v>
      </c>
      <c r="E57">
        <f t="shared" si="1"/>
        <v>0.12555433137337946</v>
      </c>
    </row>
    <row r="58" spans="1:5" x14ac:dyDescent="0.25">
      <c r="A58" s="2">
        <v>44312</v>
      </c>
      <c r="B58" s="13">
        <v>275017.59000000003</v>
      </c>
      <c r="C58" s="1">
        <v>256994.09985209501</v>
      </c>
      <c r="D58" s="13">
        <f t="shared" si="0"/>
        <v>18023.490147905017</v>
      </c>
      <c r="E58">
        <f t="shared" si="1"/>
        <v>6.5535772267893908E-2</v>
      </c>
    </row>
    <row r="59" spans="1:5" x14ac:dyDescent="0.25">
      <c r="A59" s="2">
        <v>44313</v>
      </c>
      <c r="B59" s="13">
        <v>291539.33</v>
      </c>
      <c r="C59" s="1">
        <v>282485.20035443403</v>
      </c>
      <c r="D59" s="13">
        <f t="shared" si="0"/>
        <v>9054.1296455659904</v>
      </c>
      <c r="E59">
        <f t="shared" si="1"/>
        <v>3.1056288856690414E-2</v>
      </c>
    </row>
    <row r="60" spans="1:5" x14ac:dyDescent="0.25">
      <c r="A60" s="2">
        <v>44314</v>
      </c>
      <c r="B60" s="13">
        <v>390750.86</v>
      </c>
      <c r="C60" s="1">
        <v>393101.99963650102</v>
      </c>
      <c r="D60" s="13">
        <f t="shared" si="0"/>
        <v>-2351.1396365010296</v>
      </c>
      <c r="E60">
        <f t="shared" si="1"/>
        <v>6.0169787892495738E-3</v>
      </c>
    </row>
    <row r="61" spans="1:5" x14ac:dyDescent="0.25">
      <c r="A61" s="2">
        <v>44315</v>
      </c>
      <c r="B61" s="13">
        <v>324488.03000000003</v>
      </c>
      <c r="C61" s="1">
        <v>351219.39884494402</v>
      </c>
      <c r="D61" s="13">
        <f t="shared" si="0"/>
        <v>-26731.368844943994</v>
      </c>
      <c r="E61">
        <f t="shared" si="1"/>
        <v>8.2380138475197345E-2</v>
      </c>
    </row>
    <row r="62" spans="1:5" x14ac:dyDescent="0.25">
      <c r="A62" s="2">
        <v>44316</v>
      </c>
      <c r="B62" s="13">
        <v>511909.23</v>
      </c>
      <c r="C62" s="1">
        <v>489319.913728218</v>
      </c>
      <c r="D62" s="13">
        <f t="shared" si="0"/>
        <v>22589.31627178198</v>
      </c>
      <c r="E62">
        <f t="shared" si="1"/>
        <v>4.4127581508506854E-2</v>
      </c>
    </row>
    <row r="63" spans="1:5" x14ac:dyDescent="0.25">
      <c r="A63" s="2">
        <v>44317</v>
      </c>
      <c r="B63" s="13">
        <v>372307.89</v>
      </c>
      <c r="C63" s="1">
        <v>341782.65590950998</v>
      </c>
      <c r="D63" s="13">
        <f t="shared" si="0"/>
        <v>30525.234090490034</v>
      </c>
      <c r="E63">
        <f t="shared" si="1"/>
        <v>8.1989221583485733E-2</v>
      </c>
    </row>
    <row r="64" spans="1:5" x14ac:dyDescent="0.25">
      <c r="A64" s="2">
        <v>44318</v>
      </c>
      <c r="B64" s="13">
        <v>344457.11</v>
      </c>
      <c r="C64" s="1">
        <v>342004.45299938897</v>
      </c>
      <c r="D64" s="13">
        <f t="shared" si="0"/>
        <v>2452.6570006110123</v>
      </c>
      <c r="E64">
        <f t="shared" si="1"/>
        <v>7.1203552761939289E-3</v>
      </c>
    </row>
    <row r="65" spans="1:5" x14ac:dyDescent="0.25">
      <c r="A65" s="2">
        <v>44319</v>
      </c>
      <c r="B65" s="13">
        <v>287424.11</v>
      </c>
      <c r="C65" s="1">
        <v>294804.65324665402</v>
      </c>
      <c r="D65" s="13">
        <f t="shared" si="0"/>
        <v>-7380.5432466540369</v>
      </c>
      <c r="E65">
        <f t="shared" si="1"/>
        <v>2.5678232931308501E-2</v>
      </c>
    </row>
    <row r="66" spans="1:5" x14ac:dyDescent="0.25">
      <c r="A66" s="2">
        <v>44320</v>
      </c>
      <c r="B66" s="13">
        <v>277303.44</v>
      </c>
      <c r="C66" s="1">
        <v>289460.44841791497</v>
      </c>
      <c r="D66" s="13">
        <f t="shared" si="0"/>
        <v>-12157.008417914971</v>
      </c>
      <c r="E66">
        <f t="shared" si="1"/>
        <v>4.384009234762818E-2</v>
      </c>
    </row>
    <row r="67" spans="1:5" x14ac:dyDescent="0.25">
      <c r="A67" s="2">
        <v>44321</v>
      </c>
      <c r="B67" s="13">
        <v>361098.35</v>
      </c>
      <c r="C67" s="1">
        <v>339991.96262241999</v>
      </c>
      <c r="D67" s="13">
        <f t="shared" ref="D67:D130" si="2">B67-C67</f>
        <v>21106.387377579988</v>
      </c>
      <c r="E67">
        <f t="shared" ref="E67:E130" si="3">ABS(D67)/B67</f>
        <v>5.8450522904854009E-2</v>
      </c>
    </row>
    <row r="68" spans="1:5" x14ac:dyDescent="0.25">
      <c r="A68" s="2">
        <v>44322</v>
      </c>
      <c r="B68" s="13">
        <v>329561.83</v>
      </c>
      <c r="C68" s="1">
        <v>344275.99926339299</v>
      </c>
      <c r="D68" s="13">
        <f t="shared" si="2"/>
        <v>-14714.169263392978</v>
      </c>
      <c r="E68">
        <f t="shared" si="3"/>
        <v>4.4647674348066879E-2</v>
      </c>
    </row>
    <row r="69" spans="1:5" x14ac:dyDescent="0.25">
      <c r="A69" s="2">
        <v>44323</v>
      </c>
      <c r="B69" s="13">
        <v>346763.43</v>
      </c>
      <c r="C69" s="1">
        <v>370342.34631184099</v>
      </c>
      <c r="D69" s="13">
        <f t="shared" si="2"/>
        <v>-23578.916311840992</v>
      </c>
      <c r="E69">
        <f t="shared" si="3"/>
        <v>6.7997125048166102E-2</v>
      </c>
    </row>
    <row r="70" spans="1:5" x14ac:dyDescent="0.25">
      <c r="A70" s="2">
        <v>44324</v>
      </c>
      <c r="B70" s="13">
        <v>353217.51</v>
      </c>
      <c r="C70" s="1">
        <v>381519.017509164</v>
      </c>
      <c r="D70" s="13">
        <f t="shared" si="2"/>
        <v>-28301.507509163988</v>
      </c>
      <c r="E70">
        <f t="shared" si="3"/>
        <v>8.0124871241983406E-2</v>
      </c>
    </row>
    <row r="71" spans="1:5" x14ac:dyDescent="0.25">
      <c r="A71" s="2">
        <v>44325</v>
      </c>
      <c r="B71" s="13">
        <v>294761.28000000003</v>
      </c>
      <c r="C71" s="1">
        <v>328770.66034108098</v>
      </c>
      <c r="D71" s="13">
        <f t="shared" si="2"/>
        <v>-34009.380341080949</v>
      </c>
      <c r="E71">
        <f t="shared" si="3"/>
        <v>0.11537940241364451</v>
      </c>
    </row>
    <row r="72" spans="1:5" x14ac:dyDescent="0.25">
      <c r="A72" s="2">
        <v>44326</v>
      </c>
      <c r="B72" s="13">
        <v>246976.07</v>
      </c>
      <c r="C72" s="1">
        <v>244696.73732158099</v>
      </c>
      <c r="D72" s="13">
        <f t="shared" si="2"/>
        <v>2279.332678419014</v>
      </c>
      <c r="E72">
        <f t="shared" si="3"/>
        <v>9.228961649681339E-3</v>
      </c>
    </row>
    <row r="73" spans="1:5" x14ac:dyDescent="0.25">
      <c r="A73" s="2">
        <v>44327</v>
      </c>
      <c r="B73" s="13">
        <v>258032.08</v>
      </c>
      <c r="C73" s="1">
        <v>292189.09721257602</v>
      </c>
      <c r="D73" s="13">
        <f t="shared" si="2"/>
        <v>-34157.017212576029</v>
      </c>
      <c r="E73">
        <f t="shared" si="3"/>
        <v>0.13237507992252759</v>
      </c>
    </row>
    <row r="74" spans="1:5" x14ac:dyDescent="0.25">
      <c r="A74" s="2">
        <v>44328</v>
      </c>
      <c r="B74" s="13">
        <v>276833.27</v>
      </c>
      <c r="C74" s="1">
        <v>292366.97746641602</v>
      </c>
      <c r="D74" s="13">
        <f t="shared" si="2"/>
        <v>-15533.707466416003</v>
      </c>
      <c r="E74">
        <f t="shared" si="3"/>
        <v>5.6112140951902208E-2</v>
      </c>
    </row>
    <row r="75" spans="1:5" x14ac:dyDescent="0.25">
      <c r="A75" s="2">
        <v>44329</v>
      </c>
      <c r="B75" s="13">
        <v>283179.90999999997</v>
      </c>
      <c r="C75" s="1">
        <v>298828.21823453001</v>
      </c>
      <c r="D75" s="13">
        <f t="shared" si="2"/>
        <v>-15648.308234530035</v>
      </c>
      <c r="E75">
        <f t="shared" si="3"/>
        <v>5.5259245737206558E-2</v>
      </c>
    </row>
    <row r="76" spans="1:5" x14ac:dyDescent="0.25">
      <c r="A76" s="2">
        <v>44330</v>
      </c>
      <c r="B76" s="13">
        <v>449737.54</v>
      </c>
      <c r="C76" s="1">
        <v>408356.04986476502</v>
      </c>
      <c r="D76" s="13">
        <f t="shared" si="2"/>
        <v>41381.490135234955</v>
      </c>
      <c r="E76">
        <f t="shared" si="3"/>
        <v>9.2012532765743671E-2</v>
      </c>
    </row>
    <row r="77" spans="1:5" x14ac:dyDescent="0.25">
      <c r="A77" s="2">
        <v>44331</v>
      </c>
      <c r="B77" s="13">
        <v>416000.31</v>
      </c>
      <c r="C77" s="1">
        <v>403778.415481676</v>
      </c>
      <c r="D77" s="13">
        <f t="shared" si="2"/>
        <v>12221.894518323999</v>
      </c>
      <c r="E77">
        <f t="shared" si="3"/>
        <v>2.9379532237185112E-2</v>
      </c>
    </row>
    <row r="78" spans="1:5" x14ac:dyDescent="0.25">
      <c r="A78" s="2">
        <v>44332</v>
      </c>
      <c r="B78" s="13">
        <v>350848.92</v>
      </c>
      <c r="C78" s="1">
        <v>316379.642554152</v>
      </c>
      <c r="D78" s="13">
        <f t="shared" si="2"/>
        <v>34469.277445847983</v>
      </c>
      <c r="E78">
        <f t="shared" si="3"/>
        <v>9.8245357135053987E-2</v>
      </c>
    </row>
    <row r="79" spans="1:5" x14ac:dyDescent="0.25">
      <c r="A79" s="2">
        <v>44333</v>
      </c>
      <c r="B79" s="13">
        <v>325145.5</v>
      </c>
      <c r="C79" s="1">
        <v>301940.94804223999</v>
      </c>
      <c r="D79" s="13">
        <f t="shared" si="2"/>
        <v>23204.551957760006</v>
      </c>
      <c r="E79">
        <f t="shared" si="3"/>
        <v>7.1366671098815782E-2</v>
      </c>
    </row>
    <row r="80" spans="1:5" x14ac:dyDescent="0.25">
      <c r="A80" s="2">
        <v>44334</v>
      </c>
      <c r="B80" s="13">
        <v>299364.44</v>
      </c>
      <c r="C80" s="1">
        <v>258649.01987123399</v>
      </c>
      <c r="D80" s="13">
        <f t="shared" si="2"/>
        <v>40715.420128766011</v>
      </c>
      <c r="E80">
        <f t="shared" si="3"/>
        <v>0.13600620076574896</v>
      </c>
    </row>
    <row r="81" spans="1:7" x14ac:dyDescent="0.25">
      <c r="A81" s="2">
        <v>44335</v>
      </c>
      <c r="B81" s="13">
        <v>408942.79</v>
      </c>
      <c r="C81" s="1">
        <v>399052.68123000697</v>
      </c>
      <c r="D81" s="13">
        <f t="shared" si="2"/>
        <v>9890.1087699930067</v>
      </c>
      <c r="E81">
        <f t="shared" si="3"/>
        <v>2.4184577921016793E-2</v>
      </c>
    </row>
    <row r="82" spans="1:7" x14ac:dyDescent="0.25">
      <c r="A82" s="2">
        <v>44336</v>
      </c>
      <c r="B82" s="13">
        <v>411205.29</v>
      </c>
      <c r="C82" s="1">
        <v>395634.90448628197</v>
      </c>
      <c r="D82" s="13">
        <f t="shared" si="2"/>
        <v>15570.385513718007</v>
      </c>
      <c r="E82">
        <f t="shared" si="3"/>
        <v>3.7865236397416013E-2</v>
      </c>
    </row>
    <row r="83" spans="1:7" x14ac:dyDescent="0.25">
      <c r="A83" s="2">
        <v>44337</v>
      </c>
      <c r="B83" s="13">
        <v>438849.77</v>
      </c>
      <c r="C83" s="1">
        <v>423489.73168570502</v>
      </c>
      <c r="D83" s="13">
        <f t="shared" si="2"/>
        <v>15360.038314295001</v>
      </c>
      <c r="E83">
        <f t="shared" si="3"/>
        <v>3.5000675320611428E-2</v>
      </c>
    </row>
    <row r="84" spans="1:7" x14ac:dyDescent="0.25">
      <c r="A84" s="2">
        <v>44338</v>
      </c>
      <c r="B84" s="13">
        <v>412219.89</v>
      </c>
      <c r="C84" s="1">
        <v>336490.83963825001</v>
      </c>
      <c r="D84" s="13">
        <f t="shared" si="2"/>
        <v>75729.050361750007</v>
      </c>
      <c r="E84">
        <f t="shared" si="3"/>
        <v>0.18371032596643991</v>
      </c>
    </row>
    <row r="85" spans="1:7" x14ac:dyDescent="0.25">
      <c r="A85" s="2">
        <v>44339</v>
      </c>
      <c r="B85" s="13">
        <v>317887.68</v>
      </c>
      <c r="C85" s="1">
        <v>314883.37583736202</v>
      </c>
      <c r="D85" s="13">
        <f t="shared" si="2"/>
        <v>3004.3041626379709</v>
      </c>
      <c r="E85">
        <f t="shared" si="3"/>
        <v>9.4508354732022667E-3</v>
      </c>
    </row>
    <row r="86" spans="1:7" x14ac:dyDescent="0.25">
      <c r="A86" s="2">
        <v>44340</v>
      </c>
      <c r="B86" s="13">
        <v>327847.42</v>
      </c>
      <c r="C86" s="1">
        <v>300805.09761256003</v>
      </c>
      <c r="D86" s="13">
        <f t="shared" si="2"/>
        <v>27042.322387439955</v>
      </c>
      <c r="E86">
        <f t="shared" si="3"/>
        <v>8.2484475209351829E-2</v>
      </c>
    </row>
    <row r="87" spans="1:7" x14ac:dyDescent="0.25">
      <c r="A87" s="2">
        <v>44341</v>
      </c>
      <c r="B87" s="13">
        <v>333620.28999999998</v>
      </c>
      <c r="C87" s="1">
        <v>327089.03859221202</v>
      </c>
      <c r="D87" s="13">
        <f t="shared" si="2"/>
        <v>6531.2514077879605</v>
      </c>
      <c r="E87">
        <f t="shared" si="3"/>
        <v>1.957690105655133E-2</v>
      </c>
    </row>
    <row r="88" spans="1:7" x14ac:dyDescent="0.25">
      <c r="A88" s="2">
        <v>44342</v>
      </c>
      <c r="B88" s="13">
        <v>404969.68</v>
      </c>
      <c r="C88" s="1">
        <v>413172.70044353901</v>
      </c>
      <c r="D88" s="13">
        <f t="shared" si="2"/>
        <v>-8203.0204435390187</v>
      </c>
      <c r="E88">
        <f t="shared" si="3"/>
        <v>2.0255887906321823E-2</v>
      </c>
    </row>
    <row r="89" spans="1:7" x14ac:dyDescent="0.25">
      <c r="A89" s="2">
        <v>44343</v>
      </c>
      <c r="B89" s="13">
        <v>373157.74</v>
      </c>
      <c r="C89" s="1">
        <v>354607.73887154402</v>
      </c>
      <c r="D89" s="14">
        <f t="shared" si="2"/>
        <v>18550.001128455973</v>
      </c>
      <c r="E89">
        <f t="shared" si="3"/>
        <v>4.9710884004324753E-2</v>
      </c>
    </row>
    <row r="90" spans="1:7" x14ac:dyDescent="0.25">
      <c r="A90" s="2">
        <v>44344</v>
      </c>
      <c r="B90" s="13">
        <v>381039.63</v>
      </c>
      <c r="C90" s="1">
        <v>415869.83063939901</v>
      </c>
      <c r="D90" s="14">
        <f t="shared" si="2"/>
        <v>-34830.200639399001</v>
      </c>
      <c r="E90">
        <f t="shared" si="3"/>
        <v>9.1408341540219845E-2</v>
      </c>
    </row>
    <row r="91" spans="1:7" ht="15.75" thickBot="1" x14ac:dyDescent="0.3">
      <c r="A91" s="2">
        <v>44345</v>
      </c>
      <c r="B91" s="13">
        <v>377727.84</v>
      </c>
      <c r="C91" s="1">
        <v>352829.648709392</v>
      </c>
      <c r="D91" s="14">
        <f t="shared" si="2"/>
        <v>24898.191290608025</v>
      </c>
      <c r="E91">
        <f t="shared" si="3"/>
        <v>6.5915690224496087E-2</v>
      </c>
    </row>
    <row r="92" spans="1:7" ht="66.75" thickBot="1" x14ac:dyDescent="0.3">
      <c r="A92" s="2">
        <v>44346</v>
      </c>
      <c r="B92" s="13">
        <v>311934.84999999998</v>
      </c>
      <c r="C92" s="1">
        <v>330531.77343464602</v>
      </c>
      <c r="D92" s="14">
        <f t="shared" si="2"/>
        <v>-18596.923434646043</v>
      </c>
      <c r="E92">
        <f t="shared" si="3"/>
        <v>5.9617972902502057E-2</v>
      </c>
      <c r="G92" s="15" t="s">
        <v>32</v>
      </c>
    </row>
    <row r="93" spans="1:7" x14ac:dyDescent="0.25">
      <c r="A93" s="2">
        <v>44347</v>
      </c>
      <c r="B93" s="13">
        <v>302737.62</v>
      </c>
      <c r="C93" s="1">
        <v>306858.13398410199</v>
      </c>
      <c r="D93" s="14">
        <f t="shared" si="2"/>
        <v>-4120.5139841019991</v>
      </c>
      <c r="E93">
        <f t="shared" si="3"/>
        <v>1.3610842233951629E-2</v>
      </c>
    </row>
    <row r="94" spans="1:7" x14ac:dyDescent="0.25">
      <c r="A94" s="2">
        <v>44348</v>
      </c>
      <c r="B94" s="13">
        <v>276525.52</v>
      </c>
      <c r="C94" s="1">
        <v>287050.173501076</v>
      </c>
      <c r="D94" s="14">
        <f t="shared" si="2"/>
        <v>-10524.653501075984</v>
      </c>
      <c r="E94">
        <f t="shared" si="3"/>
        <v>3.8060333458828623E-2</v>
      </c>
    </row>
    <row r="95" spans="1:7" x14ac:dyDescent="0.25">
      <c r="A95" s="2">
        <v>44349</v>
      </c>
      <c r="B95" s="13">
        <v>309615.40000000002</v>
      </c>
      <c r="C95" s="1">
        <v>344260.18779003702</v>
      </c>
      <c r="D95" s="14">
        <f t="shared" si="2"/>
        <v>-34644.787790036993</v>
      </c>
      <c r="E95">
        <f t="shared" si="3"/>
        <v>0.1118962034512398</v>
      </c>
    </row>
    <row r="96" spans="1:7" x14ac:dyDescent="0.25">
      <c r="A96" s="2">
        <v>44350</v>
      </c>
      <c r="B96" s="13">
        <v>308322.53000000003</v>
      </c>
      <c r="C96" s="1">
        <v>336031.60027507303</v>
      </c>
      <c r="D96" s="14">
        <f t="shared" si="2"/>
        <v>-27709.070275072998</v>
      </c>
      <c r="E96">
        <f t="shared" si="3"/>
        <v>8.9870403810817831E-2</v>
      </c>
    </row>
    <row r="97" spans="1:5" x14ac:dyDescent="0.25">
      <c r="A97" s="2">
        <v>44351</v>
      </c>
      <c r="B97" s="13">
        <v>328808.94</v>
      </c>
      <c r="C97" s="1">
        <v>322098.07366846898</v>
      </c>
      <c r="D97" s="14">
        <f t="shared" si="2"/>
        <v>6710.8663315310259</v>
      </c>
      <c r="E97">
        <f t="shared" si="3"/>
        <v>2.0409622474166993E-2</v>
      </c>
    </row>
    <row r="98" spans="1:5" x14ac:dyDescent="0.25">
      <c r="A98" s="2">
        <v>44352</v>
      </c>
      <c r="B98" s="13">
        <v>345610.68</v>
      </c>
      <c r="C98" s="1">
        <v>344109.613585971</v>
      </c>
      <c r="D98" s="14">
        <f t="shared" si="2"/>
        <v>1501.0664140289882</v>
      </c>
      <c r="E98">
        <f t="shared" si="3"/>
        <v>4.3432292486707538E-3</v>
      </c>
    </row>
    <row r="99" spans="1:5" x14ac:dyDescent="0.25">
      <c r="A99" s="2">
        <v>44353</v>
      </c>
      <c r="B99" s="13">
        <v>289209.01</v>
      </c>
      <c r="C99" s="1">
        <v>311264.43553490099</v>
      </c>
      <c r="D99" s="14">
        <f t="shared" si="2"/>
        <v>-22055.425534900976</v>
      </c>
      <c r="E99">
        <f t="shared" si="3"/>
        <v>7.6261197861370145E-2</v>
      </c>
    </row>
    <row r="100" spans="1:5" x14ac:dyDescent="0.25">
      <c r="A100" s="2">
        <v>44354</v>
      </c>
      <c r="B100" s="13">
        <v>236434.92</v>
      </c>
      <c r="C100" s="1">
        <v>283041.20226086403</v>
      </c>
      <c r="D100" s="13">
        <f t="shared" si="2"/>
        <v>-46606.282260864013</v>
      </c>
      <c r="E100">
        <f t="shared" si="3"/>
        <v>0.19712097629598882</v>
      </c>
    </row>
    <row r="101" spans="1:5" x14ac:dyDescent="0.25">
      <c r="A101" s="2">
        <v>44355</v>
      </c>
      <c r="B101" s="13">
        <v>255419.29</v>
      </c>
      <c r="C101" s="1">
        <v>290652.71469654102</v>
      </c>
      <c r="D101" s="13">
        <f t="shared" si="2"/>
        <v>-35233.424696541013</v>
      </c>
      <c r="E101">
        <f t="shared" si="3"/>
        <v>0.13794347598625387</v>
      </c>
    </row>
    <row r="102" spans="1:5" x14ac:dyDescent="0.25">
      <c r="A102" s="2">
        <v>44356</v>
      </c>
      <c r="B102" s="13">
        <v>295289.05</v>
      </c>
      <c r="C102" s="1">
        <v>288860.79685842298</v>
      </c>
      <c r="D102" s="13">
        <f t="shared" si="2"/>
        <v>6428.2531415770063</v>
      </c>
      <c r="E102">
        <f t="shared" si="3"/>
        <v>2.1769358334069639E-2</v>
      </c>
    </row>
    <row r="103" spans="1:5" x14ac:dyDescent="0.25">
      <c r="A103" s="2">
        <v>44357</v>
      </c>
      <c r="B103" s="13">
        <v>292081.42</v>
      </c>
      <c r="C103" s="1">
        <v>295047.23469162098</v>
      </c>
      <c r="D103" s="13">
        <f t="shared" si="2"/>
        <v>-2965.8146916209953</v>
      </c>
      <c r="E103">
        <f t="shared" si="3"/>
        <v>1.015406831294163E-2</v>
      </c>
    </row>
    <row r="104" spans="1:5" x14ac:dyDescent="0.25">
      <c r="A104" s="2">
        <v>44358</v>
      </c>
      <c r="B104" s="13">
        <v>392919.82</v>
      </c>
      <c r="C104" s="1">
        <v>366892.13903091598</v>
      </c>
      <c r="D104" s="13">
        <f t="shared" si="2"/>
        <v>26027.680969084031</v>
      </c>
      <c r="E104">
        <f t="shared" si="3"/>
        <v>6.6241710507461873E-2</v>
      </c>
    </row>
    <row r="105" spans="1:5" x14ac:dyDescent="0.25">
      <c r="A105" s="2">
        <v>44359</v>
      </c>
      <c r="B105" s="13">
        <v>324763.15000000002</v>
      </c>
      <c r="C105" s="1">
        <v>309247.142060577</v>
      </c>
      <c r="D105" s="13">
        <f t="shared" si="2"/>
        <v>15516.007939423027</v>
      </c>
      <c r="E105">
        <f t="shared" si="3"/>
        <v>4.7776380846851083E-2</v>
      </c>
    </row>
    <row r="106" spans="1:5" x14ac:dyDescent="0.25">
      <c r="A106" s="2">
        <v>44360</v>
      </c>
      <c r="B106" s="13">
        <v>346051.35</v>
      </c>
      <c r="C106" s="1">
        <v>322318.49861355202</v>
      </c>
      <c r="D106" s="13">
        <f t="shared" si="2"/>
        <v>23732.851386447961</v>
      </c>
      <c r="E106">
        <f t="shared" si="3"/>
        <v>6.8581877765967289E-2</v>
      </c>
    </row>
    <row r="107" spans="1:5" x14ac:dyDescent="0.25">
      <c r="A107" s="2">
        <v>44361</v>
      </c>
      <c r="B107" s="13">
        <v>335264.7</v>
      </c>
      <c r="C107" s="1">
        <v>301252.17511803599</v>
      </c>
      <c r="D107" s="13">
        <f t="shared" si="2"/>
        <v>34012.524881964026</v>
      </c>
      <c r="E107">
        <f t="shared" si="3"/>
        <v>0.10144976456502586</v>
      </c>
    </row>
    <row r="108" spans="1:5" x14ac:dyDescent="0.25">
      <c r="A108" s="2">
        <v>44362</v>
      </c>
      <c r="B108" s="13">
        <v>267930.2</v>
      </c>
      <c r="C108" s="1">
        <v>274055.383567382</v>
      </c>
      <c r="D108" s="13">
        <f t="shared" si="2"/>
        <v>-6125.1835673819878</v>
      </c>
      <c r="E108">
        <f t="shared" si="3"/>
        <v>2.2861116691518864E-2</v>
      </c>
    </row>
    <row r="109" spans="1:5" x14ac:dyDescent="0.25">
      <c r="A109" s="2">
        <v>44363</v>
      </c>
      <c r="B109" s="13">
        <v>305562.42</v>
      </c>
      <c r="C109" s="1">
        <v>369546.482039119</v>
      </c>
      <c r="D109" s="13">
        <f t="shared" si="2"/>
        <v>-63984.062039119017</v>
      </c>
      <c r="E109">
        <f t="shared" si="3"/>
        <v>0.20939768064122224</v>
      </c>
    </row>
    <row r="110" spans="1:5" x14ac:dyDescent="0.25">
      <c r="A110" s="2">
        <v>44364</v>
      </c>
      <c r="B110" s="13">
        <v>338213.96</v>
      </c>
      <c r="C110" s="1">
        <v>364723.04308309202</v>
      </c>
      <c r="D110" s="13">
        <f t="shared" si="2"/>
        <v>-26509.083083092002</v>
      </c>
      <c r="E110">
        <f t="shared" si="3"/>
        <v>7.8379624197333547E-2</v>
      </c>
    </row>
    <row r="111" spans="1:5" x14ac:dyDescent="0.25">
      <c r="A111" s="2">
        <v>44365</v>
      </c>
      <c r="B111" s="13">
        <v>352029.37</v>
      </c>
      <c r="C111" s="1">
        <v>388727.35489086801</v>
      </c>
      <c r="D111" s="13">
        <f t="shared" si="2"/>
        <v>-36697.984890868014</v>
      </c>
      <c r="E111">
        <f t="shared" si="3"/>
        <v>0.10424694079038921</v>
      </c>
    </row>
    <row r="112" spans="1:5" x14ac:dyDescent="0.25">
      <c r="A112" s="2">
        <v>44366</v>
      </c>
      <c r="B112" s="13">
        <v>354902.3</v>
      </c>
      <c r="C112" s="1">
        <v>376145.56775729498</v>
      </c>
      <c r="D112" s="13">
        <f t="shared" si="2"/>
        <v>-21243.267757294991</v>
      </c>
      <c r="E112">
        <f t="shared" si="3"/>
        <v>5.985666409401965E-2</v>
      </c>
    </row>
    <row r="113" spans="1:5" x14ac:dyDescent="0.25">
      <c r="A113" s="2">
        <v>44367</v>
      </c>
      <c r="B113" s="13">
        <v>311775.5</v>
      </c>
      <c r="C113" s="1">
        <v>354281.80516729801</v>
      </c>
      <c r="D113" s="13">
        <f t="shared" si="2"/>
        <v>-42506.305167298007</v>
      </c>
      <c r="E113">
        <f t="shared" si="3"/>
        <v>0.13633625851709966</v>
      </c>
    </row>
    <row r="114" spans="1:5" x14ac:dyDescent="0.25">
      <c r="A114" s="2">
        <v>44368</v>
      </c>
      <c r="B114" s="13">
        <v>266335.51</v>
      </c>
      <c r="C114" s="1">
        <v>296194.09785901802</v>
      </c>
      <c r="D114" s="13">
        <f t="shared" si="2"/>
        <v>-29858.587859018007</v>
      </c>
      <c r="E114">
        <f t="shared" si="3"/>
        <v>0.11210892553913673</v>
      </c>
    </row>
    <row r="115" spans="1:5" x14ac:dyDescent="0.25">
      <c r="A115" s="2">
        <v>44369</v>
      </c>
      <c r="B115" s="13">
        <v>281302.05</v>
      </c>
      <c r="C115" s="1">
        <v>322176.89521923999</v>
      </c>
      <c r="D115" s="13">
        <f t="shared" si="2"/>
        <v>-40874.84521924</v>
      </c>
      <c r="E115">
        <f t="shared" si="3"/>
        <v>0.1453058917247137</v>
      </c>
    </row>
    <row r="116" spans="1:5" x14ac:dyDescent="0.25">
      <c r="A116" s="2">
        <v>44370</v>
      </c>
      <c r="B116" s="13">
        <v>366966.05</v>
      </c>
      <c r="C116" s="1">
        <v>360865.669613128</v>
      </c>
      <c r="D116" s="13">
        <f t="shared" si="2"/>
        <v>6100.3803868719842</v>
      </c>
      <c r="E116">
        <f t="shared" si="3"/>
        <v>1.6623827699788533E-2</v>
      </c>
    </row>
    <row r="117" spans="1:5" x14ac:dyDescent="0.25">
      <c r="A117" s="2">
        <v>44371</v>
      </c>
      <c r="B117" s="13">
        <v>489215.83</v>
      </c>
      <c r="C117" s="1">
        <v>467848.612421542</v>
      </c>
      <c r="D117" s="13">
        <f t="shared" si="2"/>
        <v>21367.217578458018</v>
      </c>
      <c r="E117">
        <f t="shared" si="3"/>
        <v>4.3676463982079271E-2</v>
      </c>
    </row>
    <row r="118" spans="1:5" x14ac:dyDescent="0.25">
      <c r="A118" s="2">
        <v>44372</v>
      </c>
      <c r="B118" s="13">
        <v>381105.22</v>
      </c>
      <c r="C118" s="1">
        <v>362152.566303581</v>
      </c>
      <c r="D118" s="13">
        <f t="shared" si="2"/>
        <v>18952.653696418973</v>
      </c>
      <c r="E118">
        <f t="shared" si="3"/>
        <v>4.9730763846317756E-2</v>
      </c>
    </row>
    <row r="119" spans="1:5" x14ac:dyDescent="0.25">
      <c r="A119" s="2">
        <v>44373</v>
      </c>
      <c r="B119" s="13">
        <v>333851.40000000002</v>
      </c>
      <c r="C119" s="1">
        <v>353303.09497020498</v>
      </c>
      <c r="D119" s="13">
        <f t="shared" si="2"/>
        <v>-19451.694970204961</v>
      </c>
      <c r="E119">
        <f t="shared" si="3"/>
        <v>5.8264530177812524E-2</v>
      </c>
    </row>
    <row r="120" spans="1:5" x14ac:dyDescent="0.25">
      <c r="A120" s="2">
        <v>44374</v>
      </c>
      <c r="B120" s="13">
        <v>304137.28000000003</v>
      </c>
      <c r="C120" s="1">
        <v>319227.67402811901</v>
      </c>
      <c r="D120" s="13">
        <f t="shared" si="2"/>
        <v>-15090.394028118986</v>
      </c>
      <c r="E120">
        <f t="shared" si="3"/>
        <v>4.961704802554618E-2</v>
      </c>
    </row>
    <row r="121" spans="1:5" x14ac:dyDescent="0.25">
      <c r="A121" s="2">
        <v>44375</v>
      </c>
      <c r="B121" s="13">
        <v>287555.98</v>
      </c>
      <c r="C121" s="1">
        <v>292646.22715408198</v>
      </c>
      <c r="D121" s="13">
        <f t="shared" si="2"/>
        <v>-5090.247154081997</v>
      </c>
      <c r="E121">
        <f t="shared" si="3"/>
        <v>1.7701760728752701E-2</v>
      </c>
    </row>
    <row r="122" spans="1:5" x14ac:dyDescent="0.25">
      <c r="A122" s="2">
        <v>44376</v>
      </c>
      <c r="B122" s="13">
        <v>305686.09999999998</v>
      </c>
      <c r="C122" s="1">
        <v>316312.46601561998</v>
      </c>
      <c r="D122" s="13">
        <f t="shared" si="2"/>
        <v>-10626.366015620006</v>
      </c>
      <c r="E122">
        <f t="shared" si="3"/>
        <v>3.4762346130949383E-2</v>
      </c>
    </row>
    <row r="123" spans="1:5" x14ac:dyDescent="0.25">
      <c r="A123" s="2">
        <v>44377</v>
      </c>
      <c r="B123" s="13">
        <v>357420.18</v>
      </c>
      <c r="C123" s="1">
        <v>359451.06172787101</v>
      </c>
      <c r="D123" s="13">
        <f t="shared" si="2"/>
        <v>-2030.8817278710194</v>
      </c>
      <c r="E123">
        <f t="shared" si="3"/>
        <v>5.6820566982844099E-3</v>
      </c>
    </row>
    <row r="124" spans="1:5" x14ac:dyDescent="0.25">
      <c r="A124" s="2">
        <v>44378</v>
      </c>
      <c r="B124" s="13">
        <v>268138.15999999997</v>
      </c>
      <c r="C124" s="1">
        <v>283162.40624543303</v>
      </c>
      <c r="D124" s="13">
        <f t="shared" si="2"/>
        <v>-15024.246245433053</v>
      </c>
      <c r="E124">
        <f t="shared" si="3"/>
        <v>5.6031734705097751E-2</v>
      </c>
    </row>
    <row r="125" spans="1:5" x14ac:dyDescent="0.25">
      <c r="A125" s="2">
        <v>44379</v>
      </c>
      <c r="B125" s="13">
        <v>309974.96999999997</v>
      </c>
      <c r="C125" s="1">
        <v>295546.19476213597</v>
      </c>
      <c r="D125" s="13">
        <f t="shared" si="2"/>
        <v>14428.775237864</v>
      </c>
      <c r="E125">
        <f t="shared" si="3"/>
        <v>4.6548194642502913E-2</v>
      </c>
    </row>
    <row r="126" spans="1:5" x14ac:dyDescent="0.25">
      <c r="A126" s="2">
        <v>44380</v>
      </c>
      <c r="B126" s="13">
        <v>323359.84000000003</v>
      </c>
      <c r="C126" s="1">
        <v>295474.64230063203</v>
      </c>
      <c r="D126" s="13">
        <f t="shared" si="2"/>
        <v>27885.197699368</v>
      </c>
      <c r="E126">
        <f t="shared" si="3"/>
        <v>8.6235809924225582E-2</v>
      </c>
    </row>
    <row r="127" spans="1:5" x14ac:dyDescent="0.25">
      <c r="A127" s="2">
        <v>44381</v>
      </c>
      <c r="B127" s="13">
        <v>290339.07</v>
      </c>
      <c r="C127" s="1">
        <v>301982.28940973501</v>
      </c>
      <c r="D127" s="13">
        <f t="shared" si="2"/>
        <v>-11643.219409735</v>
      </c>
      <c r="E127">
        <f t="shared" si="3"/>
        <v>4.0102144743161851E-2</v>
      </c>
    </row>
    <row r="128" spans="1:5" x14ac:dyDescent="0.25">
      <c r="A128" s="2">
        <v>44382</v>
      </c>
      <c r="B128" s="13">
        <v>294023.53999999998</v>
      </c>
      <c r="C128" s="1">
        <v>247864.81096474401</v>
      </c>
      <c r="D128" s="13">
        <f t="shared" si="2"/>
        <v>46158.729035255965</v>
      </c>
      <c r="E128">
        <f t="shared" si="3"/>
        <v>0.15698990983938213</v>
      </c>
    </row>
    <row r="129" spans="1:5" x14ac:dyDescent="0.25">
      <c r="A129" s="2">
        <v>44383</v>
      </c>
      <c r="B129" s="13">
        <v>260098.52</v>
      </c>
      <c r="C129" s="1">
        <v>271269.79913314799</v>
      </c>
      <c r="D129" s="13">
        <f t="shared" si="2"/>
        <v>-11171.279133147997</v>
      </c>
      <c r="E129">
        <f t="shared" si="3"/>
        <v>4.2950183388771289E-2</v>
      </c>
    </row>
    <row r="130" spans="1:5" x14ac:dyDescent="0.25">
      <c r="A130" s="2">
        <v>44384</v>
      </c>
      <c r="B130" s="13">
        <v>286691.52</v>
      </c>
      <c r="C130" s="1">
        <v>278403.92770946102</v>
      </c>
      <c r="D130" s="13">
        <f t="shared" si="2"/>
        <v>8287.5922905390034</v>
      </c>
      <c r="E130">
        <f t="shared" si="3"/>
        <v>2.8907699434357191E-2</v>
      </c>
    </row>
    <row r="131" spans="1:5" x14ac:dyDescent="0.25">
      <c r="A131" s="2">
        <v>44385</v>
      </c>
      <c r="B131" s="13">
        <v>279060.78999999998</v>
      </c>
      <c r="C131" s="1">
        <v>280803.88887353701</v>
      </c>
      <c r="D131" s="13">
        <f t="shared" ref="D131:D194" si="4">B131-C131</f>
        <v>-1743.0988735370338</v>
      </c>
      <c r="E131">
        <f t="shared" ref="E131:E194" si="5">ABS(D131)/B131</f>
        <v>6.2463052352752027E-3</v>
      </c>
    </row>
    <row r="132" spans="1:5" x14ac:dyDescent="0.25">
      <c r="A132" s="2">
        <v>44386</v>
      </c>
      <c r="B132" s="13">
        <v>317266.58</v>
      </c>
      <c r="C132" s="1">
        <v>315197.10357079399</v>
      </c>
      <c r="D132" s="13">
        <f t="shared" si="4"/>
        <v>2069.4764292060281</v>
      </c>
      <c r="E132">
        <f t="shared" si="5"/>
        <v>6.5228314599225295E-3</v>
      </c>
    </row>
    <row r="133" spans="1:5" x14ac:dyDescent="0.25">
      <c r="A133" s="2">
        <v>44387</v>
      </c>
      <c r="B133" s="13">
        <v>301572.84999999998</v>
      </c>
      <c r="C133" s="1">
        <v>304407.04174031602</v>
      </c>
      <c r="D133" s="13">
        <f t="shared" si="4"/>
        <v>-2834.1917403160478</v>
      </c>
      <c r="E133">
        <f t="shared" si="5"/>
        <v>9.3980334778679449E-3</v>
      </c>
    </row>
    <row r="134" spans="1:5" x14ac:dyDescent="0.25">
      <c r="A134" s="2">
        <v>44388</v>
      </c>
      <c r="B134" s="13">
        <v>324853.83</v>
      </c>
      <c r="C134" s="1">
        <v>335665.09213230998</v>
      </c>
      <c r="D134" s="13">
        <f t="shared" si="4"/>
        <v>-10811.262132309959</v>
      </c>
      <c r="E134">
        <f t="shared" si="5"/>
        <v>3.3280389928941147E-2</v>
      </c>
    </row>
    <row r="135" spans="1:5" x14ac:dyDescent="0.25">
      <c r="A135" s="2">
        <v>44389</v>
      </c>
      <c r="B135" s="13">
        <v>319044.2</v>
      </c>
      <c r="C135" s="1">
        <v>316782.49333109701</v>
      </c>
      <c r="D135" s="13">
        <f t="shared" si="4"/>
        <v>2261.7066689030034</v>
      </c>
      <c r="E135">
        <f t="shared" si="5"/>
        <v>7.0890073190579966E-3</v>
      </c>
    </row>
    <row r="136" spans="1:5" x14ac:dyDescent="0.25">
      <c r="A136" s="2">
        <v>44390</v>
      </c>
      <c r="B136" s="13">
        <v>278590.87</v>
      </c>
      <c r="C136" s="1">
        <v>292872.06296560197</v>
      </c>
      <c r="D136" s="13">
        <f t="shared" si="4"/>
        <v>-14281.192965601978</v>
      </c>
      <c r="E136">
        <f t="shared" si="5"/>
        <v>5.126224332334358E-2</v>
      </c>
    </row>
    <row r="137" spans="1:5" x14ac:dyDescent="0.25">
      <c r="A137" s="2">
        <v>44391</v>
      </c>
      <c r="B137" s="13">
        <v>361715.41</v>
      </c>
      <c r="C137" s="1">
        <v>354903.10748056503</v>
      </c>
      <c r="D137" s="13">
        <f t="shared" si="4"/>
        <v>6812.3025194349466</v>
      </c>
      <c r="E137">
        <f t="shared" si="5"/>
        <v>1.8833321255057801E-2</v>
      </c>
    </row>
    <row r="138" spans="1:5" x14ac:dyDescent="0.25">
      <c r="A138" s="2">
        <v>44392</v>
      </c>
      <c r="B138" s="13">
        <v>388602.96</v>
      </c>
      <c r="C138" s="1">
        <v>385149.92617172003</v>
      </c>
      <c r="D138" s="13">
        <f t="shared" si="4"/>
        <v>3453.033828279993</v>
      </c>
      <c r="E138">
        <f t="shared" si="5"/>
        <v>8.8857630633590468E-3</v>
      </c>
    </row>
    <row r="139" spans="1:5" x14ac:dyDescent="0.25">
      <c r="A139" s="2">
        <v>44393</v>
      </c>
      <c r="B139" s="13">
        <v>403660.18</v>
      </c>
      <c r="C139" s="1">
        <v>388270.78655721102</v>
      </c>
      <c r="D139" s="13">
        <f t="shared" si="4"/>
        <v>15389.393442788976</v>
      </c>
      <c r="E139">
        <f t="shared" si="5"/>
        <v>3.8124626121875525E-2</v>
      </c>
    </row>
    <row r="140" spans="1:5" x14ac:dyDescent="0.25">
      <c r="A140" s="2">
        <v>44394</v>
      </c>
      <c r="B140" s="13">
        <v>356474.84</v>
      </c>
      <c r="C140" s="1">
        <v>365653.015670889</v>
      </c>
      <c r="D140" s="13">
        <f t="shared" si="4"/>
        <v>-9178.1756708889734</v>
      </c>
      <c r="E140">
        <f t="shared" si="5"/>
        <v>2.5747050397410862E-2</v>
      </c>
    </row>
    <row r="141" spans="1:5" x14ac:dyDescent="0.25">
      <c r="A141" s="2">
        <v>44395</v>
      </c>
      <c r="B141" s="13">
        <v>349815.47</v>
      </c>
      <c r="C141" s="1">
        <v>364810.991125456</v>
      </c>
      <c r="D141" s="13">
        <f t="shared" si="4"/>
        <v>-14995.521125456027</v>
      </c>
      <c r="E141">
        <f t="shared" si="5"/>
        <v>4.2866946751828984E-2</v>
      </c>
    </row>
    <row r="142" spans="1:5" x14ac:dyDescent="0.25">
      <c r="A142" s="2">
        <v>44396</v>
      </c>
      <c r="B142" s="13">
        <v>333812.32</v>
      </c>
      <c r="C142" s="1">
        <v>334884.53158085101</v>
      </c>
      <c r="D142" s="13">
        <f t="shared" si="4"/>
        <v>-1072.2115808509989</v>
      </c>
      <c r="E142">
        <f t="shared" si="5"/>
        <v>3.2120191994441634E-3</v>
      </c>
    </row>
    <row r="143" spans="1:5" x14ac:dyDescent="0.25">
      <c r="A143" s="2">
        <v>44397</v>
      </c>
      <c r="B143" s="13">
        <v>302604.08</v>
      </c>
      <c r="C143" s="1">
        <v>296916.11323076102</v>
      </c>
      <c r="D143" s="13">
        <f t="shared" si="4"/>
        <v>5687.9667692389921</v>
      </c>
      <c r="E143">
        <f t="shared" si="5"/>
        <v>1.8796728613966446E-2</v>
      </c>
    </row>
    <row r="144" spans="1:5" x14ac:dyDescent="0.25">
      <c r="A144" s="2">
        <v>44398</v>
      </c>
      <c r="B144" s="13">
        <v>403962.02</v>
      </c>
      <c r="C144" s="1">
        <v>390420.177675493</v>
      </c>
      <c r="D144" s="13">
        <f t="shared" si="4"/>
        <v>13541.842324507015</v>
      </c>
      <c r="E144">
        <f t="shared" si="5"/>
        <v>3.3522563147166694E-2</v>
      </c>
    </row>
    <row r="145" spans="1:5" x14ac:dyDescent="0.25">
      <c r="A145" s="2">
        <v>44399</v>
      </c>
      <c r="B145" s="13">
        <v>345915.99</v>
      </c>
      <c r="C145" s="1">
        <v>348232.7505507</v>
      </c>
      <c r="D145" s="13">
        <f t="shared" si="4"/>
        <v>-2316.7605507000117</v>
      </c>
      <c r="E145">
        <f t="shared" si="5"/>
        <v>6.6974659098586672E-3</v>
      </c>
    </row>
    <row r="146" spans="1:5" x14ac:dyDescent="0.25">
      <c r="A146" s="2">
        <v>44400</v>
      </c>
      <c r="B146" s="13">
        <v>421093.23</v>
      </c>
      <c r="C146" s="1">
        <v>404269.82026148599</v>
      </c>
      <c r="D146" s="13">
        <f t="shared" si="4"/>
        <v>16823.40973851399</v>
      </c>
      <c r="E146">
        <f t="shared" si="5"/>
        <v>3.9951745931688314E-2</v>
      </c>
    </row>
    <row r="147" spans="1:5" x14ac:dyDescent="0.25">
      <c r="A147" s="2">
        <v>44401</v>
      </c>
      <c r="B147" s="13">
        <v>363269.71</v>
      </c>
      <c r="C147" s="1">
        <v>344047.87107034301</v>
      </c>
      <c r="D147" s="13">
        <f t="shared" si="4"/>
        <v>19221.838929657009</v>
      </c>
      <c r="E147">
        <f t="shared" si="5"/>
        <v>5.2913409515087315E-2</v>
      </c>
    </row>
    <row r="148" spans="1:5" x14ac:dyDescent="0.25">
      <c r="A148" s="2">
        <v>44402</v>
      </c>
      <c r="B148" s="13">
        <v>309500.39</v>
      </c>
      <c r="C148" s="1">
        <v>339038.56424440799</v>
      </c>
      <c r="D148" s="13">
        <f t="shared" si="4"/>
        <v>-29538.174244407972</v>
      </c>
      <c r="E148">
        <f t="shared" si="5"/>
        <v>9.543824563325419E-2</v>
      </c>
    </row>
    <row r="149" spans="1:5" x14ac:dyDescent="0.25">
      <c r="A149" s="2">
        <v>44403</v>
      </c>
      <c r="B149" s="13">
        <v>287998.98</v>
      </c>
      <c r="C149" s="1">
        <v>288517.28603635501</v>
      </c>
      <c r="D149" s="13">
        <f t="shared" si="4"/>
        <v>-518.30603635503212</v>
      </c>
      <c r="E149">
        <f t="shared" si="5"/>
        <v>1.7996801112109221E-3</v>
      </c>
    </row>
    <row r="150" spans="1:5" x14ac:dyDescent="0.25">
      <c r="A150" s="2">
        <v>44404</v>
      </c>
      <c r="B150" s="13">
        <v>299049.31</v>
      </c>
      <c r="C150" s="1">
        <v>287216.23298831203</v>
      </c>
      <c r="D150" s="13">
        <f t="shared" si="4"/>
        <v>11833.077011687972</v>
      </c>
      <c r="E150">
        <f t="shared" si="5"/>
        <v>3.9568982826571217E-2</v>
      </c>
    </row>
    <row r="151" spans="1:5" x14ac:dyDescent="0.25">
      <c r="A151" s="2">
        <v>44405</v>
      </c>
      <c r="B151" s="13">
        <v>320809.62</v>
      </c>
      <c r="C151" s="1">
        <v>349188.53226854902</v>
      </c>
      <c r="D151" s="13">
        <f t="shared" si="4"/>
        <v>-28378.912268549029</v>
      </c>
      <c r="E151">
        <f t="shared" si="5"/>
        <v>8.8460290774787328E-2</v>
      </c>
    </row>
    <row r="152" spans="1:5" x14ac:dyDescent="0.25">
      <c r="A152" s="2">
        <v>44406</v>
      </c>
      <c r="B152" s="13">
        <v>274230.89</v>
      </c>
      <c r="C152" s="1">
        <v>325581.34196546098</v>
      </c>
      <c r="D152" s="13">
        <f t="shared" si="4"/>
        <v>-51350.451965460961</v>
      </c>
      <c r="E152">
        <f t="shared" si="5"/>
        <v>0.18725261754961653</v>
      </c>
    </row>
    <row r="153" spans="1:5" x14ac:dyDescent="0.25">
      <c r="A153" s="2">
        <v>44407</v>
      </c>
      <c r="B153" s="13">
        <v>318871.57</v>
      </c>
      <c r="C153" s="1">
        <v>348118.42264448898</v>
      </c>
      <c r="D153" s="13">
        <f t="shared" si="4"/>
        <v>-29246.852644488972</v>
      </c>
      <c r="E153">
        <f t="shared" si="5"/>
        <v>9.1719850234653941E-2</v>
      </c>
    </row>
    <row r="154" spans="1:5" x14ac:dyDescent="0.25">
      <c r="A154" s="2">
        <v>44408</v>
      </c>
      <c r="B154" s="13">
        <v>381152.53</v>
      </c>
      <c r="C154" s="1">
        <v>369738.96920316998</v>
      </c>
      <c r="D154" s="13">
        <f t="shared" si="4"/>
        <v>11413.560796830046</v>
      </c>
      <c r="E154">
        <f t="shared" si="5"/>
        <v>2.9944864321981662E-2</v>
      </c>
    </row>
    <row r="155" spans="1:5" x14ac:dyDescent="0.25">
      <c r="A155" s="2">
        <v>44409</v>
      </c>
      <c r="B155" s="13">
        <v>327708.77</v>
      </c>
      <c r="C155" s="1">
        <v>342262.62798137701</v>
      </c>
      <c r="D155" s="13">
        <f t="shared" si="4"/>
        <v>-14553.85798137699</v>
      </c>
      <c r="E155">
        <f t="shared" si="5"/>
        <v>4.4410950556425417E-2</v>
      </c>
    </row>
    <row r="156" spans="1:5" x14ac:dyDescent="0.25">
      <c r="A156" s="2">
        <v>44410</v>
      </c>
      <c r="B156" s="13">
        <v>245618.19</v>
      </c>
      <c r="C156" s="1">
        <v>270266.75954943098</v>
      </c>
      <c r="D156" s="13">
        <f t="shared" si="4"/>
        <v>-24648.569549430977</v>
      </c>
      <c r="E156">
        <f t="shared" si="5"/>
        <v>0.10035319269078148</v>
      </c>
    </row>
    <row r="157" spans="1:5" x14ac:dyDescent="0.25">
      <c r="A157" s="2">
        <v>44411</v>
      </c>
      <c r="B157" s="13">
        <v>329723.09999999998</v>
      </c>
      <c r="C157" s="1">
        <v>324023.60629694501</v>
      </c>
      <c r="D157" s="13">
        <f t="shared" si="4"/>
        <v>5699.4937030549627</v>
      </c>
      <c r="E157">
        <f t="shared" si="5"/>
        <v>1.7285697311031478E-2</v>
      </c>
    </row>
    <row r="158" spans="1:5" x14ac:dyDescent="0.25">
      <c r="A158" s="2">
        <v>44412</v>
      </c>
      <c r="B158" s="13">
        <v>361183.68</v>
      </c>
      <c r="C158" s="1">
        <v>381517.56211814098</v>
      </c>
      <c r="D158" s="13">
        <f t="shared" si="4"/>
        <v>-20333.882118140988</v>
      </c>
      <c r="E158">
        <f t="shared" si="5"/>
        <v>5.6297898393806133E-2</v>
      </c>
    </row>
    <row r="159" spans="1:5" x14ac:dyDescent="0.25">
      <c r="A159" s="2">
        <v>44413</v>
      </c>
      <c r="B159" s="13">
        <v>305795.58</v>
      </c>
      <c r="C159" s="1">
        <v>358120.29679385398</v>
      </c>
      <c r="D159" s="13">
        <f t="shared" si="4"/>
        <v>-52324.716793853964</v>
      </c>
      <c r="E159">
        <f t="shared" si="5"/>
        <v>0.17111011478273808</v>
      </c>
    </row>
    <row r="160" spans="1:5" x14ac:dyDescent="0.25">
      <c r="A160" s="2">
        <v>44414</v>
      </c>
      <c r="B160" s="13">
        <v>310189.86</v>
      </c>
      <c r="C160" s="1">
        <v>346082.78711688099</v>
      </c>
      <c r="D160" s="13">
        <f t="shared" si="4"/>
        <v>-35892.927116881008</v>
      </c>
      <c r="E160">
        <f t="shared" si="5"/>
        <v>0.11571276738988505</v>
      </c>
    </row>
    <row r="161" spans="1:5" x14ac:dyDescent="0.25">
      <c r="A161" s="2">
        <v>44415</v>
      </c>
      <c r="B161" s="13">
        <v>305716.03000000003</v>
      </c>
      <c r="C161" s="1">
        <v>316113.521175267</v>
      </c>
      <c r="D161" s="13">
        <f t="shared" si="4"/>
        <v>-10397.491175266972</v>
      </c>
      <c r="E161">
        <f t="shared" si="5"/>
        <v>3.4010291103371226E-2</v>
      </c>
    </row>
    <row r="162" spans="1:5" x14ac:dyDescent="0.25">
      <c r="A162" s="2">
        <v>44416</v>
      </c>
      <c r="B162" s="13">
        <v>273614.27</v>
      </c>
      <c r="C162" s="1">
        <v>263612.993164449</v>
      </c>
      <c r="D162" s="13">
        <f t="shared" si="4"/>
        <v>10001.27683555102</v>
      </c>
      <c r="E162">
        <f t="shared" si="5"/>
        <v>3.655246795260722E-2</v>
      </c>
    </row>
    <row r="163" spans="1:5" x14ac:dyDescent="0.25">
      <c r="A163" s="2">
        <v>44417</v>
      </c>
      <c r="B163" s="13">
        <v>564809.74</v>
      </c>
      <c r="C163" s="1">
        <v>561011.174358182</v>
      </c>
      <c r="D163" s="13">
        <f t="shared" si="4"/>
        <v>3798.565641817986</v>
      </c>
      <c r="E163">
        <f t="shared" si="5"/>
        <v>6.725389760130528E-3</v>
      </c>
    </row>
    <row r="164" spans="1:5" x14ac:dyDescent="0.25">
      <c r="A164" s="2">
        <v>44418</v>
      </c>
      <c r="B164" s="13">
        <v>439022.98</v>
      </c>
      <c r="C164" s="1">
        <v>425683.889394661</v>
      </c>
      <c r="D164" s="13">
        <f t="shared" si="4"/>
        <v>13339.090605338977</v>
      </c>
      <c r="E164">
        <f t="shared" si="5"/>
        <v>3.0383581755421954E-2</v>
      </c>
    </row>
    <row r="165" spans="1:5" x14ac:dyDescent="0.25">
      <c r="A165" s="2">
        <v>44419</v>
      </c>
      <c r="B165" s="13">
        <v>421380.25</v>
      </c>
      <c r="C165" s="1">
        <v>461712.89827283</v>
      </c>
      <c r="D165" s="13">
        <f t="shared" si="4"/>
        <v>-40332.648272830003</v>
      </c>
      <c r="E165">
        <f t="shared" si="5"/>
        <v>9.5715563965871692E-2</v>
      </c>
    </row>
    <row r="166" spans="1:5" x14ac:dyDescent="0.25">
      <c r="A166" s="2">
        <v>44420</v>
      </c>
      <c r="B166" s="13">
        <v>374353.37</v>
      </c>
      <c r="C166" s="1">
        <v>345744.78101720201</v>
      </c>
      <c r="D166" s="13">
        <f t="shared" si="4"/>
        <v>28608.588982797984</v>
      </c>
      <c r="E166">
        <f t="shared" si="5"/>
        <v>7.6421347516647128E-2</v>
      </c>
    </row>
    <row r="167" spans="1:5" x14ac:dyDescent="0.25">
      <c r="A167" s="2">
        <v>44421</v>
      </c>
      <c r="B167" s="13">
        <v>411746.83</v>
      </c>
      <c r="C167" s="1">
        <v>459692.02887929103</v>
      </c>
      <c r="D167" s="13">
        <f t="shared" si="4"/>
        <v>-47945.198879291012</v>
      </c>
      <c r="E167">
        <f t="shared" si="5"/>
        <v>0.11644339527590537</v>
      </c>
    </row>
    <row r="168" spans="1:5" x14ac:dyDescent="0.25">
      <c r="A168" s="2">
        <v>44422</v>
      </c>
      <c r="B168" s="13">
        <v>389874.29</v>
      </c>
      <c r="C168" s="1">
        <v>393974.20591863699</v>
      </c>
      <c r="D168" s="13">
        <f t="shared" si="4"/>
        <v>-4099.9159186370089</v>
      </c>
      <c r="E168">
        <f t="shared" si="5"/>
        <v>1.0515994575166804E-2</v>
      </c>
    </row>
    <row r="169" spans="1:5" x14ac:dyDescent="0.25">
      <c r="A169" s="2">
        <v>44423</v>
      </c>
      <c r="B169" s="13">
        <v>297636</v>
      </c>
      <c r="C169" s="1">
        <v>331830.37863915501</v>
      </c>
      <c r="D169" s="13">
        <f t="shared" si="4"/>
        <v>-34194.378639155009</v>
      </c>
      <c r="E169">
        <f t="shared" si="5"/>
        <v>0.11488656828863111</v>
      </c>
    </row>
    <row r="170" spans="1:5" x14ac:dyDescent="0.25">
      <c r="A170" s="2">
        <v>44424</v>
      </c>
      <c r="B170" s="13">
        <v>341308.08</v>
      </c>
      <c r="C170" s="1">
        <v>353527.66878028499</v>
      </c>
      <c r="D170" s="13">
        <f t="shared" si="4"/>
        <v>-12219.588780284976</v>
      </c>
      <c r="E170">
        <f t="shared" si="5"/>
        <v>3.5802225310004307E-2</v>
      </c>
    </row>
    <row r="171" spans="1:5" x14ac:dyDescent="0.25">
      <c r="A171" s="2">
        <v>44425</v>
      </c>
      <c r="B171" s="13">
        <v>323857.18</v>
      </c>
      <c r="C171" s="1">
        <v>363620.60984688997</v>
      </c>
      <c r="D171" s="13">
        <f t="shared" si="4"/>
        <v>-39763.42984688998</v>
      </c>
      <c r="E171">
        <f t="shared" si="5"/>
        <v>0.12278075739092763</v>
      </c>
    </row>
    <row r="172" spans="1:5" x14ac:dyDescent="0.25">
      <c r="A172" s="2">
        <v>44426</v>
      </c>
      <c r="B172" s="13">
        <v>357241.92</v>
      </c>
      <c r="C172" s="1">
        <v>413739.52061064699</v>
      </c>
      <c r="D172" s="13">
        <f t="shared" si="4"/>
        <v>-56497.600610647001</v>
      </c>
      <c r="E172">
        <f t="shared" si="5"/>
        <v>0.15814941485771603</v>
      </c>
    </row>
    <row r="173" spans="1:5" x14ac:dyDescent="0.25">
      <c r="A173" s="2">
        <v>44427</v>
      </c>
      <c r="B173" s="13">
        <v>327706.36</v>
      </c>
      <c r="C173" s="1">
        <v>388996.74895418203</v>
      </c>
      <c r="D173" s="13">
        <f t="shared" si="4"/>
        <v>-61290.388954182039</v>
      </c>
      <c r="E173">
        <f t="shared" si="5"/>
        <v>0.18702837794842322</v>
      </c>
    </row>
    <row r="174" spans="1:5" x14ac:dyDescent="0.25">
      <c r="A174" s="2">
        <v>44428</v>
      </c>
      <c r="B174" s="13">
        <v>381977.67</v>
      </c>
      <c r="C174" s="1">
        <v>437747.64933266502</v>
      </c>
      <c r="D174" s="13">
        <f t="shared" si="4"/>
        <v>-55769.97933266504</v>
      </c>
      <c r="E174">
        <f t="shared" si="5"/>
        <v>0.14600324498723982</v>
      </c>
    </row>
    <row r="175" spans="1:5" x14ac:dyDescent="0.25">
      <c r="A175" s="2">
        <v>44429</v>
      </c>
      <c r="B175" s="13">
        <v>365293.99</v>
      </c>
      <c r="C175" s="1">
        <v>424039.930041485</v>
      </c>
      <c r="D175" s="13">
        <f t="shared" si="4"/>
        <v>-58745.94004148501</v>
      </c>
      <c r="E175">
        <f t="shared" si="5"/>
        <v>0.16081824954603008</v>
      </c>
    </row>
    <row r="176" spans="1:5" x14ac:dyDescent="0.25">
      <c r="A176" s="2">
        <v>44430</v>
      </c>
      <c r="B176" s="13">
        <v>356473.85</v>
      </c>
      <c r="C176" s="1">
        <v>362117.61180664197</v>
      </c>
      <c r="D176" s="13">
        <f t="shared" si="4"/>
        <v>-5643.7618066419964</v>
      </c>
      <c r="E176">
        <f t="shared" si="5"/>
        <v>1.58321902339877E-2</v>
      </c>
    </row>
    <row r="177" spans="1:5" x14ac:dyDescent="0.25">
      <c r="A177" s="2">
        <v>44431</v>
      </c>
      <c r="B177" s="13">
        <v>328227.98</v>
      </c>
      <c r="C177" s="1">
        <v>335414.77322815801</v>
      </c>
      <c r="D177" s="13">
        <f t="shared" si="4"/>
        <v>-7186.7932281580288</v>
      </c>
      <c r="E177">
        <f t="shared" si="5"/>
        <v>2.1895736092206488E-2</v>
      </c>
    </row>
    <row r="178" spans="1:5" x14ac:dyDescent="0.25">
      <c r="A178" s="2">
        <v>44432</v>
      </c>
      <c r="B178" s="13">
        <v>307149.37</v>
      </c>
      <c r="C178" s="1">
        <v>297259.921146643</v>
      </c>
      <c r="D178" s="13">
        <f t="shared" si="4"/>
        <v>9889.4488533569966</v>
      </c>
      <c r="E178">
        <f t="shared" si="5"/>
        <v>3.2197522831829334E-2</v>
      </c>
    </row>
    <row r="179" spans="1:5" x14ac:dyDescent="0.25">
      <c r="A179" s="2">
        <v>44433</v>
      </c>
      <c r="B179" s="13">
        <v>356141.83</v>
      </c>
      <c r="C179" s="1">
        <v>346079.60334395297</v>
      </c>
      <c r="D179" s="13">
        <f t="shared" si="4"/>
        <v>10062.226656047045</v>
      </c>
      <c r="E179">
        <f t="shared" si="5"/>
        <v>2.8253425485141818E-2</v>
      </c>
    </row>
    <row r="180" spans="1:5" x14ac:dyDescent="0.25">
      <c r="A180" s="2">
        <v>44434</v>
      </c>
      <c r="B180" s="13">
        <v>366746.55</v>
      </c>
      <c r="C180" s="1">
        <v>341247.99835252098</v>
      </c>
      <c r="D180" s="13">
        <f t="shared" si="4"/>
        <v>25498.551647479006</v>
      </c>
      <c r="E180">
        <f t="shared" si="5"/>
        <v>6.9526357228115732E-2</v>
      </c>
    </row>
    <row r="181" spans="1:5" x14ac:dyDescent="0.25">
      <c r="A181" s="2">
        <v>44435</v>
      </c>
      <c r="B181" s="13">
        <v>369979.15</v>
      </c>
      <c r="C181" s="1">
        <v>335774.722008073</v>
      </c>
      <c r="D181" s="13">
        <f t="shared" si="4"/>
        <v>34204.427991927019</v>
      </c>
      <c r="E181">
        <f t="shared" si="5"/>
        <v>9.2449609638616162E-2</v>
      </c>
    </row>
    <row r="182" spans="1:5" x14ac:dyDescent="0.25">
      <c r="A182" s="2">
        <v>44436</v>
      </c>
      <c r="B182" s="13">
        <v>473642.63</v>
      </c>
      <c r="C182" s="1">
        <v>434540.27855547902</v>
      </c>
      <c r="D182" s="13">
        <f t="shared" si="4"/>
        <v>39102.351444520988</v>
      </c>
      <c r="E182">
        <f t="shared" si="5"/>
        <v>8.2556655520051023E-2</v>
      </c>
    </row>
    <row r="183" spans="1:5" x14ac:dyDescent="0.25">
      <c r="A183" s="2">
        <v>44437</v>
      </c>
      <c r="B183" s="13">
        <v>347307.5</v>
      </c>
      <c r="C183" s="1">
        <v>341616.31515524001</v>
      </c>
      <c r="D183" s="13">
        <f t="shared" si="4"/>
        <v>5691.1848447599914</v>
      </c>
      <c r="E183">
        <f t="shared" si="5"/>
        <v>1.6386587806943388E-2</v>
      </c>
    </row>
    <row r="184" spans="1:5" x14ac:dyDescent="0.25">
      <c r="A184" s="2">
        <v>44438</v>
      </c>
      <c r="B184" s="13">
        <v>319662.75</v>
      </c>
      <c r="C184" s="1">
        <v>324234.64068199001</v>
      </c>
      <c r="D184" s="13">
        <f t="shared" si="4"/>
        <v>-4571.8906819900149</v>
      </c>
      <c r="E184">
        <f t="shared" si="5"/>
        <v>1.4302231592483061E-2</v>
      </c>
    </row>
    <row r="185" spans="1:5" x14ac:dyDescent="0.25">
      <c r="A185" s="2">
        <v>44439</v>
      </c>
      <c r="B185" s="13">
        <v>355132.12</v>
      </c>
      <c r="C185" s="1">
        <v>336972.64108551102</v>
      </c>
      <c r="D185" s="13">
        <f t="shared" si="4"/>
        <v>18159.47891448898</v>
      </c>
      <c r="E185">
        <f t="shared" si="5"/>
        <v>5.1134431080154003E-2</v>
      </c>
    </row>
    <row r="186" spans="1:5" x14ac:dyDescent="0.25">
      <c r="A186" s="2">
        <v>44440</v>
      </c>
      <c r="B186" s="13">
        <v>348671.17</v>
      </c>
      <c r="C186" s="1">
        <v>342800.19320613798</v>
      </c>
      <c r="D186" s="13">
        <f t="shared" si="4"/>
        <v>5870.9767938620062</v>
      </c>
      <c r="E186">
        <f t="shared" si="5"/>
        <v>1.6838148086238406E-2</v>
      </c>
    </row>
    <row r="187" spans="1:5" x14ac:dyDescent="0.25">
      <c r="A187" s="2">
        <v>44441</v>
      </c>
      <c r="B187" s="13">
        <v>358358.58</v>
      </c>
      <c r="C187" s="1">
        <v>335004.26061392803</v>
      </c>
      <c r="D187" s="13">
        <f t="shared" si="4"/>
        <v>23354.319386071991</v>
      </c>
      <c r="E187">
        <f t="shared" si="5"/>
        <v>6.5170253175107426E-2</v>
      </c>
    </row>
    <row r="188" spans="1:5" x14ac:dyDescent="0.25">
      <c r="A188" s="2">
        <v>44442</v>
      </c>
      <c r="B188" s="13">
        <v>332384.32</v>
      </c>
      <c r="C188" s="1">
        <v>321628.06410262699</v>
      </c>
      <c r="D188" s="13">
        <f t="shared" si="4"/>
        <v>10756.255897373019</v>
      </c>
      <c r="E188">
        <f t="shared" si="5"/>
        <v>3.2360900470193715E-2</v>
      </c>
    </row>
    <row r="189" spans="1:5" x14ac:dyDescent="0.25">
      <c r="A189" s="2">
        <v>44443</v>
      </c>
      <c r="B189" s="13">
        <v>445589.58</v>
      </c>
      <c r="C189" s="1">
        <v>425160.89943709603</v>
      </c>
      <c r="D189" s="13">
        <f t="shared" si="4"/>
        <v>20428.680562903988</v>
      </c>
      <c r="E189">
        <f t="shared" si="5"/>
        <v>4.5846405481259206E-2</v>
      </c>
    </row>
    <row r="190" spans="1:5" x14ac:dyDescent="0.25">
      <c r="A190" s="2">
        <v>44444</v>
      </c>
      <c r="B190" s="13">
        <v>290359.67</v>
      </c>
      <c r="C190" s="1">
        <v>295160.74749728502</v>
      </c>
      <c r="D190" s="13">
        <f t="shared" si="4"/>
        <v>-4801.077497285034</v>
      </c>
      <c r="E190">
        <f t="shared" si="5"/>
        <v>1.6534932338520134E-2</v>
      </c>
    </row>
    <row r="191" spans="1:5" x14ac:dyDescent="0.25">
      <c r="A191" s="2">
        <v>44445</v>
      </c>
      <c r="B191" s="13">
        <v>253958.63</v>
      </c>
      <c r="C191" s="1">
        <v>217893.56947732699</v>
      </c>
      <c r="D191" s="13">
        <f t="shared" si="4"/>
        <v>36065.060522673011</v>
      </c>
      <c r="E191">
        <f t="shared" si="5"/>
        <v>0.14201155724722964</v>
      </c>
    </row>
    <row r="192" spans="1:5" x14ac:dyDescent="0.25">
      <c r="A192" s="2">
        <v>44446</v>
      </c>
      <c r="B192" s="13">
        <v>233483.17</v>
      </c>
      <c r="C192" s="1">
        <v>218867.64906857599</v>
      </c>
      <c r="D192" s="13">
        <f t="shared" si="4"/>
        <v>14615.52093142402</v>
      </c>
      <c r="E192">
        <f t="shared" si="5"/>
        <v>6.2597749257147825E-2</v>
      </c>
    </row>
    <row r="193" spans="1:5" x14ac:dyDescent="0.25">
      <c r="A193" s="2">
        <v>44447</v>
      </c>
      <c r="B193" s="13">
        <v>281217.63</v>
      </c>
      <c r="C193" s="1">
        <v>269577.91412800999</v>
      </c>
      <c r="D193" s="13">
        <f t="shared" si="4"/>
        <v>11639.715871990018</v>
      </c>
      <c r="E193">
        <f t="shared" si="5"/>
        <v>4.1390420195170613E-2</v>
      </c>
    </row>
    <row r="194" spans="1:5" x14ac:dyDescent="0.25">
      <c r="A194" s="2">
        <v>44448</v>
      </c>
      <c r="B194" s="13">
        <v>257054.88</v>
      </c>
      <c r="C194" s="1">
        <v>235743.84255842</v>
      </c>
      <c r="D194" s="13">
        <f t="shared" si="4"/>
        <v>21311.037441580003</v>
      </c>
      <c r="E194">
        <f t="shared" si="5"/>
        <v>8.2904621151638921E-2</v>
      </c>
    </row>
    <row r="195" spans="1:5" x14ac:dyDescent="0.25">
      <c r="A195" s="2">
        <v>44449</v>
      </c>
      <c r="B195" s="13">
        <v>261465.01</v>
      </c>
      <c r="C195" s="1">
        <v>229863.685309455</v>
      </c>
      <c r="D195" s="13">
        <f t="shared" ref="D195:D246" si="6">B195-C195</f>
        <v>31601.324690545007</v>
      </c>
      <c r="E195">
        <f t="shared" ref="E195:E246" si="7">ABS(D195)/B195</f>
        <v>0.12086253793784876</v>
      </c>
    </row>
    <row r="196" spans="1:5" x14ac:dyDescent="0.25">
      <c r="A196" s="2">
        <v>44450</v>
      </c>
      <c r="B196" s="13">
        <v>268610.18</v>
      </c>
      <c r="C196" s="1">
        <v>248526.24288137301</v>
      </c>
      <c r="D196" s="13">
        <f t="shared" si="6"/>
        <v>20083.937118626985</v>
      </c>
      <c r="E196">
        <f t="shared" si="7"/>
        <v>7.4769828599299495E-2</v>
      </c>
    </row>
    <row r="197" spans="1:5" x14ac:dyDescent="0.25">
      <c r="A197" s="2">
        <v>44451</v>
      </c>
      <c r="B197" s="13">
        <v>216534.64</v>
      </c>
      <c r="C197" s="1">
        <v>236568.36602954799</v>
      </c>
      <c r="D197" s="13">
        <f t="shared" si="6"/>
        <v>-20033.726029547979</v>
      </c>
      <c r="E197">
        <f t="shared" si="7"/>
        <v>9.2519728157804113E-2</v>
      </c>
    </row>
    <row r="198" spans="1:5" x14ac:dyDescent="0.25">
      <c r="A198" s="2">
        <v>44452</v>
      </c>
      <c r="B198" s="13">
        <v>244959.76</v>
      </c>
      <c r="C198" s="1">
        <v>220458.491262222</v>
      </c>
      <c r="D198" s="13">
        <f t="shared" si="6"/>
        <v>24501.268737778009</v>
      </c>
      <c r="E198">
        <f t="shared" si="7"/>
        <v>0.10002160656010607</v>
      </c>
    </row>
    <row r="199" spans="1:5" x14ac:dyDescent="0.25">
      <c r="A199" s="2">
        <v>44453</v>
      </c>
      <c r="B199" s="13">
        <v>263801.44</v>
      </c>
      <c r="C199" s="1">
        <v>269301.60856485</v>
      </c>
      <c r="D199" s="13">
        <f t="shared" si="6"/>
        <v>-5500.1685648499988</v>
      </c>
      <c r="E199">
        <f t="shared" si="7"/>
        <v>2.0849653303067636E-2</v>
      </c>
    </row>
    <row r="200" spans="1:5" x14ac:dyDescent="0.25">
      <c r="A200" s="2">
        <v>44454</v>
      </c>
      <c r="B200" s="13">
        <v>368199.44</v>
      </c>
      <c r="C200" s="1">
        <v>329162.90200487501</v>
      </c>
      <c r="D200" s="13">
        <f t="shared" si="6"/>
        <v>39036.537995124992</v>
      </c>
      <c r="E200">
        <f t="shared" si="7"/>
        <v>0.10602009062024915</v>
      </c>
    </row>
    <row r="201" spans="1:5" x14ac:dyDescent="0.25">
      <c r="A201" s="2">
        <v>44455</v>
      </c>
      <c r="B201" s="13">
        <v>366557.84</v>
      </c>
      <c r="C201" s="1">
        <v>331804.787894801</v>
      </c>
      <c r="D201" s="13">
        <f t="shared" si="6"/>
        <v>34753.052105199022</v>
      </c>
      <c r="E201">
        <f t="shared" si="7"/>
        <v>9.4809190563756654E-2</v>
      </c>
    </row>
    <row r="202" spans="1:5" x14ac:dyDescent="0.25">
      <c r="A202" s="2">
        <v>44456</v>
      </c>
      <c r="B202" s="13">
        <v>347444.06</v>
      </c>
      <c r="C202" s="1">
        <v>333999.94307423302</v>
      </c>
      <c r="D202" s="13">
        <f t="shared" si="6"/>
        <v>13444.116925766983</v>
      </c>
      <c r="E202">
        <f t="shared" si="7"/>
        <v>3.8694335214039872E-2</v>
      </c>
    </row>
    <row r="203" spans="1:5" x14ac:dyDescent="0.25">
      <c r="A203" s="2">
        <v>44457</v>
      </c>
      <c r="B203" s="13">
        <v>367993.84</v>
      </c>
      <c r="C203" s="1">
        <v>316390.95644166798</v>
      </c>
      <c r="D203" s="13">
        <f t="shared" si="6"/>
        <v>51602.883558332047</v>
      </c>
      <c r="E203">
        <f t="shared" si="7"/>
        <v>0.14022757434834246</v>
      </c>
    </row>
    <row r="204" spans="1:5" x14ac:dyDescent="0.25">
      <c r="A204" s="2">
        <v>44458</v>
      </c>
      <c r="B204" s="13">
        <v>409596.01</v>
      </c>
      <c r="C204" s="1">
        <v>392311.48514610901</v>
      </c>
      <c r="D204" s="13">
        <f t="shared" si="6"/>
        <v>17284.524853890995</v>
      </c>
      <c r="E204">
        <f t="shared" si="7"/>
        <v>4.2198958075521764E-2</v>
      </c>
    </row>
    <row r="205" spans="1:5" x14ac:dyDescent="0.25">
      <c r="A205" s="2">
        <v>44459</v>
      </c>
      <c r="B205" s="13">
        <v>304635.82</v>
      </c>
      <c r="C205" s="1">
        <v>316065.50283287902</v>
      </c>
      <c r="D205" s="13">
        <f t="shared" si="6"/>
        <v>-11429.682832879014</v>
      </c>
      <c r="E205">
        <f t="shared" si="7"/>
        <v>3.7519169061862173E-2</v>
      </c>
    </row>
    <row r="206" spans="1:5" x14ac:dyDescent="0.25">
      <c r="A206" s="2">
        <v>44460</v>
      </c>
      <c r="B206" s="13">
        <v>302150.40999999997</v>
      </c>
      <c r="C206" s="1">
        <v>318499.94167760201</v>
      </c>
      <c r="D206" s="13">
        <f t="shared" si="6"/>
        <v>-16349.531677602034</v>
      </c>
      <c r="E206">
        <f t="shared" si="7"/>
        <v>5.4110572537704099E-2</v>
      </c>
    </row>
    <row r="207" spans="1:5" x14ac:dyDescent="0.25">
      <c r="A207" s="2">
        <v>44461</v>
      </c>
      <c r="B207" s="13">
        <v>434549.4</v>
      </c>
      <c r="C207" s="1">
        <v>416382.53587403701</v>
      </c>
      <c r="D207" s="13">
        <f t="shared" si="6"/>
        <v>18166.864125963009</v>
      </c>
      <c r="E207">
        <f t="shared" si="7"/>
        <v>4.1806211505442212E-2</v>
      </c>
    </row>
    <row r="208" spans="1:5" x14ac:dyDescent="0.25">
      <c r="A208" s="2">
        <v>44462</v>
      </c>
      <c r="B208" s="13">
        <v>410912.07</v>
      </c>
      <c r="C208" s="1">
        <v>346704.04854415701</v>
      </c>
      <c r="D208" s="13">
        <f t="shared" si="6"/>
        <v>64208.021455843002</v>
      </c>
      <c r="E208">
        <f t="shared" si="7"/>
        <v>0.15625732642957652</v>
      </c>
    </row>
    <row r="209" spans="1:5" x14ac:dyDescent="0.25">
      <c r="A209" s="2">
        <v>44463</v>
      </c>
      <c r="B209" s="13">
        <v>351067.72</v>
      </c>
      <c r="C209" s="1">
        <v>332535.63378440897</v>
      </c>
      <c r="D209" s="13">
        <f t="shared" si="6"/>
        <v>18532.086215591</v>
      </c>
      <c r="E209">
        <f t="shared" si="7"/>
        <v>5.2787781843317866E-2</v>
      </c>
    </row>
    <row r="210" spans="1:5" x14ac:dyDescent="0.25">
      <c r="A210" s="2">
        <v>44464</v>
      </c>
      <c r="B210" s="13">
        <v>384824.08</v>
      </c>
      <c r="C210" s="1">
        <v>358930.01997375302</v>
      </c>
      <c r="D210" s="13">
        <f t="shared" si="6"/>
        <v>25894.060026246996</v>
      </c>
      <c r="E210">
        <f t="shared" si="7"/>
        <v>6.7288045036700911E-2</v>
      </c>
    </row>
    <row r="211" spans="1:5" x14ac:dyDescent="0.25">
      <c r="A211" s="2">
        <v>44465</v>
      </c>
      <c r="B211" s="13">
        <v>284894.89</v>
      </c>
      <c r="C211" s="1">
        <v>283054.44866523898</v>
      </c>
      <c r="D211" s="13">
        <f t="shared" si="6"/>
        <v>1840.4413347610389</v>
      </c>
      <c r="E211">
        <f t="shared" si="7"/>
        <v>6.460071413569541E-3</v>
      </c>
    </row>
    <row r="212" spans="1:5" x14ac:dyDescent="0.25">
      <c r="A212" s="2">
        <v>44466</v>
      </c>
      <c r="B212" s="13">
        <v>266362.02</v>
      </c>
      <c r="C212" s="1">
        <v>257091.33365885101</v>
      </c>
      <c r="D212" s="13">
        <f t="shared" si="6"/>
        <v>9270.6863411490049</v>
      </c>
      <c r="E212">
        <f t="shared" si="7"/>
        <v>3.4804835693726173E-2</v>
      </c>
    </row>
    <row r="213" spans="1:5" x14ac:dyDescent="0.25">
      <c r="A213" s="2">
        <v>44467</v>
      </c>
      <c r="B213" s="13">
        <v>289665.63</v>
      </c>
      <c r="C213" s="1">
        <v>250180.74813503001</v>
      </c>
      <c r="D213" s="13">
        <f t="shared" si="6"/>
        <v>39484.881864969997</v>
      </c>
      <c r="E213">
        <f t="shared" si="7"/>
        <v>0.13631193271003536</v>
      </c>
    </row>
    <row r="214" spans="1:5" x14ac:dyDescent="0.25">
      <c r="A214" s="2">
        <v>44468</v>
      </c>
      <c r="B214" s="13">
        <v>348197.22</v>
      </c>
      <c r="C214" s="1">
        <v>305004.00895663199</v>
      </c>
      <c r="D214" s="13">
        <f t="shared" si="6"/>
        <v>43193.211043367977</v>
      </c>
      <c r="E214">
        <f t="shared" si="7"/>
        <v>0.12404812147370958</v>
      </c>
    </row>
    <row r="215" spans="1:5" x14ac:dyDescent="0.25">
      <c r="A215" s="2">
        <v>44469</v>
      </c>
      <c r="B215" s="13">
        <v>410084.26</v>
      </c>
      <c r="C215" s="1">
        <v>354221.96304872801</v>
      </c>
      <c r="D215" s="13">
        <f t="shared" si="6"/>
        <v>55862.296951272001</v>
      </c>
      <c r="E215">
        <f t="shared" si="7"/>
        <v>0.13622150957774384</v>
      </c>
    </row>
    <row r="216" spans="1:5" x14ac:dyDescent="0.25">
      <c r="A216" s="2">
        <v>44470</v>
      </c>
      <c r="B216">
        <v>312725.71000000002</v>
      </c>
      <c r="C216">
        <v>294464.18930922501</v>
      </c>
      <c r="D216" s="13">
        <f t="shared" si="6"/>
        <v>18261.520690775011</v>
      </c>
      <c r="E216">
        <f t="shared" si="7"/>
        <v>5.8394689361405593E-2</v>
      </c>
    </row>
    <row r="217" spans="1:5" x14ac:dyDescent="0.25">
      <c r="A217" s="2">
        <v>44471</v>
      </c>
      <c r="B217">
        <v>280624.01</v>
      </c>
      <c r="C217">
        <v>287051.98438154103</v>
      </c>
      <c r="D217" s="13">
        <f t="shared" si="6"/>
        <v>-6427.9743815410184</v>
      </c>
      <c r="E217">
        <f t="shared" si="7"/>
        <v>2.2906002881011564E-2</v>
      </c>
    </row>
    <row r="218" spans="1:5" x14ac:dyDescent="0.25">
      <c r="A218" s="2">
        <v>44472</v>
      </c>
      <c r="B218">
        <v>232636.87</v>
      </c>
      <c r="C218">
        <v>236377.72261576101</v>
      </c>
      <c r="D218" s="13">
        <f t="shared" si="6"/>
        <v>-3740.8526157610177</v>
      </c>
      <c r="E218">
        <f t="shared" si="7"/>
        <v>1.6080222433189621E-2</v>
      </c>
    </row>
    <row r="219" spans="1:5" x14ac:dyDescent="0.25">
      <c r="A219" s="2">
        <v>44473</v>
      </c>
      <c r="B219">
        <v>209348.92</v>
      </c>
      <c r="C219">
        <v>213333.84512658499</v>
      </c>
      <c r="D219" s="13">
        <f t="shared" si="6"/>
        <v>-3984.9251265849744</v>
      </c>
      <c r="E219">
        <f t="shared" si="7"/>
        <v>1.9034849220072279E-2</v>
      </c>
    </row>
    <row r="220" spans="1:5" x14ac:dyDescent="0.25">
      <c r="A220" s="2">
        <v>44474</v>
      </c>
      <c r="B220">
        <v>233895.75</v>
      </c>
      <c r="C220">
        <v>210037.26450087799</v>
      </c>
      <c r="D220" s="13">
        <f t="shared" si="6"/>
        <v>23858.485499122005</v>
      </c>
      <c r="E220">
        <f t="shared" si="7"/>
        <v>0.10200478417894299</v>
      </c>
    </row>
    <row r="221" spans="1:5" x14ac:dyDescent="0.25">
      <c r="A221" s="2">
        <v>44475</v>
      </c>
      <c r="B221">
        <v>283257.62</v>
      </c>
      <c r="C221">
        <v>254224.37653626001</v>
      </c>
      <c r="D221" s="13">
        <f t="shared" si="6"/>
        <v>29033.243463739986</v>
      </c>
      <c r="E221">
        <f t="shared" si="7"/>
        <v>0.10249766083517889</v>
      </c>
    </row>
    <row r="222" spans="1:5" x14ac:dyDescent="0.25">
      <c r="A222" s="2">
        <v>44476</v>
      </c>
      <c r="B222">
        <v>251599.73</v>
      </c>
      <c r="C222">
        <v>228500.777172873</v>
      </c>
      <c r="D222" s="13">
        <f t="shared" si="6"/>
        <v>23098.95282712701</v>
      </c>
      <c r="E222">
        <f t="shared" si="7"/>
        <v>9.180833710404622E-2</v>
      </c>
    </row>
    <row r="223" spans="1:5" x14ac:dyDescent="0.25">
      <c r="A223" s="2">
        <v>44477</v>
      </c>
      <c r="B223">
        <v>244435.45</v>
      </c>
      <c r="C223">
        <v>227588.88816030501</v>
      </c>
      <c r="D223" s="13">
        <f t="shared" si="6"/>
        <v>16846.561839695001</v>
      </c>
      <c r="E223">
        <f t="shared" si="7"/>
        <v>6.892028893392918E-2</v>
      </c>
    </row>
    <row r="224" spans="1:5" x14ac:dyDescent="0.25">
      <c r="A224" s="2">
        <v>44478</v>
      </c>
      <c r="B224">
        <v>289836.67</v>
      </c>
      <c r="C224">
        <v>253955.74378374199</v>
      </c>
      <c r="D224" s="13">
        <f t="shared" si="6"/>
        <v>35880.926216257998</v>
      </c>
      <c r="E224">
        <f t="shared" si="7"/>
        <v>0.12379705513542506</v>
      </c>
    </row>
    <row r="225" spans="1:5" x14ac:dyDescent="0.25">
      <c r="A225" s="2">
        <v>44479</v>
      </c>
      <c r="B225">
        <v>227285.41</v>
      </c>
      <c r="C225">
        <v>238520.2370849</v>
      </c>
      <c r="D225" s="13">
        <f t="shared" si="6"/>
        <v>-11234.827084899996</v>
      </c>
      <c r="E225">
        <f t="shared" si="7"/>
        <v>4.9430480755011934E-2</v>
      </c>
    </row>
    <row r="226" spans="1:5" x14ac:dyDescent="0.25">
      <c r="A226" s="2">
        <v>44480</v>
      </c>
      <c r="B226">
        <v>229486.57</v>
      </c>
      <c r="C226">
        <v>225859.123888487</v>
      </c>
      <c r="D226" s="13">
        <f t="shared" si="6"/>
        <v>3627.4461115130107</v>
      </c>
      <c r="E226">
        <f t="shared" si="7"/>
        <v>1.5806790399599466E-2</v>
      </c>
    </row>
    <row r="227" spans="1:5" x14ac:dyDescent="0.25">
      <c r="A227" s="2">
        <v>44481</v>
      </c>
      <c r="B227">
        <v>262415.42</v>
      </c>
      <c r="C227">
        <v>226778.70829417801</v>
      </c>
      <c r="D227" s="13">
        <f t="shared" si="6"/>
        <v>35636.711705821974</v>
      </c>
      <c r="E227">
        <f t="shared" si="7"/>
        <v>0.1358026586464392</v>
      </c>
    </row>
    <row r="228" spans="1:5" x14ac:dyDescent="0.25">
      <c r="A228" s="2">
        <v>44482</v>
      </c>
      <c r="B228">
        <v>395570.24</v>
      </c>
      <c r="C228">
        <v>371129.41916910099</v>
      </c>
      <c r="D228" s="13">
        <f t="shared" si="6"/>
        <v>24440.820830899</v>
      </c>
      <c r="E228">
        <f t="shared" si="7"/>
        <v>6.1786298258683467E-2</v>
      </c>
    </row>
    <row r="229" spans="1:5" x14ac:dyDescent="0.25">
      <c r="A229" s="2">
        <v>44483</v>
      </c>
      <c r="B229">
        <v>344039.13</v>
      </c>
      <c r="C229">
        <v>310756.345845089</v>
      </c>
      <c r="D229" s="13">
        <f t="shared" si="6"/>
        <v>33282.784154911002</v>
      </c>
      <c r="E229">
        <f t="shared" si="7"/>
        <v>9.6741275200036114E-2</v>
      </c>
    </row>
    <row r="230" spans="1:5" x14ac:dyDescent="0.25">
      <c r="A230" s="2">
        <v>44484</v>
      </c>
      <c r="B230">
        <v>376649.97</v>
      </c>
      <c r="C230">
        <v>334889.40136942</v>
      </c>
      <c r="D230" s="13">
        <f t="shared" si="6"/>
        <v>41760.568630579975</v>
      </c>
      <c r="E230">
        <f t="shared" si="7"/>
        <v>0.11087368102161266</v>
      </c>
    </row>
    <row r="231" spans="1:5" x14ac:dyDescent="0.25">
      <c r="A231" s="2">
        <v>44485</v>
      </c>
      <c r="B231">
        <v>341815.97</v>
      </c>
      <c r="C231">
        <v>314510.970741603</v>
      </c>
      <c r="D231" s="13">
        <f t="shared" si="6"/>
        <v>27304.999258396972</v>
      </c>
      <c r="E231">
        <f t="shared" si="7"/>
        <v>7.9882163663672512E-2</v>
      </c>
    </row>
    <row r="232" spans="1:5" x14ac:dyDescent="0.25">
      <c r="A232" s="2">
        <v>44486</v>
      </c>
      <c r="B232">
        <v>337032.3</v>
      </c>
      <c r="C232">
        <v>346334.71467999899</v>
      </c>
      <c r="D232" s="13">
        <f t="shared" si="6"/>
        <v>-9302.4146799989976</v>
      </c>
      <c r="E232">
        <f t="shared" si="7"/>
        <v>2.760095895853008E-2</v>
      </c>
    </row>
    <row r="233" spans="1:5" x14ac:dyDescent="0.25">
      <c r="A233" s="2">
        <v>44487</v>
      </c>
      <c r="B233">
        <v>293981.55</v>
      </c>
      <c r="C233">
        <v>296517.322439779</v>
      </c>
      <c r="D233" s="13">
        <f t="shared" si="6"/>
        <v>-2535.7724397790153</v>
      </c>
      <c r="E233">
        <f t="shared" si="7"/>
        <v>8.6256176272933305E-3</v>
      </c>
    </row>
    <row r="234" spans="1:5" x14ac:dyDescent="0.25">
      <c r="A234" s="2">
        <v>44488</v>
      </c>
      <c r="B234">
        <v>306450.48</v>
      </c>
      <c r="C234">
        <v>324011.37283469999</v>
      </c>
      <c r="D234" s="13">
        <f t="shared" si="6"/>
        <v>-17560.892834700004</v>
      </c>
      <c r="E234">
        <f t="shared" si="7"/>
        <v>5.7304177936676769E-2</v>
      </c>
    </row>
    <row r="235" spans="1:5" x14ac:dyDescent="0.25">
      <c r="A235" s="2">
        <v>44489</v>
      </c>
      <c r="B235">
        <v>337849.51</v>
      </c>
      <c r="C235">
        <v>372940.45127320202</v>
      </c>
      <c r="D235" s="13">
        <f t="shared" si="6"/>
        <v>-35090.941273202014</v>
      </c>
      <c r="E235">
        <f t="shared" si="7"/>
        <v>0.10386559765382526</v>
      </c>
    </row>
    <row r="236" spans="1:5" x14ac:dyDescent="0.25">
      <c r="A236" s="2">
        <v>44490</v>
      </c>
      <c r="B236">
        <v>299617.90999999997</v>
      </c>
      <c r="C236">
        <v>324759.61441918998</v>
      </c>
      <c r="D236" s="13">
        <f t="shared" si="6"/>
        <v>-25141.704419190006</v>
      </c>
      <c r="E236">
        <f t="shared" si="7"/>
        <v>8.391255522471941E-2</v>
      </c>
    </row>
    <row r="237" spans="1:5" x14ac:dyDescent="0.25">
      <c r="A237" s="2">
        <v>44491</v>
      </c>
      <c r="B237">
        <v>333629.28999999998</v>
      </c>
      <c r="C237">
        <v>358955.43536557199</v>
      </c>
      <c r="D237" s="13">
        <f t="shared" si="6"/>
        <v>-25326.145365572011</v>
      </c>
      <c r="E237">
        <f t="shared" si="7"/>
        <v>7.5911036964326523E-2</v>
      </c>
    </row>
    <row r="238" spans="1:5" x14ac:dyDescent="0.25">
      <c r="A238" s="2">
        <v>44492</v>
      </c>
      <c r="B238">
        <v>434539.46</v>
      </c>
      <c r="C238">
        <v>462699.93339587603</v>
      </c>
      <c r="D238" s="13">
        <f t="shared" si="6"/>
        <v>-28160.473395876004</v>
      </c>
      <c r="E238">
        <f t="shared" si="7"/>
        <v>6.4805330673251171E-2</v>
      </c>
    </row>
    <row r="239" spans="1:5" x14ac:dyDescent="0.25">
      <c r="A239" s="2">
        <v>44493</v>
      </c>
      <c r="B239">
        <v>446274.17</v>
      </c>
      <c r="C239">
        <v>464939.892330284</v>
      </c>
      <c r="D239" s="13">
        <f t="shared" si="6"/>
        <v>-18665.722330284014</v>
      </c>
      <c r="E239">
        <f t="shared" si="7"/>
        <v>4.1825683817380728E-2</v>
      </c>
    </row>
    <row r="240" spans="1:5" x14ac:dyDescent="0.25">
      <c r="A240" s="2">
        <v>44494</v>
      </c>
      <c r="B240">
        <v>330682.71999999997</v>
      </c>
      <c r="C240">
        <v>340400.81389343803</v>
      </c>
      <c r="D240" s="13">
        <f t="shared" si="6"/>
        <v>-9718.0938934380538</v>
      </c>
      <c r="E240">
        <f t="shared" si="7"/>
        <v>2.9387970116606196E-2</v>
      </c>
    </row>
    <row r="241" spans="1:5" x14ac:dyDescent="0.25">
      <c r="A241" s="2">
        <v>44495</v>
      </c>
      <c r="B241">
        <v>296008.02</v>
      </c>
      <c r="C241">
        <v>305593.51619793102</v>
      </c>
      <c r="D241" s="13">
        <f t="shared" si="6"/>
        <v>-9585.4961979310028</v>
      </c>
      <c r="E241">
        <f t="shared" si="7"/>
        <v>3.2382555708899384E-2</v>
      </c>
    </row>
    <row r="242" spans="1:5" x14ac:dyDescent="0.25">
      <c r="A242" s="2">
        <v>44496</v>
      </c>
      <c r="B242">
        <v>386431.27</v>
      </c>
      <c r="C242">
        <v>407362.94788064802</v>
      </c>
      <c r="D242" s="13">
        <f t="shared" si="6"/>
        <v>-20931.677880648</v>
      </c>
      <c r="E242">
        <f t="shared" si="7"/>
        <v>5.416662549241421E-2</v>
      </c>
    </row>
    <row r="243" spans="1:5" x14ac:dyDescent="0.25">
      <c r="A243" s="2">
        <v>44497</v>
      </c>
      <c r="B243">
        <v>318677.17</v>
      </c>
      <c r="C243">
        <v>361703.39268501202</v>
      </c>
      <c r="D243" s="13">
        <f t="shared" si="6"/>
        <v>-43026.222685012035</v>
      </c>
      <c r="E243">
        <f t="shared" si="7"/>
        <v>0.1350150771233849</v>
      </c>
    </row>
    <row r="244" spans="1:5" x14ac:dyDescent="0.25">
      <c r="A244" s="2">
        <v>44498</v>
      </c>
      <c r="B244">
        <v>353560.34</v>
      </c>
      <c r="C244">
        <v>348205.11927946401</v>
      </c>
      <c r="D244" s="13">
        <f t="shared" si="6"/>
        <v>5355.2207205360173</v>
      </c>
      <c r="E244">
        <f t="shared" si="7"/>
        <v>1.5146553825963673E-2</v>
      </c>
    </row>
    <row r="245" spans="1:5" x14ac:dyDescent="0.25">
      <c r="A245" s="2">
        <v>44499</v>
      </c>
      <c r="B245">
        <v>353466.44</v>
      </c>
      <c r="C245">
        <v>370938.19151911902</v>
      </c>
      <c r="D245" s="13">
        <f t="shared" si="6"/>
        <v>-17471.751519119018</v>
      </c>
      <c r="E245">
        <f t="shared" si="7"/>
        <v>4.9429732336453265E-2</v>
      </c>
    </row>
    <row r="246" spans="1:5" x14ac:dyDescent="0.25">
      <c r="A246" s="2">
        <v>44500</v>
      </c>
      <c r="B246">
        <v>313831.71000000002</v>
      </c>
      <c r="C246">
        <v>327102.95802523702</v>
      </c>
      <c r="D246" s="13">
        <f t="shared" si="6"/>
        <v>-13271.248025237001</v>
      </c>
      <c r="E246">
        <f t="shared" si="7"/>
        <v>4.2287785467048568E-2</v>
      </c>
    </row>
  </sheetData>
  <mergeCells count="1">
    <mergeCell ref="L1:M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76"/>
  <sheetViews>
    <sheetView showGridLines="0" topLeftCell="I2" zoomScale="85" zoomScaleNormal="85" workbookViewId="0">
      <selection activeCell="I2" sqref="I2"/>
    </sheetView>
  </sheetViews>
  <sheetFormatPr defaultRowHeight="15" x14ac:dyDescent="0.25"/>
  <cols>
    <col min="1" max="1" width="10.85546875" bestFit="1" customWidth="1"/>
    <col min="2" max="3" width="10.28515625" bestFit="1" customWidth="1"/>
    <col min="4" max="4" width="10.85546875" bestFit="1" customWidth="1"/>
    <col min="9" max="9" width="18.5703125" customWidth="1"/>
    <col min="10" max="12" width="12.140625" bestFit="1" customWidth="1"/>
    <col min="13" max="13" width="11" bestFit="1" customWidth="1"/>
    <col min="14" max="15" width="12.140625" bestFit="1" customWidth="1"/>
    <col min="16" max="17" width="11" bestFit="1" customWidth="1"/>
    <col min="18" max="18" width="13.7109375" bestFit="1" customWidth="1"/>
    <col min="20" max="20" width="11" customWidth="1"/>
  </cols>
  <sheetData>
    <row r="1" spans="1:13" hidden="1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I1" s="257" t="s">
        <v>5</v>
      </c>
      <c r="J1" s="4">
        <v>0.82399999999999995</v>
      </c>
      <c r="L1" s="391" t="s">
        <v>55</v>
      </c>
      <c r="M1" s="391"/>
    </row>
    <row r="2" spans="1:13" x14ac:dyDescent="0.25">
      <c r="A2" s="2">
        <v>44256</v>
      </c>
      <c r="B2" s="13">
        <v>342922.78</v>
      </c>
      <c r="C2" s="1">
        <v>299582.97863220499</v>
      </c>
      <c r="D2" s="13">
        <f t="shared" ref="D2:D65" si="0">B2-C2</f>
        <v>43339.801367795037</v>
      </c>
      <c r="E2">
        <f t="shared" ref="E2:E65" si="1">ABS(D2)/B2</f>
        <v>0.12638355891024514</v>
      </c>
      <c r="I2" s="257" t="s">
        <v>4</v>
      </c>
      <c r="J2" s="4">
        <v>6.2979826498068284E-2</v>
      </c>
      <c r="L2" s="391" t="s">
        <v>55</v>
      </c>
      <c r="M2" s="391"/>
    </row>
    <row r="3" spans="1:13" x14ac:dyDescent="0.25">
      <c r="A3" s="2">
        <v>44257</v>
      </c>
      <c r="B3" s="13">
        <v>312525.03000000003</v>
      </c>
      <c r="C3" s="1">
        <v>298517.85690988199</v>
      </c>
      <c r="D3" s="13">
        <f t="shared" si="0"/>
        <v>14007.173090118042</v>
      </c>
      <c r="E3">
        <f t="shared" si="1"/>
        <v>4.4819364036595852E-2</v>
      </c>
      <c r="I3" s="257" t="s">
        <v>248</v>
      </c>
      <c r="J3" s="4">
        <v>0.06</v>
      </c>
      <c r="L3" s="257" t="s">
        <v>4</v>
      </c>
      <c r="M3" s="57" t="s">
        <v>89</v>
      </c>
    </row>
    <row r="4" spans="1:13" x14ac:dyDescent="0.25">
      <c r="A4" s="2">
        <v>44258</v>
      </c>
      <c r="B4" s="13">
        <v>314662.39</v>
      </c>
      <c r="C4" s="1">
        <v>329800.12977647601</v>
      </c>
      <c r="D4" s="13">
        <f t="shared" si="0"/>
        <v>-15137.739776475995</v>
      </c>
      <c r="E4">
        <f t="shared" si="1"/>
        <v>4.8107877704977688E-2</v>
      </c>
    </row>
    <row r="5" spans="1:13" x14ac:dyDescent="0.25">
      <c r="A5" s="2">
        <v>44259</v>
      </c>
      <c r="B5" s="13">
        <v>280088.03000000003</v>
      </c>
      <c r="C5" s="1">
        <v>289745.27828651899</v>
      </c>
      <c r="D5" s="13">
        <f t="shared" si="0"/>
        <v>-9657.2482865189668</v>
      </c>
      <c r="E5">
        <f t="shared" si="1"/>
        <v>3.4479332396029086E-2</v>
      </c>
    </row>
    <row r="6" spans="1:13" x14ac:dyDescent="0.25">
      <c r="A6" s="2">
        <v>44260</v>
      </c>
      <c r="B6" s="13">
        <v>294033.65999999997</v>
      </c>
      <c r="C6" s="1">
        <v>275902.23724021099</v>
      </c>
      <c r="D6" s="13">
        <f t="shared" si="0"/>
        <v>18131.422759788984</v>
      </c>
      <c r="E6">
        <f t="shared" si="1"/>
        <v>6.1664446035834757E-2</v>
      </c>
    </row>
    <row r="7" spans="1:13" x14ac:dyDescent="0.25">
      <c r="A7" s="2">
        <v>44261</v>
      </c>
      <c r="B7" s="13">
        <v>339312.13</v>
      </c>
      <c r="C7" s="1">
        <v>311942.14295174298</v>
      </c>
      <c r="D7" s="13">
        <f t="shared" si="0"/>
        <v>27369.987048257026</v>
      </c>
      <c r="E7">
        <f t="shared" si="1"/>
        <v>8.0663155332103886E-2</v>
      </c>
    </row>
    <row r="8" spans="1:13" x14ac:dyDescent="0.25">
      <c r="A8" s="2">
        <v>44262</v>
      </c>
      <c r="B8" s="13">
        <v>381449.84</v>
      </c>
      <c r="C8" s="1">
        <v>361731.82982459501</v>
      </c>
      <c r="D8" s="13">
        <f t="shared" si="0"/>
        <v>19718.010175405012</v>
      </c>
      <c r="E8">
        <f t="shared" si="1"/>
        <v>5.1692275386470241E-2</v>
      </c>
    </row>
    <row r="9" spans="1:13" x14ac:dyDescent="0.25">
      <c r="A9" s="2">
        <v>44263</v>
      </c>
      <c r="B9" s="13">
        <v>301985.3</v>
      </c>
      <c r="C9" s="1">
        <v>281576.97252185398</v>
      </c>
      <c r="D9" s="13">
        <f t="shared" si="0"/>
        <v>20408.327478146006</v>
      </c>
      <c r="E9">
        <f t="shared" si="1"/>
        <v>6.7580532821120781E-2</v>
      </c>
    </row>
    <row r="10" spans="1:13" x14ac:dyDescent="0.25">
      <c r="A10" s="2">
        <v>44264</v>
      </c>
      <c r="B10" s="13">
        <v>294360.67</v>
      </c>
      <c r="C10" s="1">
        <v>278644.62242975598</v>
      </c>
      <c r="D10" s="13">
        <f t="shared" si="0"/>
        <v>15716.047570244002</v>
      </c>
      <c r="E10">
        <f t="shared" si="1"/>
        <v>5.339044638756938E-2</v>
      </c>
    </row>
    <row r="11" spans="1:13" x14ac:dyDescent="0.25">
      <c r="A11" s="2">
        <v>44265</v>
      </c>
      <c r="B11" s="13">
        <v>345111.07</v>
      </c>
      <c r="C11" s="1">
        <v>355920.15233440098</v>
      </c>
      <c r="D11" s="13">
        <f t="shared" si="0"/>
        <v>-10809.08233440097</v>
      </c>
      <c r="E11">
        <f t="shared" si="1"/>
        <v>3.1320590018746632E-2</v>
      </c>
    </row>
    <row r="12" spans="1:13" x14ac:dyDescent="0.25">
      <c r="A12" s="2">
        <v>44266</v>
      </c>
      <c r="B12" s="13">
        <v>328186.81</v>
      </c>
      <c r="C12" s="1">
        <v>346742.270761166</v>
      </c>
      <c r="D12" s="13">
        <f t="shared" si="0"/>
        <v>-18555.460761166003</v>
      </c>
      <c r="E12">
        <f t="shared" si="1"/>
        <v>5.6539325151934057E-2</v>
      </c>
    </row>
    <row r="13" spans="1:13" x14ac:dyDescent="0.25">
      <c r="A13" s="2">
        <v>44267</v>
      </c>
      <c r="B13" s="13">
        <v>349978.38</v>
      </c>
      <c r="C13" s="1">
        <v>374139.44769286801</v>
      </c>
      <c r="D13" s="13">
        <f t="shared" si="0"/>
        <v>-24161.067692868004</v>
      </c>
      <c r="E13">
        <f t="shared" si="1"/>
        <v>6.9035886424950038E-2</v>
      </c>
    </row>
    <row r="14" spans="1:13" x14ac:dyDescent="0.25">
      <c r="A14" s="2">
        <v>44268</v>
      </c>
      <c r="B14" s="13">
        <v>385252.16</v>
      </c>
      <c r="C14" s="1">
        <v>395781.70183894498</v>
      </c>
      <c r="D14" s="13">
        <f t="shared" si="0"/>
        <v>-10529.541838945006</v>
      </c>
      <c r="E14">
        <f t="shared" si="1"/>
        <v>2.7331558216169397E-2</v>
      </c>
    </row>
    <row r="15" spans="1:13" x14ac:dyDescent="0.25">
      <c r="A15" s="2">
        <v>44269</v>
      </c>
      <c r="B15" s="13">
        <v>366647.68</v>
      </c>
      <c r="C15" s="1">
        <v>353693.22422709101</v>
      </c>
      <c r="D15" s="13">
        <f t="shared" si="0"/>
        <v>12954.455772908987</v>
      </c>
      <c r="E15">
        <f t="shared" si="1"/>
        <v>3.5332163489781215E-2</v>
      </c>
    </row>
    <row r="16" spans="1:13" x14ac:dyDescent="0.25">
      <c r="A16" s="2">
        <v>44270</v>
      </c>
      <c r="B16" s="13">
        <v>340055.65</v>
      </c>
      <c r="C16" s="1">
        <v>345860.68185253598</v>
      </c>
      <c r="D16" s="13">
        <f t="shared" si="0"/>
        <v>-5805.0318525359617</v>
      </c>
      <c r="E16">
        <f t="shared" si="1"/>
        <v>1.7070829002652835E-2</v>
      </c>
    </row>
    <row r="17" spans="1:20" x14ac:dyDescent="0.25">
      <c r="A17" s="2">
        <v>44271</v>
      </c>
      <c r="B17" s="13">
        <v>383919.52</v>
      </c>
      <c r="C17" s="1">
        <v>370660.17718406301</v>
      </c>
      <c r="D17" s="13">
        <f t="shared" si="0"/>
        <v>13259.342815937009</v>
      </c>
      <c r="E17">
        <f t="shared" si="1"/>
        <v>3.4536776915997935E-2</v>
      </c>
    </row>
    <row r="18" spans="1:20" x14ac:dyDescent="0.25">
      <c r="A18" s="2">
        <v>44272</v>
      </c>
      <c r="B18" s="13">
        <v>518540.58</v>
      </c>
      <c r="C18" s="1">
        <v>543963.457758807</v>
      </c>
      <c r="D18" s="13">
        <f t="shared" si="0"/>
        <v>-25422.877758806979</v>
      </c>
      <c r="E18">
        <f t="shared" si="1"/>
        <v>4.9027749687029276E-2</v>
      </c>
    </row>
    <row r="19" spans="1:20" x14ac:dyDescent="0.25">
      <c r="A19" s="2">
        <v>44273</v>
      </c>
      <c r="B19" s="13">
        <v>440199.16</v>
      </c>
      <c r="C19" s="1">
        <v>402184.63660634402</v>
      </c>
      <c r="D19" s="13">
        <f t="shared" si="0"/>
        <v>38014.523393655953</v>
      </c>
      <c r="E19">
        <f t="shared" si="1"/>
        <v>8.6357555506593769E-2</v>
      </c>
    </row>
    <row r="20" spans="1:20" x14ac:dyDescent="0.25">
      <c r="A20" s="2">
        <v>44274</v>
      </c>
      <c r="B20" s="13">
        <v>472016.71</v>
      </c>
      <c r="C20" s="1">
        <v>486364.11822168599</v>
      </c>
      <c r="D20" s="13">
        <f t="shared" si="0"/>
        <v>-14347.408221685968</v>
      </c>
      <c r="E20">
        <f t="shared" si="1"/>
        <v>3.0395975222330514E-2</v>
      </c>
    </row>
    <row r="21" spans="1:20" x14ac:dyDescent="0.25">
      <c r="A21" s="2">
        <v>44275</v>
      </c>
      <c r="B21" s="13">
        <v>458592.67</v>
      </c>
      <c r="C21" s="1">
        <v>473588.23153085</v>
      </c>
      <c r="D21" s="13">
        <f t="shared" si="0"/>
        <v>-14995.561530850013</v>
      </c>
      <c r="E21">
        <f t="shared" si="1"/>
        <v>3.269908681891931E-2</v>
      </c>
    </row>
    <row r="22" spans="1:20" x14ac:dyDescent="0.25">
      <c r="A22" s="2">
        <v>44276</v>
      </c>
      <c r="B22" s="13">
        <v>384941.4</v>
      </c>
      <c r="C22" s="1">
        <v>397432.82784396398</v>
      </c>
      <c r="D22" s="13">
        <f t="shared" si="0"/>
        <v>-12491.42784396396</v>
      </c>
      <c r="E22">
        <f t="shared" si="1"/>
        <v>3.2450206301436947E-2</v>
      </c>
    </row>
    <row r="23" spans="1:20" x14ac:dyDescent="0.25">
      <c r="A23" s="2">
        <v>44277</v>
      </c>
      <c r="B23" s="13">
        <v>320677.61</v>
      </c>
      <c r="C23" s="1">
        <v>375515.45082149899</v>
      </c>
      <c r="D23" s="13">
        <f t="shared" si="0"/>
        <v>-54837.840821499005</v>
      </c>
      <c r="E23">
        <f t="shared" si="1"/>
        <v>0.17100614171815429</v>
      </c>
      <c r="I23" s="178" t="s">
        <v>102</v>
      </c>
      <c r="J23" s="178" t="s">
        <v>191</v>
      </c>
      <c r="K23" s="178" t="s">
        <v>192</v>
      </c>
      <c r="L23" s="178" t="s">
        <v>193</v>
      </c>
      <c r="M23" s="178" t="s">
        <v>194</v>
      </c>
      <c r="N23" s="178" t="s">
        <v>195</v>
      </c>
      <c r="O23" s="178" t="s">
        <v>196</v>
      </c>
      <c r="P23" s="178" t="s">
        <v>107</v>
      </c>
      <c r="Q23" s="178" t="s">
        <v>108</v>
      </c>
      <c r="R23" s="178" t="s">
        <v>241</v>
      </c>
      <c r="T23" s="203" t="s">
        <v>198</v>
      </c>
    </row>
    <row r="24" spans="1:20" x14ac:dyDescent="0.25">
      <c r="A24" s="2">
        <v>44278</v>
      </c>
      <c r="B24" s="13">
        <v>343414.89</v>
      </c>
      <c r="C24" s="1">
        <v>375086.87795963301</v>
      </c>
      <c r="D24" s="13">
        <f t="shared" si="0"/>
        <v>-31671.987959632999</v>
      </c>
      <c r="E24">
        <f t="shared" si="1"/>
        <v>9.2226600773289119E-2</v>
      </c>
      <c r="I24" s="178" t="s">
        <v>240</v>
      </c>
      <c r="J24" s="202">
        <v>11386941.73</v>
      </c>
      <c r="K24" s="202">
        <v>10668856.609999999</v>
      </c>
      <c r="L24" s="202">
        <v>10675153.479999999</v>
      </c>
      <c r="M24" s="202">
        <v>9640305.129999999</v>
      </c>
      <c r="N24" s="202">
        <v>10075554.24</v>
      </c>
      <c r="O24" s="202">
        <v>11036221.869999999</v>
      </c>
      <c r="P24" s="202">
        <v>9703583.370000001</v>
      </c>
      <c r="Q24" s="202">
        <v>9657655.7799999993</v>
      </c>
      <c r="R24" s="202">
        <f>SUM(C247:C276)</f>
        <v>10118035.926170189</v>
      </c>
      <c r="T24" s="204">
        <f>R24/Q24-1</f>
        <v>4.7669968433083909E-2</v>
      </c>
    </row>
    <row r="25" spans="1:20" x14ac:dyDescent="0.25">
      <c r="A25" s="2">
        <v>44279</v>
      </c>
      <c r="B25" s="13">
        <v>478368.25</v>
      </c>
      <c r="C25" s="1">
        <v>509915.69660785003</v>
      </c>
      <c r="D25" s="13">
        <f t="shared" si="0"/>
        <v>-31547.446607850026</v>
      </c>
      <c r="E25">
        <f t="shared" si="1"/>
        <v>6.5948036074405081E-2</v>
      </c>
      <c r="I25" s="178" t="s">
        <v>197</v>
      </c>
      <c r="J25" s="202">
        <v>4869611.8910495285</v>
      </c>
      <c r="K25" s="202">
        <v>2311502.2274949108</v>
      </c>
      <c r="L25" s="202">
        <v>3461654.9236499206</v>
      </c>
      <c r="M25" s="202">
        <v>4516149.698761642</v>
      </c>
      <c r="N25" s="51">
        <v>7589041.7794769406</v>
      </c>
      <c r="O25" s="51">
        <v>3876569.2723946502</v>
      </c>
      <c r="P25" s="51">
        <v>1183660.2727434104</v>
      </c>
      <c r="Q25" s="51">
        <v>1445497.5955749999</v>
      </c>
      <c r="R25" s="51">
        <v>1221519.5468819998</v>
      </c>
      <c r="T25" s="204">
        <f>R25/Q25-1</f>
        <v>-0.15494875216579285</v>
      </c>
    </row>
    <row r="26" spans="1:20" x14ac:dyDescent="0.25">
      <c r="A26" s="2">
        <v>44280</v>
      </c>
      <c r="B26" s="13">
        <v>446390.14</v>
      </c>
      <c r="C26" s="1">
        <v>504242.49899020902</v>
      </c>
      <c r="D26" s="13">
        <f t="shared" si="0"/>
        <v>-57852.358990209003</v>
      </c>
      <c r="E26">
        <f t="shared" si="1"/>
        <v>0.12960044097346998</v>
      </c>
    </row>
    <row r="27" spans="1:20" x14ac:dyDescent="0.25">
      <c r="A27" s="2">
        <v>44281</v>
      </c>
      <c r="B27" s="13">
        <v>434889.25</v>
      </c>
      <c r="C27" s="1">
        <v>399180.67608858098</v>
      </c>
      <c r="D27" s="13">
        <f t="shared" si="0"/>
        <v>35708.573911419022</v>
      </c>
      <c r="E27">
        <f t="shared" si="1"/>
        <v>8.2109580568889715E-2</v>
      </c>
    </row>
    <row r="28" spans="1:20" x14ac:dyDescent="0.25">
      <c r="A28" s="2">
        <v>44282</v>
      </c>
      <c r="B28" s="13">
        <v>383465.59</v>
      </c>
      <c r="C28" s="1">
        <v>384300.85959276097</v>
      </c>
      <c r="D28" s="13">
        <f t="shared" si="0"/>
        <v>-835.26959276094567</v>
      </c>
      <c r="E28">
        <f t="shared" si="1"/>
        <v>2.178212633787938E-3</v>
      </c>
    </row>
    <row r="29" spans="1:20" x14ac:dyDescent="0.25">
      <c r="A29" s="2">
        <v>44283</v>
      </c>
      <c r="B29" s="13">
        <v>333380.92</v>
      </c>
      <c r="C29" s="1">
        <v>377963.256249731</v>
      </c>
      <c r="D29" s="13">
        <f t="shared" si="0"/>
        <v>-44582.336249731015</v>
      </c>
      <c r="E29">
        <f t="shared" si="1"/>
        <v>0.13372791775165482</v>
      </c>
    </row>
    <row r="30" spans="1:20" x14ac:dyDescent="0.25">
      <c r="A30" s="2">
        <v>44284</v>
      </c>
      <c r="B30" s="13">
        <v>282646.03000000003</v>
      </c>
      <c r="C30" s="1">
        <v>315575.08024484297</v>
      </c>
      <c r="D30" s="13">
        <f t="shared" si="0"/>
        <v>-32929.050244842947</v>
      </c>
      <c r="E30">
        <f t="shared" si="1"/>
        <v>0.11650278705433416</v>
      </c>
    </row>
    <row r="31" spans="1:20" x14ac:dyDescent="0.25">
      <c r="A31" s="2">
        <v>44285</v>
      </c>
      <c r="B31" s="13">
        <v>308434.74</v>
      </c>
      <c r="C31" s="1">
        <v>307055.07781943801</v>
      </c>
      <c r="D31" s="13">
        <f t="shared" si="0"/>
        <v>1379.6621805619798</v>
      </c>
      <c r="E31">
        <f t="shared" si="1"/>
        <v>4.4731088999960889E-3</v>
      </c>
    </row>
    <row r="32" spans="1:20" x14ac:dyDescent="0.25">
      <c r="A32" s="2">
        <v>44286</v>
      </c>
      <c r="B32" s="13">
        <v>420492.69</v>
      </c>
      <c r="C32" s="1">
        <v>410302.37224314199</v>
      </c>
      <c r="D32" s="13">
        <f t="shared" si="0"/>
        <v>10190.317756858014</v>
      </c>
      <c r="E32">
        <f t="shared" si="1"/>
        <v>2.4234232839714799E-2</v>
      </c>
    </row>
    <row r="33" spans="1:5" x14ac:dyDescent="0.25">
      <c r="A33" s="2">
        <v>44287</v>
      </c>
      <c r="B33" s="13">
        <v>330331.08</v>
      </c>
      <c r="C33" s="1">
        <v>353580.13003752998</v>
      </c>
      <c r="D33" s="13">
        <f t="shared" si="0"/>
        <v>-23249.05003752996</v>
      </c>
      <c r="E33">
        <f t="shared" si="1"/>
        <v>7.0381055387007355E-2</v>
      </c>
    </row>
    <row r="34" spans="1:5" x14ac:dyDescent="0.25">
      <c r="A34" s="2">
        <v>44288</v>
      </c>
      <c r="B34" s="13">
        <v>377811.47</v>
      </c>
      <c r="C34" s="1">
        <v>349477.83877469698</v>
      </c>
      <c r="D34" s="13">
        <f t="shared" si="0"/>
        <v>28333.63122530299</v>
      </c>
      <c r="E34">
        <f t="shared" si="1"/>
        <v>7.4994100166686284E-2</v>
      </c>
    </row>
    <row r="35" spans="1:5" x14ac:dyDescent="0.25">
      <c r="A35" s="2">
        <v>44289</v>
      </c>
      <c r="B35" s="13">
        <v>402421.63</v>
      </c>
      <c r="C35" s="1">
        <v>384549.552559676</v>
      </c>
      <c r="D35" s="13">
        <f t="shared" si="0"/>
        <v>17872.077440324007</v>
      </c>
      <c r="E35">
        <f t="shared" si="1"/>
        <v>4.4411324113775907E-2</v>
      </c>
    </row>
    <row r="36" spans="1:5" x14ac:dyDescent="0.25">
      <c r="A36" s="2">
        <v>44290</v>
      </c>
      <c r="B36" s="13">
        <v>380241.69</v>
      </c>
      <c r="C36" s="1">
        <v>379720.27679523401</v>
      </c>
      <c r="D36" s="13">
        <f t="shared" si="0"/>
        <v>521.41320476599503</v>
      </c>
      <c r="E36">
        <f t="shared" si="1"/>
        <v>1.3712678501034304E-3</v>
      </c>
    </row>
    <row r="37" spans="1:5" x14ac:dyDescent="0.25">
      <c r="A37" s="2">
        <v>44291</v>
      </c>
      <c r="B37" s="13">
        <v>316529.40000000002</v>
      </c>
      <c r="C37" s="1">
        <v>308844.12621719099</v>
      </c>
      <c r="D37" s="13">
        <f t="shared" si="0"/>
        <v>7685.2737828090321</v>
      </c>
      <c r="E37">
        <f t="shared" si="1"/>
        <v>2.4279810288741051E-2</v>
      </c>
    </row>
    <row r="38" spans="1:5" x14ac:dyDescent="0.25">
      <c r="A38" s="2">
        <v>44292</v>
      </c>
      <c r="B38" s="13">
        <v>320562.81</v>
      </c>
      <c r="C38" s="1">
        <v>302974.569067245</v>
      </c>
      <c r="D38" s="13">
        <f t="shared" si="0"/>
        <v>17588.240932754998</v>
      </c>
      <c r="E38">
        <f t="shared" si="1"/>
        <v>5.4866754296154931E-2</v>
      </c>
    </row>
    <row r="39" spans="1:5" x14ac:dyDescent="0.25">
      <c r="A39" s="2">
        <v>44293</v>
      </c>
      <c r="B39" s="13">
        <v>355413.43</v>
      </c>
      <c r="C39" s="1">
        <v>334542.66331835702</v>
      </c>
      <c r="D39" s="13">
        <f t="shared" si="0"/>
        <v>20870.76668164297</v>
      </c>
      <c r="E39">
        <f t="shared" si="1"/>
        <v>5.872250432867146E-2</v>
      </c>
    </row>
    <row r="40" spans="1:5" x14ac:dyDescent="0.25">
      <c r="A40" s="2">
        <v>44294</v>
      </c>
      <c r="B40" s="13">
        <v>315228.15999999997</v>
      </c>
      <c r="C40" s="1">
        <v>335312.104411887</v>
      </c>
      <c r="D40" s="13">
        <f t="shared" si="0"/>
        <v>-20083.944411887031</v>
      </c>
      <c r="E40">
        <f t="shared" si="1"/>
        <v>6.3712405680656933E-2</v>
      </c>
    </row>
    <row r="41" spans="1:5" x14ac:dyDescent="0.25">
      <c r="A41" s="2">
        <v>44295</v>
      </c>
      <c r="B41" s="13">
        <v>382168.03</v>
      </c>
      <c r="C41" s="1">
        <v>381142.49691055901</v>
      </c>
      <c r="D41" s="13">
        <f t="shared" si="0"/>
        <v>1025.5330894410145</v>
      </c>
      <c r="E41">
        <f t="shared" si="1"/>
        <v>2.6834612236952796E-3</v>
      </c>
    </row>
    <row r="42" spans="1:5" x14ac:dyDescent="0.25">
      <c r="A42" s="2">
        <v>44296</v>
      </c>
      <c r="B42" s="13">
        <v>359123.64</v>
      </c>
      <c r="C42" s="1">
        <v>333116.89342024399</v>
      </c>
      <c r="D42" s="13">
        <f t="shared" si="0"/>
        <v>26006.746579756029</v>
      </c>
      <c r="E42">
        <f t="shared" si="1"/>
        <v>7.2417250448218964E-2</v>
      </c>
    </row>
    <row r="43" spans="1:5" x14ac:dyDescent="0.25">
      <c r="A43" s="2">
        <v>44297</v>
      </c>
      <c r="B43" s="13">
        <v>325413.15000000002</v>
      </c>
      <c r="C43" s="1">
        <v>328203.20101456199</v>
      </c>
      <c r="D43" s="14">
        <f t="shared" si="0"/>
        <v>-2790.0510145619628</v>
      </c>
      <c r="E43">
        <f t="shared" si="1"/>
        <v>8.5738729813529743E-3</v>
      </c>
    </row>
    <row r="44" spans="1:5" x14ac:dyDescent="0.25">
      <c r="A44" s="2">
        <v>44298</v>
      </c>
      <c r="B44" s="13">
        <v>244581.95</v>
      </c>
      <c r="C44" s="1">
        <v>254952.29311688099</v>
      </c>
      <c r="D44" s="14">
        <f t="shared" si="0"/>
        <v>-10370.343116880977</v>
      </c>
      <c r="E44">
        <f t="shared" si="1"/>
        <v>4.2400279811658122E-2</v>
      </c>
    </row>
    <row r="45" spans="1:5" x14ac:dyDescent="0.25">
      <c r="A45" s="2">
        <v>44299</v>
      </c>
      <c r="B45" s="13">
        <v>269472.42</v>
      </c>
      <c r="C45" s="1">
        <v>256168.58006215101</v>
      </c>
      <c r="D45" s="14">
        <f t="shared" si="0"/>
        <v>13303.83993784897</v>
      </c>
      <c r="E45">
        <f t="shared" si="1"/>
        <v>4.9369950133854035E-2</v>
      </c>
    </row>
    <row r="46" spans="1:5" x14ac:dyDescent="0.25">
      <c r="A46" s="2">
        <v>44300</v>
      </c>
      <c r="B46" s="13">
        <v>330348.40000000002</v>
      </c>
      <c r="C46" s="1">
        <v>345954.34147233801</v>
      </c>
      <c r="D46" s="14">
        <f t="shared" si="0"/>
        <v>-15605.941472337989</v>
      </c>
      <c r="E46">
        <f t="shared" si="1"/>
        <v>4.7240856841861467E-2</v>
      </c>
    </row>
    <row r="47" spans="1:5" x14ac:dyDescent="0.25">
      <c r="A47" s="2">
        <v>44301</v>
      </c>
      <c r="B47" s="13">
        <v>426556.15</v>
      </c>
      <c r="C47" s="1">
        <v>442070.299335043</v>
      </c>
      <c r="D47" s="14">
        <f t="shared" si="0"/>
        <v>-15514.149335042981</v>
      </c>
      <c r="E47">
        <f t="shared" si="1"/>
        <v>3.6370708369913268E-2</v>
      </c>
    </row>
    <row r="48" spans="1:5" x14ac:dyDescent="0.25">
      <c r="A48" s="2">
        <v>44302</v>
      </c>
      <c r="B48" s="13">
        <v>425071.32</v>
      </c>
      <c r="C48" s="1">
        <v>435405.95089748601</v>
      </c>
      <c r="D48" s="14">
        <f t="shared" si="0"/>
        <v>-10334.630897486</v>
      </c>
      <c r="E48">
        <f t="shared" si="1"/>
        <v>2.4312698625458901E-2</v>
      </c>
    </row>
    <row r="49" spans="1:5" x14ac:dyDescent="0.25">
      <c r="A49" s="2">
        <v>44303</v>
      </c>
      <c r="B49" s="13">
        <v>375544.43</v>
      </c>
      <c r="C49" s="1">
        <v>332222.327182704</v>
      </c>
      <c r="D49" s="14">
        <f t="shared" si="0"/>
        <v>43322.102817295992</v>
      </c>
      <c r="E49">
        <f t="shared" si="1"/>
        <v>0.11535812904293639</v>
      </c>
    </row>
    <row r="50" spans="1:5" x14ac:dyDescent="0.25">
      <c r="A50" s="2">
        <v>44304</v>
      </c>
      <c r="B50" s="13">
        <v>327124.24</v>
      </c>
      <c r="C50" s="1">
        <v>329313.86589416402</v>
      </c>
      <c r="D50" s="14">
        <f t="shared" si="0"/>
        <v>-2189.6258941640262</v>
      </c>
      <c r="E50">
        <f t="shared" si="1"/>
        <v>6.693560508276691E-3</v>
      </c>
    </row>
    <row r="51" spans="1:5" x14ac:dyDescent="0.25">
      <c r="A51" s="2">
        <v>44305</v>
      </c>
      <c r="B51" s="13">
        <v>281404.7</v>
      </c>
      <c r="C51" s="1">
        <v>282592.49045108299</v>
      </c>
      <c r="D51" s="14">
        <f t="shared" si="0"/>
        <v>-1187.7904510829831</v>
      </c>
      <c r="E51">
        <f t="shared" si="1"/>
        <v>4.2209332363069381E-3</v>
      </c>
    </row>
    <row r="52" spans="1:5" x14ac:dyDescent="0.25">
      <c r="A52" s="2">
        <v>44306</v>
      </c>
      <c r="B52" s="13">
        <v>296747.5</v>
      </c>
      <c r="C52" s="1">
        <v>303718.51149572001</v>
      </c>
      <c r="D52" s="14">
        <f t="shared" si="0"/>
        <v>-6971.011495720013</v>
      </c>
      <c r="E52">
        <f t="shared" si="1"/>
        <v>2.3491390814480369E-2</v>
      </c>
    </row>
    <row r="53" spans="1:5" x14ac:dyDescent="0.25">
      <c r="A53" s="2">
        <v>44307</v>
      </c>
      <c r="B53" s="13">
        <v>427439.92</v>
      </c>
      <c r="C53" s="1">
        <v>386962.51229788997</v>
      </c>
      <c r="D53" s="13">
        <f t="shared" si="0"/>
        <v>40477.407702110009</v>
      </c>
      <c r="E53">
        <f t="shared" si="1"/>
        <v>9.4697303195522803E-2</v>
      </c>
    </row>
    <row r="54" spans="1:5" x14ac:dyDescent="0.25">
      <c r="A54" s="2">
        <v>44308</v>
      </c>
      <c r="B54" s="13">
        <v>401865.35</v>
      </c>
      <c r="C54" s="1">
        <v>329312.41120945697</v>
      </c>
      <c r="D54" s="13">
        <f t="shared" si="0"/>
        <v>72552.938790543005</v>
      </c>
      <c r="E54">
        <f t="shared" si="1"/>
        <v>0.18054041929851133</v>
      </c>
    </row>
    <row r="55" spans="1:5" x14ac:dyDescent="0.25">
      <c r="A55" s="2">
        <v>44309</v>
      </c>
      <c r="B55" s="13">
        <v>418216.85</v>
      </c>
      <c r="C55" s="1">
        <v>382161.31900007598</v>
      </c>
      <c r="D55" s="13">
        <f t="shared" si="0"/>
        <v>36055.530999923998</v>
      </c>
      <c r="E55">
        <f t="shared" si="1"/>
        <v>8.6212525870069556E-2</v>
      </c>
    </row>
    <row r="56" spans="1:5" x14ac:dyDescent="0.25">
      <c r="A56" s="2">
        <v>44310</v>
      </c>
      <c r="B56" s="13">
        <v>412750.77</v>
      </c>
      <c r="C56" s="1">
        <v>383466.85907063301</v>
      </c>
      <c r="D56" s="13">
        <f t="shared" si="0"/>
        <v>29283.910929367004</v>
      </c>
      <c r="E56">
        <f t="shared" si="1"/>
        <v>7.094816789649358E-2</v>
      </c>
    </row>
    <row r="57" spans="1:5" x14ac:dyDescent="0.25">
      <c r="A57" s="2">
        <v>44311</v>
      </c>
      <c r="B57" s="13">
        <v>372783.08</v>
      </c>
      <c r="C57" s="1">
        <v>322899.44239223498</v>
      </c>
      <c r="D57" s="13">
        <f t="shared" si="0"/>
        <v>49883.637607765035</v>
      </c>
      <c r="E57">
        <f t="shared" si="1"/>
        <v>0.13381411411635161</v>
      </c>
    </row>
    <row r="58" spans="1:5" x14ac:dyDescent="0.25">
      <c r="A58" s="2">
        <v>44312</v>
      </c>
      <c r="B58" s="13">
        <v>275017.59000000003</v>
      </c>
      <c r="C58" s="1">
        <v>254374.12634127901</v>
      </c>
      <c r="D58" s="13">
        <f t="shared" si="0"/>
        <v>20643.463658721012</v>
      </c>
      <c r="E58">
        <f t="shared" si="1"/>
        <v>7.5062339316990634E-2</v>
      </c>
    </row>
    <row r="59" spans="1:5" x14ac:dyDescent="0.25">
      <c r="A59" s="2">
        <v>44313</v>
      </c>
      <c r="B59" s="13">
        <v>291539.33</v>
      </c>
      <c r="C59" s="1">
        <v>279695.56796611799</v>
      </c>
      <c r="D59" s="13">
        <f t="shared" si="0"/>
        <v>11843.762033882027</v>
      </c>
      <c r="E59">
        <f t="shared" si="1"/>
        <v>4.0624920259925229E-2</v>
      </c>
    </row>
    <row r="60" spans="1:5" x14ac:dyDescent="0.25">
      <c r="A60" s="2">
        <v>44314</v>
      </c>
      <c r="B60" s="13">
        <v>390750.86</v>
      </c>
      <c r="C60" s="1">
        <v>389576.14473801898</v>
      </c>
      <c r="D60" s="13">
        <f t="shared" si="0"/>
        <v>1174.7152619810076</v>
      </c>
      <c r="E60">
        <f t="shared" si="1"/>
        <v>3.0063024352166689E-3</v>
      </c>
    </row>
    <row r="61" spans="1:5" x14ac:dyDescent="0.25">
      <c r="A61" s="2">
        <v>44315</v>
      </c>
      <c r="B61" s="13">
        <v>324488.03000000003</v>
      </c>
      <c r="C61" s="1">
        <v>347972.29829197901</v>
      </c>
      <c r="D61" s="13">
        <f t="shared" si="0"/>
        <v>-23484.26829197898</v>
      </c>
      <c r="E61">
        <f t="shared" si="1"/>
        <v>7.2373296148948787E-2</v>
      </c>
    </row>
    <row r="62" spans="1:5" x14ac:dyDescent="0.25">
      <c r="A62" s="2">
        <v>44316</v>
      </c>
      <c r="B62" s="13">
        <v>511909.23</v>
      </c>
      <c r="C62" s="1">
        <v>485153.66971438099</v>
      </c>
      <c r="D62" s="13">
        <f t="shared" si="0"/>
        <v>26755.560285618994</v>
      </c>
      <c r="E62">
        <f t="shared" si="1"/>
        <v>5.226621970777709E-2</v>
      </c>
    </row>
    <row r="63" spans="1:5" x14ac:dyDescent="0.25">
      <c r="A63" s="2">
        <v>44317</v>
      </c>
      <c r="B63" s="13">
        <v>372307.89</v>
      </c>
      <c r="C63" s="1">
        <v>338598.36265721603</v>
      </c>
      <c r="D63" s="13">
        <f t="shared" si="0"/>
        <v>33709.527342783986</v>
      </c>
      <c r="E63">
        <f t="shared" si="1"/>
        <v>9.0542070818816073E-2</v>
      </c>
    </row>
    <row r="64" spans="1:5" x14ac:dyDescent="0.25">
      <c r="A64" s="2">
        <v>44318</v>
      </c>
      <c r="B64" s="13">
        <v>344457.11</v>
      </c>
      <c r="C64" s="1">
        <v>338818.68355169502</v>
      </c>
      <c r="D64" s="13">
        <f t="shared" si="0"/>
        <v>5638.4264483049628</v>
      </c>
      <c r="E64">
        <f t="shared" si="1"/>
        <v>1.6369023267671739E-2</v>
      </c>
    </row>
    <row r="65" spans="1:5" x14ac:dyDescent="0.25">
      <c r="A65" s="2">
        <v>44319</v>
      </c>
      <c r="B65" s="13">
        <v>287424.11</v>
      </c>
      <c r="C65" s="1">
        <v>291933.02735833602</v>
      </c>
      <c r="D65" s="13">
        <f t="shared" si="0"/>
        <v>-4508.9173583360389</v>
      </c>
      <c r="E65">
        <f t="shared" si="1"/>
        <v>1.5687331721531778E-2</v>
      </c>
    </row>
    <row r="66" spans="1:5" x14ac:dyDescent="0.25">
      <c r="A66" s="2">
        <v>44320</v>
      </c>
      <c r="B66" s="13">
        <v>277303.44</v>
      </c>
      <c r="C66" s="1">
        <v>286624.39148403698</v>
      </c>
      <c r="D66" s="13">
        <f t="shared" ref="D66:D129" si="2">B66-C66</f>
        <v>-9320.9514840369811</v>
      </c>
      <c r="E66">
        <f t="shared" ref="E66:E129" si="3">ABS(D66)/B66</f>
        <v>3.3612823137127261E-2</v>
      </c>
    </row>
    <row r="67" spans="1:5" x14ac:dyDescent="0.25">
      <c r="A67" s="2">
        <v>44321</v>
      </c>
      <c r="B67" s="13">
        <v>361098.35</v>
      </c>
      <c r="C67" s="1">
        <v>336819.58753007301</v>
      </c>
      <c r="D67" s="13">
        <f t="shared" si="2"/>
        <v>24278.762469926965</v>
      </c>
      <c r="E67">
        <f t="shared" si="3"/>
        <v>6.7235872082846593E-2</v>
      </c>
    </row>
    <row r="68" spans="1:5" x14ac:dyDescent="0.25">
      <c r="A68" s="2">
        <v>44322</v>
      </c>
      <c r="B68" s="13">
        <v>329561.83</v>
      </c>
      <c r="C68" s="1">
        <v>341075.111284849</v>
      </c>
      <c r="D68" s="13">
        <f t="shared" si="2"/>
        <v>-11513.281284848985</v>
      </c>
      <c r="E68">
        <f t="shared" si="3"/>
        <v>3.4935117591891586E-2</v>
      </c>
    </row>
    <row r="69" spans="1:5" x14ac:dyDescent="0.25">
      <c r="A69" s="2">
        <v>44323</v>
      </c>
      <c r="B69" s="13">
        <v>346763.43</v>
      </c>
      <c r="C69" s="1">
        <v>366967.97083791299</v>
      </c>
      <c r="D69" s="13">
        <f t="shared" si="2"/>
        <v>-20204.540837912995</v>
      </c>
      <c r="E69">
        <f t="shared" si="3"/>
        <v>5.8266065824510375E-2</v>
      </c>
    </row>
    <row r="70" spans="1:5" x14ac:dyDescent="0.25">
      <c r="A70" s="2">
        <v>44324</v>
      </c>
      <c r="B70" s="13">
        <v>353217.51</v>
      </c>
      <c r="C70" s="1">
        <v>378070.25444693398</v>
      </c>
      <c r="D70" s="13">
        <f t="shared" si="2"/>
        <v>-24852.744446933968</v>
      </c>
      <c r="E70">
        <f t="shared" si="3"/>
        <v>7.0361020457151077E-2</v>
      </c>
    </row>
    <row r="71" spans="1:5" x14ac:dyDescent="0.25">
      <c r="A71" s="2">
        <v>44325</v>
      </c>
      <c r="B71" s="13">
        <v>294761.28000000003</v>
      </c>
      <c r="C71" s="1">
        <v>325672.969884219</v>
      </c>
      <c r="D71" s="13">
        <f t="shared" si="2"/>
        <v>-30911.689884218969</v>
      </c>
      <c r="E71">
        <f t="shared" si="3"/>
        <v>0.10487025257937191</v>
      </c>
    </row>
    <row r="72" spans="1:5" x14ac:dyDescent="0.25">
      <c r="A72" s="2">
        <v>44326</v>
      </c>
      <c r="B72" s="13">
        <v>246976.07</v>
      </c>
      <c r="C72" s="1">
        <v>242158.61028588901</v>
      </c>
      <c r="D72" s="13">
        <f t="shared" si="2"/>
        <v>4817.4597141109989</v>
      </c>
      <c r="E72">
        <f t="shared" si="3"/>
        <v>1.9505775252278486E-2</v>
      </c>
    </row>
    <row r="73" spans="1:5" x14ac:dyDescent="0.25">
      <c r="A73" s="2">
        <v>44327</v>
      </c>
      <c r="B73" s="13">
        <v>258032.08</v>
      </c>
      <c r="C73" s="1">
        <v>289334.87945070298</v>
      </c>
      <c r="D73" s="13">
        <f t="shared" si="2"/>
        <v>-31302.799450702994</v>
      </c>
      <c r="E73">
        <f t="shared" si="3"/>
        <v>0.12131359577732737</v>
      </c>
    </row>
    <row r="74" spans="1:5" x14ac:dyDescent="0.25">
      <c r="A74" s="2">
        <v>44328</v>
      </c>
      <c r="B74" s="13">
        <v>276833.27</v>
      </c>
      <c r="C74" s="1">
        <v>289511.57580257102</v>
      </c>
      <c r="D74" s="13">
        <f t="shared" si="2"/>
        <v>-12678.305802571005</v>
      </c>
      <c r="E74">
        <f t="shared" si="3"/>
        <v>4.5797623250164274E-2</v>
      </c>
    </row>
    <row r="75" spans="1:5" x14ac:dyDescent="0.25">
      <c r="A75" s="2">
        <v>44329</v>
      </c>
      <c r="B75" s="13">
        <v>283179.90999999997</v>
      </c>
      <c r="C75" s="1">
        <v>295929.813058306</v>
      </c>
      <c r="D75" s="13">
        <f t="shared" si="2"/>
        <v>-12749.903058306023</v>
      </c>
      <c r="E75">
        <f t="shared" si="3"/>
        <v>4.5024038104631167E-2</v>
      </c>
    </row>
    <row r="76" spans="1:5" x14ac:dyDescent="0.25">
      <c r="A76" s="2">
        <v>44330</v>
      </c>
      <c r="B76" s="13">
        <v>449737.54</v>
      </c>
      <c r="C76" s="1">
        <v>404728.66992467799</v>
      </c>
      <c r="D76" s="13">
        <f t="shared" si="2"/>
        <v>45008.870075321989</v>
      </c>
      <c r="E76">
        <f t="shared" si="3"/>
        <v>0.10007808126340086</v>
      </c>
    </row>
    <row r="77" spans="1:5" x14ac:dyDescent="0.25">
      <c r="A77" s="2">
        <v>44331</v>
      </c>
      <c r="B77" s="13">
        <v>416000.31</v>
      </c>
      <c r="C77" s="1">
        <v>400181.502500478</v>
      </c>
      <c r="D77" s="13">
        <f t="shared" si="2"/>
        <v>15818.807499521994</v>
      </c>
      <c r="E77">
        <f t="shared" si="3"/>
        <v>3.8025951229512293E-2</v>
      </c>
    </row>
    <row r="78" spans="1:5" x14ac:dyDescent="0.25">
      <c r="A78" s="2">
        <v>44332</v>
      </c>
      <c r="B78" s="13">
        <v>350848.92</v>
      </c>
      <c r="C78" s="1">
        <v>313364.42190547299</v>
      </c>
      <c r="D78" s="13">
        <f t="shared" si="2"/>
        <v>37484.498094526993</v>
      </c>
      <c r="E78">
        <f t="shared" si="3"/>
        <v>0.10683942847686974</v>
      </c>
    </row>
    <row r="79" spans="1:5" x14ac:dyDescent="0.25">
      <c r="A79" s="2">
        <v>44333</v>
      </c>
      <c r="B79" s="13">
        <v>325145.5</v>
      </c>
      <c r="C79" s="1">
        <v>299021.82574377599</v>
      </c>
      <c r="D79" s="13">
        <f t="shared" si="2"/>
        <v>26123.674256224011</v>
      </c>
      <c r="E79">
        <f t="shared" si="3"/>
        <v>8.0344566528597228E-2</v>
      </c>
    </row>
    <row r="80" spans="1:5" x14ac:dyDescent="0.25">
      <c r="A80" s="2">
        <v>44334</v>
      </c>
      <c r="B80" s="13">
        <v>299364.44</v>
      </c>
      <c r="C80" s="1">
        <v>256018.031854678</v>
      </c>
      <c r="D80" s="13">
        <f t="shared" si="2"/>
        <v>43346.408145321999</v>
      </c>
      <c r="E80">
        <f t="shared" si="3"/>
        <v>0.14479477971839941</v>
      </c>
    </row>
    <row r="81" spans="1:7" x14ac:dyDescent="0.25">
      <c r="A81" s="2">
        <v>44335</v>
      </c>
      <c r="B81" s="13">
        <v>408942.79</v>
      </c>
      <c r="C81" s="1">
        <v>395487.22090297902</v>
      </c>
      <c r="D81" s="13">
        <f t="shared" si="2"/>
        <v>13455.569097020954</v>
      </c>
      <c r="E81">
        <f t="shared" si="3"/>
        <v>3.2903304388912091E-2</v>
      </c>
    </row>
    <row r="82" spans="1:7" x14ac:dyDescent="0.25">
      <c r="A82" s="2">
        <v>44336</v>
      </c>
      <c r="B82" s="13">
        <v>411205.29</v>
      </c>
      <c r="C82" s="1">
        <v>392092.19155557803</v>
      </c>
      <c r="D82" s="13">
        <f t="shared" si="2"/>
        <v>19113.09844442195</v>
      </c>
      <c r="E82">
        <f t="shared" si="3"/>
        <v>4.6480672572140183E-2</v>
      </c>
    </row>
    <row r="83" spans="1:7" x14ac:dyDescent="0.25">
      <c r="A83" s="2">
        <v>44337</v>
      </c>
      <c r="B83" s="13">
        <v>438849.77</v>
      </c>
      <c r="C83" s="1">
        <v>419761.62782944401</v>
      </c>
      <c r="D83" s="13">
        <f t="shared" si="2"/>
        <v>19088.142170556006</v>
      </c>
      <c r="E83">
        <f t="shared" si="3"/>
        <v>4.3495846358894079E-2</v>
      </c>
    </row>
    <row r="84" spans="1:7" x14ac:dyDescent="0.25">
      <c r="A84" s="2">
        <v>44338</v>
      </c>
      <c r="B84" s="13">
        <v>412219.89</v>
      </c>
      <c r="C84" s="1">
        <v>333341.76666247699</v>
      </c>
      <c r="D84" s="13">
        <f t="shared" si="2"/>
        <v>78878.123337523022</v>
      </c>
      <c r="E84">
        <f t="shared" si="3"/>
        <v>0.19134962977531972</v>
      </c>
    </row>
    <row r="85" spans="1:7" x14ac:dyDescent="0.25">
      <c r="A85" s="2">
        <v>44339</v>
      </c>
      <c r="B85" s="13">
        <v>317887.68</v>
      </c>
      <c r="C85" s="1">
        <v>311878.113759581</v>
      </c>
      <c r="D85" s="13">
        <f t="shared" si="2"/>
        <v>6009.5662404189934</v>
      </c>
      <c r="E85">
        <f t="shared" si="3"/>
        <v>1.8904684322522326E-2</v>
      </c>
    </row>
    <row r="86" spans="1:7" x14ac:dyDescent="0.25">
      <c r="A86" s="2">
        <v>44340</v>
      </c>
      <c r="B86" s="13">
        <v>327847.42</v>
      </c>
      <c r="C86" s="1">
        <v>297893.53509398497</v>
      </c>
      <c r="D86" s="13">
        <f t="shared" si="2"/>
        <v>29953.88490601501</v>
      </c>
      <c r="E86">
        <f t="shared" si="3"/>
        <v>9.1365321423041893E-2</v>
      </c>
    </row>
    <row r="87" spans="1:7" x14ac:dyDescent="0.25">
      <c r="A87" s="2">
        <v>44341</v>
      </c>
      <c r="B87" s="13">
        <v>333620.28999999998</v>
      </c>
      <c r="C87" s="1">
        <v>324002.54035744601</v>
      </c>
      <c r="D87" s="13">
        <f t="shared" si="2"/>
        <v>9617.7496425539721</v>
      </c>
      <c r="E87">
        <f t="shared" si="3"/>
        <v>2.8828431395926106E-2</v>
      </c>
    </row>
    <row r="88" spans="1:7" x14ac:dyDescent="0.25">
      <c r="A88" s="2">
        <v>44342</v>
      </c>
      <c r="B88" s="13">
        <v>404969.68</v>
      </c>
      <c r="C88" s="1">
        <v>409513.262745474</v>
      </c>
      <c r="D88" s="13">
        <f t="shared" si="2"/>
        <v>-4543.5827454740065</v>
      </c>
      <c r="E88">
        <f t="shared" si="3"/>
        <v>1.1219562771894445E-2</v>
      </c>
    </row>
    <row r="89" spans="1:7" x14ac:dyDescent="0.25">
      <c r="A89" s="2">
        <v>44343</v>
      </c>
      <c r="B89" s="13">
        <v>373157.74</v>
      </c>
      <c r="C89" s="1">
        <v>351338.08684162598</v>
      </c>
      <c r="D89" s="14">
        <f t="shared" si="2"/>
        <v>21819.653158374014</v>
      </c>
      <c r="E89">
        <f t="shared" si="3"/>
        <v>5.8473001681203278E-2</v>
      </c>
    </row>
    <row r="90" spans="1:7" x14ac:dyDescent="0.25">
      <c r="A90" s="2">
        <v>44344</v>
      </c>
      <c r="B90" s="13">
        <v>381039.63</v>
      </c>
      <c r="C90" s="1">
        <v>412192.44188890897</v>
      </c>
      <c r="D90" s="14">
        <f t="shared" si="2"/>
        <v>-31152.811888908967</v>
      </c>
      <c r="E90">
        <f t="shared" si="3"/>
        <v>8.1757406411792299E-2</v>
      </c>
    </row>
    <row r="91" spans="1:7" ht="15.75" thickBot="1" x14ac:dyDescent="0.3">
      <c r="A91" s="2">
        <v>44345</v>
      </c>
      <c r="B91" s="13">
        <v>377727.84</v>
      </c>
      <c r="C91" s="1">
        <v>349571.83095790999</v>
      </c>
      <c r="D91" s="14">
        <f t="shared" si="2"/>
        <v>28156.009042090038</v>
      </c>
      <c r="E91">
        <f t="shared" si="3"/>
        <v>7.4540465542836443E-2</v>
      </c>
    </row>
    <row r="92" spans="1:7" ht="66.75" thickBot="1" x14ac:dyDescent="0.3">
      <c r="A92" s="2">
        <v>44346</v>
      </c>
      <c r="B92" s="13">
        <v>311934.84999999998</v>
      </c>
      <c r="C92" s="1">
        <v>327422.36169213097</v>
      </c>
      <c r="D92" s="14">
        <f t="shared" si="2"/>
        <v>-15487.511692130996</v>
      </c>
      <c r="E92">
        <f t="shared" si="3"/>
        <v>4.9649828136006595E-2</v>
      </c>
      <c r="G92" s="15" t="s">
        <v>32</v>
      </c>
    </row>
    <row r="93" spans="1:7" x14ac:dyDescent="0.25">
      <c r="A93" s="2">
        <v>44347</v>
      </c>
      <c r="B93" s="13">
        <v>302737.62</v>
      </c>
      <c r="C93" s="1">
        <v>303906.28480328002</v>
      </c>
      <c r="D93" s="14">
        <f t="shared" si="2"/>
        <v>-1168.6648032800294</v>
      </c>
      <c r="E93">
        <f t="shared" si="3"/>
        <v>3.8603223586154553E-3</v>
      </c>
    </row>
    <row r="94" spans="1:7" x14ac:dyDescent="0.25">
      <c r="A94" s="2">
        <v>44348</v>
      </c>
      <c r="B94" s="13">
        <v>276525.52</v>
      </c>
      <c r="C94" s="1">
        <v>284230.158422151</v>
      </c>
      <c r="D94" s="14">
        <f t="shared" si="2"/>
        <v>-7704.6384221509797</v>
      </c>
      <c r="E94">
        <f t="shared" si="3"/>
        <v>2.7862305157769812E-2</v>
      </c>
    </row>
    <row r="95" spans="1:7" x14ac:dyDescent="0.25">
      <c r="A95" s="2">
        <v>44349</v>
      </c>
      <c r="B95" s="13">
        <v>309615.40000000002</v>
      </c>
      <c r="C95" s="1">
        <v>341059.40504652698</v>
      </c>
      <c r="D95" s="14">
        <f t="shared" si="2"/>
        <v>-31444.00504652696</v>
      </c>
      <c r="E95">
        <f t="shared" si="3"/>
        <v>0.10155827212253317</v>
      </c>
    </row>
    <row r="96" spans="1:7" x14ac:dyDescent="0.25">
      <c r="A96" s="2">
        <v>44350</v>
      </c>
      <c r="B96" s="13">
        <v>308322.53000000003</v>
      </c>
      <c r="C96" s="1">
        <v>332885.583818371</v>
      </c>
      <c r="D96" s="14">
        <f t="shared" si="2"/>
        <v>-24563.053818370972</v>
      </c>
      <c r="E96">
        <f t="shared" si="3"/>
        <v>7.9666749680508173E-2</v>
      </c>
    </row>
    <row r="97" spans="1:5" x14ac:dyDescent="0.25">
      <c r="A97" s="2">
        <v>44351</v>
      </c>
      <c r="B97" s="13">
        <v>328808.94</v>
      </c>
      <c r="C97" s="1">
        <v>319044.79336034902</v>
      </c>
      <c r="D97" s="14">
        <f t="shared" si="2"/>
        <v>9764.1466396509786</v>
      </c>
      <c r="E97">
        <f t="shared" si="3"/>
        <v>2.969550231709326E-2</v>
      </c>
    </row>
    <row r="98" spans="1:5" x14ac:dyDescent="0.25">
      <c r="A98" s="2">
        <v>44352</v>
      </c>
      <c r="B98" s="13">
        <v>345610.68</v>
      </c>
      <c r="C98" s="1">
        <v>340909.833005958</v>
      </c>
      <c r="D98" s="14">
        <f t="shared" si="2"/>
        <v>4700.8469940419891</v>
      </c>
      <c r="E98">
        <f t="shared" si="3"/>
        <v>1.360156750376461E-2</v>
      </c>
    </row>
    <row r="99" spans="1:5" x14ac:dyDescent="0.25">
      <c r="A99" s="2">
        <v>44353</v>
      </c>
      <c r="B99" s="13">
        <v>289209.01</v>
      </c>
      <c r="C99" s="1">
        <v>308283.25972006499</v>
      </c>
      <c r="D99" s="14">
        <f t="shared" si="2"/>
        <v>-19074.249720064981</v>
      </c>
      <c r="E99">
        <f t="shared" si="3"/>
        <v>6.5953165567231048E-2</v>
      </c>
    </row>
    <row r="100" spans="1:5" x14ac:dyDescent="0.25">
      <c r="A100" s="2">
        <v>44354</v>
      </c>
      <c r="B100" s="13">
        <v>236434.92</v>
      </c>
      <c r="C100" s="1">
        <v>280247.86933952</v>
      </c>
      <c r="D100" s="13">
        <f t="shared" si="2"/>
        <v>-43812.949339519982</v>
      </c>
      <c r="E100">
        <f t="shared" si="3"/>
        <v>0.18530659235750785</v>
      </c>
    </row>
    <row r="101" spans="1:5" x14ac:dyDescent="0.25">
      <c r="A101" s="2">
        <v>44355</v>
      </c>
      <c r="B101" s="13">
        <v>255419.29</v>
      </c>
      <c r="C101" s="1">
        <v>287808.72250076599</v>
      </c>
      <c r="D101" s="13">
        <f t="shared" si="2"/>
        <v>-32389.432500765979</v>
      </c>
      <c r="E101">
        <f t="shared" si="3"/>
        <v>0.12680887375720909</v>
      </c>
    </row>
    <row r="102" spans="1:5" x14ac:dyDescent="0.25">
      <c r="A102" s="2">
        <v>44356</v>
      </c>
      <c r="B102" s="13">
        <v>295289.05</v>
      </c>
      <c r="C102" s="1">
        <v>286028.730972733</v>
      </c>
      <c r="D102" s="13">
        <f t="shared" si="2"/>
        <v>9260.319027266989</v>
      </c>
      <c r="E102">
        <f t="shared" si="3"/>
        <v>3.1360184291517039E-2</v>
      </c>
    </row>
    <row r="103" spans="1:5" x14ac:dyDescent="0.25">
      <c r="A103" s="2">
        <v>44357</v>
      </c>
      <c r="B103" s="13">
        <v>292081.42</v>
      </c>
      <c r="C103" s="1">
        <v>292173.99427529803</v>
      </c>
      <c r="D103" s="13">
        <f t="shared" si="2"/>
        <v>-92.574275298044086</v>
      </c>
      <c r="E103">
        <f t="shared" si="3"/>
        <v>3.1694681331679398E-4</v>
      </c>
    </row>
    <row r="104" spans="1:5" x14ac:dyDescent="0.25">
      <c r="A104" s="2">
        <v>44358</v>
      </c>
      <c r="B104" s="13">
        <v>392919.82</v>
      </c>
      <c r="C104" s="1">
        <v>363540.72679838899</v>
      </c>
      <c r="D104" s="13">
        <f t="shared" si="2"/>
        <v>29379.093201611016</v>
      </c>
      <c r="E104">
        <f t="shared" si="3"/>
        <v>7.4771217195434461E-2</v>
      </c>
    </row>
    <row r="105" spans="1:5" x14ac:dyDescent="0.25">
      <c r="A105" s="2">
        <v>44359</v>
      </c>
      <c r="B105" s="13">
        <v>324763.15000000002</v>
      </c>
      <c r="C105" s="1">
        <v>306279.39256864099</v>
      </c>
      <c r="D105" s="13">
        <f t="shared" si="2"/>
        <v>18483.75743135903</v>
      </c>
      <c r="E105">
        <f t="shared" si="3"/>
        <v>5.6914577381574939E-2</v>
      </c>
    </row>
    <row r="106" spans="1:5" x14ac:dyDescent="0.25">
      <c r="A106" s="2">
        <v>44360</v>
      </c>
      <c r="B106" s="13">
        <v>346051.35</v>
      </c>
      <c r="C106" s="1">
        <v>319263.75124249503</v>
      </c>
      <c r="D106" s="13">
        <f t="shared" si="2"/>
        <v>26787.598757504951</v>
      </c>
      <c r="E106">
        <f t="shared" si="3"/>
        <v>7.7409317309425185E-2</v>
      </c>
    </row>
    <row r="107" spans="1:5" x14ac:dyDescent="0.25">
      <c r="A107" s="2">
        <v>44361</v>
      </c>
      <c r="B107" s="13">
        <v>335264.7</v>
      </c>
      <c r="C107" s="1">
        <v>298337.63702499599</v>
      </c>
      <c r="D107" s="13">
        <f t="shared" si="2"/>
        <v>36927.062975004024</v>
      </c>
      <c r="E107">
        <f t="shared" si="3"/>
        <v>0.11014300931474152</v>
      </c>
    </row>
    <row r="108" spans="1:5" x14ac:dyDescent="0.25">
      <c r="A108" s="2">
        <v>44362</v>
      </c>
      <c r="B108" s="13">
        <v>267930.2</v>
      </c>
      <c r="C108" s="1">
        <v>271321.85676985799</v>
      </c>
      <c r="D108" s="13">
        <f t="shared" si="2"/>
        <v>-3391.6567698579747</v>
      </c>
      <c r="E108">
        <f t="shared" si="3"/>
        <v>1.2658732647002744E-2</v>
      </c>
    </row>
    <row r="109" spans="1:5" x14ac:dyDescent="0.25">
      <c r="A109" s="2">
        <v>44363</v>
      </c>
      <c r="B109" s="13">
        <v>305562.42</v>
      </c>
      <c r="C109" s="1">
        <v>366177.40352909098</v>
      </c>
      <c r="D109" s="13">
        <f t="shared" si="2"/>
        <v>-60614.983529090998</v>
      </c>
      <c r="E109">
        <f t="shared" si="3"/>
        <v>0.198371853217719</v>
      </c>
    </row>
    <row r="110" spans="1:5" x14ac:dyDescent="0.25">
      <c r="A110" s="2">
        <v>44364</v>
      </c>
      <c r="B110" s="13">
        <v>338213.96</v>
      </c>
      <c r="C110" s="1">
        <v>361386.067511848</v>
      </c>
      <c r="D110" s="13">
        <f t="shared" si="2"/>
        <v>-23172.107511847978</v>
      </c>
      <c r="E110">
        <f t="shared" si="3"/>
        <v>6.8513161052985438E-2</v>
      </c>
    </row>
    <row r="111" spans="1:5" x14ac:dyDescent="0.25">
      <c r="A111" s="2">
        <v>44365</v>
      </c>
      <c r="B111" s="13">
        <v>352029.37</v>
      </c>
      <c r="C111" s="1">
        <v>385230.61593098298</v>
      </c>
      <c r="D111" s="13">
        <f t="shared" si="2"/>
        <v>-33201.245930982986</v>
      </c>
      <c r="E111">
        <f t="shared" si="3"/>
        <v>9.4313852082804878E-2</v>
      </c>
    </row>
    <row r="112" spans="1:5" x14ac:dyDescent="0.25">
      <c r="A112" s="2">
        <v>44366</v>
      </c>
      <c r="B112" s="13">
        <v>354902.3</v>
      </c>
      <c r="C112" s="1">
        <v>372732.56829236902</v>
      </c>
      <c r="D112" s="13">
        <f t="shared" si="2"/>
        <v>-17830.26829236903</v>
      </c>
      <c r="E112">
        <f t="shared" si="3"/>
        <v>5.0239934461875933E-2</v>
      </c>
    </row>
    <row r="113" spans="1:5" x14ac:dyDescent="0.25">
      <c r="A113" s="2">
        <v>44367</v>
      </c>
      <c r="B113" s="13">
        <v>311775.5</v>
      </c>
      <c r="C113" s="1">
        <v>351014.32242569199</v>
      </c>
      <c r="D113" s="13">
        <f t="shared" si="2"/>
        <v>-39238.822425691993</v>
      </c>
      <c r="E113">
        <f t="shared" si="3"/>
        <v>0.12585601635052143</v>
      </c>
    </row>
    <row r="114" spans="1:5" x14ac:dyDescent="0.25">
      <c r="A114" s="2">
        <v>44368</v>
      </c>
      <c r="B114" s="13">
        <v>266335.51</v>
      </c>
      <c r="C114" s="1">
        <v>293313.22436629602</v>
      </c>
      <c r="D114" s="13">
        <f t="shared" si="2"/>
        <v>-26977.714366296015</v>
      </c>
      <c r="E114">
        <f t="shared" si="3"/>
        <v>0.10129221734757042</v>
      </c>
    </row>
    <row r="115" spans="1:5" x14ac:dyDescent="0.25">
      <c r="A115" s="2">
        <v>44369</v>
      </c>
      <c r="B115" s="13">
        <v>281302.05</v>
      </c>
      <c r="C115" s="1">
        <v>319123.09030545101</v>
      </c>
      <c r="D115" s="13">
        <f t="shared" si="2"/>
        <v>-37821.040305451024</v>
      </c>
      <c r="E115">
        <f t="shared" si="3"/>
        <v>0.13444992777497008</v>
      </c>
    </row>
    <row r="116" spans="1:5" x14ac:dyDescent="0.25">
      <c r="A116" s="2">
        <v>44370</v>
      </c>
      <c r="B116" s="13">
        <v>366966.05</v>
      </c>
      <c r="C116" s="1">
        <v>357554.36722350901</v>
      </c>
      <c r="D116" s="13">
        <f t="shared" si="2"/>
        <v>9411.6827764909831</v>
      </c>
      <c r="E116">
        <f t="shared" si="3"/>
        <v>2.5647284746071152E-2</v>
      </c>
    </row>
    <row r="117" spans="1:5" x14ac:dyDescent="0.25">
      <c r="A117" s="2">
        <v>44371</v>
      </c>
      <c r="B117" s="13">
        <v>489215.83</v>
      </c>
      <c r="C117" s="1">
        <v>463825.27306095097</v>
      </c>
      <c r="D117" s="13">
        <f t="shared" si="2"/>
        <v>25390.556939049042</v>
      </c>
      <c r="E117">
        <f t="shared" si="3"/>
        <v>5.1900521982391784E-2</v>
      </c>
    </row>
    <row r="118" spans="1:5" x14ac:dyDescent="0.25">
      <c r="A118" s="2">
        <v>44372</v>
      </c>
      <c r="B118" s="13">
        <v>381105.22</v>
      </c>
      <c r="C118" s="1">
        <v>358832.69882875</v>
      </c>
      <c r="D118" s="13">
        <f t="shared" si="2"/>
        <v>22272.521171249973</v>
      </c>
      <c r="E118">
        <f t="shared" si="3"/>
        <v>5.8441921029709264E-2</v>
      </c>
    </row>
    <row r="119" spans="1:5" x14ac:dyDescent="0.25">
      <c r="A119" s="2">
        <v>44373</v>
      </c>
      <c r="B119" s="13">
        <v>333851.40000000002</v>
      </c>
      <c r="C119" s="1">
        <v>350042.12614405103</v>
      </c>
      <c r="D119" s="13">
        <f t="shared" si="2"/>
        <v>-16190.726144051005</v>
      </c>
      <c r="E119">
        <f t="shared" si="3"/>
        <v>4.849680469829093E-2</v>
      </c>
    </row>
    <row r="120" spans="1:5" x14ac:dyDescent="0.25">
      <c r="A120" s="2">
        <v>44374</v>
      </c>
      <c r="B120" s="13">
        <v>304137.28000000003</v>
      </c>
      <c r="C120" s="1">
        <v>316193.49798663898</v>
      </c>
      <c r="D120" s="13">
        <f t="shared" si="2"/>
        <v>-12056.217986638949</v>
      </c>
      <c r="E120">
        <f t="shared" si="3"/>
        <v>3.9640710887658845E-2</v>
      </c>
    </row>
    <row r="121" spans="1:5" x14ac:dyDescent="0.25">
      <c r="A121" s="2">
        <v>44375</v>
      </c>
      <c r="B121" s="13">
        <v>287555.98</v>
      </c>
      <c r="C121" s="1">
        <v>289788.96691263001</v>
      </c>
      <c r="D121" s="13">
        <f t="shared" si="2"/>
        <v>-2232.9869126300327</v>
      </c>
      <c r="E121">
        <f t="shared" si="3"/>
        <v>7.7653989759838516E-3</v>
      </c>
    </row>
    <row r="122" spans="1:5" x14ac:dyDescent="0.25">
      <c r="A122" s="2">
        <v>44376</v>
      </c>
      <c r="B122" s="13">
        <v>305686.09999999998</v>
      </c>
      <c r="C122" s="1">
        <v>313297.69246792502</v>
      </c>
      <c r="D122" s="13">
        <f t="shared" si="2"/>
        <v>-7611.5924679250456</v>
      </c>
      <c r="E122">
        <f t="shared" si="3"/>
        <v>2.4900028061220467E-2</v>
      </c>
    </row>
    <row r="123" spans="1:5" x14ac:dyDescent="0.25">
      <c r="A123" s="2">
        <v>44377</v>
      </c>
      <c r="B123" s="13">
        <v>357420.18</v>
      </c>
      <c r="C123" s="1">
        <v>356149.17441964103</v>
      </c>
      <c r="D123" s="13">
        <f t="shared" si="2"/>
        <v>1271.0055803589639</v>
      </c>
      <c r="E123">
        <f t="shared" si="3"/>
        <v>3.5560543345900726E-3</v>
      </c>
    </row>
    <row r="124" spans="1:5" x14ac:dyDescent="0.25">
      <c r="A124" s="2">
        <v>44378</v>
      </c>
      <c r="B124" s="13">
        <v>268138.15999999997</v>
      </c>
      <c r="C124" s="1">
        <v>280368.26663738099</v>
      </c>
      <c r="D124" s="13">
        <f t="shared" si="2"/>
        <v>-12230.106637381017</v>
      </c>
      <c r="E124">
        <f t="shared" si="3"/>
        <v>4.5611212657612844E-2</v>
      </c>
    </row>
    <row r="125" spans="1:5" x14ac:dyDescent="0.25">
      <c r="A125" s="2">
        <v>44379</v>
      </c>
      <c r="B125" s="13">
        <v>309974.96999999997</v>
      </c>
      <c r="C125" s="1">
        <v>292669.63346111903</v>
      </c>
      <c r="D125" s="13">
        <f t="shared" si="2"/>
        <v>17305.336538880947</v>
      </c>
      <c r="E125">
        <f t="shared" si="3"/>
        <v>5.5828173929272251E-2</v>
      </c>
    </row>
    <row r="126" spans="1:5" x14ac:dyDescent="0.25">
      <c r="A126" s="2">
        <v>44380</v>
      </c>
      <c r="B126" s="13">
        <v>323359.84000000003</v>
      </c>
      <c r="C126" s="1">
        <v>292598.55722504499</v>
      </c>
      <c r="D126" s="13">
        <f t="shared" si="2"/>
        <v>30761.282774955034</v>
      </c>
      <c r="E126">
        <f t="shared" si="3"/>
        <v>9.5130189249707175E-2</v>
      </c>
    </row>
    <row r="127" spans="1:5" x14ac:dyDescent="0.25">
      <c r="A127" s="2">
        <v>44381</v>
      </c>
      <c r="B127" s="13">
        <v>290339.07</v>
      </c>
      <c r="C127" s="1">
        <v>299062.89195916499</v>
      </c>
      <c r="D127" s="13">
        <f t="shared" si="2"/>
        <v>-8723.8219591649831</v>
      </c>
      <c r="E127">
        <f t="shared" si="3"/>
        <v>3.0047013511357541E-2</v>
      </c>
    </row>
    <row r="128" spans="1:5" x14ac:dyDescent="0.25">
      <c r="A128" s="2">
        <v>44382</v>
      </c>
      <c r="B128" s="13">
        <v>294023.53999999998</v>
      </c>
      <c r="C128" s="1">
        <v>245305.598459709</v>
      </c>
      <c r="D128" s="13">
        <f t="shared" si="2"/>
        <v>48717.94154029098</v>
      </c>
      <c r="E128">
        <f t="shared" si="3"/>
        <v>0.16569401735755915</v>
      </c>
    </row>
    <row r="129" spans="1:5" x14ac:dyDescent="0.25">
      <c r="A129" s="2">
        <v>44383</v>
      </c>
      <c r="B129" s="13">
        <v>260098.52</v>
      </c>
      <c r="C129" s="1">
        <v>268554.81210515101</v>
      </c>
      <c r="D129" s="13">
        <f t="shared" si="2"/>
        <v>-8456.2921051510202</v>
      </c>
      <c r="E129">
        <f t="shared" si="3"/>
        <v>3.2511880902478876E-2</v>
      </c>
    </row>
    <row r="130" spans="1:5" x14ac:dyDescent="0.25">
      <c r="A130" s="2">
        <v>44384</v>
      </c>
      <c r="B130" s="13">
        <v>286691.52</v>
      </c>
      <c r="C130" s="1">
        <v>275641.45868883299</v>
      </c>
      <c r="D130" s="13">
        <f t="shared" ref="D130:D193" si="4">B130-C130</f>
        <v>11050.061311167025</v>
      </c>
      <c r="E130">
        <f t="shared" ref="E130:E193" si="5">ABS(D130)/B130</f>
        <v>3.8543383882324193E-2</v>
      </c>
    </row>
    <row r="131" spans="1:5" x14ac:dyDescent="0.25">
      <c r="A131" s="2">
        <v>44385</v>
      </c>
      <c r="B131" s="13">
        <v>279060.78999999998</v>
      </c>
      <c r="C131" s="1">
        <v>278025.446642294</v>
      </c>
      <c r="D131" s="13">
        <f t="shared" si="4"/>
        <v>1035.3433577059768</v>
      </c>
      <c r="E131">
        <f t="shared" si="5"/>
        <v>3.7100997159291954E-3</v>
      </c>
    </row>
    <row r="132" spans="1:5" x14ac:dyDescent="0.25">
      <c r="A132" s="2">
        <v>44386</v>
      </c>
      <c r="B132" s="13">
        <v>317266.58</v>
      </c>
      <c r="C132" s="1">
        <v>312189.75344290701</v>
      </c>
      <c r="D132" s="13">
        <f t="shared" si="4"/>
        <v>5076.8265570930089</v>
      </c>
      <c r="E132">
        <f t="shared" si="5"/>
        <v>1.6001769102478455E-2</v>
      </c>
    </row>
    <row r="133" spans="1:5" x14ac:dyDescent="0.25">
      <c r="A133" s="2">
        <v>44387</v>
      </c>
      <c r="B133" s="13">
        <v>301572.84999999998</v>
      </c>
      <c r="C133" s="1">
        <v>301471.50607874198</v>
      </c>
      <c r="D133" s="13">
        <f t="shared" si="4"/>
        <v>101.34392125799786</v>
      </c>
      <c r="E133">
        <f t="shared" si="5"/>
        <v>3.3605121037254471E-4</v>
      </c>
    </row>
    <row r="134" spans="1:5" x14ac:dyDescent="0.25">
      <c r="A134" s="2">
        <v>44388</v>
      </c>
      <c r="B134" s="13">
        <v>324853.83</v>
      </c>
      <c r="C134" s="1">
        <v>332521.51501164603</v>
      </c>
      <c r="D134" s="13">
        <f t="shared" si="4"/>
        <v>-7667.6850116460118</v>
      </c>
      <c r="E134">
        <f t="shared" si="5"/>
        <v>2.3603492720544534E-2</v>
      </c>
    </row>
    <row r="135" spans="1:5" x14ac:dyDescent="0.25">
      <c r="A135" s="2">
        <v>44389</v>
      </c>
      <c r="B135" s="13">
        <v>319044.2</v>
      </c>
      <c r="C135" s="1">
        <v>313764.59146390401</v>
      </c>
      <c r="D135" s="13">
        <f t="shared" si="4"/>
        <v>5279.6085360959987</v>
      </c>
      <c r="E135">
        <f t="shared" si="5"/>
        <v>1.6548204092398478E-2</v>
      </c>
    </row>
    <row r="136" spans="1:5" x14ac:dyDescent="0.25">
      <c r="A136" s="2">
        <v>44390</v>
      </c>
      <c r="B136" s="13">
        <v>278590.87</v>
      </c>
      <c r="C136" s="1">
        <v>290013.29964858602</v>
      </c>
      <c r="D136" s="13">
        <f t="shared" si="4"/>
        <v>-11422.429648586025</v>
      </c>
      <c r="E136">
        <f t="shared" si="5"/>
        <v>4.1000732179722991E-2</v>
      </c>
    </row>
    <row r="137" spans="1:5" x14ac:dyDescent="0.25">
      <c r="A137" s="2">
        <v>44391</v>
      </c>
      <c r="B137" s="13">
        <v>361715.41</v>
      </c>
      <c r="C137" s="1">
        <v>351631.489591752</v>
      </c>
      <c r="D137" s="13">
        <f t="shared" si="4"/>
        <v>10083.92040824797</v>
      </c>
      <c r="E137">
        <f t="shared" si="5"/>
        <v>2.7878050338657041E-2</v>
      </c>
    </row>
    <row r="138" spans="1:5" x14ac:dyDescent="0.25">
      <c r="A138" s="2">
        <v>44392</v>
      </c>
      <c r="B138" s="13">
        <v>388602.96</v>
      </c>
      <c r="C138" s="1">
        <v>381676.99718978303</v>
      </c>
      <c r="D138" s="13">
        <f t="shared" si="4"/>
        <v>6925.9628102169954</v>
      </c>
      <c r="E138">
        <f t="shared" si="5"/>
        <v>1.7822722735351772E-2</v>
      </c>
    </row>
    <row r="139" spans="1:5" x14ac:dyDescent="0.25">
      <c r="A139" s="2">
        <v>44393</v>
      </c>
      <c r="B139" s="13">
        <v>403660.18</v>
      </c>
      <c r="C139" s="1">
        <v>384777.08633906097</v>
      </c>
      <c r="D139" s="13">
        <f t="shared" si="4"/>
        <v>18883.093660939019</v>
      </c>
      <c r="E139">
        <f t="shared" si="5"/>
        <v>4.6779679038291611E-2</v>
      </c>
    </row>
    <row r="140" spans="1:5" x14ac:dyDescent="0.25">
      <c r="A140" s="2">
        <v>44394</v>
      </c>
      <c r="B140" s="13">
        <v>356474.84</v>
      </c>
      <c r="C140" s="1">
        <v>362309.85056281701</v>
      </c>
      <c r="D140" s="13">
        <f t="shared" si="4"/>
        <v>-5835.010562816984</v>
      </c>
      <c r="E140">
        <f t="shared" si="5"/>
        <v>1.6368646277580161E-2</v>
      </c>
    </row>
    <row r="141" spans="1:5" x14ac:dyDescent="0.25">
      <c r="A141" s="2">
        <v>44395</v>
      </c>
      <c r="B141" s="13">
        <v>349815.47</v>
      </c>
      <c r="C141" s="1">
        <v>361473.43020615599</v>
      </c>
      <c r="D141" s="13">
        <f t="shared" si="4"/>
        <v>-11657.960206156014</v>
      </c>
      <c r="E141">
        <f t="shared" si="5"/>
        <v>3.3326028166095728E-2</v>
      </c>
    </row>
    <row r="142" spans="1:5" x14ac:dyDescent="0.25">
      <c r="A142" s="2">
        <v>44396</v>
      </c>
      <c r="B142" s="13">
        <v>333812.32</v>
      </c>
      <c r="C142" s="1">
        <v>331746.149568455</v>
      </c>
      <c r="D142" s="13">
        <f t="shared" si="4"/>
        <v>2066.1704315450042</v>
      </c>
      <c r="E142">
        <f t="shared" si="5"/>
        <v>6.1896170625008818E-3</v>
      </c>
    </row>
    <row r="143" spans="1:5" x14ac:dyDescent="0.25">
      <c r="A143" s="2">
        <v>44397</v>
      </c>
      <c r="B143" s="13">
        <v>302604.08</v>
      </c>
      <c r="C143" s="1">
        <v>294030.43428377801</v>
      </c>
      <c r="D143" s="13">
        <f t="shared" si="4"/>
        <v>8573.6457162220031</v>
      </c>
      <c r="E143">
        <f t="shared" si="5"/>
        <v>2.8332882082164928E-2</v>
      </c>
    </row>
    <row r="144" spans="1:5" x14ac:dyDescent="0.25">
      <c r="A144" s="2">
        <v>44398</v>
      </c>
      <c r="B144" s="13">
        <v>403962.02</v>
      </c>
      <c r="C144" s="1">
        <v>386912.17194376199</v>
      </c>
      <c r="D144" s="13">
        <f t="shared" si="4"/>
        <v>17049.848056238028</v>
      </c>
      <c r="E144">
        <f t="shared" si="5"/>
        <v>4.2206562033326865E-2</v>
      </c>
    </row>
    <row r="145" spans="1:5" x14ac:dyDescent="0.25">
      <c r="A145" s="2">
        <v>44399</v>
      </c>
      <c r="B145" s="13">
        <v>345915.99</v>
      </c>
      <c r="C145" s="1">
        <v>345005.52797032503</v>
      </c>
      <c r="D145" s="13">
        <f t="shared" si="4"/>
        <v>910.46202967496356</v>
      </c>
      <c r="E145">
        <f t="shared" si="5"/>
        <v>2.6320322159000616E-3</v>
      </c>
    </row>
    <row r="146" spans="1:5" x14ac:dyDescent="0.25">
      <c r="A146" s="2">
        <v>44400</v>
      </c>
      <c r="B146" s="13">
        <v>421093.23</v>
      </c>
      <c r="C146" s="1">
        <v>400669.63668067899</v>
      </c>
      <c r="D146" s="13">
        <f t="shared" si="4"/>
        <v>20423.593319320993</v>
      </c>
      <c r="E146">
        <f t="shared" si="5"/>
        <v>4.8501357571863586E-2</v>
      </c>
    </row>
    <row r="147" spans="1:5" x14ac:dyDescent="0.25">
      <c r="A147" s="2">
        <v>44401</v>
      </c>
      <c r="B147" s="13">
        <v>363269.71</v>
      </c>
      <c r="C147" s="1">
        <v>340848.50142456603</v>
      </c>
      <c r="D147" s="13">
        <f t="shared" si="4"/>
        <v>22421.208575433993</v>
      </c>
      <c r="E147">
        <f t="shared" si="5"/>
        <v>6.172055626502411E-2</v>
      </c>
    </row>
    <row r="148" spans="1:5" x14ac:dyDescent="0.25">
      <c r="A148" s="2">
        <v>44402</v>
      </c>
      <c r="B148" s="13">
        <v>309500.39</v>
      </c>
      <c r="C148" s="1">
        <v>335872.53460186202</v>
      </c>
      <c r="D148" s="13">
        <f t="shared" si="4"/>
        <v>-26372.144601862004</v>
      </c>
      <c r="E148">
        <f t="shared" si="5"/>
        <v>8.52087604860918E-2</v>
      </c>
    </row>
    <row r="149" spans="1:5" x14ac:dyDescent="0.25">
      <c r="A149" s="2">
        <v>44403</v>
      </c>
      <c r="B149" s="13">
        <v>287998.98</v>
      </c>
      <c r="C149" s="1">
        <v>285687.50642545603</v>
      </c>
      <c r="D149" s="13">
        <f t="shared" si="4"/>
        <v>2311.4735745439539</v>
      </c>
      <c r="E149">
        <f t="shared" si="5"/>
        <v>8.0259783369508956E-3</v>
      </c>
    </row>
    <row r="150" spans="1:5" x14ac:dyDescent="0.25">
      <c r="A150" s="2">
        <v>44404</v>
      </c>
      <c r="B150" s="13">
        <v>299049.31</v>
      </c>
      <c r="C150" s="1">
        <v>284395.11268185102</v>
      </c>
      <c r="D150" s="13">
        <f t="shared" si="4"/>
        <v>14654.197318148974</v>
      </c>
      <c r="E150">
        <f t="shared" si="5"/>
        <v>4.9002612037957798E-2</v>
      </c>
    </row>
    <row r="151" spans="1:5" x14ac:dyDescent="0.25">
      <c r="A151" s="2">
        <v>44405</v>
      </c>
      <c r="B151" s="13">
        <v>320809.62</v>
      </c>
      <c r="C151" s="1">
        <v>345954.948375787</v>
      </c>
      <c r="D151" s="13">
        <f t="shared" si="4"/>
        <v>-25145.328375787009</v>
      </c>
      <c r="E151">
        <f t="shared" si="5"/>
        <v>7.8380842743390952E-2</v>
      </c>
    </row>
    <row r="152" spans="1:5" x14ac:dyDescent="0.25">
      <c r="A152" s="2">
        <v>44406</v>
      </c>
      <c r="B152" s="13">
        <v>274230.89</v>
      </c>
      <c r="C152" s="1">
        <v>322504.878374641</v>
      </c>
      <c r="D152" s="13">
        <f t="shared" si="4"/>
        <v>-48273.988374640991</v>
      </c>
      <c r="E152">
        <f t="shared" si="5"/>
        <v>0.17603410168212993</v>
      </c>
    </row>
    <row r="153" spans="1:5" x14ac:dyDescent="0.25">
      <c r="A153" s="2">
        <v>44407</v>
      </c>
      <c r="B153" s="13">
        <v>318871.57</v>
      </c>
      <c r="C153" s="1">
        <v>344891.96098631201</v>
      </c>
      <c r="D153" s="13">
        <f t="shared" si="4"/>
        <v>-26020.390986312006</v>
      </c>
      <c r="E153">
        <f t="shared" si="5"/>
        <v>8.1601476689539945E-2</v>
      </c>
    </row>
    <row r="154" spans="1:5" x14ac:dyDescent="0.25">
      <c r="A154" s="2">
        <v>44408</v>
      </c>
      <c r="B154" s="13">
        <v>381152.53</v>
      </c>
      <c r="C154" s="1">
        <v>366368.60957323998</v>
      </c>
      <c r="D154" s="13">
        <f t="shared" si="4"/>
        <v>14783.920426760043</v>
      </c>
      <c r="E154">
        <f t="shared" si="5"/>
        <v>3.8787412553079582E-2</v>
      </c>
    </row>
    <row r="155" spans="1:5" x14ac:dyDescent="0.25">
      <c r="A155" s="2">
        <v>44409</v>
      </c>
      <c r="B155" s="13">
        <v>327708.77</v>
      </c>
      <c r="C155" s="1">
        <v>339075.14022114302</v>
      </c>
      <c r="D155" s="13">
        <f t="shared" si="4"/>
        <v>-11366.370221143006</v>
      </c>
      <c r="E155">
        <f t="shared" si="5"/>
        <v>3.4684363867170859E-2</v>
      </c>
    </row>
    <row r="156" spans="1:5" x14ac:dyDescent="0.25">
      <c r="A156" s="2">
        <v>44410</v>
      </c>
      <c r="B156" s="13">
        <v>245618.19</v>
      </c>
      <c r="C156" s="1">
        <v>267558.44836384599</v>
      </c>
      <c r="D156" s="13">
        <f t="shared" si="4"/>
        <v>-21940.258363845991</v>
      </c>
      <c r="E156">
        <f t="shared" si="5"/>
        <v>8.9326683678623273E-2</v>
      </c>
    </row>
    <row r="157" spans="1:5" x14ac:dyDescent="0.25">
      <c r="A157" s="2">
        <v>44411</v>
      </c>
      <c r="B157" s="13">
        <v>329723.09999999998</v>
      </c>
      <c r="C157" s="1">
        <v>320957.51039052202</v>
      </c>
      <c r="D157" s="13">
        <f t="shared" si="4"/>
        <v>8765.58960947796</v>
      </c>
      <c r="E157">
        <f t="shared" si="5"/>
        <v>2.6584699735863096E-2</v>
      </c>
    </row>
    <row r="158" spans="1:5" x14ac:dyDescent="0.25">
      <c r="A158" s="2">
        <v>44412</v>
      </c>
      <c r="B158" s="13">
        <v>361183.68</v>
      </c>
      <c r="C158" s="1">
        <v>378068.80874242901</v>
      </c>
      <c r="D158" s="13">
        <f t="shared" si="4"/>
        <v>-16885.12874242902</v>
      </c>
      <c r="E158">
        <f t="shared" si="5"/>
        <v>4.6749423291852554E-2</v>
      </c>
    </row>
    <row r="159" spans="1:5" x14ac:dyDescent="0.25">
      <c r="A159" s="2">
        <v>44413</v>
      </c>
      <c r="B159" s="13">
        <v>305795.58</v>
      </c>
      <c r="C159" s="1">
        <v>354827.266540849</v>
      </c>
      <c r="D159" s="13">
        <f t="shared" si="4"/>
        <v>-49031.686540848983</v>
      </c>
      <c r="E159">
        <f t="shared" si="5"/>
        <v>0.16034138407379525</v>
      </c>
    </row>
    <row r="160" spans="1:5" x14ac:dyDescent="0.25">
      <c r="A160" s="2">
        <v>44414</v>
      </c>
      <c r="B160" s="13">
        <v>310189.86</v>
      </c>
      <c r="C160" s="1">
        <v>342869.87385919702</v>
      </c>
      <c r="D160" s="13">
        <f t="shared" si="4"/>
        <v>-32680.013859197032</v>
      </c>
      <c r="E160">
        <f t="shared" si="5"/>
        <v>0.10535487478280893</v>
      </c>
    </row>
    <row r="161" spans="1:5" x14ac:dyDescent="0.25">
      <c r="A161" s="2">
        <v>44415</v>
      </c>
      <c r="B161" s="13">
        <v>305716.03000000003</v>
      </c>
      <c r="C161" s="1">
        <v>313100.07172726298</v>
      </c>
      <c r="D161" s="13">
        <f t="shared" si="4"/>
        <v>-7384.0417272629566</v>
      </c>
      <c r="E161">
        <f t="shared" si="5"/>
        <v>2.4153269710008193E-2</v>
      </c>
    </row>
    <row r="162" spans="1:5" x14ac:dyDescent="0.25">
      <c r="A162" s="2">
        <v>44416</v>
      </c>
      <c r="B162" s="13">
        <v>273614.27</v>
      </c>
      <c r="C162" s="1">
        <v>260948.96686707099</v>
      </c>
      <c r="D162" s="13">
        <f t="shared" si="4"/>
        <v>12665.303132929024</v>
      </c>
      <c r="E162">
        <f t="shared" si="5"/>
        <v>4.628889835654048E-2</v>
      </c>
    </row>
    <row r="163" spans="1:5" x14ac:dyDescent="0.25">
      <c r="A163" s="2">
        <v>44417</v>
      </c>
      <c r="B163" s="13">
        <v>564809.74</v>
      </c>
      <c r="C163" s="1">
        <v>556367.78112107504</v>
      </c>
      <c r="D163" s="13">
        <f t="shared" si="4"/>
        <v>8441.9588789249538</v>
      </c>
      <c r="E163">
        <f t="shared" si="5"/>
        <v>1.4946553292308581E-2</v>
      </c>
    </row>
    <row r="164" spans="1:5" x14ac:dyDescent="0.25">
      <c r="A164" s="2">
        <v>44418</v>
      </c>
      <c r="B164" s="13">
        <v>439022.98</v>
      </c>
      <c r="C164" s="1">
        <v>421941.18207575602</v>
      </c>
      <c r="D164" s="13">
        <f t="shared" si="4"/>
        <v>17081.797924243961</v>
      </c>
      <c r="E164">
        <f t="shared" si="5"/>
        <v>3.8908664699610858E-2</v>
      </c>
    </row>
    <row r="165" spans="1:5" x14ac:dyDescent="0.25">
      <c r="A165" s="2">
        <v>44419</v>
      </c>
      <c r="B165" s="13">
        <v>421380.25</v>
      </c>
      <c r="C165" s="1">
        <v>457730.39584570198</v>
      </c>
      <c r="D165" s="13">
        <f t="shared" si="4"/>
        <v>-36350.145845701976</v>
      </c>
      <c r="E165">
        <f t="shared" si="5"/>
        <v>8.6264474535059435E-2</v>
      </c>
    </row>
    <row r="166" spans="1:5" x14ac:dyDescent="0.25">
      <c r="A166" s="2">
        <v>44420</v>
      </c>
      <c r="B166" s="13">
        <v>374353.37</v>
      </c>
      <c r="C166" s="1">
        <v>342534.117397013</v>
      </c>
      <c r="D166" s="13">
        <f t="shared" si="4"/>
        <v>31819.252602986991</v>
      </c>
      <c r="E166">
        <f t="shared" si="5"/>
        <v>8.4997906130742165E-2</v>
      </c>
    </row>
    <row r="167" spans="1:5" x14ac:dyDescent="0.25">
      <c r="A167" s="2">
        <v>44421</v>
      </c>
      <c r="B167" s="13">
        <v>411746.83</v>
      </c>
      <c r="C167" s="1">
        <v>455722.97657499497</v>
      </c>
      <c r="D167" s="13">
        <f t="shared" si="4"/>
        <v>-43976.146574994957</v>
      </c>
      <c r="E167">
        <f t="shared" si="5"/>
        <v>0.10680384977097444</v>
      </c>
    </row>
    <row r="168" spans="1:5" x14ac:dyDescent="0.25">
      <c r="A168" s="2">
        <v>44422</v>
      </c>
      <c r="B168" s="13">
        <v>389874.29</v>
      </c>
      <c r="C168" s="1">
        <v>390442.54595345102</v>
      </c>
      <c r="D168" s="13">
        <f t="shared" si="4"/>
        <v>-568.25595345103648</v>
      </c>
      <c r="E168">
        <f t="shared" si="5"/>
        <v>1.4575363598636794E-3</v>
      </c>
    </row>
    <row r="169" spans="1:5" x14ac:dyDescent="0.25">
      <c r="A169" s="2">
        <v>44423</v>
      </c>
      <c r="B169" s="13">
        <v>297636</v>
      </c>
      <c r="C169" s="1">
        <v>328712.32388409902</v>
      </c>
      <c r="D169" s="13">
        <f t="shared" si="4"/>
        <v>-31076.323884099023</v>
      </c>
      <c r="E169">
        <f t="shared" si="5"/>
        <v>0.10441050102843413</v>
      </c>
    </row>
    <row r="170" spans="1:5" x14ac:dyDescent="0.25">
      <c r="A170" s="2">
        <v>44424</v>
      </c>
      <c r="B170" s="13">
        <v>341308.08</v>
      </c>
      <c r="C170" s="1">
        <v>350265.20527795801</v>
      </c>
      <c r="D170" s="13">
        <f t="shared" si="4"/>
        <v>-8957.1252779579954</v>
      </c>
      <c r="E170">
        <f t="shared" si="5"/>
        <v>2.6243519573160984E-2</v>
      </c>
    </row>
    <row r="171" spans="1:5" x14ac:dyDescent="0.25">
      <c r="A171" s="2">
        <v>44425</v>
      </c>
      <c r="B171" s="13">
        <v>323857.18</v>
      </c>
      <c r="C171" s="1">
        <v>360290.97164365603</v>
      </c>
      <c r="D171" s="13">
        <f t="shared" si="4"/>
        <v>-36433.791643656034</v>
      </c>
      <c r="E171">
        <f t="shared" si="5"/>
        <v>0.11249956429453266</v>
      </c>
    </row>
    <row r="172" spans="1:5" x14ac:dyDescent="0.25">
      <c r="A172" s="2">
        <v>44426</v>
      </c>
      <c r="B172" s="13">
        <v>357241.92</v>
      </c>
      <c r="C172" s="1">
        <v>410076.310377407</v>
      </c>
      <c r="D172" s="13">
        <f t="shared" si="4"/>
        <v>-52834.39037740702</v>
      </c>
      <c r="E172">
        <f t="shared" si="5"/>
        <v>0.14789527045820106</v>
      </c>
    </row>
    <row r="173" spans="1:5" x14ac:dyDescent="0.25">
      <c r="A173" s="2">
        <v>44427</v>
      </c>
      <c r="B173" s="13">
        <v>327706.36</v>
      </c>
      <c r="C173" s="1">
        <v>385498.21701190399</v>
      </c>
      <c r="D173" s="13">
        <f t="shared" si="4"/>
        <v>-57791.857011904009</v>
      </c>
      <c r="E173">
        <f t="shared" si="5"/>
        <v>0.17635256457001325</v>
      </c>
    </row>
    <row r="174" spans="1:5" x14ac:dyDescent="0.25">
      <c r="A174" s="2">
        <v>44428</v>
      </c>
      <c r="B174" s="13">
        <v>381977.67</v>
      </c>
      <c r="C174" s="1">
        <v>433924.65030688298</v>
      </c>
      <c r="D174" s="13">
        <f t="shared" si="4"/>
        <v>-51946.980306882993</v>
      </c>
      <c r="E174">
        <f t="shared" si="5"/>
        <v>0.13599480908630862</v>
      </c>
    </row>
    <row r="175" spans="1:5" x14ac:dyDescent="0.25">
      <c r="A175" s="2">
        <v>44429</v>
      </c>
      <c r="B175" s="13">
        <v>365293.99</v>
      </c>
      <c r="C175" s="1">
        <v>420308.164278379</v>
      </c>
      <c r="D175" s="13">
        <f t="shared" si="4"/>
        <v>-55014.174278379011</v>
      </c>
      <c r="E175">
        <f t="shared" si="5"/>
        <v>0.15060246208370143</v>
      </c>
    </row>
    <row r="176" spans="1:5" x14ac:dyDescent="0.25">
      <c r="A176" s="2">
        <v>44430</v>
      </c>
      <c r="B176" s="13">
        <v>356473.85</v>
      </c>
      <c r="C176" s="1">
        <v>358797.97697538399</v>
      </c>
      <c r="D176" s="13">
        <f t="shared" si="4"/>
        <v>-2324.126975384017</v>
      </c>
      <c r="E176">
        <f t="shared" si="5"/>
        <v>6.5197684918094755E-3</v>
      </c>
    </row>
    <row r="177" spans="1:5" x14ac:dyDescent="0.25">
      <c r="A177" s="2">
        <v>44431</v>
      </c>
      <c r="B177" s="13">
        <v>328227.98</v>
      </c>
      <c r="C177" s="1">
        <v>332272.862133027</v>
      </c>
      <c r="D177" s="13">
        <f t="shared" si="4"/>
        <v>-4044.8821330270148</v>
      </c>
      <c r="E177">
        <f t="shared" si="5"/>
        <v>1.2323392213628511E-2</v>
      </c>
    </row>
    <row r="178" spans="1:5" x14ac:dyDescent="0.25">
      <c r="A178" s="2">
        <v>44432</v>
      </c>
      <c r="B178" s="13">
        <v>307149.37</v>
      </c>
      <c r="C178" s="1">
        <v>294371.95394752797</v>
      </c>
      <c r="D178" s="13">
        <f t="shared" si="4"/>
        <v>12777.416052472021</v>
      </c>
      <c r="E178">
        <f t="shared" si="5"/>
        <v>4.160000735952029E-2</v>
      </c>
    </row>
    <row r="179" spans="1:5" x14ac:dyDescent="0.25">
      <c r="A179" s="2">
        <v>44433</v>
      </c>
      <c r="B179" s="13">
        <v>356141.83</v>
      </c>
      <c r="C179" s="1">
        <v>342866.71127622703</v>
      </c>
      <c r="D179" s="13">
        <f t="shared" si="4"/>
        <v>13275.11872377299</v>
      </c>
      <c r="E179">
        <f t="shared" si="5"/>
        <v>3.7274809094379587E-2</v>
      </c>
    </row>
    <row r="180" spans="1:5" x14ac:dyDescent="0.25">
      <c r="A180" s="2">
        <v>44434</v>
      </c>
      <c r="B180" s="13">
        <v>366746.55</v>
      </c>
      <c r="C180" s="1">
        <v>338067.26357354398</v>
      </c>
      <c r="D180" s="13">
        <f t="shared" si="4"/>
        <v>28679.286426456005</v>
      </c>
      <c r="E180">
        <f t="shared" si="5"/>
        <v>7.819919894667314E-2</v>
      </c>
    </row>
    <row r="181" spans="1:5" x14ac:dyDescent="0.25">
      <c r="A181" s="2">
        <v>44435</v>
      </c>
      <c r="B181" s="13">
        <v>369979.15</v>
      </c>
      <c r="C181" s="1">
        <v>332630.41523347999</v>
      </c>
      <c r="D181" s="13">
        <f t="shared" si="4"/>
        <v>37348.734766520036</v>
      </c>
      <c r="E181">
        <f t="shared" si="5"/>
        <v>0.10094821496432983</v>
      </c>
    </row>
    <row r="182" spans="1:5" x14ac:dyDescent="0.25">
      <c r="A182" s="2">
        <v>44436</v>
      </c>
      <c r="B182" s="13">
        <v>473642.63</v>
      </c>
      <c r="C182" s="1">
        <v>430738.62654552102</v>
      </c>
      <c r="D182" s="13">
        <f t="shared" si="4"/>
        <v>42904.003454478981</v>
      </c>
      <c r="E182">
        <f t="shared" si="5"/>
        <v>9.0583069886422563E-2</v>
      </c>
    </row>
    <row r="183" spans="1:5" x14ac:dyDescent="0.25">
      <c r="A183" s="2">
        <v>44437</v>
      </c>
      <c r="B183" s="13">
        <v>347307.5</v>
      </c>
      <c r="C183" s="1">
        <v>338433.12900248601</v>
      </c>
      <c r="D183" s="13">
        <f t="shared" si="4"/>
        <v>8874.3709975139936</v>
      </c>
      <c r="E183">
        <f t="shared" si="5"/>
        <v>2.5551912923026405E-2</v>
      </c>
    </row>
    <row r="184" spans="1:5" x14ac:dyDescent="0.25">
      <c r="A184" s="2">
        <v>44438</v>
      </c>
      <c r="B184" s="13">
        <v>319662.75</v>
      </c>
      <c r="C184" s="1">
        <v>321167.140212556</v>
      </c>
      <c r="D184" s="13">
        <f t="shared" si="4"/>
        <v>-1504.390212555998</v>
      </c>
      <c r="E184">
        <f t="shared" si="5"/>
        <v>4.7061792860006307E-3</v>
      </c>
    </row>
    <row r="185" spans="1:5" x14ac:dyDescent="0.25">
      <c r="A185" s="2">
        <v>44439</v>
      </c>
      <c r="B185" s="13">
        <v>355132.12</v>
      </c>
      <c r="C185" s="1">
        <v>333820.361426185</v>
      </c>
      <c r="D185" s="13">
        <f t="shared" si="4"/>
        <v>21311.758573814994</v>
      </c>
      <c r="E185">
        <f t="shared" si="5"/>
        <v>6.0010788587117926E-2</v>
      </c>
    </row>
    <row r="186" spans="1:5" x14ac:dyDescent="0.25">
      <c r="A186" s="2">
        <v>44440</v>
      </c>
      <c r="B186" s="13">
        <v>348671.17</v>
      </c>
      <c r="C186" s="1">
        <v>339609.12762027798</v>
      </c>
      <c r="D186" s="13">
        <f t="shared" si="4"/>
        <v>9062.0423797219992</v>
      </c>
      <c r="E186">
        <f t="shared" si="5"/>
        <v>2.5990225632139301E-2</v>
      </c>
    </row>
    <row r="187" spans="1:5" x14ac:dyDescent="0.25">
      <c r="A187" s="2">
        <v>44441</v>
      </c>
      <c r="B187" s="13">
        <v>358358.58</v>
      </c>
      <c r="C187" s="1">
        <v>331865.08173152799</v>
      </c>
      <c r="D187" s="13">
        <f t="shared" si="4"/>
        <v>26493.498268472031</v>
      </c>
      <c r="E187">
        <f t="shared" si="5"/>
        <v>7.3930135197187219E-2</v>
      </c>
    </row>
    <row r="188" spans="1:5" x14ac:dyDescent="0.25">
      <c r="A188" s="2">
        <v>44442</v>
      </c>
      <c r="B188" s="13">
        <v>332384.32</v>
      </c>
      <c r="C188" s="1">
        <v>318577.91199587</v>
      </c>
      <c r="D188" s="13">
        <f t="shared" si="4"/>
        <v>13806.408004130004</v>
      </c>
      <c r="E188">
        <f t="shared" si="5"/>
        <v>4.1537482887670528E-2</v>
      </c>
    </row>
    <row r="189" spans="1:5" x14ac:dyDescent="0.25">
      <c r="A189" s="2">
        <v>44443</v>
      </c>
      <c r="B189" s="13">
        <v>445589.58</v>
      </c>
      <c r="C189" s="1">
        <v>421421.67293649301</v>
      </c>
      <c r="D189" s="13">
        <f t="shared" si="4"/>
        <v>24167.907063507009</v>
      </c>
      <c r="E189">
        <f t="shared" si="5"/>
        <v>5.4238043590487478E-2</v>
      </c>
    </row>
    <row r="190" spans="1:5" x14ac:dyDescent="0.25">
      <c r="A190" s="2">
        <v>44444</v>
      </c>
      <c r="B190" s="13">
        <v>290359.67</v>
      </c>
      <c r="C190" s="1">
        <v>292286.751583757</v>
      </c>
      <c r="D190" s="13">
        <f t="shared" si="4"/>
        <v>-1927.0815837570117</v>
      </c>
      <c r="E190">
        <f t="shared" si="5"/>
        <v>6.6368775793036678E-3</v>
      </c>
    </row>
    <row r="191" spans="1:5" x14ac:dyDescent="0.25">
      <c r="A191" s="2">
        <v>44445</v>
      </c>
      <c r="B191" s="13">
        <v>253958.63</v>
      </c>
      <c r="C191" s="1">
        <v>215533.833930439</v>
      </c>
      <c r="D191" s="13">
        <f t="shared" si="4"/>
        <v>38424.796069561009</v>
      </c>
      <c r="E191">
        <f t="shared" si="5"/>
        <v>0.15130336807046491</v>
      </c>
    </row>
    <row r="192" spans="1:5" x14ac:dyDescent="0.25">
      <c r="A192" s="2">
        <v>44446</v>
      </c>
      <c r="B192" s="13">
        <v>233483.17</v>
      </c>
      <c r="C192" s="1">
        <v>216501.430425753</v>
      </c>
      <c r="D192" s="13">
        <f t="shared" si="4"/>
        <v>16981.739574247011</v>
      </c>
      <c r="E192">
        <f t="shared" si="5"/>
        <v>7.2732178401753791E-2</v>
      </c>
    </row>
    <row r="193" spans="1:5" x14ac:dyDescent="0.25">
      <c r="A193" s="2">
        <v>44447</v>
      </c>
      <c r="B193" s="13">
        <v>281217.63</v>
      </c>
      <c r="C193" s="1">
        <v>266874.18763036199</v>
      </c>
      <c r="D193" s="13">
        <f t="shared" si="4"/>
        <v>14343.442369638011</v>
      </c>
      <c r="E193">
        <f t="shared" si="5"/>
        <v>5.100477651290216E-2</v>
      </c>
    </row>
    <row r="194" spans="1:5" x14ac:dyDescent="0.25">
      <c r="A194" s="2">
        <v>44448</v>
      </c>
      <c r="B194" s="13">
        <v>257054.88</v>
      </c>
      <c r="C194" s="1">
        <v>233265.302517637</v>
      </c>
      <c r="D194" s="13">
        <f t="shared" ref="D194:D246" si="6">B194-C194</f>
        <v>23789.577482363005</v>
      </c>
      <c r="E194">
        <f t="shared" ref="E194:E246" si="7">ABS(D194)/B194</f>
        <v>9.25466868489834E-2</v>
      </c>
    </row>
    <row r="195" spans="1:5" x14ac:dyDescent="0.25">
      <c r="A195" s="2">
        <v>44449</v>
      </c>
      <c r="B195" s="13">
        <v>261465.01</v>
      </c>
      <c r="C195" s="1">
        <v>227424.281314536</v>
      </c>
      <c r="D195" s="13">
        <f t="shared" si="6"/>
        <v>34040.728685464012</v>
      </c>
      <c r="E195">
        <f t="shared" si="7"/>
        <v>0.13019229106588301</v>
      </c>
    </row>
    <row r="196" spans="1:5" x14ac:dyDescent="0.25">
      <c r="A196" s="2">
        <v>44450</v>
      </c>
      <c r="B196" s="13">
        <v>268610.18</v>
      </c>
      <c r="C196" s="1">
        <v>245962.628142056</v>
      </c>
      <c r="D196" s="13">
        <f t="shared" si="6"/>
        <v>22647.551857943996</v>
      </c>
      <c r="E196">
        <f t="shared" si="7"/>
        <v>8.4313825551749363E-2</v>
      </c>
    </row>
    <row r="197" spans="1:5" x14ac:dyDescent="0.25">
      <c r="A197" s="2">
        <v>44451</v>
      </c>
      <c r="B197" s="13">
        <v>216534.64</v>
      </c>
      <c r="C197" s="1">
        <v>234084.33828035599</v>
      </c>
      <c r="D197" s="13">
        <f t="shared" si="6"/>
        <v>-17549.69828035598</v>
      </c>
      <c r="E197">
        <f t="shared" si="7"/>
        <v>8.1047994354880026E-2</v>
      </c>
    </row>
    <row r="198" spans="1:5" x14ac:dyDescent="0.25">
      <c r="A198" s="2">
        <v>44452</v>
      </c>
      <c r="B198" s="13">
        <v>244959.76</v>
      </c>
      <c r="C198" s="1">
        <v>218081.684590811</v>
      </c>
      <c r="D198" s="13">
        <f t="shared" si="6"/>
        <v>26878.075409189012</v>
      </c>
      <c r="E198">
        <f t="shared" si="7"/>
        <v>0.10972445192299753</v>
      </c>
    </row>
    <row r="199" spans="1:5" x14ac:dyDescent="0.25">
      <c r="A199" s="2">
        <v>44453</v>
      </c>
      <c r="B199" s="13">
        <v>263801.44</v>
      </c>
      <c r="C199" s="1">
        <v>266599.72104985802</v>
      </c>
      <c r="D199" s="13">
        <f t="shared" si="6"/>
        <v>-2798.281049858022</v>
      </c>
      <c r="E199">
        <f t="shared" si="7"/>
        <v>1.0607527577779795E-2</v>
      </c>
    </row>
    <row r="200" spans="1:5" x14ac:dyDescent="0.25">
      <c r="A200" s="2">
        <v>44454</v>
      </c>
      <c r="B200" s="13">
        <v>368199.44</v>
      </c>
      <c r="C200" s="1">
        <v>326062.60093964101</v>
      </c>
      <c r="D200" s="13">
        <f t="shared" si="6"/>
        <v>42136.839060358994</v>
      </c>
      <c r="E200">
        <f t="shared" si="7"/>
        <v>0.11444025841092804</v>
      </c>
    </row>
    <row r="201" spans="1:5" x14ac:dyDescent="0.25">
      <c r="A201" s="2">
        <v>44455</v>
      </c>
      <c r="B201" s="13">
        <v>366557.84</v>
      </c>
      <c r="C201" s="1">
        <v>328686.90346181398</v>
      </c>
      <c r="D201" s="13">
        <f t="shared" si="6"/>
        <v>37870.936538186041</v>
      </c>
      <c r="E201">
        <f t="shared" si="7"/>
        <v>0.10331503627963881</v>
      </c>
    </row>
    <row r="202" spans="1:5" x14ac:dyDescent="0.25">
      <c r="A202" s="2">
        <v>44456</v>
      </c>
      <c r="B202" s="13">
        <v>347444.06</v>
      </c>
      <c r="C202" s="1">
        <v>330867.44853982399</v>
      </c>
      <c r="D202" s="13">
        <f t="shared" si="6"/>
        <v>16576.611460176005</v>
      </c>
      <c r="E202">
        <f t="shared" si="7"/>
        <v>4.7710159328025366E-2</v>
      </c>
    </row>
    <row r="203" spans="1:5" x14ac:dyDescent="0.25">
      <c r="A203" s="2">
        <v>44457</v>
      </c>
      <c r="B203" s="13">
        <v>367993.84</v>
      </c>
      <c r="C203" s="1">
        <v>313375.66049214202</v>
      </c>
      <c r="D203" s="13">
        <f t="shared" si="6"/>
        <v>54618.179507858003</v>
      </c>
      <c r="E203">
        <f t="shared" si="7"/>
        <v>0.14842145049998121</v>
      </c>
    </row>
    <row r="204" spans="1:5" x14ac:dyDescent="0.25">
      <c r="A204" s="2">
        <v>44458</v>
      </c>
      <c r="B204" s="13">
        <v>409596.01</v>
      </c>
      <c r="C204" s="1">
        <v>388790.891605451</v>
      </c>
      <c r="D204" s="13">
        <f t="shared" si="6"/>
        <v>20805.118394549005</v>
      </c>
      <c r="E204">
        <f t="shared" si="7"/>
        <v>5.0794240877856708E-2</v>
      </c>
    </row>
    <row r="205" spans="1:5" x14ac:dyDescent="0.25">
      <c r="A205" s="2">
        <v>44459</v>
      </c>
      <c r="B205" s="13">
        <v>304635.82</v>
      </c>
      <c r="C205" s="1">
        <v>313052.37297633698</v>
      </c>
      <c r="D205" s="13">
        <f t="shared" si="6"/>
        <v>-8416.5529763369705</v>
      </c>
      <c r="E205">
        <f t="shared" si="7"/>
        <v>2.7628244690125311E-2</v>
      </c>
    </row>
    <row r="206" spans="1:5" x14ac:dyDescent="0.25">
      <c r="A206" s="2">
        <v>44460</v>
      </c>
      <c r="B206" s="13">
        <v>302150.40999999997</v>
      </c>
      <c r="C206" s="1">
        <v>315470.60914037598</v>
      </c>
      <c r="D206" s="13">
        <f t="shared" si="6"/>
        <v>-13320.199140376004</v>
      </c>
      <c r="E206">
        <f t="shared" si="7"/>
        <v>4.4084663464054229E-2</v>
      </c>
    </row>
    <row r="207" spans="1:5" x14ac:dyDescent="0.25">
      <c r="A207" s="2">
        <v>44461</v>
      </c>
      <c r="B207" s="13">
        <v>434549.4</v>
      </c>
      <c r="C207" s="1">
        <v>412701.73475637299</v>
      </c>
      <c r="D207" s="13">
        <f t="shared" si="6"/>
        <v>21847.665243627038</v>
      </c>
      <c r="E207">
        <f t="shared" si="7"/>
        <v>5.0276597421667221E-2</v>
      </c>
    </row>
    <row r="208" spans="1:5" x14ac:dyDescent="0.25">
      <c r="A208" s="2">
        <v>44462</v>
      </c>
      <c r="B208" s="13">
        <v>410912.07</v>
      </c>
      <c r="C208" s="1">
        <v>343487.000411388</v>
      </c>
      <c r="D208" s="13">
        <f t="shared" si="6"/>
        <v>67425.069588612008</v>
      </c>
      <c r="E208">
        <f t="shared" si="7"/>
        <v>0.16408636910717178</v>
      </c>
    </row>
    <row r="209" spans="1:5" x14ac:dyDescent="0.25">
      <c r="A209" s="2">
        <v>44463</v>
      </c>
      <c r="B209" s="13">
        <v>351067.72</v>
      </c>
      <c r="C209" s="1">
        <v>329412.88512465998</v>
      </c>
      <c r="D209" s="13">
        <f t="shared" si="6"/>
        <v>21654.834875339991</v>
      </c>
      <c r="E209">
        <f t="shared" si="7"/>
        <v>6.1682785518816695E-2</v>
      </c>
    </row>
    <row r="210" spans="1:5" x14ac:dyDescent="0.25">
      <c r="A210" s="2">
        <v>44464</v>
      </c>
      <c r="B210" s="13">
        <v>384824.08</v>
      </c>
      <c r="C210" s="1">
        <v>355631.60051733698</v>
      </c>
      <c r="D210" s="13">
        <f t="shared" si="6"/>
        <v>29192.479482663039</v>
      </c>
      <c r="E210">
        <f t="shared" si="7"/>
        <v>7.5859284800117069E-2</v>
      </c>
    </row>
    <row r="211" spans="1:5" x14ac:dyDescent="0.25">
      <c r="A211" s="2">
        <v>44465</v>
      </c>
      <c r="B211" s="13">
        <v>284894.89</v>
      </c>
      <c r="C211" s="1">
        <v>280261.02758096601</v>
      </c>
      <c r="D211" s="13">
        <f t="shared" si="6"/>
        <v>4633.8624190340051</v>
      </c>
      <c r="E211">
        <f t="shared" si="7"/>
        <v>1.6265165089602011E-2</v>
      </c>
    </row>
    <row r="212" spans="1:5" x14ac:dyDescent="0.25">
      <c r="A212" s="2">
        <v>44466</v>
      </c>
      <c r="B212" s="13">
        <v>266362.02</v>
      </c>
      <c r="C212" s="1">
        <v>254470.71299753201</v>
      </c>
      <c r="D212" s="13">
        <f t="shared" si="6"/>
        <v>11891.307002468006</v>
      </c>
      <c r="E212">
        <f t="shared" si="7"/>
        <v>4.4643402998926066E-2</v>
      </c>
    </row>
    <row r="213" spans="1:5" x14ac:dyDescent="0.25">
      <c r="A213" s="2">
        <v>44467</v>
      </c>
      <c r="B213" s="13">
        <v>289665.63</v>
      </c>
      <c r="C213" s="1">
        <v>247606.12165049199</v>
      </c>
      <c r="D213" s="13">
        <f t="shared" si="6"/>
        <v>42059.508349508018</v>
      </c>
      <c r="E213">
        <f t="shared" si="7"/>
        <v>0.14520020324643976</v>
      </c>
    </row>
    <row r="214" spans="1:5" x14ac:dyDescent="0.25">
      <c r="A214" s="2">
        <v>44468</v>
      </c>
      <c r="B214" s="13">
        <v>348197.22</v>
      </c>
      <c r="C214" s="1">
        <v>302064.50011281698</v>
      </c>
      <c r="D214" s="13">
        <f t="shared" si="6"/>
        <v>46132.71988718299</v>
      </c>
      <c r="E214">
        <f t="shared" si="7"/>
        <v>0.13249020163682809</v>
      </c>
    </row>
    <row r="215" spans="1:5" x14ac:dyDescent="0.25">
      <c r="A215" s="2">
        <v>44469</v>
      </c>
      <c r="B215" s="13">
        <v>410084.26</v>
      </c>
      <c r="C215" s="1">
        <v>350954.87859305198</v>
      </c>
      <c r="D215" s="13">
        <f t="shared" si="6"/>
        <v>59129.381406948029</v>
      </c>
      <c r="E215">
        <f t="shared" si="7"/>
        <v>0.14418837096295289</v>
      </c>
    </row>
    <row r="216" spans="1:5" x14ac:dyDescent="0.25">
      <c r="A216" s="2">
        <v>44470</v>
      </c>
      <c r="B216">
        <v>312725.71000000002</v>
      </c>
      <c r="C216">
        <v>291594.82941681601</v>
      </c>
      <c r="D216" s="13">
        <f t="shared" si="6"/>
        <v>21130.880583184015</v>
      </c>
      <c r="E216">
        <f t="shared" si="7"/>
        <v>6.7570013937082479E-2</v>
      </c>
    </row>
    <row r="217" spans="1:5" x14ac:dyDescent="0.25">
      <c r="A217" s="2">
        <v>44471</v>
      </c>
      <c r="B217">
        <v>280624.01</v>
      </c>
      <c r="C217">
        <v>284231.957250098</v>
      </c>
      <c r="D217" s="13">
        <f t="shared" si="6"/>
        <v>-3607.94725009799</v>
      </c>
      <c r="E217">
        <f t="shared" si="7"/>
        <v>1.2856872974261861E-2</v>
      </c>
    </row>
    <row r="218" spans="1:5" x14ac:dyDescent="0.25">
      <c r="A218" s="2">
        <v>44472</v>
      </c>
      <c r="B218">
        <v>232636.87</v>
      </c>
      <c r="C218">
        <v>233894.963715185</v>
      </c>
      <c r="D218" s="13">
        <f t="shared" si="6"/>
        <v>-1258.0937151850085</v>
      </c>
      <c r="E218">
        <f t="shared" si="7"/>
        <v>5.4079721549942124E-3</v>
      </c>
    </row>
    <row r="219" spans="1:5" x14ac:dyDescent="0.25">
      <c r="A219" s="2">
        <v>44473</v>
      </c>
      <c r="B219">
        <v>209348.92</v>
      </c>
      <c r="C219">
        <v>211004.45733635701</v>
      </c>
      <c r="D219" s="13">
        <f t="shared" si="6"/>
        <v>-1655.5373363569961</v>
      </c>
      <c r="E219">
        <f t="shared" si="7"/>
        <v>7.9080290280790361E-3</v>
      </c>
    </row>
    <row r="220" spans="1:5" x14ac:dyDescent="0.25">
      <c r="A220" s="2">
        <v>44474</v>
      </c>
      <c r="B220">
        <v>233895.75</v>
      </c>
      <c r="C220">
        <v>207729.81747262299</v>
      </c>
      <c r="D220" s="13">
        <f t="shared" si="6"/>
        <v>26165.932527377008</v>
      </c>
      <c r="E220">
        <f t="shared" si="7"/>
        <v>0.11187006402372428</v>
      </c>
    </row>
    <row r="221" spans="1:5" x14ac:dyDescent="0.25">
      <c r="A221" s="2">
        <v>44475</v>
      </c>
      <c r="B221">
        <v>283257.62</v>
      </c>
      <c r="C221">
        <v>251622.83722951901</v>
      </c>
      <c r="D221" s="13">
        <f t="shared" si="6"/>
        <v>31634.78277048099</v>
      </c>
      <c r="E221">
        <f t="shared" si="7"/>
        <v>0.11168201854721857</v>
      </c>
    </row>
    <row r="222" spans="1:5" x14ac:dyDescent="0.25">
      <c r="A222" s="2">
        <v>44476</v>
      </c>
      <c r="B222">
        <v>251599.73</v>
      </c>
      <c r="C222">
        <v>226070.44416586799</v>
      </c>
      <c r="D222" s="13">
        <f t="shared" si="6"/>
        <v>25529.285834132024</v>
      </c>
      <c r="E222">
        <f t="shared" si="7"/>
        <v>0.10146785862660514</v>
      </c>
    </row>
    <row r="223" spans="1:5" x14ac:dyDescent="0.25">
      <c r="A223" s="2">
        <v>44477</v>
      </c>
      <c r="B223">
        <v>244435.45</v>
      </c>
      <c r="C223">
        <v>225164.62433286599</v>
      </c>
      <c r="D223" s="13">
        <f t="shared" si="6"/>
        <v>19270.82566713402</v>
      </c>
      <c r="E223">
        <f t="shared" si="7"/>
        <v>7.883809679460986E-2</v>
      </c>
    </row>
    <row r="224" spans="1:5" x14ac:dyDescent="0.25">
      <c r="A224" s="2">
        <v>44478</v>
      </c>
      <c r="B224">
        <v>289836.67</v>
      </c>
      <c r="C224">
        <v>251355.99239240499</v>
      </c>
      <c r="D224" s="13">
        <f t="shared" si="6"/>
        <v>38480.677607594989</v>
      </c>
      <c r="E224">
        <f t="shared" si="7"/>
        <v>0.13276676690908362</v>
      </c>
    </row>
    <row r="225" spans="1:5" x14ac:dyDescent="0.25">
      <c r="A225" s="2">
        <v>44479</v>
      </c>
      <c r="B225">
        <v>227285.41</v>
      </c>
      <c r="C225">
        <v>236023.218439052</v>
      </c>
      <c r="D225" s="13">
        <f t="shared" si="6"/>
        <v>-8737.8084390519944</v>
      </c>
      <c r="E225">
        <f t="shared" si="7"/>
        <v>3.8444211791033987E-2</v>
      </c>
    </row>
    <row r="226" spans="1:5" x14ac:dyDescent="0.25">
      <c r="A226" s="2">
        <v>44480</v>
      </c>
      <c r="B226">
        <v>229486.57</v>
      </c>
      <c r="C226">
        <v>223446.372701104</v>
      </c>
      <c r="D226" s="13">
        <f t="shared" si="6"/>
        <v>6040.1972988960042</v>
      </c>
      <c r="E226">
        <f t="shared" si="7"/>
        <v>2.6320482714504836E-2</v>
      </c>
    </row>
    <row r="227" spans="1:5" x14ac:dyDescent="0.25">
      <c r="A227" s="2">
        <v>44481</v>
      </c>
      <c r="B227">
        <v>262415.42</v>
      </c>
      <c r="C227">
        <v>224359.83670967701</v>
      </c>
      <c r="D227" s="13">
        <f t="shared" si="6"/>
        <v>38055.583290322975</v>
      </c>
      <c r="E227">
        <f t="shared" si="7"/>
        <v>0.14502037757660347</v>
      </c>
    </row>
    <row r="228" spans="1:5" x14ac:dyDescent="0.25">
      <c r="A228" s="2">
        <v>44482</v>
      </c>
      <c r="B228">
        <v>395570.24</v>
      </c>
      <c r="C228">
        <v>367749.80524352298</v>
      </c>
      <c r="D228" s="13">
        <f t="shared" si="6"/>
        <v>27820.434756477014</v>
      </c>
      <c r="E228">
        <f t="shared" si="7"/>
        <v>7.0329948877036391E-2</v>
      </c>
    </row>
    <row r="229" spans="1:5" x14ac:dyDescent="0.25">
      <c r="A229" s="2">
        <v>44483</v>
      </c>
      <c r="B229">
        <v>344039.13</v>
      </c>
      <c r="C229">
        <v>307778.551678152</v>
      </c>
      <c r="D229" s="13">
        <f t="shared" si="6"/>
        <v>36260.578321848006</v>
      </c>
      <c r="E229">
        <f t="shared" si="7"/>
        <v>0.10539666904124541</v>
      </c>
    </row>
    <row r="230" spans="1:5" x14ac:dyDescent="0.25">
      <c r="A230" s="2">
        <v>44484</v>
      </c>
      <c r="B230">
        <v>376649.97</v>
      </c>
      <c r="C230">
        <v>331750.98694560101</v>
      </c>
      <c r="D230" s="13">
        <f t="shared" si="6"/>
        <v>44898.983054398966</v>
      </c>
      <c r="E230">
        <f t="shared" si="7"/>
        <v>0.11920612406898365</v>
      </c>
    </row>
    <row r="231" spans="1:5" x14ac:dyDescent="0.25">
      <c r="A231" s="2">
        <v>44485</v>
      </c>
      <c r="B231">
        <v>341815.97</v>
      </c>
      <c r="C231">
        <v>311508.18724769203</v>
      </c>
      <c r="D231" s="13">
        <f t="shared" si="6"/>
        <v>30307.782752307947</v>
      </c>
      <c r="E231">
        <f t="shared" si="7"/>
        <v>8.8666959452795457E-2</v>
      </c>
    </row>
    <row r="232" spans="1:5" x14ac:dyDescent="0.25">
      <c r="A232" s="2">
        <v>44486</v>
      </c>
      <c r="B232">
        <v>337032.3</v>
      </c>
      <c r="C232">
        <v>343120.12469017302</v>
      </c>
      <c r="D232" s="13">
        <f t="shared" si="6"/>
        <v>-6087.8246901730308</v>
      </c>
      <c r="E232">
        <f t="shared" si="7"/>
        <v>1.8063030428160834E-2</v>
      </c>
    </row>
    <row r="233" spans="1:5" x14ac:dyDescent="0.25">
      <c r="A233" s="2">
        <v>44487</v>
      </c>
      <c r="B233">
        <v>293981.55</v>
      </c>
      <c r="C233">
        <v>293634.29768961901</v>
      </c>
      <c r="D233" s="13">
        <f t="shared" si="6"/>
        <v>347.25231038097991</v>
      </c>
      <c r="E233">
        <f t="shared" si="7"/>
        <v>1.1812044340230872E-3</v>
      </c>
    </row>
    <row r="234" spans="1:5" x14ac:dyDescent="0.25">
      <c r="A234" s="2">
        <v>44488</v>
      </c>
      <c r="B234">
        <v>306450.48</v>
      </c>
      <c r="C234">
        <v>320945.35834945698</v>
      </c>
      <c r="D234" s="13">
        <f t="shared" si="6"/>
        <v>-14494.878349456994</v>
      </c>
      <c r="E234">
        <f t="shared" si="7"/>
        <v>4.7299251577145499E-2</v>
      </c>
    </row>
    <row r="235" spans="1:5" x14ac:dyDescent="0.25">
      <c r="A235" s="2">
        <v>44489</v>
      </c>
      <c r="B235">
        <v>337849.51</v>
      </c>
      <c r="C235">
        <v>369548.78382039902</v>
      </c>
      <c r="D235" s="13">
        <f t="shared" si="6"/>
        <v>-31699.273820399016</v>
      </c>
      <c r="E235">
        <f t="shared" si="7"/>
        <v>9.3826608836576425E-2</v>
      </c>
    </row>
    <row r="236" spans="1:5" x14ac:dyDescent="0.25">
      <c r="A236" s="2">
        <v>44490</v>
      </c>
      <c r="B236">
        <v>299617.90999999997</v>
      </c>
      <c r="C236">
        <v>321688.619928186</v>
      </c>
      <c r="D236" s="13">
        <f t="shared" si="6"/>
        <v>-22070.709928186028</v>
      </c>
      <c r="E236">
        <f t="shared" si="7"/>
        <v>7.366285255840023E-2</v>
      </c>
    </row>
    <row r="237" spans="1:5" x14ac:dyDescent="0.25">
      <c r="A237" s="2">
        <v>44491</v>
      </c>
      <c r="B237">
        <v>333629.28999999998</v>
      </c>
      <c r="C237">
        <v>355656.84675416601</v>
      </c>
      <c r="D237" s="13">
        <f t="shared" si="6"/>
        <v>-22027.556754166028</v>
      </c>
      <c r="E237">
        <f t="shared" si="7"/>
        <v>6.6024049489677689E-2</v>
      </c>
    </row>
    <row r="238" spans="1:5" x14ac:dyDescent="0.25">
      <c r="A238" s="2">
        <v>44492</v>
      </c>
      <c r="B238">
        <v>434539.46</v>
      </c>
      <c r="C238">
        <v>458710.86164581898</v>
      </c>
      <c r="D238" s="13">
        <f t="shared" si="6"/>
        <v>-24171.401645818958</v>
      </c>
      <c r="E238">
        <f t="shared" si="7"/>
        <v>5.5625331807194117E-2</v>
      </c>
    </row>
    <row r="239" spans="1:5" x14ac:dyDescent="0.25">
      <c r="A239" s="2">
        <v>44493</v>
      </c>
      <c r="B239">
        <v>446274.17</v>
      </c>
      <c r="C239">
        <v>460935.91228239099</v>
      </c>
      <c r="D239" s="13">
        <f t="shared" si="6"/>
        <v>-14661.742282391002</v>
      </c>
      <c r="E239">
        <f t="shared" si="7"/>
        <v>3.2853665455007182E-2</v>
      </c>
    </row>
    <row r="240" spans="1:5" x14ac:dyDescent="0.25">
      <c r="A240" s="2">
        <v>44494</v>
      </c>
      <c r="B240">
        <v>330682.71999999997</v>
      </c>
      <c r="C240">
        <v>337225.71764561598</v>
      </c>
      <c r="D240" s="13">
        <f t="shared" si="6"/>
        <v>-6542.9976456160075</v>
      </c>
      <c r="E240">
        <f t="shared" si="7"/>
        <v>1.9786330672543179E-2</v>
      </c>
    </row>
    <row r="241" spans="1:5" x14ac:dyDescent="0.25">
      <c r="A241" s="2">
        <v>44495</v>
      </c>
      <c r="B241">
        <v>296008.02</v>
      </c>
      <c r="C241">
        <v>302650.08382257598</v>
      </c>
      <c r="D241" s="13">
        <f t="shared" si="6"/>
        <v>-6642.0638225759612</v>
      </c>
      <c r="E241">
        <f t="shared" si="7"/>
        <v>2.2438796835896408E-2</v>
      </c>
    </row>
    <row r="242" spans="1:5" x14ac:dyDescent="0.25">
      <c r="A242" s="2">
        <v>44496</v>
      </c>
      <c r="B242">
        <v>386431.27</v>
      </c>
      <c r="C242">
        <v>403742.17764216498</v>
      </c>
      <c r="D242" s="13">
        <f t="shared" si="6"/>
        <v>-17310.907642164966</v>
      </c>
      <c r="E242">
        <f t="shared" si="7"/>
        <v>4.47968603632024E-2</v>
      </c>
    </row>
    <row r="243" spans="1:5" x14ac:dyDescent="0.25">
      <c r="A243" s="2">
        <v>44497</v>
      </c>
      <c r="B243">
        <v>318677.17</v>
      </c>
      <c r="C243">
        <v>358386.51473556098</v>
      </c>
      <c r="D243" s="13">
        <f t="shared" si="6"/>
        <v>-39709.344735560997</v>
      </c>
      <c r="E243">
        <f t="shared" si="7"/>
        <v>0.12460680737048405</v>
      </c>
    </row>
    <row r="244" spans="1:5" x14ac:dyDescent="0.25">
      <c r="A244" s="2">
        <v>44498</v>
      </c>
      <c r="B244">
        <v>353560.34</v>
      </c>
      <c r="C244">
        <v>344978.08060211298</v>
      </c>
      <c r="D244" s="13">
        <f t="shared" si="6"/>
        <v>8582.2593978870427</v>
      </c>
      <c r="E244">
        <f t="shared" si="7"/>
        <v>2.4273818149080414E-2</v>
      </c>
    </row>
    <row r="245" spans="1:5" x14ac:dyDescent="0.25">
      <c r="A245" s="2">
        <v>44499</v>
      </c>
      <c r="B245">
        <v>353466.44</v>
      </c>
      <c r="C245">
        <v>367559.85033060599</v>
      </c>
      <c r="D245" s="13">
        <f t="shared" si="6"/>
        <v>-14093.410330605984</v>
      </c>
      <c r="E245">
        <f t="shared" si="7"/>
        <v>3.9871989913967461E-2</v>
      </c>
    </row>
    <row r="246" spans="1:5" x14ac:dyDescent="0.25">
      <c r="A246" s="2">
        <v>44500</v>
      </c>
      <c r="B246">
        <v>313831.71000000002</v>
      </c>
      <c r="C246">
        <v>324016.36714812502</v>
      </c>
      <c r="D246" s="13">
        <f t="shared" si="6"/>
        <v>-10184.657148124999</v>
      </c>
      <c r="E246">
        <f t="shared" si="7"/>
        <v>3.2452606997951224E-2</v>
      </c>
    </row>
    <row r="247" spans="1:5" x14ac:dyDescent="0.25">
      <c r="A247" s="201">
        <v>44501</v>
      </c>
      <c r="C247">
        <v>298602.32644116803</v>
      </c>
    </row>
    <row r="248" spans="1:5" x14ac:dyDescent="0.25">
      <c r="A248" s="201">
        <v>44502</v>
      </c>
      <c r="C248">
        <v>343339.51536763099</v>
      </c>
    </row>
    <row r="249" spans="1:5" x14ac:dyDescent="0.25">
      <c r="A249" s="201">
        <v>44503</v>
      </c>
      <c r="C249">
        <v>353745.835532556</v>
      </c>
    </row>
    <row r="250" spans="1:5" x14ac:dyDescent="0.25">
      <c r="A250" s="201">
        <v>44504</v>
      </c>
      <c r="C250">
        <v>325457.37180514197</v>
      </c>
    </row>
    <row r="251" spans="1:5" x14ac:dyDescent="0.25">
      <c r="A251" s="201">
        <v>44505</v>
      </c>
      <c r="C251">
        <v>318467.33560190501</v>
      </c>
    </row>
    <row r="252" spans="1:5" x14ac:dyDescent="0.25">
      <c r="A252" s="201">
        <v>44506</v>
      </c>
      <c r="C252">
        <v>314877.11422315199</v>
      </c>
    </row>
    <row r="253" spans="1:5" x14ac:dyDescent="0.25">
      <c r="A253" s="201">
        <v>44507</v>
      </c>
      <c r="C253">
        <v>343813.06744760199</v>
      </c>
    </row>
    <row r="254" spans="1:5" x14ac:dyDescent="0.25">
      <c r="A254" s="201">
        <v>44508</v>
      </c>
      <c r="C254">
        <v>332994.51188669802</v>
      </c>
    </row>
    <row r="255" spans="1:5" x14ac:dyDescent="0.25">
      <c r="A255" s="201">
        <v>44509</v>
      </c>
      <c r="C255">
        <v>335481.83469907602</v>
      </c>
    </row>
    <row r="256" spans="1:5" x14ac:dyDescent="0.25">
      <c r="A256" s="201">
        <v>44510</v>
      </c>
      <c r="C256">
        <v>369661.63266928401</v>
      </c>
    </row>
    <row r="257" spans="1:3" x14ac:dyDescent="0.25">
      <c r="A257" s="201">
        <v>44511</v>
      </c>
      <c r="C257">
        <v>345481.18068036798</v>
      </c>
    </row>
    <row r="258" spans="1:3" x14ac:dyDescent="0.25">
      <c r="A258" s="201">
        <v>44512</v>
      </c>
      <c r="C258">
        <v>347963.40803431597</v>
      </c>
    </row>
    <row r="259" spans="1:3" x14ac:dyDescent="0.25">
      <c r="A259" s="201">
        <v>44513</v>
      </c>
      <c r="C259">
        <v>389234.41927520803</v>
      </c>
    </row>
    <row r="260" spans="1:3" x14ac:dyDescent="0.25">
      <c r="A260" s="201">
        <v>44514</v>
      </c>
      <c r="C260">
        <v>334779.15592794999</v>
      </c>
    </row>
    <row r="261" spans="1:3" x14ac:dyDescent="0.25">
      <c r="A261" s="201">
        <v>44515</v>
      </c>
      <c r="C261">
        <v>312996.89831270499</v>
      </c>
    </row>
    <row r="262" spans="1:3" x14ac:dyDescent="0.25">
      <c r="A262" s="201">
        <v>44516</v>
      </c>
      <c r="C262">
        <v>316464.91774246498</v>
      </c>
    </row>
    <row r="263" spans="1:3" x14ac:dyDescent="0.25">
      <c r="A263" s="201">
        <v>44517</v>
      </c>
      <c r="C263">
        <v>338903.23689493502</v>
      </c>
    </row>
    <row r="264" spans="1:3" x14ac:dyDescent="0.25">
      <c r="A264" s="201">
        <v>44518</v>
      </c>
      <c r="C264">
        <v>332788.212982803</v>
      </c>
    </row>
    <row r="265" spans="1:3" x14ac:dyDescent="0.25">
      <c r="A265" s="201">
        <v>44519</v>
      </c>
      <c r="C265">
        <v>324048.55190998199</v>
      </c>
    </row>
    <row r="266" spans="1:3" x14ac:dyDescent="0.25">
      <c r="A266" s="201">
        <v>44520</v>
      </c>
      <c r="C266">
        <v>314362.58362517197</v>
      </c>
    </row>
    <row r="267" spans="1:3" x14ac:dyDescent="0.25">
      <c r="A267" s="201">
        <v>44521</v>
      </c>
      <c r="C267">
        <v>267772.63886739302</v>
      </c>
    </row>
    <row r="268" spans="1:3" x14ac:dyDescent="0.25">
      <c r="A268" s="201">
        <v>44522</v>
      </c>
      <c r="C268">
        <v>309834.06806800998</v>
      </c>
    </row>
    <row r="269" spans="1:3" x14ac:dyDescent="0.25">
      <c r="A269" s="201">
        <v>44523</v>
      </c>
      <c r="C269">
        <v>310833.14178383601</v>
      </c>
    </row>
    <row r="270" spans="1:3" x14ac:dyDescent="0.25">
      <c r="A270" s="201">
        <v>44524</v>
      </c>
      <c r="C270">
        <v>344199.05955264601</v>
      </c>
    </row>
    <row r="271" spans="1:3" x14ac:dyDescent="0.25">
      <c r="A271" s="201">
        <v>44525</v>
      </c>
      <c r="C271">
        <v>343324.12984093803</v>
      </c>
    </row>
    <row r="272" spans="1:3" x14ac:dyDescent="0.25">
      <c r="A272" s="201">
        <v>44526</v>
      </c>
      <c r="C272">
        <v>412244.26097911102</v>
      </c>
    </row>
    <row r="273" spans="1:3" x14ac:dyDescent="0.25">
      <c r="A273" s="201">
        <v>44527</v>
      </c>
      <c r="C273">
        <v>366783.92245145398</v>
      </c>
    </row>
    <row r="274" spans="1:3" x14ac:dyDescent="0.25">
      <c r="A274" s="201">
        <v>44528</v>
      </c>
      <c r="C274">
        <v>374353.96388571901</v>
      </c>
    </row>
    <row r="275" spans="1:3" x14ac:dyDescent="0.25">
      <c r="A275" s="201">
        <v>44529</v>
      </c>
      <c r="C275">
        <v>356591.75736783701</v>
      </c>
    </row>
    <row r="276" spans="1:3" x14ac:dyDescent="0.25">
      <c r="A276" s="201">
        <v>44530</v>
      </c>
      <c r="C276">
        <v>338635.87231312902</v>
      </c>
    </row>
  </sheetData>
  <mergeCells count="2">
    <mergeCell ref="L1:M1"/>
    <mergeCell ref="L2:M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0981A-77D3-494C-9B70-749736CB35CD}">
  <dimension ref="A1:R92"/>
  <sheetViews>
    <sheetView showGridLines="0" zoomScale="85" zoomScaleNormal="85" workbookViewId="0">
      <selection activeCell="A20" sqref="A20"/>
    </sheetView>
  </sheetViews>
  <sheetFormatPr defaultRowHeight="15" x14ac:dyDescent="0.25"/>
  <cols>
    <col min="1" max="1" width="10.85546875" bestFit="1" customWidth="1"/>
    <col min="2" max="2" width="10.28515625" bestFit="1" customWidth="1"/>
    <col min="6" max="6" width="18.5703125" customWidth="1"/>
    <col min="7" max="9" width="12.140625" bestFit="1" customWidth="1"/>
    <col min="10" max="10" width="11" bestFit="1" customWidth="1"/>
    <col min="11" max="12" width="12.140625" bestFit="1" customWidth="1"/>
    <col min="13" max="14" width="11" bestFit="1" customWidth="1"/>
    <col min="15" max="15" width="13.7109375" bestFit="1" customWidth="1"/>
    <col min="17" max="17" width="11" customWidth="1"/>
  </cols>
  <sheetData>
    <row r="1" spans="1:2" x14ac:dyDescent="0.25">
      <c r="A1" s="1" t="s">
        <v>0</v>
      </c>
      <c r="B1" s="1" t="s">
        <v>257</v>
      </c>
    </row>
    <row r="2" spans="1:2" x14ac:dyDescent="0.25">
      <c r="A2" s="298">
        <v>44501</v>
      </c>
      <c r="B2" s="295">
        <v>298602.32644116803</v>
      </c>
    </row>
    <row r="3" spans="1:2" x14ac:dyDescent="0.25">
      <c r="A3" s="298">
        <v>44502</v>
      </c>
      <c r="B3" s="295">
        <v>343339.51536763099</v>
      </c>
    </row>
    <row r="4" spans="1:2" x14ac:dyDescent="0.25">
      <c r="A4" s="298">
        <v>44503</v>
      </c>
      <c r="B4" s="295">
        <v>353745.835532556</v>
      </c>
    </row>
    <row r="5" spans="1:2" x14ac:dyDescent="0.25">
      <c r="A5" s="298">
        <v>44504</v>
      </c>
      <c r="B5" s="295">
        <v>325457.37180514197</v>
      </c>
    </row>
    <row r="6" spans="1:2" x14ac:dyDescent="0.25">
      <c r="A6" s="298">
        <v>44505</v>
      </c>
      <c r="B6" s="295">
        <v>318467.33560190501</v>
      </c>
    </row>
    <row r="7" spans="1:2" x14ac:dyDescent="0.25">
      <c r="A7" s="298">
        <v>44506</v>
      </c>
      <c r="B7" s="295">
        <v>314877.11422315199</v>
      </c>
    </row>
    <row r="8" spans="1:2" x14ac:dyDescent="0.25">
      <c r="A8" s="298">
        <v>44507</v>
      </c>
      <c r="B8" s="295">
        <v>343813.06744760199</v>
      </c>
    </row>
    <row r="9" spans="1:2" x14ac:dyDescent="0.25">
      <c r="A9" s="298">
        <v>44508</v>
      </c>
      <c r="B9" s="295">
        <v>332994.51188669802</v>
      </c>
    </row>
    <row r="10" spans="1:2" x14ac:dyDescent="0.25">
      <c r="A10" s="298">
        <v>44509</v>
      </c>
      <c r="B10" s="295">
        <v>335481.83469907602</v>
      </c>
    </row>
    <row r="11" spans="1:2" x14ac:dyDescent="0.25">
      <c r="A11" s="298">
        <v>44510</v>
      </c>
      <c r="B11" s="295">
        <v>369661.63266928401</v>
      </c>
    </row>
    <row r="12" spans="1:2" x14ac:dyDescent="0.25">
      <c r="A12" s="298">
        <v>44511</v>
      </c>
      <c r="B12" s="295">
        <v>345481.18068036798</v>
      </c>
    </row>
    <row r="13" spans="1:2" x14ac:dyDescent="0.25">
      <c r="A13" s="298">
        <v>44512</v>
      </c>
      <c r="B13" s="295">
        <v>347963.40803431597</v>
      </c>
    </row>
    <row r="14" spans="1:2" x14ac:dyDescent="0.25">
      <c r="A14" s="298">
        <v>44513</v>
      </c>
      <c r="B14" s="295">
        <v>389234.41927520803</v>
      </c>
    </row>
    <row r="15" spans="1:2" x14ac:dyDescent="0.25">
      <c r="A15" s="298">
        <v>44514</v>
      </c>
      <c r="B15" s="295">
        <v>334779.15592794999</v>
      </c>
    </row>
    <row r="16" spans="1:2" x14ac:dyDescent="0.25">
      <c r="A16" s="298">
        <v>44515</v>
      </c>
      <c r="B16" s="295">
        <v>312996.89831270499</v>
      </c>
    </row>
    <row r="17" spans="1:18" x14ac:dyDescent="0.25">
      <c r="A17" s="298">
        <v>44516</v>
      </c>
      <c r="B17" s="295">
        <v>316464.91774246498</v>
      </c>
    </row>
    <row r="18" spans="1:18" x14ac:dyDescent="0.25">
      <c r="A18" s="298">
        <v>44517</v>
      </c>
      <c r="B18" s="295">
        <v>338903.23689493502</v>
      </c>
    </row>
    <row r="19" spans="1:18" x14ac:dyDescent="0.25">
      <c r="A19" s="298">
        <v>44518</v>
      </c>
      <c r="B19" s="295">
        <v>332788.212982803</v>
      </c>
    </row>
    <row r="20" spans="1:18" x14ac:dyDescent="0.25">
      <c r="A20" s="298">
        <v>44519</v>
      </c>
      <c r="B20" s="295">
        <v>324048.55190998199</v>
      </c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1"/>
      <c r="Q20" s="296"/>
      <c r="R20" s="21"/>
    </row>
    <row r="21" spans="1:18" x14ac:dyDescent="0.25">
      <c r="A21" s="298">
        <v>44520</v>
      </c>
      <c r="B21" s="295">
        <v>314362.58362517197</v>
      </c>
      <c r="F21" s="296"/>
      <c r="G21" s="299"/>
      <c r="H21" s="299"/>
      <c r="I21" s="299"/>
      <c r="J21" s="299"/>
      <c r="K21" s="299"/>
      <c r="L21" s="299"/>
      <c r="M21" s="299"/>
      <c r="N21" s="299"/>
      <c r="O21" s="299"/>
      <c r="P21" s="21"/>
      <c r="Q21" s="300"/>
      <c r="R21" s="21"/>
    </row>
    <row r="22" spans="1:18" x14ac:dyDescent="0.25">
      <c r="A22" s="298">
        <v>44521</v>
      </c>
      <c r="B22" s="295">
        <v>267772.63886739302</v>
      </c>
      <c r="F22" s="296"/>
      <c r="G22" s="299"/>
      <c r="H22" s="299"/>
      <c r="I22" s="299"/>
      <c r="J22" s="299"/>
      <c r="K22" s="299"/>
      <c r="L22" s="299"/>
      <c r="M22" s="299"/>
      <c r="N22" s="299"/>
      <c r="O22" s="299"/>
      <c r="P22" s="21"/>
      <c r="Q22" s="300"/>
      <c r="R22" s="21"/>
    </row>
    <row r="23" spans="1:18" x14ac:dyDescent="0.25">
      <c r="A23" s="298">
        <v>44522</v>
      </c>
      <c r="B23" s="295">
        <v>309834.06806800998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</row>
    <row r="24" spans="1:18" x14ac:dyDescent="0.25">
      <c r="A24" s="298">
        <v>44523</v>
      </c>
      <c r="B24" s="295">
        <v>310833.14178383601</v>
      </c>
    </row>
    <row r="25" spans="1:18" x14ac:dyDescent="0.25">
      <c r="A25" s="298">
        <v>44524</v>
      </c>
      <c r="B25" s="295">
        <v>344199.05955264601</v>
      </c>
    </row>
    <row r="26" spans="1:18" x14ac:dyDescent="0.25">
      <c r="A26" s="298">
        <v>44525</v>
      </c>
      <c r="B26" s="295">
        <v>343324.12984093803</v>
      </c>
    </row>
    <row r="27" spans="1:18" x14ac:dyDescent="0.25">
      <c r="A27" s="298">
        <v>44526</v>
      </c>
      <c r="B27" s="295">
        <v>412244.26097911102</v>
      </c>
    </row>
    <row r="28" spans="1:18" x14ac:dyDescent="0.25">
      <c r="A28" s="298">
        <v>44527</v>
      </c>
      <c r="B28" s="295">
        <v>366783.92245145398</v>
      </c>
    </row>
    <row r="29" spans="1:18" x14ac:dyDescent="0.25">
      <c r="A29" s="298">
        <v>44528</v>
      </c>
      <c r="B29" s="295">
        <v>374353.96388571901</v>
      </c>
    </row>
    <row r="30" spans="1:18" x14ac:dyDescent="0.25">
      <c r="A30" s="298">
        <v>44529</v>
      </c>
      <c r="B30" s="295">
        <v>356591.75736783701</v>
      </c>
    </row>
    <row r="31" spans="1:18" x14ac:dyDescent="0.25">
      <c r="A31" s="298">
        <v>44530</v>
      </c>
      <c r="B31" s="295">
        <v>338635.87231312902</v>
      </c>
    </row>
    <row r="91" spans="4:4" ht="15.75" thickBot="1" x14ac:dyDescent="0.3"/>
    <row r="92" spans="4:4" ht="66.75" thickBot="1" x14ac:dyDescent="0.3">
      <c r="D92" s="15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D73A2-6281-4786-9A6F-7CF87070DEB0}">
  <dimension ref="A1:I43"/>
  <sheetViews>
    <sheetView showGridLines="0" zoomScaleNormal="100" workbookViewId="0">
      <selection activeCell="G4" sqref="G4"/>
    </sheetView>
  </sheetViews>
  <sheetFormatPr defaultRowHeight="15" x14ac:dyDescent="0.25"/>
  <cols>
    <col min="2" max="2" width="18.140625" customWidth="1"/>
    <col min="3" max="3" width="21.85546875" bestFit="1" customWidth="1"/>
    <col min="4" max="4" width="25.28515625" bestFit="1" customWidth="1"/>
    <col min="5" max="5" width="21.85546875" hidden="1" customWidth="1"/>
    <col min="6" max="6" width="3.85546875" style="21" hidden="1" customWidth="1"/>
    <col min="7" max="7" width="23.85546875" bestFit="1" customWidth="1"/>
  </cols>
  <sheetData>
    <row r="1" spans="2:9" ht="15.75" thickBot="1" x14ac:dyDescent="0.3"/>
    <row r="2" spans="2:9" ht="15.75" thickBot="1" x14ac:dyDescent="0.3">
      <c r="B2" s="28" t="s">
        <v>49</v>
      </c>
      <c r="C2" s="28" t="s">
        <v>46</v>
      </c>
      <c r="D2" s="26" t="s">
        <v>16</v>
      </c>
      <c r="E2" s="100" t="s">
        <v>42</v>
      </c>
      <c r="F2" s="58"/>
      <c r="G2" s="102" t="s">
        <v>43</v>
      </c>
    </row>
    <row r="3" spans="2:9" ht="15.75" hidden="1" thickBot="1" x14ac:dyDescent="0.3">
      <c r="B3" s="59"/>
      <c r="C3" s="37" t="s">
        <v>40</v>
      </c>
      <c r="D3" s="47" t="s">
        <v>41</v>
      </c>
      <c r="E3" s="101">
        <v>82844272.209999964</v>
      </c>
      <c r="F3" s="20"/>
      <c r="G3" s="103"/>
    </row>
    <row r="4" spans="2:9" ht="15.75" thickBot="1" x14ac:dyDescent="0.3">
      <c r="B4" s="385" t="s">
        <v>15</v>
      </c>
      <c r="C4" s="405" t="s">
        <v>50</v>
      </c>
      <c r="D4" s="119" t="s">
        <v>15</v>
      </c>
      <c r="E4" s="32"/>
      <c r="F4" s="22"/>
      <c r="G4" s="138">
        <f>1-SUM(G13)</f>
        <v>0.69254268683582754</v>
      </c>
      <c r="H4" s="136"/>
    </row>
    <row r="5" spans="2:9" hidden="1" x14ac:dyDescent="0.25">
      <c r="B5" s="386"/>
      <c r="C5" s="406"/>
      <c r="D5" s="97" t="s">
        <v>97</v>
      </c>
      <c r="E5" s="32"/>
      <c r="F5" s="22"/>
      <c r="G5" s="104">
        <f>SUM(G6:G7)</f>
        <v>-2.4073775620303314E-2</v>
      </c>
      <c r="H5" s="136"/>
    </row>
    <row r="6" spans="2:9" ht="15" hidden="1" customHeight="1" x14ac:dyDescent="0.25">
      <c r="B6" s="386"/>
      <c r="C6" s="406"/>
      <c r="D6" s="96" t="s">
        <v>76</v>
      </c>
      <c r="E6" s="32">
        <f>VLOOKUP(D6,'Model Decomp'!$V$2:$W$204,2,0)</f>
        <v>-930558.25631005992</v>
      </c>
      <c r="F6" s="22"/>
      <c r="G6" s="107">
        <f>E6/E$3</f>
        <v>-1.1232620330723772E-2</v>
      </c>
    </row>
    <row r="7" spans="2:9" ht="15.75" hidden="1" customHeight="1" x14ac:dyDescent="0.25">
      <c r="B7" s="386"/>
      <c r="C7" s="406"/>
      <c r="D7" s="96" t="s">
        <v>77</v>
      </c>
      <c r="E7" s="32">
        <f>VLOOKUP(D7,'Model Decomp'!$V$2:$W$204,2,0)</f>
        <v>-1063816.1643008087</v>
      </c>
      <c r="F7" s="22"/>
      <c r="G7" s="107">
        <f>E7/E$3</f>
        <v>-1.2841155289579544E-2</v>
      </c>
    </row>
    <row r="8" spans="2:9" hidden="1" x14ac:dyDescent="0.25">
      <c r="B8" s="386"/>
      <c r="C8" s="406"/>
      <c r="D8" s="97" t="s">
        <v>87</v>
      </c>
      <c r="E8" s="32">
        <f>VLOOKUP(D8,'Model Decomp'!$V$2:$W$204,2,0)</f>
        <v>-1979272.1510515865</v>
      </c>
      <c r="F8" s="22"/>
      <c r="G8" s="65">
        <f>E8/E$3</f>
        <v>-2.3891478532569843E-2</v>
      </c>
    </row>
    <row r="9" spans="2:9" hidden="1" x14ac:dyDescent="0.25">
      <c r="B9" s="386"/>
      <c r="C9" s="406"/>
      <c r="D9" s="62" t="s">
        <v>34</v>
      </c>
      <c r="E9" s="22">
        <f>SUM(E10:E12)</f>
        <v>-7958012.7355181444</v>
      </c>
      <c r="F9" s="22"/>
      <c r="G9" s="109">
        <f>SUM(G10:G12)</f>
        <v>-9.6059902793829463E-2</v>
      </c>
    </row>
    <row r="10" spans="2:9" ht="15" hidden="1" customHeight="1" x14ac:dyDescent="0.25">
      <c r="B10" s="386"/>
      <c r="C10" s="406"/>
      <c r="D10" s="48" t="s">
        <v>80</v>
      </c>
      <c r="E10" s="32">
        <f>VLOOKUP(D10,'Model Decomp'!$V$2:$W$204,2,0)</f>
        <v>-3717065.3571716184</v>
      </c>
      <c r="F10" s="45"/>
      <c r="G10" s="107">
        <f>E10/E$3</f>
        <v>-4.4868103225643871E-2</v>
      </c>
    </row>
    <row r="11" spans="2:9" ht="15" hidden="1" customHeight="1" x14ac:dyDescent="0.25">
      <c r="B11" s="386"/>
      <c r="C11" s="406"/>
      <c r="D11" s="48" t="s">
        <v>81</v>
      </c>
      <c r="E11" s="32">
        <f>VLOOKUP(D11,'Model Decomp'!$V$2:$W$204,2,0)</f>
        <v>-1926049.6152299016</v>
      </c>
      <c r="F11" s="45"/>
      <c r="G11" s="107">
        <f>E11/E$3</f>
        <v>-2.3249037789210152E-2</v>
      </c>
    </row>
    <row r="12" spans="2:9" ht="15.75" hidden="1" customHeight="1" thickBot="1" x14ac:dyDescent="0.3">
      <c r="B12" s="387"/>
      <c r="C12" s="407"/>
      <c r="D12" s="49" t="s">
        <v>83</v>
      </c>
      <c r="E12" s="32">
        <f>VLOOKUP(D12,'Model Decomp'!$V$2:$W$204,2,0)</f>
        <v>-2314897.7631166237</v>
      </c>
      <c r="F12" s="45"/>
      <c r="G12" s="108">
        <f>E12/E$3</f>
        <v>-2.7942761778975436E-2</v>
      </c>
    </row>
    <row r="13" spans="2:9" ht="15.75" thickBot="1" x14ac:dyDescent="0.3">
      <c r="B13" s="385" t="s">
        <v>14</v>
      </c>
      <c r="C13" s="400" t="s">
        <v>54</v>
      </c>
      <c r="D13" s="401"/>
      <c r="E13" s="48">
        <f>SUM(E15,E25,E21,E29:E30,E31)</f>
        <v>22993121.912960548</v>
      </c>
      <c r="F13" s="45"/>
      <c r="G13" s="137">
        <f>SUM(G14,G31)</f>
        <v>0.30745731316417241</v>
      </c>
    </row>
    <row r="14" spans="2:9" x14ac:dyDescent="0.25">
      <c r="B14" s="386"/>
      <c r="C14" s="402" t="s">
        <v>13</v>
      </c>
      <c r="D14" s="113" t="s">
        <v>19</v>
      </c>
      <c r="E14" s="111"/>
      <c r="F14" s="45"/>
      <c r="G14" s="105">
        <f>SUM(G15,G24:G25,G21,G28:G30)</f>
        <v>0.26125332584444905</v>
      </c>
    </row>
    <row r="15" spans="2:9" x14ac:dyDescent="0.25">
      <c r="B15" s="386"/>
      <c r="C15" s="403"/>
      <c r="D15" s="62" t="s">
        <v>70</v>
      </c>
      <c r="E15" s="22">
        <f>SUM(E16:E20)</f>
        <v>11966425.997900629</v>
      </c>
      <c r="F15" s="22"/>
      <c r="G15" s="65">
        <f t="shared" ref="G15:G30" si="0">E15/E$3</f>
        <v>0.14444482012669774</v>
      </c>
    </row>
    <row r="16" spans="2:9" x14ac:dyDescent="0.25">
      <c r="B16" s="386"/>
      <c r="C16" s="403"/>
      <c r="D16" s="96" t="s">
        <v>62</v>
      </c>
      <c r="E16" s="32">
        <f>VLOOKUP(D16,'Model Decomp'!$V$2:$W$204,2,0)</f>
        <v>4715983.2007106515</v>
      </c>
      <c r="F16" s="20"/>
      <c r="G16" s="106">
        <f t="shared" si="0"/>
        <v>5.692588123360199E-2</v>
      </c>
      <c r="I16" s="112"/>
    </row>
    <row r="17" spans="2:9" x14ac:dyDescent="0.25">
      <c r="B17" s="386"/>
      <c r="C17" s="403"/>
      <c r="D17" s="96" t="s">
        <v>61</v>
      </c>
      <c r="E17" s="32">
        <f>VLOOKUP(D17,'Model Decomp'!$V$2:$W$204,2,0)</f>
        <v>3728412.7249393826</v>
      </c>
      <c r="F17" s="20"/>
      <c r="G17" s="106">
        <f t="shared" si="0"/>
        <v>4.500507549258588E-2</v>
      </c>
    </row>
    <row r="18" spans="2:9" x14ac:dyDescent="0.25">
      <c r="B18" s="386"/>
      <c r="C18" s="403"/>
      <c r="D18" s="96" t="s">
        <v>69</v>
      </c>
      <c r="E18" s="32">
        <f>VLOOKUP(D18,'Model Decomp'!$V$2:$W$204,2,0)</f>
        <v>670325.32270470273</v>
      </c>
      <c r="F18" s="20"/>
      <c r="G18" s="106">
        <f t="shared" si="0"/>
        <v>8.0913900843441675E-3</v>
      </c>
    </row>
    <row r="19" spans="2:9" x14ac:dyDescent="0.25">
      <c r="B19" s="386"/>
      <c r="C19" s="403"/>
      <c r="D19" s="96" t="s">
        <v>60</v>
      </c>
      <c r="E19" s="32">
        <f>VLOOKUP(D19,'Model Decomp'!$V$2:$W$204,2,0)</f>
        <v>1814242.392736685</v>
      </c>
      <c r="F19" s="20"/>
      <c r="G19" s="106">
        <f t="shared" si="0"/>
        <v>2.1899430634598434E-2</v>
      </c>
    </row>
    <row r="20" spans="2:9" x14ac:dyDescent="0.25">
      <c r="B20" s="386"/>
      <c r="C20" s="403"/>
      <c r="D20" s="96" t="s">
        <v>59</v>
      </c>
      <c r="E20" s="32">
        <f>VLOOKUP(D20,'Model Decomp'!$V$2:$W$204,2,0)</f>
        <v>1037462.3568092078</v>
      </c>
      <c r="F20" s="20"/>
      <c r="G20" s="106">
        <f t="shared" si="0"/>
        <v>1.2523042681567282E-2</v>
      </c>
    </row>
    <row r="21" spans="2:9" x14ac:dyDescent="0.25">
      <c r="B21" s="386"/>
      <c r="C21" s="403"/>
      <c r="D21" s="62" t="s">
        <v>72</v>
      </c>
      <c r="E21" s="22">
        <f>SUM(E22:E23)</f>
        <v>5500845.1582012288</v>
      </c>
      <c r="F21" s="20"/>
      <c r="G21" s="65">
        <f t="shared" ref="G21:G28" si="1">E21/E$3</f>
        <v>6.6399824773126961E-2</v>
      </c>
    </row>
    <row r="22" spans="2:9" x14ac:dyDescent="0.25">
      <c r="B22" s="386"/>
      <c r="C22" s="403"/>
      <c r="D22" s="96" t="s">
        <v>98</v>
      </c>
      <c r="E22" s="32">
        <f>VLOOKUP(D22,'Model Decomp'!$V$2:$W$204,2,0)</f>
        <v>3066280.4308440667</v>
      </c>
      <c r="F22" s="20"/>
      <c r="G22" s="106">
        <f t="shared" si="1"/>
        <v>3.7012582150174798E-2</v>
      </c>
      <c r="I22" s="112"/>
    </row>
    <row r="23" spans="2:9" x14ac:dyDescent="0.25">
      <c r="B23" s="386"/>
      <c r="C23" s="403"/>
      <c r="D23" s="96" t="s">
        <v>67</v>
      </c>
      <c r="E23" s="32">
        <f>VLOOKUP(D23,'Model Decomp'!$V$2:$W$204,2,0)</f>
        <v>2434564.7273571626</v>
      </c>
      <c r="F23" s="20"/>
      <c r="G23" s="106">
        <f t="shared" si="1"/>
        <v>2.9387242622952166E-2</v>
      </c>
    </row>
    <row r="24" spans="2:9" x14ac:dyDescent="0.25">
      <c r="B24" s="386"/>
      <c r="C24" s="403"/>
      <c r="D24" s="97" t="s">
        <v>24</v>
      </c>
      <c r="E24" s="32">
        <f>VLOOKUP(D24,'Model Decomp'!$V$2:$W$204,2,0)</f>
        <v>2018924.2763802661</v>
      </c>
      <c r="F24" s="20"/>
      <c r="G24" s="65">
        <f t="shared" si="1"/>
        <v>2.4370113014724099E-2</v>
      </c>
    </row>
    <row r="25" spans="2:9" x14ac:dyDescent="0.25">
      <c r="B25" s="386"/>
      <c r="C25" s="403"/>
      <c r="D25" s="62" t="s">
        <v>71</v>
      </c>
      <c r="E25" s="22">
        <f>SUM(E26:E27)</f>
        <v>1324907.1526167945</v>
      </c>
      <c r="F25" s="22"/>
      <c r="G25" s="65">
        <f t="shared" si="1"/>
        <v>1.599274297755093E-2</v>
      </c>
    </row>
    <row r="26" spans="2:9" x14ac:dyDescent="0.25">
      <c r="B26" s="386"/>
      <c r="C26" s="403"/>
      <c r="D26" s="96" t="s">
        <v>63</v>
      </c>
      <c r="E26" s="32">
        <f>VLOOKUP(D26,'Model Decomp'!$V$2:$W$204,2,0)</f>
        <v>980815.09506123269</v>
      </c>
      <c r="F26" s="64"/>
      <c r="G26" s="106">
        <f t="shared" si="1"/>
        <v>1.1839262617637439E-2</v>
      </c>
    </row>
    <row r="27" spans="2:9" x14ac:dyDescent="0.25">
      <c r="B27" s="386"/>
      <c r="C27" s="403"/>
      <c r="D27" s="96" t="s">
        <v>64</v>
      </c>
      <c r="E27" s="32">
        <f>VLOOKUP(D27,'Model Decomp'!$V$2:$W$204,2,0)</f>
        <v>344092.05755556183</v>
      </c>
      <c r="F27" s="64"/>
      <c r="G27" s="106">
        <f t="shared" si="1"/>
        <v>4.1534803599134907E-3</v>
      </c>
    </row>
    <row r="28" spans="2:9" x14ac:dyDescent="0.25">
      <c r="B28" s="386"/>
      <c r="C28" s="403"/>
      <c r="D28" s="97" t="s">
        <v>25</v>
      </c>
      <c r="E28" s="32">
        <f>VLOOKUP(D28,'Model Decomp'!$V$2:$W$204,2,0)</f>
        <v>459031.15538708575</v>
      </c>
      <c r="F28" s="20"/>
      <c r="G28" s="65">
        <f t="shared" si="1"/>
        <v>5.5408918823440035E-3</v>
      </c>
    </row>
    <row r="29" spans="2:9" x14ac:dyDescent="0.25">
      <c r="B29" s="386"/>
      <c r="C29" s="403"/>
      <c r="D29" s="97" t="s">
        <v>66</v>
      </c>
      <c r="E29" s="32">
        <f>VLOOKUP(D29,'Model Decomp'!$V$2:$W$204,2,0)</f>
        <v>267495.68282992049</v>
      </c>
      <c r="F29" s="20"/>
      <c r="G29" s="65">
        <f t="shared" si="0"/>
        <v>3.2288977341952151E-3</v>
      </c>
    </row>
    <row r="30" spans="2:9" ht="15.75" thickBot="1" x14ac:dyDescent="0.3">
      <c r="B30" s="386"/>
      <c r="C30" s="404"/>
      <c r="D30" s="97" t="s">
        <v>65</v>
      </c>
      <c r="E30" s="32">
        <f>VLOOKUP(D30,'Model Decomp'!$V$2:$W$204,2,0)</f>
        <v>105712.21870942913</v>
      </c>
      <c r="F30" s="20"/>
      <c r="G30" s="65">
        <f t="shared" si="0"/>
        <v>1.2760353358100818E-3</v>
      </c>
    </row>
    <row r="31" spans="2:9" ht="15.75" thickBot="1" x14ac:dyDescent="0.3">
      <c r="B31" s="386"/>
      <c r="C31" s="397" t="s">
        <v>30</v>
      </c>
      <c r="D31" s="46" t="s">
        <v>33</v>
      </c>
      <c r="E31" s="114">
        <f>SUM(E32:E34)</f>
        <v>3827735.7027025493</v>
      </c>
      <c r="F31" s="110"/>
      <c r="G31" s="115">
        <f>SUM(G32:G34)</f>
        <v>4.6203987319723368E-2</v>
      </c>
    </row>
    <row r="32" spans="2:9" x14ac:dyDescent="0.25">
      <c r="B32" s="386"/>
      <c r="C32" s="398"/>
      <c r="D32" s="48" t="s">
        <v>78</v>
      </c>
      <c r="E32" s="32">
        <f>VLOOKUP(D32,'Model Decomp'!$V$2:$W$204,2,0)</f>
        <v>2476420.5921329404</v>
      </c>
      <c r="F32" s="41"/>
      <c r="G32" s="116">
        <f>E32/E$3</f>
        <v>2.9892478092577373E-2</v>
      </c>
    </row>
    <row r="33" spans="1:9" x14ac:dyDescent="0.25">
      <c r="B33" s="386"/>
      <c r="C33" s="399"/>
      <c r="D33" s="48" t="s">
        <v>75</v>
      </c>
      <c r="E33" s="32">
        <f>VLOOKUP(D33,'Model Decomp'!$V$2:$W$204,2,0)</f>
        <v>1097843.0728841582</v>
      </c>
      <c r="F33" s="41"/>
      <c r="G33" s="116">
        <f>E33/E$3</f>
        <v>1.3251888677363984E-2</v>
      </c>
    </row>
    <row r="34" spans="1:9" ht="15.75" thickBot="1" x14ac:dyDescent="0.3">
      <c r="B34" s="386"/>
      <c r="C34" s="399"/>
      <c r="D34" s="49" t="s">
        <v>79</v>
      </c>
      <c r="E34" s="32">
        <f>VLOOKUP(D34,'Model Decomp'!$V$2:$W$204,2,0)</f>
        <v>253472.03768545081</v>
      </c>
      <c r="F34" s="60"/>
      <c r="G34" s="117">
        <f>E34/E$3</f>
        <v>3.0596205497820128E-3</v>
      </c>
    </row>
    <row r="35" spans="1:9" x14ac:dyDescent="0.25">
      <c r="A35" s="38"/>
      <c r="B35" s="133"/>
      <c r="C35" s="133"/>
      <c r="D35" s="38"/>
    </row>
    <row r="36" spans="1:9" x14ac:dyDescent="0.25">
      <c r="B36" s="391" t="s">
        <v>57</v>
      </c>
      <c r="C36" s="391"/>
      <c r="D36" s="391"/>
      <c r="E36" s="391"/>
      <c r="F36" s="391"/>
      <c r="G36" s="391"/>
      <c r="H36" s="391"/>
      <c r="I36" s="391"/>
    </row>
    <row r="37" spans="1:9" x14ac:dyDescent="0.25">
      <c r="B37" s="396" t="s">
        <v>263</v>
      </c>
      <c r="C37" s="396"/>
      <c r="D37" s="396"/>
      <c r="E37" s="396"/>
      <c r="F37" s="396"/>
      <c r="G37" s="396"/>
      <c r="H37" s="396"/>
      <c r="I37" s="396"/>
    </row>
    <row r="38" spans="1:9" x14ac:dyDescent="0.25">
      <c r="B38" s="395" t="s">
        <v>264</v>
      </c>
      <c r="C38" s="395"/>
      <c r="D38" s="395"/>
      <c r="E38" s="395"/>
      <c r="F38" s="395"/>
      <c r="G38" s="395"/>
      <c r="H38" s="395"/>
      <c r="I38" s="395"/>
    </row>
    <row r="39" spans="1:9" x14ac:dyDescent="0.25">
      <c r="B39" s="395" t="s">
        <v>265</v>
      </c>
      <c r="C39" s="395"/>
      <c r="D39" s="395"/>
      <c r="E39" s="395"/>
      <c r="F39" s="395"/>
      <c r="G39" s="395"/>
      <c r="H39" s="395"/>
      <c r="I39" s="395"/>
    </row>
    <row r="40" spans="1:9" x14ac:dyDescent="0.25">
      <c r="B40" s="395" t="s">
        <v>266</v>
      </c>
      <c r="C40" s="395"/>
      <c r="D40" s="395"/>
      <c r="E40" s="395"/>
      <c r="F40" s="395"/>
      <c r="G40" s="395"/>
      <c r="H40" s="395"/>
      <c r="I40" s="395"/>
    </row>
    <row r="41" spans="1:9" x14ac:dyDescent="0.25">
      <c r="B41" s="392" t="s">
        <v>269</v>
      </c>
      <c r="C41" s="393"/>
      <c r="D41" s="393"/>
      <c r="E41" s="393"/>
      <c r="F41" s="393"/>
      <c r="G41" s="393"/>
      <c r="H41" s="393"/>
      <c r="I41" s="394"/>
    </row>
    <row r="42" spans="1:9" x14ac:dyDescent="0.25">
      <c r="B42" s="395" t="s">
        <v>268</v>
      </c>
      <c r="C42" s="395"/>
      <c r="D42" s="395"/>
      <c r="E42" s="395"/>
      <c r="F42" s="395"/>
      <c r="G42" s="395"/>
      <c r="H42" s="395"/>
      <c r="I42" s="395"/>
    </row>
    <row r="43" spans="1:9" x14ac:dyDescent="0.25">
      <c r="B43" s="395" t="s">
        <v>270</v>
      </c>
      <c r="C43" s="395"/>
      <c r="D43" s="395"/>
      <c r="E43" s="395"/>
      <c r="F43" s="395"/>
      <c r="G43" s="395"/>
      <c r="H43" s="395"/>
      <c r="I43" s="395"/>
    </row>
  </sheetData>
  <sortState xmlns:xlrd2="http://schemas.microsoft.com/office/spreadsheetml/2017/richdata2" ref="D17:G30">
    <sortCondition descending="1" ref="G16:G30"/>
  </sortState>
  <mergeCells count="14">
    <mergeCell ref="C31:C34"/>
    <mergeCell ref="B4:B12"/>
    <mergeCell ref="B13:B34"/>
    <mergeCell ref="C13:D13"/>
    <mergeCell ref="C14:C30"/>
    <mergeCell ref="C4:C12"/>
    <mergeCell ref="B41:I41"/>
    <mergeCell ref="B42:I42"/>
    <mergeCell ref="B43:I43"/>
    <mergeCell ref="B36:I36"/>
    <mergeCell ref="B37:I37"/>
    <mergeCell ref="B38:I38"/>
    <mergeCell ref="B39:I39"/>
    <mergeCell ref="B40:I4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24254-B62F-4387-8554-4E32F3E06092}">
  <dimension ref="B1:Q31"/>
  <sheetViews>
    <sheetView showGridLines="0" topLeftCell="C1" zoomScale="108" zoomScaleNormal="85" workbookViewId="0">
      <selection activeCell="C1" sqref="C1"/>
    </sheetView>
  </sheetViews>
  <sheetFormatPr defaultRowHeight="15" x14ac:dyDescent="0.25"/>
  <cols>
    <col min="2" max="2" width="9.140625" customWidth="1"/>
    <col min="3" max="3" width="18.5703125" bestFit="1" customWidth="1"/>
    <col min="4" max="4" width="22.140625" hidden="1" customWidth="1"/>
    <col min="5" max="5" width="5.140625" style="21" hidden="1" customWidth="1"/>
    <col min="6" max="6" width="22.140625" hidden="1" customWidth="1"/>
    <col min="7" max="9" width="14" customWidth="1"/>
    <col min="10" max="10" width="7.28515625" customWidth="1"/>
    <col min="11" max="12" width="14" customWidth="1"/>
    <col min="13" max="13" width="21" customWidth="1"/>
    <col min="14" max="17" width="5.140625" style="21" customWidth="1"/>
  </cols>
  <sheetData>
    <row r="1" spans="2:17" ht="15.75" thickBot="1" x14ac:dyDescent="0.3">
      <c r="D1" s="12">
        <v>5</v>
      </c>
      <c r="E1" s="31"/>
      <c r="F1" s="12"/>
      <c r="K1" s="12"/>
      <c r="L1" s="12"/>
      <c r="M1" s="12"/>
      <c r="N1" s="31"/>
      <c r="O1" s="31"/>
    </row>
    <row r="2" spans="2:17" x14ac:dyDescent="0.25">
      <c r="B2" s="209" t="s">
        <v>46</v>
      </c>
      <c r="C2" s="210" t="s">
        <v>16</v>
      </c>
      <c r="D2" s="211" t="s">
        <v>42</v>
      </c>
      <c r="E2" s="80"/>
      <c r="F2" s="209" t="s">
        <v>47</v>
      </c>
      <c r="G2" s="213" t="s">
        <v>18</v>
      </c>
      <c r="H2" s="211" t="s">
        <v>56</v>
      </c>
      <c r="I2" s="216" t="s">
        <v>237</v>
      </c>
      <c r="J2" s="212"/>
      <c r="K2" s="215" t="s">
        <v>45</v>
      </c>
      <c r="L2" s="214" t="s">
        <v>236</v>
      </c>
      <c r="M2" s="211" t="s">
        <v>44</v>
      </c>
      <c r="N2" s="18"/>
      <c r="O2" s="18"/>
      <c r="P2" s="18"/>
      <c r="Q2" s="18"/>
    </row>
    <row r="3" spans="2:17" ht="15.75" thickBot="1" x14ac:dyDescent="0.3">
      <c r="B3" s="93" t="s">
        <v>40</v>
      </c>
      <c r="C3" s="94" t="s">
        <v>41</v>
      </c>
      <c r="D3" s="181">
        <v>82844272.209999964</v>
      </c>
      <c r="E3" s="20"/>
      <c r="F3" s="70"/>
      <c r="G3" s="182"/>
      <c r="H3" s="183"/>
      <c r="I3" s="217"/>
      <c r="J3" s="30"/>
      <c r="K3" s="73"/>
      <c r="L3" s="76"/>
      <c r="M3" s="74"/>
      <c r="N3" s="22"/>
      <c r="O3" s="22"/>
      <c r="P3" s="30"/>
      <c r="Q3" s="30"/>
    </row>
    <row r="4" spans="2:17" s="23" customFormat="1" x14ac:dyDescent="0.25">
      <c r="B4" s="408" t="s">
        <v>13</v>
      </c>
      <c r="C4" s="34" t="s">
        <v>19</v>
      </c>
      <c r="D4" s="79">
        <f>SUM(D5,D14:D15,D11,D18:D20)</f>
        <v>21643341.642025352</v>
      </c>
      <c r="E4" s="99"/>
      <c r="F4" s="72">
        <f>SUM(F18:F20,F5,F11,F14:F15)</f>
        <v>0.26125332584444899</v>
      </c>
      <c r="G4" s="171">
        <f t="shared" ref="G4:G20" si="0">IFERROR(D4/K4,0)</f>
        <v>0.76950189156620841</v>
      </c>
      <c r="H4" s="90">
        <f t="shared" ref="H4:H20" si="1">IFERROR(D4*1000/M4,0)</f>
        <v>17.901835649739009</v>
      </c>
      <c r="I4" s="218">
        <f t="shared" ref="I4:I20" si="2">IFERROR(K4*1000/M4,0)</f>
        <v>23.264186671851377</v>
      </c>
      <c r="J4" s="244"/>
      <c r="K4" s="78">
        <f>SUM(K5,K14:K15,K11,K18:K20)</f>
        <v>28126430.719973281</v>
      </c>
      <c r="L4" s="77"/>
      <c r="M4" s="79">
        <f>SUM(M5,M14:M15,M11,M18:M20)</f>
        <v>1209001248</v>
      </c>
      <c r="N4" s="29"/>
      <c r="O4" s="22"/>
      <c r="P4" s="30"/>
      <c r="Q4" s="30"/>
    </row>
    <row r="5" spans="2:17" s="23" customFormat="1" x14ac:dyDescent="0.25">
      <c r="B5" s="409"/>
      <c r="C5" s="33" t="s">
        <v>70</v>
      </c>
      <c r="D5" s="222">
        <f>SUM(D6:D10)</f>
        <v>11966425.997900629</v>
      </c>
      <c r="E5" s="99"/>
      <c r="F5" s="223">
        <f t="shared" ref="F5:F20" si="3">D5/D$3</f>
        <v>0.14444482012669774</v>
      </c>
      <c r="G5" s="277">
        <f t="shared" si="0"/>
        <v>1.1155324440906045</v>
      </c>
      <c r="H5" s="224">
        <f t="shared" si="1"/>
        <v>30.707663811389182</v>
      </c>
      <c r="I5" s="225">
        <f t="shared" si="2"/>
        <v>27.527360565852874</v>
      </c>
      <c r="J5" s="244"/>
      <c r="K5" s="226">
        <f>SUM(K6:K10)</f>
        <v>10727098.132637285</v>
      </c>
      <c r="L5" s="191">
        <f>K5/$K$4</f>
        <v>0.38138853235365211</v>
      </c>
      <c r="M5" s="222">
        <f>SUM(M6:M10)</f>
        <v>389688583</v>
      </c>
      <c r="N5" s="29"/>
      <c r="O5" s="22"/>
      <c r="P5" s="30"/>
      <c r="Q5" s="30"/>
    </row>
    <row r="6" spans="2:17" s="42" customFormat="1" x14ac:dyDescent="0.25">
      <c r="B6" s="409"/>
      <c r="C6" s="84" t="s">
        <v>61</v>
      </c>
      <c r="D6" s="184">
        <f>VLOOKUP(C6,'Model Decomp'!$V$2:$W$25,2,0)</f>
        <v>3728412.7249393826</v>
      </c>
      <c r="E6" s="40"/>
      <c r="F6" s="124">
        <f t="shared" si="3"/>
        <v>4.500507549258588E-2</v>
      </c>
      <c r="G6" s="172">
        <f t="shared" si="0"/>
        <v>1.4236543223319573</v>
      </c>
      <c r="H6" s="125">
        <f t="shared" si="1"/>
        <v>41.253021451413659</v>
      </c>
      <c r="I6" s="219">
        <f t="shared" si="2"/>
        <v>28.976852599892986</v>
      </c>
      <c r="J6" s="245"/>
      <c r="K6" s="220">
        <v>2618903.1048156498</v>
      </c>
      <c r="L6" s="221">
        <f t="shared" ref="L6:L20" si="4">K6/$K$4</f>
        <v>9.3111818235646279E-2</v>
      </c>
      <c r="M6" s="184">
        <v>90379143</v>
      </c>
      <c r="N6" s="29"/>
      <c r="O6" s="41"/>
      <c r="P6" s="43"/>
      <c r="Q6" s="43"/>
    </row>
    <row r="7" spans="2:17" s="42" customFormat="1" x14ac:dyDescent="0.25">
      <c r="B7" s="409"/>
      <c r="C7" s="84" t="s">
        <v>62</v>
      </c>
      <c r="D7" s="184">
        <f>VLOOKUP(C7,'Model Decomp'!$V$2:$W$25,2,0)</f>
        <v>4715983.2007106515</v>
      </c>
      <c r="E7" s="40"/>
      <c r="F7" s="124">
        <f t="shared" si="3"/>
        <v>5.692588123360199E-2</v>
      </c>
      <c r="G7" s="172">
        <f t="shared" si="0"/>
        <v>1.0793373598927067</v>
      </c>
      <c r="H7" s="125">
        <f t="shared" si="1"/>
        <v>47.04264642273516</v>
      </c>
      <c r="I7" s="219">
        <f t="shared" si="2"/>
        <v>43.584747615343836</v>
      </c>
      <c r="J7" s="245"/>
      <c r="K7" s="220">
        <v>4369331.9400891038</v>
      </c>
      <c r="L7" s="221">
        <f t="shared" si="4"/>
        <v>0.15534612207251494</v>
      </c>
      <c r="M7" s="184">
        <v>100249105</v>
      </c>
      <c r="N7" s="29"/>
      <c r="O7" s="41"/>
      <c r="P7" s="43"/>
      <c r="Q7" s="43"/>
    </row>
    <row r="8" spans="2:17" s="42" customFormat="1" x14ac:dyDescent="0.25">
      <c r="B8" s="409"/>
      <c r="C8" s="84" t="s">
        <v>69</v>
      </c>
      <c r="D8" s="184">
        <f>VLOOKUP(C8,'Model Decomp'!$V$2:$W$25,2,0)</f>
        <v>670325.32270470273</v>
      </c>
      <c r="E8" s="40"/>
      <c r="F8" s="124">
        <f t="shared" si="3"/>
        <v>8.0913900843441675E-3</v>
      </c>
      <c r="G8" s="172">
        <f t="shared" si="0"/>
        <v>2.00346928822816</v>
      </c>
      <c r="H8" s="125">
        <f t="shared" si="1"/>
        <v>77.198359663590338</v>
      </c>
      <c r="I8" s="219">
        <f t="shared" si="2"/>
        <v>38.53233993512498</v>
      </c>
      <c r="J8" s="245"/>
      <c r="K8" s="220">
        <v>334582.28016938013</v>
      </c>
      <c r="L8" s="221">
        <f t="shared" si="4"/>
        <v>1.1895653718044817E-2</v>
      </c>
      <c r="M8" s="184">
        <v>8683155</v>
      </c>
      <c r="N8" s="29"/>
      <c r="O8" s="41"/>
      <c r="P8" s="43"/>
      <c r="Q8" s="43"/>
    </row>
    <row r="9" spans="2:17" s="42" customFormat="1" x14ac:dyDescent="0.25">
      <c r="B9" s="409"/>
      <c r="C9" s="84" t="s">
        <v>59</v>
      </c>
      <c r="D9" s="184">
        <f>VLOOKUP(C9,'Model Decomp'!$V$2:$W$25,2,0)</f>
        <v>1037462.3568092078</v>
      </c>
      <c r="E9" s="40"/>
      <c r="F9" s="124">
        <f t="shared" si="3"/>
        <v>1.2523042681567282E-2</v>
      </c>
      <c r="G9" s="172">
        <f t="shared" si="0"/>
        <v>0.83913644297675483</v>
      </c>
      <c r="H9" s="125">
        <f t="shared" si="1"/>
        <v>14.726773474958996</v>
      </c>
      <c r="I9" s="219">
        <f t="shared" si="2"/>
        <v>17.549915270891109</v>
      </c>
      <c r="J9" s="245"/>
      <c r="K9" s="220">
        <v>1236345.2517077094</v>
      </c>
      <c r="L9" s="221">
        <f t="shared" si="4"/>
        <v>4.3956706203384342E-2</v>
      </c>
      <c r="M9" s="184">
        <v>70447363</v>
      </c>
      <c r="N9" s="29"/>
      <c r="O9" s="41"/>
      <c r="P9" s="43"/>
      <c r="Q9" s="43"/>
    </row>
    <row r="10" spans="2:17" s="42" customFormat="1" x14ac:dyDescent="0.25">
      <c r="B10" s="409"/>
      <c r="C10" s="84" t="s">
        <v>60</v>
      </c>
      <c r="D10" s="184">
        <f>VLOOKUP(C10,'Model Decomp'!$V$2:$W$25,2,0)</f>
        <v>1814242.392736685</v>
      </c>
      <c r="E10" s="40"/>
      <c r="F10" s="124">
        <f t="shared" si="3"/>
        <v>2.1899430634598434E-2</v>
      </c>
      <c r="G10" s="172">
        <f t="shared" si="0"/>
        <v>0.83685254750149018</v>
      </c>
      <c r="H10" s="125">
        <f t="shared" si="1"/>
        <v>15.127534070502959</v>
      </c>
      <c r="I10" s="219">
        <f t="shared" si="2"/>
        <v>18.076701941898577</v>
      </c>
      <c r="J10" s="245"/>
      <c r="K10" s="220">
        <v>2167935.5558554409</v>
      </c>
      <c r="L10" s="221">
        <f t="shared" si="4"/>
        <v>7.7078232124061716E-2</v>
      </c>
      <c r="M10" s="184">
        <v>119929817</v>
      </c>
      <c r="N10" s="29"/>
      <c r="O10" s="41"/>
      <c r="P10" s="43"/>
      <c r="Q10" s="43"/>
    </row>
    <row r="11" spans="2:17" s="23" customFormat="1" x14ac:dyDescent="0.25">
      <c r="B11" s="409"/>
      <c r="C11" s="33" t="s">
        <v>72</v>
      </c>
      <c r="D11" s="222">
        <f>SUM(D12:D13)</f>
        <v>5500845.1582012288</v>
      </c>
      <c r="E11" s="99"/>
      <c r="F11" s="223">
        <f>D11/D$3</f>
        <v>6.6399824773126961E-2</v>
      </c>
      <c r="G11" s="277">
        <f t="shared" si="0"/>
        <v>0.45249974858051173</v>
      </c>
      <c r="H11" s="224">
        <f t="shared" si="1"/>
        <v>9.4640233660655628</v>
      </c>
      <c r="I11" s="225">
        <f>IFERROR(K11*1000/M11,0)</f>
        <v>20.914980385633655</v>
      </c>
      <c r="J11" s="244"/>
      <c r="K11" s="226">
        <f>SUM(K12:K13)</f>
        <v>12156570.639999997</v>
      </c>
      <c r="L11" s="191">
        <f t="shared" si="4"/>
        <v>0.43221163613082669</v>
      </c>
      <c r="M11" s="222">
        <f>SUM(M12:M13)</f>
        <v>581237487</v>
      </c>
      <c r="N11" s="29"/>
      <c r="O11" s="22"/>
      <c r="P11" s="30"/>
      <c r="Q11" s="30"/>
    </row>
    <row r="12" spans="2:17" s="88" customFormat="1" x14ac:dyDescent="0.25">
      <c r="B12" s="409"/>
      <c r="C12" s="84" t="s">
        <v>67</v>
      </c>
      <c r="D12" s="227">
        <f>VLOOKUP(C12,'Model Decomp'!$V$2:$W$25,2,0)</f>
        <v>2434564.7273571626</v>
      </c>
      <c r="E12" s="86"/>
      <c r="F12" s="228">
        <f>D12/D$3</f>
        <v>2.9387242622952166E-2</v>
      </c>
      <c r="G12" s="278">
        <f t="shared" si="0"/>
        <v>0.36479390138428852</v>
      </c>
      <c r="H12" s="229">
        <f t="shared" si="1"/>
        <v>16.918144737938182</v>
      </c>
      <c r="I12" s="230">
        <f>IFERROR(K12*1000/M12,0)</f>
        <v>46.377268572031113</v>
      </c>
      <c r="J12" s="246"/>
      <c r="K12" s="231">
        <v>6673808.7399999993</v>
      </c>
      <c r="L12" s="232">
        <f t="shared" si="4"/>
        <v>0.23727890703390106</v>
      </c>
      <c r="M12" s="227">
        <v>143902583</v>
      </c>
      <c r="N12" s="29"/>
      <c r="O12" s="85"/>
      <c r="P12" s="87"/>
      <c r="Q12" s="87"/>
    </row>
    <row r="13" spans="2:17" s="88" customFormat="1" x14ac:dyDescent="0.25">
      <c r="B13" s="409"/>
      <c r="C13" s="84" t="s">
        <v>68</v>
      </c>
      <c r="D13" s="227">
        <f>VLOOKUP(C13,'Model Decomp'!$V$2:$W$25,2,0)</f>
        <v>3066280.4308440667</v>
      </c>
      <c r="E13" s="86"/>
      <c r="F13" s="228">
        <f>D13/D$3</f>
        <v>3.7012582150174798E-2</v>
      </c>
      <c r="G13" s="278">
        <f t="shared" si="0"/>
        <v>0.55925836043401189</v>
      </c>
      <c r="H13" s="229">
        <f t="shared" si="1"/>
        <v>7.0112867799915337</v>
      </c>
      <c r="I13" s="230">
        <f>IFERROR(K13*1000/M13,0)</f>
        <v>12.536758099691941</v>
      </c>
      <c r="J13" s="246"/>
      <c r="K13" s="231">
        <v>5482761.8999999976</v>
      </c>
      <c r="L13" s="232">
        <f t="shared" si="4"/>
        <v>0.19493272909692561</v>
      </c>
      <c r="M13" s="227">
        <v>437334904</v>
      </c>
      <c r="N13" s="29"/>
      <c r="O13" s="85"/>
      <c r="P13" s="87"/>
      <c r="Q13" s="87"/>
    </row>
    <row r="14" spans="2:17" s="23" customFormat="1" x14ac:dyDescent="0.25">
      <c r="B14" s="409"/>
      <c r="C14" s="33" t="s">
        <v>24</v>
      </c>
      <c r="D14" s="222">
        <f>VLOOKUP(C14,'Model Decomp'!$V$2:$W$25,2,0)</f>
        <v>2018924.2763802661</v>
      </c>
      <c r="E14" s="29"/>
      <c r="F14" s="223">
        <f>D14/D$3</f>
        <v>2.4370113014724099E-2</v>
      </c>
      <c r="G14" s="277">
        <f t="shared" si="0"/>
        <v>0.64467003112754351</v>
      </c>
      <c r="H14" s="224">
        <f t="shared" si="1"/>
        <v>31.281037622107391</v>
      </c>
      <c r="I14" s="225">
        <f>IFERROR(K14*1000/M14,0)</f>
        <v>48.522555899482562</v>
      </c>
      <c r="J14" s="244"/>
      <c r="K14" s="226">
        <v>3131717.2800000003</v>
      </c>
      <c r="L14" s="191">
        <f t="shared" si="4"/>
        <v>0.11134428364478148</v>
      </c>
      <c r="M14" s="222">
        <v>64541474</v>
      </c>
      <c r="N14" s="29"/>
      <c r="O14" s="22"/>
      <c r="P14" s="30"/>
      <c r="Q14" s="30"/>
    </row>
    <row r="15" spans="2:17" s="23" customFormat="1" x14ac:dyDescent="0.25">
      <c r="B15" s="409"/>
      <c r="C15" s="33" t="s">
        <v>71</v>
      </c>
      <c r="D15" s="222">
        <f>SUM(D16:D17)</f>
        <v>1324907.1526167945</v>
      </c>
      <c r="E15" s="29"/>
      <c r="F15" s="223">
        <f t="shared" si="3"/>
        <v>1.599274297755093E-2</v>
      </c>
      <c r="G15" s="277">
        <f t="shared" si="0"/>
        <v>1.3291455354410526</v>
      </c>
      <c r="H15" s="224">
        <f t="shared" si="1"/>
        <v>47.850023710600489</v>
      </c>
      <c r="I15" s="225">
        <f t="shared" si="2"/>
        <v>36.000590179706947</v>
      </c>
      <c r="J15" s="244"/>
      <c r="K15" s="226">
        <f>SUM(K16:K17)</f>
        <v>996811.19733600004</v>
      </c>
      <c r="L15" s="191">
        <f t="shared" si="4"/>
        <v>3.5440373051961391E-2</v>
      </c>
      <c r="M15" s="222">
        <f>SUM(M16:M17)</f>
        <v>27688746</v>
      </c>
      <c r="N15" s="29"/>
      <c r="O15" s="22"/>
      <c r="P15" s="30"/>
      <c r="Q15" s="30"/>
    </row>
    <row r="16" spans="2:17" s="42" customFormat="1" x14ac:dyDescent="0.25">
      <c r="B16" s="409"/>
      <c r="C16" s="84" t="s">
        <v>63</v>
      </c>
      <c r="D16" s="184">
        <f>VLOOKUP(C16,'Model Decomp'!$V$2:$W$25,2,0)</f>
        <v>980815.09506123269</v>
      </c>
      <c r="E16" s="40"/>
      <c r="F16" s="124">
        <f t="shared" si="3"/>
        <v>1.1839262617637439E-2</v>
      </c>
      <c r="G16" s="172">
        <f t="shared" si="0"/>
        <v>1.7264383396570042</v>
      </c>
      <c r="H16" s="125">
        <f t="shared" si="1"/>
        <v>71.444171665088504</v>
      </c>
      <c r="I16" s="219">
        <f t="shared" si="2"/>
        <v>41.382405628968193</v>
      </c>
      <c r="J16" s="245"/>
      <c r="K16" s="220">
        <v>568114.75540800008</v>
      </c>
      <c r="L16" s="221">
        <f t="shared" si="4"/>
        <v>2.0198608243760116E-2</v>
      </c>
      <c r="M16" s="184">
        <v>13728413</v>
      </c>
      <c r="N16" s="29"/>
      <c r="O16" s="41"/>
      <c r="P16" s="43"/>
      <c r="Q16" s="43"/>
    </row>
    <row r="17" spans="2:17" s="42" customFormat="1" x14ac:dyDescent="0.25">
      <c r="B17" s="409"/>
      <c r="C17" s="84" t="s">
        <v>64</v>
      </c>
      <c r="D17" s="184">
        <f>VLOOKUP(C17,'Model Decomp'!$V$2:$W$25,2,0)</f>
        <v>344092.05755556183</v>
      </c>
      <c r="E17" s="40"/>
      <c r="F17" s="124">
        <f t="shared" si="3"/>
        <v>4.1534803599134907E-3</v>
      </c>
      <c r="G17" s="172">
        <f t="shared" si="0"/>
        <v>0.80264733714153957</v>
      </c>
      <c r="H17" s="125">
        <f t="shared" si="1"/>
        <v>24.647840245326659</v>
      </c>
      <c r="I17" s="219">
        <f t="shared" si="2"/>
        <v>30.70818166930545</v>
      </c>
      <c r="J17" s="245"/>
      <c r="K17" s="220">
        <v>428696.44192799996</v>
      </c>
      <c r="L17" s="221">
        <f t="shared" si="4"/>
        <v>1.5241764808201273E-2</v>
      </c>
      <c r="M17" s="184">
        <v>13960333</v>
      </c>
      <c r="N17" s="29"/>
      <c r="O17" s="41"/>
      <c r="P17" s="43"/>
      <c r="Q17" s="43"/>
    </row>
    <row r="18" spans="2:17" s="23" customFormat="1" x14ac:dyDescent="0.25">
      <c r="B18" s="409"/>
      <c r="C18" s="33" t="s">
        <v>25</v>
      </c>
      <c r="D18" s="222">
        <f>VLOOKUP(C18,'Model Decomp'!$V$2:$W$25,2,0)</f>
        <v>459031.15538708575</v>
      </c>
      <c r="E18" s="29"/>
      <c r="F18" s="223">
        <f>D18/D$3</f>
        <v>5.5408918823440035E-3</v>
      </c>
      <c r="G18" s="277">
        <f t="shared" si="0"/>
        <v>1.1339082839324242</v>
      </c>
      <c r="H18" s="224">
        <f t="shared" si="1"/>
        <v>95.404666111961674</v>
      </c>
      <c r="I18" s="225">
        <f>IFERROR(K18*1000/M18,0)</f>
        <v>84.137903800381238</v>
      </c>
      <c r="J18" s="244"/>
      <c r="K18" s="226">
        <v>404822.11999999988</v>
      </c>
      <c r="L18" s="191">
        <f t="shared" si="4"/>
        <v>1.4392943208130763E-2</v>
      </c>
      <c r="M18" s="222">
        <v>4811412</v>
      </c>
      <c r="N18" s="29"/>
      <c r="O18" s="22"/>
      <c r="P18" s="30"/>
      <c r="Q18" s="30"/>
    </row>
    <row r="19" spans="2:17" s="23" customFormat="1" x14ac:dyDescent="0.25">
      <c r="B19" s="409"/>
      <c r="C19" s="33" t="s">
        <v>66</v>
      </c>
      <c r="D19" s="222">
        <f>VLOOKUP(C19,'Model Decomp'!$V$2:$W$25,2,0)</f>
        <v>267495.68282992049</v>
      </c>
      <c r="E19" s="29"/>
      <c r="F19" s="223">
        <f t="shared" si="3"/>
        <v>3.2288977341952151E-3</v>
      </c>
      <c r="G19" s="277">
        <f t="shared" si="0"/>
        <v>0.44546349364408327</v>
      </c>
      <c r="H19" s="224">
        <f t="shared" si="1"/>
        <v>2.7162231021023571</v>
      </c>
      <c r="I19" s="225">
        <f t="shared" si="2"/>
        <v>6.0975212129786041</v>
      </c>
      <c r="J19" s="244"/>
      <c r="K19" s="226">
        <v>600488.45000000019</v>
      </c>
      <c r="L19" s="191">
        <f t="shared" si="4"/>
        <v>2.1349614388631911E-2</v>
      </c>
      <c r="M19" s="222">
        <v>98480748</v>
      </c>
      <c r="N19" s="29"/>
      <c r="O19" s="22"/>
      <c r="P19" s="30"/>
      <c r="Q19" s="30"/>
    </row>
    <row r="20" spans="2:17" s="23" customFormat="1" ht="15.75" thickBot="1" x14ac:dyDescent="0.3">
      <c r="B20" s="410"/>
      <c r="C20" s="233" t="s">
        <v>65</v>
      </c>
      <c r="D20" s="234">
        <f>VLOOKUP(C20,'Model Decomp'!$V$2:$W$25,2,0)</f>
        <v>105712.21870942913</v>
      </c>
      <c r="E20" s="235"/>
      <c r="F20" s="236">
        <f t="shared" si="3"/>
        <v>1.2760353358100818E-3</v>
      </c>
      <c r="G20" s="279">
        <f t="shared" si="0"/>
        <v>0.97052335835190884</v>
      </c>
      <c r="H20" s="237">
        <f t="shared" si="1"/>
        <v>2.4842601116248368</v>
      </c>
      <c r="I20" s="238">
        <f t="shared" si="2"/>
        <v>2.5597118196551962</v>
      </c>
      <c r="J20" s="244"/>
      <c r="K20" s="239">
        <v>108922.9</v>
      </c>
      <c r="L20" s="240">
        <f t="shared" si="4"/>
        <v>3.8726172220157006E-3</v>
      </c>
      <c r="M20" s="234">
        <v>42552798</v>
      </c>
      <c r="N20" s="29"/>
      <c r="O20" s="22"/>
      <c r="P20" s="30"/>
      <c r="Q20" s="30"/>
    </row>
    <row r="22" spans="2:17" x14ac:dyDescent="0.25">
      <c r="B22" s="416" t="s">
        <v>57</v>
      </c>
      <c r="C22" s="416"/>
      <c r="D22" s="416"/>
      <c r="E22" s="416"/>
      <c r="F22" s="416"/>
      <c r="G22" s="416"/>
      <c r="H22" s="416"/>
      <c r="I22" s="416"/>
      <c r="J22" s="416"/>
      <c r="K22" s="416"/>
      <c r="L22" s="416"/>
      <c r="M22" s="416"/>
    </row>
    <row r="23" spans="2:17" x14ac:dyDescent="0.25">
      <c r="B23" s="414" t="s">
        <v>96</v>
      </c>
      <c r="C23" s="414"/>
      <c r="D23" s="414"/>
      <c r="E23" s="414"/>
      <c r="F23" s="414"/>
      <c r="G23" s="414"/>
      <c r="H23" s="414"/>
      <c r="I23" s="414"/>
      <c r="J23" s="414"/>
      <c r="K23" s="414"/>
      <c r="L23" s="414"/>
      <c r="M23" s="414"/>
    </row>
    <row r="24" spans="2:17" x14ac:dyDescent="0.25">
      <c r="B24" s="414" t="s">
        <v>101</v>
      </c>
      <c r="C24" s="414"/>
      <c r="D24" s="414"/>
      <c r="E24" s="414"/>
      <c r="F24" s="414"/>
      <c r="G24" s="414"/>
      <c r="H24" s="414"/>
      <c r="I24" s="414"/>
      <c r="J24" s="414"/>
      <c r="K24" s="414"/>
      <c r="L24" s="414"/>
      <c r="M24" s="414"/>
    </row>
    <row r="25" spans="2:17" x14ac:dyDescent="0.25">
      <c r="B25" s="132"/>
      <c r="C25" s="396" t="s">
        <v>100</v>
      </c>
      <c r="D25" s="396"/>
      <c r="E25" s="396"/>
      <c r="F25" s="396"/>
      <c r="G25" s="396"/>
      <c r="H25" s="396"/>
      <c r="I25" s="396"/>
      <c r="J25" s="396"/>
      <c r="K25" s="396"/>
      <c r="L25" s="396"/>
      <c r="M25" s="396"/>
    </row>
    <row r="26" spans="2:17" x14ac:dyDescent="0.25">
      <c r="B26" s="134"/>
      <c r="C26" s="411" t="s">
        <v>94</v>
      </c>
      <c r="D26" s="412"/>
      <c r="E26" s="412"/>
      <c r="F26" s="412"/>
      <c r="G26" s="412"/>
      <c r="H26" s="412"/>
      <c r="I26" s="412"/>
      <c r="J26" s="412"/>
      <c r="K26" s="412"/>
      <c r="L26" s="412"/>
      <c r="M26" s="413"/>
    </row>
    <row r="27" spans="2:17" x14ac:dyDescent="0.25">
      <c r="B27" s="411" t="s">
        <v>90</v>
      </c>
      <c r="C27" s="412"/>
      <c r="D27" s="412"/>
      <c r="E27" s="412"/>
      <c r="F27" s="412"/>
      <c r="G27" s="412"/>
      <c r="H27" s="412"/>
      <c r="I27" s="412"/>
      <c r="J27" s="412"/>
      <c r="K27" s="412"/>
      <c r="L27" s="412"/>
      <c r="M27" s="413"/>
    </row>
    <row r="28" spans="2:17" x14ac:dyDescent="0.25">
      <c r="B28" s="135"/>
      <c r="C28" s="411" t="s">
        <v>95</v>
      </c>
      <c r="D28" s="412"/>
      <c r="E28" s="412"/>
      <c r="F28" s="412"/>
      <c r="G28" s="412"/>
      <c r="H28" s="412"/>
      <c r="I28" s="412"/>
      <c r="J28" s="412"/>
      <c r="K28" s="412"/>
      <c r="L28" s="412"/>
      <c r="M28" s="413"/>
    </row>
    <row r="29" spans="2:17" x14ac:dyDescent="0.25">
      <c r="B29" s="411" t="s">
        <v>91</v>
      </c>
      <c r="C29" s="412"/>
      <c r="D29" s="412"/>
      <c r="E29" s="412"/>
      <c r="F29" s="412"/>
      <c r="G29" s="412"/>
      <c r="H29" s="412"/>
      <c r="I29" s="412"/>
      <c r="J29" s="412"/>
      <c r="K29" s="412"/>
      <c r="L29" s="412"/>
      <c r="M29" s="413"/>
    </row>
    <row r="30" spans="2:17" x14ac:dyDescent="0.25">
      <c r="B30" s="414" t="s">
        <v>92</v>
      </c>
      <c r="C30" s="414"/>
      <c r="D30" s="414"/>
      <c r="E30" s="414"/>
      <c r="F30" s="414"/>
      <c r="G30" s="414"/>
      <c r="H30" s="414"/>
      <c r="I30" s="414"/>
      <c r="J30" s="414"/>
      <c r="K30" s="414"/>
      <c r="L30" s="414"/>
      <c r="M30" s="414"/>
    </row>
    <row r="31" spans="2:17" x14ac:dyDescent="0.25">
      <c r="B31" s="61"/>
      <c r="C31" s="415" t="s">
        <v>93</v>
      </c>
      <c r="D31" s="415"/>
      <c r="E31" s="415"/>
      <c r="F31" s="415"/>
      <c r="G31" s="415"/>
      <c r="H31" s="415"/>
      <c r="I31" s="415"/>
      <c r="J31" s="415"/>
      <c r="K31" s="415"/>
      <c r="L31" s="415"/>
      <c r="M31" s="415"/>
    </row>
  </sheetData>
  <sortState xmlns:xlrd2="http://schemas.microsoft.com/office/spreadsheetml/2017/richdata2" ref="C5:Q20">
    <sortCondition descending="1" ref="F5:F20"/>
  </sortState>
  <mergeCells count="11">
    <mergeCell ref="B4:B20"/>
    <mergeCell ref="C26:M26"/>
    <mergeCell ref="B30:M30"/>
    <mergeCell ref="C31:M31"/>
    <mergeCell ref="B27:M27"/>
    <mergeCell ref="B29:M29"/>
    <mergeCell ref="C28:M28"/>
    <mergeCell ref="B22:M22"/>
    <mergeCell ref="B23:M23"/>
    <mergeCell ref="B24:M24"/>
    <mergeCell ref="C25:M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D586-249B-4BBC-B8A1-E2EB23345EA7}">
  <dimension ref="B15:L19"/>
  <sheetViews>
    <sheetView showGridLines="0" workbookViewId="0">
      <selection activeCell="C19" sqref="C19:D19"/>
    </sheetView>
  </sheetViews>
  <sheetFormatPr defaultRowHeight="15" x14ac:dyDescent="0.25"/>
  <cols>
    <col min="2" max="2" width="13.85546875" bestFit="1" customWidth="1"/>
    <col min="3" max="4" width="11" customWidth="1"/>
    <col min="11" max="11" width="10.140625" bestFit="1" customWidth="1"/>
    <col min="12" max="12" width="0" hidden="1" customWidth="1"/>
  </cols>
  <sheetData>
    <row r="15" spans="2:12" ht="15.75" thickBot="1" x14ac:dyDescent="0.3"/>
    <row r="16" spans="2:12" x14ac:dyDescent="0.25">
      <c r="B16" s="417" t="s">
        <v>255</v>
      </c>
      <c r="C16" s="418"/>
      <c r="D16" s="418"/>
      <c r="E16" s="418"/>
      <c r="F16" s="418"/>
      <c r="G16" s="418"/>
      <c r="H16" s="418"/>
      <c r="I16" s="418"/>
      <c r="J16" s="418"/>
      <c r="K16" s="418"/>
      <c r="L16" s="419"/>
    </row>
    <row r="17" spans="2:12" x14ac:dyDescent="0.25">
      <c r="B17" s="270" t="s">
        <v>251</v>
      </c>
      <c r="C17" s="264" t="s">
        <v>191</v>
      </c>
      <c r="D17" s="264" t="s">
        <v>192</v>
      </c>
      <c r="E17" s="264" t="s">
        <v>193</v>
      </c>
      <c r="F17" s="264" t="s">
        <v>194</v>
      </c>
      <c r="G17" s="264" t="s">
        <v>195</v>
      </c>
      <c r="H17" s="264" t="s">
        <v>196</v>
      </c>
      <c r="I17" s="264" t="s">
        <v>107</v>
      </c>
      <c r="J17" s="264" t="s">
        <v>108</v>
      </c>
      <c r="K17" s="264" t="s">
        <v>253</v>
      </c>
      <c r="L17" s="271" t="s">
        <v>254</v>
      </c>
    </row>
    <row r="18" spans="2:12" ht="15.75" thickBot="1" x14ac:dyDescent="0.3">
      <c r="B18" s="272" t="s">
        <v>252</v>
      </c>
      <c r="C18" s="273">
        <v>0</v>
      </c>
      <c r="D18" s="273">
        <v>1.2E-2</v>
      </c>
      <c r="E18" s="273">
        <v>0.14499999999999999</v>
      </c>
      <c r="F18" s="273">
        <v>0.56399999999999995</v>
      </c>
      <c r="G18" s="273">
        <v>0.78700000000000003</v>
      </c>
      <c r="H18" s="273">
        <v>0.82399999999999995</v>
      </c>
      <c r="I18" s="273">
        <v>0.85699999999999998</v>
      </c>
      <c r="J18" s="273">
        <v>0.877</v>
      </c>
      <c r="K18" s="280">
        <v>0.88800000000000001</v>
      </c>
      <c r="L18" s="274">
        <v>0.86099999999999999</v>
      </c>
    </row>
    <row r="19" spans="2:12" ht="15.75" thickBot="1" x14ac:dyDescent="0.3">
      <c r="B19" s="275" t="s">
        <v>139</v>
      </c>
      <c r="C19" s="420" t="s">
        <v>258</v>
      </c>
      <c r="D19" s="421"/>
      <c r="E19" s="420" t="s">
        <v>256</v>
      </c>
      <c r="F19" s="421"/>
      <c r="G19" s="420" t="s">
        <v>260</v>
      </c>
      <c r="H19" s="421"/>
      <c r="I19" s="420" t="s">
        <v>261</v>
      </c>
      <c r="J19" s="421"/>
      <c r="K19" s="281" t="s">
        <v>257</v>
      </c>
      <c r="L19" s="276"/>
    </row>
  </sheetData>
  <mergeCells count="5">
    <mergeCell ref="B16:L16"/>
    <mergeCell ref="C19:D19"/>
    <mergeCell ref="E19:F19"/>
    <mergeCell ref="G19:H19"/>
    <mergeCell ref="I19:J19"/>
  </mergeCells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40E22-0E14-47A3-AD37-D599659CD76D}">
  <dimension ref="B1:AJ26"/>
  <sheetViews>
    <sheetView showGridLines="0" topLeftCell="B1" zoomScaleNormal="100" workbookViewId="0">
      <pane xSplit="10" ySplit="7" topLeftCell="L8" activePane="bottomRight" state="frozen"/>
      <selection activeCell="B1" sqref="B1"/>
      <selection pane="topRight" activeCell="L1" sqref="L1"/>
      <selection pane="bottomLeft" activeCell="B8" sqref="B8"/>
      <selection pane="bottomRight" activeCell="L1" sqref="L1"/>
    </sheetView>
  </sheetViews>
  <sheetFormatPr defaultRowHeight="15" x14ac:dyDescent="0.25"/>
  <cols>
    <col min="1" max="1" width="9.140625" customWidth="1"/>
    <col min="2" max="2" width="18.5703125" style="38" bestFit="1" customWidth="1"/>
    <col min="3" max="5" width="15.7109375" style="38" hidden="1" customWidth="1"/>
    <col min="6" max="6" width="16.28515625" style="38" hidden="1" customWidth="1"/>
    <col min="7" max="7" width="5.85546875" style="21" hidden="1" customWidth="1"/>
    <col min="8" max="11" width="15.5703125" style="38" hidden="1" customWidth="1"/>
    <col min="12" max="15" width="13.140625" customWidth="1"/>
    <col min="16" max="16" width="13.140625" bestFit="1" customWidth="1"/>
    <col min="17" max="23" width="11.5703125" customWidth="1"/>
    <col min="24" max="24" width="5.42578125" style="21" customWidth="1"/>
    <col min="25" max="25" width="11.85546875" style="21" bestFit="1" customWidth="1"/>
    <col min="26" max="28" width="11.5703125" style="38" customWidth="1"/>
    <col min="29" max="32" width="12.5703125" style="38" bestFit="1" customWidth="1"/>
    <col min="33" max="33" width="13.5703125" style="21" hidden="1" customWidth="1"/>
    <col min="34" max="36" width="10.7109375" hidden="1" customWidth="1"/>
    <col min="37" max="40" width="12.5703125" bestFit="1" customWidth="1"/>
  </cols>
  <sheetData>
    <row r="1" spans="2:36" ht="15" customHeight="1" x14ac:dyDescent="0.25">
      <c r="B1" s="427" t="s">
        <v>48</v>
      </c>
      <c r="L1" s="68" t="s">
        <v>35</v>
      </c>
      <c r="M1" s="175" t="s">
        <v>114</v>
      </c>
      <c r="N1" s="175" t="s">
        <v>115</v>
      </c>
      <c r="O1" s="200" t="s">
        <v>116</v>
      </c>
      <c r="P1" s="428"/>
      <c r="Q1" s="428"/>
      <c r="R1" s="428"/>
      <c r="S1" s="428"/>
      <c r="Z1"/>
      <c r="AA1"/>
      <c r="AB1"/>
      <c r="AG1" s="18"/>
    </row>
    <row r="2" spans="2:36" x14ac:dyDescent="0.25">
      <c r="B2" s="427"/>
      <c r="C2" s="81"/>
      <c r="D2" s="81"/>
      <c r="E2" s="81"/>
      <c r="F2" s="81"/>
      <c r="L2" s="243" t="s">
        <v>39</v>
      </c>
      <c r="M2" s="243" t="s">
        <v>185</v>
      </c>
      <c r="N2" s="243" t="s">
        <v>188</v>
      </c>
      <c r="O2" s="243" t="s">
        <v>186</v>
      </c>
      <c r="Z2" s="81"/>
      <c r="AA2" s="81"/>
      <c r="AB2" s="81"/>
      <c r="AG2" s="36"/>
    </row>
    <row r="3" spans="2:36" x14ac:dyDescent="0.25">
      <c r="B3"/>
      <c r="C3" s="118"/>
      <c r="D3" s="118"/>
      <c r="E3" s="118"/>
      <c r="F3" s="127"/>
      <c r="L3" s="243" t="s">
        <v>38</v>
      </c>
      <c r="M3" s="243" t="s">
        <v>190</v>
      </c>
      <c r="N3" s="243" t="s">
        <v>189</v>
      </c>
      <c r="O3" s="243" t="s">
        <v>187</v>
      </c>
      <c r="Z3"/>
      <c r="AA3"/>
      <c r="AB3"/>
      <c r="AG3" s="27"/>
    </row>
    <row r="4" spans="2:36" x14ac:dyDescent="0.25">
      <c r="B4" s="68" t="s">
        <v>40</v>
      </c>
      <c r="C4" s="12">
        <v>2</v>
      </c>
      <c r="D4" s="12">
        <v>3</v>
      </c>
      <c r="E4" s="12">
        <v>4</v>
      </c>
      <c r="F4" s="12">
        <v>5</v>
      </c>
      <c r="G4" s="31"/>
      <c r="L4" s="63">
        <v>20537110.890000001</v>
      </c>
      <c r="M4" s="63">
        <v>21834146.060000002</v>
      </c>
      <c r="N4" s="63">
        <v>21111776.109999996</v>
      </c>
      <c r="O4" s="63">
        <v>19361239.150000006</v>
      </c>
      <c r="S4" s="82"/>
      <c r="Z4" s="429"/>
      <c r="AA4" s="429"/>
      <c r="AB4" s="429"/>
      <c r="AC4" s="27"/>
      <c r="AD4" s="27"/>
      <c r="AE4" s="27"/>
      <c r="AF4" s="27"/>
      <c r="AG4" s="27"/>
      <c r="AH4" s="16"/>
    </row>
    <row r="5" spans="2:36" ht="15.75" thickBot="1" x14ac:dyDescent="0.3">
      <c r="B5" s="205" t="s">
        <v>197</v>
      </c>
      <c r="C5" s="12"/>
      <c r="D5" s="12"/>
      <c r="E5" s="12"/>
      <c r="F5" s="12"/>
      <c r="G5" s="31"/>
      <c r="L5" s="63">
        <v>5216391.5224524299</v>
      </c>
      <c r="M5" s="63">
        <v>7132368.207330849</v>
      </c>
      <c r="N5" s="63">
        <v>10063222.23187159</v>
      </c>
      <c r="O5" s="63">
        <v>2177909.3583184103</v>
      </c>
      <c r="S5" s="82"/>
      <c r="Z5" s="193"/>
      <c r="AA5" s="193"/>
      <c r="AB5" s="193"/>
      <c r="AC5" s="193"/>
      <c r="AD5" s="193"/>
      <c r="AE5" s="193"/>
      <c r="AF5" s="193"/>
      <c r="AG5" s="193"/>
      <c r="AH5" s="16"/>
    </row>
    <row r="6" spans="2:36" x14ac:dyDescent="0.25">
      <c r="B6" s="430" t="s">
        <v>16</v>
      </c>
      <c r="C6" s="432" t="s">
        <v>42</v>
      </c>
      <c r="D6" s="433"/>
      <c r="E6" s="433"/>
      <c r="F6" s="433"/>
      <c r="G6" s="188"/>
      <c r="H6" s="434" t="s">
        <v>58</v>
      </c>
      <c r="I6" s="433"/>
      <c r="J6" s="433"/>
      <c r="K6" s="435"/>
      <c r="L6" s="434" t="s">
        <v>45</v>
      </c>
      <c r="M6" s="422"/>
      <c r="N6" s="422"/>
      <c r="O6" s="439"/>
      <c r="P6" s="436" t="s">
        <v>18</v>
      </c>
      <c r="Q6" s="437"/>
      <c r="R6" s="437"/>
      <c r="S6" s="426"/>
      <c r="T6" s="438" t="s">
        <v>29</v>
      </c>
      <c r="U6" s="422"/>
      <c r="V6" s="422"/>
      <c r="W6" s="423"/>
      <c r="X6" s="259"/>
      <c r="Y6" s="438" t="s">
        <v>28</v>
      </c>
      <c r="Z6" s="422"/>
      <c r="AA6" s="422"/>
      <c r="AB6" s="423"/>
      <c r="AC6" s="424" t="s">
        <v>44</v>
      </c>
      <c r="AD6" s="425"/>
      <c r="AE6" s="425"/>
      <c r="AF6" s="426"/>
      <c r="AG6" s="422" t="s">
        <v>51</v>
      </c>
      <c r="AH6" s="422"/>
      <c r="AI6" s="422"/>
      <c r="AJ6" s="423"/>
    </row>
    <row r="7" spans="2:36" x14ac:dyDescent="0.25">
      <c r="B7" s="431"/>
      <c r="C7" s="66" t="s">
        <v>35</v>
      </c>
      <c r="D7" s="302" t="s">
        <v>114</v>
      </c>
      <c r="E7" s="302" t="s">
        <v>115</v>
      </c>
      <c r="F7" s="302" t="s">
        <v>116</v>
      </c>
      <c r="G7" s="189"/>
      <c r="H7" s="68" t="s">
        <v>35</v>
      </c>
      <c r="I7" s="302" t="s">
        <v>114</v>
      </c>
      <c r="J7" s="302" t="s">
        <v>115</v>
      </c>
      <c r="K7" s="303" t="s">
        <v>116</v>
      </c>
      <c r="L7" s="68" t="s">
        <v>35</v>
      </c>
      <c r="M7" s="163" t="s">
        <v>114</v>
      </c>
      <c r="N7" s="163" t="s">
        <v>115</v>
      </c>
      <c r="O7" s="69" t="s">
        <v>116</v>
      </c>
      <c r="P7" s="364" t="s">
        <v>35</v>
      </c>
      <c r="Q7" s="166" t="s">
        <v>114</v>
      </c>
      <c r="R7" s="166" t="s">
        <v>115</v>
      </c>
      <c r="S7" s="365" t="s">
        <v>116</v>
      </c>
      <c r="T7" s="68" t="s">
        <v>35</v>
      </c>
      <c r="U7" s="302" t="s">
        <v>114</v>
      </c>
      <c r="V7" s="302" t="s">
        <v>115</v>
      </c>
      <c r="W7" s="69" t="s">
        <v>116</v>
      </c>
      <c r="X7" s="259"/>
      <c r="Y7" s="68" t="s">
        <v>35</v>
      </c>
      <c r="Z7" s="163" t="s">
        <v>114</v>
      </c>
      <c r="AA7" s="163" t="s">
        <v>115</v>
      </c>
      <c r="AB7" s="69" t="s">
        <v>116</v>
      </c>
      <c r="AC7" s="192" t="s">
        <v>35</v>
      </c>
      <c r="AD7" s="380" t="s">
        <v>114</v>
      </c>
      <c r="AE7" s="380" t="s">
        <v>115</v>
      </c>
      <c r="AF7" s="365" t="s">
        <v>116</v>
      </c>
      <c r="AG7" s="66" t="s">
        <v>35</v>
      </c>
      <c r="AH7" s="258" t="s">
        <v>114</v>
      </c>
      <c r="AI7" s="258" t="s">
        <v>115</v>
      </c>
      <c r="AJ7" s="69" t="s">
        <v>116</v>
      </c>
    </row>
    <row r="8" spans="2:36" s="23" customFormat="1" x14ac:dyDescent="0.25">
      <c r="B8" s="186" t="s">
        <v>41</v>
      </c>
      <c r="C8" s="185">
        <v>20537110.890000001</v>
      </c>
      <c r="D8" s="63">
        <v>21834146.060000002</v>
      </c>
      <c r="E8" s="63">
        <v>21111776.109999996</v>
      </c>
      <c r="F8" s="63">
        <v>19361239.150000006</v>
      </c>
      <c r="G8" s="190"/>
      <c r="H8" s="70"/>
      <c r="I8" s="167"/>
      <c r="J8" s="167"/>
      <c r="K8" s="361"/>
      <c r="L8" s="73"/>
      <c r="M8" s="164"/>
      <c r="N8" s="164"/>
      <c r="O8" s="248"/>
      <c r="P8" s="73"/>
      <c r="Q8" s="168"/>
      <c r="R8" s="168"/>
      <c r="S8" s="74"/>
      <c r="T8" s="70"/>
      <c r="U8" s="167"/>
      <c r="V8" s="167"/>
      <c r="W8" s="71"/>
      <c r="X8" s="29"/>
      <c r="Y8" s="73"/>
      <c r="Z8" s="164"/>
      <c r="AA8" s="164"/>
      <c r="AB8" s="74"/>
      <c r="AC8" s="67"/>
      <c r="AD8" s="164"/>
      <c r="AE8" s="164"/>
      <c r="AF8" s="74"/>
      <c r="AG8" s="67"/>
      <c r="AH8" s="168"/>
      <c r="AI8" s="168"/>
      <c r="AJ8" s="74"/>
    </row>
    <row r="9" spans="2:36" s="23" customFormat="1" x14ac:dyDescent="0.25">
      <c r="B9" s="187" t="s">
        <v>19</v>
      </c>
      <c r="C9" s="75"/>
      <c r="D9" s="35"/>
      <c r="E9" s="35"/>
      <c r="F9" s="35"/>
      <c r="G9" s="190"/>
      <c r="H9" s="72"/>
      <c r="I9" s="169"/>
      <c r="J9" s="169"/>
      <c r="K9" s="362"/>
      <c r="L9" s="78">
        <v>6877548.39245243</v>
      </c>
      <c r="M9" s="35">
        <v>8280710.9273308497</v>
      </c>
      <c r="N9" s="35">
        <v>10682918.951871591</v>
      </c>
      <c r="O9" s="79">
        <v>2285252.4483184097</v>
      </c>
      <c r="P9" s="366">
        <f t="shared" ref="P9:P19" si="0">IFERROR(C9/L9,0)</f>
        <v>0</v>
      </c>
      <c r="Q9" s="170">
        <f t="shared" ref="Q9:Q19" si="1">IFERROR(D9/M9,0)</f>
        <v>0</v>
      </c>
      <c r="R9" s="170">
        <f t="shared" ref="R9:R19" si="2">IFERROR(E9/N9,0)</f>
        <v>0</v>
      </c>
      <c r="S9" s="367">
        <f t="shared" ref="S9:S19" si="3">IFERROR(F9/O9,0)</f>
        <v>0</v>
      </c>
      <c r="T9" s="89">
        <f t="shared" ref="T9:T19" si="4">IFERROR(C9*1000/AC9,0)</f>
        <v>0</v>
      </c>
      <c r="U9" s="171">
        <f t="shared" ref="U9:U19" si="5">IFERROR(D9*1000/AD9,0)</f>
        <v>0</v>
      </c>
      <c r="V9" s="171">
        <f t="shared" ref="V9:V19" si="6">IFERROR(E9*1000/AE9,0)</f>
        <v>0</v>
      </c>
      <c r="W9" s="90">
        <f t="shared" ref="W9:W19" si="7">IFERROR(F9*1000/AF9,0)</f>
        <v>0</v>
      </c>
      <c r="X9" s="30"/>
      <c r="Y9" s="89">
        <f t="shared" ref="Y9:Y19" si="8">IFERROR(L9*1000/AC9,0)</f>
        <v>36.159580765129185</v>
      </c>
      <c r="Z9" s="171">
        <f t="shared" ref="Z9:Z19" si="9">IFERROR(M9*1000/AD9,0)</f>
        <v>28.058549965418262</v>
      </c>
      <c r="AA9" s="171">
        <f t="shared" ref="AA9:AA19" si="10">IFERROR(N9*1000/AE9,0)</f>
        <v>17.429206009541836</v>
      </c>
      <c r="AB9" s="90">
        <f t="shared" ref="AB9:AB19" si="11">IFERROR(O9*1000/AF9,0)</f>
        <v>20.634938786452263</v>
      </c>
      <c r="AC9" s="75">
        <v>190199893</v>
      </c>
      <c r="AD9" s="75">
        <v>295122554</v>
      </c>
      <c r="AE9" s="75">
        <v>612932049</v>
      </c>
      <c r="AF9" s="79">
        <v>110746752</v>
      </c>
      <c r="AG9" s="75"/>
      <c r="AH9" s="35"/>
      <c r="AI9" s="35"/>
      <c r="AJ9" s="79"/>
    </row>
    <row r="10" spans="2:36" s="23" customFormat="1" x14ac:dyDescent="0.25">
      <c r="B10" s="305" t="s">
        <v>70</v>
      </c>
      <c r="C10" s="306">
        <f>SUM(C11:C15)</f>
        <v>4465024.4983959952</v>
      </c>
      <c r="D10" s="307">
        <f t="shared" ref="D10:E10" si="12">SUM(D11:D15)</f>
        <v>3789175.4684409141</v>
      </c>
      <c r="E10" s="307">
        <f t="shared" si="12"/>
        <v>2114133.1910885004</v>
      </c>
      <c r="F10" s="307">
        <f>SUM(F11:F15)</f>
        <v>1598092.8399752178</v>
      </c>
      <c r="G10" s="308"/>
      <c r="H10" s="309">
        <f t="shared" ref="H10:H18" si="13">C10/C$8</f>
        <v>0.21741249401200438</v>
      </c>
      <c r="I10" s="310">
        <f t="shared" ref="I10:J18" si="14">D10/D$8</f>
        <v>0.17354356144858149</v>
      </c>
      <c r="J10" s="310">
        <f t="shared" si="14"/>
        <v>0.10013999675219656</v>
      </c>
      <c r="K10" s="308">
        <f t="shared" ref="K10:K18" si="15">F10/F$8</f>
        <v>8.2540834684913092E-2</v>
      </c>
      <c r="L10" s="311">
        <f>SUM(L11:L15)</f>
        <v>3160543.4224524302</v>
      </c>
      <c r="M10" s="307">
        <f>SUM(M11:M15)</f>
        <v>3988493.2741158502</v>
      </c>
      <c r="N10" s="307">
        <f>SUM(N11:N15)</f>
        <v>2521683.6874365895</v>
      </c>
      <c r="O10" s="312">
        <f>SUM(O11:O15)</f>
        <v>1056377.7486324101</v>
      </c>
      <c r="P10" s="318">
        <f t="shared" si="0"/>
        <v>1.4127394886197608</v>
      </c>
      <c r="Q10" s="313">
        <f t="shared" si="1"/>
        <v>0.95002679157855163</v>
      </c>
      <c r="R10" s="313">
        <f t="shared" si="2"/>
        <v>0.83838159465496509</v>
      </c>
      <c r="S10" s="316">
        <f t="shared" si="3"/>
        <v>1.5128043373159969</v>
      </c>
      <c r="T10" s="314">
        <f t="shared" si="4"/>
        <v>55.262371594697754</v>
      </c>
      <c r="U10" s="315">
        <f t="shared" si="5"/>
        <v>29.259743981303931</v>
      </c>
      <c r="V10" s="315">
        <f t="shared" si="6"/>
        <v>17.864017786375122</v>
      </c>
      <c r="W10" s="316">
        <f t="shared" si="7"/>
        <v>26.179129938430819</v>
      </c>
      <c r="X10" s="317"/>
      <c r="Y10" s="318">
        <f t="shared" si="8"/>
        <v>39.117170603540508</v>
      </c>
      <c r="Z10" s="313">
        <f t="shared" si="9"/>
        <v>30.798861927552942</v>
      </c>
      <c r="AA10" s="313">
        <f t="shared" si="10"/>
        <v>21.307740890622771</v>
      </c>
      <c r="AB10" s="319">
        <f t="shared" si="11"/>
        <v>17.305033633680335</v>
      </c>
      <c r="AC10" s="306">
        <f>SUM(AC11:AC15)</f>
        <v>80796831</v>
      </c>
      <c r="AD10" s="307">
        <f t="shared" ref="AD10:AE10" si="16">SUM(AD11:AD15)</f>
        <v>129501320</v>
      </c>
      <c r="AE10" s="307">
        <f t="shared" si="16"/>
        <v>118345896</v>
      </c>
      <c r="AF10" s="312">
        <f>SUM(AF11:AF15)</f>
        <v>61044536</v>
      </c>
      <c r="AG10" s="368">
        <f t="shared" ref="AG10:AG19" si="17">AC10/AC$9</f>
        <v>0.42479956074423236</v>
      </c>
      <c r="AH10" s="195">
        <f t="shared" ref="AH10:AH19" si="18">AD10/AD$9</f>
        <v>0.43880522936921995</v>
      </c>
      <c r="AI10" s="195">
        <f t="shared" ref="AI10:AI19" si="19">AE10/AE$9</f>
        <v>0.19308159231203784</v>
      </c>
      <c r="AJ10" s="91">
        <f t="shared" ref="AJ10:AJ19" si="20">AF10/AF$9</f>
        <v>0.55120836410624485</v>
      </c>
    </row>
    <row r="11" spans="2:36" s="42" customFormat="1" ht="12" x14ac:dyDescent="0.2">
      <c r="B11" s="320" t="s">
        <v>61</v>
      </c>
      <c r="C11" s="321">
        <f>VLOOKUP($B11,'Model Decomp'!$M$3:$Q$1048576,'MediaSummary Bi-Month -Rollback'!C$4,0)</f>
        <v>1729060.6171880795</v>
      </c>
      <c r="D11" s="322">
        <f>VLOOKUP($B11,'Model Decomp'!$M$3:$Q$1048576,'MediaSummary Bi-Month -Rollback'!D$4,0)</f>
        <v>1045602.4995427924</v>
      </c>
      <c r="E11" s="322">
        <f>VLOOKUP($B11,'Model Decomp'!$M$3:$Q$1048576,'MediaSummary Bi-Month -Rollback'!E$4,0)</f>
        <v>428682.00839282275</v>
      </c>
      <c r="F11" s="322">
        <f>VLOOKUP($B11,'Model Decomp'!$M$3:$Q$1048576,'MediaSummary Bi-Month -Rollback'!F$4,0)</f>
        <v>525067.5998156846</v>
      </c>
      <c r="G11" s="323"/>
      <c r="H11" s="324">
        <f t="shared" si="13"/>
        <v>8.4192008625224857E-2</v>
      </c>
      <c r="I11" s="325">
        <f t="shared" si="14"/>
        <v>4.7888408214797493E-2</v>
      </c>
      <c r="J11" s="325">
        <f t="shared" si="14"/>
        <v>2.0305350253774685E-2</v>
      </c>
      <c r="K11" s="346">
        <f t="shared" si="15"/>
        <v>2.711952451740076E-2</v>
      </c>
      <c r="L11" s="326">
        <v>1008082.1037231899</v>
      </c>
      <c r="M11" s="322">
        <v>900280.06361699011</v>
      </c>
      <c r="N11" s="322">
        <v>433991.93962955003</v>
      </c>
      <c r="O11" s="327">
        <v>276548.99784592004</v>
      </c>
      <c r="P11" s="333">
        <f t="shared" si="0"/>
        <v>1.7151982073702834</v>
      </c>
      <c r="Q11" s="328">
        <f t="shared" si="1"/>
        <v>1.1614191425520974</v>
      </c>
      <c r="R11" s="328">
        <f t="shared" si="2"/>
        <v>0.98776490816566831</v>
      </c>
      <c r="S11" s="331">
        <f t="shared" si="3"/>
        <v>1.8986422077299565</v>
      </c>
      <c r="T11" s="329">
        <f t="shared" si="4"/>
        <v>49.582825397838171</v>
      </c>
      <c r="U11" s="330">
        <f t="shared" si="5"/>
        <v>34.922501507992912</v>
      </c>
      <c r="V11" s="330">
        <f t="shared" si="6"/>
        <v>31.258215170169205</v>
      </c>
      <c r="W11" s="331">
        <f t="shared" si="7"/>
        <v>44.301639955009215</v>
      </c>
      <c r="X11" s="332"/>
      <c r="Y11" s="333">
        <f t="shared" si="8"/>
        <v>28.90792748312035</v>
      </c>
      <c r="Z11" s="328">
        <f t="shared" si="9"/>
        <v>30.068818593134562</v>
      </c>
      <c r="AA11" s="328">
        <f t="shared" si="10"/>
        <v>31.6453995396712</v>
      </c>
      <c r="AB11" s="334">
        <f t="shared" si="11"/>
        <v>23.333327245461842</v>
      </c>
      <c r="AC11" s="321">
        <v>34872168</v>
      </c>
      <c r="AD11" s="322">
        <v>29940653</v>
      </c>
      <c r="AE11" s="322">
        <v>13714219</v>
      </c>
      <c r="AF11" s="335">
        <v>11852103</v>
      </c>
      <c r="AG11" s="369">
        <f t="shared" si="17"/>
        <v>0.1833448350047179</v>
      </c>
      <c r="AH11" s="196">
        <f t="shared" si="18"/>
        <v>0.10145159220870663</v>
      </c>
      <c r="AI11" s="196">
        <f t="shared" si="19"/>
        <v>2.2374778774212865E-2</v>
      </c>
      <c r="AJ11" s="83">
        <f t="shared" si="20"/>
        <v>0.10701986998228173</v>
      </c>
    </row>
    <row r="12" spans="2:36" s="42" customFormat="1" ht="12" x14ac:dyDescent="0.2">
      <c r="B12" s="320" t="s">
        <v>62</v>
      </c>
      <c r="C12" s="336">
        <f>VLOOKUP($B12,'Model Decomp'!$M$3:$Q$1048576,'MediaSummary Bi-Month -Rollback'!C$4,0)</f>
        <v>2401440.9903602181</v>
      </c>
      <c r="D12" s="337">
        <f>VLOOKUP($B12,'Model Decomp'!$M$3:$Q$1048576,'MediaSummary Bi-Month -Rollback'!D$4,0)</f>
        <v>1820927.1956310761</v>
      </c>
      <c r="E12" s="337">
        <f>VLOOKUP($B12,'Model Decomp'!$M$3:$Q$1048576,'MediaSummary Bi-Month -Rollback'!E$4,0)</f>
        <v>211510.91236682358</v>
      </c>
      <c r="F12" s="337">
        <f>VLOOKUP($B12,'Model Decomp'!$M$3:$Q$1048576,'MediaSummary Bi-Month -Rollback'!F$4,0)</f>
        <v>282104.10235253558</v>
      </c>
      <c r="G12" s="338"/>
      <c r="H12" s="324">
        <f t="shared" si="13"/>
        <v>0.11693178282099727</v>
      </c>
      <c r="I12" s="325">
        <f t="shared" si="14"/>
        <v>8.3398141178830057E-2</v>
      </c>
      <c r="J12" s="325">
        <f t="shared" si="14"/>
        <v>1.0018622368140662E-2</v>
      </c>
      <c r="K12" s="346">
        <f t="shared" si="15"/>
        <v>1.4570560291464377E-2</v>
      </c>
      <c r="L12" s="326">
        <v>1994962.4109972601</v>
      </c>
      <c r="M12" s="322">
        <v>2013946.1589894299</v>
      </c>
      <c r="N12" s="322">
        <v>239137.84805915999</v>
      </c>
      <c r="O12" s="327">
        <v>121285.52204325004</v>
      </c>
      <c r="P12" s="333">
        <f t="shared" si="0"/>
        <v>1.2037525003590237</v>
      </c>
      <c r="Q12" s="328">
        <f t="shared" si="1"/>
        <v>0.90415882644290346</v>
      </c>
      <c r="R12" s="328">
        <f t="shared" si="2"/>
        <v>0.88447275947092319</v>
      </c>
      <c r="S12" s="331">
        <f t="shared" si="3"/>
        <v>2.3259503492258387</v>
      </c>
      <c r="T12" s="329">
        <f t="shared" si="4"/>
        <v>57.850627631743514</v>
      </c>
      <c r="U12" s="330">
        <f t="shared" si="5"/>
        <v>37.975045323309772</v>
      </c>
      <c r="V12" s="330">
        <f t="shared" si="6"/>
        <v>41.289660893080246</v>
      </c>
      <c r="W12" s="331">
        <f t="shared" si="7"/>
        <v>49.799437465638377</v>
      </c>
      <c r="X12" s="332"/>
      <c r="Y12" s="333">
        <f t="shared" si="8"/>
        <v>48.058573182185995</v>
      </c>
      <c r="Z12" s="328">
        <f t="shared" si="9"/>
        <v>42.000414321794878</v>
      </c>
      <c r="AA12" s="328">
        <f t="shared" si="10"/>
        <v>46.682795429199011</v>
      </c>
      <c r="AB12" s="334">
        <f t="shared" si="11"/>
        <v>21.410361352817976</v>
      </c>
      <c r="AC12" s="321">
        <v>41511062</v>
      </c>
      <c r="AD12" s="322">
        <v>47950626</v>
      </c>
      <c r="AE12" s="322">
        <v>5122612</v>
      </c>
      <c r="AF12" s="327">
        <v>5664805</v>
      </c>
      <c r="AG12" s="370">
        <f t="shared" si="17"/>
        <v>0.21824966010890448</v>
      </c>
      <c r="AH12" s="197">
        <f t="shared" si="18"/>
        <v>0.16247699591268785</v>
      </c>
      <c r="AI12" s="197">
        <f t="shared" si="19"/>
        <v>8.3575528614591998E-3</v>
      </c>
      <c r="AJ12" s="126">
        <f t="shared" si="20"/>
        <v>5.1150980933508554E-2</v>
      </c>
    </row>
    <row r="13" spans="2:36" s="42" customFormat="1" ht="13.7" customHeight="1" x14ac:dyDescent="0.2">
      <c r="B13" s="320" t="s">
        <v>69</v>
      </c>
      <c r="C13" s="336">
        <f>VLOOKUP($B13,'Model Decomp'!$M$3:$Q$1048576,'MediaSummary Bi-Month -Rollback'!C$4,0)</f>
        <v>323910.22037967306</v>
      </c>
      <c r="D13" s="337">
        <f>VLOOKUP($B13,'Model Decomp'!$M$3:$Q$1048576,'MediaSummary Bi-Month -Rollback'!D$4,0)</f>
        <v>346415.10232503002</v>
      </c>
      <c r="E13" s="337">
        <f>VLOOKUP($B13,'Model Decomp'!$M$3:$Q$1048576,'MediaSummary Bi-Month -Rollback'!E$4,0)</f>
        <v>0</v>
      </c>
      <c r="F13" s="337">
        <f>VLOOKUP($B13,'Model Decomp'!$M$3:$Q$1048576,'MediaSummary Bi-Month -Rollback'!F$4,0)</f>
        <v>0</v>
      </c>
      <c r="G13" s="338"/>
      <c r="H13" s="324">
        <f t="shared" si="13"/>
        <v>1.5771946799848682E-2</v>
      </c>
      <c r="I13" s="325">
        <f t="shared" si="14"/>
        <v>1.5865749975890287E-2</v>
      </c>
      <c r="J13" s="325">
        <f t="shared" si="14"/>
        <v>0</v>
      </c>
      <c r="K13" s="346">
        <f t="shared" si="15"/>
        <v>0</v>
      </c>
      <c r="L13" s="326">
        <v>145688.69088195002</v>
      </c>
      <c r="M13" s="322">
        <v>188893.58928743011</v>
      </c>
      <c r="N13" s="322">
        <v>0</v>
      </c>
      <c r="O13" s="327">
        <v>0</v>
      </c>
      <c r="P13" s="333">
        <f t="shared" si="0"/>
        <v>2.2233038022294678</v>
      </c>
      <c r="Q13" s="328">
        <f t="shared" si="1"/>
        <v>1.8339166703953471</v>
      </c>
      <c r="R13" s="328">
        <f t="shared" si="2"/>
        <v>0</v>
      </c>
      <c r="S13" s="331">
        <f t="shared" si="3"/>
        <v>0</v>
      </c>
      <c r="T13" s="329">
        <f t="shared" si="4"/>
        <v>78.811461481821155</v>
      </c>
      <c r="U13" s="330">
        <f t="shared" si="5"/>
        <v>75.748669333869358</v>
      </c>
      <c r="V13" s="330">
        <f t="shared" si="6"/>
        <v>0</v>
      </c>
      <c r="W13" s="331">
        <f t="shared" si="7"/>
        <v>0</v>
      </c>
      <c r="X13" s="332"/>
      <c r="Y13" s="333">
        <f t="shared" si="8"/>
        <v>35.447904781519824</v>
      </c>
      <c r="Z13" s="328">
        <f t="shared" si="9"/>
        <v>41.304313634675573</v>
      </c>
      <c r="AA13" s="328">
        <f t="shared" si="10"/>
        <v>0</v>
      </c>
      <c r="AB13" s="334">
        <f t="shared" si="11"/>
        <v>0</v>
      </c>
      <c r="AC13" s="321">
        <v>4109938</v>
      </c>
      <c r="AD13" s="322">
        <v>4573217</v>
      </c>
      <c r="AE13" s="322">
        <v>0</v>
      </c>
      <c r="AF13" s="327">
        <v>0</v>
      </c>
      <c r="AG13" s="369">
        <f t="shared" si="17"/>
        <v>2.160851899112267E-2</v>
      </c>
      <c r="AH13" s="196">
        <f t="shared" si="18"/>
        <v>1.5495992895209223E-2</v>
      </c>
      <c r="AI13" s="196">
        <f t="shared" si="19"/>
        <v>0</v>
      </c>
      <c r="AJ13" s="83">
        <f t="shared" si="20"/>
        <v>0</v>
      </c>
    </row>
    <row r="14" spans="2:36" s="42" customFormat="1" ht="12.6" customHeight="1" x14ac:dyDescent="0.2">
      <c r="B14" s="375" t="s">
        <v>59</v>
      </c>
      <c r="C14" s="336">
        <f>VLOOKUP($B14,'Model Decomp'!$M$3:$Q$1048576,'MediaSummary Bi-Month -Rollback'!C$4,0)</f>
        <v>3237.6689432395378</v>
      </c>
      <c r="D14" s="337">
        <f>VLOOKUP($B14,'Model Decomp'!$M$3:$Q$1048576,'MediaSummary Bi-Month -Rollback'!D$4,0)</f>
        <v>332793.51988033316</v>
      </c>
      <c r="E14" s="337">
        <f>VLOOKUP($B14,'Model Decomp'!$M$3:$Q$1048576,'MediaSummary Bi-Month -Rollback'!E$4,0)</f>
        <v>488310.9499135621</v>
      </c>
      <c r="F14" s="337">
        <f>VLOOKUP($B14,'Model Decomp'!$M$3:$Q$1048576,'MediaSummary Bi-Month -Rollback'!F$4,0)</f>
        <v>213120.2180720724</v>
      </c>
      <c r="G14" s="338"/>
      <c r="H14" s="324">
        <f t="shared" si="13"/>
        <v>1.5764967918715551E-4</v>
      </c>
      <c r="I14" s="325">
        <f t="shared" si="14"/>
        <v>1.5241883926480114E-2</v>
      </c>
      <c r="J14" s="325">
        <f t="shared" si="14"/>
        <v>2.3129790092945534E-2</v>
      </c>
      <c r="K14" s="346">
        <f t="shared" si="15"/>
        <v>1.1007571179764718E-2</v>
      </c>
      <c r="L14" s="304">
        <v>1874.0856154099997</v>
      </c>
      <c r="M14" s="322">
        <v>479362.55725355999</v>
      </c>
      <c r="N14" s="322">
        <v>570289.38560378971</v>
      </c>
      <c r="O14" s="327">
        <v>184819.22323495001</v>
      </c>
      <c r="P14" s="339">
        <f t="shared" si="0"/>
        <v>1.7275992711417416</v>
      </c>
      <c r="Q14" s="328">
        <f t="shared" si="1"/>
        <v>0.69424179015362941</v>
      </c>
      <c r="R14" s="328">
        <f t="shared" si="2"/>
        <v>0.85625116342743512</v>
      </c>
      <c r="S14" s="331">
        <f t="shared" si="3"/>
        <v>1.1531279828026599</v>
      </c>
      <c r="T14" s="339">
        <f t="shared" si="4"/>
        <v>24.881221465817774</v>
      </c>
      <c r="U14" s="330">
        <f t="shared" si="5"/>
        <v>12.188519483216238</v>
      </c>
      <c r="V14" s="330">
        <f t="shared" si="6"/>
        <v>15.892714569815283</v>
      </c>
      <c r="W14" s="331">
        <f t="shared" si="7"/>
        <v>17.343869370985278</v>
      </c>
      <c r="X14" s="332"/>
      <c r="Y14" s="339">
        <f t="shared" si="8"/>
        <v>14.402194931104704</v>
      </c>
      <c r="Z14" s="328">
        <f t="shared" si="9"/>
        <v>17.556591458602671</v>
      </c>
      <c r="AA14" s="328">
        <f t="shared" si="10"/>
        <v>18.560809314640007</v>
      </c>
      <c r="AB14" s="334">
        <f t="shared" si="11"/>
        <v>15.040715020054643</v>
      </c>
      <c r="AC14" s="373">
        <v>130125</v>
      </c>
      <c r="AD14" s="322">
        <v>27303851</v>
      </c>
      <c r="AE14" s="322">
        <v>30725459</v>
      </c>
      <c r="AF14" s="327">
        <v>12287928</v>
      </c>
      <c r="AG14" s="371">
        <f t="shared" si="17"/>
        <v>6.8414864986280515E-4</v>
      </c>
      <c r="AH14" s="196">
        <f t="shared" si="18"/>
        <v>9.2516992110335289E-2</v>
      </c>
      <c r="AI14" s="196">
        <f t="shared" si="19"/>
        <v>5.0128654636559883E-2</v>
      </c>
      <c r="AJ14" s="83">
        <f t="shared" si="20"/>
        <v>0.11095519984188791</v>
      </c>
    </row>
    <row r="15" spans="2:36" s="42" customFormat="1" ht="12" x14ac:dyDescent="0.2">
      <c r="B15" s="375" t="s">
        <v>60</v>
      </c>
      <c r="C15" s="321">
        <f>VLOOKUP($B15,'Model Decomp'!$M$3:$Q$1048576,'MediaSummary Bi-Month -Rollback'!C$4,0)</f>
        <v>7375.0015247854872</v>
      </c>
      <c r="D15" s="322">
        <f>VLOOKUP($B15,'Model Decomp'!$M$3:$Q$1048576,'MediaSummary Bi-Month -Rollback'!D$4,0)</f>
        <v>243437.15106168255</v>
      </c>
      <c r="E15" s="322">
        <f>VLOOKUP($B15,'Model Decomp'!$M$3:$Q$1048576,'MediaSummary Bi-Month -Rollback'!E$4,0)</f>
        <v>985629.32041529182</v>
      </c>
      <c r="F15" s="322">
        <f>VLOOKUP($B15,'Model Decomp'!$M$3:$Q$1048576,'MediaSummary Bi-Month -Rollback'!F$4,0)</f>
        <v>577800.91973492515</v>
      </c>
      <c r="G15" s="323"/>
      <c r="H15" s="324">
        <f t="shared" si="13"/>
        <v>3.5910608674643462E-4</v>
      </c>
      <c r="I15" s="325">
        <f t="shared" si="14"/>
        <v>1.1149378152583565E-2</v>
      </c>
      <c r="J15" s="325">
        <f t="shared" si="14"/>
        <v>4.6686234037335669E-2</v>
      </c>
      <c r="K15" s="346">
        <f t="shared" si="15"/>
        <v>2.9843178696283237E-2</v>
      </c>
      <c r="L15" s="304">
        <v>9936.1312346200011</v>
      </c>
      <c r="M15" s="322">
        <v>406010.90496844001</v>
      </c>
      <c r="N15" s="322">
        <v>1278264.5141440898</v>
      </c>
      <c r="O15" s="327">
        <v>473724.00550829014</v>
      </c>
      <c r="P15" s="339">
        <f t="shared" si="0"/>
        <v>0.74224075252640698</v>
      </c>
      <c r="Q15" s="328">
        <f t="shared" si="1"/>
        <v>0.59958278972976198</v>
      </c>
      <c r="R15" s="328">
        <f t="shared" si="2"/>
        <v>0.77106835831647658</v>
      </c>
      <c r="S15" s="331">
        <f t="shared" si="3"/>
        <v>1.2196994727234984</v>
      </c>
      <c r="T15" s="339">
        <f t="shared" si="4"/>
        <v>42.497905500728869</v>
      </c>
      <c r="U15" s="330">
        <f t="shared" si="5"/>
        <v>12.336567381999791</v>
      </c>
      <c r="V15" s="330">
        <f t="shared" si="6"/>
        <v>14.329422048842449</v>
      </c>
      <c r="W15" s="331">
        <f t="shared" si="7"/>
        <v>18.495725622682841</v>
      </c>
      <c r="X15" s="332"/>
      <c r="Y15" s="339">
        <f t="shared" si="8"/>
        <v>57.25622765400086</v>
      </c>
      <c r="Z15" s="328">
        <f t="shared" si="9"/>
        <v>20.575252647862033</v>
      </c>
      <c r="AA15" s="328">
        <f t="shared" si="10"/>
        <v>18.583854329243653</v>
      </c>
      <c r="AB15" s="334">
        <f t="shared" si="11"/>
        <v>15.164166285472975</v>
      </c>
      <c r="AC15" s="373">
        <v>173538</v>
      </c>
      <c r="AD15" s="322">
        <v>19732973</v>
      </c>
      <c r="AE15" s="322">
        <v>68783606</v>
      </c>
      <c r="AF15" s="327">
        <v>31239700</v>
      </c>
      <c r="AG15" s="371">
        <f t="shared" si="17"/>
        <v>9.1239798962452622E-4</v>
      </c>
      <c r="AH15" s="196">
        <f t="shared" si="18"/>
        <v>6.6863656242280967E-2</v>
      </c>
      <c r="AI15" s="196">
        <f t="shared" si="19"/>
        <v>0.1122206060398059</v>
      </c>
      <c r="AJ15" s="83">
        <f t="shared" si="20"/>
        <v>0.28208231334856665</v>
      </c>
    </row>
    <row r="16" spans="2:36" s="23" customFormat="1" x14ac:dyDescent="0.25">
      <c r="B16" s="376" t="s">
        <v>72</v>
      </c>
      <c r="C16" s="306">
        <f>SUM(C17:C18)</f>
        <v>982508.16902176454</v>
      </c>
      <c r="D16" s="307">
        <f t="shared" ref="D16:E16" si="21">SUM(D17:D18)</f>
        <v>1525228.0737243667</v>
      </c>
      <c r="E16" s="307">
        <f t="shared" si="21"/>
        <v>1996409.673062722</v>
      </c>
      <c r="F16" s="307">
        <f>SUM(F17:F18)</f>
        <v>996144.1795684211</v>
      </c>
      <c r="G16" s="340"/>
      <c r="H16" s="309">
        <f t="shared" si="13"/>
        <v>4.78406224850337E-2</v>
      </c>
      <c r="I16" s="310">
        <f t="shared" si="14"/>
        <v>6.985517407152339E-2</v>
      </c>
      <c r="J16" s="310">
        <f t="shared" si="14"/>
        <v>9.4563795232608799E-2</v>
      </c>
      <c r="K16" s="308">
        <f t="shared" si="15"/>
        <v>5.145043516331034E-2</v>
      </c>
      <c r="L16" s="311">
        <f>SUM(L17:L18)</f>
        <v>2055848.0999999996</v>
      </c>
      <c r="M16" s="307">
        <f t="shared" ref="M16:N16" si="22">SUM(M17:M18)</f>
        <v>3004309.09</v>
      </c>
      <c r="N16" s="307">
        <f t="shared" si="22"/>
        <v>6410305.3999999985</v>
      </c>
      <c r="O16" s="312">
        <f>SUM(O17:O18)</f>
        <v>686108.04999999993</v>
      </c>
      <c r="P16" s="318">
        <f t="shared" si="0"/>
        <v>0.47790893160918102</v>
      </c>
      <c r="Q16" s="313">
        <f t="shared" si="1"/>
        <v>0.50768014476312318</v>
      </c>
      <c r="R16" s="313">
        <f t="shared" si="2"/>
        <v>0.31143752886761406</v>
      </c>
      <c r="S16" s="316">
        <f t="shared" si="3"/>
        <v>1.4518765368930173</v>
      </c>
      <c r="T16" s="314">
        <f t="shared" si="4"/>
        <v>13.365278723214514</v>
      </c>
      <c r="U16" s="315">
        <f t="shared" si="5"/>
        <v>11.802421579291922</v>
      </c>
      <c r="V16" s="315">
        <f t="shared" si="6"/>
        <v>5.8160286288185858</v>
      </c>
      <c r="W16" s="316">
        <f t="shared" si="7"/>
        <v>28.271070664847887</v>
      </c>
      <c r="X16" s="317"/>
      <c r="Y16" s="318">
        <f t="shared" si="8"/>
        <v>27.966162252318441</v>
      </c>
      <c r="Z16" s="313">
        <f t="shared" si="9"/>
        <v>23.247750972807449</v>
      </c>
      <c r="AA16" s="313">
        <f t="shared" si="10"/>
        <v>18.674784153231784</v>
      </c>
      <c r="AB16" s="319">
        <f t="shared" si="11"/>
        <v>19.472090047923309</v>
      </c>
      <c r="AC16" s="306">
        <f>SUM(AC17:AC18)</f>
        <v>73511985</v>
      </c>
      <c r="AD16" s="307">
        <f t="shared" ref="AD16:AE16" si="23">SUM(AD17:AD18)</f>
        <v>129230096</v>
      </c>
      <c r="AE16" s="307">
        <f t="shared" si="23"/>
        <v>343259946</v>
      </c>
      <c r="AF16" s="312">
        <f>SUM(AF17:AF18)</f>
        <v>35235460</v>
      </c>
      <c r="AG16" s="368">
        <f t="shared" si="17"/>
        <v>0.38649856127942195</v>
      </c>
      <c r="AH16" s="195">
        <f t="shared" si="18"/>
        <v>0.43788620777522819</v>
      </c>
      <c r="AI16" s="195">
        <f t="shared" si="19"/>
        <v>0.56002936469063636</v>
      </c>
      <c r="AJ16" s="91">
        <f t="shared" si="20"/>
        <v>0.31816246854806179</v>
      </c>
    </row>
    <row r="17" spans="2:36" s="42" customFormat="1" ht="12" x14ac:dyDescent="0.2">
      <c r="B17" s="375" t="s">
        <v>67</v>
      </c>
      <c r="C17" s="321">
        <f>VLOOKUP($B17,'Model Decomp'!$M$3:$Q$1048576,'MediaSummary Bi-Month -Rollback'!C$4,0)</f>
        <v>507203.67310670356</v>
      </c>
      <c r="D17" s="322">
        <f>VLOOKUP($B17,'Model Decomp'!$M$3:$Q$1048576,'MediaSummary Bi-Month -Rollback'!D$4,0)</f>
        <v>764318.62891672738</v>
      </c>
      <c r="E17" s="322">
        <v>799807.58398590027</v>
      </c>
      <c r="F17" s="322">
        <v>363019.15871441673</v>
      </c>
      <c r="G17" s="323"/>
      <c r="H17" s="324">
        <f t="shared" si="13"/>
        <v>2.4696934044100276E-2</v>
      </c>
      <c r="I17" s="325">
        <f t="shared" si="14"/>
        <v>3.500565704820275E-2</v>
      </c>
      <c r="J17" s="325">
        <f t="shared" si="14"/>
        <v>3.7884429041811225E-2</v>
      </c>
      <c r="K17" s="346">
        <f t="shared" si="15"/>
        <v>1.8749789509955855E-2</v>
      </c>
      <c r="L17" s="326">
        <v>1317843.8299999998</v>
      </c>
      <c r="M17" s="322">
        <v>1814268.7999999996</v>
      </c>
      <c r="N17" s="322">
        <v>3220627.9299999997</v>
      </c>
      <c r="O17" s="327">
        <v>321068.17999999993</v>
      </c>
      <c r="P17" s="333">
        <f t="shared" si="0"/>
        <v>0.38487388380966475</v>
      </c>
      <c r="Q17" s="328">
        <f t="shared" si="1"/>
        <v>0.42128191198389542</v>
      </c>
      <c r="R17" s="328">
        <f t="shared" si="2"/>
        <v>0.24833902002020466</v>
      </c>
      <c r="S17" s="331">
        <f t="shared" si="3"/>
        <v>1.1306606550497056</v>
      </c>
      <c r="T17" s="329">
        <f t="shared" si="4"/>
        <v>22.05693392255348</v>
      </c>
      <c r="U17" s="330">
        <f t="shared" si="5"/>
        <v>20.254555876532834</v>
      </c>
      <c r="V17" s="330">
        <f t="shared" si="6"/>
        <v>10.304664794106431</v>
      </c>
      <c r="W17" s="331">
        <f t="shared" si="7"/>
        <v>65.342102521283081</v>
      </c>
      <c r="X17" s="332"/>
      <c r="Y17" s="333">
        <f t="shared" si="8"/>
        <v>57.30951059662312</v>
      </c>
      <c r="Z17" s="328">
        <f t="shared" si="9"/>
        <v>48.078389554278118</v>
      </c>
      <c r="AA17" s="328">
        <f t="shared" si="10"/>
        <v>41.494344276900385</v>
      </c>
      <c r="AB17" s="334">
        <f t="shared" si="11"/>
        <v>57.791081903712772</v>
      </c>
      <c r="AC17" s="321">
        <v>22995203</v>
      </c>
      <c r="AD17" s="322">
        <v>37735640</v>
      </c>
      <c r="AE17" s="322">
        <v>77616070</v>
      </c>
      <c r="AF17" s="335">
        <v>5555670</v>
      </c>
      <c r="AG17" s="369">
        <f t="shared" si="17"/>
        <v>0.12090018893964362</v>
      </c>
      <c r="AH17" s="196">
        <f t="shared" si="18"/>
        <v>0.12786430412905683</v>
      </c>
      <c r="AI17" s="196">
        <f t="shared" si="19"/>
        <v>0.12663079068329156</v>
      </c>
      <c r="AJ17" s="83">
        <f t="shared" si="20"/>
        <v>5.016553442578614E-2</v>
      </c>
    </row>
    <row r="18" spans="2:36" s="42" customFormat="1" ht="12" x14ac:dyDescent="0.2">
      <c r="B18" s="375" t="s">
        <v>68</v>
      </c>
      <c r="C18" s="321">
        <f>VLOOKUP($B18,'Model Decomp'!$M$3:$Q$1048576,'MediaSummary Bi-Month -Rollback'!C$4,0)</f>
        <v>475304.49591506092</v>
      </c>
      <c r="D18" s="322">
        <f>VLOOKUP($B18,'Model Decomp'!$M$3:$Q$1048576,'MediaSummary Bi-Month -Rollback'!D$4,0)</f>
        <v>760909.44480763923</v>
      </c>
      <c r="E18" s="322">
        <v>1196602.0890768217</v>
      </c>
      <c r="F18" s="322">
        <v>633125.02085400431</v>
      </c>
      <c r="G18" s="323"/>
      <c r="H18" s="324">
        <f t="shared" si="13"/>
        <v>2.3143688440933421E-2</v>
      </c>
      <c r="I18" s="325">
        <f t="shared" si="14"/>
        <v>3.4849517023320634E-2</v>
      </c>
      <c r="J18" s="325">
        <f t="shared" si="14"/>
        <v>5.6679366190797574E-2</v>
      </c>
      <c r="K18" s="346">
        <f t="shared" si="15"/>
        <v>3.2700645653354482E-2</v>
      </c>
      <c r="L18" s="326">
        <v>738004.2699999999</v>
      </c>
      <c r="M18" s="322">
        <v>1190040.29</v>
      </c>
      <c r="N18" s="322">
        <v>3189677.4699999993</v>
      </c>
      <c r="O18" s="327">
        <v>365039.87</v>
      </c>
      <c r="P18" s="333">
        <f t="shared" si="0"/>
        <v>0.6440403060473634</v>
      </c>
      <c r="Q18" s="328">
        <f t="shared" si="1"/>
        <v>0.63939805332779043</v>
      </c>
      <c r="R18" s="328">
        <f t="shared" si="2"/>
        <v>0.37514830271438759</v>
      </c>
      <c r="S18" s="331">
        <f t="shared" si="3"/>
        <v>1.734399644767582</v>
      </c>
      <c r="T18" s="329">
        <f t="shared" si="4"/>
        <v>9.4088434990784044</v>
      </c>
      <c r="U18" s="330">
        <f t="shared" si="5"/>
        <v>8.3164541117949184</v>
      </c>
      <c r="V18" s="330">
        <f t="shared" si="6"/>
        <v>4.5045348196802468</v>
      </c>
      <c r="W18" s="331">
        <f t="shared" si="7"/>
        <v>21.331856487327041</v>
      </c>
      <c r="X18" s="332"/>
      <c r="Y18" s="333">
        <f t="shared" si="8"/>
        <v>14.609091093728019</v>
      </c>
      <c r="Z18" s="328">
        <f t="shared" si="9"/>
        <v>13.006692886397401</v>
      </c>
      <c r="AA18" s="328">
        <f t="shared" si="10"/>
        <v>12.007344261156614</v>
      </c>
      <c r="AB18" s="334">
        <f t="shared" si="11"/>
        <v>12.299274017774385</v>
      </c>
      <c r="AC18" s="321">
        <v>50516782</v>
      </c>
      <c r="AD18" s="322">
        <v>91494456</v>
      </c>
      <c r="AE18" s="322">
        <v>265643876</v>
      </c>
      <c r="AF18" s="335">
        <v>29679790</v>
      </c>
      <c r="AG18" s="369">
        <f t="shared" si="17"/>
        <v>0.26559837233977834</v>
      </c>
      <c r="AH18" s="196">
        <f t="shared" si="18"/>
        <v>0.31002190364617133</v>
      </c>
      <c r="AI18" s="196">
        <f t="shared" si="19"/>
        <v>0.43339857400734483</v>
      </c>
      <c r="AJ18" s="83">
        <f t="shared" si="20"/>
        <v>0.26799693412227565</v>
      </c>
    </row>
    <row r="19" spans="2:36" s="23" customFormat="1" ht="15.75" thickBot="1" x14ac:dyDescent="0.3">
      <c r="B19" s="376" t="s">
        <v>24</v>
      </c>
      <c r="C19" s="341">
        <f>VLOOKUP($B19,'Model Decomp'!$M$3:$Q$1048576,'MediaSummary Bi-Month -Rollback'!C$4,0)</f>
        <v>979725.81846627651</v>
      </c>
      <c r="D19" s="342">
        <f>VLOOKUP($B19,'Model Decomp'!$M$3:$Q$1048576,'MediaSummary Bi-Month -Rollback'!D$4,0)</f>
        <v>774904.26521803928</v>
      </c>
      <c r="E19" s="342">
        <f>VLOOKUP($B19,'Model Decomp'!$M$3:$Q$1048576,'MediaSummary Bi-Month -Rollback'!E$4,0)</f>
        <v>195434.56544100764</v>
      </c>
      <c r="F19" s="342">
        <f>VLOOKUP($B19,'Model Decomp'!$M$3:$Q$1048576,'MediaSummary Bi-Month -Rollback'!F$4,0)</f>
        <v>68859.627254942388</v>
      </c>
      <c r="G19" s="343"/>
      <c r="H19" s="344">
        <f t="shared" ref="H19:K19" si="24">C19/C$8</f>
        <v>4.7705143323899954E-2</v>
      </c>
      <c r="I19" s="345">
        <f t="shared" si="24"/>
        <v>3.5490477305071176E-2</v>
      </c>
      <c r="J19" s="345">
        <f t="shared" si="24"/>
        <v>9.2571351847766294E-3</v>
      </c>
      <c r="K19" s="363">
        <f t="shared" si="24"/>
        <v>3.5565712876875636E-3</v>
      </c>
      <c r="L19" s="352">
        <v>1661156.87</v>
      </c>
      <c r="M19" s="353">
        <v>1095652.92</v>
      </c>
      <c r="N19" s="353">
        <v>310464.96999999997</v>
      </c>
      <c r="O19" s="354">
        <v>64442.51999999999</v>
      </c>
      <c r="P19" s="359">
        <f t="shared" si="0"/>
        <v>0.58978524915968744</v>
      </c>
      <c r="Q19" s="355">
        <f t="shared" si="1"/>
        <v>0.70725341125183994</v>
      </c>
      <c r="R19" s="355">
        <f t="shared" si="2"/>
        <v>0.62948990812395889</v>
      </c>
      <c r="S19" s="358">
        <f t="shared" si="3"/>
        <v>1.0685433663199764</v>
      </c>
      <c r="T19" s="356">
        <f t="shared" si="4"/>
        <v>27.2971975309149</v>
      </c>
      <c r="U19" s="357">
        <f t="shared" si="5"/>
        <v>35.656999736429512</v>
      </c>
      <c r="V19" s="357">
        <f t="shared" si="6"/>
        <v>33.326790587376742</v>
      </c>
      <c r="W19" s="358">
        <f t="shared" si="7"/>
        <v>65.329793198627357</v>
      </c>
      <c r="X19" s="317"/>
      <c r="Y19" s="359">
        <f t="shared" si="8"/>
        <v>46.283282889504818</v>
      </c>
      <c r="Z19" s="355">
        <f t="shared" si="9"/>
        <v>50.416158012326235</v>
      </c>
      <c r="AA19" s="355">
        <f t="shared" si="10"/>
        <v>52.942533561338756</v>
      </c>
      <c r="AB19" s="358">
        <f t="shared" si="11"/>
        <v>61.139112606744959</v>
      </c>
      <c r="AC19" s="374">
        <v>35891077</v>
      </c>
      <c r="AD19" s="353">
        <v>21732178</v>
      </c>
      <c r="AE19" s="353">
        <v>5864188</v>
      </c>
      <c r="AF19" s="354">
        <v>1054031</v>
      </c>
      <c r="AG19" s="372">
        <f t="shared" si="17"/>
        <v>0.18870187797634566</v>
      </c>
      <c r="AH19" s="242">
        <f t="shared" si="18"/>
        <v>7.363780810869508E-2</v>
      </c>
      <c r="AI19" s="241">
        <f t="shared" si="19"/>
        <v>9.5674357533880559E-3</v>
      </c>
      <c r="AJ19" s="262">
        <f t="shared" si="20"/>
        <v>9.5174890546677153E-3</v>
      </c>
    </row>
    <row r="20" spans="2:36" s="23" customFormat="1" x14ac:dyDescent="0.25">
      <c r="B20" s="376" t="s">
        <v>71</v>
      </c>
      <c r="C20" s="347"/>
      <c r="D20" s="347"/>
      <c r="E20" s="347"/>
      <c r="F20" s="347"/>
      <c r="G20" s="347"/>
      <c r="H20" s="348"/>
      <c r="I20" s="348"/>
      <c r="J20" s="348"/>
      <c r="K20" s="348"/>
      <c r="L20" s="452">
        <v>996811.19733600004</v>
      </c>
      <c r="M20" s="453"/>
      <c r="N20" s="453"/>
      <c r="O20" s="454"/>
      <c r="P20" s="443">
        <v>1.3291455354410526</v>
      </c>
      <c r="Q20" s="444"/>
      <c r="R20" s="444"/>
      <c r="S20" s="445"/>
      <c r="T20" s="458">
        <v>47.850023710600489</v>
      </c>
      <c r="U20" s="459"/>
      <c r="V20" s="459"/>
      <c r="W20" s="460"/>
      <c r="X20" s="317"/>
      <c r="Y20" s="458">
        <v>36.000590179706947</v>
      </c>
      <c r="Z20" s="459"/>
      <c r="AA20" s="459"/>
      <c r="AB20" s="460"/>
      <c r="AC20" s="467">
        <v>27688746</v>
      </c>
      <c r="AD20" s="453"/>
      <c r="AE20" s="453"/>
      <c r="AF20" s="454"/>
      <c r="AG20" s="349"/>
      <c r="AH20" s="349"/>
      <c r="AI20" s="350"/>
      <c r="AJ20" s="351"/>
    </row>
    <row r="21" spans="2:36" s="23" customFormat="1" x14ac:dyDescent="0.25">
      <c r="B21" s="375" t="s">
        <v>63</v>
      </c>
      <c r="C21" s="347"/>
      <c r="D21" s="347"/>
      <c r="E21" s="347"/>
      <c r="F21" s="347"/>
      <c r="G21" s="347"/>
      <c r="H21" s="348"/>
      <c r="I21" s="348"/>
      <c r="J21" s="348"/>
      <c r="K21" s="348"/>
      <c r="L21" s="455">
        <v>568114.75540800008</v>
      </c>
      <c r="M21" s="456"/>
      <c r="N21" s="456"/>
      <c r="O21" s="457"/>
      <c r="P21" s="446">
        <v>1.7264383396570042</v>
      </c>
      <c r="Q21" s="447"/>
      <c r="R21" s="447"/>
      <c r="S21" s="448"/>
      <c r="T21" s="461">
        <v>71.444171665088504</v>
      </c>
      <c r="U21" s="462"/>
      <c r="V21" s="462"/>
      <c r="W21" s="463"/>
      <c r="X21" s="317"/>
      <c r="Y21" s="461">
        <v>41.382405628968193</v>
      </c>
      <c r="Z21" s="462"/>
      <c r="AA21" s="462"/>
      <c r="AB21" s="463"/>
      <c r="AC21" s="468">
        <v>13728413</v>
      </c>
      <c r="AD21" s="456"/>
      <c r="AE21" s="456"/>
      <c r="AF21" s="457"/>
      <c r="AG21" s="349"/>
      <c r="AH21" s="349"/>
      <c r="AI21" s="350"/>
      <c r="AJ21" s="351"/>
    </row>
    <row r="22" spans="2:36" s="23" customFormat="1" x14ac:dyDescent="0.25">
      <c r="B22" s="375" t="s">
        <v>64</v>
      </c>
      <c r="C22" s="347"/>
      <c r="D22" s="347"/>
      <c r="E22" s="347"/>
      <c r="F22" s="347"/>
      <c r="G22" s="347"/>
      <c r="H22" s="348"/>
      <c r="I22" s="348"/>
      <c r="J22" s="348"/>
      <c r="K22" s="348"/>
      <c r="L22" s="455">
        <v>428696.44192799996</v>
      </c>
      <c r="M22" s="456"/>
      <c r="N22" s="456"/>
      <c r="O22" s="457"/>
      <c r="P22" s="446">
        <v>0.80264733714153957</v>
      </c>
      <c r="Q22" s="447"/>
      <c r="R22" s="447"/>
      <c r="S22" s="448"/>
      <c r="T22" s="461">
        <v>24.647840245326659</v>
      </c>
      <c r="U22" s="462"/>
      <c r="V22" s="462"/>
      <c r="W22" s="463"/>
      <c r="X22" s="317"/>
      <c r="Y22" s="461">
        <v>30.70818166930545</v>
      </c>
      <c r="Z22" s="462"/>
      <c r="AA22" s="462"/>
      <c r="AB22" s="463"/>
      <c r="AC22" s="468">
        <v>13960333</v>
      </c>
      <c r="AD22" s="456"/>
      <c r="AE22" s="456"/>
      <c r="AF22" s="457"/>
      <c r="AG22" s="349"/>
      <c r="AH22" s="349"/>
      <c r="AI22" s="350"/>
      <c r="AJ22" s="351"/>
    </row>
    <row r="23" spans="2:36" s="23" customFormat="1" x14ac:dyDescent="0.25">
      <c r="B23" s="376" t="s">
        <v>25</v>
      </c>
      <c r="C23" s="347"/>
      <c r="D23" s="347"/>
      <c r="E23" s="347"/>
      <c r="F23" s="347"/>
      <c r="G23" s="347"/>
      <c r="H23" s="348"/>
      <c r="I23" s="348"/>
      <c r="J23" s="348"/>
      <c r="K23" s="348"/>
      <c r="L23" s="452">
        <v>404822.11999999988</v>
      </c>
      <c r="M23" s="453"/>
      <c r="N23" s="453"/>
      <c r="O23" s="454"/>
      <c r="P23" s="443">
        <v>1.1339082839324242</v>
      </c>
      <c r="Q23" s="444"/>
      <c r="R23" s="444"/>
      <c r="S23" s="445"/>
      <c r="T23" s="458">
        <v>95.404666111961674</v>
      </c>
      <c r="U23" s="459"/>
      <c r="V23" s="459"/>
      <c r="W23" s="460"/>
      <c r="X23" s="317"/>
      <c r="Y23" s="458">
        <v>84.137903800381238</v>
      </c>
      <c r="Z23" s="459"/>
      <c r="AA23" s="459"/>
      <c r="AB23" s="460"/>
      <c r="AC23" s="467">
        <v>4811412</v>
      </c>
      <c r="AD23" s="453"/>
      <c r="AE23" s="453"/>
      <c r="AF23" s="454"/>
      <c r="AG23" s="349"/>
      <c r="AH23" s="349"/>
      <c r="AI23" s="350"/>
      <c r="AJ23" s="351"/>
    </row>
    <row r="24" spans="2:36" s="23" customFormat="1" x14ac:dyDescent="0.25">
      <c r="B24" s="376" t="s">
        <v>66</v>
      </c>
      <c r="C24" s="347"/>
      <c r="D24" s="347"/>
      <c r="E24" s="347"/>
      <c r="F24" s="347"/>
      <c r="G24" s="347"/>
      <c r="H24" s="348"/>
      <c r="I24" s="348"/>
      <c r="J24" s="348"/>
      <c r="K24" s="348"/>
      <c r="L24" s="452">
        <v>600488.45000000019</v>
      </c>
      <c r="M24" s="453"/>
      <c r="N24" s="453"/>
      <c r="O24" s="454"/>
      <c r="P24" s="443">
        <v>0.44546349364408327</v>
      </c>
      <c r="Q24" s="444"/>
      <c r="R24" s="444"/>
      <c r="S24" s="445"/>
      <c r="T24" s="458">
        <v>2.7162231021023571</v>
      </c>
      <c r="U24" s="459"/>
      <c r="V24" s="459"/>
      <c r="W24" s="460"/>
      <c r="X24" s="317"/>
      <c r="Y24" s="458">
        <v>6.0975212129786041</v>
      </c>
      <c r="Z24" s="459"/>
      <c r="AA24" s="459"/>
      <c r="AB24" s="460"/>
      <c r="AC24" s="467">
        <v>98480748</v>
      </c>
      <c r="AD24" s="453"/>
      <c r="AE24" s="453"/>
      <c r="AF24" s="454"/>
      <c r="AG24" s="349"/>
      <c r="AH24" s="349"/>
      <c r="AI24" s="350"/>
      <c r="AJ24" s="351"/>
    </row>
    <row r="25" spans="2:36" ht="15.75" thickBot="1" x14ac:dyDescent="0.3">
      <c r="B25" s="377" t="s">
        <v>65</v>
      </c>
      <c r="C25" s="378"/>
      <c r="D25" s="378"/>
      <c r="E25" s="378"/>
      <c r="F25" s="378"/>
      <c r="G25" s="379"/>
      <c r="H25" s="378"/>
      <c r="I25" s="378"/>
      <c r="J25" s="378"/>
      <c r="K25" s="378"/>
      <c r="L25" s="440">
        <v>108922.9</v>
      </c>
      <c r="M25" s="441"/>
      <c r="N25" s="441"/>
      <c r="O25" s="442"/>
      <c r="P25" s="449">
        <v>0.97052335835190884</v>
      </c>
      <c r="Q25" s="450"/>
      <c r="R25" s="450"/>
      <c r="S25" s="451"/>
      <c r="T25" s="449">
        <v>2.4842601116248368</v>
      </c>
      <c r="U25" s="450"/>
      <c r="V25" s="450"/>
      <c r="W25" s="451"/>
      <c r="X25" s="360"/>
      <c r="Y25" s="449">
        <v>2.5597118196551962</v>
      </c>
      <c r="Z25" s="450"/>
      <c r="AA25" s="450"/>
      <c r="AB25" s="451"/>
      <c r="AC25" s="464">
        <v>42552798</v>
      </c>
      <c r="AD25" s="465"/>
      <c r="AE25" s="465"/>
      <c r="AF25" s="466"/>
    </row>
    <row r="26" spans="2:36" x14ac:dyDescent="0.25">
      <c r="N26" s="247"/>
    </row>
  </sheetData>
  <mergeCells count="42">
    <mergeCell ref="AC25:AF25"/>
    <mergeCell ref="AC20:AF20"/>
    <mergeCell ref="AC21:AF21"/>
    <mergeCell ref="AC22:AF22"/>
    <mergeCell ref="AC23:AF23"/>
    <mergeCell ref="AC24:AF24"/>
    <mergeCell ref="T25:W25"/>
    <mergeCell ref="Y20:AB20"/>
    <mergeCell ref="Y21:AB21"/>
    <mergeCell ref="Y22:AB22"/>
    <mergeCell ref="Y23:AB23"/>
    <mergeCell ref="Y24:AB24"/>
    <mergeCell ref="Y25:AB25"/>
    <mergeCell ref="T20:W20"/>
    <mergeCell ref="T21:W21"/>
    <mergeCell ref="T22:W22"/>
    <mergeCell ref="T23:W23"/>
    <mergeCell ref="T24:W24"/>
    <mergeCell ref="L25:O25"/>
    <mergeCell ref="P20:S20"/>
    <mergeCell ref="P21:S21"/>
    <mergeCell ref="P22:S22"/>
    <mergeCell ref="P23:S23"/>
    <mergeCell ref="P24:S24"/>
    <mergeCell ref="P25:S25"/>
    <mergeCell ref="L20:O20"/>
    <mergeCell ref="L21:O21"/>
    <mergeCell ref="L22:O22"/>
    <mergeCell ref="L23:O23"/>
    <mergeCell ref="L24:O24"/>
    <mergeCell ref="AG6:AJ6"/>
    <mergeCell ref="AC6:AF6"/>
    <mergeCell ref="B1:B2"/>
    <mergeCell ref="P1:S1"/>
    <mergeCell ref="Z4:AB4"/>
    <mergeCell ref="B6:B7"/>
    <mergeCell ref="C6:F6"/>
    <mergeCell ref="H6:K6"/>
    <mergeCell ref="P6:S6"/>
    <mergeCell ref="T6:W6"/>
    <mergeCell ref="L6:O6"/>
    <mergeCell ref="Y6:AB6"/>
  </mergeCells>
  <phoneticPr fontId="1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E6DA0-E66F-4817-A183-C229627E35BD}">
  <dimension ref="A1:P31"/>
  <sheetViews>
    <sheetView showGridLines="0" topLeftCell="O1" workbookViewId="0">
      <selection activeCell="P3" sqref="P3"/>
    </sheetView>
  </sheetViews>
  <sheetFormatPr defaultRowHeight="15" x14ac:dyDescent="0.25"/>
  <cols>
    <col min="1" max="7" width="9.140625" hidden="1" customWidth="1"/>
    <col min="8" max="8" width="15.28515625" hidden="1" customWidth="1"/>
    <col min="9" max="10" width="15.28515625" customWidth="1"/>
    <col min="11" max="11" width="17.28515625" bestFit="1" customWidth="1"/>
    <col min="12" max="12" width="15.28515625" customWidth="1"/>
    <col min="14" max="14" width="11.85546875" bestFit="1" customWidth="1"/>
    <col min="15" max="15" width="12.85546875" customWidth="1"/>
    <col min="16" max="16" width="22.7109375" customWidth="1"/>
  </cols>
  <sheetData>
    <row r="1" spans="2:16" ht="15.75" thickBot="1" x14ac:dyDescent="0.3">
      <c r="C1" t="s">
        <v>9</v>
      </c>
      <c r="D1" t="s">
        <v>271</v>
      </c>
      <c r="E1" t="s">
        <v>262</v>
      </c>
      <c r="F1" t="s">
        <v>18</v>
      </c>
    </row>
    <row r="2" spans="2:16" ht="15.75" thickBot="1" x14ac:dyDescent="0.3">
      <c r="B2" t="s">
        <v>36</v>
      </c>
      <c r="C2" t="s">
        <v>307</v>
      </c>
      <c r="D2" t="s">
        <v>272</v>
      </c>
      <c r="E2" s="268">
        <v>1874.0856154099997</v>
      </c>
      <c r="F2" s="287">
        <v>1.7275992711417416</v>
      </c>
      <c r="H2" t="s">
        <v>307</v>
      </c>
      <c r="O2" s="294" t="s">
        <v>315</v>
      </c>
      <c r="P2" s="293" t="s">
        <v>309</v>
      </c>
    </row>
    <row r="3" spans="2:16" ht="15.75" thickBot="1" x14ac:dyDescent="0.3">
      <c r="B3" t="s">
        <v>273</v>
      </c>
      <c r="C3" t="s">
        <v>307</v>
      </c>
      <c r="D3" t="s">
        <v>274</v>
      </c>
      <c r="E3" s="268">
        <v>479362.55725355999</v>
      </c>
      <c r="F3" s="287">
        <v>0.69424179015362941</v>
      </c>
      <c r="H3" t="s">
        <v>308</v>
      </c>
      <c r="O3" s="297" t="s">
        <v>316</v>
      </c>
      <c r="P3" s="293" t="s">
        <v>68</v>
      </c>
    </row>
    <row r="4" spans="2:16" x14ac:dyDescent="0.25">
      <c r="B4" t="s">
        <v>275</v>
      </c>
      <c r="C4" t="s">
        <v>307</v>
      </c>
      <c r="D4" t="s">
        <v>276</v>
      </c>
      <c r="E4" s="268">
        <v>570289.38560378971</v>
      </c>
      <c r="F4" s="287">
        <v>0.85625116342743512</v>
      </c>
      <c r="H4" t="s">
        <v>309</v>
      </c>
    </row>
    <row r="5" spans="2:16" x14ac:dyDescent="0.25">
      <c r="B5" t="s">
        <v>277</v>
      </c>
      <c r="C5" t="s">
        <v>307</v>
      </c>
      <c r="D5" t="s">
        <v>278</v>
      </c>
      <c r="E5" s="268">
        <v>184819.22323495001</v>
      </c>
      <c r="F5" s="287">
        <v>1.1531279828026599</v>
      </c>
      <c r="H5" t="s">
        <v>310</v>
      </c>
    </row>
    <row r="6" spans="2:16" x14ac:dyDescent="0.25">
      <c r="B6" t="s">
        <v>36</v>
      </c>
      <c r="C6" t="s">
        <v>308</v>
      </c>
      <c r="D6" t="s">
        <v>279</v>
      </c>
      <c r="E6" s="268">
        <v>9936.1312346200011</v>
      </c>
      <c r="F6" s="287">
        <v>0.74224075252640698</v>
      </c>
      <c r="H6" t="s">
        <v>311</v>
      </c>
    </row>
    <row r="7" spans="2:16" x14ac:dyDescent="0.25">
      <c r="B7" t="s">
        <v>273</v>
      </c>
      <c r="C7" t="s">
        <v>308</v>
      </c>
      <c r="D7" t="s">
        <v>280</v>
      </c>
      <c r="E7" s="268">
        <v>406010.90496844001</v>
      </c>
      <c r="F7" s="287">
        <v>0.59958278972976198</v>
      </c>
      <c r="H7" t="s">
        <v>67</v>
      </c>
    </row>
    <row r="8" spans="2:16" x14ac:dyDescent="0.25">
      <c r="B8" t="s">
        <v>275</v>
      </c>
      <c r="C8" t="s">
        <v>308</v>
      </c>
      <c r="D8" t="s">
        <v>281</v>
      </c>
      <c r="E8" s="268">
        <v>1278264.5141440898</v>
      </c>
      <c r="F8" s="287">
        <v>0.77106835831647658</v>
      </c>
      <c r="H8" t="s">
        <v>68</v>
      </c>
    </row>
    <row r="9" spans="2:16" x14ac:dyDescent="0.25">
      <c r="B9" t="s">
        <v>277</v>
      </c>
      <c r="C9" t="s">
        <v>308</v>
      </c>
      <c r="D9" t="s">
        <v>282</v>
      </c>
      <c r="E9" s="268">
        <v>473724.00550829014</v>
      </c>
      <c r="F9" s="287">
        <v>1.2196994727234984</v>
      </c>
      <c r="H9" t="s">
        <v>24</v>
      </c>
      <c r="I9" t="s">
        <v>48</v>
      </c>
      <c r="J9" t="s">
        <v>9</v>
      </c>
      <c r="K9" t="s">
        <v>271</v>
      </c>
      <c r="L9" t="s">
        <v>262</v>
      </c>
      <c r="M9" t="s">
        <v>18</v>
      </c>
    </row>
    <row r="10" spans="2:16" x14ac:dyDescent="0.25">
      <c r="B10" t="s">
        <v>36</v>
      </c>
      <c r="C10" t="s">
        <v>309</v>
      </c>
      <c r="D10" t="s">
        <v>283</v>
      </c>
      <c r="E10" s="268">
        <v>1008082.1037231899</v>
      </c>
      <c r="F10" s="287">
        <v>1.7151982073702834</v>
      </c>
      <c r="I10" t="s">
        <v>36</v>
      </c>
      <c r="J10" t="str">
        <f>$P$2</f>
        <v>FB VO AAA</v>
      </c>
      <c r="K10" t="str">
        <f t="array" ref="K10">INDEX($D$2:$F$31,MATCH($I10&amp;$J10,$B$2:$B$31&amp;$C$2:$C$31,0),)</f>
        <v>FB VO AAA Pre</v>
      </c>
      <c r="L10" s="268">
        <f t="array" ref="L10">INDEX($D$2:$F$31,MATCH($I10&amp;$J10,$B$2:$B$31&amp;$C$2:$C$31,0),2)</f>
        <v>1008082.1037231899</v>
      </c>
      <c r="M10" s="287">
        <f t="array" ref="M10">INDEX($D$2:$F$31,MATCH($I10&amp;$J10,$B$2:$B$31&amp;$C$2:$C$31,0),3)</f>
        <v>1.7151982073702834</v>
      </c>
    </row>
    <row r="11" spans="2:16" x14ac:dyDescent="0.25">
      <c r="B11" t="s">
        <v>273</v>
      </c>
      <c r="C11" t="s">
        <v>309</v>
      </c>
      <c r="D11" t="s">
        <v>284</v>
      </c>
      <c r="E11" s="268">
        <v>900280.06361699011</v>
      </c>
      <c r="F11" s="287">
        <v>1.1614191425520974</v>
      </c>
      <c r="I11" t="s">
        <v>273</v>
      </c>
      <c r="J11" t="str">
        <f>$P$2</f>
        <v>FB VO AAA</v>
      </c>
      <c r="K11" t="str">
        <f t="array" ref="K11">INDEX($D$2:$F$31,MATCH($I11&amp;$J11,$B$2:$B$31&amp;$C$2:$C$31,0),)</f>
        <v>FB VO AAA Split1</v>
      </c>
      <c r="L11" s="268">
        <f t="array" ref="L11">INDEX($D$2:$F$31,MATCH($I11&amp;$J11,$B$2:$B$31&amp;$C$2:$C$31,0),2)</f>
        <v>900280.06361699011</v>
      </c>
      <c r="M11" s="287">
        <f t="array" ref="M11">INDEX($D$2:$F$31,MATCH($I11&amp;$J11,$B$2:$B$31&amp;$C$2:$C$31,0),3)</f>
        <v>1.1614191425520974</v>
      </c>
    </row>
    <row r="12" spans="2:16" x14ac:dyDescent="0.25">
      <c r="B12" t="s">
        <v>275</v>
      </c>
      <c r="C12" t="s">
        <v>309</v>
      </c>
      <c r="D12" t="s">
        <v>285</v>
      </c>
      <c r="E12" s="268">
        <v>433991.93962955003</v>
      </c>
      <c r="F12" s="287">
        <v>0.98776490816566831</v>
      </c>
      <c r="I12" t="s">
        <v>275</v>
      </c>
      <c r="J12" t="str">
        <f>$P$2</f>
        <v>FB VO AAA</v>
      </c>
      <c r="K12" t="str">
        <f t="array" ref="K12">INDEX($D$2:$F$31,MATCH($I12&amp;$J12,$B$2:$B$31&amp;$C$2:$C$31,0),)</f>
        <v>FB VO AAA Split2</v>
      </c>
      <c r="L12" s="268">
        <f t="array" ref="L12">INDEX($D$2:$F$31,MATCH($I12&amp;$J12,$B$2:$B$31&amp;$C$2:$C$31,0),2)</f>
        <v>433991.93962955003</v>
      </c>
      <c r="M12" s="287">
        <f t="array" ref="M12">INDEX($D$2:$F$31,MATCH($I12&amp;$J12,$B$2:$B$31&amp;$C$2:$C$31,0),3)</f>
        <v>0.98776490816566831</v>
      </c>
    </row>
    <row r="13" spans="2:16" x14ac:dyDescent="0.25">
      <c r="B13" t="s">
        <v>277</v>
      </c>
      <c r="C13" t="s">
        <v>309</v>
      </c>
      <c r="D13" t="s">
        <v>286</v>
      </c>
      <c r="E13" s="268">
        <v>276548.99784592004</v>
      </c>
      <c r="F13" s="287">
        <v>1.8986422077299565</v>
      </c>
      <c r="I13" t="s">
        <v>277</v>
      </c>
      <c r="J13" t="str">
        <f>$P$2</f>
        <v>FB VO AAA</v>
      </c>
      <c r="K13" t="str">
        <f t="array" ref="K13">INDEX($D$2:$F$31,MATCH($I13&amp;$J13,$B$2:$B$31&amp;$C$2:$C$31,0),)</f>
        <v>FB VO AAA Split3</v>
      </c>
      <c r="L13" s="268">
        <f t="array" ref="L13">INDEX($D$2:$F$31,MATCH($I13&amp;$J13,$B$2:$B$31&amp;$C$2:$C$31,0),2)</f>
        <v>276548.99784592004</v>
      </c>
      <c r="M13" s="287">
        <f t="array" ref="M13">INDEX($D$2:$F$31,MATCH($I13&amp;$J13,$B$2:$B$31&amp;$C$2:$C$31,0),3)</f>
        <v>1.8986422077299565</v>
      </c>
    </row>
    <row r="14" spans="2:16" x14ac:dyDescent="0.25">
      <c r="B14" t="s">
        <v>36</v>
      </c>
      <c r="C14" t="s">
        <v>310</v>
      </c>
      <c r="D14" t="s">
        <v>287</v>
      </c>
      <c r="E14" s="268">
        <v>1994962.4109972601</v>
      </c>
      <c r="F14" s="287">
        <v>1.2037525003590237</v>
      </c>
      <c r="I14" t="s">
        <v>36</v>
      </c>
      <c r="J14" t="str">
        <f>$P$3</f>
        <v>Google Youtube</v>
      </c>
      <c r="K14" t="str">
        <f t="array" ref="K14">INDEX($D$2:$F$31,MATCH($I14&amp;$J14,$B$2:$B$31&amp;$C$2:$C$31,0),)</f>
        <v>Google Youtube Pre</v>
      </c>
      <c r="L14" s="268">
        <f t="array" ref="L14">INDEX($D$2:$F$31,MATCH($I14&amp;$J14,$B$2:$B$31&amp;$C$2:$C$31,0),2)</f>
        <v>738004.2699999999</v>
      </c>
      <c r="M14" s="287">
        <f t="array" ref="M14">INDEX($D$2:$F$31,MATCH($I14&amp;$J14,$B$2:$B$31&amp;$C$2:$C$31,0),3)</f>
        <v>0.6440403060473634</v>
      </c>
    </row>
    <row r="15" spans="2:16" x14ac:dyDescent="0.25">
      <c r="B15" t="s">
        <v>273</v>
      </c>
      <c r="C15" t="s">
        <v>310</v>
      </c>
      <c r="D15" t="s">
        <v>288</v>
      </c>
      <c r="E15" s="268">
        <v>2013946.1589894299</v>
      </c>
      <c r="F15" s="287">
        <v>0.90415882644290346</v>
      </c>
      <c r="I15" t="s">
        <v>273</v>
      </c>
      <c r="J15" t="str">
        <f t="shared" ref="J15:J17" si="0">$P$3</f>
        <v>Google Youtube</v>
      </c>
      <c r="K15" t="str">
        <f t="array" ref="K15">INDEX($D$2:$F$31,MATCH($I15&amp;$J15,$B$2:$B$31&amp;$C$2:$C$31,0),)</f>
        <v>Google Youtube Split1</v>
      </c>
      <c r="L15" s="268">
        <f t="array" ref="L15">INDEX($D$2:$F$31,MATCH($I15&amp;$J15,$B$2:$B$31&amp;$C$2:$C$31,0),2)</f>
        <v>1190040.29</v>
      </c>
      <c r="M15" s="287">
        <f t="array" ref="M15">INDEX($D$2:$F$31,MATCH($I15&amp;$J15,$B$2:$B$31&amp;$C$2:$C$31,0),3)</f>
        <v>0.63939805332779043</v>
      </c>
    </row>
    <row r="16" spans="2:16" x14ac:dyDescent="0.25">
      <c r="B16" t="s">
        <v>275</v>
      </c>
      <c r="C16" t="s">
        <v>310</v>
      </c>
      <c r="D16" t="s">
        <v>289</v>
      </c>
      <c r="E16" s="268">
        <v>239137.84805915999</v>
      </c>
      <c r="F16" s="287">
        <v>0.88447275947092319</v>
      </c>
      <c r="I16" t="s">
        <v>275</v>
      </c>
      <c r="J16" t="str">
        <f t="shared" si="0"/>
        <v>Google Youtube</v>
      </c>
      <c r="K16" t="str">
        <f t="array" ref="K16">INDEX($D$2:$F$31,MATCH($I16&amp;$J16,$B$2:$B$31&amp;$C$2:$C$31,0),)</f>
        <v>Google Youtube Split2</v>
      </c>
      <c r="L16" s="268">
        <f t="array" ref="L16">INDEX($D$2:$F$31,MATCH($I16&amp;$J16,$B$2:$B$31&amp;$C$2:$C$31,0),2)</f>
        <v>3189677.4699999993</v>
      </c>
      <c r="M16" s="287">
        <f t="array" ref="M16">INDEX($D$2:$F$31,MATCH($I16&amp;$J16,$B$2:$B$31&amp;$C$2:$C$31,0),3)</f>
        <v>0.37514830271438759</v>
      </c>
    </row>
    <row r="17" spans="2:13" x14ac:dyDescent="0.25">
      <c r="B17" t="s">
        <v>277</v>
      </c>
      <c r="C17" t="s">
        <v>310</v>
      </c>
      <c r="D17" t="s">
        <v>290</v>
      </c>
      <c r="E17" s="268">
        <v>121285.52204325004</v>
      </c>
      <c r="F17" s="287">
        <v>2.3259503492258387</v>
      </c>
      <c r="I17" t="s">
        <v>277</v>
      </c>
      <c r="J17" t="str">
        <f t="shared" si="0"/>
        <v>Google Youtube</v>
      </c>
      <c r="K17" t="str">
        <f t="array" ref="K17">INDEX($D$2:$F$31,MATCH($I17&amp;$J17,$B$2:$B$31&amp;$C$2:$C$31,0),)</f>
        <v>Google Youtube Split3</v>
      </c>
      <c r="L17" s="268">
        <f t="array" ref="L17">INDEX($D$2:$F$31,MATCH($I17&amp;$J17,$B$2:$B$31&amp;$C$2:$C$31,0),2)</f>
        <v>365039.87</v>
      </c>
      <c r="M17" s="287">
        <f t="array" ref="M17">INDEX($D$2:$F$31,MATCH($I17&amp;$J17,$B$2:$B$31&amp;$C$2:$C$31,0),3)</f>
        <v>1.734399644767582</v>
      </c>
    </row>
    <row r="18" spans="2:13" x14ac:dyDescent="0.25">
      <c r="B18" t="s">
        <v>36</v>
      </c>
      <c r="C18" t="s">
        <v>311</v>
      </c>
      <c r="D18" t="s">
        <v>291</v>
      </c>
      <c r="E18" s="268">
        <v>145688.69088195002</v>
      </c>
      <c r="F18" s="287">
        <v>2.2233038022294678</v>
      </c>
    </row>
    <row r="19" spans="2:13" x14ac:dyDescent="0.25">
      <c r="B19" t="s">
        <v>273</v>
      </c>
      <c r="C19" t="s">
        <v>311</v>
      </c>
      <c r="D19" t="s">
        <v>292</v>
      </c>
      <c r="E19" s="268">
        <v>188893.58928743011</v>
      </c>
      <c r="F19" s="287">
        <v>1.8339166703953471</v>
      </c>
    </row>
    <row r="20" spans="2:13" x14ac:dyDescent="0.25">
      <c r="B20" t="s">
        <v>36</v>
      </c>
      <c r="C20" t="s">
        <v>67</v>
      </c>
      <c r="D20" t="s">
        <v>293</v>
      </c>
      <c r="E20" s="268">
        <v>1317843.8299999998</v>
      </c>
      <c r="F20" s="287">
        <v>0.38487388380966475</v>
      </c>
    </row>
    <row r="21" spans="2:13" x14ac:dyDescent="0.25">
      <c r="B21" t="s">
        <v>273</v>
      </c>
      <c r="C21" t="s">
        <v>67</v>
      </c>
      <c r="D21" t="s">
        <v>294</v>
      </c>
      <c r="E21" s="268">
        <v>1814268.7999999996</v>
      </c>
      <c r="F21" s="287">
        <v>0.42128191198389542</v>
      </c>
    </row>
    <row r="22" spans="2:13" x14ac:dyDescent="0.25">
      <c r="B22" t="s">
        <v>275</v>
      </c>
      <c r="C22" t="s">
        <v>67</v>
      </c>
      <c r="D22" t="s">
        <v>295</v>
      </c>
      <c r="E22" s="268">
        <v>3220627.9299999997</v>
      </c>
      <c r="F22" s="287">
        <v>0.24833902002020466</v>
      </c>
    </row>
    <row r="23" spans="2:13" x14ac:dyDescent="0.25">
      <c r="B23" t="s">
        <v>277</v>
      </c>
      <c r="C23" t="s">
        <v>67</v>
      </c>
      <c r="D23" t="s">
        <v>296</v>
      </c>
      <c r="E23" s="268">
        <v>321068.17999999993</v>
      </c>
      <c r="F23" s="287">
        <v>1.1306606550497056</v>
      </c>
    </row>
    <row r="24" spans="2:13" x14ac:dyDescent="0.25">
      <c r="B24" t="s">
        <v>36</v>
      </c>
      <c r="C24" t="s">
        <v>68</v>
      </c>
      <c r="D24" t="s">
        <v>297</v>
      </c>
      <c r="E24" s="268">
        <v>738004.2699999999</v>
      </c>
      <c r="F24" s="287">
        <v>0.6440403060473634</v>
      </c>
    </row>
    <row r="25" spans="2:13" x14ac:dyDescent="0.25">
      <c r="B25" t="s">
        <v>273</v>
      </c>
      <c r="C25" t="s">
        <v>68</v>
      </c>
      <c r="D25" t="s">
        <v>298</v>
      </c>
      <c r="E25" s="268">
        <v>1190040.29</v>
      </c>
      <c r="F25" s="287">
        <v>0.63939805332779043</v>
      </c>
    </row>
    <row r="26" spans="2:13" x14ac:dyDescent="0.25">
      <c r="B26" t="s">
        <v>275</v>
      </c>
      <c r="C26" t="s">
        <v>68</v>
      </c>
      <c r="D26" t="s">
        <v>299</v>
      </c>
      <c r="E26" s="268">
        <v>3189677.4699999993</v>
      </c>
      <c r="F26" s="287">
        <v>0.37514830271438759</v>
      </c>
    </row>
    <row r="27" spans="2:13" x14ac:dyDescent="0.25">
      <c r="B27" t="s">
        <v>277</v>
      </c>
      <c r="C27" t="s">
        <v>68</v>
      </c>
      <c r="D27" t="s">
        <v>300</v>
      </c>
      <c r="E27" s="268">
        <v>365039.87</v>
      </c>
      <c r="F27" s="287">
        <v>1.734399644767582</v>
      </c>
    </row>
    <row r="28" spans="2:13" x14ac:dyDescent="0.25">
      <c r="B28" t="s">
        <v>36</v>
      </c>
      <c r="C28" t="s">
        <v>24</v>
      </c>
      <c r="D28" t="s">
        <v>301</v>
      </c>
      <c r="E28" s="268">
        <v>1661156.87</v>
      </c>
      <c r="F28" s="287">
        <v>0.58978524915968744</v>
      </c>
    </row>
    <row r="29" spans="2:13" x14ac:dyDescent="0.25">
      <c r="B29" t="s">
        <v>273</v>
      </c>
      <c r="C29" t="s">
        <v>24</v>
      </c>
      <c r="D29" t="s">
        <v>302</v>
      </c>
      <c r="E29" s="268">
        <v>1095652.92</v>
      </c>
      <c r="F29" s="287">
        <v>0.70725341125183994</v>
      </c>
    </row>
    <row r="30" spans="2:13" x14ac:dyDescent="0.25">
      <c r="B30" t="s">
        <v>275</v>
      </c>
      <c r="C30" t="s">
        <v>24</v>
      </c>
      <c r="D30" t="s">
        <v>303</v>
      </c>
      <c r="E30" s="268">
        <v>310464.96999999997</v>
      </c>
      <c r="F30" s="287">
        <v>0.62948990812395889</v>
      </c>
    </row>
    <row r="31" spans="2:13" x14ac:dyDescent="0.25">
      <c r="B31" t="s">
        <v>277</v>
      </c>
      <c r="C31" t="s">
        <v>24</v>
      </c>
      <c r="D31" t="s">
        <v>304</v>
      </c>
      <c r="E31" s="268">
        <v>64442.51999999999</v>
      </c>
      <c r="F31" s="287">
        <v>1.0685433663199764</v>
      </c>
    </row>
  </sheetData>
  <dataValidations count="1">
    <dataValidation type="list" allowBlank="1" showInputMessage="1" showErrorMessage="1" sqref="P2:P3" xr:uid="{361CE861-EB2B-4192-96EF-1618BA65F32D}">
      <formula1>$H$2:$H$9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11551-E0EB-4A58-9496-7CCF597B7812}">
  <dimension ref="B1:K20"/>
  <sheetViews>
    <sheetView showGridLines="0" zoomScale="115" zoomScaleNormal="115" workbookViewId="0">
      <selection activeCell="B11" sqref="B11:H11"/>
    </sheetView>
  </sheetViews>
  <sheetFormatPr defaultRowHeight="15" x14ac:dyDescent="0.25"/>
  <cols>
    <col min="2" max="2" width="18.7109375" bestFit="1" customWidth="1"/>
    <col min="3" max="4" width="13.28515625" customWidth="1"/>
    <col min="5" max="5" width="13.5703125" style="82" hidden="1" customWidth="1"/>
    <col min="6" max="6" width="25" style="82" customWidth="1"/>
    <col min="7" max="7" width="17.7109375" style="82" bestFit="1" customWidth="1"/>
    <col min="8" max="8" width="18.140625" style="82" bestFit="1" customWidth="1"/>
    <col min="10" max="11" width="10.7109375" bestFit="1" customWidth="1"/>
    <col min="12" max="13" width="12.7109375" bestFit="1" customWidth="1"/>
    <col min="14" max="16" width="11.140625" bestFit="1" customWidth="1"/>
  </cols>
  <sheetData>
    <row r="1" spans="2:8" ht="15.75" thickBot="1" x14ac:dyDescent="0.3">
      <c r="H1" s="268"/>
    </row>
    <row r="2" spans="2:8" ht="34.5" customHeight="1" x14ac:dyDescent="0.25">
      <c r="B2" s="251" t="s">
        <v>102</v>
      </c>
      <c r="C2" s="252" t="s">
        <v>18</v>
      </c>
      <c r="D2" s="252" t="s">
        <v>242</v>
      </c>
      <c r="E2" s="253" t="s">
        <v>238</v>
      </c>
      <c r="F2" s="288" t="s">
        <v>305</v>
      </c>
      <c r="G2" s="286" t="s">
        <v>267</v>
      </c>
      <c r="H2" s="254" t="s">
        <v>250</v>
      </c>
    </row>
    <row r="3" spans="2:8" x14ac:dyDescent="0.25">
      <c r="B3" s="469" t="s">
        <v>313</v>
      </c>
      <c r="C3" s="470"/>
      <c r="D3" s="470"/>
      <c r="E3" s="470"/>
      <c r="F3" s="470"/>
      <c r="G3" s="471"/>
      <c r="H3" s="472"/>
    </row>
    <row r="4" spans="2:8" x14ac:dyDescent="0.25">
      <c r="B4" s="265" t="s">
        <v>61</v>
      </c>
      <c r="C4" s="261">
        <v>1.8986422077299565</v>
      </c>
      <c r="D4" s="261">
        <v>1.915</v>
      </c>
      <c r="E4" s="249">
        <v>0.64</v>
      </c>
      <c r="F4" s="289">
        <v>0.18</v>
      </c>
      <c r="G4" s="267">
        <v>4534</v>
      </c>
      <c r="H4" s="267">
        <v>5349.64</v>
      </c>
    </row>
    <row r="5" spans="2:8" x14ac:dyDescent="0.25">
      <c r="B5" s="265" t="s">
        <v>62</v>
      </c>
      <c r="C5" s="261">
        <v>2.3259503492258387</v>
      </c>
      <c r="D5" s="261">
        <v>2.36</v>
      </c>
      <c r="E5" s="249">
        <v>0.67</v>
      </c>
      <c r="F5" s="289">
        <v>0.24</v>
      </c>
      <c r="G5" s="267">
        <v>1988</v>
      </c>
      <c r="H5" s="267">
        <v>2465.48</v>
      </c>
    </row>
    <row r="6" spans="2:8" x14ac:dyDescent="0.25">
      <c r="B6" s="265" t="s">
        <v>59</v>
      </c>
      <c r="C6" s="261">
        <v>1.1531279828026599</v>
      </c>
      <c r="D6" s="261">
        <v>1.179</v>
      </c>
      <c r="E6" s="249">
        <v>0.7</v>
      </c>
      <c r="F6" s="289">
        <v>0.31000000000000005</v>
      </c>
      <c r="G6" s="267">
        <v>3030</v>
      </c>
      <c r="H6" s="267">
        <v>3969.07</v>
      </c>
    </row>
    <row r="7" spans="2:8" x14ac:dyDescent="0.25">
      <c r="B7" s="265" t="s">
        <v>60</v>
      </c>
      <c r="C7" s="261">
        <v>1.2196994727234984</v>
      </c>
      <c r="D7" s="261">
        <v>1.236</v>
      </c>
      <c r="E7" s="249">
        <v>0.67</v>
      </c>
      <c r="F7" s="289">
        <v>0.21999999999999997</v>
      </c>
      <c r="G7" s="267">
        <v>7766</v>
      </c>
      <c r="H7" s="267">
        <v>9474.48</v>
      </c>
    </row>
    <row r="8" spans="2:8" x14ac:dyDescent="0.25">
      <c r="B8" s="265" t="s">
        <v>67</v>
      </c>
      <c r="C8" s="261">
        <v>1.1306606550497056</v>
      </c>
      <c r="D8" s="261">
        <v>1.1599999999999999</v>
      </c>
      <c r="E8" s="249"/>
      <c r="F8" s="289">
        <v>0.59000000000000008</v>
      </c>
      <c r="G8" s="267">
        <v>12777</v>
      </c>
      <c r="H8" s="267">
        <v>20315.41</v>
      </c>
    </row>
    <row r="9" spans="2:8" x14ac:dyDescent="0.25">
      <c r="B9" s="265" t="s">
        <v>68</v>
      </c>
      <c r="C9" s="261">
        <v>1.734399644767582</v>
      </c>
      <c r="D9" s="261">
        <v>1.96</v>
      </c>
      <c r="E9" s="249"/>
      <c r="F9" s="289">
        <v>0.55000000000000004</v>
      </c>
      <c r="G9" s="267">
        <v>9078</v>
      </c>
      <c r="H9" s="267">
        <v>14071</v>
      </c>
    </row>
    <row r="10" spans="2:8" x14ac:dyDescent="0.25">
      <c r="B10" s="265" t="s">
        <v>24</v>
      </c>
      <c r="C10" s="261">
        <v>1.0685433663199764</v>
      </c>
      <c r="D10" s="261">
        <v>1.06976</v>
      </c>
      <c r="E10" s="249">
        <v>0.55000000000000004</v>
      </c>
      <c r="F10" s="289">
        <v>7.0000000000000062E-2</v>
      </c>
      <c r="G10" s="267">
        <v>1056</v>
      </c>
      <c r="H10" s="267">
        <v>1130.3900000000001</v>
      </c>
    </row>
    <row r="11" spans="2:8" x14ac:dyDescent="0.25">
      <c r="B11" s="469" t="s">
        <v>239</v>
      </c>
      <c r="C11" s="470"/>
      <c r="D11" s="470"/>
      <c r="E11" s="470"/>
      <c r="F11" s="470"/>
      <c r="G11" s="471"/>
      <c r="H11" s="472"/>
    </row>
    <row r="12" spans="2:8" x14ac:dyDescent="0.25">
      <c r="B12" s="265" t="s">
        <v>63</v>
      </c>
      <c r="C12" s="250">
        <v>1.7261181769875977</v>
      </c>
      <c r="D12" s="250">
        <v>1.75</v>
      </c>
      <c r="E12" s="249">
        <v>0.68</v>
      </c>
      <c r="F12" s="289">
        <v>0.25</v>
      </c>
      <c r="G12" s="267">
        <v>3595</v>
      </c>
      <c r="H12" s="267">
        <v>4494.58</v>
      </c>
    </row>
    <row r="13" spans="2:8" x14ac:dyDescent="0.25">
      <c r="B13" s="265" t="s">
        <v>64</v>
      </c>
      <c r="C13" s="250">
        <v>0.80249848866653217</v>
      </c>
      <c r="D13" s="250">
        <v>0.85</v>
      </c>
      <c r="E13" s="249">
        <v>0.6</v>
      </c>
      <c r="F13" s="289">
        <v>0.1100000000000001</v>
      </c>
      <c r="G13" s="267">
        <v>2713</v>
      </c>
      <c r="H13" s="267">
        <v>3011.73</v>
      </c>
    </row>
    <row r="14" spans="2:8" x14ac:dyDescent="0.25">
      <c r="B14" s="265" t="s">
        <v>25</v>
      </c>
      <c r="C14" s="250">
        <v>1.1336980041357432</v>
      </c>
      <c r="D14" s="250">
        <v>1.1499999999999999</v>
      </c>
      <c r="E14" s="249">
        <v>0.7</v>
      </c>
      <c r="F14" s="289">
        <v>0.29000000000000004</v>
      </c>
      <c r="G14" s="267">
        <v>2954</v>
      </c>
      <c r="H14" s="267">
        <v>3811.83</v>
      </c>
    </row>
    <row r="15" spans="2:8" x14ac:dyDescent="0.25">
      <c r="B15" s="265" t="s">
        <v>66</v>
      </c>
      <c r="C15" s="250">
        <v>0.44538088381205365</v>
      </c>
      <c r="D15" s="250">
        <v>0.55600000000000005</v>
      </c>
      <c r="E15" s="249">
        <v>0.37</v>
      </c>
      <c r="F15" s="289">
        <v>-0.26</v>
      </c>
      <c r="G15" s="267">
        <v>5222</v>
      </c>
      <c r="H15" s="267">
        <v>3864.01</v>
      </c>
    </row>
    <row r="16" spans="2:8" ht="15.75" thickBot="1" x14ac:dyDescent="0.3">
      <c r="B16" s="266" t="s">
        <v>65</v>
      </c>
      <c r="C16" s="255">
        <v>0.97034337778614255</v>
      </c>
      <c r="D16" s="255">
        <v>0.99</v>
      </c>
      <c r="E16" s="256">
        <v>0.46</v>
      </c>
      <c r="F16" s="290">
        <v>-9.9999999999999978E-2</v>
      </c>
      <c r="G16" s="269">
        <v>2095</v>
      </c>
      <c r="H16" s="269">
        <v>1885.2</v>
      </c>
    </row>
    <row r="17" spans="2:11" x14ac:dyDescent="0.25">
      <c r="B17" s="263" t="s">
        <v>249</v>
      </c>
    </row>
    <row r="18" spans="2:11" x14ac:dyDescent="0.25">
      <c r="B18" s="263" t="s">
        <v>314</v>
      </c>
      <c r="H18" s="287"/>
    </row>
    <row r="19" spans="2:11" x14ac:dyDescent="0.25">
      <c r="E19" s="260"/>
      <c r="F19" s="260"/>
      <c r="G19" s="260"/>
      <c r="H19" s="260"/>
      <c r="I19" s="247"/>
      <c r="J19" s="260"/>
      <c r="K19" s="260"/>
    </row>
    <row r="20" spans="2:11" x14ac:dyDescent="0.25">
      <c r="J20" s="260"/>
      <c r="K20" s="260"/>
    </row>
  </sheetData>
  <mergeCells count="2">
    <mergeCell ref="B3:H3"/>
    <mergeCell ref="B11:H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5259B-6AA9-4032-B6DB-CDB018773A97}">
  <dimension ref="A16:P20"/>
  <sheetViews>
    <sheetView showGridLines="0" zoomScaleNormal="100" workbookViewId="0">
      <selection activeCell="D5" sqref="D5:E5"/>
    </sheetView>
  </sheetViews>
  <sheetFormatPr defaultRowHeight="15" x14ac:dyDescent="0.25"/>
  <cols>
    <col min="1" max="1" width="12.7109375" bestFit="1" customWidth="1"/>
    <col min="2" max="7" width="10.7109375" bestFit="1" customWidth="1"/>
  </cols>
  <sheetData>
    <row r="16" ht="15.75" thickBot="1" x14ac:dyDescent="0.3"/>
    <row r="17" spans="1:16" ht="32.25" customHeight="1" thickBot="1" x14ac:dyDescent="0.3">
      <c r="A17" s="282" t="s">
        <v>306</v>
      </c>
      <c r="B17" s="473" t="s">
        <v>312</v>
      </c>
      <c r="C17" s="474"/>
      <c r="D17" s="474"/>
      <c r="E17" s="474"/>
      <c r="F17" s="474"/>
      <c r="G17" s="474"/>
      <c r="H17" s="474"/>
      <c r="I17" s="474"/>
      <c r="J17" s="474"/>
      <c r="K17" s="474"/>
      <c r="L17" s="474"/>
      <c r="M17" s="474"/>
      <c r="N17" s="474"/>
      <c r="O17" s="474"/>
      <c r="P17" s="475"/>
    </row>
    <row r="18" spans="1:16" hidden="1" x14ac:dyDescent="0.25">
      <c r="A18" s="282" t="s">
        <v>262</v>
      </c>
      <c r="B18" s="291" t="s">
        <v>114</v>
      </c>
      <c r="C18" s="291" t="s">
        <v>115</v>
      </c>
      <c r="D18" s="292" t="s">
        <v>116</v>
      </c>
    </row>
    <row r="19" spans="1:16" hidden="1" x14ac:dyDescent="0.25">
      <c r="A19" s="194" t="s">
        <v>67</v>
      </c>
      <c r="B19" s="179">
        <v>1814268.7999999996</v>
      </c>
      <c r="C19" s="179">
        <v>3220627.9299999997</v>
      </c>
      <c r="D19" s="95">
        <v>321068.17999999993</v>
      </c>
    </row>
    <row r="20" spans="1:16" ht="15.75" hidden="1" thickBot="1" x14ac:dyDescent="0.3">
      <c r="A20" s="283" t="s">
        <v>68</v>
      </c>
      <c r="B20" s="284">
        <v>1190040.29</v>
      </c>
      <c r="C20" s="284">
        <v>3189677.4699999993</v>
      </c>
      <c r="D20" s="285">
        <v>365039.87</v>
      </c>
    </row>
  </sheetData>
  <mergeCells count="1">
    <mergeCell ref="B17:P1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C459E-8175-47EB-A9D9-151FCB61CC4E}">
  <dimension ref="A1:AG14701"/>
  <sheetViews>
    <sheetView topLeftCell="E1" workbookViewId="0">
      <pane ySplit="1" topLeftCell="A2" activePane="bottomLeft" state="frozen"/>
      <selection activeCell="E2" sqref="E2:H14456"/>
      <selection pane="bottomLeft" activeCell="C4" sqref="A4:XFD4"/>
    </sheetView>
  </sheetViews>
  <sheetFormatPr defaultColWidth="9.140625" defaultRowHeight="15" x14ac:dyDescent="0.25"/>
  <cols>
    <col min="1" max="1" width="13.42578125" style="5" hidden="1" customWidth="1" collapsed="1"/>
    <col min="2" max="2" width="36.42578125" style="5" hidden="1" customWidth="1" collapsed="1"/>
    <col min="3" max="3" width="7" style="5" hidden="1" customWidth="1" collapsed="1"/>
    <col min="4" max="4" width="6.5703125" style="5" hidden="1" customWidth="1" collapsed="1"/>
    <col min="5" max="5" width="54" style="5" bestFit="1" customWidth="1" collapsed="1"/>
    <col min="6" max="6" width="10.42578125" style="5" bestFit="1" customWidth="1" collapsed="1"/>
    <col min="7" max="7" width="10.7109375" style="5" bestFit="1" customWidth="1" collapsed="1"/>
    <col min="8" max="8" width="8.5703125" style="5" bestFit="1" customWidth="1" collapsed="1"/>
    <col min="9" max="9" width="9.140625" style="5"/>
    <col min="10" max="10" width="20.5703125" style="5" bestFit="1" customWidth="1"/>
    <col min="11" max="12" width="9.140625" style="5"/>
    <col min="13" max="13" width="20.85546875" style="5" bestFit="1" customWidth="1"/>
    <col min="14" max="14" width="16.28515625" style="5" bestFit="1" customWidth="1"/>
    <col min="15" max="17" width="10.5703125" style="5" bestFit="1" customWidth="1"/>
    <col min="18" max="18" width="11.5703125" style="5" bestFit="1" customWidth="1"/>
    <col min="19" max="20" width="12.7109375" style="5" bestFit="1" customWidth="1"/>
    <col min="21" max="21" width="9.140625" style="5"/>
    <col min="22" max="22" width="20.85546875" style="5" bestFit="1" customWidth="1"/>
    <col min="23" max="23" width="15" style="5" bestFit="1" customWidth="1"/>
    <col min="24" max="27" width="14.28515625" style="5" bestFit="1" customWidth="1"/>
    <col min="28" max="28" width="9.140625" style="5"/>
    <col min="29" max="33" width="11.5703125" style="5" bestFit="1" customWidth="1"/>
    <col min="34" max="16384" width="9.140625" style="5"/>
  </cols>
  <sheetData>
    <row r="1" spans="1:33" x14ac:dyDescent="0.25">
      <c r="A1" s="9" t="s">
        <v>6</v>
      </c>
      <c r="B1" s="9" t="s">
        <v>7</v>
      </c>
      <c r="C1" s="9" t="s">
        <v>8</v>
      </c>
      <c r="D1" s="9" t="s">
        <v>9</v>
      </c>
      <c r="E1" s="9" t="s">
        <v>10</v>
      </c>
      <c r="F1" s="9" t="s">
        <v>11</v>
      </c>
      <c r="G1" s="9" t="s">
        <v>0</v>
      </c>
      <c r="H1" s="9" t="s">
        <v>12</v>
      </c>
      <c r="I1" s="24" t="s">
        <v>48</v>
      </c>
      <c r="J1" s="24" t="s">
        <v>16</v>
      </c>
      <c r="K1" s="24" t="s">
        <v>0</v>
      </c>
      <c r="M1" s="10" t="s">
        <v>22</v>
      </c>
      <c r="N1" s="10" t="s">
        <v>23</v>
      </c>
      <c r="O1"/>
      <c r="P1"/>
      <c r="Q1"/>
      <c r="R1"/>
      <c r="S1"/>
      <c r="T1"/>
      <c r="V1" s="10" t="s">
        <v>20</v>
      </c>
      <c r="W1" t="s">
        <v>22</v>
      </c>
      <c r="X1"/>
      <c r="Y1">
        <v>82844272.209999964</v>
      </c>
      <c r="Z1"/>
      <c r="AA1"/>
    </row>
    <row r="2" spans="1:33" x14ac:dyDescent="0.25">
      <c r="A2" s="6"/>
      <c r="B2" s="6"/>
      <c r="C2" s="6"/>
      <c r="D2" s="6"/>
      <c r="E2" s="6" t="s">
        <v>200</v>
      </c>
      <c r="F2" s="1" t="s">
        <v>117</v>
      </c>
      <c r="G2" s="2">
        <v>44256</v>
      </c>
      <c r="H2" s="1">
        <v>0</v>
      </c>
      <c r="I2" s="24">
        <f>VLOOKUP($E2,Mapping!$A$2:$C$502,3,0)</f>
        <v>0</v>
      </c>
      <c r="J2" s="24" t="str">
        <f>VLOOKUP($E2,Mapping!$A$2:$C$502,2,0)</f>
        <v>Apple Search</v>
      </c>
      <c r="K2" s="24" t="str">
        <f>VLOOKUP(G2,Mapping!$E$2:$F$246,2,0)</f>
        <v>Per</v>
      </c>
      <c r="M2" s="10" t="s">
        <v>20</v>
      </c>
      <c r="N2" t="s">
        <v>36</v>
      </c>
      <c r="O2" t="s">
        <v>133</v>
      </c>
      <c r="P2" t="s">
        <v>134</v>
      </c>
      <c r="Q2" t="s">
        <v>135</v>
      </c>
      <c r="R2" t="s">
        <v>21</v>
      </c>
      <c r="S2"/>
      <c r="T2"/>
      <c r="V2" s="11">
        <v>0</v>
      </c>
      <c r="W2" s="81">
        <v>69304854.172452345</v>
      </c>
      <c r="X2"/>
      <c r="Y2"/>
      <c r="Z2"/>
      <c r="AA2"/>
    </row>
    <row r="3" spans="1:33" x14ac:dyDescent="0.25">
      <c r="A3" s="6"/>
      <c r="B3" s="6"/>
      <c r="C3" s="6"/>
      <c r="D3" s="6"/>
      <c r="E3" s="6" t="s">
        <v>227</v>
      </c>
      <c r="F3" s="1" t="s">
        <v>117</v>
      </c>
      <c r="G3" s="2">
        <v>44256</v>
      </c>
      <c r="H3" s="1">
        <v>0</v>
      </c>
      <c r="I3" s="24">
        <f>VLOOKUP($E3,Mapping!$A$2:$C$502,3,0)</f>
        <v>0</v>
      </c>
      <c r="J3" s="24" t="str">
        <f>VLOOKUP($E3,Mapping!$A$2:$C$502,2,0)</f>
        <v>Applovin Rewarded</v>
      </c>
      <c r="K3" s="24" t="str">
        <f>VLOOKUP(G3,Mapping!$E$2:$F$246,2,0)</f>
        <v>Per</v>
      </c>
      <c r="M3" s="11" t="s">
        <v>59</v>
      </c>
      <c r="N3" s="81">
        <v>3237.6689432395378</v>
      </c>
      <c r="O3" s="81">
        <v>332793.51988033316</v>
      </c>
      <c r="P3" s="81">
        <v>488310.9499135621</v>
      </c>
      <c r="Q3" s="81">
        <v>213120.2180720724</v>
      </c>
      <c r="R3" s="81">
        <v>1037462.3568092072</v>
      </c>
      <c r="S3"/>
      <c r="T3"/>
      <c r="V3" s="11" t="s">
        <v>25</v>
      </c>
      <c r="W3" s="81">
        <v>459031.15538708575</v>
      </c>
      <c r="X3"/>
      <c r="Y3"/>
      <c r="Z3"/>
      <c r="AA3"/>
      <c r="AC3" s="81">
        <v>20537110.890000001</v>
      </c>
      <c r="AD3" s="81">
        <v>21834146.060000002</v>
      </c>
      <c r="AE3" s="81">
        <v>21111776.109999996</v>
      </c>
      <c r="AF3" s="81">
        <v>19361239.150000006</v>
      </c>
      <c r="AG3" s="81">
        <f>SUM(AC3:AF3)</f>
        <v>82844272.210000008</v>
      </c>
    </row>
    <row r="4" spans="1:33" x14ac:dyDescent="0.25">
      <c r="A4" s="6"/>
      <c r="B4" s="6"/>
      <c r="C4" s="6"/>
      <c r="D4" s="6"/>
      <c r="E4" s="6" t="s">
        <v>201</v>
      </c>
      <c r="F4" s="1" t="s">
        <v>117</v>
      </c>
      <c r="G4" s="2">
        <v>44256</v>
      </c>
      <c r="H4" s="1">
        <v>0</v>
      </c>
      <c r="I4" s="24">
        <f>VLOOKUP($E4,Mapping!$A$2:$C$502,3,0)</f>
        <v>0</v>
      </c>
      <c r="J4" s="24" t="str">
        <f>VLOOKUP($E4,Mapping!$A$2:$C$502,2,0)</f>
        <v>Applovin Video</v>
      </c>
      <c r="K4" s="24" t="str">
        <f>VLOOKUP(G4,Mapping!$E$2:$F$246,2,0)</f>
        <v>Per</v>
      </c>
      <c r="M4" s="11" t="s">
        <v>60</v>
      </c>
      <c r="N4" s="81">
        <v>7375.0015247854872</v>
      </c>
      <c r="O4" s="81">
        <v>243437.15106168255</v>
      </c>
      <c r="P4" s="81">
        <v>985629.32041529182</v>
      </c>
      <c r="Q4" s="81">
        <v>577800.91973492515</v>
      </c>
      <c r="R4" s="81">
        <v>1814242.392736685</v>
      </c>
      <c r="S4"/>
      <c r="T4"/>
      <c r="V4" s="11" t="s">
        <v>63</v>
      </c>
      <c r="W4" s="81">
        <v>980815.09506123269</v>
      </c>
      <c r="X4"/>
      <c r="Y4"/>
      <c r="Z4"/>
      <c r="AA4"/>
    </row>
    <row r="5" spans="1:33" x14ac:dyDescent="0.25">
      <c r="A5" s="6"/>
      <c r="B5" s="6"/>
      <c r="C5" s="6"/>
      <c r="D5" s="6"/>
      <c r="E5" s="6" t="s">
        <v>143</v>
      </c>
      <c r="F5" s="1" t="s">
        <v>117</v>
      </c>
      <c r="G5" s="2">
        <v>44256</v>
      </c>
      <c r="H5" s="1">
        <v>0</v>
      </c>
      <c r="I5" s="24">
        <f>VLOOKUP($E5,Mapping!$A$2:$C$502,3,0)</f>
        <v>0</v>
      </c>
      <c r="J5" s="24" t="str">
        <f>VLOOKUP($E5,Mapping!$A$2:$C$502,2,0)</f>
        <v>Bug Fix</v>
      </c>
      <c r="K5" s="24" t="str">
        <f>VLOOKUP(G5,Mapping!$E$2:$F$246,2,0)</f>
        <v>Per</v>
      </c>
      <c r="M5" s="11" t="s">
        <v>61</v>
      </c>
      <c r="N5" s="81">
        <v>1729060.6171880795</v>
      </c>
      <c r="O5" s="81">
        <v>1045602.4995427924</v>
      </c>
      <c r="P5" s="81">
        <v>428682.00839282275</v>
      </c>
      <c r="Q5" s="81">
        <v>525067.5998156846</v>
      </c>
      <c r="R5" s="81">
        <v>3728412.7249393798</v>
      </c>
      <c r="S5"/>
      <c r="T5"/>
      <c r="V5" s="11" t="s">
        <v>64</v>
      </c>
      <c r="W5" s="81">
        <v>344092.05755556183</v>
      </c>
      <c r="X5"/>
      <c r="Y5"/>
      <c r="Z5"/>
      <c r="AA5"/>
    </row>
    <row r="6" spans="1:33" x14ac:dyDescent="0.25">
      <c r="A6" s="6"/>
      <c r="B6" s="6"/>
      <c r="C6" s="6"/>
      <c r="D6" s="6"/>
      <c r="E6" s="6" t="s">
        <v>144</v>
      </c>
      <c r="F6" s="1" t="s">
        <v>117</v>
      </c>
      <c r="G6" s="2">
        <v>44256</v>
      </c>
      <c r="H6" s="1">
        <v>0</v>
      </c>
      <c r="I6" s="24">
        <f>VLOOKUP($E6,Mapping!$A$2:$C$502,3,0)</f>
        <v>0</v>
      </c>
      <c r="J6" s="24" t="str">
        <f>VLOOKUP($E6,Mapping!$A$2:$C$502,2,0)</f>
        <v>Bug Fix</v>
      </c>
      <c r="K6" s="24" t="str">
        <f>VLOOKUP(G6,Mapping!$E$2:$F$246,2,0)</f>
        <v>Per</v>
      </c>
      <c r="M6" s="11" t="s">
        <v>62</v>
      </c>
      <c r="N6" s="81">
        <v>2401440.9903602181</v>
      </c>
      <c r="O6" s="81">
        <v>1820927.1956310761</v>
      </c>
      <c r="P6" s="81">
        <v>211510.91236682358</v>
      </c>
      <c r="Q6" s="81">
        <v>282104.10235253558</v>
      </c>
      <c r="R6" s="81">
        <v>4715983.2007106533</v>
      </c>
      <c r="S6"/>
      <c r="T6"/>
      <c r="V6" s="11" t="s">
        <v>75</v>
      </c>
      <c r="W6" s="81">
        <v>1097843.0728841582</v>
      </c>
      <c r="X6"/>
      <c r="Y6"/>
      <c r="Z6"/>
      <c r="AA6"/>
    </row>
    <row r="7" spans="1:33" x14ac:dyDescent="0.25">
      <c r="A7" s="6"/>
      <c r="B7" s="6"/>
      <c r="C7" s="6"/>
      <c r="D7" s="6"/>
      <c r="E7" s="6" t="s">
        <v>226</v>
      </c>
      <c r="F7" s="1" t="s">
        <v>117</v>
      </c>
      <c r="G7" s="2">
        <v>44256</v>
      </c>
      <c r="H7" s="1">
        <v>19409.160505334701</v>
      </c>
      <c r="I7" s="24">
        <f>VLOOKUP($E7,Mapping!$A$2:$C$502,3,0)</f>
        <v>0</v>
      </c>
      <c r="J7" s="24" t="str">
        <f>VLOOKUP($E7,Mapping!$A$2:$C$502,2,0)</f>
        <v>Bug Fix</v>
      </c>
      <c r="K7" s="24" t="str">
        <f>VLOOKUP(G7,Mapping!$E$2:$F$246,2,0)</f>
        <v>Per</v>
      </c>
      <c r="M7" s="11" t="s">
        <v>69</v>
      </c>
      <c r="N7" s="81">
        <v>323910.22037967306</v>
      </c>
      <c r="O7" s="81">
        <v>346415.10232503002</v>
      </c>
      <c r="P7" s="81"/>
      <c r="Q7" s="81"/>
      <c r="R7" s="81">
        <v>670325.32270470308</v>
      </c>
      <c r="S7"/>
      <c r="T7"/>
      <c r="V7" s="11" t="s">
        <v>66</v>
      </c>
      <c r="W7" s="81">
        <v>267495.68282992049</v>
      </c>
      <c r="X7"/>
      <c r="Y7"/>
      <c r="Z7"/>
      <c r="AA7"/>
      <c r="AC7" s="177">
        <f>W7/$AC$3</f>
        <v>1.302499091827811E-2</v>
      </c>
      <c r="AD7" s="177">
        <f t="shared" ref="AD7:AG7" si="0">X7/$AC$3</f>
        <v>0</v>
      </c>
      <c r="AE7" s="177">
        <f t="shared" si="0"/>
        <v>0</v>
      </c>
      <c r="AF7" s="177">
        <f t="shared" si="0"/>
        <v>0</v>
      </c>
      <c r="AG7" s="177">
        <f t="shared" si="0"/>
        <v>0</v>
      </c>
    </row>
    <row r="8" spans="1:33" x14ac:dyDescent="0.25">
      <c r="A8" s="6"/>
      <c r="B8" s="6"/>
      <c r="C8" s="6"/>
      <c r="D8" s="6"/>
      <c r="E8" s="6" t="s">
        <v>146</v>
      </c>
      <c r="F8" s="1" t="s">
        <v>117</v>
      </c>
      <c r="G8" s="2">
        <v>44256</v>
      </c>
      <c r="H8" s="1">
        <v>0</v>
      </c>
      <c r="I8" s="24">
        <f>VLOOKUP($E8,Mapping!$A$2:$C$502,3,0)</f>
        <v>0</v>
      </c>
      <c r="J8" s="24" t="str">
        <f>VLOOKUP($E8,Mapping!$A$2:$C$502,2,0)</f>
        <v>Event After Effect</v>
      </c>
      <c r="K8" s="24" t="str">
        <f>VLOOKUP(G8,Mapping!$E$2:$F$246,2,0)</f>
        <v>Per</v>
      </c>
      <c r="M8" s="11" t="s">
        <v>67</v>
      </c>
      <c r="N8" s="81">
        <v>507203.67310670356</v>
      </c>
      <c r="O8" s="81">
        <v>764318.62891672738</v>
      </c>
      <c r="P8" s="81"/>
      <c r="Q8" s="81"/>
      <c r="R8" s="81">
        <v>1271522.3020234308</v>
      </c>
      <c r="S8"/>
      <c r="T8"/>
      <c r="V8" s="11" t="s">
        <v>59</v>
      </c>
      <c r="W8" s="81">
        <v>1037462.3568092078</v>
      </c>
      <c r="X8"/>
      <c r="Y8" s="198"/>
      <c r="Z8"/>
      <c r="AA8"/>
      <c r="AC8" s="177">
        <f t="shared" ref="AC8:AC24" si="1">W8/$AC$3</f>
        <v>5.0516470518468713E-2</v>
      </c>
      <c r="AD8" s="177">
        <f t="shared" ref="AD8:AD24" si="2">X8/$AC$3</f>
        <v>0</v>
      </c>
      <c r="AE8" s="177">
        <f t="shared" ref="AE8:AE24" si="3">Y8/$AC$3</f>
        <v>0</v>
      </c>
      <c r="AF8" s="177">
        <f t="shared" ref="AF8:AF24" si="4">Z8/$AC$3</f>
        <v>0</v>
      </c>
      <c r="AG8" s="177">
        <f t="shared" ref="AG8:AG24" si="5">AA8/$AC$3</f>
        <v>0</v>
      </c>
    </row>
    <row r="9" spans="1:33" x14ac:dyDescent="0.25">
      <c r="A9" s="6"/>
      <c r="B9" s="6"/>
      <c r="C9" s="6"/>
      <c r="D9" s="6"/>
      <c r="E9" s="6" t="s">
        <v>228</v>
      </c>
      <c r="F9" s="1" t="s">
        <v>117</v>
      </c>
      <c r="G9" s="2">
        <v>44256</v>
      </c>
      <c r="H9" s="1">
        <v>0</v>
      </c>
      <c r="I9" s="24">
        <f>VLOOKUP($E9,Mapping!$A$2:$C$502,3,0)</f>
        <v>0</v>
      </c>
      <c r="J9" s="24" t="str">
        <f>VLOOKUP($E9,Mapping!$A$2:$C$502,2,0)</f>
        <v>Bytedance Global</v>
      </c>
      <c r="K9" s="24" t="str">
        <f>VLOOKUP(G9,Mapping!$E$2:$F$246,2,0)</f>
        <v>Per</v>
      </c>
      <c r="M9" s="11" t="s">
        <v>68</v>
      </c>
      <c r="N9" s="81">
        <v>475304.49591506092</v>
      </c>
      <c r="O9" s="81">
        <v>760909.44480763923</v>
      </c>
      <c r="P9" s="81"/>
      <c r="Q9" s="81"/>
      <c r="R9" s="81">
        <v>1236213.9407227002</v>
      </c>
      <c r="S9"/>
      <c r="T9"/>
      <c r="V9" s="11" t="s">
        <v>60</v>
      </c>
      <c r="W9" s="81">
        <v>1814242.392736685</v>
      </c>
      <c r="X9"/>
      <c r="Y9"/>
      <c r="Z9"/>
      <c r="AA9"/>
      <c r="AC9" s="177">
        <f t="shared" si="1"/>
        <v>8.8339708659803853E-2</v>
      </c>
      <c r="AD9" s="177">
        <f t="shared" si="2"/>
        <v>0</v>
      </c>
      <c r="AE9" s="177">
        <f t="shared" si="3"/>
        <v>0</v>
      </c>
      <c r="AF9" s="177">
        <f t="shared" si="4"/>
        <v>0</v>
      </c>
      <c r="AG9" s="177">
        <f t="shared" si="5"/>
        <v>0</v>
      </c>
    </row>
    <row r="10" spans="1:33" x14ac:dyDescent="0.25">
      <c r="A10" s="6"/>
      <c r="B10" s="6"/>
      <c r="C10" s="6"/>
      <c r="D10" s="6"/>
      <c r="E10" s="6" t="s">
        <v>180</v>
      </c>
      <c r="F10" s="1" t="s">
        <v>117</v>
      </c>
      <c r="G10" s="2">
        <v>44256</v>
      </c>
      <c r="H10" s="1">
        <v>-11903.781114260601</v>
      </c>
      <c r="I10" s="24">
        <f>VLOOKUP($E10,Mapping!$A$2:$C$502,3,0)</f>
        <v>0</v>
      </c>
      <c r="J10" s="24" t="str">
        <f>VLOOKUP($E10,Mapping!$A$2:$C$502,2,0)</f>
        <v>Lords Mobile</v>
      </c>
      <c r="K10" s="24" t="str">
        <f>VLOOKUP(G10,Mapping!$E$2:$F$246,2,0)</f>
        <v>Per</v>
      </c>
      <c r="M10" s="11" t="s">
        <v>65</v>
      </c>
      <c r="N10" s="81"/>
      <c r="O10" s="81"/>
      <c r="P10" s="81">
        <v>105712.21870942914</v>
      </c>
      <c r="Q10" s="81"/>
      <c r="R10" s="81">
        <v>105712.21870942914</v>
      </c>
      <c r="S10"/>
      <c r="T10"/>
      <c r="V10" s="11" t="s">
        <v>61</v>
      </c>
      <c r="W10" s="81">
        <v>3728412.7249393826</v>
      </c>
      <c r="X10"/>
      <c r="Y10"/>
      <c r="Z10"/>
      <c r="AA10"/>
      <c r="AC10" s="177"/>
      <c r="AD10" s="177"/>
      <c r="AE10" s="177"/>
      <c r="AF10" s="177"/>
      <c r="AG10" s="177"/>
    </row>
    <row r="11" spans="1:33" x14ac:dyDescent="0.25">
      <c r="A11" s="6"/>
      <c r="B11" s="6"/>
      <c r="C11" s="6"/>
      <c r="D11" s="6"/>
      <c r="E11" s="6" t="s">
        <v>181</v>
      </c>
      <c r="F11" s="1" t="s">
        <v>117</v>
      </c>
      <c r="G11" s="2">
        <v>44256</v>
      </c>
      <c r="H11" s="1">
        <v>-2363.9500657509702</v>
      </c>
      <c r="I11" s="24">
        <f>VLOOKUP($E11,Mapping!$A$2:$C$502,3,0)</f>
        <v>0</v>
      </c>
      <c r="J11" s="24" t="str">
        <f>VLOOKUP($E11,Mapping!$A$2:$C$502,2,0)</f>
        <v>Rise of Kingdom</v>
      </c>
      <c r="K11" s="24" t="str">
        <f>VLOOKUP(G11,Mapping!$E$2:$F$246,2,0)</f>
        <v>Per</v>
      </c>
      <c r="M11" s="11" t="s">
        <v>24</v>
      </c>
      <c r="N11" s="81">
        <v>979725.81846627651</v>
      </c>
      <c r="O11" s="81">
        <v>774904.26521803928</v>
      </c>
      <c r="P11" s="81">
        <v>195434.56544100764</v>
      </c>
      <c r="Q11" s="81">
        <v>68859.627254942388</v>
      </c>
      <c r="R11" s="81">
        <v>2018924.2763802661</v>
      </c>
      <c r="S11"/>
      <c r="T11"/>
      <c r="V11" s="11" t="s">
        <v>62</v>
      </c>
      <c r="W11" s="81">
        <v>4715983.2007106515</v>
      </c>
      <c r="X11"/>
      <c r="Y11"/>
      <c r="Z11"/>
      <c r="AA11"/>
      <c r="AC11" s="177"/>
      <c r="AD11" s="177"/>
      <c r="AE11" s="177"/>
      <c r="AF11" s="177"/>
      <c r="AG11" s="177"/>
    </row>
    <row r="12" spans="1:33" x14ac:dyDescent="0.25">
      <c r="A12" s="6"/>
      <c r="B12" s="6"/>
      <c r="C12" s="6"/>
      <c r="D12" s="6"/>
      <c r="E12" s="6" t="s">
        <v>182</v>
      </c>
      <c r="F12" s="1" t="s">
        <v>117</v>
      </c>
      <c r="G12" s="2">
        <v>44256</v>
      </c>
      <c r="H12" s="1">
        <v>-12212.9975633751</v>
      </c>
      <c r="I12" s="24">
        <f>VLOOKUP($E12,Mapping!$A$2:$C$502,3,0)</f>
        <v>0</v>
      </c>
      <c r="J12" s="24" t="str">
        <f>VLOOKUP($E12,Mapping!$A$2:$C$502,2,0)</f>
        <v>West Game</v>
      </c>
      <c r="K12" s="24" t="str">
        <f>VLOOKUP(G12,Mapping!$E$2:$F$246,2,0)</f>
        <v>Per</v>
      </c>
      <c r="M12" s="11" t="s">
        <v>21</v>
      </c>
      <c r="N12" s="81">
        <v>6427258.4858840378</v>
      </c>
      <c r="O12" s="81">
        <v>6089307.8073833203</v>
      </c>
      <c r="P12" s="81">
        <v>2415279.9752389374</v>
      </c>
      <c r="Q12" s="81">
        <v>1666952.46723016</v>
      </c>
      <c r="R12" s="81">
        <v>16598798.735736456</v>
      </c>
      <c r="S12"/>
      <c r="T12"/>
      <c r="V12" s="11" t="s">
        <v>69</v>
      </c>
      <c r="W12" s="81">
        <v>670325.32270470273</v>
      </c>
      <c r="X12"/>
      <c r="Y12"/>
      <c r="Z12"/>
      <c r="AA12"/>
      <c r="AC12" s="177"/>
      <c r="AD12" s="177"/>
      <c r="AE12" s="177"/>
      <c r="AF12" s="177"/>
      <c r="AG12" s="177"/>
    </row>
    <row r="13" spans="1:33" x14ac:dyDescent="0.25">
      <c r="A13" s="6"/>
      <c r="B13" s="6"/>
      <c r="C13" s="6"/>
      <c r="D13" s="6"/>
      <c r="E13" s="6" t="s">
        <v>148</v>
      </c>
      <c r="F13" s="1" t="s">
        <v>117</v>
      </c>
      <c r="G13" s="2">
        <v>44256</v>
      </c>
      <c r="H13" s="1">
        <v>0</v>
      </c>
      <c r="I13" s="24">
        <f>VLOOKUP($E13,Mapping!$A$2:$C$502,3,0)</f>
        <v>0</v>
      </c>
      <c r="J13" s="24" t="str">
        <f>VLOOKUP($E13,Mapping!$A$2:$C$502,2,0)</f>
        <v>Event After Effect</v>
      </c>
      <c r="K13" s="24" t="str">
        <f>VLOOKUP(G13,Mapping!$E$2:$F$246,2,0)</f>
        <v>Per</v>
      </c>
      <c r="M13"/>
      <c r="N13"/>
      <c r="O13"/>
      <c r="P13"/>
      <c r="Q13"/>
      <c r="R13"/>
      <c r="S13"/>
      <c r="T13"/>
      <c r="V13" s="11" t="s">
        <v>67</v>
      </c>
      <c r="W13" s="81">
        <v>2434564.7273571626</v>
      </c>
      <c r="X13"/>
      <c r="Y13"/>
      <c r="Z13"/>
      <c r="AA13"/>
      <c r="AC13" s="177"/>
      <c r="AD13" s="177"/>
      <c r="AE13" s="177"/>
      <c r="AF13" s="177"/>
      <c r="AG13" s="177"/>
    </row>
    <row r="14" spans="1:33" x14ac:dyDescent="0.25">
      <c r="A14" s="6"/>
      <c r="B14" s="6"/>
      <c r="C14" s="6"/>
      <c r="D14" s="6"/>
      <c r="E14" s="6" t="s">
        <v>202</v>
      </c>
      <c r="F14" s="1" t="s">
        <v>117</v>
      </c>
      <c r="G14" s="2">
        <v>44256</v>
      </c>
      <c r="H14" s="1">
        <v>0</v>
      </c>
      <c r="I14" s="24" t="str">
        <f>VLOOKUP($E14,Mapping!$A$2:$C$502,3,0)</f>
        <v>S1</v>
      </c>
      <c r="J14" s="24" t="str">
        <f>VLOOKUP($E14,Mapping!$A$2:$C$502,2,0)</f>
        <v>Facebook AEO AAA</v>
      </c>
      <c r="K14" s="24" t="str">
        <f>VLOOKUP(G14,Mapping!$E$2:$F$246,2,0)</f>
        <v>Per</v>
      </c>
      <c r="M14"/>
      <c r="N14"/>
      <c r="O14"/>
      <c r="P14"/>
      <c r="Q14"/>
      <c r="R14"/>
      <c r="S14"/>
      <c r="T14"/>
      <c r="V14" s="11" t="s">
        <v>68</v>
      </c>
      <c r="W14" s="81">
        <v>3066280.4308440667</v>
      </c>
      <c r="X14"/>
      <c r="Y14"/>
      <c r="Z14"/>
      <c r="AA14"/>
      <c r="AC14" s="177"/>
      <c r="AD14" s="177"/>
      <c r="AE14" s="177"/>
      <c r="AF14" s="177"/>
      <c r="AG14" s="177"/>
    </row>
    <row r="15" spans="1:33" x14ac:dyDescent="0.25">
      <c r="A15" s="6"/>
      <c r="B15" s="6"/>
      <c r="C15" s="6"/>
      <c r="D15" s="6"/>
      <c r="E15" s="6" t="s">
        <v>203</v>
      </c>
      <c r="F15" s="1" t="s">
        <v>117</v>
      </c>
      <c r="G15" s="2">
        <v>44256</v>
      </c>
      <c r="H15" s="1">
        <v>0</v>
      </c>
      <c r="I15" s="24" t="str">
        <f>VLOOKUP($E15,Mapping!$A$2:$C$502,3,0)</f>
        <v>S2</v>
      </c>
      <c r="J15" s="24" t="str">
        <f>VLOOKUP($E15,Mapping!$A$2:$C$502,2,0)</f>
        <v>Facebook AEO AAA</v>
      </c>
      <c r="K15" s="24" t="str">
        <f>VLOOKUP(G15,Mapping!$E$2:$F$246,2,0)</f>
        <v>Per</v>
      </c>
      <c r="M15"/>
      <c r="N15"/>
      <c r="O15"/>
      <c r="P15"/>
      <c r="Q15"/>
      <c r="R15"/>
      <c r="S15"/>
      <c r="T15"/>
      <c r="V15" s="11" t="s">
        <v>78</v>
      </c>
      <c r="W15" s="81">
        <v>2476420.5921329404</v>
      </c>
      <c r="X15"/>
      <c r="Y15"/>
      <c r="Z15"/>
      <c r="AA15"/>
      <c r="AC15" s="177"/>
      <c r="AD15" s="177"/>
      <c r="AE15" s="177"/>
      <c r="AF15" s="177"/>
      <c r="AG15" s="177"/>
    </row>
    <row r="16" spans="1:33" x14ac:dyDescent="0.25">
      <c r="A16" s="6"/>
      <c r="B16" s="6"/>
      <c r="C16" s="6"/>
      <c r="D16" s="6"/>
      <c r="E16" s="6" t="s">
        <v>243</v>
      </c>
      <c r="F16" s="1" t="s">
        <v>117</v>
      </c>
      <c r="G16" s="2">
        <v>44256</v>
      </c>
      <c r="H16" s="1">
        <v>0</v>
      </c>
      <c r="I16" s="24" t="str">
        <f>VLOOKUP($E16,Mapping!$A$2:$C$502,3,0)</f>
        <v>S3</v>
      </c>
      <c r="J16" s="24" t="str">
        <f>VLOOKUP($E16,Mapping!$A$2:$C$502,2,0)</f>
        <v>Facebook AEO AAA</v>
      </c>
      <c r="K16" s="24" t="str">
        <f>VLOOKUP(G16,Mapping!$E$2:$F$246,2,0)</f>
        <v>Per</v>
      </c>
      <c r="M16"/>
      <c r="N16"/>
      <c r="O16"/>
      <c r="P16"/>
      <c r="Q16"/>
      <c r="R16"/>
      <c r="S16"/>
      <c r="T16"/>
      <c r="V16" s="11" t="s">
        <v>80</v>
      </c>
      <c r="W16" s="81">
        <v>-3717065.3571716184</v>
      </c>
      <c r="X16"/>
      <c r="Y16"/>
      <c r="Z16"/>
      <c r="AA16"/>
      <c r="AC16" s="177"/>
      <c r="AD16" s="177"/>
      <c r="AE16" s="177"/>
      <c r="AF16" s="177"/>
      <c r="AG16" s="177"/>
    </row>
    <row r="17" spans="1:33" x14ac:dyDescent="0.25">
      <c r="A17" s="6"/>
      <c r="B17" s="6"/>
      <c r="C17" s="6"/>
      <c r="D17" s="6"/>
      <c r="E17" s="6" t="s">
        <v>204</v>
      </c>
      <c r="F17" s="1" t="s">
        <v>117</v>
      </c>
      <c r="G17" s="2">
        <v>44256</v>
      </c>
      <c r="H17" s="1">
        <v>0</v>
      </c>
      <c r="I17" s="24" t="str">
        <f>VLOOKUP($E17,Mapping!$A$2:$C$502,3,0)</f>
        <v>Pre</v>
      </c>
      <c r="J17" s="24" t="str">
        <f>VLOOKUP($E17,Mapping!$A$2:$C$502,2,0)</f>
        <v>Facebook AEO AAA</v>
      </c>
      <c r="K17" s="24" t="str">
        <f>VLOOKUP(G17,Mapping!$E$2:$F$246,2,0)</f>
        <v>Per</v>
      </c>
      <c r="M17"/>
      <c r="N17"/>
      <c r="O17"/>
      <c r="P17"/>
      <c r="Q17"/>
      <c r="R17"/>
      <c r="S17"/>
      <c r="T17"/>
      <c r="V17" s="11" t="s">
        <v>79</v>
      </c>
      <c r="W17" s="81">
        <v>253472.03768545081</v>
      </c>
      <c r="X17"/>
      <c r="Y17"/>
      <c r="Z17"/>
      <c r="AA17"/>
      <c r="AC17" s="177">
        <f t="shared" si="1"/>
        <v>1.2342146811354671E-2</v>
      </c>
      <c r="AD17" s="177">
        <f t="shared" si="2"/>
        <v>0</v>
      </c>
      <c r="AE17" s="177">
        <f t="shared" si="3"/>
        <v>0</v>
      </c>
      <c r="AF17" s="177">
        <f t="shared" si="4"/>
        <v>0</v>
      </c>
      <c r="AG17" s="177">
        <f t="shared" si="5"/>
        <v>0</v>
      </c>
    </row>
    <row r="18" spans="1:33" x14ac:dyDescent="0.25">
      <c r="A18" s="6"/>
      <c r="B18" s="6"/>
      <c r="C18" s="6"/>
      <c r="D18" s="6"/>
      <c r="E18" s="6" t="s">
        <v>205</v>
      </c>
      <c r="F18" s="1" t="s">
        <v>117</v>
      </c>
      <c r="G18" s="2">
        <v>44256</v>
      </c>
      <c r="H18" s="1">
        <v>0</v>
      </c>
      <c r="I18" s="24" t="str">
        <f>VLOOKUP($E18,Mapping!$A$2:$C$502,3,0)</f>
        <v>S1</v>
      </c>
      <c r="J18" s="24" t="str">
        <f>VLOOKUP($E18,Mapping!$A$2:$C$502,2,0)</f>
        <v>Facebook AEO BAU</v>
      </c>
      <c r="K18" s="24" t="str">
        <f>VLOOKUP(G18,Mapping!$E$2:$F$246,2,0)</f>
        <v>Per</v>
      </c>
      <c r="M18"/>
      <c r="N18"/>
      <c r="O18"/>
      <c r="P18"/>
      <c r="Q18"/>
      <c r="R18"/>
      <c r="S18"/>
      <c r="T18"/>
      <c r="V18" s="11" t="s">
        <v>65</v>
      </c>
      <c r="W18" s="81">
        <v>105712.21870942913</v>
      </c>
      <c r="X18"/>
      <c r="Y18"/>
      <c r="Z18"/>
      <c r="AA18"/>
      <c r="AC18" s="177">
        <f t="shared" si="1"/>
        <v>5.1473753672383821E-3</v>
      </c>
      <c r="AD18" s="177">
        <f t="shared" si="2"/>
        <v>0</v>
      </c>
      <c r="AE18" s="177">
        <f t="shared" si="3"/>
        <v>0</v>
      </c>
      <c r="AF18" s="177">
        <f t="shared" si="4"/>
        <v>0</v>
      </c>
      <c r="AG18" s="177">
        <f t="shared" si="5"/>
        <v>0</v>
      </c>
    </row>
    <row r="19" spans="1:33" x14ac:dyDescent="0.25">
      <c r="A19" s="6"/>
      <c r="B19" s="6"/>
      <c r="C19" s="6"/>
      <c r="D19" s="6"/>
      <c r="E19" s="6" t="s">
        <v>206</v>
      </c>
      <c r="F19" s="1" t="s">
        <v>117</v>
      </c>
      <c r="G19" s="2">
        <v>44256</v>
      </c>
      <c r="H19" s="1">
        <v>0</v>
      </c>
      <c r="I19" s="24" t="str">
        <f>VLOOKUP($E19,Mapping!$A$2:$C$502,3,0)</f>
        <v>S2</v>
      </c>
      <c r="J19" s="24" t="str">
        <f>VLOOKUP($E19,Mapping!$A$2:$C$502,2,0)</f>
        <v>Facebook AEO BAU</v>
      </c>
      <c r="K19" s="24" t="str">
        <f>VLOOKUP(G19,Mapping!$E$2:$F$246,2,0)</f>
        <v>Per</v>
      </c>
      <c r="M19"/>
      <c r="N19"/>
      <c r="O19"/>
      <c r="P19"/>
      <c r="Q19"/>
      <c r="R19"/>
      <c r="S19"/>
      <c r="T19"/>
      <c r="V19" s="11" t="s">
        <v>81</v>
      </c>
      <c r="W19" s="81">
        <v>-1926049.6152299016</v>
      </c>
      <c r="X19"/>
      <c r="Y19"/>
      <c r="Z19"/>
      <c r="AA19"/>
      <c r="AC19" s="177">
        <f t="shared" si="1"/>
        <v>-9.3783864027716782E-2</v>
      </c>
      <c r="AD19" s="177">
        <f t="shared" si="2"/>
        <v>0</v>
      </c>
      <c r="AE19" s="177">
        <f t="shared" si="3"/>
        <v>0</v>
      </c>
      <c r="AF19" s="177">
        <f t="shared" si="4"/>
        <v>0</v>
      </c>
      <c r="AG19" s="177">
        <f t="shared" si="5"/>
        <v>0</v>
      </c>
    </row>
    <row r="20" spans="1:33" x14ac:dyDescent="0.25">
      <c r="A20" s="6"/>
      <c r="B20" s="6"/>
      <c r="C20" s="6"/>
      <c r="D20" s="6"/>
      <c r="E20" s="6" t="s">
        <v>244</v>
      </c>
      <c r="F20" s="1" t="s">
        <v>117</v>
      </c>
      <c r="G20" s="2">
        <v>44256</v>
      </c>
      <c r="H20" s="1">
        <v>0</v>
      </c>
      <c r="I20" s="24" t="str">
        <f>VLOOKUP($E20,Mapping!$A$2:$C$502,3,0)</f>
        <v>S3</v>
      </c>
      <c r="J20" s="24" t="str">
        <f>VLOOKUP($E20,Mapping!$A$2:$C$502,2,0)</f>
        <v>Facebook AEO BAU</v>
      </c>
      <c r="K20" s="24" t="str">
        <f>VLOOKUP(G20,Mapping!$E$2:$F$246,2,0)</f>
        <v>Per</v>
      </c>
      <c r="M20"/>
      <c r="N20"/>
      <c r="O20"/>
      <c r="P20"/>
      <c r="Q20"/>
      <c r="R20"/>
      <c r="S20"/>
      <c r="T20"/>
      <c r="V20" s="11" t="s">
        <v>24</v>
      </c>
      <c r="W20" s="81">
        <v>2018924.2763802661</v>
      </c>
      <c r="X20"/>
      <c r="Y20"/>
      <c r="Z20"/>
      <c r="AA20"/>
      <c r="AC20" s="177">
        <f t="shared" si="1"/>
        <v>9.8306148668814347E-2</v>
      </c>
      <c r="AD20" s="177">
        <f t="shared" si="2"/>
        <v>0</v>
      </c>
      <c r="AE20" s="177">
        <f t="shared" si="3"/>
        <v>0</v>
      </c>
      <c r="AF20" s="177">
        <f t="shared" si="4"/>
        <v>0</v>
      </c>
      <c r="AG20" s="177">
        <f t="shared" si="5"/>
        <v>0</v>
      </c>
    </row>
    <row r="21" spans="1:33" x14ac:dyDescent="0.25">
      <c r="A21" s="6"/>
      <c r="B21" s="6"/>
      <c r="C21" s="6"/>
      <c r="D21" s="6"/>
      <c r="E21" s="6" t="s">
        <v>207</v>
      </c>
      <c r="F21" s="1" t="s">
        <v>117</v>
      </c>
      <c r="G21" s="2">
        <v>44256</v>
      </c>
      <c r="H21" s="1">
        <v>0</v>
      </c>
      <c r="I21" s="24" t="str">
        <f>VLOOKUP($E21,Mapping!$A$2:$C$502,3,0)</f>
        <v>Pre</v>
      </c>
      <c r="J21" s="24" t="str">
        <f>VLOOKUP($E21,Mapping!$A$2:$C$502,2,0)</f>
        <v>Facebook AEO BAU</v>
      </c>
      <c r="K21" s="24" t="str">
        <f>VLOOKUP(G21,Mapping!$E$2:$F$246,2,0)</f>
        <v>Per</v>
      </c>
      <c r="M21"/>
      <c r="N21"/>
      <c r="O21"/>
      <c r="P21"/>
      <c r="Q21"/>
      <c r="R21"/>
      <c r="S21"/>
      <c r="T21"/>
      <c r="V21" s="11" t="s">
        <v>76</v>
      </c>
      <c r="W21" s="81">
        <v>-930558.25631005992</v>
      </c>
      <c r="X21"/>
      <c r="Y21"/>
      <c r="Z21"/>
      <c r="AA21"/>
      <c r="AC21" s="177">
        <f t="shared" si="1"/>
        <v>-4.5311059637077308E-2</v>
      </c>
      <c r="AD21" s="177">
        <f t="shared" si="2"/>
        <v>0</v>
      </c>
      <c r="AE21" s="177">
        <f t="shared" si="3"/>
        <v>0</v>
      </c>
      <c r="AF21" s="177">
        <f t="shared" si="4"/>
        <v>0</v>
      </c>
      <c r="AG21" s="177">
        <f t="shared" si="5"/>
        <v>0</v>
      </c>
    </row>
    <row r="22" spans="1:33" x14ac:dyDescent="0.25">
      <c r="A22" s="6"/>
      <c r="B22" s="6"/>
      <c r="C22" s="6"/>
      <c r="D22" s="6"/>
      <c r="E22" s="6" t="s">
        <v>208</v>
      </c>
      <c r="F22" s="1" t="s">
        <v>117</v>
      </c>
      <c r="G22" s="2">
        <v>44256</v>
      </c>
      <c r="H22" s="1">
        <v>53191.099740482401</v>
      </c>
      <c r="I22" s="24" t="str">
        <f>VLOOKUP($E22,Mapping!$A$2:$C$502,3,0)</f>
        <v>Pre</v>
      </c>
      <c r="J22" s="24" t="str">
        <f>VLOOKUP($E22,Mapping!$A$2:$C$502,2,0)</f>
        <v>Facebook VO AAA</v>
      </c>
      <c r="K22" s="24" t="str">
        <f>VLOOKUP(G22,Mapping!$E$2:$F$246,2,0)</f>
        <v>Per</v>
      </c>
      <c r="M22"/>
      <c r="N22"/>
      <c r="O22"/>
      <c r="P22"/>
      <c r="Q22"/>
      <c r="R22"/>
      <c r="S22"/>
      <c r="T22"/>
      <c r="V22" s="11" t="s">
        <v>77</v>
      </c>
      <c r="W22" s="81">
        <v>-1063816.1643008087</v>
      </c>
      <c r="X22"/>
      <c r="Y22"/>
      <c r="Z22"/>
      <c r="AA22"/>
      <c r="AC22" s="177">
        <f t="shared" si="1"/>
        <v>-5.1799699091015068E-2</v>
      </c>
      <c r="AD22" s="177">
        <f t="shared" si="2"/>
        <v>0</v>
      </c>
      <c r="AE22" s="177">
        <f t="shared" si="3"/>
        <v>0</v>
      </c>
      <c r="AF22" s="177">
        <f t="shared" si="4"/>
        <v>0</v>
      </c>
      <c r="AG22" s="177">
        <f t="shared" si="5"/>
        <v>0</v>
      </c>
    </row>
    <row r="23" spans="1:33" x14ac:dyDescent="0.25">
      <c r="A23" s="6"/>
      <c r="B23" s="6"/>
      <c r="C23" s="6"/>
      <c r="D23" s="6"/>
      <c r="E23" s="6" t="s">
        <v>209</v>
      </c>
      <c r="F23" s="1" t="s">
        <v>117</v>
      </c>
      <c r="G23" s="2">
        <v>44256</v>
      </c>
      <c r="H23" s="1">
        <v>0</v>
      </c>
      <c r="I23" s="24" t="str">
        <f>VLOOKUP($E23,Mapping!$A$2:$C$502,3,0)</f>
        <v>S1</v>
      </c>
      <c r="J23" s="24" t="str">
        <f>VLOOKUP($E23,Mapping!$A$2:$C$502,2,0)</f>
        <v>Facebook VO AAA</v>
      </c>
      <c r="K23" s="24" t="str">
        <f>VLOOKUP(G23,Mapping!$E$2:$F$246,2,0)</f>
        <v>Per</v>
      </c>
      <c r="M23"/>
      <c r="N23"/>
      <c r="O23"/>
      <c r="P23"/>
      <c r="Q23"/>
      <c r="R23"/>
      <c r="S23"/>
      <c r="T23"/>
      <c r="V23" s="11" t="s">
        <v>83</v>
      </c>
      <c r="W23" s="81">
        <v>-2314897.7631166237</v>
      </c>
      <c r="X23"/>
      <c r="Y23"/>
      <c r="Z23"/>
      <c r="AA23"/>
      <c r="AC23" s="177">
        <f t="shared" si="1"/>
        <v>-0.11271779051666909</v>
      </c>
      <c r="AD23" s="177">
        <f t="shared" si="2"/>
        <v>0</v>
      </c>
      <c r="AE23" s="177">
        <f t="shared" si="3"/>
        <v>0</v>
      </c>
      <c r="AF23" s="177">
        <f t="shared" si="4"/>
        <v>0</v>
      </c>
      <c r="AG23" s="177">
        <f t="shared" si="5"/>
        <v>0</v>
      </c>
    </row>
    <row r="24" spans="1:33" x14ac:dyDescent="0.25">
      <c r="A24" s="6"/>
      <c r="B24" s="6"/>
      <c r="C24" s="6"/>
      <c r="D24" s="6"/>
      <c r="E24" s="6" t="s">
        <v>210</v>
      </c>
      <c r="F24" s="1" t="s">
        <v>117</v>
      </c>
      <c r="G24" s="2">
        <v>44256</v>
      </c>
      <c r="H24" s="1">
        <v>0</v>
      </c>
      <c r="I24" s="24" t="str">
        <f>VLOOKUP($E24,Mapping!$A$2:$C$502,3,0)</f>
        <v>S2</v>
      </c>
      <c r="J24" s="24" t="str">
        <f>VLOOKUP($E24,Mapping!$A$2:$C$502,2,0)</f>
        <v>Facebook VO AAA</v>
      </c>
      <c r="K24" s="24" t="str">
        <f>VLOOKUP(G24,Mapping!$E$2:$F$246,2,0)</f>
        <v>Per</v>
      </c>
      <c r="M24"/>
      <c r="N24"/>
      <c r="O24"/>
      <c r="P24"/>
      <c r="Q24"/>
      <c r="R24"/>
      <c r="S24"/>
      <c r="T24"/>
      <c r="V24" s="11" t="s">
        <v>179</v>
      </c>
      <c r="W24" s="81"/>
      <c r="X24"/>
      <c r="Y24"/>
      <c r="Z24"/>
      <c r="AA24"/>
      <c r="AC24" s="177">
        <f t="shared" si="1"/>
        <v>0</v>
      </c>
      <c r="AD24" s="177">
        <f t="shared" si="2"/>
        <v>0</v>
      </c>
      <c r="AE24" s="177">
        <f t="shared" si="3"/>
        <v>0</v>
      </c>
      <c r="AF24" s="177">
        <f t="shared" si="4"/>
        <v>0</v>
      </c>
      <c r="AG24" s="177">
        <f t="shared" si="5"/>
        <v>0</v>
      </c>
    </row>
    <row r="25" spans="1:33" x14ac:dyDescent="0.25">
      <c r="A25" s="6"/>
      <c r="B25" s="6"/>
      <c r="C25" s="6"/>
      <c r="D25" s="6"/>
      <c r="E25" s="6" t="s">
        <v>245</v>
      </c>
      <c r="F25" s="1" t="s">
        <v>117</v>
      </c>
      <c r="G25" s="2">
        <v>44256</v>
      </c>
      <c r="H25" s="1">
        <v>0</v>
      </c>
      <c r="I25" s="24" t="str">
        <f>VLOOKUP($E25,Mapping!$A$2:$C$502,3,0)</f>
        <v>S3</v>
      </c>
      <c r="J25" s="24" t="str">
        <f>VLOOKUP($E25,Mapping!$A$2:$C$502,2,0)</f>
        <v>Facebook VO AAA</v>
      </c>
      <c r="K25" s="24" t="str">
        <f>VLOOKUP(G25,Mapping!$E$2:$F$246,2,0)</f>
        <v>Per</v>
      </c>
      <c r="M25"/>
      <c r="N25"/>
      <c r="O25"/>
      <c r="P25"/>
      <c r="Q25"/>
      <c r="R25"/>
      <c r="S25"/>
      <c r="T25"/>
      <c r="V25" s="11" t="s">
        <v>87</v>
      </c>
      <c r="W25" s="81">
        <v>-1979272.1510515865</v>
      </c>
      <c r="X25"/>
      <c r="Y25"/>
      <c r="Z25"/>
      <c r="AA25"/>
    </row>
    <row r="26" spans="1:33" x14ac:dyDescent="0.25">
      <c r="A26" s="6"/>
      <c r="B26" s="6"/>
      <c r="C26" s="6"/>
      <c r="D26" s="6"/>
      <c r="E26" s="6" t="s">
        <v>211</v>
      </c>
      <c r="F26" s="1" t="s">
        <v>117</v>
      </c>
      <c r="G26" s="2">
        <v>44256</v>
      </c>
      <c r="H26" s="1">
        <v>4.9344373538029896E-4</v>
      </c>
      <c r="I26" s="24" t="str">
        <f>VLOOKUP($E26,Mapping!$A$2:$C$502,3,0)</f>
        <v>Pre</v>
      </c>
      <c r="J26" s="24" t="str">
        <f>VLOOKUP($E26,Mapping!$A$2:$C$502,2,0)</f>
        <v>Facebook VO BAU</v>
      </c>
      <c r="K26" s="24" t="str">
        <f>VLOOKUP(G26,Mapping!$E$2:$F$246,2,0)</f>
        <v>Per</v>
      </c>
      <c r="V26" s="11" t="s">
        <v>21</v>
      </c>
      <c r="W26" s="81">
        <v>82844272.209999636</v>
      </c>
    </row>
    <row r="27" spans="1:33" x14ac:dyDescent="0.25">
      <c r="A27" s="6"/>
      <c r="B27" s="6"/>
      <c r="C27" s="6"/>
      <c r="D27" s="6"/>
      <c r="E27" s="6" t="s">
        <v>212</v>
      </c>
      <c r="F27" s="1" t="s">
        <v>117</v>
      </c>
      <c r="G27" s="2">
        <v>44256</v>
      </c>
      <c r="H27" s="1">
        <v>0</v>
      </c>
      <c r="I27" s="24" t="str">
        <f>VLOOKUP($E27,Mapping!$A$2:$C$502,3,0)</f>
        <v>S1</v>
      </c>
      <c r="J27" s="24" t="str">
        <f>VLOOKUP($E27,Mapping!$A$2:$C$502,2,0)</f>
        <v>Facebook VO BAU</v>
      </c>
      <c r="K27" s="24" t="str">
        <f>VLOOKUP(G27,Mapping!$E$2:$F$246,2,0)</f>
        <v>Per</v>
      </c>
      <c r="V27"/>
      <c r="W27"/>
    </row>
    <row r="28" spans="1:33" x14ac:dyDescent="0.25">
      <c r="A28" s="6"/>
      <c r="B28" s="6"/>
      <c r="C28" s="6"/>
      <c r="D28" s="6"/>
      <c r="E28" s="6" t="s">
        <v>213</v>
      </c>
      <c r="F28" s="1" t="s">
        <v>117</v>
      </c>
      <c r="G28" s="2">
        <v>44256</v>
      </c>
      <c r="H28" s="1">
        <v>0</v>
      </c>
      <c r="I28" s="24" t="str">
        <f>VLOOKUP($E28,Mapping!$A$2:$C$502,3,0)</f>
        <v>S2</v>
      </c>
      <c r="J28" s="24" t="str">
        <f>VLOOKUP($E28,Mapping!$A$2:$C$502,2,0)</f>
        <v>Facebook VO BAU</v>
      </c>
      <c r="K28" s="24" t="str">
        <f>VLOOKUP(G28,Mapping!$E$2:$F$246,2,0)</f>
        <v>Per</v>
      </c>
    </row>
    <row r="29" spans="1:33" x14ac:dyDescent="0.25">
      <c r="A29" s="6"/>
      <c r="B29" s="6"/>
      <c r="C29" s="6"/>
      <c r="D29" s="6"/>
      <c r="E29" s="6" t="s">
        <v>246</v>
      </c>
      <c r="F29" s="1" t="s">
        <v>117</v>
      </c>
      <c r="G29" s="2">
        <v>44256</v>
      </c>
      <c r="H29" s="1">
        <v>0</v>
      </c>
      <c r="I29" s="24" t="str">
        <f>VLOOKUP($E29,Mapping!$A$2:$C$502,3,0)</f>
        <v>S3</v>
      </c>
      <c r="J29" s="24" t="str">
        <f>VLOOKUP($E29,Mapping!$A$2:$C$502,2,0)</f>
        <v>Facebook VO BAU</v>
      </c>
      <c r="K29" s="24" t="str">
        <f>VLOOKUP(G29,Mapping!$E$2:$F$246,2,0)</f>
        <v>Per</v>
      </c>
    </row>
    <row r="30" spans="1:33" x14ac:dyDescent="0.25">
      <c r="A30" s="6"/>
      <c r="B30" s="6"/>
      <c r="C30" s="6"/>
      <c r="D30" s="6"/>
      <c r="E30" s="6" t="s">
        <v>214</v>
      </c>
      <c r="F30" s="1" t="s">
        <v>117</v>
      </c>
      <c r="G30" s="2">
        <v>44256</v>
      </c>
      <c r="H30" s="1">
        <v>4.7741155536307603E-9</v>
      </c>
      <c r="I30" s="24" t="str">
        <f>VLOOKUP($E30,Mapping!$A$2:$C$502,3,0)</f>
        <v>Pre</v>
      </c>
      <c r="J30" s="24" t="str">
        <f>VLOOKUP($E30,Mapping!$A$2:$C$502,2,0)</f>
        <v>Facebook VO Dynamic</v>
      </c>
      <c r="K30" s="24" t="str">
        <f>VLOOKUP(G30,Mapping!$E$2:$F$246,2,0)</f>
        <v>Per</v>
      </c>
    </row>
    <row r="31" spans="1:33" x14ac:dyDescent="0.25">
      <c r="A31" s="6"/>
      <c r="B31" s="6"/>
      <c r="C31" s="6"/>
      <c r="D31" s="6"/>
      <c r="E31" s="6" t="s">
        <v>215</v>
      </c>
      <c r="F31" s="1" t="s">
        <v>117</v>
      </c>
      <c r="G31" s="2">
        <v>44256</v>
      </c>
      <c r="H31" s="1">
        <v>0</v>
      </c>
      <c r="I31" s="24" t="str">
        <f>VLOOKUP($E31,Mapping!$A$2:$C$502,3,0)</f>
        <v>S1</v>
      </c>
      <c r="J31" s="24" t="str">
        <f>VLOOKUP($E31,Mapping!$A$2:$C$502,2,0)</f>
        <v>Facebook VO Dynamic</v>
      </c>
      <c r="K31" s="24" t="str">
        <f>VLOOKUP(G31,Mapping!$E$2:$F$246,2,0)</f>
        <v>Per</v>
      </c>
    </row>
    <row r="32" spans="1:33" x14ac:dyDescent="0.25">
      <c r="A32" s="6"/>
      <c r="B32" s="6"/>
      <c r="C32" s="6"/>
      <c r="D32" s="6"/>
      <c r="E32" s="6" t="s">
        <v>216</v>
      </c>
      <c r="F32" s="1" t="s">
        <v>117</v>
      </c>
      <c r="G32" s="2">
        <v>44256</v>
      </c>
      <c r="H32" s="1">
        <v>5.5239390609673097E-12</v>
      </c>
      <c r="I32" s="24" t="str">
        <f>VLOOKUP($E32,Mapping!$A$2:$C$502,3,0)</f>
        <v>Pre</v>
      </c>
      <c r="J32" s="24" t="str">
        <f>VLOOKUP($E32,Mapping!$A$2:$C$502,2,0)</f>
        <v>Google Display</v>
      </c>
      <c r="K32" s="24" t="str">
        <f>VLOOKUP(G32,Mapping!$E$2:$F$246,2,0)</f>
        <v>Per</v>
      </c>
    </row>
    <row r="33" spans="1:11" x14ac:dyDescent="0.25">
      <c r="A33" s="6"/>
      <c r="B33" s="6"/>
      <c r="C33" s="6"/>
      <c r="D33" s="6"/>
      <c r="E33" s="6" t="s">
        <v>217</v>
      </c>
      <c r="F33" s="1" t="s">
        <v>117</v>
      </c>
      <c r="G33" s="2">
        <v>44256</v>
      </c>
      <c r="H33" s="1">
        <v>0</v>
      </c>
      <c r="I33" s="24">
        <f>VLOOKUP($E33,Mapping!$A$2:$C$502,3,0)</f>
        <v>0</v>
      </c>
      <c r="J33" s="24" t="str">
        <f>VLOOKUP($E33,Mapping!$A$2:$C$502,2,0)</f>
        <v>Google Display</v>
      </c>
      <c r="K33" s="24" t="str">
        <f>VLOOKUP(G33,Mapping!$E$2:$F$246,2,0)</f>
        <v>Per</v>
      </c>
    </row>
    <row r="34" spans="1:11" x14ac:dyDescent="0.25">
      <c r="A34" s="6"/>
      <c r="B34" s="6"/>
      <c r="C34" s="6"/>
      <c r="D34" s="6"/>
      <c r="E34" s="6" t="s">
        <v>229</v>
      </c>
      <c r="F34" s="1" t="s">
        <v>117</v>
      </c>
      <c r="G34" s="2">
        <v>44256</v>
      </c>
      <c r="H34" s="1">
        <v>0</v>
      </c>
      <c r="I34" s="24">
        <f>VLOOKUP($E34,Mapping!$A$2:$C$502,3,0)</f>
        <v>0</v>
      </c>
      <c r="J34" s="24" t="str">
        <f>VLOOKUP($E34,Mapping!$A$2:$C$502,2,0)</f>
        <v>Google Display</v>
      </c>
      <c r="K34" s="24" t="str">
        <f>VLOOKUP(G34,Mapping!$E$2:$F$246,2,0)</f>
        <v>Per</v>
      </c>
    </row>
    <row r="35" spans="1:11" x14ac:dyDescent="0.25">
      <c r="A35" s="6"/>
      <c r="B35" s="6"/>
      <c r="C35" s="6"/>
      <c r="D35" s="6"/>
      <c r="E35" s="6" t="s">
        <v>218</v>
      </c>
      <c r="F35" s="1" t="s">
        <v>117</v>
      </c>
      <c r="G35" s="2">
        <v>44256</v>
      </c>
      <c r="H35" s="1">
        <v>0</v>
      </c>
      <c r="I35" s="24">
        <f>VLOOKUP($E35,Mapping!$A$2:$C$502,3,0)</f>
        <v>0</v>
      </c>
      <c r="J35" s="24" t="str">
        <f>VLOOKUP($E35,Mapping!$A$2:$C$502,2,0)</f>
        <v>Google Display</v>
      </c>
      <c r="K35" s="24" t="str">
        <f>VLOOKUP(G35,Mapping!$E$2:$F$246,2,0)</f>
        <v>Per</v>
      </c>
    </row>
    <row r="36" spans="1:11" x14ac:dyDescent="0.25">
      <c r="A36" s="6"/>
      <c r="B36" s="6"/>
      <c r="C36" s="6"/>
      <c r="D36" s="6"/>
      <c r="E36" s="6" t="s">
        <v>230</v>
      </c>
      <c r="F36" s="1" t="s">
        <v>117</v>
      </c>
      <c r="G36" s="2">
        <v>44256</v>
      </c>
      <c r="H36" s="1">
        <v>0</v>
      </c>
      <c r="I36" s="24" t="str">
        <f>VLOOKUP($E36,Mapping!$A$2:$C$502,3,0)</f>
        <v>S1</v>
      </c>
      <c r="J36" s="24" t="str">
        <f>VLOOKUP($E36,Mapping!$A$2:$C$502,2,0)</f>
        <v>Google Display</v>
      </c>
      <c r="K36" s="24" t="str">
        <f>VLOOKUP(G36,Mapping!$E$2:$F$246,2,0)</f>
        <v>Per</v>
      </c>
    </row>
    <row r="37" spans="1:11" x14ac:dyDescent="0.25">
      <c r="A37" s="6"/>
      <c r="B37" s="6"/>
      <c r="C37" s="6"/>
      <c r="D37" s="6"/>
      <c r="E37" s="6" t="s">
        <v>219</v>
      </c>
      <c r="F37" s="1" t="s">
        <v>117</v>
      </c>
      <c r="G37" s="2">
        <v>44256</v>
      </c>
      <c r="H37" s="1">
        <v>6.5775272276366104E-10</v>
      </c>
      <c r="I37" s="24" t="str">
        <f>VLOOKUP($E37,Mapping!$A$2:$C$502,3,0)</f>
        <v>Pre</v>
      </c>
      <c r="J37" s="24" t="str">
        <f>VLOOKUP($E37,Mapping!$A$2:$C$502,2,0)</f>
        <v>Google Youtube</v>
      </c>
      <c r="K37" s="24" t="str">
        <f>VLOOKUP(G37,Mapping!$E$2:$F$246,2,0)</f>
        <v>Per</v>
      </c>
    </row>
    <row r="38" spans="1:11" x14ac:dyDescent="0.25">
      <c r="A38" s="6"/>
      <c r="B38" s="6"/>
      <c r="C38" s="6"/>
      <c r="D38" s="6"/>
      <c r="E38" s="6" t="s">
        <v>220</v>
      </c>
      <c r="F38" s="1" t="s">
        <v>117</v>
      </c>
      <c r="G38" s="2">
        <v>44256</v>
      </c>
      <c r="H38" s="1">
        <v>0</v>
      </c>
      <c r="I38" s="24">
        <f>VLOOKUP($E38,Mapping!$A$2:$C$502,3,0)</f>
        <v>0</v>
      </c>
      <c r="J38" s="24" t="str">
        <f>VLOOKUP($E38,Mapping!$A$2:$C$502,2,0)</f>
        <v>Google Youtube</v>
      </c>
      <c r="K38" s="24" t="str">
        <f>VLOOKUP(G38,Mapping!$E$2:$F$246,2,0)</f>
        <v>Per</v>
      </c>
    </row>
    <row r="39" spans="1:11" x14ac:dyDescent="0.25">
      <c r="A39" s="6"/>
      <c r="B39" s="6"/>
      <c r="C39" s="6"/>
      <c r="D39" s="6"/>
      <c r="E39" s="6" t="s">
        <v>231</v>
      </c>
      <c r="F39" s="1" t="s">
        <v>117</v>
      </c>
      <c r="G39" s="2">
        <v>44256</v>
      </c>
      <c r="H39" s="1">
        <v>0</v>
      </c>
      <c r="I39" s="24">
        <f>VLOOKUP($E39,Mapping!$A$2:$C$502,3,0)</f>
        <v>0</v>
      </c>
      <c r="J39" s="24" t="str">
        <f>VLOOKUP($E39,Mapping!$A$2:$C$502,2,0)</f>
        <v>Google Youtube</v>
      </c>
      <c r="K39" s="24" t="str">
        <f>VLOOKUP(G39,Mapping!$E$2:$F$246,2,0)</f>
        <v>Per</v>
      </c>
    </row>
    <row r="40" spans="1:11" x14ac:dyDescent="0.25">
      <c r="A40" s="6"/>
      <c r="B40" s="6"/>
      <c r="C40" s="6"/>
      <c r="D40" s="6"/>
      <c r="E40" s="6" t="s">
        <v>221</v>
      </c>
      <c r="F40" s="1" t="s">
        <v>117</v>
      </c>
      <c r="G40" s="2">
        <v>44256</v>
      </c>
      <c r="H40" s="1">
        <v>0</v>
      </c>
      <c r="I40" s="24">
        <f>VLOOKUP($E40,Mapping!$A$2:$C$502,3,0)</f>
        <v>0</v>
      </c>
      <c r="J40" s="24" t="str">
        <f>VLOOKUP($E40,Mapping!$A$2:$C$502,2,0)</f>
        <v>Google Youtube</v>
      </c>
      <c r="K40" s="24" t="str">
        <f>VLOOKUP(G40,Mapping!$E$2:$F$246,2,0)</f>
        <v>Per</v>
      </c>
    </row>
    <row r="41" spans="1:11" x14ac:dyDescent="0.25">
      <c r="A41" s="6"/>
      <c r="B41" s="6"/>
      <c r="C41" s="6"/>
      <c r="D41" s="6"/>
      <c r="E41" s="6" t="s">
        <v>232</v>
      </c>
      <c r="F41" s="1" t="s">
        <v>117</v>
      </c>
      <c r="G41" s="2">
        <v>44256</v>
      </c>
      <c r="H41" s="1">
        <v>0</v>
      </c>
      <c r="I41" s="24" t="str">
        <f>VLOOKUP($E41,Mapping!$A$2:$C$502,3,0)</f>
        <v>S1</v>
      </c>
      <c r="J41" s="24" t="str">
        <f>VLOOKUP($E41,Mapping!$A$2:$C$502,2,0)</f>
        <v>Google Youtube</v>
      </c>
      <c r="K41" s="24" t="str">
        <f>VLOOKUP(G41,Mapping!$E$2:$F$246,2,0)</f>
        <v>Per</v>
      </c>
    </row>
    <row r="42" spans="1:11" x14ac:dyDescent="0.25">
      <c r="A42" s="6"/>
      <c r="B42" s="6"/>
      <c r="C42" s="6"/>
      <c r="D42" s="6"/>
      <c r="E42" s="6" t="s">
        <v>73</v>
      </c>
      <c r="F42" s="1" t="s">
        <v>117</v>
      </c>
      <c r="G42" s="2">
        <v>44256</v>
      </c>
      <c r="H42" s="1">
        <v>282876.95580592903</v>
      </c>
      <c r="I42" s="24">
        <f>VLOOKUP($E42,Mapping!$A$2:$C$502,3,0)</f>
        <v>0</v>
      </c>
      <c r="J42" s="24">
        <f>VLOOKUP($E42,Mapping!$A$2:$C$502,2,0)</f>
        <v>0</v>
      </c>
      <c r="K42" s="24" t="str">
        <f>VLOOKUP(G42,Mapping!$E$2:$F$246,2,0)</f>
        <v>Per</v>
      </c>
    </row>
    <row r="43" spans="1:11" x14ac:dyDescent="0.25">
      <c r="A43" s="6"/>
      <c r="B43" s="6"/>
      <c r="C43" s="6"/>
      <c r="D43" s="6"/>
      <c r="E43" s="6" t="s">
        <v>149</v>
      </c>
      <c r="F43" s="1" t="s">
        <v>117</v>
      </c>
      <c r="G43" s="2">
        <v>44256</v>
      </c>
      <c r="H43" s="1">
        <v>0</v>
      </c>
      <c r="I43" s="24">
        <f>VLOOKUP($E43,Mapping!$A$2:$C$502,3,0)</f>
        <v>0</v>
      </c>
      <c r="J43" s="24" t="str">
        <f>VLOOKUP($E43,Mapping!$A$2:$C$502,2,0)</f>
        <v>Event After Effect</v>
      </c>
      <c r="K43" s="24" t="str">
        <f>VLOOKUP(G43,Mapping!$E$2:$F$246,2,0)</f>
        <v>Per</v>
      </c>
    </row>
    <row r="44" spans="1:11" x14ac:dyDescent="0.25">
      <c r="A44" s="6"/>
      <c r="B44" s="6"/>
      <c r="C44" s="6"/>
      <c r="D44" s="6"/>
      <c r="E44" s="6" t="s">
        <v>150</v>
      </c>
      <c r="F44" s="1" t="s">
        <v>117</v>
      </c>
      <c r="G44" s="2">
        <v>44256</v>
      </c>
      <c r="H44" s="1">
        <v>0</v>
      </c>
      <c r="I44" s="24">
        <f>VLOOKUP($E44,Mapping!$A$2:$C$502,3,0)</f>
        <v>0</v>
      </c>
      <c r="J44" s="24" t="str">
        <f>VLOOKUP($E44,Mapping!$A$2:$C$502,2,0)</f>
        <v>Internal Event</v>
      </c>
      <c r="K44" s="24" t="str">
        <f>VLOOKUP(G44,Mapping!$E$2:$F$246,2,0)</f>
        <v>Per</v>
      </c>
    </row>
    <row r="45" spans="1:11" x14ac:dyDescent="0.25">
      <c r="A45" s="6"/>
      <c r="B45" s="6"/>
      <c r="C45" s="6"/>
      <c r="D45" s="6"/>
      <c r="E45" s="6" t="s">
        <v>151</v>
      </c>
      <c r="F45" s="1" t="s">
        <v>117</v>
      </c>
      <c r="G45" s="2">
        <v>44256</v>
      </c>
      <c r="H45" s="1">
        <v>0</v>
      </c>
      <c r="I45" s="24">
        <f>VLOOKUP($E45,Mapping!$A$2:$C$502,3,0)</f>
        <v>0</v>
      </c>
      <c r="J45" s="24" t="str">
        <f>VLOOKUP($E45,Mapping!$A$2:$C$502,2,0)</f>
        <v>Internal Event</v>
      </c>
      <c r="K45" s="24" t="str">
        <f>VLOOKUP(G45,Mapping!$E$2:$F$246,2,0)</f>
        <v>Per</v>
      </c>
    </row>
    <row r="46" spans="1:11" x14ac:dyDescent="0.25">
      <c r="A46" s="6"/>
      <c r="B46" s="6"/>
      <c r="C46" s="6"/>
      <c r="D46" s="6"/>
      <c r="E46" s="6" t="s">
        <v>152</v>
      </c>
      <c r="F46" s="1" t="s">
        <v>117</v>
      </c>
      <c r="G46" s="2">
        <v>44256</v>
      </c>
      <c r="H46" s="1">
        <v>0</v>
      </c>
      <c r="I46" s="24">
        <f>VLOOKUP($E46,Mapping!$A$2:$C$502,3,0)</f>
        <v>0</v>
      </c>
      <c r="J46" s="24" t="str">
        <f>VLOOKUP($E46,Mapping!$A$2:$C$502,2,0)</f>
        <v>Internal Event</v>
      </c>
      <c r="K46" s="24" t="str">
        <f>VLOOKUP(G46,Mapping!$E$2:$F$246,2,0)</f>
        <v>Per</v>
      </c>
    </row>
    <row r="47" spans="1:11" x14ac:dyDescent="0.25">
      <c r="A47" s="6"/>
      <c r="B47" s="6"/>
      <c r="C47" s="6"/>
      <c r="D47" s="6"/>
      <c r="E47" s="6" t="s">
        <v>153</v>
      </c>
      <c r="F47" s="1" t="s">
        <v>117</v>
      </c>
      <c r="G47" s="2">
        <v>44256</v>
      </c>
      <c r="H47" s="1">
        <v>-26587.378751716002</v>
      </c>
      <c r="I47" s="24">
        <f>VLOOKUP($E47,Mapping!$A$2:$C$502,3,0)</f>
        <v>0</v>
      </c>
      <c r="J47" s="24" t="str">
        <f>VLOOKUP($E47,Mapping!$A$2:$C$502,2,0)</f>
        <v>Monday Effect</v>
      </c>
      <c r="K47" s="24" t="str">
        <f>VLOOKUP(G47,Mapping!$E$2:$F$246,2,0)</f>
        <v>Per</v>
      </c>
    </row>
    <row r="48" spans="1:11" x14ac:dyDescent="0.25">
      <c r="A48" s="6"/>
      <c r="B48" s="6"/>
      <c r="C48" s="6"/>
      <c r="D48" s="6"/>
      <c r="E48" s="6" t="s">
        <v>154</v>
      </c>
      <c r="F48" s="1" t="s">
        <v>117</v>
      </c>
      <c r="G48" s="2">
        <v>44256</v>
      </c>
      <c r="H48" s="1">
        <v>0</v>
      </c>
      <c r="I48" s="24">
        <f>VLOOKUP($E48,Mapping!$A$2:$C$502,3,0)</f>
        <v>0</v>
      </c>
      <c r="J48" s="24" t="str">
        <f>VLOOKUP($E48,Mapping!$A$2:$C$502,2,0)</f>
        <v>New Content</v>
      </c>
      <c r="K48" s="24" t="str">
        <f>VLOOKUP(G48,Mapping!$E$2:$F$246,2,0)</f>
        <v>Per</v>
      </c>
    </row>
    <row r="49" spans="1:11" x14ac:dyDescent="0.25">
      <c r="A49" s="6"/>
      <c r="B49" s="6"/>
      <c r="C49" s="6"/>
      <c r="D49" s="6"/>
      <c r="E49" s="6" t="s">
        <v>155</v>
      </c>
      <c r="F49" s="1" t="s">
        <v>117</v>
      </c>
      <c r="G49" s="2">
        <v>44256</v>
      </c>
      <c r="H49" s="1">
        <v>0</v>
      </c>
      <c r="I49" s="24">
        <f>VLOOKUP($E49,Mapping!$A$2:$C$502,3,0)</f>
        <v>0</v>
      </c>
      <c r="J49" s="24" t="str">
        <f>VLOOKUP($E49,Mapping!$A$2:$C$502,2,0)</f>
        <v>Internal Event</v>
      </c>
      <c r="K49" s="24" t="str">
        <f>VLOOKUP(G49,Mapping!$E$2:$F$246,2,0)</f>
        <v>Per</v>
      </c>
    </row>
    <row r="50" spans="1:11" x14ac:dyDescent="0.25">
      <c r="A50" s="6"/>
      <c r="B50" s="6"/>
      <c r="C50" s="6"/>
      <c r="D50" s="6"/>
      <c r="E50" s="6" t="s">
        <v>156</v>
      </c>
      <c r="F50" s="1" t="s">
        <v>117</v>
      </c>
      <c r="G50" s="2">
        <v>44256</v>
      </c>
      <c r="H50" s="1">
        <v>0</v>
      </c>
      <c r="I50" s="24">
        <f>VLOOKUP($E50,Mapping!$A$2:$C$502,3,0)</f>
        <v>0</v>
      </c>
      <c r="J50" s="24" t="str">
        <f>VLOOKUP($E50,Mapping!$A$2:$C$502,2,0)</f>
        <v>Internal Event</v>
      </c>
      <c r="K50" s="24" t="str">
        <f>VLOOKUP(G50,Mapping!$E$2:$F$246,2,0)</f>
        <v>Per</v>
      </c>
    </row>
    <row r="51" spans="1:11" x14ac:dyDescent="0.25">
      <c r="A51" s="6"/>
      <c r="B51" s="6"/>
      <c r="C51" s="6"/>
      <c r="D51" s="6"/>
      <c r="E51" s="6" t="s">
        <v>233</v>
      </c>
      <c r="F51" s="1" t="s">
        <v>117</v>
      </c>
      <c r="G51" s="2">
        <v>44256</v>
      </c>
      <c r="H51" s="1">
        <v>0</v>
      </c>
      <c r="I51" s="24" t="str">
        <f>VLOOKUP($E51,Mapping!$A$2:$C$502,3,0)</f>
        <v>S2</v>
      </c>
      <c r="J51" s="24" t="str">
        <f>VLOOKUP($E51,Mapping!$A$2:$C$502,2,0)</f>
        <v>Reddit</v>
      </c>
      <c r="K51" s="24" t="str">
        <f>VLOOKUP(G51,Mapping!$E$2:$F$246,2,0)</f>
        <v>Per</v>
      </c>
    </row>
    <row r="52" spans="1:11" x14ac:dyDescent="0.25">
      <c r="A52" s="6"/>
      <c r="B52" s="6"/>
      <c r="C52" s="6"/>
      <c r="D52" s="6"/>
      <c r="E52" s="6" t="s">
        <v>158</v>
      </c>
      <c r="F52" s="1" t="s">
        <v>117</v>
      </c>
      <c r="G52" s="2">
        <v>44256</v>
      </c>
      <c r="H52" s="1">
        <v>0</v>
      </c>
      <c r="I52" s="24">
        <f>VLOOKUP($E52,Mapping!$A$2:$C$502,3,0)</f>
        <v>0</v>
      </c>
      <c r="J52" s="24" t="str">
        <f>VLOOKUP($E52,Mapping!$A$2:$C$502,2,0)</f>
        <v>Internal Event</v>
      </c>
      <c r="K52" s="24" t="str">
        <f>VLOOKUP(G52,Mapping!$E$2:$F$246,2,0)</f>
        <v>Per</v>
      </c>
    </row>
    <row r="53" spans="1:11" x14ac:dyDescent="0.25">
      <c r="A53" s="6"/>
      <c r="B53" s="6"/>
      <c r="C53" s="6"/>
      <c r="D53" s="6"/>
      <c r="E53" s="6" t="s">
        <v>159</v>
      </c>
      <c r="F53" s="1" t="s">
        <v>117</v>
      </c>
      <c r="G53" s="2">
        <v>44256</v>
      </c>
      <c r="H53" s="1">
        <v>0</v>
      </c>
      <c r="I53" s="24">
        <f>VLOOKUP($E53,Mapping!$A$2:$C$502,3,0)</f>
        <v>0</v>
      </c>
      <c r="J53" s="24" t="str">
        <f>VLOOKUP($E53,Mapping!$A$2:$C$502,2,0)</f>
        <v>Event After Effect</v>
      </c>
      <c r="K53" s="24" t="str">
        <f>VLOOKUP(G53,Mapping!$E$2:$F$246,2,0)</f>
        <v>Per</v>
      </c>
    </row>
    <row r="54" spans="1:11" x14ac:dyDescent="0.25">
      <c r="A54" s="6"/>
      <c r="B54" s="6"/>
      <c r="C54" s="6"/>
      <c r="D54" s="6"/>
      <c r="E54" s="6" t="s">
        <v>160</v>
      </c>
      <c r="F54" s="1" t="s">
        <v>117</v>
      </c>
      <c r="G54" s="2">
        <v>44256</v>
      </c>
      <c r="H54" s="1">
        <v>0</v>
      </c>
      <c r="I54" s="24">
        <f>VLOOKUP($E54,Mapping!$A$2:$C$502,3,0)</f>
        <v>0</v>
      </c>
      <c r="J54" s="24" t="str">
        <f>VLOOKUP($E54,Mapping!$A$2:$C$502,2,0)</f>
        <v>Event After Effect</v>
      </c>
      <c r="K54" s="24" t="str">
        <f>VLOOKUP(G54,Mapping!$E$2:$F$246,2,0)</f>
        <v>Per</v>
      </c>
    </row>
    <row r="55" spans="1:11" x14ac:dyDescent="0.25">
      <c r="A55" s="6"/>
      <c r="B55" s="6"/>
      <c r="C55" s="6"/>
      <c r="D55" s="6"/>
      <c r="E55" s="6" t="s">
        <v>161</v>
      </c>
      <c r="F55" s="1" t="s">
        <v>117</v>
      </c>
      <c r="G55" s="2">
        <v>44256</v>
      </c>
      <c r="H55" s="1">
        <v>0</v>
      </c>
      <c r="I55" s="24">
        <f>VLOOKUP($E55,Mapping!$A$2:$C$502,3,0)</f>
        <v>0</v>
      </c>
      <c r="J55" s="24" t="str">
        <f>VLOOKUP($E55,Mapping!$A$2:$C$502,2,0)</f>
        <v>Internal Event</v>
      </c>
      <c r="K55" s="24" t="str">
        <f>VLOOKUP(G55,Mapping!$E$2:$F$246,2,0)</f>
        <v>Per</v>
      </c>
    </row>
    <row r="56" spans="1:11" x14ac:dyDescent="0.25">
      <c r="A56" s="6"/>
      <c r="B56" s="6"/>
      <c r="C56" s="6"/>
      <c r="D56" s="6"/>
      <c r="E56" s="6" t="s">
        <v>162</v>
      </c>
      <c r="F56" s="1" t="s">
        <v>117</v>
      </c>
      <c r="G56" s="2">
        <v>44256</v>
      </c>
      <c r="H56" s="1">
        <v>0</v>
      </c>
      <c r="I56" s="24">
        <f>VLOOKUP($E56,Mapping!$A$2:$C$502,3,0)</f>
        <v>0</v>
      </c>
      <c r="J56" s="24" t="str">
        <f>VLOOKUP($E56,Mapping!$A$2:$C$502,2,0)</f>
        <v>Tuesday Effect</v>
      </c>
      <c r="K56" s="24" t="str">
        <f>VLOOKUP(G56,Mapping!$E$2:$F$246,2,0)</f>
        <v>Per</v>
      </c>
    </row>
    <row r="57" spans="1:11" x14ac:dyDescent="0.25">
      <c r="A57" s="6"/>
      <c r="B57" s="6"/>
      <c r="C57" s="6"/>
      <c r="D57" s="6"/>
      <c r="E57" s="6" t="s">
        <v>222</v>
      </c>
      <c r="F57" s="1" t="s">
        <v>117</v>
      </c>
      <c r="G57" s="2">
        <v>44256</v>
      </c>
      <c r="H57" s="1">
        <v>1.6249469606793699E-12</v>
      </c>
      <c r="I57" s="24" t="str">
        <f>VLOOKUP($E57,Mapping!$A$2:$C$502,3,0)</f>
        <v>Pre</v>
      </c>
      <c r="J57" s="24" t="str">
        <f>VLOOKUP($E57,Mapping!$A$2:$C$502,2,0)</f>
        <v>Unity</v>
      </c>
      <c r="K57" s="24" t="str">
        <f>VLOOKUP(G57,Mapping!$E$2:$F$246,2,0)</f>
        <v>Per</v>
      </c>
    </row>
    <row r="58" spans="1:11" x14ac:dyDescent="0.25">
      <c r="A58" s="6"/>
      <c r="B58" s="6"/>
      <c r="C58" s="6"/>
      <c r="D58" s="6"/>
      <c r="E58" s="6" t="s">
        <v>234</v>
      </c>
      <c r="F58" s="1" t="s">
        <v>117</v>
      </c>
      <c r="G58" s="2">
        <v>44256</v>
      </c>
      <c r="H58" s="1">
        <v>0</v>
      </c>
      <c r="I58" s="24" t="str">
        <f>VLOOKUP($E58,Mapping!$A$2:$C$502,3,0)</f>
        <v>S1</v>
      </c>
      <c r="J58" s="24" t="str">
        <f>VLOOKUP($E58,Mapping!$A$2:$C$502,2,0)</f>
        <v>Unity</v>
      </c>
      <c r="K58" s="24" t="str">
        <f>VLOOKUP(G58,Mapping!$E$2:$F$246,2,0)</f>
        <v>Per</v>
      </c>
    </row>
    <row r="59" spans="1:11" x14ac:dyDescent="0.25">
      <c r="A59" s="6"/>
      <c r="B59" s="6"/>
      <c r="C59" s="6"/>
      <c r="D59" s="6"/>
      <c r="E59" s="6" t="s">
        <v>235</v>
      </c>
      <c r="F59" s="1" t="s">
        <v>117</v>
      </c>
      <c r="G59" s="2">
        <v>44256</v>
      </c>
      <c r="H59" s="1">
        <v>0</v>
      </c>
      <c r="I59" s="24" t="str">
        <f>VLOOKUP($E59,Mapping!$A$2:$C$502,3,0)</f>
        <v>S2</v>
      </c>
      <c r="J59" s="24" t="str">
        <f>VLOOKUP($E59,Mapping!$A$2:$C$502,2,0)</f>
        <v>Unity</v>
      </c>
      <c r="K59" s="24" t="str">
        <f>VLOOKUP(G59,Mapping!$E$2:$F$246,2,0)</f>
        <v>Per</v>
      </c>
    </row>
    <row r="60" spans="1:11" x14ac:dyDescent="0.25">
      <c r="A60" s="6"/>
      <c r="B60" s="6"/>
      <c r="C60" s="6"/>
      <c r="D60" s="6"/>
      <c r="E60" s="6" t="s">
        <v>247</v>
      </c>
      <c r="F60" s="1" t="s">
        <v>117</v>
      </c>
      <c r="G60" s="2">
        <v>44256</v>
      </c>
      <c r="H60" s="1">
        <v>0</v>
      </c>
      <c r="I60" s="24" t="str">
        <f>VLOOKUP($E60,Mapping!$A$2:$C$502,3,0)</f>
        <v>S3</v>
      </c>
      <c r="J60" s="24" t="str">
        <f>VLOOKUP($E60,Mapping!$A$2:$C$502,2,0)</f>
        <v>Unity</v>
      </c>
      <c r="K60" s="24" t="str">
        <f>VLOOKUP(G60,Mapping!$E$2:$F$246,2,0)</f>
        <v>Per</v>
      </c>
    </row>
    <row r="61" spans="1:11" x14ac:dyDescent="0.25">
      <c r="A61" s="6"/>
      <c r="B61" s="6"/>
      <c r="C61" s="6"/>
      <c r="D61" s="6"/>
      <c r="E61" s="6" t="s">
        <v>200</v>
      </c>
      <c r="F61" s="1" t="s">
        <v>117</v>
      </c>
      <c r="G61" s="2">
        <v>44257</v>
      </c>
      <c r="H61" s="1">
        <v>0</v>
      </c>
      <c r="I61" s="24">
        <f>VLOOKUP($E61,Mapping!$A$2:$C$502,3,0)</f>
        <v>0</v>
      </c>
      <c r="J61" s="24" t="str">
        <f>VLOOKUP($E61,Mapping!$A$2:$C$502,2,0)</f>
        <v>Apple Search</v>
      </c>
      <c r="K61" s="24" t="str">
        <f>VLOOKUP(G61,Mapping!$E$2:$F$246,2,0)</f>
        <v>Per</v>
      </c>
    </row>
    <row r="62" spans="1:11" x14ac:dyDescent="0.25">
      <c r="A62" s="6"/>
      <c r="B62" s="6"/>
      <c r="C62" s="6"/>
      <c r="D62" s="6"/>
      <c r="E62" s="6" t="s">
        <v>227</v>
      </c>
      <c r="F62" s="1" t="s">
        <v>117</v>
      </c>
      <c r="G62" s="2">
        <v>44257</v>
      </c>
      <c r="H62" s="1">
        <v>0</v>
      </c>
      <c r="I62" s="24">
        <f>VLOOKUP($E62,Mapping!$A$2:$C$502,3,0)</f>
        <v>0</v>
      </c>
      <c r="J62" s="24" t="str">
        <f>VLOOKUP($E62,Mapping!$A$2:$C$502,2,0)</f>
        <v>Applovin Rewarded</v>
      </c>
      <c r="K62" s="24" t="str">
        <f>VLOOKUP(G62,Mapping!$E$2:$F$246,2,0)</f>
        <v>Per</v>
      </c>
    </row>
    <row r="63" spans="1:11" x14ac:dyDescent="0.25">
      <c r="A63" s="6"/>
      <c r="B63" s="6"/>
      <c r="C63" s="6"/>
      <c r="D63" s="6"/>
      <c r="E63" s="6" t="s">
        <v>201</v>
      </c>
      <c r="F63" s="1" t="s">
        <v>117</v>
      </c>
      <c r="G63" s="2">
        <v>44257</v>
      </c>
      <c r="H63" s="1">
        <v>0</v>
      </c>
      <c r="I63" s="24">
        <f>VLOOKUP($E63,Mapping!$A$2:$C$502,3,0)</f>
        <v>0</v>
      </c>
      <c r="J63" s="24" t="str">
        <f>VLOOKUP($E63,Mapping!$A$2:$C$502,2,0)</f>
        <v>Applovin Video</v>
      </c>
      <c r="K63" s="24" t="str">
        <f>VLOOKUP(G63,Mapping!$E$2:$F$246,2,0)</f>
        <v>Per</v>
      </c>
    </row>
    <row r="64" spans="1:11" x14ac:dyDescent="0.25">
      <c r="A64" s="6"/>
      <c r="B64" s="6"/>
      <c r="C64" s="6"/>
      <c r="D64" s="6"/>
      <c r="E64" s="6" t="s">
        <v>143</v>
      </c>
      <c r="F64" s="1" t="s">
        <v>117</v>
      </c>
      <c r="G64" s="2">
        <v>44257</v>
      </c>
      <c r="H64" s="1">
        <v>0</v>
      </c>
      <c r="I64" s="24">
        <f>VLOOKUP($E64,Mapping!$A$2:$C$502,3,0)</f>
        <v>0</v>
      </c>
      <c r="J64" s="24" t="str">
        <f>VLOOKUP($E64,Mapping!$A$2:$C$502,2,0)</f>
        <v>Bug Fix</v>
      </c>
      <c r="K64" s="24" t="str">
        <f>VLOOKUP(G64,Mapping!$E$2:$F$246,2,0)</f>
        <v>Per</v>
      </c>
    </row>
    <row r="65" spans="1:11" x14ac:dyDescent="0.25">
      <c r="A65" s="6"/>
      <c r="B65" s="6"/>
      <c r="C65" s="6"/>
      <c r="D65" s="6"/>
      <c r="E65" s="6" t="s">
        <v>144</v>
      </c>
      <c r="F65" s="1" t="s">
        <v>117</v>
      </c>
      <c r="G65" s="2">
        <v>44257</v>
      </c>
      <c r="H65" s="1">
        <v>0</v>
      </c>
      <c r="I65" s="24">
        <f>VLOOKUP($E65,Mapping!$A$2:$C$502,3,0)</f>
        <v>0</v>
      </c>
      <c r="J65" s="24" t="str">
        <f>VLOOKUP($E65,Mapping!$A$2:$C$502,2,0)</f>
        <v>Bug Fix</v>
      </c>
      <c r="K65" s="24" t="str">
        <f>VLOOKUP(G65,Mapping!$E$2:$F$246,2,0)</f>
        <v>Per</v>
      </c>
    </row>
    <row r="66" spans="1:11" x14ac:dyDescent="0.25">
      <c r="A66" s="6"/>
      <c r="B66" s="6"/>
      <c r="C66" s="6"/>
      <c r="D66" s="6"/>
      <c r="E66" s="6" t="s">
        <v>226</v>
      </c>
      <c r="F66" s="1" t="s">
        <v>117</v>
      </c>
      <c r="G66" s="2">
        <v>44257</v>
      </c>
      <c r="H66" s="1">
        <v>0</v>
      </c>
      <c r="I66" s="24">
        <f>VLOOKUP($E66,Mapping!$A$2:$C$502,3,0)</f>
        <v>0</v>
      </c>
      <c r="J66" s="24" t="str">
        <f>VLOOKUP($E66,Mapping!$A$2:$C$502,2,0)</f>
        <v>Bug Fix</v>
      </c>
      <c r="K66" s="24" t="str">
        <f>VLOOKUP(G66,Mapping!$E$2:$F$246,2,0)</f>
        <v>Per</v>
      </c>
    </row>
    <row r="67" spans="1:11" x14ac:dyDescent="0.25">
      <c r="A67" s="6"/>
      <c r="B67" s="6"/>
      <c r="C67" s="6"/>
      <c r="D67" s="6"/>
      <c r="E67" s="6" t="s">
        <v>146</v>
      </c>
      <c r="F67" s="1" t="s">
        <v>117</v>
      </c>
      <c r="G67" s="2">
        <v>44257</v>
      </c>
      <c r="H67" s="1">
        <v>0</v>
      </c>
      <c r="I67" s="24">
        <f>VLOOKUP($E67,Mapping!$A$2:$C$502,3,0)</f>
        <v>0</v>
      </c>
      <c r="J67" s="24" t="str">
        <f>VLOOKUP($E67,Mapping!$A$2:$C$502,2,0)</f>
        <v>Event After Effect</v>
      </c>
      <c r="K67" s="24" t="str">
        <f>VLOOKUP(G67,Mapping!$E$2:$F$246,2,0)</f>
        <v>Per</v>
      </c>
    </row>
    <row r="68" spans="1:11" x14ac:dyDescent="0.25">
      <c r="A68" s="6"/>
      <c r="B68" s="6"/>
      <c r="C68" s="6"/>
      <c r="D68" s="6"/>
      <c r="E68" s="6" t="s">
        <v>228</v>
      </c>
      <c r="F68" s="1" t="s">
        <v>117</v>
      </c>
      <c r="G68" s="2">
        <v>44257</v>
      </c>
      <c r="H68" s="1">
        <v>0</v>
      </c>
      <c r="I68" s="24">
        <f>VLOOKUP($E68,Mapping!$A$2:$C$502,3,0)</f>
        <v>0</v>
      </c>
      <c r="J68" s="24" t="str">
        <f>VLOOKUP($E68,Mapping!$A$2:$C$502,2,0)</f>
        <v>Bytedance Global</v>
      </c>
      <c r="K68" s="24" t="str">
        <f>VLOOKUP(G68,Mapping!$E$2:$F$246,2,0)</f>
        <v>Per</v>
      </c>
    </row>
    <row r="69" spans="1:11" x14ac:dyDescent="0.25">
      <c r="A69" s="6"/>
      <c r="B69" s="6"/>
      <c r="C69" s="6"/>
      <c r="D69" s="6"/>
      <c r="E69" s="6" t="s">
        <v>180</v>
      </c>
      <c r="F69" s="1" t="s">
        <v>117</v>
      </c>
      <c r="G69" s="2">
        <v>44257</v>
      </c>
      <c r="H69" s="1">
        <v>-12969.479482008899</v>
      </c>
      <c r="I69" s="24">
        <f>VLOOKUP($E69,Mapping!$A$2:$C$502,3,0)</f>
        <v>0</v>
      </c>
      <c r="J69" s="24" t="str">
        <f>VLOOKUP($E69,Mapping!$A$2:$C$502,2,0)</f>
        <v>Lords Mobile</v>
      </c>
      <c r="K69" s="24" t="str">
        <f>VLOOKUP(G69,Mapping!$E$2:$F$246,2,0)</f>
        <v>Per</v>
      </c>
    </row>
    <row r="70" spans="1:11" x14ac:dyDescent="0.25">
      <c r="A70" s="6"/>
      <c r="B70" s="6"/>
      <c r="C70" s="6"/>
      <c r="D70" s="6"/>
      <c r="E70" s="6" t="s">
        <v>181</v>
      </c>
      <c r="F70" s="1" t="s">
        <v>117</v>
      </c>
      <c r="G70" s="2">
        <v>44257</v>
      </c>
      <c r="H70" s="1">
        <v>-2631.8575634326899</v>
      </c>
      <c r="I70" s="24">
        <f>VLOOKUP($E70,Mapping!$A$2:$C$502,3,0)</f>
        <v>0</v>
      </c>
      <c r="J70" s="24" t="str">
        <f>VLOOKUP($E70,Mapping!$A$2:$C$502,2,0)</f>
        <v>Rise of Kingdom</v>
      </c>
      <c r="K70" s="24" t="str">
        <f>VLOOKUP(G70,Mapping!$E$2:$F$246,2,0)</f>
        <v>Per</v>
      </c>
    </row>
    <row r="71" spans="1:11" x14ac:dyDescent="0.25">
      <c r="A71" s="6"/>
      <c r="B71" s="6"/>
      <c r="C71" s="6"/>
      <c r="D71" s="6"/>
      <c r="E71" s="6" t="s">
        <v>182</v>
      </c>
      <c r="F71" s="1" t="s">
        <v>117</v>
      </c>
      <c r="G71" s="2">
        <v>44257</v>
      </c>
      <c r="H71" s="1">
        <v>-12827.4880068154</v>
      </c>
      <c r="I71" s="24">
        <f>VLOOKUP($E71,Mapping!$A$2:$C$502,3,0)</f>
        <v>0</v>
      </c>
      <c r="J71" s="24" t="str">
        <f>VLOOKUP($E71,Mapping!$A$2:$C$502,2,0)</f>
        <v>West Game</v>
      </c>
      <c r="K71" s="24" t="str">
        <f>VLOOKUP(G71,Mapping!$E$2:$F$246,2,0)</f>
        <v>Per</v>
      </c>
    </row>
    <row r="72" spans="1:11" x14ac:dyDescent="0.25">
      <c r="A72" s="6"/>
      <c r="B72" s="6"/>
      <c r="C72" s="6"/>
      <c r="D72" s="6"/>
      <c r="E72" s="6" t="s">
        <v>148</v>
      </c>
      <c r="F72" s="1" t="s">
        <v>117</v>
      </c>
      <c r="G72" s="2">
        <v>44257</v>
      </c>
      <c r="H72" s="1">
        <v>0</v>
      </c>
      <c r="I72" s="24">
        <f>VLOOKUP($E72,Mapping!$A$2:$C$502,3,0)</f>
        <v>0</v>
      </c>
      <c r="J72" s="24" t="str">
        <f>VLOOKUP($E72,Mapping!$A$2:$C$502,2,0)</f>
        <v>Event After Effect</v>
      </c>
      <c r="K72" s="24" t="str">
        <f>VLOOKUP(G72,Mapping!$E$2:$F$246,2,0)</f>
        <v>Per</v>
      </c>
    </row>
    <row r="73" spans="1:11" x14ac:dyDescent="0.25">
      <c r="A73" s="6"/>
      <c r="B73" s="6"/>
      <c r="C73" s="6"/>
      <c r="D73" s="6"/>
      <c r="E73" s="6" t="s">
        <v>202</v>
      </c>
      <c r="F73" s="1" t="s">
        <v>117</v>
      </c>
      <c r="G73" s="2">
        <v>44257</v>
      </c>
      <c r="H73" s="1">
        <v>0</v>
      </c>
      <c r="I73" s="24" t="str">
        <f>VLOOKUP($E73,Mapping!$A$2:$C$502,3,0)</f>
        <v>S1</v>
      </c>
      <c r="J73" s="24" t="str">
        <f>VLOOKUP($E73,Mapping!$A$2:$C$502,2,0)</f>
        <v>Facebook AEO AAA</v>
      </c>
      <c r="K73" s="24" t="str">
        <f>VLOOKUP(G73,Mapping!$E$2:$F$246,2,0)</f>
        <v>Per</v>
      </c>
    </row>
    <row r="74" spans="1:11" x14ac:dyDescent="0.25">
      <c r="A74" s="6"/>
      <c r="B74" s="6"/>
      <c r="C74" s="6"/>
      <c r="D74" s="6"/>
      <c r="E74" s="6" t="s">
        <v>203</v>
      </c>
      <c r="F74" s="1" t="s">
        <v>117</v>
      </c>
      <c r="G74" s="2">
        <v>44257</v>
      </c>
      <c r="H74" s="1">
        <v>0</v>
      </c>
      <c r="I74" s="24" t="str">
        <f>VLOOKUP($E74,Mapping!$A$2:$C$502,3,0)</f>
        <v>S2</v>
      </c>
      <c r="J74" s="24" t="str">
        <f>VLOOKUP($E74,Mapping!$A$2:$C$502,2,0)</f>
        <v>Facebook AEO AAA</v>
      </c>
      <c r="K74" s="24" t="str">
        <f>VLOOKUP(G74,Mapping!$E$2:$F$246,2,0)</f>
        <v>Per</v>
      </c>
    </row>
    <row r="75" spans="1:11" x14ac:dyDescent="0.25">
      <c r="A75" s="6"/>
      <c r="B75" s="6"/>
      <c r="C75" s="6"/>
      <c r="D75" s="6"/>
      <c r="E75" s="6" t="s">
        <v>243</v>
      </c>
      <c r="F75" s="1" t="s">
        <v>117</v>
      </c>
      <c r="G75" s="2">
        <v>44257</v>
      </c>
      <c r="H75" s="1">
        <v>0</v>
      </c>
      <c r="I75" s="24" t="str">
        <f>VLOOKUP($E75,Mapping!$A$2:$C$502,3,0)</f>
        <v>S3</v>
      </c>
      <c r="J75" s="24" t="str">
        <f>VLOOKUP($E75,Mapping!$A$2:$C$502,2,0)</f>
        <v>Facebook AEO AAA</v>
      </c>
      <c r="K75" s="24" t="str">
        <f>VLOOKUP(G75,Mapping!$E$2:$F$246,2,0)</f>
        <v>Per</v>
      </c>
    </row>
    <row r="76" spans="1:11" x14ac:dyDescent="0.25">
      <c r="A76" s="6"/>
      <c r="B76" s="6"/>
      <c r="C76" s="6"/>
      <c r="D76" s="6"/>
      <c r="E76" s="6" t="s">
        <v>204</v>
      </c>
      <c r="F76" s="1" t="s">
        <v>117</v>
      </c>
      <c r="G76" s="2">
        <v>44257</v>
      </c>
      <c r="H76" s="1">
        <v>0</v>
      </c>
      <c r="I76" s="24" t="str">
        <f>VLOOKUP($E76,Mapping!$A$2:$C$502,3,0)</f>
        <v>Pre</v>
      </c>
      <c r="J76" s="24" t="str">
        <f>VLOOKUP($E76,Mapping!$A$2:$C$502,2,0)</f>
        <v>Facebook AEO AAA</v>
      </c>
      <c r="K76" s="24" t="str">
        <f>VLOOKUP(G76,Mapping!$E$2:$F$246,2,0)</f>
        <v>Per</v>
      </c>
    </row>
    <row r="77" spans="1:11" x14ac:dyDescent="0.25">
      <c r="A77" s="6"/>
      <c r="B77" s="6"/>
      <c r="C77" s="6"/>
      <c r="D77" s="6"/>
      <c r="E77" s="6" t="s">
        <v>205</v>
      </c>
      <c r="F77" s="1" t="s">
        <v>117</v>
      </c>
      <c r="G77" s="2">
        <v>44257</v>
      </c>
      <c r="H77" s="1">
        <v>0</v>
      </c>
      <c r="I77" s="24" t="str">
        <f>VLOOKUP($E77,Mapping!$A$2:$C$502,3,0)</f>
        <v>S1</v>
      </c>
      <c r="J77" s="24" t="str">
        <f>VLOOKUP($E77,Mapping!$A$2:$C$502,2,0)</f>
        <v>Facebook AEO BAU</v>
      </c>
      <c r="K77" s="24" t="str">
        <f>VLOOKUP(G77,Mapping!$E$2:$F$246,2,0)</f>
        <v>Per</v>
      </c>
    </row>
    <row r="78" spans="1:11" x14ac:dyDescent="0.25">
      <c r="A78" s="6"/>
      <c r="B78" s="6"/>
      <c r="C78" s="6"/>
      <c r="D78" s="6"/>
      <c r="E78" s="6" t="s">
        <v>206</v>
      </c>
      <c r="F78" s="1" t="s">
        <v>117</v>
      </c>
      <c r="G78" s="2">
        <v>44257</v>
      </c>
      <c r="H78" s="1">
        <v>0</v>
      </c>
      <c r="I78" s="24" t="str">
        <f>VLOOKUP($E78,Mapping!$A$2:$C$502,3,0)</f>
        <v>S2</v>
      </c>
      <c r="J78" s="24" t="str">
        <f>VLOOKUP($E78,Mapping!$A$2:$C$502,2,0)</f>
        <v>Facebook AEO BAU</v>
      </c>
      <c r="K78" s="24" t="str">
        <f>VLOOKUP(G78,Mapping!$E$2:$F$246,2,0)</f>
        <v>Per</v>
      </c>
    </row>
    <row r="79" spans="1:11" x14ac:dyDescent="0.25">
      <c r="A79" s="6"/>
      <c r="B79" s="6"/>
      <c r="C79" s="6"/>
      <c r="D79" s="6"/>
      <c r="E79" s="6" t="s">
        <v>244</v>
      </c>
      <c r="F79" s="1" t="s">
        <v>117</v>
      </c>
      <c r="G79" s="2">
        <v>44257</v>
      </c>
      <c r="H79" s="1">
        <v>0</v>
      </c>
      <c r="I79" s="24" t="str">
        <f>VLOOKUP($E79,Mapping!$A$2:$C$502,3,0)</f>
        <v>S3</v>
      </c>
      <c r="J79" s="24" t="str">
        <f>VLOOKUP($E79,Mapping!$A$2:$C$502,2,0)</f>
        <v>Facebook AEO BAU</v>
      </c>
      <c r="K79" s="24" t="str">
        <f>VLOOKUP(G79,Mapping!$E$2:$F$246,2,0)</f>
        <v>Per</v>
      </c>
    </row>
    <row r="80" spans="1:11" x14ac:dyDescent="0.25">
      <c r="A80" s="6"/>
      <c r="B80" s="6"/>
      <c r="C80" s="6"/>
      <c r="D80" s="6"/>
      <c r="E80" s="6" t="s">
        <v>207</v>
      </c>
      <c r="F80" s="1" t="s">
        <v>117</v>
      </c>
      <c r="G80" s="2">
        <v>44257</v>
      </c>
      <c r="H80" s="1">
        <v>0</v>
      </c>
      <c r="I80" s="24" t="str">
        <f>VLOOKUP($E80,Mapping!$A$2:$C$502,3,0)</f>
        <v>Pre</v>
      </c>
      <c r="J80" s="24" t="str">
        <f>VLOOKUP($E80,Mapping!$A$2:$C$502,2,0)</f>
        <v>Facebook AEO BAU</v>
      </c>
      <c r="K80" s="24" t="str">
        <f>VLOOKUP(G80,Mapping!$E$2:$F$246,2,0)</f>
        <v>Per</v>
      </c>
    </row>
    <row r="81" spans="1:11" x14ac:dyDescent="0.25">
      <c r="A81" s="6"/>
      <c r="B81" s="6"/>
      <c r="C81" s="6"/>
      <c r="D81" s="6"/>
      <c r="E81" s="6" t="s">
        <v>208</v>
      </c>
      <c r="F81" s="1" t="s">
        <v>117</v>
      </c>
      <c r="G81" s="2">
        <v>44257</v>
      </c>
      <c r="H81" s="1">
        <v>77280.438938460793</v>
      </c>
      <c r="I81" s="24" t="str">
        <f>VLOOKUP($E81,Mapping!$A$2:$C$502,3,0)</f>
        <v>Pre</v>
      </c>
      <c r="J81" s="24" t="str">
        <f>VLOOKUP($E81,Mapping!$A$2:$C$502,2,0)</f>
        <v>Facebook VO AAA</v>
      </c>
      <c r="K81" s="24" t="str">
        <f>VLOOKUP(G81,Mapping!$E$2:$F$246,2,0)</f>
        <v>Per</v>
      </c>
    </row>
    <row r="82" spans="1:11" x14ac:dyDescent="0.25">
      <c r="A82" s="6"/>
      <c r="B82" s="6"/>
      <c r="C82" s="6"/>
      <c r="D82" s="6"/>
      <c r="E82" s="6" t="s">
        <v>209</v>
      </c>
      <c r="F82" s="1" t="s">
        <v>117</v>
      </c>
      <c r="G82" s="2">
        <v>44257</v>
      </c>
      <c r="H82" s="1">
        <v>0</v>
      </c>
      <c r="I82" s="24" t="str">
        <f>VLOOKUP($E82,Mapping!$A$2:$C$502,3,0)</f>
        <v>S1</v>
      </c>
      <c r="J82" s="24" t="str">
        <f>VLOOKUP($E82,Mapping!$A$2:$C$502,2,0)</f>
        <v>Facebook VO AAA</v>
      </c>
      <c r="K82" s="24" t="str">
        <f>VLOOKUP(G82,Mapping!$E$2:$F$246,2,0)</f>
        <v>Per</v>
      </c>
    </row>
    <row r="83" spans="1:11" x14ac:dyDescent="0.25">
      <c r="A83" s="6"/>
      <c r="B83" s="6"/>
      <c r="C83" s="6"/>
      <c r="D83" s="6"/>
      <c r="E83" s="6" t="s">
        <v>210</v>
      </c>
      <c r="F83" s="1" t="s">
        <v>117</v>
      </c>
      <c r="G83" s="2">
        <v>44257</v>
      </c>
      <c r="H83" s="1">
        <v>0</v>
      </c>
      <c r="I83" s="24" t="str">
        <f>VLOOKUP($E83,Mapping!$A$2:$C$502,3,0)</f>
        <v>S2</v>
      </c>
      <c r="J83" s="24" t="str">
        <f>VLOOKUP($E83,Mapping!$A$2:$C$502,2,0)</f>
        <v>Facebook VO AAA</v>
      </c>
      <c r="K83" s="24" t="str">
        <f>VLOOKUP(G83,Mapping!$E$2:$F$246,2,0)</f>
        <v>Per</v>
      </c>
    </row>
    <row r="84" spans="1:11" x14ac:dyDescent="0.25">
      <c r="A84" s="6"/>
      <c r="B84" s="6"/>
      <c r="C84" s="6"/>
      <c r="D84" s="6"/>
      <c r="E84" s="6" t="s">
        <v>245</v>
      </c>
      <c r="F84" s="1" t="s">
        <v>117</v>
      </c>
      <c r="G84" s="2">
        <v>44257</v>
      </c>
      <c r="H84" s="1">
        <v>0</v>
      </c>
      <c r="I84" s="24" t="str">
        <f>VLOOKUP($E84,Mapping!$A$2:$C$502,3,0)</f>
        <v>S3</v>
      </c>
      <c r="J84" s="24" t="str">
        <f>VLOOKUP($E84,Mapping!$A$2:$C$502,2,0)</f>
        <v>Facebook VO AAA</v>
      </c>
      <c r="K84" s="24" t="str">
        <f>VLOOKUP(G84,Mapping!$E$2:$F$246,2,0)</f>
        <v>Per</v>
      </c>
    </row>
    <row r="85" spans="1:11" x14ac:dyDescent="0.25">
      <c r="A85" s="6"/>
      <c r="B85" s="6"/>
      <c r="C85" s="6"/>
      <c r="D85" s="6"/>
      <c r="E85" s="6" t="s">
        <v>211</v>
      </c>
      <c r="F85" s="1" t="s">
        <v>117</v>
      </c>
      <c r="G85" s="2">
        <v>44257</v>
      </c>
      <c r="H85" s="1">
        <v>0.11729429830601</v>
      </c>
      <c r="I85" s="24" t="str">
        <f>VLOOKUP($E85,Mapping!$A$2:$C$502,3,0)</f>
        <v>Pre</v>
      </c>
      <c r="J85" s="24" t="str">
        <f>VLOOKUP($E85,Mapping!$A$2:$C$502,2,0)</f>
        <v>Facebook VO BAU</v>
      </c>
      <c r="K85" s="24" t="str">
        <f>VLOOKUP(G85,Mapping!$E$2:$F$246,2,0)</f>
        <v>Per</v>
      </c>
    </row>
    <row r="86" spans="1:11" x14ac:dyDescent="0.25">
      <c r="A86" s="6"/>
      <c r="B86" s="6"/>
      <c r="C86" s="6"/>
      <c r="D86" s="6"/>
      <c r="E86" s="6" t="s">
        <v>212</v>
      </c>
      <c r="F86" s="1" t="s">
        <v>117</v>
      </c>
      <c r="G86" s="2">
        <v>44257</v>
      </c>
      <c r="H86" s="1">
        <v>0</v>
      </c>
      <c r="I86" s="24" t="str">
        <f>VLOOKUP($E86,Mapping!$A$2:$C$502,3,0)</f>
        <v>S1</v>
      </c>
      <c r="J86" s="24" t="str">
        <f>VLOOKUP($E86,Mapping!$A$2:$C$502,2,0)</f>
        <v>Facebook VO BAU</v>
      </c>
      <c r="K86" s="24" t="str">
        <f>VLOOKUP(G86,Mapping!$E$2:$F$246,2,0)</f>
        <v>Per</v>
      </c>
    </row>
    <row r="87" spans="1:11" x14ac:dyDescent="0.25">
      <c r="A87" s="6"/>
      <c r="B87" s="6"/>
      <c r="C87" s="6"/>
      <c r="D87" s="6"/>
      <c r="E87" s="6" t="s">
        <v>213</v>
      </c>
      <c r="F87" s="1" t="s">
        <v>117</v>
      </c>
      <c r="G87" s="2">
        <v>44257</v>
      </c>
      <c r="H87" s="1">
        <v>0</v>
      </c>
      <c r="I87" s="24" t="str">
        <f>VLOOKUP($E87,Mapping!$A$2:$C$502,3,0)</f>
        <v>S2</v>
      </c>
      <c r="J87" s="24" t="str">
        <f>VLOOKUP($E87,Mapping!$A$2:$C$502,2,0)</f>
        <v>Facebook VO BAU</v>
      </c>
      <c r="K87" s="24" t="str">
        <f>VLOOKUP(G87,Mapping!$E$2:$F$246,2,0)</f>
        <v>Per</v>
      </c>
    </row>
    <row r="88" spans="1:11" x14ac:dyDescent="0.25">
      <c r="A88" s="6"/>
      <c r="B88" s="6"/>
      <c r="C88" s="6"/>
      <c r="D88" s="6"/>
      <c r="E88" s="6" t="s">
        <v>246</v>
      </c>
      <c r="F88" s="1" t="s">
        <v>117</v>
      </c>
      <c r="G88" s="2">
        <v>44257</v>
      </c>
      <c r="H88" s="1">
        <v>0</v>
      </c>
      <c r="I88" s="24" t="str">
        <f>VLOOKUP($E88,Mapping!$A$2:$C$502,3,0)</f>
        <v>S3</v>
      </c>
      <c r="J88" s="24" t="str">
        <f>VLOOKUP($E88,Mapping!$A$2:$C$502,2,0)</f>
        <v>Facebook VO BAU</v>
      </c>
      <c r="K88" s="24" t="str">
        <f>VLOOKUP(G88,Mapping!$E$2:$F$246,2,0)</f>
        <v>Per</v>
      </c>
    </row>
    <row r="89" spans="1:11" x14ac:dyDescent="0.25">
      <c r="A89" s="6"/>
      <c r="B89" s="6"/>
      <c r="C89" s="6"/>
      <c r="D89" s="6"/>
      <c r="E89" s="6" t="s">
        <v>214</v>
      </c>
      <c r="F89" s="1" t="s">
        <v>117</v>
      </c>
      <c r="G89" s="2">
        <v>44257</v>
      </c>
      <c r="H89" s="1">
        <v>1.35432603401854E-5</v>
      </c>
      <c r="I89" s="24" t="str">
        <f>VLOOKUP($E89,Mapping!$A$2:$C$502,3,0)</f>
        <v>Pre</v>
      </c>
      <c r="J89" s="24" t="str">
        <f>VLOOKUP($E89,Mapping!$A$2:$C$502,2,0)</f>
        <v>Facebook VO Dynamic</v>
      </c>
      <c r="K89" s="24" t="str">
        <f>VLOOKUP(G89,Mapping!$E$2:$F$246,2,0)</f>
        <v>Per</v>
      </c>
    </row>
    <row r="90" spans="1:11" x14ac:dyDescent="0.25">
      <c r="A90" s="6"/>
      <c r="B90" s="6"/>
      <c r="C90" s="6"/>
      <c r="D90" s="6"/>
      <c r="E90" s="6" t="s">
        <v>215</v>
      </c>
      <c r="F90" s="1" t="s">
        <v>117</v>
      </c>
      <c r="G90" s="2">
        <v>44257</v>
      </c>
      <c r="H90" s="1">
        <v>0</v>
      </c>
      <c r="I90" s="24" t="str">
        <f>VLOOKUP($E90,Mapping!$A$2:$C$502,3,0)</f>
        <v>S1</v>
      </c>
      <c r="J90" s="24" t="str">
        <f>VLOOKUP($E90,Mapping!$A$2:$C$502,2,0)</f>
        <v>Facebook VO Dynamic</v>
      </c>
      <c r="K90" s="24" t="str">
        <f>VLOOKUP(G90,Mapping!$E$2:$F$246,2,0)</f>
        <v>Per</v>
      </c>
    </row>
    <row r="91" spans="1:11" x14ac:dyDescent="0.25">
      <c r="A91" s="6"/>
      <c r="B91" s="6"/>
      <c r="C91" s="6"/>
      <c r="D91" s="6"/>
      <c r="E91" s="6" t="s">
        <v>216</v>
      </c>
      <c r="F91" s="1" t="s">
        <v>117</v>
      </c>
      <c r="G91" s="2">
        <v>44257</v>
      </c>
      <c r="H91" s="1">
        <v>1.9136221149585199E-8</v>
      </c>
      <c r="I91" s="24" t="str">
        <f>VLOOKUP($E91,Mapping!$A$2:$C$502,3,0)</f>
        <v>Pre</v>
      </c>
      <c r="J91" s="24" t="str">
        <f>VLOOKUP($E91,Mapping!$A$2:$C$502,2,0)</f>
        <v>Google Display</v>
      </c>
      <c r="K91" s="24" t="str">
        <f>VLOOKUP(G91,Mapping!$E$2:$F$246,2,0)</f>
        <v>Per</v>
      </c>
    </row>
    <row r="92" spans="1:11" x14ac:dyDescent="0.25">
      <c r="A92" s="6"/>
      <c r="B92" s="6"/>
      <c r="C92" s="6"/>
      <c r="D92" s="6"/>
      <c r="E92" s="6" t="s">
        <v>217</v>
      </c>
      <c r="F92" s="1" t="s">
        <v>117</v>
      </c>
      <c r="G92" s="2">
        <v>44257</v>
      </c>
      <c r="H92" s="1">
        <v>0</v>
      </c>
      <c r="I92" s="24">
        <f>VLOOKUP($E92,Mapping!$A$2:$C$502,3,0)</f>
        <v>0</v>
      </c>
      <c r="J92" s="24" t="str">
        <f>VLOOKUP($E92,Mapping!$A$2:$C$502,2,0)</f>
        <v>Google Display</v>
      </c>
      <c r="K92" s="24" t="str">
        <f>VLOOKUP(G92,Mapping!$E$2:$F$246,2,0)</f>
        <v>Per</v>
      </c>
    </row>
    <row r="93" spans="1:11" x14ac:dyDescent="0.25">
      <c r="A93" s="6"/>
      <c r="B93" s="6"/>
      <c r="C93" s="6"/>
      <c r="D93" s="6"/>
      <c r="E93" s="6" t="s">
        <v>229</v>
      </c>
      <c r="F93" s="1" t="s">
        <v>117</v>
      </c>
      <c r="G93" s="2">
        <v>44257</v>
      </c>
      <c r="H93" s="1">
        <v>0</v>
      </c>
      <c r="I93" s="24">
        <f>VLOOKUP($E93,Mapping!$A$2:$C$502,3,0)</f>
        <v>0</v>
      </c>
      <c r="J93" s="24" t="str">
        <f>VLOOKUP($E93,Mapping!$A$2:$C$502,2,0)</f>
        <v>Google Display</v>
      </c>
      <c r="K93" s="24" t="str">
        <f>VLOOKUP(G93,Mapping!$E$2:$F$246,2,0)</f>
        <v>Per</v>
      </c>
    </row>
    <row r="94" spans="1:11" x14ac:dyDescent="0.25">
      <c r="A94" s="6"/>
      <c r="B94" s="6"/>
      <c r="C94" s="6"/>
      <c r="D94" s="6"/>
      <c r="E94" s="6" t="s">
        <v>218</v>
      </c>
      <c r="F94" s="1" t="s">
        <v>117</v>
      </c>
      <c r="G94" s="2">
        <v>44257</v>
      </c>
      <c r="H94" s="1">
        <v>0</v>
      </c>
      <c r="I94" s="24">
        <f>VLOOKUP($E94,Mapping!$A$2:$C$502,3,0)</f>
        <v>0</v>
      </c>
      <c r="J94" s="24" t="str">
        <f>VLOOKUP($E94,Mapping!$A$2:$C$502,2,0)</f>
        <v>Google Display</v>
      </c>
      <c r="K94" s="24" t="str">
        <f>VLOOKUP(G94,Mapping!$E$2:$F$246,2,0)</f>
        <v>Per</v>
      </c>
    </row>
    <row r="95" spans="1:11" x14ac:dyDescent="0.25">
      <c r="A95" s="6"/>
      <c r="B95" s="6"/>
      <c r="C95" s="6"/>
      <c r="D95" s="6"/>
      <c r="E95" s="6" t="s">
        <v>230</v>
      </c>
      <c r="F95" s="1" t="s">
        <v>117</v>
      </c>
      <c r="G95" s="2">
        <v>44257</v>
      </c>
      <c r="H95" s="1">
        <v>0</v>
      </c>
      <c r="I95" s="24" t="str">
        <f>VLOOKUP($E95,Mapping!$A$2:$C$502,3,0)</f>
        <v>S1</v>
      </c>
      <c r="J95" s="24" t="str">
        <f>VLOOKUP($E95,Mapping!$A$2:$C$502,2,0)</f>
        <v>Google Display</v>
      </c>
      <c r="K95" s="24" t="str">
        <f>VLOOKUP(G95,Mapping!$E$2:$F$246,2,0)</f>
        <v>Per</v>
      </c>
    </row>
    <row r="96" spans="1:11" x14ac:dyDescent="0.25">
      <c r="A96" s="6"/>
      <c r="B96" s="6"/>
      <c r="C96" s="6"/>
      <c r="D96" s="6"/>
      <c r="E96" s="6" t="s">
        <v>219</v>
      </c>
      <c r="F96" s="1" t="s">
        <v>117</v>
      </c>
      <c r="G96" s="2">
        <v>44257</v>
      </c>
      <c r="H96" s="1">
        <v>2.2970232897206102E-6</v>
      </c>
      <c r="I96" s="24" t="str">
        <f>VLOOKUP($E96,Mapping!$A$2:$C$502,3,0)</f>
        <v>Pre</v>
      </c>
      <c r="J96" s="24" t="str">
        <f>VLOOKUP($E96,Mapping!$A$2:$C$502,2,0)</f>
        <v>Google Youtube</v>
      </c>
      <c r="K96" s="24" t="str">
        <f>VLOOKUP(G96,Mapping!$E$2:$F$246,2,0)</f>
        <v>Per</v>
      </c>
    </row>
    <row r="97" spans="1:11" x14ac:dyDescent="0.25">
      <c r="A97" s="6"/>
      <c r="B97" s="6"/>
      <c r="C97" s="6"/>
      <c r="D97" s="6"/>
      <c r="E97" s="6" t="s">
        <v>220</v>
      </c>
      <c r="F97" s="1" t="s">
        <v>117</v>
      </c>
      <c r="G97" s="2">
        <v>44257</v>
      </c>
      <c r="H97" s="1">
        <v>0</v>
      </c>
      <c r="I97" s="24">
        <f>VLOOKUP($E97,Mapping!$A$2:$C$502,3,0)</f>
        <v>0</v>
      </c>
      <c r="J97" s="24" t="str">
        <f>VLOOKUP($E97,Mapping!$A$2:$C$502,2,0)</f>
        <v>Google Youtube</v>
      </c>
      <c r="K97" s="24" t="str">
        <f>VLOOKUP(G97,Mapping!$E$2:$F$246,2,0)</f>
        <v>Per</v>
      </c>
    </row>
    <row r="98" spans="1:11" x14ac:dyDescent="0.25">
      <c r="A98" s="6"/>
      <c r="B98" s="6"/>
      <c r="C98" s="6"/>
      <c r="D98" s="6"/>
      <c r="E98" s="6" t="s">
        <v>231</v>
      </c>
      <c r="F98" s="1" t="s">
        <v>117</v>
      </c>
      <c r="G98" s="2">
        <v>44257</v>
      </c>
      <c r="H98" s="1">
        <v>0</v>
      </c>
      <c r="I98" s="24">
        <f>VLOOKUP($E98,Mapping!$A$2:$C$502,3,0)</f>
        <v>0</v>
      </c>
      <c r="J98" s="24" t="str">
        <f>VLOOKUP($E98,Mapping!$A$2:$C$502,2,0)</f>
        <v>Google Youtube</v>
      </c>
      <c r="K98" s="24" t="str">
        <f>VLOOKUP(G98,Mapping!$E$2:$F$246,2,0)</f>
        <v>Per</v>
      </c>
    </row>
    <row r="99" spans="1:11" x14ac:dyDescent="0.25">
      <c r="A99" s="6"/>
      <c r="B99" s="6"/>
      <c r="C99" s="6"/>
      <c r="D99" s="6"/>
      <c r="E99" s="6" t="s">
        <v>221</v>
      </c>
      <c r="F99" s="1" t="s">
        <v>117</v>
      </c>
      <c r="G99" s="2">
        <v>44257</v>
      </c>
      <c r="H99" s="1">
        <v>0</v>
      </c>
      <c r="I99" s="24">
        <f>VLOOKUP($E99,Mapping!$A$2:$C$502,3,0)</f>
        <v>0</v>
      </c>
      <c r="J99" s="24" t="str">
        <f>VLOOKUP($E99,Mapping!$A$2:$C$502,2,0)</f>
        <v>Google Youtube</v>
      </c>
      <c r="K99" s="24" t="str">
        <f>VLOOKUP(G99,Mapping!$E$2:$F$246,2,0)</f>
        <v>Per</v>
      </c>
    </row>
    <row r="100" spans="1:11" x14ac:dyDescent="0.25">
      <c r="A100" s="6"/>
      <c r="B100" s="6"/>
      <c r="C100" s="6"/>
      <c r="D100" s="6"/>
      <c r="E100" s="6" t="s">
        <v>232</v>
      </c>
      <c r="F100" s="1" t="s">
        <v>117</v>
      </c>
      <c r="G100" s="2">
        <v>44257</v>
      </c>
      <c r="H100" s="1">
        <v>0</v>
      </c>
      <c r="I100" s="24" t="str">
        <f>VLOOKUP($E100,Mapping!$A$2:$C$502,3,0)</f>
        <v>S1</v>
      </c>
      <c r="J100" s="24" t="str">
        <f>VLOOKUP($E100,Mapping!$A$2:$C$502,2,0)</f>
        <v>Google Youtube</v>
      </c>
      <c r="K100" s="24" t="str">
        <f>VLOOKUP(G100,Mapping!$E$2:$F$246,2,0)</f>
        <v>Per</v>
      </c>
    </row>
    <row r="101" spans="1:11" x14ac:dyDescent="0.25">
      <c r="A101" s="6"/>
      <c r="B101" s="6"/>
      <c r="C101" s="6"/>
      <c r="D101" s="6"/>
      <c r="E101" s="6" t="s">
        <v>73</v>
      </c>
      <c r="F101" s="1" t="s">
        <v>117</v>
      </c>
      <c r="G101" s="2">
        <v>44257</v>
      </c>
      <c r="H101" s="1">
        <v>282876.95580592903</v>
      </c>
      <c r="I101" s="24">
        <f>VLOOKUP($E101,Mapping!$A$2:$C$502,3,0)</f>
        <v>0</v>
      </c>
      <c r="J101" s="24">
        <f>VLOOKUP($E101,Mapping!$A$2:$C$502,2,0)</f>
        <v>0</v>
      </c>
      <c r="K101" s="24" t="str">
        <f>VLOOKUP(G101,Mapping!$E$2:$F$246,2,0)</f>
        <v>Per</v>
      </c>
    </row>
    <row r="102" spans="1:11" x14ac:dyDescent="0.25">
      <c r="A102" s="6"/>
      <c r="B102" s="6"/>
      <c r="C102" s="6"/>
      <c r="D102" s="6"/>
      <c r="E102" s="6" t="s">
        <v>149</v>
      </c>
      <c r="F102" s="1" t="s">
        <v>117</v>
      </c>
      <c r="G102" s="2">
        <v>44257</v>
      </c>
      <c r="H102" s="1">
        <v>0</v>
      </c>
      <c r="I102" s="24">
        <f>VLOOKUP($E102,Mapping!$A$2:$C$502,3,0)</f>
        <v>0</v>
      </c>
      <c r="J102" s="24" t="str">
        <f>VLOOKUP($E102,Mapping!$A$2:$C$502,2,0)</f>
        <v>Event After Effect</v>
      </c>
      <c r="K102" s="24" t="str">
        <f>VLOOKUP(G102,Mapping!$E$2:$F$246,2,0)</f>
        <v>Per</v>
      </c>
    </row>
    <row r="103" spans="1:11" x14ac:dyDescent="0.25">
      <c r="A103" s="6"/>
      <c r="B103" s="6"/>
      <c r="C103" s="6"/>
      <c r="D103" s="6"/>
      <c r="E103" s="6" t="s">
        <v>150</v>
      </c>
      <c r="F103" s="1" t="s">
        <v>117</v>
      </c>
      <c r="G103" s="2">
        <v>44257</v>
      </c>
      <c r="H103" s="1">
        <v>0</v>
      </c>
      <c r="I103" s="24">
        <f>VLOOKUP($E103,Mapping!$A$2:$C$502,3,0)</f>
        <v>0</v>
      </c>
      <c r="J103" s="24" t="str">
        <f>VLOOKUP($E103,Mapping!$A$2:$C$502,2,0)</f>
        <v>Internal Event</v>
      </c>
      <c r="K103" s="24" t="str">
        <f>VLOOKUP(G103,Mapping!$E$2:$F$246,2,0)</f>
        <v>Per</v>
      </c>
    </row>
    <row r="104" spans="1:11" x14ac:dyDescent="0.25">
      <c r="A104" s="6"/>
      <c r="B104" s="6"/>
      <c r="C104" s="6"/>
      <c r="D104" s="6"/>
      <c r="E104" s="6" t="s">
        <v>151</v>
      </c>
      <c r="F104" s="1" t="s">
        <v>117</v>
      </c>
      <c r="G104" s="2">
        <v>44257</v>
      </c>
      <c r="H104" s="1">
        <v>0</v>
      </c>
      <c r="I104" s="24">
        <f>VLOOKUP($E104,Mapping!$A$2:$C$502,3,0)</f>
        <v>0</v>
      </c>
      <c r="J104" s="24" t="str">
        <f>VLOOKUP($E104,Mapping!$A$2:$C$502,2,0)</f>
        <v>Internal Event</v>
      </c>
      <c r="K104" s="24" t="str">
        <f>VLOOKUP(G104,Mapping!$E$2:$F$246,2,0)</f>
        <v>Per</v>
      </c>
    </row>
    <row r="105" spans="1:11" x14ac:dyDescent="0.25">
      <c r="A105" s="6"/>
      <c r="B105" s="6"/>
      <c r="C105" s="6"/>
      <c r="D105" s="6"/>
      <c r="E105" s="6" t="s">
        <v>152</v>
      </c>
      <c r="F105" s="1" t="s">
        <v>117</v>
      </c>
      <c r="G105" s="2">
        <v>44257</v>
      </c>
      <c r="H105" s="1">
        <v>0</v>
      </c>
      <c r="I105" s="24">
        <f>VLOOKUP($E105,Mapping!$A$2:$C$502,3,0)</f>
        <v>0</v>
      </c>
      <c r="J105" s="24" t="str">
        <f>VLOOKUP($E105,Mapping!$A$2:$C$502,2,0)</f>
        <v>Internal Event</v>
      </c>
      <c r="K105" s="24" t="str">
        <f>VLOOKUP(G105,Mapping!$E$2:$F$246,2,0)</f>
        <v>Per</v>
      </c>
    </row>
    <row r="106" spans="1:11" x14ac:dyDescent="0.25">
      <c r="A106" s="6"/>
      <c r="B106" s="6"/>
      <c r="C106" s="6"/>
      <c r="D106" s="6"/>
      <c r="E106" s="6" t="s">
        <v>153</v>
      </c>
      <c r="F106" s="1" t="s">
        <v>117</v>
      </c>
      <c r="G106" s="2">
        <v>44257</v>
      </c>
      <c r="H106" s="1">
        <v>0</v>
      </c>
      <c r="I106" s="24">
        <f>VLOOKUP($E106,Mapping!$A$2:$C$502,3,0)</f>
        <v>0</v>
      </c>
      <c r="J106" s="24" t="str">
        <f>VLOOKUP($E106,Mapping!$A$2:$C$502,2,0)</f>
        <v>Monday Effect</v>
      </c>
      <c r="K106" s="24" t="str">
        <f>VLOOKUP(G106,Mapping!$E$2:$F$246,2,0)</f>
        <v>Per</v>
      </c>
    </row>
    <row r="107" spans="1:11" x14ac:dyDescent="0.25">
      <c r="A107" s="6"/>
      <c r="B107" s="6"/>
      <c r="C107" s="6"/>
      <c r="D107" s="6"/>
      <c r="E107" s="6" t="s">
        <v>154</v>
      </c>
      <c r="F107" s="1" t="s">
        <v>117</v>
      </c>
      <c r="G107" s="2">
        <v>44257</v>
      </c>
      <c r="H107" s="1">
        <v>0</v>
      </c>
      <c r="I107" s="24">
        <f>VLOOKUP($E107,Mapping!$A$2:$C$502,3,0)</f>
        <v>0</v>
      </c>
      <c r="J107" s="24" t="str">
        <f>VLOOKUP($E107,Mapping!$A$2:$C$502,2,0)</f>
        <v>New Content</v>
      </c>
      <c r="K107" s="24" t="str">
        <f>VLOOKUP(G107,Mapping!$E$2:$F$246,2,0)</f>
        <v>Per</v>
      </c>
    </row>
    <row r="108" spans="1:11" x14ac:dyDescent="0.25">
      <c r="A108" s="6"/>
      <c r="B108" s="6"/>
      <c r="C108" s="6"/>
      <c r="D108" s="6"/>
      <c r="E108" s="6" t="s">
        <v>155</v>
      </c>
      <c r="F108" s="1" t="s">
        <v>117</v>
      </c>
      <c r="G108" s="2">
        <v>44257</v>
      </c>
      <c r="H108" s="1">
        <v>0</v>
      </c>
      <c r="I108" s="24">
        <f>VLOOKUP($E108,Mapping!$A$2:$C$502,3,0)</f>
        <v>0</v>
      </c>
      <c r="J108" s="24" t="str">
        <f>VLOOKUP($E108,Mapping!$A$2:$C$502,2,0)</f>
        <v>Internal Event</v>
      </c>
      <c r="K108" s="24" t="str">
        <f>VLOOKUP(G108,Mapping!$E$2:$F$246,2,0)</f>
        <v>Per</v>
      </c>
    </row>
    <row r="109" spans="1:11" x14ac:dyDescent="0.25">
      <c r="A109" s="6"/>
      <c r="B109" s="6"/>
      <c r="C109" s="6"/>
      <c r="D109" s="6"/>
      <c r="E109" s="6" t="s">
        <v>156</v>
      </c>
      <c r="F109" s="1" t="s">
        <v>117</v>
      </c>
      <c r="G109" s="2">
        <v>44257</v>
      </c>
      <c r="H109" s="1">
        <v>0</v>
      </c>
      <c r="I109" s="24">
        <f>VLOOKUP($E109,Mapping!$A$2:$C$502,3,0)</f>
        <v>0</v>
      </c>
      <c r="J109" s="24" t="str">
        <f>VLOOKUP($E109,Mapping!$A$2:$C$502,2,0)</f>
        <v>Internal Event</v>
      </c>
      <c r="K109" s="24" t="str">
        <f>VLOOKUP(G109,Mapping!$E$2:$F$246,2,0)</f>
        <v>Per</v>
      </c>
    </row>
    <row r="110" spans="1:11" x14ac:dyDescent="0.25">
      <c r="A110" s="6"/>
      <c r="B110" s="6"/>
      <c r="C110" s="6"/>
      <c r="D110" s="6"/>
      <c r="E110" s="6" t="s">
        <v>233</v>
      </c>
      <c r="F110" s="1" t="s">
        <v>117</v>
      </c>
      <c r="G110" s="2">
        <v>44257</v>
      </c>
      <c r="H110" s="1">
        <v>0</v>
      </c>
      <c r="I110" s="24" t="str">
        <f>VLOOKUP($E110,Mapping!$A$2:$C$502,3,0)</f>
        <v>S2</v>
      </c>
      <c r="J110" s="24" t="str">
        <f>VLOOKUP($E110,Mapping!$A$2:$C$502,2,0)</f>
        <v>Reddit</v>
      </c>
      <c r="K110" s="24" t="str">
        <f>VLOOKUP(G110,Mapping!$E$2:$F$246,2,0)</f>
        <v>Per</v>
      </c>
    </row>
    <row r="111" spans="1:11" x14ac:dyDescent="0.25">
      <c r="A111" s="6"/>
      <c r="B111" s="6"/>
      <c r="C111" s="6"/>
      <c r="D111" s="6"/>
      <c r="E111" s="6" t="s">
        <v>158</v>
      </c>
      <c r="F111" s="1" t="s">
        <v>117</v>
      </c>
      <c r="G111" s="2">
        <v>44257</v>
      </c>
      <c r="H111" s="1">
        <v>0</v>
      </c>
      <c r="I111" s="24">
        <f>VLOOKUP($E111,Mapping!$A$2:$C$502,3,0)</f>
        <v>0</v>
      </c>
      <c r="J111" s="24" t="str">
        <f>VLOOKUP($E111,Mapping!$A$2:$C$502,2,0)</f>
        <v>Internal Event</v>
      </c>
      <c r="K111" s="24" t="str">
        <f>VLOOKUP(G111,Mapping!$E$2:$F$246,2,0)</f>
        <v>Per</v>
      </c>
    </row>
    <row r="112" spans="1:11" x14ac:dyDescent="0.25">
      <c r="A112" s="6"/>
      <c r="B112" s="6"/>
      <c r="C112" s="6"/>
      <c r="D112" s="6"/>
      <c r="E112" s="6" t="s">
        <v>159</v>
      </c>
      <c r="F112" s="1" t="s">
        <v>117</v>
      </c>
      <c r="G112" s="2">
        <v>44257</v>
      </c>
      <c r="H112" s="1">
        <v>0</v>
      </c>
      <c r="I112" s="24">
        <f>VLOOKUP($E112,Mapping!$A$2:$C$502,3,0)</f>
        <v>0</v>
      </c>
      <c r="J112" s="24" t="str">
        <f>VLOOKUP($E112,Mapping!$A$2:$C$502,2,0)</f>
        <v>Event After Effect</v>
      </c>
      <c r="K112" s="24" t="str">
        <f>VLOOKUP(G112,Mapping!$E$2:$F$246,2,0)</f>
        <v>Per</v>
      </c>
    </row>
    <row r="113" spans="1:11" x14ac:dyDescent="0.25">
      <c r="A113" s="6"/>
      <c r="B113" s="6"/>
      <c r="C113" s="6"/>
      <c r="D113" s="6"/>
      <c r="E113" s="6" t="s">
        <v>160</v>
      </c>
      <c r="F113" s="1" t="s">
        <v>117</v>
      </c>
      <c r="G113" s="2">
        <v>44257</v>
      </c>
      <c r="H113" s="1">
        <v>0</v>
      </c>
      <c r="I113" s="24">
        <f>VLOOKUP($E113,Mapping!$A$2:$C$502,3,0)</f>
        <v>0</v>
      </c>
      <c r="J113" s="24" t="str">
        <f>VLOOKUP($E113,Mapping!$A$2:$C$502,2,0)</f>
        <v>Event After Effect</v>
      </c>
      <c r="K113" s="24" t="str">
        <f>VLOOKUP(G113,Mapping!$E$2:$F$246,2,0)</f>
        <v>Per</v>
      </c>
    </row>
    <row r="114" spans="1:11" x14ac:dyDescent="0.25">
      <c r="A114" s="6"/>
      <c r="B114" s="6"/>
      <c r="C114" s="6"/>
      <c r="D114" s="6"/>
      <c r="E114" s="6" t="s">
        <v>161</v>
      </c>
      <c r="F114" s="1" t="s">
        <v>117</v>
      </c>
      <c r="G114" s="2">
        <v>44257</v>
      </c>
      <c r="H114" s="1">
        <v>0</v>
      </c>
      <c r="I114" s="24">
        <f>VLOOKUP($E114,Mapping!$A$2:$C$502,3,0)</f>
        <v>0</v>
      </c>
      <c r="J114" s="24" t="str">
        <f>VLOOKUP($E114,Mapping!$A$2:$C$502,2,0)</f>
        <v>Internal Event</v>
      </c>
      <c r="K114" s="24" t="str">
        <f>VLOOKUP(G114,Mapping!$E$2:$F$246,2,0)</f>
        <v>Per</v>
      </c>
    </row>
    <row r="115" spans="1:11" x14ac:dyDescent="0.25">
      <c r="A115" s="6"/>
      <c r="B115" s="6"/>
      <c r="C115" s="6"/>
      <c r="D115" s="6"/>
      <c r="E115" s="6" t="s">
        <v>162</v>
      </c>
      <c r="F115" s="1" t="s">
        <v>117</v>
      </c>
      <c r="G115" s="2">
        <v>44257</v>
      </c>
      <c r="H115" s="1">
        <v>-30394.747551451699</v>
      </c>
      <c r="I115" s="24">
        <f>VLOOKUP($E115,Mapping!$A$2:$C$502,3,0)</f>
        <v>0</v>
      </c>
      <c r="J115" s="24" t="str">
        <f>VLOOKUP($E115,Mapping!$A$2:$C$502,2,0)</f>
        <v>Tuesday Effect</v>
      </c>
      <c r="K115" s="24" t="str">
        <f>VLOOKUP(G115,Mapping!$E$2:$F$246,2,0)</f>
        <v>Per</v>
      </c>
    </row>
    <row r="116" spans="1:11" x14ac:dyDescent="0.25">
      <c r="A116" s="6"/>
      <c r="B116" s="6"/>
      <c r="C116" s="6"/>
      <c r="D116" s="6"/>
      <c r="E116" s="6" t="s">
        <v>222</v>
      </c>
      <c r="F116" s="1" t="s">
        <v>117</v>
      </c>
      <c r="G116" s="2">
        <v>44257</v>
      </c>
      <c r="H116" s="1">
        <v>5.5847453586863799E-9</v>
      </c>
      <c r="I116" s="24" t="str">
        <f>VLOOKUP($E116,Mapping!$A$2:$C$502,3,0)</f>
        <v>Pre</v>
      </c>
      <c r="J116" s="24" t="str">
        <f>VLOOKUP($E116,Mapping!$A$2:$C$502,2,0)</f>
        <v>Unity</v>
      </c>
      <c r="K116" s="24" t="str">
        <f>VLOOKUP(G116,Mapping!$E$2:$F$246,2,0)</f>
        <v>Per</v>
      </c>
    </row>
    <row r="117" spans="1:11" x14ac:dyDescent="0.25">
      <c r="A117" s="6"/>
      <c r="B117" s="6"/>
      <c r="C117" s="6"/>
      <c r="D117" s="6"/>
      <c r="E117" s="6" t="s">
        <v>234</v>
      </c>
      <c r="F117" s="1" t="s">
        <v>117</v>
      </c>
      <c r="G117" s="2">
        <v>44257</v>
      </c>
      <c r="H117" s="1">
        <v>0</v>
      </c>
      <c r="I117" s="24" t="str">
        <f>VLOOKUP($E117,Mapping!$A$2:$C$502,3,0)</f>
        <v>S1</v>
      </c>
      <c r="J117" s="24" t="str">
        <f>VLOOKUP($E117,Mapping!$A$2:$C$502,2,0)</f>
        <v>Unity</v>
      </c>
      <c r="K117" s="24" t="str">
        <f>VLOOKUP(G117,Mapping!$E$2:$F$246,2,0)</f>
        <v>Per</v>
      </c>
    </row>
    <row r="118" spans="1:11" x14ac:dyDescent="0.25">
      <c r="A118" s="6"/>
      <c r="B118" s="6"/>
      <c r="C118" s="6"/>
      <c r="D118" s="6"/>
      <c r="E118" s="6" t="s">
        <v>235</v>
      </c>
      <c r="F118" s="1" t="s">
        <v>117</v>
      </c>
      <c r="G118" s="2">
        <v>44257</v>
      </c>
      <c r="H118" s="1">
        <v>0</v>
      </c>
      <c r="I118" s="24" t="str">
        <f>VLOOKUP($E118,Mapping!$A$2:$C$502,3,0)</f>
        <v>S2</v>
      </c>
      <c r="J118" s="24" t="str">
        <f>VLOOKUP($E118,Mapping!$A$2:$C$502,2,0)</f>
        <v>Unity</v>
      </c>
      <c r="K118" s="24" t="str">
        <f>VLOOKUP(G118,Mapping!$E$2:$F$246,2,0)</f>
        <v>Per</v>
      </c>
    </row>
    <row r="119" spans="1:11" x14ac:dyDescent="0.25">
      <c r="A119" s="6"/>
      <c r="B119" s="6"/>
      <c r="C119" s="6"/>
      <c r="D119" s="6"/>
      <c r="E119" s="6" t="s">
        <v>247</v>
      </c>
      <c r="F119" s="1" t="s">
        <v>117</v>
      </c>
      <c r="G119" s="2">
        <v>44257</v>
      </c>
      <c r="H119" s="1">
        <v>0</v>
      </c>
      <c r="I119" s="24" t="str">
        <f>VLOOKUP($E119,Mapping!$A$2:$C$502,3,0)</f>
        <v>S3</v>
      </c>
      <c r="J119" s="24" t="str">
        <f>VLOOKUP($E119,Mapping!$A$2:$C$502,2,0)</f>
        <v>Unity</v>
      </c>
      <c r="K119" s="24" t="str">
        <f>VLOOKUP(G119,Mapping!$E$2:$F$246,2,0)</f>
        <v>Per</v>
      </c>
    </row>
    <row r="120" spans="1:11" x14ac:dyDescent="0.25">
      <c r="A120" s="6"/>
      <c r="B120" s="6"/>
      <c r="C120" s="6"/>
      <c r="D120" s="6"/>
      <c r="E120" s="6" t="s">
        <v>200</v>
      </c>
      <c r="F120" s="1" t="s">
        <v>117</v>
      </c>
      <c r="G120" s="2">
        <v>44258</v>
      </c>
      <c r="H120" s="1">
        <v>0</v>
      </c>
      <c r="I120" s="24">
        <f>VLOOKUP($E120,Mapping!$A$2:$C$502,3,0)</f>
        <v>0</v>
      </c>
      <c r="J120" s="24" t="str">
        <f>VLOOKUP($E120,Mapping!$A$2:$C$502,2,0)</f>
        <v>Apple Search</v>
      </c>
      <c r="K120" s="24" t="str">
        <f>VLOOKUP(G120,Mapping!$E$2:$F$246,2,0)</f>
        <v>Per</v>
      </c>
    </row>
    <row r="121" spans="1:11" x14ac:dyDescent="0.25">
      <c r="A121" s="6"/>
      <c r="B121" s="6"/>
      <c r="C121" s="6"/>
      <c r="D121" s="6"/>
      <c r="E121" s="6" t="s">
        <v>227</v>
      </c>
      <c r="F121" s="1" t="s">
        <v>117</v>
      </c>
      <c r="G121" s="2">
        <v>44258</v>
      </c>
      <c r="H121" s="1">
        <v>0</v>
      </c>
      <c r="I121" s="24">
        <f>VLOOKUP($E121,Mapping!$A$2:$C$502,3,0)</f>
        <v>0</v>
      </c>
      <c r="J121" s="24" t="str">
        <f>VLOOKUP($E121,Mapping!$A$2:$C$502,2,0)</f>
        <v>Applovin Rewarded</v>
      </c>
      <c r="K121" s="24" t="str">
        <f>VLOOKUP(G121,Mapping!$E$2:$F$246,2,0)</f>
        <v>Per</v>
      </c>
    </row>
    <row r="122" spans="1:11" x14ac:dyDescent="0.25">
      <c r="A122" s="6"/>
      <c r="B122" s="6"/>
      <c r="C122" s="6"/>
      <c r="D122" s="6"/>
      <c r="E122" s="6" t="s">
        <v>201</v>
      </c>
      <c r="F122" s="1" t="s">
        <v>117</v>
      </c>
      <c r="G122" s="2">
        <v>44258</v>
      </c>
      <c r="H122" s="1">
        <v>0</v>
      </c>
      <c r="I122" s="24">
        <f>VLOOKUP($E122,Mapping!$A$2:$C$502,3,0)</f>
        <v>0</v>
      </c>
      <c r="J122" s="24" t="str">
        <f>VLOOKUP($E122,Mapping!$A$2:$C$502,2,0)</f>
        <v>Applovin Video</v>
      </c>
      <c r="K122" s="24" t="str">
        <f>VLOOKUP(G122,Mapping!$E$2:$F$246,2,0)</f>
        <v>Per</v>
      </c>
    </row>
    <row r="123" spans="1:11" x14ac:dyDescent="0.25">
      <c r="A123" s="6"/>
      <c r="B123" s="6"/>
      <c r="C123" s="6"/>
      <c r="D123" s="6"/>
      <c r="E123" s="6" t="s">
        <v>143</v>
      </c>
      <c r="F123" s="1" t="s">
        <v>117</v>
      </c>
      <c r="G123" s="2">
        <v>44258</v>
      </c>
      <c r="H123" s="1">
        <v>0</v>
      </c>
      <c r="I123" s="24">
        <f>VLOOKUP($E123,Mapping!$A$2:$C$502,3,0)</f>
        <v>0</v>
      </c>
      <c r="J123" s="24" t="str">
        <f>VLOOKUP($E123,Mapping!$A$2:$C$502,2,0)</f>
        <v>Bug Fix</v>
      </c>
      <c r="K123" s="24" t="str">
        <f>VLOOKUP(G123,Mapping!$E$2:$F$246,2,0)</f>
        <v>Per</v>
      </c>
    </row>
    <row r="124" spans="1:11" x14ac:dyDescent="0.25">
      <c r="A124" s="6"/>
      <c r="B124" s="6"/>
      <c r="C124" s="6"/>
      <c r="D124" s="6"/>
      <c r="E124" s="6" t="s">
        <v>144</v>
      </c>
      <c r="F124" s="1" t="s">
        <v>117</v>
      </c>
      <c r="G124" s="2">
        <v>44258</v>
      </c>
      <c r="H124" s="1">
        <v>0</v>
      </c>
      <c r="I124" s="24">
        <f>VLOOKUP($E124,Mapping!$A$2:$C$502,3,0)</f>
        <v>0</v>
      </c>
      <c r="J124" s="24" t="str">
        <f>VLOOKUP($E124,Mapping!$A$2:$C$502,2,0)</f>
        <v>Bug Fix</v>
      </c>
      <c r="K124" s="24" t="str">
        <f>VLOOKUP(G124,Mapping!$E$2:$F$246,2,0)</f>
        <v>Per</v>
      </c>
    </row>
    <row r="125" spans="1:11" x14ac:dyDescent="0.25">
      <c r="A125" s="6"/>
      <c r="B125" s="6"/>
      <c r="C125" s="6"/>
      <c r="D125" s="6"/>
      <c r="E125" s="6" t="s">
        <v>226</v>
      </c>
      <c r="F125" s="1" t="s">
        <v>117</v>
      </c>
      <c r="G125" s="2">
        <v>44258</v>
      </c>
      <c r="H125" s="1">
        <v>0</v>
      </c>
      <c r="I125" s="24">
        <f>VLOOKUP($E125,Mapping!$A$2:$C$502,3,0)</f>
        <v>0</v>
      </c>
      <c r="J125" s="24" t="str">
        <f>VLOOKUP($E125,Mapping!$A$2:$C$502,2,0)</f>
        <v>Bug Fix</v>
      </c>
      <c r="K125" s="24" t="str">
        <f>VLOOKUP(G125,Mapping!$E$2:$F$246,2,0)</f>
        <v>Per</v>
      </c>
    </row>
    <row r="126" spans="1:11" x14ac:dyDescent="0.25">
      <c r="A126" s="6"/>
      <c r="B126" s="6"/>
      <c r="C126" s="6"/>
      <c r="D126" s="6"/>
      <c r="E126" s="6" t="s">
        <v>146</v>
      </c>
      <c r="F126" s="1" t="s">
        <v>117</v>
      </c>
      <c r="G126" s="2">
        <v>44258</v>
      </c>
      <c r="H126" s="1">
        <v>0</v>
      </c>
      <c r="I126" s="24">
        <f>VLOOKUP($E126,Mapping!$A$2:$C$502,3,0)</f>
        <v>0</v>
      </c>
      <c r="J126" s="24" t="str">
        <f>VLOOKUP($E126,Mapping!$A$2:$C$502,2,0)</f>
        <v>Event After Effect</v>
      </c>
      <c r="K126" s="24" t="str">
        <f>VLOOKUP(G126,Mapping!$E$2:$F$246,2,0)</f>
        <v>Per</v>
      </c>
    </row>
    <row r="127" spans="1:11" x14ac:dyDescent="0.25">
      <c r="A127" s="6"/>
      <c r="B127" s="6"/>
      <c r="C127" s="6"/>
      <c r="D127" s="6"/>
      <c r="E127" s="6" t="s">
        <v>228</v>
      </c>
      <c r="F127" s="1" t="s">
        <v>117</v>
      </c>
      <c r="G127" s="2">
        <v>44258</v>
      </c>
      <c r="H127" s="1">
        <v>0</v>
      </c>
      <c r="I127" s="24">
        <f>VLOOKUP($E127,Mapping!$A$2:$C$502,3,0)</f>
        <v>0</v>
      </c>
      <c r="J127" s="24" t="str">
        <f>VLOOKUP($E127,Mapping!$A$2:$C$502,2,0)</f>
        <v>Bytedance Global</v>
      </c>
      <c r="K127" s="24" t="str">
        <f>VLOOKUP(G127,Mapping!$E$2:$F$246,2,0)</f>
        <v>Per</v>
      </c>
    </row>
    <row r="128" spans="1:11" x14ac:dyDescent="0.25">
      <c r="A128" s="6"/>
      <c r="B128" s="6"/>
      <c r="C128" s="6"/>
      <c r="D128" s="6"/>
      <c r="E128" s="6" t="s">
        <v>180</v>
      </c>
      <c r="F128" s="1" t="s">
        <v>117</v>
      </c>
      <c r="G128" s="2">
        <v>44258</v>
      </c>
      <c r="H128" s="1">
        <v>-12084.880183289701</v>
      </c>
      <c r="I128" s="24">
        <f>VLOOKUP($E128,Mapping!$A$2:$C$502,3,0)</f>
        <v>0</v>
      </c>
      <c r="J128" s="24" t="str">
        <f>VLOOKUP($E128,Mapping!$A$2:$C$502,2,0)</f>
        <v>Lords Mobile</v>
      </c>
      <c r="K128" s="24" t="str">
        <f>VLOOKUP(G128,Mapping!$E$2:$F$246,2,0)</f>
        <v>Per</v>
      </c>
    </row>
    <row r="129" spans="1:11" x14ac:dyDescent="0.25">
      <c r="A129" s="6"/>
      <c r="B129" s="6"/>
      <c r="C129" s="6"/>
      <c r="D129" s="6"/>
      <c r="E129" s="6" t="s">
        <v>181</v>
      </c>
      <c r="F129" s="1" t="s">
        <v>117</v>
      </c>
      <c r="G129" s="2">
        <v>44258</v>
      </c>
      <c r="H129" s="1">
        <v>-2253.0917908481902</v>
      </c>
      <c r="I129" s="24">
        <f>VLOOKUP($E129,Mapping!$A$2:$C$502,3,0)</f>
        <v>0</v>
      </c>
      <c r="J129" s="24" t="str">
        <f>VLOOKUP($E129,Mapping!$A$2:$C$502,2,0)</f>
        <v>Rise of Kingdom</v>
      </c>
      <c r="K129" s="24" t="str">
        <f>VLOOKUP(G129,Mapping!$E$2:$F$246,2,0)</f>
        <v>Per</v>
      </c>
    </row>
    <row r="130" spans="1:11" x14ac:dyDescent="0.25">
      <c r="A130" s="6"/>
      <c r="B130" s="6"/>
      <c r="C130" s="6"/>
      <c r="D130" s="6"/>
      <c r="E130" s="6" t="s">
        <v>182</v>
      </c>
      <c r="F130" s="1" t="s">
        <v>117</v>
      </c>
      <c r="G130" s="2">
        <v>44258</v>
      </c>
      <c r="H130" s="1">
        <v>-10989.9252384508</v>
      </c>
      <c r="I130" s="24">
        <f>VLOOKUP($E130,Mapping!$A$2:$C$502,3,0)</f>
        <v>0</v>
      </c>
      <c r="J130" s="24" t="str">
        <f>VLOOKUP($E130,Mapping!$A$2:$C$502,2,0)</f>
        <v>West Game</v>
      </c>
      <c r="K130" s="24" t="str">
        <f>VLOOKUP(G130,Mapping!$E$2:$F$246,2,0)</f>
        <v>Per</v>
      </c>
    </row>
    <row r="131" spans="1:11" x14ac:dyDescent="0.25">
      <c r="A131" s="6"/>
      <c r="B131" s="6"/>
      <c r="C131" s="6"/>
      <c r="D131" s="6"/>
      <c r="E131" s="6" t="s">
        <v>148</v>
      </c>
      <c r="F131" s="1" t="s">
        <v>117</v>
      </c>
      <c r="G131" s="2">
        <v>44258</v>
      </c>
      <c r="H131" s="1">
        <v>0</v>
      </c>
      <c r="I131" s="24">
        <f>VLOOKUP($E131,Mapping!$A$2:$C$502,3,0)</f>
        <v>0</v>
      </c>
      <c r="J131" s="24" t="str">
        <f>VLOOKUP($E131,Mapping!$A$2:$C$502,2,0)</f>
        <v>Event After Effect</v>
      </c>
      <c r="K131" s="24" t="str">
        <f>VLOOKUP(G131,Mapping!$E$2:$F$246,2,0)</f>
        <v>Per</v>
      </c>
    </row>
    <row r="132" spans="1:11" x14ac:dyDescent="0.25">
      <c r="A132" s="6"/>
      <c r="B132" s="6"/>
      <c r="C132" s="6"/>
      <c r="D132" s="6"/>
      <c r="E132" s="6" t="s">
        <v>202</v>
      </c>
      <c r="F132" s="1" t="s">
        <v>117</v>
      </c>
      <c r="G132" s="2">
        <v>44258</v>
      </c>
      <c r="H132" s="1">
        <v>0</v>
      </c>
      <c r="I132" s="24" t="str">
        <f>VLOOKUP($E132,Mapping!$A$2:$C$502,3,0)</f>
        <v>S1</v>
      </c>
      <c r="J132" s="24" t="str">
        <f>VLOOKUP($E132,Mapping!$A$2:$C$502,2,0)</f>
        <v>Facebook AEO AAA</v>
      </c>
      <c r="K132" s="24" t="str">
        <f>VLOOKUP(G132,Mapping!$E$2:$F$246,2,0)</f>
        <v>Per</v>
      </c>
    </row>
    <row r="133" spans="1:11" x14ac:dyDescent="0.25">
      <c r="A133" s="6"/>
      <c r="B133" s="6"/>
      <c r="C133" s="6"/>
      <c r="D133" s="6"/>
      <c r="E133" s="6" t="s">
        <v>203</v>
      </c>
      <c r="F133" s="1" t="s">
        <v>117</v>
      </c>
      <c r="G133" s="2">
        <v>44258</v>
      </c>
      <c r="H133" s="1">
        <v>0</v>
      </c>
      <c r="I133" s="24" t="str">
        <f>VLOOKUP($E133,Mapping!$A$2:$C$502,3,0)</f>
        <v>S2</v>
      </c>
      <c r="J133" s="24" t="str">
        <f>VLOOKUP($E133,Mapping!$A$2:$C$502,2,0)</f>
        <v>Facebook AEO AAA</v>
      </c>
      <c r="K133" s="24" t="str">
        <f>VLOOKUP(G133,Mapping!$E$2:$F$246,2,0)</f>
        <v>Per</v>
      </c>
    </row>
    <row r="134" spans="1:11" x14ac:dyDescent="0.25">
      <c r="A134" s="6"/>
      <c r="B134" s="6"/>
      <c r="C134" s="6"/>
      <c r="D134" s="6"/>
      <c r="E134" s="6" t="s">
        <v>243</v>
      </c>
      <c r="F134" s="1" t="s">
        <v>117</v>
      </c>
      <c r="G134" s="2">
        <v>44258</v>
      </c>
      <c r="H134" s="1">
        <v>0</v>
      </c>
      <c r="I134" s="24" t="str">
        <f>VLOOKUP($E134,Mapping!$A$2:$C$502,3,0)</f>
        <v>S3</v>
      </c>
      <c r="J134" s="24" t="str">
        <f>VLOOKUP($E134,Mapping!$A$2:$C$502,2,0)</f>
        <v>Facebook AEO AAA</v>
      </c>
      <c r="K134" s="24" t="str">
        <f>VLOOKUP(G134,Mapping!$E$2:$F$246,2,0)</f>
        <v>Per</v>
      </c>
    </row>
    <row r="135" spans="1:11" x14ac:dyDescent="0.25">
      <c r="A135" s="6"/>
      <c r="B135" s="6"/>
      <c r="C135" s="6"/>
      <c r="D135" s="6"/>
      <c r="E135" s="6" t="s">
        <v>204</v>
      </c>
      <c r="F135" s="1" t="s">
        <v>117</v>
      </c>
      <c r="G135" s="2">
        <v>44258</v>
      </c>
      <c r="H135" s="1">
        <v>0</v>
      </c>
      <c r="I135" s="24" t="str">
        <f>VLOOKUP($E135,Mapping!$A$2:$C$502,3,0)</f>
        <v>Pre</v>
      </c>
      <c r="J135" s="24" t="str">
        <f>VLOOKUP($E135,Mapping!$A$2:$C$502,2,0)</f>
        <v>Facebook AEO AAA</v>
      </c>
      <c r="K135" s="24" t="str">
        <f>VLOOKUP(G135,Mapping!$E$2:$F$246,2,0)</f>
        <v>Per</v>
      </c>
    </row>
    <row r="136" spans="1:11" x14ac:dyDescent="0.25">
      <c r="A136" s="6"/>
      <c r="B136" s="6"/>
      <c r="C136" s="6"/>
      <c r="D136" s="6"/>
      <c r="E136" s="6" t="s">
        <v>205</v>
      </c>
      <c r="F136" s="1" t="s">
        <v>117</v>
      </c>
      <c r="G136" s="2">
        <v>44258</v>
      </c>
      <c r="H136" s="1">
        <v>0</v>
      </c>
      <c r="I136" s="24" t="str">
        <f>VLOOKUP($E136,Mapping!$A$2:$C$502,3,0)</f>
        <v>S1</v>
      </c>
      <c r="J136" s="24" t="str">
        <f>VLOOKUP($E136,Mapping!$A$2:$C$502,2,0)</f>
        <v>Facebook AEO BAU</v>
      </c>
      <c r="K136" s="24" t="str">
        <f>VLOOKUP(G136,Mapping!$E$2:$F$246,2,0)</f>
        <v>Per</v>
      </c>
    </row>
    <row r="137" spans="1:11" x14ac:dyDescent="0.25">
      <c r="A137" s="6"/>
      <c r="B137" s="6"/>
      <c r="C137" s="6"/>
      <c r="D137" s="6"/>
      <c r="E137" s="6" t="s">
        <v>206</v>
      </c>
      <c r="F137" s="1" t="s">
        <v>117</v>
      </c>
      <c r="G137" s="2">
        <v>44258</v>
      </c>
      <c r="H137" s="1">
        <v>0</v>
      </c>
      <c r="I137" s="24" t="str">
        <f>VLOOKUP($E137,Mapping!$A$2:$C$502,3,0)</f>
        <v>S2</v>
      </c>
      <c r="J137" s="24" t="str">
        <f>VLOOKUP($E137,Mapping!$A$2:$C$502,2,0)</f>
        <v>Facebook AEO BAU</v>
      </c>
      <c r="K137" s="24" t="str">
        <f>VLOOKUP(G137,Mapping!$E$2:$F$246,2,0)</f>
        <v>Per</v>
      </c>
    </row>
    <row r="138" spans="1:11" x14ac:dyDescent="0.25">
      <c r="A138" s="6"/>
      <c r="B138" s="6"/>
      <c r="C138" s="6"/>
      <c r="D138" s="6"/>
      <c r="E138" s="6" t="s">
        <v>244</v>
      </c>
      <c r="F138" s="1" t="s">
        <v>117</v>
      </c>
      <c r="G138" s="2">
        <v>44258</v>
      </c>
      <c r="H138" s="1">
        <v>0</v>
      </c>
      <c r="I138" s="24" t="str">
        <f>VLOOKUP($E138,Mapping!$A$2:$C$502,3,0)</f>
        <v>S3</v>
      </c>
      <c r="J138" s="24" t="str">
        <f>VLOOKUP($E138,Mapping!$A$2:$C$502,2,0)</f>
        <v>Facebook AEO BAU</v>
      </c>
      <c r="K138" s="24" t="str">
        <f>VLOOKUP(G138,Mapping!$E$2:$F$246,2,0)</f>
        <v>Per</v>
      </c>
    </row>
    <row r="139" spans="1:11" x14ac:dyDescent="0.25">
      <c r="A139" s="6"/>
      <c r="B139" s="6"/>
      <c r="C139" s="6"/>
      <c r="D139" s="6"/>
      <c r="E139" s="6" t="s">
        <v>207</v>
      </c>
      <c r="F139" s="1" t="s">
        <v>117</v>
      </c>
      <c r="G139" s="2">
        <v>44258</v>
      </c>
      <c r="H139" s="1">
        <v>0</v>
      </c>
      <c r="I139" s="24" t="str">
        <f>VLOOKUP($E139,Mapping!$A$2:$C$502,3,0)</f>
        <v>Pre</v>
      </c>
      <c r="J139" s="24" t="str">
        <f>VLOOKUP($E139,Mapping!$A$2:$C$502,2,0)</f>
        <v>Facebook AEO BAU</v>
      </c>
      <c r="K139" s="24" t="str">
        <f>VLOOKUP(G139,Mapping!$E$2:$F$246,2,0)</f>
        <v>Per</v>
      </c>
    </row>
    <row r="140" spans="1:11" x14ac:dyDescent="0.25">
      <c r="A140" s="6"/>
      <c r="B140" s="6"/>
      <c r="C140" s="6"/>
      <c r="D140" s="6"/>
      <c r="E140" s="6" t="s">
        <v>208</v>
      </c>
      <c r="F140" s="1" t="s">
        <v>117</v>
      </c>
      <c r="G140" s="2">
        <v>44258</v>
      </c>
      <c r="H140" s="1">
        <v>75359.043478806998</v>
      </c>
      <c r="I140" s="24" t="str">
        <f>VLOOKUP($E140,Mapping!$A$2:$C$502,3,0)</f>
        <v>Pre</v>
      </c>
      <c r="J140" s="24" t="str">
        <f>VLOOKUP($E140,Mapping!$A$2:$C$502,2,0)</f>
        <v>Facebook VO AAA</v>
      </c>
      <c r="K140" s="24" t="str">
        <f>VLOOKUP(G140,Mapping!$E$2:$F$246,2,0)</f>
        <v>Per</v>
      </c>
    </row>
    <row r="141" spans="1:11" x14ac:dyDescent="0.25">
      <c r="A141" s="6"/>
      <c r="B141" s="6"/>
      <c r="C141" s="6"/>
      <c r="D141" s="6"/>
      <c r="E141" s="6" t="s">
        <v>209</v>
      </c>
      <c r="F141" s="1" t="s">
        <v>117</v>
      </c>
      <c r="G141" s="2">
        <v>44258</v>
      </c>
      <c r="H141" s="1">
        <v>0</v>
      </c>
      <c r="I141" s="24" t="str">
        <f>VLOOKUP($E141,Mapping!$A$2:$C$502,3,0)</f>
        <v>S1</v>
      </c>
      <c r="J141" s="24" t="str">
        <f>VLOOKUP($E141,Mapping!$A$2:$C$502,2,0)</f>
        <v>Facebook VO AAA</v>
      </c>
      <c r="K141" s="24" t="str">
        <f>VLOOKUP(G141,Mapping!$E$2:$F$246,2,0)</f>
        <v>Per</v>
      </c>
    </row>
    <row r="142" spans="1:11" x14ac:dyDescent="0.25">
      <c r="A142" s="6"/>
      <c r="B142" s="6"/>
      <c r="C142" s="6"/>
      <c r="D142" s="6"/>
      <c r="E142" s="6" t="s">
        <v>210</v>
      </c>
      <c r="F142" s="1" t="s">
        <v>117</v>
      </c>
      <c r="G142" s="2">
        <v>44258</v>
      </c>
      <c r="H142" s="1">
        <v>0</v>
      </c>
      <c r="I142" s="24" t="str">
        <f>VLOOKUP($E142,Mapping!$A$2:$C$502,3,0)</f>
        <v>S2</v>
      </c>
      <c r="J142" s="24" t="str">
        <f>VLOOKUP($E142,Mapping!$A$2:$C$502,2,0)</f>
        <v>Facebook VO AAA</v>
      </c>
      <c r="K142" s="24" t="str">
        <f>VLOOKUP(G142,Mapping!$E$2:$F$246,2,0)</f>
        <v>Per</v>
      </c>
    </row>
    <row r="143" spans="1:11" x14ac:dyDescent="0.25">
      <c r="A143" s="6"/>
      <c r="B143" s="6"/>
      <c r="C143" s="6"/>
      <c r="D143" s="6"/>
      <c r="E143" s="6" t="s">
        <v>245</v>
      </c>
      <c r="F143" s="1" t="s">
        <v>117</v>
      </c>
      <c r="G143" s="2">
        <v>44258</v>
      </c>
      <c r="H143" s="1">
        <v>0</v>
      </c>
      <c r="I143" s="24" t="str">
        <f>VLOOKUP($E143,Mapping!$A$2:$C$502,3,0)</f>
        <v>S3</v>
      </c>
      <c r="J143" s="24" t="str">
        <f>VLOOKUP($E143,Mapping!$A$2:$C$502,2,0)</f>
        <v>Facebook VO AAA</v>
      </c>
      <c r="K143" s="24" t="str">
        <f>VLOOKUP(G143,Mapping!$E$2:$F$246,2,0)</f>
        <v>Per</v>
      </c>
    </row>
    <row r="144" spans="1:11" x14ac:dyDescent="0.25">
      <c r="A144" s="6"/>
      <c r="B144" s="6"/>
      <c r="C144" s="6"/>
      <c r="D144" s="6"/>
      <c r="E144" s="6" t="s">
        <v>211</v>
      </c>
      <c r="F144" s="1" t="s">
        <v>117</v>
      </c>
      <c r="G144" s="2">
        <v>44258</v>
      </c>
      <c r="H144" s="1">
        <v>3.21141051327912</v>
      </c>
      <c r="I144" s="24" t="str">
        <f>VLOOKUP($E144,Mapping!$A$2:$C$502,3,0)</f>
        <v>Pre</v>
      </c>
      <c r="J144" s="24" t="str">
        <f>VLOOKUP($E144,Mapping!$A$2:$C$502,2,0)</f>
        <v>Facebook VO BAU</v>
      </c>
      <c r="K144" s="24" t="str">
        <f>VLOOKUP(G144,Mapping!$E$2:$F$246,2,0)</f>
        <v>Per</v>
      </c>
    </row>
    <row r="145" spans="1:11" x14ac:dyDescent="0.25">
      <c r="A145" s="6"/>
      <c r="B145" s="6"/>
      <c r="C145" s="6"/>
      <c r="D145" s="6"/>
      <c r="E145" s="6" t="s">
        <v>212</v>
      </c>
      <c r="F145" s="1" t="s">
        <v>117</v>
      </c>
      <c r="G145" s="2">
        <v>44258</v>
      </c>
      <c r="H145" s="1">
        <v>0</v>
      </c>
      <c r="I145" s="24" t="str">
        <f>VLOOKUP($E145,Mapping!$A$2:$C$502,3,0)</f>
        <v>S1</v>
      </c>
      <c r="J145" s="24" t="str">
        <f>VLOOKUP($E145,Mapping!$A$2:$C$502,2,0)</f>
        <v>Facebook VO BAU</v>
      </c>
      <c r="K145" s="24" t="str">
        <f>VLOOKUP(G145,Mapping!$E$2:$F$246,2,0)</f>
        <v>Per</v>
      </c>
    </row>
    <row r="146" spans="1:11" x14ac:dyDescent="0.25">
      <c r="A146" s="6"/>
      <c r="B146" s="6"/>
      <c r="C146" s="6"/>
      <c r="D146" s="6"/>
      <c r="E146" s="6" t="s">
        <v>213</v>
      </c>
      <c r="F146" s="1" t="s">
        <v>117</v>
      </c>
      <c r="G146" s="2">
        <v>44258</v>
      </c>
      <c r="H146" s="1">
        <v>0</v>
      </c>
      <c r="I146" s="24" t="str">
        <f>VLOOKUP($E146,Mapping!$A$2:$C$502,3,0)</f>
        <v>S2</v>
      </c>
      <c r="J146" s="24" t="str">
        <f>VLOOKUP($E146,Mapping!$A$2:$C$502,2,0)</f>
        <v>Facebook VO BAU</v>
      </c>
      <c r="K146" s="24" t="str">
        <f>VLOOKUP(G146,Mapping!$E$2:$F$246,2,0)</f>
        <v>Per</v>
      </c>
    </row>
    <row r="147" spans="1:11" x14ac:dyDescent="0.25">
      <c r="A147" s="6"/>
      <c r="B147" s="6"/>
      <c r="C147" s="6"/>
      <c r="D147" s="6"/>
      <c r="E147" s="6" t="s">
        <v>246</v>
      </c>
      <c r="F147" s="1" t="s">
        <v>117</v>
      </c>
      <c r="G147" s="2">
        <v>44258</v>
      </c>
      <c r="H147" s="1">
        <v>0</v>
      </c>
      <c r="I147" s="24" t="str">
        <f>VLOOKUP($E147,Mapping!$A$2:$C$502,3,0)</f>
        <v>S3</v>
      </c>
      <c r="J147" s="24" t="str">
        <f>VLOOKUP($E147,Mapping!$A$2:$C$502,2,0)</f>
        <v>Facebook VO BAU</v>
      </c>
      <c r="K147" s="24" t="str">
        <f>VLOOKUP(G147,Mapping!$E$2:$F$246,2,0)</f>
        <v>Per</v>
      </c>
    </row>
    <row r="148" spans="1:11" x14ac:dyDescent="0.25">
      <c r="A148" s="6"/>
      <c r="B148" s="6"/>
      <c r="C148" s="6"/>
      <c r="D148" s="6"/>
      <c r="E148" s="6" t="s">
        <v>214</v>
      </c>
      <c r="F148" s="1" t="s">
        <v>117</v>
      </c>
      <c r="G148" s="2">
        <v>44258</v>
      </c>
      <c r="H148" s="1">
        <v>1.3630036085804001E-3</v>
      </c>
      <c r="I148" s="24" t="str">
        <f>VLOOKUP($E148,Mapping!$A$2:$C$502,3,0)</f>
        <v>Pre</v>
      </c>
      <c r="J148" s="24" t="str">
        <f>VLOOKUP($E148,Mapping!$A$2:$C$502,2,0)</f>
        <v>Facebook VO Dynamic</v>
      </c>
      <c r="K148" s="24" t="str">
        <f>VLOOKUP(G148,Mapping!$E$2:$F$246,2,0)</f>
        <v>Per</v>
      </c>
    </row>
    <row r="149" spans="1:11" x14ac:dyDescent="0.25">
      <c r="A149" s="6"/>
      <c r="B149" s="6"/>
      <c r="C149" s="6"/>
      <c r="D149" s="6"/>
      <c r="E149" s="6" t="s">
        <v>215</v>
      </c>
      <c r="F149" s="1" t="s">
        <v>117</v>
      </c>
      <c r="G149" s="2">
        <v>44258</v>
      </c>
      <c r="H149" s="1">
        <v>0</v>
      </c>
      <c r="I149" s="24" t="str">
        <f>VLOOKUP($E149,Mapping!$A$2:$C$502,3,0)</f>
        <v>S1</v>
      </c>
      <c r="J149" s="24" t="str">
        <f>VLOOKUP($E149,Mapping!$A$2:$C$502,2,0)</f>
        <v>Facebook VO Dynamic</v>
      </c>
      <c r="K149" s="24" t="str">
        <f>VLOOKUP(G149,Mapping!$E$2:$F$246,2,0)</f>
        <v>Per</v>
      </c>
    </row>
    <row r="150" spans="1:11" x14ac:dyDescent="0.25">
      <c r="A150" s="6"/>
      <c r="B150" s="6"/>
      <c r="C150" s="6"/>
      <c r="D150" s="6"/>
      <c r="E150" s="6" t="s">
        <v>216</v>
      </c>
      <c r="F150" s="1" t="s">
        <v>117</v>
      </c>
      <c r="G150" s="2">
        <v>44258</v>
      </c>
      <c r="H150" s="1">
        <v>2.3535458554248298E-6</v>
      </c>
      <c r="I150" s="24" t="str">
        <f>VLOOKUP($E150,Mapping!$A$2:$C$502,3,0)</f>
        <v>Pre</v>
      </c>
      <c r="J150" s="24" t="str">
        <f>VLOOKUP($E150,Mapping!$A$2:$C$502,2,0)</f>
        <v>Google Display</v>
      </c>
      <c r="K150" s="24" t="str">
        <f>VLOOKUP(G150,Mapping!$E$2:$F$246,2,0)</f>
        <v>Per</v>
      </c>
    </row>
    <row r="151" spans="1:11" x14ac:dyDescent="0.25">
      <c r="A151" s="6"/>
      <c r="B151" s="6"/>
      <c r="C151" s="6"/>
      <c r="D151" s="6"/>
      <c r="E151" s="6" t="s">
        <v>217</v>
      </c>
      <c r="F151" s="1" t="s">
        <v>117</v>
      </c>
      <c r="G151" s="2">
        <v>44258</v>
      </c>
      <c r="H151" s="1">
        <v>0</v>
      </c>
      <c r="I151" s="24">
        <f>VLOOKUP($E151,Mapping!$A$2:$C$502,3,0)</f>
        <v>0</v>
      </c>
      <c r="J151" s="24" t="str">
        <f>VLOOKUP($E151,Mapping!$A$2:$C$502,2,0)</f>
        <v>Google Display</v>
      </c>
      <c r="K151" s="24" t="str">
        <f>VLOOKUP(G151,Mapping!$E$2:$F$246,2,0)</f>
        <v>Per</v>
      </c>
    </row>
    <row r="152" spans="1:11" x14ac:dyDescent="0.25">
      <c r="A152" s="6"/>
      <c r="B152" s="6"/>
      <c r="C152" s="6"/>
      <c r="D152" s="6"/>
      <c r="E152" s="6" t="s">
        <v>229</v>
      </c>
      <c r="F152" s="1" t="s">
        <v>117</v>
      </c>
      <c r="G152" s="2">
        <v>44258</v>
      </c>
      <c r="H152" s="1">
        <v>0</v>
      </c>
      <c r="I152" s="24">
        <f>VLOOKUP($E152,Mapping!$A$2:$C$502,3,0)</f>
        <v>0</v>
      </c>
      <c r="J152" s="24" t="str">
        <f>VLOOKUP($E152,Mapping!$A$2:$C$502,2,0)</f>
        <v>Google Display</v>
      </c>
      <c r="K152" s="24" t="str">
        <f>VLOOKUP(G152,Mapping!$E$2:$F$246,2,0)</f>
        <v>Per</v>
      </c>
    </row>
    <row r="153" spans="1:11" x14ac:dyDescent="0.25">
      <c r="A153" s="6"/>
      <c r="B153" s="6"/>
      <c r="C153" s="6"/>
      <c r="D153" s="6"/>
      <c r="E153" s="6" t="s">
        <v>218</v>
      </c>
      <c r="F153" s="1" t="s">
        <v>117</v>
      </c>
      <c r="G153" s="2">
        <v>44258</v>
      </c>
      <c r="H153" s="1">
        <v>0</v>
      </c>
      <c r="I153" s="24">
        <f>VLOOKUP($E153,Mapping!$A$2:$C$502,3,0)</f>
        <v>0</v>
      </c>
      <c r="J153" s="24" t="str">
        <f>VLOOKUP($E153,Mapping!$A$2:$C$502,2,0)</f>
        <v>Google Display</v>
      </c>
      <c r="K153" s="24" t="str">
        <f>VLOOKUP(G153,Mapping!$E$2:$F$246,2,0)</f>
        <v>Per</v>
      </c>
    </row>
    <row r="154" spans="1:11" x14ac:dyDescent="0.25">
      <c r="A154" s="6"/>
      <c r="B154" s="6"/>
      <c r="C154" s="6"/>
      <c r="D154" s="6"/>
      <c r="E154" s="6" t="s">
        <v>230</v>
      </c>
      <c r="F154" s="1" t="s">
        <v>117</v>
      </c>
      <c r="G154" s="2">
        <v>44258</v>
      </c>
      <c r="H154" s="1">
        <v>0</v>
      </c>
      <c r="I154" s="24" t="str">
        <f>VLOOKUP($E154,Mapping!$A$2:$C$502,3,0)</f>
        <v>S1</v>
      </c>
      <c r="J154" s="24" t="str">
        <f>VLOOKUP($E154,Mapping!$A$2:$C$502,2,0)</f>
        <v>Google Display</v>
      </c>
      <c r="K154" s="24" t="str">
        <f>VLOOKUP(G154,Mapping!$E$2:$F$246,2,0)</f>
        <v>Per</v>
      </c>
    </row>
    <row r="155" spans="1:11" x14ac:dyDescent="0.25">
      <c r="A155" s="6"/>
      <c r="B155" s="6"/>
      <c r="C155" s="6"/>
      <c r="D155" s="6"/>
      <c r="E155" s="6" t="s">
        <v>219</v>
      </c>
      <c r="F155" s="1" t="s">
        <v>117</v>
      </c>
      <c r="G155" s="2">
        <v>44258</v>
      </c>
      <c r="H155" s="1">
        <v>2.9233097365374301E-4</v>
      </c>
      <c r="I155" s="24" t="str">
        <f>VLOOKUP($E155,Mapping!$A$2:$C$502,3,0)</f>
        <v>Pre</v>
      </c>
      <c r="J155" s="24" t="str">
        <f>VLOOKUP($E155,Mapping!$A$2:$C$502,2,0)</f>
        <v>Google Youtube</v>
      </c>
      <c r="K155" s="24" t="str">
        <f>VLOOKUP(G155,Mapping!$E$2:$F$246,2,0)</f>
        <v>Per</v>
      </c>
    </row>
    <row r="156" spans="1:11" x14ac:dyDescent="0.25">
      <c r="A156" s="6"/>
      <c r="B156" s="6"/>
      <c r="C156" s="6"/>
      <c r="D156" s="6"/>
      <c r="E156" s="6" t="s">
        <v>220</v>
      </c>
      <c r="F156" s="1" t="s">
        <v>117</v>
      </c>
      <c r="G156" s="2">
        <v>44258</v>
      </c>
      <c r="H156" s="1">
        <v>0</v>
      </c>
      <c r="I156" s="24">
        <f>VLOOKUP($E156,Mapping!$A$2:$C$502,3,0)</f>
        <v>0</v>
      </c>
      <c r="J156" s="24" t="str">
        <f>VLOOKUP($E156,Mapping!$A$2:$C$502,2,0)</f>
        <v>Google Youtube</v>
      </c>
      <c r="K156" s="24" t="str">
        <f>VLOOKUP(G156,Mapping!$E$2:$F$246,2,0)</f>
        <v>Per</v>
      </c>
    </row>
    <row r="157" spans="1:11" x14ac:dyDescent="0.25">
      <c r="A157" s="6"/>
      <c r="B157" s="6"/>
      <c r="C157" s="6"/>
      <c r="D157" s="6"/>
      <c r="E157" s="6" t="s">
        <v>231</v>
      </c>
      <c r="F157" s="1" t="s">
        <v>117</v>
      </c>
      <c r="G157" s="2">
        <v>44258</v>
      </c>
      <c r="H157" s="1">
        <v>0</v>
      </c>
      <c r="I157" s="24">
        <f>VLOOKUP($E157,Mapping!$A$2:$C$502,3,0)</f>
        <v>0</v>
      </c>
      <c r="J157" s="24" t="str">
        <f>VLOOKUP($E157,Mapping!$A$2:$C$502,2,0)</f>
        <v>Google Youtube</v>
      </c>
      <c r="K157" s="24" t="str">
        <f>VLOOKUP(G157,Mapping!$E$2:$F$246,2,0)</f>
        <v>Per</v>
      </c>
    </row>
    <row r="158" spans="1:11" x14ac:dyDescent="0.25">
      <c r="A158" s="6"/>
      <c r="B158" s="6"/>
      <c r="C158" s="6"/>
      <c r="D158" s="6"/>
      <c r="E158" s="6" t="s">
        <v>221</v>
      </c>
      <c r="F158" s="1" t="s">
        <v>117</v>
      </c>
      <c r="G158" s="2">
        <v>44258</v>
      </c>
      <c r="H158" s="1">
        <v>0</v>
      </c>
      <c r="I158" s="24">
        <f>VLOOKUP($E158,Mapping!$A$2:$C$502,3,0)</f>
        <v>0</v>
      </c>
      <c r="J158" s="24" t="str">
        <f>VLOOKUP($E158,Mapping!$A$2:$C$502,2,0)</f>
        <v>Google Youtube</v>
      </c>
      <c r="K158" s="24" t="str">
        <f>VLOOKUP(G158,Mapping!$E$2:$F$246,2,0)</f>
        <v>Per</v>
      </c>
    </row>
    <row r="159" spans="1:11" x14ac:dyDescent="0.25">
      <c r="A159" s="6"/>
      <c r="B159" s="6"/>
      <c r="C159" s="6"/>
      <c r="D159" s="6"/>
      <c r="E159" s="6" t="s">
        <v>232</v>
      </c>
      <c r="F159" s="1" t="s">
        <v>117</v>
      </c>
      <c r="G159" s="2">
        <v>44258</v>
      </c>
      <c r="H159" s="1">
        <v>0</v>
      </c>
      <c r="I159" s="24" t="str">
        <f>VLOOKUP($E159,Mapping!$A$2:$C$502,3,0)</f>
        <v>S1</v>
      </c>
      <c r="J159" s="24" t="str">
        <f>VLOOKUP($E159,Mapping!$A$2:$C$502,2,0)</f>
        <v>Google Youtube</v>
      </c>
      <c r="K159" s="24" t="str">
        <f>VLOOKUP(G159,Mapping!$E$2:$F$246,2,0)</f>
        <v>Per</v>
      </c>
    </row>
    <row r="160" spans="1:11" x14ac:dyDescent="0.25">
      <c r="A160" s="6"/>
      <c r="B160" s="6"/>
      <c r="C160" s="6"/>
      <c r="D160" s="6"/>
      <c r="E160" s="6" t="s">
        <v>73</v>
      </c>
      <c r="F160" s="1" t="s">
        <v>117</v>
      </c>
      <c r="G160" s="2">
        <v>44258</v>
      </c>
      <c r="H160" s="1">
        <v>282876.95580592903</v>
      </c>
      <c r="I160" s="24">
        <f>VLOOKUP($E160,Mapping!$A$2:$C$502,3,0)</f>
        <v>0</v>
      </c>
      <c r="J160" s="24">
        <f>VLOOKUP($E160,Mapping!$A$2:$C$502,2,0)</f>
        <v>0</v>
      </c>
      <c r="K160" s="24" t="str">
        <f>VLOOKUP(G160,Mapping!$E$2:$F$246,2,0)</f>
        <v>Per</v>
      </c>
    </row>
    <row r="161" spans="1:11" x14ac:dyDescent="0.25">
      <c r="A161" s="6"/>
      <c r="B161" s="6"/>
      <c r="C161" s="6"/>
      <c r="D161" s="6"/>
      <c r="E161" s="6" t="s">
        <v>149</v>
      </c>
      <c r="F161" s="1" t="s">
        <v>117</v>
      </c>
      <c r="G161" s="2">
        <v>44258</v>
      </c>
      <c r="H161" s="1">
        <v>0</v>
      </c>
      <c r="I161" s="24">
        <f>VLOOKUP($E161,Mapping!$A$2:$C$502,3,0)</f>
        <v>0</v>
      </c>
      <c r="J161" s="24" t="str">
        <f>VLOOKUP($E161,Mapping!$A$2:$C$502,2,0)</f>
        <v>Event After Effect</v>
      </c>
      <c r="K161" s="24" t="str">
        <f>VLOOKUP(G161,Mapping!$E$2:$F$246,2,0)</f>
        <v>Per</v>
      </c>
    </row>
    <row r="162" spans="1:11" x14ac:dyDescent="0.25">
      <c r="A162" s="6"/>
      <c r="B162" s="6"/>
      <c r="C162" s="6"/>
      <c r="D162" s="6"/>
      <c r="E162" s="6" t="s">
        <v>150</v>
      </c>
      <c r="F162" s="1" t="s">
        <v>117</v>
      </c>
      <c r="G162" s="2">
        <v>44258</v>
      </c>
      <c r="H162" s="1">
        <v>0</v>
      </c>
      <c r="I162" s="24">
        <f>VLOOKUP($E162,Mapping!$A$2:$C$502,3,0)</f>
        <v>0</v>
      </c>
      <c r="J162" s="24" t="str">
        <f>VLOOKUP($E162,Mapping!$A$2:$C$502,2,0)</f>
        <v>Internal Event</v>
      </c>
      <c r="K162" s="24" t="str">
        <f>VLOOKUP(G162,Mapping!$E$2:$F$246,2,0)</f>
        <v>Per</v>
      </c>
    </row>
    <row r="163" spans="1:11" x14ac:dyDescent="0.25">
      <c r="A163" s="6"/>
      <c r="B163" s="6"/>
      <c r="C163" s="6"/>
      <c r="D163" s="6"/>
      <c r="E163" s="6" t="s">
        <v>151</v>
      </c>
      <c r="F163" s="1" t="s">
        <v>117</v>
      </c>
      <c r="G163" s="2">
        <v>44258</v>
      </c>
      <c r="H163" s="1">
        <v>0</v>
      </c>
      <c r="I163" s="24">
        <f>VLOOKUP($E163,Mapping!$A$2:$C$502,3,0)</f>
        <v>0</v>
      </c>
      <c r="J163" s="24" t="str">
        <f>VLOOKUP($E163,Mapping!$A$2:$C$502,2,0)</f>
        <v>Internal Event</v>
      </c>
      <c r="K163" s="24" t="str">
        <f>VLOOKUP(G163,Mapping!$E$2:$F$246,2,0)</f>
        <v>Per</v>
      </c>
    </row>
    <row r="164" spans="1:11" x14ac:dyDescent="0.25">
      <c r="A164" s="6"/>
      <c r="B164" s="6"/>
      <c r="C164" s="6"/>
      <c r="D164" s="6"/>
      <c r="E164" s="6" t="s">
        <v>152</v>
      </c>
      <c r="F164" s="1" t="s">
        <v>117</v>
      </c>
      <c r="G164" s="2">
        <v>44258</v>
      </c>
      <c r="H164" s="1">
        <v>0</v>
      </c>
      <c r="I164" s="24">
        <f>VLOOKUP($E164,Mapping!$A$2:$C$502,3,0)</f>
        <v>0</v>
      </c>
      <c r="J164" s="24" t="str">
        <f>VLOOKUP($E164,Mapping!$A$2:$C$502,2,0)</f>
        <v>Internal Event</v>
      </c>
      <c r="K164" s="24" t="str">
        <f>VLOOKUP(G164,Mapping!$E$2:$F$246,2,0)</f>
        <v>Per</v>
      </c>
    </row>
    <row r="165" spans="1:11" x14ac:dyDescent="0.25">
      <c r="A165" s="6"/>
      <c r="B165" s="6"/>
      <c r="C165" s="6"/>
      <c r="D165" s="6"/>
      <c r="E165" s="6" t="s">
        <v>153</v>
      </c>
      <c r="F165" s="1" t="s">
        <v>117</v>
      </c>
      <c r="G165" s="2">
        <v>44258</v>
      </c>
      <c r="H165" s="1">
        <v>0</v>
      </c>
      <c r="I165" s="24">
        <f>VLOOKUP($E165,Mapping!$A$2:$C$502,3,0)</f>
        <v>0</v>
      </c>
      <c r="J165" s="24" t="str">
        <f>VLOOKUP($E165,Mapping!$A$2:$C$502,2,0)</f>
        <v>Monday Effect</v>
      </c>
      <c r="K165" s="24" t="str">
        <f>VLOOKUP(G165,Mapping!$E$2:$F$246,2,0)</f>
        <v>Per</v>
      </c>
    </row>
    <row r="166" spans="1:11" x14ac:dyDescent="0.25">
      <c r="A166" s="6"/>
      <c r="B166" s="6"/>
      <c r="C166" s="6"/>
      <c r="D166" s="6"/>
      <c r="E166" s="6" t="s">
        <v>154</v>
      </c>
      <c r="F166" s="1" t="s">
        <v>117</v>
      </c>
      <c r="G166" s="2">
        <v>44258</v>
      </c>
      <c r="H166" s="1">
        <v>0</v>
      </c>
      <c r="I166" s="24">
        <f>VLOOKUP($E166,Mapping!$A$2:$C$502,3,0)</f>
        <v>0</v>
      </c>
      <c r="J166" s="24" t="str">
        <f>VLOOKUP($E166,Mapping!$A$2:$C$502,2,0)</f>
        <v>New Content</v>
      </c>
      <c r="K166" s="24" t="str">
        <f>VLOOKUP(G166,Mapping!$E$2:$F$246,2,0)</f>
        <v>Per</v>
      </c>
    </row>
    <row r="167" spans="1:11" x14ac:dyDescent="0.25">
      <c r="A167" s="6"/>
      <c r="B167" s="6"/>
      <c r="C167" s="6"/>
      <c r="D167" s="6"/>
      <c r="E167" s="6" t="s">
        <v>155</v>
      </c>
      <c r="F167" s="1" t="s">
        <v>117</v>
      </c>
      <c r="G167" s="2">
        <v>44258</v>
      </c>
      <c r="H167" s="1">
        <v>0</v>
      </c>
      <c r="I167" s="24">
        <f>VLOOKUP($E167,Mapping!$A$2:$C$502,3,0)</f>
        <v>0</v>
      </c>
      <c r="J167" s="24" t="str">
        <f>VLOOKUP($E167,Mapping!$A$2:$C$502,2,0)</f>
        <v>Internal Event</v>
      </c>
      <c r="K167" s="24" t="str">
        <f>VLOOKUP(G167,Mapping!$E$2:$F$246,2,0)</f>
        <v>Per</v>
      </c>
    </row>
    <row r="168" spans="1:11" x14ac:dyDescent="0.25">
      <c r="A168" s="6"/>
      <c r="B168" s="6"/>
      <c r="C168" s="6"/>
      <c r="D168" s="6"/>
      <c r="E168" s="6" t="s">
        <v>156</v>
      </c>
      <c r="F168" s="1" t="s">
        <v>117</v>
      </c>
      <c r="G168" s="2">
        <v>44258</v>
      </c>
      <c r="H168" s="1">
        <v>0</v>
      </c>
      <c r="I168" s="24">
        <f>VLOOKUP($E168,Mapping!$A$2:$C$502,3,0)</f>
        <v>0</v>
      </c>
      <c r="J168" s="24" t="str">
        <f>VLOOKUP($E168,Mapping!$A$2:$C$502,2,0)</f>
        <v>Internal Event</v>
      </c>
      <c r="K168" s="24" t="str">
        <f>VLOOKUP(G168,Mapping!$E$2:$F$246,2,0)</f>
        <v>Per</v>
      </c>
    </row>
    <row r="169" spans="1:11" x14ac:dyDescent="0.25">
      <c r="A169" s="6"/>
      <c r="B169" s="6"/>
      <c r="C169" s="6"/>
      <c r="D169" s="6"/>
      <c r="E169" s="6" t="s">
        <v>233</v>
      </c>
      <c r="F169" s="1" t="s">
        <v>117</v>
      </c>
      <c r="G169" s="2">
        <v>44258</v>
      </c>
      <c r="H169" s="1">
        <v>0</v>
      </c>
      <c r="I169" s="24" t="str">
        <f>VLOOKUP($E169,Mapping!$A$2:$C$502,3,0)</f>
        <v>S2</v>
      </c>
      <c r="J169" s="24" t="str">
        <f>VLOOKUP($E169,Mapping!$A$2:$C$502,2,0)</f>
        <v>Reddit</v>
      </c>
      <c r="K169" s="24" t="str">
        <f>VLOOKUP(G169,Mapping!$E$2:$F$246,2,0)</f>
        <v>Per</v>
      </c>
    </row>
    <row r="170" spans="1:11" x14ac:dyDescent="0.25">
      <c r="A170" s="6"/>
      <c r="B170" s="6"/>
      <c r="C170" s="6"/>
      <c r="D170" s="6"/>
      <c r="E170" s="6" t="s">
        <v>158</v>
      </c>
      <c r="F170" s="1" t="s">
        <v>117</v>
      </c>
      <c r="G170" s="2">
        <v>44258</v>
      </c>
      <c r="H170" s="1">
        <v>0</v>
      </c>
      <c r="I170" s="24">
        <f>VLOOKUP($E170,Mapping!$A$2:$C$502,3,0)</f>
        <v>0</v>
      </c>
      <c r="J170" s="24" t="str">
        <f>VLOOKUP($E170,Mapping!$A$2:$C$502,2,0)</f>
        <v>Internal Event</v>
      </c>
      <c r="K170" s="24" t="str">
        <f>VLOOKUP(G170,Mapping!$E$2:$F$246,2,0)</f>
        <v>Per</v>
      </c>
    </row>
    <row r="171" spans="1:11" x14ac:dyDescent="0.25">
      <c r="A171" s="6"/>
      <c r="B171" s="6"/>
      <c r="C171" s="6"/>
      <c r="D171" s="6"/>
      <c r="E171" s="6" t="s">
        <v>159</v>
      </c>
      <c r="F171" s="1" t="s">
        <v>117</v>
      </c>
      <c r="G171" s="2">
        <v>44258</v>
      </c>
      <c r="H171" s="1">
        <v>0</v>
      </c>
      <c r="I171" s="24">
        <f>VLOOKUP($E171,Mapping!$A$2:$C$502,3,0)</f>
        <v>0</v>
      </c>
      <c r="J171" s="24" t="str">
        <f>VLOOKUP($E171,Mapping!$A$2:$C$502,2,0)</f>
        <v>Event After Effect</v>
      </c>
      <c r="K171" s="24" t="str">
        <f>VLOOKUP(G171,Mapping!$E$2:$F$246,2,0)</f>
        <v>Per</v>
      </c>
    </row>
    <row r="172" spans="1:11" x14ac:dyDescent="0.25">
      <c r="A172" s="6"/>
      <c r="B172" s="6"/>
      <c r="C172" s="6"/>
      <c r="D172" s="6"/>
      <c r="E172" s="6" t="s">
        <v>160</v>
      </c>
      <c r="F172" s="1" t="s">
        <v>117</v>
      </c>
      <c r="G172" s="2">
        <v>44258</v>
      </c>
      <c r="H172" s="1">
        <v>0</v>
      </c>
      <c r="I172" s="24">
        <f>VLOOKUP($E172,Mapping!$A$2:$C$502,3,0)</f>
        <v>0</v>
      </c>
      <c r="J172" s="24" t="str">
        <f>VLOOKUP($E172,Mapping!$A$2:$C$502,2,0)</f>
        <v>Event After Effect</v>
      </c>
      <c r="K172" s="24" t="str">
        <f>VLOOKUP(G172,Mapping!$E$2:$F$246,2,0)</f>
        <v>Per</v>
      </c>
    </row>
    <row r="173" spans="1:11" x14ac:dyDescent="0.25">
      <c r="A173" s="6"/>
      <c r="B173" s="6"/>
      <c r="C173" s="6"/>
      <c r="D173" s="6"/>
      <c r="E173" s="6" t="s">
        <v>161</v>
      </c>
      <c r="F173" s="1" t="s">
        <v>117</v>
      </c>
      <c r="G173" s="2">
        <v>44258</v>
      </c>
      <c r="H173" s="1">
        <v>0</v>
      </c>
      <c r="I173" s="24">
        <f>VLOOKUP($E173,Mapping!$A$2:$C$502,3,0)</f>
        <v>0</v>
      </c>
      <c r="J173" s="24" t="str">
        <f>VLOOKUP($E173,Mapping!$A$2:$C$502,2,0)</f>
        <v>Internal Event</v>
      </c>
      <c r="K173" s="24" t="str">
        <f>VLOOKUP(G173,Mapping!$E$2:$F$246,2,0)</f>
        <v>Per</v>
      </c>
    </row>
    <row r="174" spans="1:11" x14ac:dyDescent="0.25">
      <c r="A174" s="6"/>
      <c r="B174" s="6"/>
      <c r="C174" s="6"/>
      <c r="D174" s="6"/>
      <c r="E174" s="6" t="s">
        <v>162</v>
      </c>
      <c r="F174" s="1" t="s">
        <v>117</v>
      </c>
      <c r="G174" s="2">
        <v>44258</v>
      </c>
      <c r="H174" s="1">
        <v>0</v>
      </c>
      <c r="I174" s="24">
        <f>VLOOKUP($E174,Mapping!$A$2:$C$502,3,0)</f>
        <v>0</v>
      </c>
      <c r="J174" s="24" t="str">
        <f>VLOOKUP($E174,Mapping!$A$2:$C$502,2,0)</f>
        <v>Tuesday Effect</v>
      </c>
      <c r="K174" s="24" t="str">
        <f>VLOOKUP(G174,Mapping!$E$2:$F$246,2,0)</f>
        <v>Per</v>
      </c>
    </row>
    <row r="175" spans="1:11" x14ac:dyDescent="0.25">
      <c r="A175" s="6"/>
      <c r="B175" s="6"/>
      <c r="C175" s="6"/>
      <c r="D175" s="6"/>
      <c r="E175" s="6" t="s">
        <v>222</v>
      </c>
      <c r="F175" s="1" t="s">
        <v>117</v>
      </c>
      <c r="G175" s="2">
        <v>44258</v>
      </c>
      <c r="H175" s="1">
        <v>6.6299832167020105E-7</v>
      </c>
      <c r="I175" s="24" t="str">
        <f>VLOOKUP($E175,Mapping!$A$2:$C$502,3,0)</f>
        <v>Pre</v>
      </c>
      <c r="J175" s="24" t="str">
        <f>VLOOKUP($E175,Mapping!$A$2:$C$502,2,0)</f>
        <v>Unity</v>
      </c>
      <c r="K175" s="24" t="str">
        <f>VLOOKUP(G175,Mapping!$E$2:$F$246,2,0)</f>
        <v>Per</v>
      </c>
    </row>
    <row r="176" spans="1:11" x14ac:dyDescent="0.25">
      <c r="A176" s="6"/>
      <c r="B176" s="6"/>
      <c r="C176" s="6"/>
      <c r="D176" s="6"/>
      <c r="E176" s="6" t="s">
        <v>234</v>
      </c>
      <c r="F176" s="1" t="s">
        <v>117</v>
      </c>
      <c r="G176" s="2">
        <v>44258</v>
      </c>
      <c r="H176" s="1">
        <v>0</v>
      </c>
      <c r="I176" s="24" t="str">
        <f>VLOOKUP($E176,Mapping!$A$2:$C$502,3,0)</f>
        <v>S1</v>
      </c>
      <c r="J176" s="24" t="str">
        <f>VLOOKUP($E176,Mapping!$A$2:$C$502,2,0)</f>
        <v>Unity</v>
      </c>
      <c r="K176" s="24" t="str">
        <f>VLOOKUP(G176,Mapping!$E$2:$F$246,2,0)</f>
        <v>Per</v>
      </c>
    </row>
    <row r="177" spans="1:11" x14ac:dyDescent="0.25">
      <c r="A177" s="6"/>
      <c r="B177" s="6"/>
      <c r="C177" s="6"/>
      <c r="D177" s="6"/>
      <c r="E177" s="6" t="s">
        <v>235</v>
      </c>
      <c r="F177" s="1" t="s">
        <v>117</v>
      </c>
      <c r="G177" s="2">
        <v>44258</v>
      </c>
      <c r="H177" s="1">
        <v>0</v>
      </c>
      <c r="I177" s="24" t="str">
        <f>VLOOKUP($E177,Mapping!$A$2:$C$502,3,0)</f>
        <v>S2</v>
      </c>
      <c r="J177" s="24" t="str">
        <f>VLOOKUP($E177,Mapping!$A$2:$C$502,2,0)</f>
        <v>Unity</v>
      </c>
      <c r="K177" s="24" t="str">
        <f>VLOOKUP(G177,Mapping!$E$2:$F$246,2,0)</f>
        <v>Per</v>
      </c>
    </row>
    <row r="178" spans="1:11" x14ac:dyDescent="0.25">
      <c r="A178" s="6"/>
      <c r="B178" s="6"/>
      <c r="C178" s="6"/>
      <c r="D178" s="6"/>
      <c r="E178" s="6" t="s">
        <v>247</v>
      </c>
      <c r="F178" s="1" t="s">
        <v>117</v>
      </c>
      <c r="G178" s="2">
        <v>44258</v>
      </c>
      <c r="H178" s="1">
        <v>0</v>
      </c>
      <c r="I178" s="24" t="str">
        <f>VLOOKUP($E178,Mapping!$A$2:$C$502,3,0)</f>
        <v>S3</v>
      </c>
      <c r="J178" s="24" t="str">
        <f>VLOOKUP($E178,Mapping!$A$2:$C$502,2,0)</f>
        <v>Unity</v>
      </c>
      <c r="K178" s="24" t="str">
        <f>VLOOKUP(G178,Mapping!$E$2:$F$246,2,0)</f>
        <v>Per</v>
      </c>
    </row>
    <row r="179" spans="1:11" x14ac:dyDescent="0.25">
      <c r="A179" s="6"/>
      <c r="B179" s="6"/>
      <c r="C179" s="6"/>
      <c r="D179" s="6"/>
      <c r="E179" s="6" t="s">
        <v>200</v>
      </c>
      <c r="F179" s="1" t="s">
        <v>117</v>
      </c>
      <c r="G179" s="2">
        <v>44259</v>
      </c>
      <c r="H179" s="1">
        <v>0</v>
      </c>
      <c r="I179" s="24">
        <f>VLOOKUP($E179,Mapping!$A$2:$C$502,3,0)</f>
        <v>0</v>
      </c>
      <c r="J179" s="24" t="str">
        <f>VLOOKUP($E179,Mapping!$A$2:$C$502,2,0)</f>
        <v>Apple Search</v>
      </c>
      <c r="K179" s="24" t="str">
        <f>VLOOKUP(G179,Mapping!$E$2:$F$246,2,0)</f>
        <v>Per</v>
      </c>
    </row>
    <row r="180" spans="1:11" x14ac:dyDescent="0.25">
      <c r="A180" s="6"/>
      <c r="B180" s="6"/>
      <c r="C180" s="6"/>
      <c r="D180" s="6"/>
      <c r="E180" s="6" t="s">
        <v>227</v>
      </c>
      <c r="F180" s="1" t="s">
        <v>117</v>
      </c>
      <c r="G180" s="2">
        <v>44259</v>
      </c>
      <c r="H180" s="1">
        <v>0</v>
      </c>
      <c r="I180" s="24">
        <f>VLOOKUP($E180,Mapping!$A$2:$C$502,3,0)</f>
        <v>0</v>
      </c>
      <c r="J180" s="24" t="str">
        <f>VLOOKUP($E180,Mapping!$A$2:$C$502,2,0)</f>
        <v>Applovin Rewarded</v>
      </c>
      <c r="K180" s="24" t="str">
        <f>VLOOKUP(G180,Mapping!$E$2:$F$246,2,0)</f>
        <v>Per</v>
      </c>
    </row>
    <row r="181" spans="1:11" x14ac:dyDescent="0.25">
      <c r="A181" s="6"/>
      <c r="B181" s="6"/>
      <c r="C181" s="6"/>
      <c r="D181" s="6"/>
      <c r="E181" s="6" t="s">
        <v>201</v>
      </c>
      <c r="F181" s="1" t="s">
        <v>117</v>
      </c>
      <c r="G181" s="2">
        <v>44259</v>
      </c>
      <c r="H181" s="1">
        <v>0</v>
      </c>
      <c r="I181" s="24">
        <f>VLOOKUP($E181,Mapping!$A$2:$C$502,3,0)</f>
        <v>0</v>
      </c>
      <c r="J181" s="24" t="str">
        <f>VLOOKUP($E181,Mapping!$A$2:$C$502,2,0)</f>
        <v>Applovin Video</v>
      </c>
      <c r="K181" s="24" t="str">
        <f>VLOOKUP(G181,Mapping!$E$2:$F$246,2,0)</f>
        <v>Per</v>
      </c>
    </row>
    <row r="182" spans="1:11" x14ac:dyDescent="0.25">
      <c r="A182" s="6"/>
      <c r="B182" s="6"/>
      <c r="C182" s="6"/>
      <c r="D182" s="6"/>
      <c r="E182" s="6" t="s">
        <v>143</v>
      </c>
      <c r="F182" s="1" t="s">
        <v>117</v>
      </c>
      <c r="G182" s="2">
        <v>44259</v>
      </c>
      <c r="H182" s="1">
        <v>0</v>
      </c>
      <c r="I182" s="24">
        <f>VLOOKUP($E182,Mapping!$A$2:$C$502,3,0)</f>
        <v>0</v>
      </c>
      <c r="J182" s="24" t="str">
        <f>VLOOKUP($E182,Mapping!$A$2:$C$502,2,0)</f>
        <v>Bug Fix</v>
      </c>
      <c r="K182" s="24" t="str">
        <f>VLOOKUP(G182,Mapping!$E$2:$F$246,2,0)</f>
        <v>Per</v>
      </c>
    </row>
    <row r="183" spans="1:11" x14ac:dyDescent="0.25">
      <c r="A183" s="6"/>
      <c r="B183" s="6"/>
      <c r="C183" s="6"/>
      <c r="D183" s="6"/>
      <c r="E183" s="6" t="s">
        <v>144</v>
      </c>
      <c r="F183" s="1" t="s">
        <v>117</v>
      </c>
      <c r="G183" s="2">
        <v>44259</v>
      </c>
      <c r="H183" s="1">
        <v>0</v>
      </c>
      <c r="I183" s="24">
        <f>VLOOKUP($E183,Mapping!$A$2:$C$502,3,0)</f>
        <v>0</v>
      </c>
      <c r="J183" s="24" t="str">
        <f>VLOOKUP($E183,Mapping!$A$2:$C$502,2,0)</f>
        <v>Bug Fix</v>
      </c>
      <c r="K183" s="24" t="str">
        <f>VLOOKUP(G183,Mapping!$E$2:$F$246,2,0)</f>
        <v>Per</v>
      </c>
    </row>
    <row r="184" spans="1:11" x14ac:dyDescent="0.25">
      <c r="A184" s="6"/>
      <c r="B184" s="6"/>
      <c r="C184" s="6"/>
      <c r="D184" s="6"/>
      <c r="E184" s="6" t="s">
        <v>226</v>
      </c>
      <c r="F184" s="1" t="s">
        <v>117</v>
      </c>
      <c r="G184" s="2">
        <v>44259</v>
      </c>
      <c r="H184" s="1">
        <v>0</v>
      </c>
      <c r="I184" s="24">
        <f>VLOOKUP($E184,Mapping!$A$2:$C$502,3,0)</f>
        <v>0</v>
      </c>
      <c r="J184" s="24" t="str">
        <f>VLOOKUP($E184,Mapping!$A$2:$C$502,2,0)</f>
        <v>Bug Fix</v>
      </c>
      <c r="K184" s="24" t="str">
        <f>VLOOKUP(G184,Mapping!$E$2:$F$246,2,0)</f>
        <v>Per</v>
      </c>
    </row>
    <row r="185" spans="1:11" x14ac:dyDescent="0.25">
      <c r="A185" s="6"/>
      <c r="B185" s="6"/>
      <c r="C185" s="6"/>
      <c r="D185" s="6"/>
      <c r="E185" s="6" t="s">
        <v>146</v>
      </c>
      <c r="F185" s="1" t="s">
        <v>117</v>
      </c>
      <c r="G185" s="2">
        <v>44259</v>
      </c>
      <c r="H185" s="1">
        <v>-25455.428566692601</v>
      </c>
      <c r="I185" s="24">
        <f>VLOOKUP($E185,Mapping!$A$2:$C$502,3,0)</f>
        <v>0</v>
      </c>
      <c r="J185" s="24" t="str">
        <f>VLOOKUP($E185,Mapping!$A$2:$C$502,2,0)</f>
        <v>Event After Effect</v>
      </c>
      <c r="K185" s="24" t="str">
        <f>VLOOKUP(G185,Mapping!$E$2:$F$246,2,0)</f>
        <v>Per</v>
      </c>
    </row>
    <row r="186" spans="1:11" x14ac:dyDescent="0.25">
      <c r="A186" s="6"/>
      <c r="B186" s="6"/>
      <c r="C186" s="6"/>
      <c r="D186" s="6"/>
      <c r="E186" s="6" t="s">
        <v>228</v>
      </c>
      <c r="F186" s="1" t="s">
        <v>117</v>
      </c>
      <c r="G186" s="2">
        <v>44259</v>
      </c>
      <c r="H186" s="1">
        <v>0</v>
      </c>
      <c r="I186" s="24">
        <f>VLOOKUP($E186,Mapping!$A$2:$C$502,3,0)</f>
        <v>0</v>
      </c>
      <c r="J186" s="24" t="str">
        <f>VLOOKUP($E186,Mapping!$A$2:$C$502,2,0)</f>
        <v>Bytedance Global</v>
      </c>
      <c r="K186" s="24" t="str">
        <f>VLOOKUP(G186,Mapping!$E$2:$F$246,2,0)</f>
        <v>Per</v>
      </c>
    </row>
    <row r="187" spans="1:11" x14ac:dyDescent="0.25">
      <c r="A187" s="6"/>
      <c r="B187" s="6"/>
      <c r="C187" s="6"/>
      <c r="D187" s="6"/>
      <c r="E187" s="6" t="s">
        <v>180</v>
      </c>
      <c r="F187" s="1" t="s">
        <v>117</v>
      </c>
      <c r="G187" s="2">
        <v>44259</v>
      </c>
      <c r="H187" s="1">
        <v>-11813.2315797461</v>
      </c>
      <c r="I187" s="24">
        <f>VLOOKUP($E187,Mapping!$A$2:$C$502,3,0)</f>
        <v>0</v>
      </c>
      <c r="J187" s="24" t="str">
        <f>VLOOKUP($E187,Mapping!$A$2:$C$502,2,0)</f>
        <v>Lords Mobile</v>
      </c>
      <c r="K187" s="24" t="str">
        <f>VLOOKUP(G187,Mapping!$E$2:$F$246,2,0)</f>
        <v>Per</v>
      </c>
    </row>
    <row r="188" spans="1:11" x14ac:dyDescent="0.25">
      <c r="A188" s="6"/>
      <c r="B188" s="6"/>
      <c r="C188" s="6"/>
      <c r="D188" s="6"/>
      <c r="E188" s="6" t="s">
        <v>181</v>
      </c>
      <c r="F188" s="1" t="s">
        <v>117</v>
      </c>
      <c r="G188" s="2">
        <v>44259</v>
      </c>
      <c r="H188" s="1">
        <v>-1912.30524207298</v>
      </c>
      <c r="I188" s="24">
        <f>VLOOKUP($E188,Mapping!$A$2:$C$502,3,0)</f>
        <v>0</v>
      </c>
      <c r="J188" s="24" t="str">
        <f>VLOOKUP($E188,Mapping!$A$2:$C$502,2,0)</f>
        <v>Rise of Kingdom</v>
      </c>
      <c r="K188" s="24" t="str">
        <f>VLOOKUP(G188,Mapping!$E$2:$F$246,2,0)</f>
        <v>Per</v>
      </c>
    </row>
    <row r="189" spans="1:11" x14ac:dyDescent="0.25">
      <c r="A189" s="6"/>
      <c r="B189" s="6"/>
      <c r="C189" s="6"/>
      <c r="D189" s="6"/>
      <c r="E189" s="6" t="s">
        <v>182</v>
      </c>
      <c r="F189" s="1" t="s">
        <v>117</v>
      </c>
      <c r="G189" s="2">
        <v>44259</v>
      </c>
      <c r="H189" s="1">
        <v>-11261.719088434</v>
      </c>
      <c r="I189" s="24">
        <f>VLOOKUP($E189,Mapping!$A$2:$C$502,3,0)</f>
        <v>0</v>
      </c>
      <c r="J189" s="24" t="str">
        <f>VLOOKUP($E189,Mapping!$A$2:$C$502,2,0)</f>
        <v>West Game</v>
      </c>
      <c r="K189" s="24" t="str">
        <f>VLOOKUP(G189,Mapping!$E$2:$F$246,2,0)</f>
        <v>Per</v>
      </c>
    </row>
    <row r="190" spans="1:11" x14ac:dyDescent="0.25">
      <c r="A190" s="6"/>
      <c r="B190" s="6"/>
      <c r="C190" s="6"/>
      <c r="D190" s="6"/>
      <c r="E190" s="6" t="s">
        <v>148</v>
      </c>
      <c r="F190" s="1" t="s">
        <v>117</v>
      </c>
      <c r="G190" s="2">
        <v>44259</v>
      </c>
      <c r="H190" s="1">
        <v>0</v>
      </c>
      <c r="I190" s="24">
        <f>VLOOKUP($E190,Mapping!$A$2:$C$502,3,0)</f>
        <v>0</v>
      </c>
      <c r="J190" s="24" t="str">
        <f>VLOOKUP($E190,Mapping!$A$2:$C$502,2,0)</f>
        <v>Event After Effect</v>
      </c>
      <c r="K190" s="24" t="str">
        <f>VLOOKUP(G190,Mapping!$E$2:$F$246,2,0)</f>
        <v>Per</v>
      </c>
    </row>
    <row r="191" spans="1:11" x14ac:dyDescent="0.25">
      <c r="A191" s="6"/>
      <c r="B191" s="6"/>
      <c r="C191" s="6"/>
      <c r="D191" s="6"/>
      <c r="E191" s="6" t="s">
        <v>202</v>
      </c>
      <c r="F191" s="1" t="s">
        <v>117</v>
      </c>
      <c r="G191" s="2">
        <v>44259</v>
      </c>
      <c r="H191" s="1">
        <v>0</v>
      </c>
      <c r="I191" s="24" t="str">
        <f>VLOOKUP($E191,Mapping!$A$2:$C$502,3,0)</f>
        <v>S1</v>
      </c>
      <c r="J191" s="24" t="str">
        <f>VLOOKUP($E191,Mapping!$A$2:$C$502,2,0)</f>
        <v>Facebook AEO AAA</v>
      </c>
      <c r="K191" s="24" t="str">
        <f>VLOOKUP(G191,Mapping!$E$2:$F$246,2,0)</f>
        <v>Per</v>
      </c>
    </row>
    <row r="192" spans="1:11" x14ac:dyDescent="0.25">
      <c r="A192" s="6"/>
      <c r="B192" s="6"/>
      <c r="C192" s="6"/>
      <c r="D192" s="6"/>
      <c r="E192" s="6" t="s">
        <v>203</v>
      </c>
      <c r="F192" s="1" t="s">
        <v>117</v>
      </c>
      <c r="G192" s="2">
        <v>44259</v>
      </c>
      <c r="H192" s="1">
        <v>0</v>
      </c>
      <c r="I192" s="24" t="str">
        <f>VLOOKUP($E192,Mapping!$A$2:$C$502,3,0)</f>
        <v>S2</v>
      </c>
      <c r="J192" s="24" t="str">
        <f>VLOOKUP($E192,Mapping!$A$2:$C$502,2,0)</f>
        <v>Facebook AEO AAA</v>
      </c>
      <c r="K192" s="24" t="str">
        <f>VLOOKUP(G192,Mapping!$E$2:$F$246,2,0)</f>
        <v>Per</v>
      </c>
    </row>
    <row r="193" spans="1:11" x14ac:dyDescent="0.25">
      <c r="A193" s="6"/>
      <c r="B193" s="6"/>
      <c r="C193" s="6"/>
      <c r="D193" s="6"/>
      <c r="E193" s="6" t="s">
        <v>243</v>
      </c>
      <c r="F193" s="1" t="s">
        <v>117</v>
      </c>
      <c r="G193" s="2">
        <v>44259</v>
      </c>
      <c r="H193" s="1">
        <v>0</v>
      </c>
      <c r="I193" s="24" t="str">
        <f>VLOOKUP($E193,Mapping!$A$2:$C$502,3,0)</f>
        <v>S3</v>
      </c>
      <c r="J193" s="24" t="str">
        <f>VLOOKUP($E193,Mapping!$A$2:$C$502,2,0)</f>
        <v>Facebook AEO AAA</v>
      </c>
      <c r="K193" s="24" t="str">
        <f>VLOOKUP(G193,Mapping!$E$2:$F$246,2,0)</f>
        <v>Per</v>
      </c>
    </row>
    <row r="194" spans="1:11" x14ac:dyDescent="0.25">
      <c r="A194" s="6"/>
      <c r="B194" s="6"/>
      <c r="C194" s="6"/>
      <c r="D194" s="6"/>
      <c r="E194" s="6" t="s">
        <v>204</v>
      </c>
      <c r="F194" s="1" t="s">
        <v>117</v>
      </c>
      <c r="G194" s="2">
        <v>44259</v>
      </c>
      <c r="H194" s="1">
        <v>0</v>
      </c>
      <c r="I194" s="24" t="str">
        <f>VLOOKUP($E194,Mapping!$A$2:$C$502,3,0)</f>
        <v>Pre</v>
      </c>
      <c r="J194" s="24" t="str">
        <f>VLOOKUP($E194,Mapping!$A$2:$C$502,2,0)</f>
        <v>Facebook AEO AAA</v>
      </c>
      <c r="K194" s="24" t="str">
        <f>VLOOKUP(G194,Mapping!$E$2:$F$246,2,0)</f>
        <v>Per</v>
      </c>
    </row>
    <row r="195" spans="1:11" x14ac:dyDescent="0.25">
      <c r="A195" s="6"/>
      <c r="B195" s="6"/>
      <c r="C195" s="6"/>
      <c r="D195" s="6"/>
      <c r="E195" s="6" t="s">
        <v>205</v>
      </c>
      <c r="F195" s="1" t="s">
        <v>117</v>
      </c>
      <c r="G195" s="2">
        <v>44259</v>
      </c>
      <c r="H195" s="1">
        <v>0</v>
      </c>
      <c r="I195" s="24" t="str">
        <f>VLOOKUP($E195,Mapping!$A$2:$C$502,3,0)</f>
        <v>S1</v>
      </c>
      <c r="J195" s="24" t="str">
        <f>VLOOKUP($E195,Mapping!$A$2:$C$502,2,0)</f>
        <v>Facebook AEO BAU</v>
      </c>
      <c r="K195" s="24" t="str">
        <f>VLOOKUP(G195,Mapping!$E$2:$F$246,2,0)</f>
        <v>Per</v>
      </c>
    </row>
    <row r="196" spans="1:11" x14ac:dyDescent="0.25">
      <c r="A196" s="6"/>
      <c r="B196" s="6"/>
      <c r="C196" s="6"/>
      <c r="D196" s="6"/>
      <c r="E196" s="6" t="s">
        <v>206</v>
      </c>
      <c r="F196" s="1" t="s">
        <v>117</v>
      </c>
      <c r="G196" s="2">
        <v>44259</v>
      </c>
      <c r="H196" s="1">
        <v>0</v>
      </c>
      <c r="I196" s="24" t="str">
        <f>VLOOKUP($E196,Mapping!$A$2:$C$502,3,0)</f>
        <v>S2</v>
      </c>
      <c r="J196" s="24" t="str">
        <f>VLOOKUP($E196,Mapping!$A$2:$C$502,2,0)</f>
        <v>Facebook AEO BAU</v>
      </c>
      <c r="K196" s="24" t="str">
        <f>VLOOKUP(G196,Mapping!$E$2:$F$246,2,0)</f>
        <v>Per</v>
      </c>
    </row>
    <row r="197" spans="1:11" x14ac:dyDescent="0.25">
      <c r="A197" s="6"/>
      <c r="B197" s="6"/>
      <c r="C197" s="6"/>
      <c r="D197" s="6"/>
      <c r="E197" s="6" t="s">
        <v>244</v>
      </c>
      <c r="F197" s="1" t="s">
        <v>117</v>
      </c>
      <c r="G197" s="2">
        <v>44259</v>
      </c>
      <c r="H197" s="1">
        <v>0</v>
      </c>
      <c r="I197" s="24" t="str">
        <f>VLOOKUP($E197,Mapping!$A$2:$C$502,3,0)</f>
        <v>S3</v>
      </c>
      <c r="J197" s="24" t="str">
        <f>VLOOKUP($E197,Mapping!$A$2:$C$502,2,0)</f>
        <v>Facebook AEO BAU</v>
      </c>
      <c r="K197" s="24" t="str">
        <f>VLOOKUP(G197,Mapping!$E$2:$F$246,2,0)</f>
        <v>Per</v>
      </c>
    </row>
    <row r="198" spans="1:11" x14ac:dyDescent="0.25">
      <c r="A198" s="6"/>
      <c r="B198" s="6"/>
      <c r="C198" s="6"/>
      <c r="D198" s="6"/>
      <c r="E198" s="6" t="s">
        <v>207</v>
      </c>
      <c r="F198" s="1" t="s">
        <v>117</v>
      </c>
      <c r="G198" s="2">
        <v>44259</v>
      </c>
      <c r="H198" s="1">
        <v>0</v>
      </c>
      <c r="I198" s="24" t="str">
        <f>VLOOKUP($E198,Mapping!$A$2:$C$502,3,0)</f>
        <v>Pre</v>
      </c>
      <c r="J198" s="24" t="str">
        <f>VLOOKUP($E198,Mapping!$A$2:$C$502,2,0)</f>
        <v>Facebook AEO BAU</v>
      </c>
      <c r="K198" s="24" t="str">
        <f>VLOOKUP(G198,Mapping!$E$2:$F$246,2,0)</f>
        <v>Per</v>
      </c>
    </row>
    <row r="199" spans="1:11" x14ac:dyDescent="0.25">
      <c r="A199" s="6"/>
      <c r="B199" s="6"/>
      <c r="C199" s="6"/>
      <c r="D199" s="6"/>
      <c r="E199" s="6" t="s">
        <v>208</v>
      </c>
      <c r="F199" s="1" t="s">
        <v>117</v>
      </c>
      <c r="G199" s="2">
        <v>44259</v>
      </c>
      <c r="H199" s="1">
        <v>60010.143133036603</v>
      </c>
      <c r="I199" s="24" t="str">
        <f>VLOOKUP($E199,Mapping!$A$2:$C$502,3,0)</f>
        <v>Pre</v>
      </c>
      <c r="J199" s="24" t="str">
        <f>VLOOKUP($E199,Mapping!$A$2:$C$502,2,0)</f>
        <v>Facebook VO AAA</v>
      </c>
      <c r="K199" s="24" t="str">
        <f>VLOOKUP(G199,Mapping!$E$2:$F$246,2,0)</f>
        <v>Per</v>
      </c>
    </row>
    <row r="200" spans="1:11" x14ac:dyDescent="0.25">
      <c r="A200" s="6"/>
      <c r="B200" s="6"/>
      <c r="C200" s="6"/>
      <c r="D200" s="6"/>
      <c r="E200" s="6" t="s">
        <v>209</v>
      </c>
      <c r="F200" s="1" t="s">
        <v>117</v>
      </c>
      <c r="G200" s="2">
        <v>44259</v>
      </c>
      <c r="H200" s="1">
        <v>0</v>
      </c>
      <c r="I200" s="24" t="str">
        <f>VLOOKUP($E200,Mapping!$A$2:$C$502,3,0)</f>
        <v>S1</v>
      </c>
      <c r="J200" s="24" t="str">
        <f>VLOOKUP($E200,Mapping!$A$2:$C$502,2,0)</f>
        <v>Facebook VO AAA</v>
      </c>
      <c r="K200" s="24" t="str">
        <f>VLOOKUP(G200,Mapping!$E$2:$F$246,2,0)</f>
        <v>Per</v>
      </c>
    </row>
    <row r="201" spans="1:11" x14ac:dyDescent="0.25">
      <c r="A201" s="6"/>
      <c r="B201" s="6"/>
      <c r="C201" s="6"/>
      <c r="D201" s="6"/>
      <c r="E201" s="6" t="s">
        <v>210</v>
      </c>
      <c r="F201" s="1" t="s">
        <v>117</v>
      </c>
      <c r="G201" s="2">
        <v>44259</v>
      </c>
      <c r="H201" s="1">
        <v>0</v>
      </c>
      <c r="I201" s="24" t="str">
        <f>VLOOKUP($E201,Mapping!$A$2:$C$502,3,0)</f>
        <v>S2</v>
      </c>
      <c r="J201" s="24" t="str">
        <f>VLOOKUP($E201,Mapping!$A$2:$C$502,2,0)</f>
        <v>Facebook VO AAA</v>
      </c>
      <c r="K201" s="24" t="str">
        <f>VLOOKUP(G201,Mapping!$E$2:$F$246,2,0)</f>
        <v>Per</v>
      </c>
    </row>
    <row r="202" spans="1:11" x14ac:dyDescent="0.25">
      <c r="A202" s="6"/>
      <c r="B202" s="6"/>
      <c r="C202" s="6"/>
      <c r="D202" s="6"/>
      <c r="E202" s="6" t="s">
        <v>245</v>
      </c>
      <c r="F202" s="1" t="s">
        <v>117</v>
      </c>
      <c r="G202" s="2">
        <v>44259</v>
      </c>
      <c r="H202" s="1">
        <v>0</v>
      </c>
      <c r="I202" s="24" t="str">
        <f>VLOOKUP($E202,Mapping!$A$2:$C$502,3,0)</f>
        <v>S3</v>
      </c>
      <c r="J202" s="24" t="str">
        <f>VLOOKUP($E202,Mapping!$A$2:$C$502,2,0)</f>
        <v>Facebook VO AAA</v>
      </c>
      <c r="K202" s="24" t="str">
        <f>VLOOKUP(G202,Mapping!$E$2:$F$246,2,0)</f>
        <v>Per</v>
      </c>
    </row>
    <row r="203" spans="1:11" x14ac:dyDescent="0.25">
      <c r="A203" s="6"/>
      <c r="B203" s="6"/>
      <c r="C203" s="6"/>
      <c r="D203" s="6"/>
      <c r="E203" s="6" t="s">
        <v>211</v>
      </c>
      <c r="F203" s="1" t="s">
        <v>117</v>
      </c>
      <c r="G203" s="2">
        <v>44259</v>
      </c>
      <c r="H203" s="1">
        <v>34.145551596519503</v>
      </c>
      <c r="I203" s="24" t="str">
        <f>VLOOKUP($E203,Mapping!$A$2:$C$502,3,0)</f>
        <v>Pre</v>
      </c>
      <c r="J203" s="24" t="str">
        <f>VLOOKUP($E203,Mapping!$A$2:$C$502,2,0)</f>
        <v>Facebook VO BAU</v>
      </c>
      <c r="K203" s="24" t="str">
        <f>VLOOKUP(G203,Mapping!$E$2:$F$246,2,0)</f>
        <v>Per</v>
      </c>
    </row>
    <row r="204" spans="1:11" x14ac:dyDescent="0.25">
      <c r="A204" s="6"/>
      <c r="B204" s="6"/>
      <c r="C204" s="6"/>
      <c r="D204" s="6"/>
      <c r="E204" s="6" t="s">
        <v>212</v>
      </c>
      <c r="F204" s="1" t="s">
        <v>117</v>
      </c>
      <c r="G204" s="2">
        <v>44259</v>
      </c>
      <c r="H204" s="1">
        <v>0</v>
      </c>
      <c r="I204" s="24" t="str">
        <f>VLOOKUP($E204,Mapping!$A$2:$C$502,3,0)</f>
        <v>S1</v>
      </c>
      <c r="J204" s="24" t="str">
        <f>VLOOKUP($E204,Mapping!$A$2:$C$502,2,0)</f>
        <v>Facebook VO BAU</v>
      </c>
      <c r="K204" s="24" t="str">
        <f>VLOOKUP(G204,Mapping!$E$2:$F$246,2,0)</f>
        <v>Per</v>
      </c>
    </row>
    <row r="205" spans="1:11" x14ac:dyDescent="0.25">
      <c r="A205" s="6"/>
      <c r="B205" s="6"/>
      <c r="C205" s="6"/>
      <c r="D205" s="6"/>
      <c r="E205" s="6" t="s">
        <v>213</v>
      </c>
      <c r="F205" s="1" t="s">
        <v>117</v>
      </c>
      <c r="G205" s="2">
        <v>44259</v>
      </c>
      <c r="H205" s="1">
        <v>0</v>
      </c>
      <c r="I205" s="24" t="str">
        <f>VLOOKUP($E205,Mapping!$A$2:$C$502,3,0)</f>
        <v>S2</v>
      </c>
      <c r="J205" s="24" t="str">
        <f>VLOOKUP($E205,Mapping!$A$2:$C$502,2,0)</f>
        <v>Facebook VO BAU</v>
      </c>
      <c r="K205" s="24" t="str">
        <f>VLOOKUP(G205,Mapping!$E$2:$F$246,2,0)</f>
        <v>Per</v>
      </c>
    </row>
    <row r="206" spans="1:11" x14ac:dyDescent="0.25">
      <c r="A206" s="6"/>
      <c r="B206" s="6"/>
      <c r="C206" s="6"/>
      <c r="D206" s="6"/>
      <c r="E206" s="6" t="s">
        <v>246</v>
      </c>
      <c r="F206" s="1" t="s">
        <v>117</v>
      </c>
      <c r="G206" s="2">
        <v>44259</v>
      </c>
      <c r="H206" s="1">
        <v>0</v>
      </c>
      <c r="I206" s="24" t="str">
        <f>VLOOKUP($E206,Mapping!$A$2:$C$502,3,0)</f>
        <v>S3</v>
      </c>
      <c r="J206" s="24" t="str">
        <f>VLOOKUP($E206,Mapping!$A$2:$C$502,2,0)</f>
        <v>Facebook VO BAU</v>
      </c>
      <c r="K206" s="24" t="str">
        <f>VLOOKUP(G206,Mapping!$E$2:$F$246,2,0)</f>
        <v>Per</v>
      </c>
    </row>
    <row r="207" spans="1:11" x14ac:dyDescent="0.25">
      <c r="A207" s="6"/>
      <c r="B207" s="6"/>
      <c r="C207" s="6"/>
      <c r="D207" s="6"/>
      <c r="E207" s="6" t="s">
        <v>214</v>
      </c>
      <c r="F207" s="1" t="s">
        <v>117</v>
      </c>
      <c r="G207" s="2">
        <v>44259</v>
      </c>
      <c r="H207" s="1">
        <v>3.4630095701990098E-2</v>
      </c>
      <c r="I207" s="24" t="str">
        <f>VLOOKUP($E207,Mapping!$A$2:$C$502,3,0)</f>
        <v>Pre</v>
      </c>
      <c r="J207" s="24" t="str">
        <f>VLOOKUP($E207,Mapping!$A$2:$C$502,2,0)</f>
        <v>Facebook VO Dynamic</v>
      </c>
      <c r="K207" s="24" t="str">
        <f>VLOOKUP(G207,Mapping!$E$2:$F$246,2,0)</f>
        <v>Per</v>
      </c>
    </row>
    <row r="208" spans="1:11" x14ac:dyDescent="0.25">
      <c r="A208" s="6"/>
      <c r="B208" s="6"/>
      <c r="C208" s="6"/>
      <c r="D208" s="6"/>
      <c r="E208" s="6" t="s">
        <v>215</v>
      </c>
      <c r="F208" s="1" t="s">
        <v>117</v>
      </c>
      <c r="G208" s="2">
        <v>44259</v>
      </c>
      <c r="H208" s="1">
        <v>0</v>
      </c>
      <c r="I208" s="24" t="str">
        <f>VLOOKUP($E208,Mapping!$A$2:$C$502,3,0)</f>
        <v>S1</v>
      </c>
      <c r="J208" s="24" t="str">
        <f>VLOOKUP($E208,Mapping!$A$2:$C$502,2,0)</f>
        <v>Facebook VO Dynamic</v>
      </c>
      <c r="K208" s="24" t="str">
        <f>VLOOKUP(G208,Mapping!$E$2:$F$246,2,0)</f>
        <v>Per</v>
      </c>
    </row>
    <row r="209" spans="1:11" x14ac:dyDescent="0.25">
      <c r="A209" s="6"/>
      <c r="B209" s="6"/>
      <c r="C209" s="6"/>
      <c r="D209" s="6"/>
      <c r="E209" s="6" t="s">
        <v>216</v>
      </c>
      <c r="F209" s="1" t="s">
        <v>117</v>
      </c>
      <c r="G209" s="2">
        <v>44259</v>
      </c>
      <c r="H209" s="1">
        <v>7.3904807702776301E-5</v>
      </c>
      <c r="I209" s="24" t="str">
        <f>VLOOKUP($E209,Mapping!$A$2:$C$502,3,0)</f>
        <v>Pre</v>
      </c>
      <c r="J209" s="24" t="str">
        <f>VLOOKUP($E209,Mapping!$A$2:$C$502,2,0)</f>
        <v>Google Display</v>
      </c>
      <c r="K209" s="24" t="str">
        <f>VLOOKUP(G209,Mapping!$E$2:$F$246,2,0)</f>
        <v>Per</v>
      </c>
    </row>
    <row r="210" spans="1:11" x14ac:dyDescent="0.25">
      <c r="A210" s="6"/>
      <c r="B210" s="6"/>
      <c r="C210" s="6"/>
      <c r="D210" s="6"/>
      <c r="E210" s="6" t="s">
        <v>217</v>
      </c>
      <c r="F210" s="1" t="s">
        <v>117</v>
      </c>
      <c r="G210" s="2">
        <v>44259</v>
      </c>
      <c r="H210" s="1">
        <v>0</v>
      </c>
      <c r="I210" s="24">
        <f>VLOOKUP($E210,Mapping!$A$2:$C$502,3,0)</f>
        <v>0</v>
      </c>
      <c r="J210" s="24" t="str">
        <f>VLOOKUP($E210,Mapping!$A$2:$C$502,2,0)</f>
        <v>Google Display</v>
      </c>
      <c r="K210" s="24" t="str">
        <f>VLOOKUP(G210,Mapping!$E$2:$F$246,2,0)</f>
        <v>Per</v>
      </c>
    </row>
    <row r="211" spans="1:11" x14ac:dyDescent="0.25">
      <c r="A211" s="6"/>
      <c r="B211" s="6"/>
      <c r="C211" s="6"/>
      <c r="D211" s="6"/>
      <c r="E211" s="6" t="s">
        <v>229</v>
      </c>
      <c r="F211" s="1" t="s">
        <v>117</v>
      </c>
      <c r="G211" s="2">
        <v>44259</v>
      </c>
      <c r="H211" s="1">
        <v>0</v>
      </c>
      <c r="I211" s="24">
        <f>VLOOKUP($E211,Mapping!$A$2:$C$502,3,0)</f>
        <v>0</v>
      </c>
      <c r="J211" s="24" t="str">
        <f>VLOOKUP($E211,Mapping!$A$2:$C$502,2,0)</f>
        <v>Google Display</v>
      </c>
      <c r="K211" s="24" t="str">
        <f>VLOOKUP(G211,Mapping!$E$2:$F$246,2,0)</f>
        <v>Per</v>
      </c>
    </row>
    <row r="212" spans="1:11" x14ac:dyDescent="0.25">
      <c r="A212" s="6"/>
      <c r="B212" s="6"/>
      <c r="C212" s="6"/>
      <c r="D212" s="6"/>
      <c r="E212" s="6" t="s">
        <v>218</v>
      </c>
      <c r="F212" s="1" t="s">
        <v>117</v>
      </c>
      <c r="G212" s="2">
        <v>44259</v>
      </c>
      <c r="H212" s="1">
        <v>0</v>
      </c>
      <c r="I212" s="24">
        <f>VLOOKUP($E212,Mapping!$A$2:$C$502,3,0)</f>
        <v>0</v>
      </c>
      <c r="J212" s="24" t="str">
        <f>VLOOKUP($E212,Mapping!$A$2:$C$502,2,0)</f>
        <v>Google Display</v>
      </c>
      <c r="K212" s="24" t="str">
        <f>VLOOKUP(G212,Mapping!$E$2:$F$246,2,0)</f>
        <v>Per</v>
      </c>
    </row>
    <row r="213" spans="1:11" x14ac:dyDescent="0.25">
      <c r="A213" s="6"/>
      <c r="B213" s="6"/>
      <c r="C213" s="6"/>
      <c r="D213" s="6"/>
      <c r="E213" s="6" t="s">
        <v>230</v>
      </c>
      <c r="F213" s="1" t="s">
        <v>117</v>
      </c>
      <c r="G213" s="2">
        <v>44259</v>
      </c>
      <c r="H213" s="1">
        <v>0</v>
      </c>
      <c r="I213" s="24" t="str">
        <f>VLOOKUP($E213,Mapping!$A$2:$C$502,3,0)</f>
        <v>S1</v>
      </c>
      <c r="J213" s="24" t="str">
        <f>VLOOKUP($E213,Mapping!$A$2:$C$502,2,0)</f>
        <v>Google Display</v>
      </c>
      <c r="K213" s="24" t="str">
        <f>VLOOKUP(G213,Mapping!$E$2:$F$246,2,0)</f>
        <v>Per</v>
      </c>
    </row>
    <row r="214" spans="1:11" x14ac:dyDescent="0.25">
      <c r="A214" s="6"/>
      <c r="B214" s="6"/>
      <c r="C214" s="6"/>
      <c r="D214" s="6"/>
      <c r="E214" s="6" t="s">
        <v>219</v>
      </c>
      <c r="F214" s="1" t="s">
        <v>117</v>
      </c>
      <c r="G214" s="2">
        <v>44259</v>
      </c>
      <c r="H214" s="1">
        <v>9.5482855361779806E-3</v>
      </c>
      <c r="I214" s="24" t="str">
        <f>VLOOKUP($E214,Mapping!$A$2:$C$502,3,0)</f>
        <v>Pre</v>
      </c>
      <c r="J214" s="24" t="str">
        <f>VLOOKUP($E214,Mapping!$A$2:$C$502,2,0)</f>
        <v>Google Youtube</v>
      </c>
      <c r="K214" s="24" t="str">
        <f>VLOOKUP(G214,Mapping!$E$2:$F$246,2,0)</f>
        <v>Per</v>
      </c>
    </row>
    <row r="215" spans="1:11" x14ac:dyDescent="0.25">
      <c r="A215" s="6"/>
      <c r="B215" s="6"/>
      <c r="C215" s="6"/>
      <c r="D215" s="6"/>
      <c r="E215" s="6" t="s">
        <v>220</v>
      </c>
      <c r="F215" s="1" t="s">
        <v>117</v>
      </c>
      <c r="G215" s="2">
        <v>44259</v>
      </c>
      <c r="H215" s="1">
        <v>0</v>
      </c>
      <c r="I215" s="24">
        <f>VLOOKUP($E215,Mapping!$A$2:$C$502,3,0)</f>
        <v>0</v>
      </c>
      <c r="J215" s="24" t="str">
        <f>VLOOKUP($E215,Mapping!$A$2:$C$502,2,0)</f>
        <v>Google Youtube</v>
      </c>
      <c r="K215" s="24" t="str">
        <f>VLOOKUP(G215,Mapping!$E$2:$F$246,2,0)</f>
        <v>Per</v>
      </c>
    </row>
    <row r="216" spans="1:11" x14ac:dyDescent="0.25">
      <c r="A216" s="6"/>
      <c r="B216" s="6"/>
      <c r="C216" s="6"/>
      <c r="D216" s="6"/>
      <c r="E216" s="6" t="s">
        <v>231</v>
      </c>
      <c r="F216" s="1" t="s">
        <v>117</v>
      </c>
      <c r="G216" s="2">
        <v>44259</v>
      </c>
      <c r="H216" s="1">
        <v>0</v>
      </c>
      <c r="I216" s="24">
        <f>VLOOKUP($E216,Mapping!$A$2:$C$502,3,0)</f>
        <v>0</v>
      </c>
      <c r="J216" s="24" t="str">
        <f>VLOOKUP($E216,Mapping!$A$2:$C$502,2,0)</f>
        <v>Google Youtube</v>
      </c>
      <c r="K216" s="24" t="str">
        <f>VLOOKUP(G216,Mapping!$E$2:$F$246,2,0)</f>
        <v>Per</v>
      </c>
    </row>
    <row r="217" spans="1:11" x14ac:dyDescent="0.25">
      <c r="A217" s="6"/>
      <c r="B217" s="6"/>
      <c r="C217" s="6"/>
      <c r="D217" s="6"/>
      <c r="E217" s="6" t="s">
        <v>221</v>
      </c>
      <c r="F217" s="1" t="s">
        <v>117</v>
      </c>
      <c r="G217" s="2">
        <v>44259</v>
      </c>
      <c r="H217" s="1">
        <v>0</v>
      </c>
      <c r="I217" s="24">
        <f>VLOOKUP($E217,Mapping!$A$2:$C$502,3,0)</f>
        <v>0</v>
      </c>
      <c r="J217" s="24" t="str">
        <f>VLOOKUP($E217,Mapping!$A$2:$C$502,2,0)</f>
        <v>Google Youtube</v>
      </c>
      <c r="K217" s="24" t="str">
        <f>VLOOKUP(G217,Mapping!$E$2:$F$246,2,0)</f>
        <v>Per</v>
      </c>
    </row>
    <row r="218" spans="1:11" x14ac:dyDescent="0.25">
      <c r="A218" s="6"/>
      <c r="B218" s="6"/>
      <c r="C218" s="6"/>
      <c r="D218" s="6"/>
      <c r="E218" s="6" t="s">
        <v>232</v>
      </c>
      <c r="F218" s="1" t="s">
        <v>117</v>
      </c>
      <c r="G218" s="2">
        <v>44259</v>
      </c>
      <c r="H218" s="1">
        <v>0</v>
      </c>
      <c r="I218" s="24" t="str">
        <f>VLOOKUP($E218,Mapping!$A$2:$C$502,3,0)</f>
        <v>S1</v>
      </c>
      <c r="J218" s="24" t="str">
        <f>VLOOKUP($E218,Mapping!$A$2:$C$502,2,0)</f>
        <v>Google Youtube</v>
      </c>
      <c r="K218" s="24" t="str">
        <f>VLOOKUP(G218,Mapping!$E$2:$F$246,2,0)</f>
        <v>Per</v>
      </c>
    </row>
    <row r="219" spans="1:11" x14ac:dyDescent="0.25">
      <c r="A219" s="6"/>
      <c r="B219" s="6"/>
      <c r="C219" s="6"/>
      <c r="D219" s="6"/>
      <c r="E219" s="6" t="s">
        <v>73</v>
      </c>
      <c r="F219" s="1" t="s">
        <v>117</v>
      </c>
      <c r="G219" s="2">
        <v>44259</v>
      </c>
      <c r="H219" s="1">
        <v>282876.95580592903</v>
      </c>
      <c r="I219" s="24">
        <f>VLOOKUP($E219,Mapping!$A$2:$C$502,3,0)</f>
        <v>0</v>
      </c>
      <c r="J219" s="24">
        <f>VLOOKUP($E219,Mapping!$A$2:$C$502,2,0)</f>
        <v>0</v>
      </c>
      <c r="K219" s="24" t="str">
        <f>VLOOKUP(G219,Mapping!$E$2:$F$246,2,0)</f>
        <v>Per</v>
      </c>
    </row>
    <row r="220" spans="1:11" x14ac:dyDescent="0.25">
      <c r="A220" s="6"/>
      <c r="B220" s="6"/>
      <c r="C220" s="6"/>
      <c r="D220" s="6"/>
      <c r="E220" s="6" t="s">
        <v>149</v>
      </c>
      <c r="F220" s="1" t="s">
        <v>117</v>
      </c>
      <c r="G220" s="2">
        <v>44259</v>
      </c>
      <c r="H220" s="1">
        <v>0</v>
      </c>
      <c r="I220" s="24">
        <f>VLOOKUP($E220,Mapping!$A$2:$C$502,3,0)</f>
        <v>0</v>
      </c>
      <c r="J220" s="24" t="str">
        <f>VLOOKUP($E220,Mapping!$A$2:$C$502,2,0)</f>
        <v>Event After Effect</v>
      </c>
      <c r="K220" s="24" t="str">
        <f>VLOOKUP(G220,Mapping!$E$2:$F$246,2,0)</f>
        <v>Per</v>
      </c>
    </row>
    <row r="221" spans="1:11" x14ac:dyDescent="0.25">
      <c r="A221" s="6"/>
      <c r="B221" s="6"/>
      <c r="C221" s="6"/>
      <c r="D221" s="6"/>
      <c r="E221" s="6" t="s">
        <v>150</v>
      </c>
      <c r="F221" s="1" t="s">
        <v>117</v>
      </c>
      <c r="G221" s="2">
        <v>44259</v>
      </c>
      <c r="H221" s="1">
        <v>0</v>
      </c>
      <c r="I221" s="24">
        <f>VLOOKUP($E221,Mapping!$A$2:$C$502,3,0)</f>
        <v>0</v>
      </c>
      <c r="J221" s="24" t="str">
        <f>VLOOKUP($E221,Mapping!$A$2:$C$502,2,0)</f>
        <v>Internal Event</v>
      </c>
      <c r="K221" s="24" t="str">
        <f>VLOOKUP(G221,Mapping!$E$2:$F$246,2,0)</f>
        <v>Per</v>
      </c>
    </row>
    <row r="222" spans="1:11" x14ac:dyDescent="0.25">
      <c r="A222" s="6"/>
      <c r="B222" s="6"/>
      <c r="C222" s="6"/>
      <c r="D222" s="6"/>
      <c r="E222" s="6" t="s">
        <v>151</v>
      </c>
      <c r="F222" s="1" t="s">
        <v>117</v>
      </c>
      <c r="G222" s="2">
        <v>44259</v>
      </c>
      <c r="H222" s="1">
        <v>0</v>
      </c>
      <c r="I222" s="24">
        <f>VLOOKUP($E222,Mapping!$A$2:$C$502,3,0)</f>
        <v>0</v>
      </c>
      <c r="J222" s="24" t="str">
        <f>VLOOKUP($E222,Mapping!$A$2:$C$502,2,0)</f>
        <v>Internal Event</v>
      </c>
      <c r="K222" s="24" t="str">
        <f>VLOOKUP(G222,Mapping!$E$2:$F$246,2,0)</f>
        <v>Per</v>
      </c>
    </row>
    <row r="223" spans="1:11" x14ac:dyDescent="0.25">
      <c r="A223" s="6"/>
      <c r="B223" s="6"/>
      <c r="C223" s="6"/>
      <c r="D223" s="6"/>
      <c r="E223" s="6" t="s">
        <v>152</v>
      </c>
      <c r="F223" s="1" t="s">
        <v>117</v>
      </c>
      <c r="G223" s="2">
        <v>44259</v>
      </c>
      <c r="H223" s="1">
        <v>0</v>
      </c>
      <c r="I223" s="24">
        <f>VLOOKUP($E223,Mapping!$A$2:$C$502,3,0)</f>
        <v>0</v>
      </c>
      <c r="J223" s="24" t="str">
        <f>VLOOKUP($E223,Mapping!$A$2:$C$502,2,0)</f>
        <v>Internal Event</v>
      </c>
      <c r="K223" s="24" t="str">
        <f>VLOOKUP(G223,Mapping!$E$2:$F$246,2,0)</f>
        <v>Per</v>
      </c>
    </row>
    <row r="224" spans="1:11" x14ac:dyDescent="0.25">
      <c r="A224" s="6"/>
      <c r="B224" s="6"/>
      <c r="C224" s="6"/>
      <c r="D224" s="6"/>
      <c r="E224" s="6" t="s">
        <v>153</v>
      </c>
      <c r="F224" s="1" t="s">
        <v>117</v>
      </c>
      <c r="G224" s="2">
        <v>44259</v>
      </c>
      <c r="H224" s="1">
        <v>0</v>
      </c>
      <c r="I224" s="24">
        <f>VLOOKUP($E224,Mapping!$A$2:$C$502,3,0)</f>
        <v>0</v>
      </c>
      <c r="J224" s="24" t="str">
        <f>VLOOKUP($E224,Mapping!$A$2:$C$502,2,0)</f>
        <v>Monday Effect</v>
      </c>
      <c r="K224" s="24" t="str">
        <f>VLOOKUP(G224,Mapping!$E$2:$F$246,2,0)</f>
        <v>Per</v>
      </c>
    </row>
    <row r="225" spans="1:11" x14ac:dyDescent="0.25">
      <c r="A225" s="6"/>
      <c r="B225" s="6"/>
      <c r="C225" s="6"/>
      <c r="D225" s="6"/>
      <c r="E225" s="6" t="s">
        <v>154</v>
      </c>
      <c r="F225" s="1" t="s">
        <v>117</v>
      </c>
      <c r="G225" s="2">
        <v>44259</v>
      </c>
      <c r="H225" s="1">
        <v>0</v>
      </c>
      <c r="I225" s="24">
        <f>VLOOKUP($E225,Mapping!$A$2:$C$502,3,0)</f>
        <v>0</v>
      </c>
      <c r="J225" s="24" t="str">
        <f>VLOOKUP($E225,Mapping!$A$2:$C$502,2,0)</f>
        <v>New Content</v>
      </c>
      <c r="K225" s="24" t="str">
        <f>VLOOKUP(G225,Mapping!$E$2:$F$246,2,0)</f>
        <v>Per</v>
      </c>
    </row>
    <row r="226" spans="1:11" x14ac:dyDescent="0.25">
      <c r="A226" s="6"/>
      <c r="B226" s="6"/>
      <c r="C226" s="6"/>
      <c r="D226" s="6"/>
      <c r="E226" s="6" t="s">
        <v>155</v>
      </c>
      <c r="F226" s="1" t="s">
        <v>117</v>
      </c>
      <c r="G226" s="2">
        <v>44259</v>
      </c>
      <c r="H226" s="1">
        <v>0</v>
      </c>
      <c r="I226" s="24">
        <f>VLOOKUP($E226,Mapping!$A$2:$C$502,3,0)</f>
        <v>0</v>
      </c>
      <c r="J226" s="24" t="str">
        <f>VLOOKUP($E226,Mapping!$A$2:$C$502,2,0)</f>
        <v>Internal Event</v>
      </c>
      <c r="K226" s="24" t="str">
        <f>VLOOKUP(G226,Mapping!$E$2:$F$246,2,0)</f>
        <v>Per</v>
      </c>
    </row>
    <row r="227" spans="1:11" x14ac:dyDescent="0.25">
      <c r="A227" s="6"/>
      <c r="B227" s="6"/>
      <c r="C227" s="6"/>
      <c r="D227" s="6"/>
      <c r="E227" s="6" t="s">
        <v>156</v>
      </c>
      <c r="F227" s="1" t="s">
        <v>117</v>
      </c>
      <c r="G227" s="2">
        <v>44259</v>
      </c>
      <c r="H227" s="1">
        <v>0</v>
      </c>
      <c r="I227" s="24">
        <f>VLOOKUP($E227,Mapping!$A$2:$C$502,3,0)</f>
        <v>0</v>
      </c>
      <c r="J227" s="24" t="str">
        <f>VLOOKUP($E227,Mapping!$A$2:$C$502,2,0)</f>
        <v>Internal Event</v>
      </c>
      <c r="K227" s="24" t="str">
        <f>VLOOKUP(G227,Mapping!$E$2:$F$246,2,0)</f>
        <v>Per</v>
      </c>
    </row>
    <row r="228" spans="1:11" x14ac:dyDescent="0.25">
      <c r="A228" s="6"/>
      <c r="B228" s="6"/>
      <c r="C228" s="6"/>
      <c r="D228" s="6"/>
      <c r="E228" s="6" t="s">
        <v>233</v>
      </c>
      <c r="F228" s="1" t="s">
        <v>117</v>
      </c>
      <c r="G228" s="2">
        <v>44259</v>
      </c>
      <c r="H228" s="1">
        <v>0</v>
      </c>
      <c r="I228" s="24" t="str">
        <f>VLOOKUP($E228,Mapping!$A$2:$C$502,3,0)</f>
        <v>S2</v>
      </c>
      <c r="J228" s="24" t="str">
        <f>VLOOKUP($E228,Mapping!$A$2:$C$502,2,0)</f>
        <v>Reddit</v>
      </c>
      <c r="K228" s="24" t="str">
        <f>VLOOKUP(G228,Mapping!$E$2:$F$246,2,0)</f>
        <v>Per</v>
      </c>
    </row>
    <row r="229" spans="1:11" x14ac:dyDescent="0.25">
      <c r="A229" s="6"/>
      <c r="B229" s="6"/>
      <c r="C229" s="6"/>
      <c r="D229" s="6"/>
      <c r="E229" s="6" t="s">
        <v>158</v>
      </c>
      <c r="F229" s="1" t="s">
        <v>117</v>
      </c>
      <c r="G229" s="2">
        <v>44259</v>
      </c>
      <c r="H229" s="1">
        <v>0</v>
      </c>
      <c r="I229" s="24">
        <f>VLOOKUP($E229,Mapping!$A$2:$C$502,3,0)</f>
        <v>0</v>
      </c>
      <c r="J229" s="24" t="str">
        <f>VLOOKUP($E229,Mapping!$A$2:$C$502,2,0)</f>
        <v>Internal Event</v>
      </c>
      <c r="K229" s="24" t="str">
        <f>VLOOKUP(G229,Mapping!$E$2:$F$246,2,0)</f>
        <v>Per</v>
      </c>
    </row>
    <row r="230" spans="1:11" x14ac:dyDescent="0.25">
      <c r="A230" s="6"/>
      <c r="B230" s="6"/>
      <c r="C230" s="6"/>
      <c r="D230" s="6"/>
      <c r="E230" s="6" t="s">
        <v>159</v>
      </c>
      <c r="F230" s="1" t="s">
        <v>117</v>
      </c>
      <c r="G230" s="2">
        <v>44259</v>
      </c>
      <c r="H230" s="1">
        <v>0</v>
      </c>
      <c r="I230" s="24">
        <f>VLOOKUP($E230,Mapping!$A$2:$C$502,3,0)</f>
        <v>0</v>
      </c>
      <c r="J230" s="24" t="str">
        <f>VLOOKUP($E230,Mapping!$A$2:$C$502,2,0)</f>
        <v>Event After Effect</v>
      </c>
      <c r="K230" s="24" t="str">
        <f>VLOOKUP(G230,Mapping!$E$2:$F$246,2,0)</f>
        <v>Per</v>
      </c>
    </row>
    <row r="231" spans="1:11" x14ac:dyDescent="0.25">
      <c r="A231" s="6"/>
      <c r="B231" s="6"/>
      <c r="C231" s="6"/>
      <c r="D231" s="6"/>
      <c r="E231" s="6" t="s">
        <v>160</v>
      </c>
      <c r="F231" s="1" t="s">
        <v>117</v>
      </c>
      <c r="G231" s="2">
        <v>44259</v>
      </c>
      <c r="H231" s="1">
        <v>0</v>
      </c>
      <c r="I231" s="24">
        <f>VLOOKUP($E231,Mapping!$A$2:$C$502,3,0)</f>
        <v>0</v>
      </c>
      <c r="J231" s="24" t="str">
        <f>VLOOKUP($E231,Mapping!$A$2:$C$502,2,0)</f>
        <v>Event After Effect</v>
      </c>
      <c r="K231" s="24" t="str">
        <f>VLOOKUP(G231,Mapping!$E$2:$F$246,2,0)</f>
        <v>Per</v>
      </c>
    </row>
    <row r="232" spans="1:11" x14ac:dyDescent="0.25">
      <c r="A232" s="6"/>
      <c r="B232" s="6"/>
      <c r="C232" s="6"/>
      <c r="D232" s="6"/>
      <c r="E232" s="6" t="s">
        <v>161</v>
      </c>
      <c r="F232" s="1" t="s">
        <v>117</v>
      </c>
      <c r="G232" s="2">
        <v>44259</v>
      </c>
      <c r="H232" s="1">
        <v>0</v>
      </c>
      <c r="I232" s="24">
        <f>VLOOKUP($E232,Mapping!$A$2:$C$502,3,0)</f>
        <v>0</v>
      </c>
      <c r="J232" s="24" t="str">
        <f>VLOOKUP($E232,Mapping!$A$2:$C$502,2,0)</f>
        <v>Internal Event</v>
      </c>
      <c r="K232" s="24" t="str">
        <f>VLOOKUP(G232,Mapping!$E$2:$F$246,2,0)</f>
        <v>Per</v>
      </c>
    </row>
    <row r="233" spans="1:11" x14ac:dyDescent="0.25">
      <c r="A233" s="6"/>
      <c r="B233" s="6"/>
      <c r="C233" s="6"/>
      <c r="D233" s="6"/>
      <c r="E233" s="6" t="s">
        <v>162</v>
      </c>
      <c r="F233" s="1" t="s">
        <v>117</v>
      </c>
      <c r="G233" s="2">
        <v>44259</v>
      </c>
      <c r="H233" s="1">
        <v>0</v>
      </c>
      <c r="I233" s="24">
        <f>VLOOKUP($E233,Mapping!$A$2:$C$502,3,0)</f>
        <v>0</v>
      </c>
      <c r="J233" s="24" t="str">
        <f>VLOOKUP($E233,Mapping!$A$2:$C$502,2,0)</f>
        <v>Tuesday Effect</v>
      </c>
      <c r="K233" s="24" t="str">
        <f>VLOOKUP(G233,Mapping!$E$2:$F$246,2,0)</f>
        <v>Per</v>
      </c>
    </row>
    <row r="234" spans="1:11" x14ac:dyDescent="0.25">
      <c r="A234" s="6"/>
      <c r="B234" s="6"/>
      <c r="C234" s="6"/>
      <c r="D234" s="6"/>
      <c r="E234" s="6" t="s">
        <v>222</v>
      </c>
      <c r="F234" s="1" t="s">
        <v>117</v>
      </c>
      <c r="G234" s="2">
        <v>44259</v>
      </c>
      <c r="H234" s="1">
        <v>1.9788010862117701E-5</v>
      </c>
      <c r="I234" s="24" t="str">
        <f>VLOOKUP($E234,Mapping!$A$2:$C$502,3,0)</f>
        <v>Pre</v>
      </c>
      <c r="J234" s="24" t="str">
        <f>VLOOKUP($E234,Mapping!$A$2:$C$502,2,0)</f>
        <v>Unity</v>
      </c>
      <c r="K234" s="24" t="str">
        <f>VLOOKUP(G234,Mapping!$E$2:$F$246,2,0)</f>
        <v>Per</v>
      </c>
    </row>
    <row r="235" spans="1:11" x14ac:dyDescent="0.25">
      <c r="A235" s="6"/>
      <c r="B235" s="6"/>
      <c r="C235" s="6"/>
      <c r="D235" s="6"/>
      <c r="E235" s="6" t="s">
        <v>234</v>
      </c>
      <c r="F235" s="1" t="s">
        <v>117</v>
      </c>
      <c r="G235" s="2">
        <v>44259</v>
      </c>
      <c r="H235" s="1">
        <v>0</v>
      </c>
      <c r="I235" s="24" t="str">
        <f>VLOOKUP($E235,Mapping!$A$2:$C$502,3,0)</f>
        <v>S1</v>
      </c>
      <c r="J235" s="24" t="str">
        <f>VLOOKUP($E235,Mapping!$A$2:$C$502,2,0)</f>
        <v>Unity</v>
      </c>
      <c r="K235" s="24" t="str">
        <f>VLOOKUP(G235,Mapping!$E$2:$F$246,2,0)</f>
        <v>Per</v>
      </c>
    </row>
    <row r="236" spans="1:11" x14ac:dyDescent="0.25">
      <c r="A236" s="6"/>
      <c r="B236" s="6"/>
      <c r="C236" s="6"/>
      <c r="D236" s="6"/>
      <c r="E236" s="6" t="s">
        <v>235</v>
      </c>
      <c r="F236" s="1" t="s">
        <v>117</v>
      </c>
      <c r="G236" s="2">
        <v>44259</v>
      </c>
      <c r="H236" s="1">
        <v>0</v>
      </c>
      <c r="I236" s="24" t="str">
        <f>VLOOKUP($E236,Mapping!$A$2:$C$502,3,0)</f>
        <v>S2</v>
      </c>
      <c r="J236" s="24" t="str">
        <f>VLOOKUP($E236,Mapping!$A$2:$C$502,2,0)</f>
        <v>Unity</v>
      </c>
      <c r="K236" s="24" t="str">
        <f>VLOOKUP(G236,Mapping!$E$2:$F$246,2,0)</f>
        <v>Per</v>
      </c>
    </row>
    <row r="237" spans="1:11" x14ac:dyDescent="0.25">
      <c r="A237" s="6"/>
      <c r="B237" s="6"/>
      <c r="C237" s="6"/>
      <c r="D237" s="6"/>
      <c r="E237" s="6" t="s">
        <v>247</v>
      </c>
      <c r="F237" s="1" t="s">
        <v>117</v>
      </c>
      <c r="G237" s="2">
        <v>44259</v>
      </c>
      <c r="H237" s="1">
        <v>0</v>
      </c>
      <c r="I237" s="24" t="str">
        <f>VLOOKUP($E237,Mapping!$A$2:$C$502,3,0)</f>
        <v>S3</v>
      </c>
      <c r="J237" s="24" t="str">
        <f>VLOOKUP($E237,Mapping!$A$2:$C$502,2,0)</f>
        <v>Unity</v>
      </c>
      <c r="K237" s="24" t="str">
        <f>VLOOKUP(G237,Mapping!$E$2:$F$246,2,0)</f>
        <v>Per</v>
      </c>
    </row>
    <row r="238" spans="1:11" x14ac:dyDescent="0.25">
      <c r="A238" s="6"/>
      <c r="B238" s="6"/>
      <c r="C238" s="6"/>
      <c r="D238" s="6"/>
      <c r="E238" s="6" t="s">
        <v>200</v>
      </c>
      <c r="F238" s="1" t="s">
        <v>117</v>
      </c>
      <c r="G238" s="2">
        <v>44260</v>
      </c>
      <c r="H238" s="1">
        <v>0</v>
      </c>
      <c r="I238" s="24">
        <f>VLOOKUP($E238,Mapping!$A$2:$C$502,3,0)</f>
        <v>0</v>
      </c>
      <c r="J238" s="24" t="str">
        <f>VLOOKUP($E238,Mapping!$A$2:$C$502,2,0)</f>
        <v>Apple Search</v>
      </c>
      <c r="K238" s="24" t="str">
        <f>VLOOKUP(G238,Mapping!$E$2:$F$246,2,0)</f>
        <v>Per</v>
      </c>
    </row>
    <row r="239" spans="1:11" x14ac:dyDescent="0.25">
      <c r="A239" s="6"/>
      <c r="B239" s="6"/>
      <c r="C239" s="6"/>
      <c r="D239" s="6"/>
      <c r="E239" s="6" t="s">
        <v>227</v>
      </c>
      <c r="F239" s="1" t="s">
        <v>117</v>
      </c>
      <c r="G239" s="2">
        <v>44260</v>
      </c>
      <c r="H239" s="1">
        <v>0</v>
      </c>
      <c r="I239" s="24">
        <f>VLOOKUP($E239,Mapping!$A$2:$C$502,3,0)</f>
        <v>0</v>
      </c>
      <c r="J239" s="24" t="str">
        <f>VLOOKUP($E239,Mapping!$A$2:$C$502,2,0)</f>
        <v>Applovin Rewarded</v>
      </c>
      <c r="K239" s="24" t="str">
        <f>VLOOKUP(G239,Mapping!$E$2:$F$246,2,0)</f>
        <v>Per</v>
      </c>
    </row>
    <row r="240" spans="1:11" x14ac:dyDescent="0.25">
      <c r="A240" s="6"/>
      <c r="B240" s="6"/>
      <c r="C240" s="6"/>
      <c r="D240" s="6"/>
      <c r="E240" s="6" t="s">
        <v>201</v>
      </c>
      <c r="F240" s="1" t="s">
        <v>117</v>
      </c>
      <c r="G240" s="2">
        <v>44260</v>
      </c>
      <c r="H240" s="1">
        <v>0</v>
      </c>
      <c r="I240" s="24">
        <f>VLOOKUP($E240,Mapping!$A$2:$C$502,3,0)</f>
        <v>0</v>
      </c>
      <c r="J240" s="24" t="str">
        <f>VLOOKUP($E240,Mapping!$A$2:$C$502,2,0)</f>
        <v>Applovin Video</v>
      </c>
      <c r="K240" s="24" t="str">
        <f>VLOOKUP(G240,Mapping!$E$2:$F$246,2,0)</f>
        <v>Per</v>
      </c>
    </row>
    <row r="241" spans="1:11" x14ac:dyDescent="0.25">
      <c r="A241" s="6"/>
      <c r="B241" s="6"/>
      <c r="C241" s="6"/>
      <c r="D241" s="6"/>
      <c r="E241" s="6" t="s">
        <v>143</v>
      </c>
      <c r="F241" s="1" t="s">
        <v>117</v>
      </c>
      <c r="G241" s="2">
        <v>44260</v>
      </c>
      <c r="H241" s="1">
        <v>0</v>
      </c>
      <c r="I241" s="24">
        <f>VLOOKUP($E241,Mapping!$A$2:$C$502,3,0)</f>
        <v>0</v>
      </c>
      <c r="J241" s="24" t="str">
        <f>VLOOKUP($E241,Mapping!$A$2:$C$502,2,0)</f>
        <v>Bug Fix</v>
      </c>
      <c r="K241" s="24" t="str">
        <f>VLOOKUP(G241,Mapping!$E$2:$F$246,2,0)</f>
        <v>Per</v>
      </c>
    </row>
    <row r="242" spans="1:11" x14ac:dyDescent="0.25">
      <c r="A242" s="6"/>
      <c r="B242" s="6"/>
      <c r="C242" s="6"/>
      <c r="D242" s="6"/>
      <c r="E242" s="6" t="s">
        <v>144</v>
      </c>
      <c r="F242" s="1" t="s">
        <v>117</v>
      </c>
      <c r="G242" s="2">
        <v>44260</v>
      </c>
      <c r="H242" s="1">
        <v>0</v>
      </c>
      <c r="I242" s="24">
        <f>VLOOKUP($E242,Mapping!$A$2:$C$502,3,0)</f>
        <v>0</v>
      </c>
      <c r="J242" s="24" t="str">
        <f>VLOOKUP($E242,Mapping!$A$2:$C$502,2,0)</f>
        <v>Bug Fix</v>
      </c>
      <c r="K242" s="24" t="str">
        <f>VLOOKUP(G242,Mapping!$E$2:$F$246,2,0)</f>
        <v>Per</v>
      </c>
    </row>
    <row r="243" spans="1:11" x14ac:dyDescent="0.25">
      <c r="A243" s="6"/>
      <c r="B243" s="6"/>
      <c r="C243" s="6"/>
      <c r="D243" s="6"/>
      <c r="E243" s="6" t="s">
        <v>226</v>
      </c>
      <c r="F243" s="1" t="s">
        <v>117</v>
      </c>
      <c r="G243" s="2">
        <v>44260</v>
      </c>
      <c r="H243" s="1">
        <v>0</v>
      </c>
      <c r="I243" s="24">
        <f>VLOOKUP($E243,Mapping!$A$2:$C$502,3,0)</f>
        <v>0</v>
      </c>
      <c r="J243" s="24" t="str">
        <f>VLOOKUP($E243,Mapping!$A$2:$C$502,2,0)</f>
        <v>Bug Fix</v>
      </c>
      <c r="K243" s="24" t="str">
        <f>VLOOKUP(G243,Mapping!$E$2:$F$246,2,0)</f>
        <v>Per</v>
      </c>
    </row>
    <row r="244" spans="1:11" x14ac:dyDescent="0.25">
      <c r="A244" s="6"/>
      <c r="B244" s="6"/>
      <c r="C244" s="6"/>
      <c r="D244" s="6"/>
      <c r="E244" s="6" t="s">
        <v>146</v>
      </c>
      <c r="F244" s="1" t="s">
        <v>117</v>
      </c>
      <c r="G244" s="2">
        <v>44260</v>
      </c>
      <c r="H244" s="1">
        <v>-25455.428566692601</v>
      </c>
      <c r="I244" s="24">
        <f>VLOOKUP($E244,Mapping!$A$2:$C$502,3,0)</f>
        <v>0</v>
      </c>
      <c r="J244" s="24" t="str">
        <f>VLOOKUP($E244,Mapping!$A$2:$C$502,2,0)</f>
        <v>Event After Effect</v>
      </c>
      <c r="K244" s="24" t="str">
        <f>VLOOKUP(G244,Mapping!$E$2:$F$246,2,0)</f>
        <v>Per</v>
      </c>
    </row>
    <row r="245" spans="1:11" x14ac:dyDescent="0.25">
      <c r="A245" s="6"/>
      <c r="B245" s="6"/>
      <c r="C245" s="6"/>
      <c r="D245" s="6"/>
      <c r="E245" s="6" t="s">
        <v>228</v>
      </c>
      <c r="F245" s="1" t="s">
        <v>117</v>
      </c>
      <c r="G245" s="2">
        <v>44260</v>
      </c>
      <c r="H245" s="1">
        <v>0</v>
      </c>
      <c r="I245" s="24">
        <f>VLOOKUP($E245,Mapping!$A$2:$C$502,3,0)</f>
        <v>0</v>
      </c>
      <c r="J245" s="24" t="str">
        <f>VLOOKUP($E245,Mapping!$A$2:$C$502,2,0)</f>
        <v>Bytedance Global</v>
      </c>
      <c r="K245" s="24" t="str">
        <f>VLOOKUP(G245,Mapping!$E$2:$F$246,2,0)</f>
        <v>Per</v>
      </c>
    </row>
    <row r="246" spans="1:11" x14ac:dyDescent="0.25">
      <c r="A246" s="6"/>
      <c r="B246" s="6"/>
      <c r="C246" s="6"/>
      <c r="D246" s="6"/>
      <c r="E246" s="6" t="s">
        <v>180</v>
      </c>
      <c r="F246" s="1" t="s">
        <v>117</v>
      </c>
      <c r="G246" s="2">
        <v>44260</v>
      </c>
      <c r="H246" s="1">
        <v>-14675.989940168</v>
      </c>
      <c r="I246" s="24">
        <f>VLOOKUP($E246,Mapping!$A$2:$C$502,3,0)</f>
        <v>0</v>
      </c>
      <c r="J246" s="24" t="str">
        <f>VLOOKUP($E246,Mapping!$A$2:$C$502,2,0)</f>
        <v>Lords Mobile</v>
      </c>
      <c r="K246" s="24" t="str">
        <f>VLOOKUP(G246,Mapping!$E$2:$F$246,2,0)</f>
        <v>Per</v>
      </c>
    </row>
    <row r="247" spans="1:11" x14ac:dyDescent="0.25">
      <c r="A247" s="6"/>
      <c r="B247" s="6"/>
      <c r="C247" s="6"/>
      <c r="D247" s="6"/>
      <c r="E247" s="6" t="s">
        <v>181</v>
      </c>
      <c r="F247" s="1" t="s">
        <v>117</v>
      </c>
      <c r="G247" s="2">
        <v>44260</v>
      </c>
      <c r="H247" s="1">
        <v>-3247.7368684481398</v>
      </c>
      <c r="I247" s="24">
        <f>VLOOKUP($E247,Mapping!$A$2:$C$502,3,0)</f>
        <v>0</v>
      </c>
      <c r="J247" s="24" t="str">
        <f>VLOOKUP($E247,Mapping!$A$2:$C$502,2,0)</f>
        <v>Rise of Kingdom</v>
      </c>
      <c r="K247" s="24" t="str">
        <f>VLOOKUP(G247,Mapping!$E$2:$F$246,2,0)</f>
        <v>Per</v>
      </c>
    </row>
    <row r="248" spans="1:11" x14ac:dyDescent="0.25">
      <c r="A248" s="6"/>
      <c r="B248" s="6"/>
      <c r="C248" s="6"/>
      <c r="D248" s="6"/>
      <c r="E248" s="6" t="s">
        <v>182</v>
      </c>
      <c r="F248" s="1" t="s">
        <v>117</v>
      </c>
      <c r="G248" s="2">
        <v>44260</v>
      </c>
      <c r="H248" s="1">
        <v>-15734.500489244299</v>
      </c>
      <c r="I248" s="24">
        <f>VLOOKUP($E248,Mapping!$A$2:$C$502,3,0)</f>
        <v>0</v>
      </c>
      <c r="J248" s="24" t="str">
        <f>VLOOKUP($E248,Mapping!$A$2:$C$502,2,0)</f>
        <v>West Game</v>
      </c>
      <c r="K248" s="24" t="str">
        <f>VLOOKUP(G248,Mapping!$E$2:$F$246,2,0)</f>
        <v>Per</v>
      </c>
    </row>
    <row r="249" spans="1:11" x14ac:dyDescent="0.25">
      <c r="A249" s="6"/>
      <c r="B249" s="6"/>
      <c r="C249" s="6"/>
      <c r="D249" s="6"/>
      <c r="E249" s="6" t="s">
        <v>148</v>
      </c>
      <c r="F249" s="1" t="s">
        <v>117</v>
      </c>
      <c r="G249" s="2">
        <v>44260</v>
      </c>
      <c r="H249" s="1">
        <v>0</v>
      </c>
      <c r="I249" s="24">
        <f>VLOOKUP($E249,Mapping!$A$2:$C$502,3,0)</f>
        <v>0</v>
      </c>
      <c r="J249" s="24" t="str">
        <f>VLOOKUP($E249,Mapping!$A$2:$C$502,2,0)</f>
        <v>Event After Effect</v>
      </c>
      <c r="K249" s="24" t="str">
        <f>VLOOKUP(G249,Mapping!$E$2:$F$246,2,0)</f>
        <v>Per</v>
      </c>
    </row>
    <row r="250" spans="1:11" x14ac:dyDescent="0.25">
      <c r="A250" s="6"/>
      <c r="B250" s="6"/>
      <c r="C250" s="6"/>
      <c r="D250" s="6"/>
      <c r="E250" s="6" t="s">
        <v>202</v>
      </c>
      <c r="F250" s="1" t="s">
        <v>117</v>
      </c>
      <c r="G250" s="2">
        <v>44260</v>
      </c>
      <c r="H250" s="1">
        <v>0</v>
      </c>
      <c r="I250" s="24" t="str">
        <f>VLOOKUP($E250,Mapping!$A$2:$C$502,3,0)</f>
        <v>S1</v>
      </c>
      <c r="J250" s="24" t="str">
        <f>VLOOKUP($E250,Mapping!$A$2:$C$502,2,0)</f>
        <v>Facebook AEO AAA</v>
      </c>
      <c r="K250" s="24" t="str">
        <f>VLOOKUP(G250,Mapping!$E$2:$F$246,2,0)</f>
        <v>Per</v>
      </c>
    </row>
    <row r="251" spans="1:11" x14ac:dyDescent="0.25">
      <c r="A251" s="6"/>
      <c r="B251" s="6"/>
      <c r="C251" s="6"/>
      <c r="D251" s="6"/>
      <c r="E251" s="6" t="s">
        <v>203</v>
      </c>
      <c r="F251" s="1" t="s">
        <v>117</v>
      </c>
      <c r="G251" s="2">
        <v>44260</v>
      </c>
      <c r="H251" s="1">
        <v>0</v>
      </c>
      <c r="I251" s="24" t="str">
        <f>VLOOKUP($E251,Mapping!$A$2:$C$502,3,0)</f>
        <v>S2</v>
      </c>
      <c r="J251" s="24" t="str">
        <f>VLOOKUP($E251,Mapping!$A$2:$C$502,2,0)</f>
        <v>Facebook AEO AAA</v>
      </c>
      <c r="K251" s="24" t="str">
        <f>VLOOKUP(G251,Mapping!$E$2:$F$246,2,0)</f>
        <v>Per</v>
      </c>
    </row>
    <row r="252" spans="1:11" x14ac:dyDescent="0.25">
      <c r="A252" s="6"/>
      <c r="B252" s="6"/>
      <c r="C252" s="6"/>
      <c r="D252" s="6"/>
      <c r="E252" s="6" t="s">
        <v>243</v>
      </c>
      <c r="F252" s="1" t="s">
        <v>117</v>
      </c>
      <c r="G252" s="2">
        <v>44260</v>
      </c>
      <c r="H252" s="1">
        <v>0</v>
      </c>
      <c r="I252" s="24" t="str">
        <f>VLOOKUP($E252,Mapping!$A$2:$C$502,3,0)</f>
        <v>S3</v>
      </c>
      <c r="J252" s="24" t="str">
        <f>VLOOKUP($E252,Mapping!$A$2:$C$502,2,0)</f>
        <v>Facebook AEO AAA</v>
      </c>
      <c r="K252" s="24" t="str">
        <f>VLOOKUP(G252,Mapping!$E$2:$F$246,2,0)</f>
        <v>Per</v>
      </c>
    </row>
    <row r="253" spans="1:11" x14ac:dyDescent="0.25">
      <c r="A253" s="6"/>
      <c r="B253" s="6"/>
      <c r="C253" s="6"/>
      <c r="D253" s="6"/>
      <c r="E253" s="6" t="s">
        <v>204</v>
      </c>
      <c r="F253" s="1" t="s">
        <v>117</v>
      </c>
      <c r="G253" s="2">
        <v>44260</v>
      </c>
      <c r="H253" s="1">
        <v>0</v>
      </c>
      <c r="I253" s="24" t="str">
        <f>VLOOKUP($E253,Mapping!$A$2:$C$502,3,0)</f>
        <v>Pre</v>
      </c>
      <c r="J253" s="24" t="str">
        <f>VLOOKUP($E253,Mapping!$A$2:$C$502,2,0)</f>
        <v>Facebook AEO AAA</v>
      </c>
      <c r="K253" s="24" t="str">
        <f>VLOOKUP(G253,Mapping!$E$2:$F$246,2,0)</f>
        <v>Per</v>
      </c>
    </row>
    <row r="254" spans="1:11" x14ac:dyDescent="0.25">
      <c r="A254" s="6"/>
      <c r="B254" s="6"/>
      <c r="C254" s="6"/>
      <c r="D254" s="6"/>
      <c r="E254" s="6" t="s">
        <v>205</v>
      </c>
      <c r="F254" s="1" t="s">
        <v>117</v>
      </c>
      <c r="G254" s="2">
        <v>44260</v>
      </c>
      <c r="H254" s="1">
        <v>0</v>
      </c>
      <c r="I254" s="24" t="str">
        <f>VLOOKUP($E254,Mapping!$A$2:$C$502,3,0)</f>
        <v>S1</v>
      </c>
      <c r="J254" s="24" t="str">
        <f>VLOOKUP($E254,Mapping!$A$2:$C$502,2,0)</f>
        <v>Facebook AEO BAU</v>
      </c>
      <c r="K254" s="24" t="str">
        <f>VLOOKUP(G254,Mapping!$E$2:$F$246,2,0)</f>
        <v>Per</v>
      </c>
    </row>
    <row r="255" spans="1:11" x14ac:dyDescent="0.25">
      <c r="A255" s="6"/>
      <c r="B255" s="6"/>
      <c r="C255" s="6"/>
      <c r="D255" s="6"/>
      <c r="E255" s="6" t="s">
        <v>206</v>
      </c>
      <c r="F255" s="1" t="s">
        <v>117</v>
      </c>
      <c r="G255" s="2">
        <v>44260</v>
      </c>
      <c r="H255" s="1">
        <v>0</v>
      </c>
      <c r="I255" s="24" t="str">
        <f>VLOOKUP($E255,Mapping!$A$2:$C$502,3,0)</f>
        <v>S2</v>
      </c>
      <c r="J255" s="24" t="str">
        <f>VLOOKUP($E255,Mapping!$A$2:$C$502,2,0)</f>
        <v>Facebook AEO BAU</v>
      </c>
      <c r="K255" s="24" t="str">
        <f>VLOOKUP(G255,Mapping!$E$2:$F$246,2,0)</f>
        <v>Per</v>
      </c>
    </row>
    <row r="256" spans="1:11" x14ac:dyDescent="0.25">
      <c r="A256" s="6"/>
      <c r="B256" s="6"/>
      <c r="C256" s="6"/>
      <c r="D256" s="6"/>
      <c r="E256" s="6" t="s">
        <v>244</v>
      </c>
      <c r="F256" s="1" t="s">
        <v>117</v>
      </c>
      <c r="G256" s="2">
        <v>44260</v>
      </c>
      <c r="H256" s="1">
        <v>0</v>
      </c>
      <c r="I256" s="24" t="str">
        <f>VLOOKUP($E256,Mapping!$A$2:$C$502,3,0)</f>
        <v>S3</v>
      </c>
      <c r="J256" s="24" t="str">
        <f>VLOOKUP($E256,Mapping!$A$2:$C$502,2,0)</f>
        <v>Facebook AEO BAU</v>
      </c>
      <c r="K256" s="24" t="str">
        <f>VLOOKUP(G256,Mapping!$E$2:$F$246,2,0)</f>
        <v>Per</v>
      </c>
    </row>
    <row r="257" spans="1:11" x14ac:dyDescent="0.25">
      <c r="A257" s="6"/>
      <c r="B257" s="6"/>
      <c r="C257" s="6"/>
      <c r="D257" s="6"/>
      <c r="E257" s="6" t="s">
        <v>207</v>
      </c>
      <c r="F257" s="1" t="s">
        <v>117</v>
      </c>
      <c r="G257" s="2">
        <v>44260</v>
      </c>
      <c r="H257" s="1">
        <v>0</v>
      </c>
      <c r="I257" s="24" t="str">
        <f>VLOOKUP($E257,Mapping!$A$2:$C$502,3,0)</f>
        <v>Pre</v>
      </c>
      <c r="J257" s="24" t="str">
        <f>VLOOKUP($E257,Mapping!$A$2:$C$502,2,0)</f>
        <v>Facebook AEO BAU</v>
      </c>
      <c r="K257" s="24" t="str">
        <f>VLOOKUP(G257,Mapping!$E$2:$F$246,2,0)</f>
        <v>Per</v>
      </c>
    </row>
    <row r="258" spans="1:11" x14ac:dyDescent="0.25">
      <c r="A258" s="6"/>
      <c r="B258" s="6"/>
      <c r="C258" s="6"/>
      <c r="D258" s="6"/>
      <c r="E258" s="6" t="s">
        <v>208</v>
      </c>
      <c r="F258" s="1" t="s">
        <v>117</v>
      </c>
      <c r="G258" s="2">
        <v>44260</v>
      </c>
      <c r="H258" s="1">
        <v>54532.874912108797</v>
      </c>
      <c r="I258" s="24" t="str">
        <f>VLOOKUP($E258,Mapping!$A$2:$C$502,3,0)</f>
        <v>Pre</v>
      </c>
      <c r="J258" s="24" t="str">
        <f>VLOOKUP($E258,Mapping!$A$2:$C$502,2,0)</f>
        <v>Facebook VO AAA</v>
      </c>
      <c r="K258" s="24" t="str">
        <f>VLOOKUP(G258,Mapping!$E$2:$F$246,2,0)</f>
        <v>Per</v>
      </c>
    </row>
    <row r="259" spans="1:11" x14ac:dyDescent="0.25">
      <c r="A259" s="6"/>
      <c r="B259" s="6"/>
      <c r="C259" s="6"/>
      <c r="D259" s="6"/>
      <c r="E259" s="6" t="s">
        <v>209</v>
      </c>
      <c r="F259" s="1" t="s">
        <v>117</v>
      </c>
      <c r="G259" s="2">
        <v>44260</v>
      </c>
      <c r="H259" s="1">
        <v>0</v>
      </c>
      <c r="I259" s="24" t="str">
        <f>VLOOKUP($E259,Mapping!$A$2:$C$502,3,0)</f>
        <v>S1</v>
      </c>
      <c r="J259" s="24" t="str">
        <f>VLOOKUP($E259,Mapping!$A$2:$C$502,2,0)</f>
        <v>Facebook VO AAA</v>
      </c>
      <c r="K259" s="24" t="str">
        <f>VLOOKUP(G259,Mapping!$E$2:$F$246,2,0)</f>
        <v>Per</v>
      </c>
    </row>
    <row r="260" spans="1:11" x14ac:dyDescent="0.25">
      <c r="A260" s="6"/>
      <c r="B260" s="6"/>
      <c r="C260" s="6"/>
      <c r="D260" s="6"/>
      <c r="E260" s="6" t="s">
        <v>210</v>
      </c>
      <c r="F260" s="1" t="s">
        <v>117</v>
      </c>
      <c r="G260" s="2">
        <v>44260</v>
      </c>
      <c r="H260" s="1">
        <v>0</v>
      </c>
      <c r="I260" s="24" t="str">
        <f>VLOOKUP($E260,Mapping!$A$2:$C$502,3,0)</f>
        <v>S2</v>
      </c>
      <c r="J260" s="24" t="str">
        <f>VLOOKUP($E260,Mapping!$A$2:$C$502,2,0)</f>
        <v>Facebook VO AAA</v>
      </c>
      <c r="K260" s="24" t="str">
        <f>VLOOKUP(G260,Mapping!$E$2:$F$246,2,0)</f>
        <v>Per</v>
      </c>
    </row>
    <row r="261" spans="1:11" x14ac:dyDescent="0.25">
      <c r="A261" s="6"/>
      <c r="B261" s="6"/>
      <c r="C261" s="6"/>
      <c r="D261" s="6"/>
      <c r="E261" s="6" t="s">
        <v>245</v>
      </c>
      <c r="F261" s="1" t="s">
        <v>117</v>
      </c>
      <c r="G261" s="2">
        <v>44260</v>
      </c>
      <c r="H261" s="1">
        <v>0</v>
      </c>
      <c r="I261" s="24" t="str">
        <f>VLOOKUP($E261,Mapping!$A$2:$C$502,3,0)</f>
        <v>S3</v>
      </c>
      <c r="J261" s="24" t="str">
        <f>VLOOKUP($E261,Mapping!$A$2:$C$502,2,0)</f>
        <v>Facebook VO AAA</v>
      </c>
      <c r="K261" s="24" t="str">
        <f>VLOOKUP(G261,Mapping!$E$2:$F$246,2,0)</f>
        <v>Per</v>
      </c>
    </row>
    <row r="262" spans="1:11" x14ac:dyDescent="0.25">
      <c r="A262" s="6"/>
      <c r="B262" s="6"/>
      <c r="C262" s="6"/>
      <c r="D262" s="6"/>
      <c r="E262" s="6" t="s">
        <v>211</v>
      </c>
      <c r="F262" s="1" t="s">
        <v>117</v>
      </c>
      <c r="G262" s="2">
        <v>44260</v>
      </c>
      <c r="H262" s="1">
        <v>208.25041792640999</v>
      </c>
      <c r="I262" s="24" t="str">
        <f>VLOOKUP($E262,Mapping!$A$2:$C$502,3,0)</f>
        <v>Pre</v>
      </c>
      <c r="J262" s="24" t="str">
        <f>VLOOKUP($E262,Mapping!$A$2:$C$502,2,0)</f>
        <v>Facebook VO BAU</v>
      </c>
      <c r="K262" s="24" t="str">
        <f>VLOOKUP(G262,Mapping!$E$2:$F$246,2,0)</f>
        <v>Per</v>
      </c>
    </row>
    <row r="263" spans="1:11" x14ac:dyDescent="0.25">
      <c r="A263" s="6"/>
      <c r="B263" s="6"/>
      <c r="C263" s="6"/>
      <c r="D263" s="6"/>
      <c r="E263" s="6" t="s">
        <v>212</v>
      </c>
      <c r="F263" s="1" t="s">
        <v>117</v>
      </c>
      <c r="G263" s="2">
        <v>44260</v>
      </c>
      <c r="H263" s="1">
        <v>0</v>
      </c>
      <c r="I263" s="24" t="str">
        <f>VLOOKUP($E263,Mapping!$A$2:$C$502,3,0)</f>
        <v>S1</v>
      </c>
      <c r="J263" s="24" t="str">
        <f>VLOOKUP($E263,Mapping!$A$2:$C$502,2,0)</f>
        <v>Facebook VO BAU</v>
      </c>
      <c r="K263" s="24" t="str">
        <f>VLOOKUP(G263,Mapping!$E$2:$F$246,2,0)</f>
        <v>Per</v>
      </c>
    </row>
    <row r="264" spans="1:11" x14ac:dyDescent="0.25">
      <c r="A264" s="6"/>
      <c r="B264" s="6"/>
      <c r="C264" s="6"/>
      <c r="D264" s="6"/>
      <c r="E264" s="6" t="s">
        <v>213</v>
      </c>
      <c r="F264" s="1" t="s">
        <v>117</v>
      </c>
      <c r="G264" s="2">
        <v>44260</v>
      </c>
      <c r="H264" s="1">
        <v>0</v>
      </c>
      <c r="I264" s="24" t="str">
        <f>VLOOKUP($E264,Mapping!$A$2:$C$502,3,0)</f>
        <v>S2</v>
      </c>
      <c r="J264" s="24" t="str">
        <f>VLOOKUP($E264,Mapping!$A$2:$C$502,2,0)</f>
        <v>Facebook VO BAU</v>
      </c>
      <c r="K264" s="24" t="str">
        <f>VLOOKUP(G264,Mapping!$E$2:$F$246,2,0)</f>
        <v>Per</v>
      </c>
    </row>
    <row r="265" spans="1:11" x14ac:dyDescent="0.25">
      <c r="A265" s="6"/>
      <c r="B265" s="6"/>
      <c r="C265" s="6"/>
      <c r="D265" s="6"/>
      <c r="E265" s="6" t="s">
        <v>246</v>
      </c>
      <c r="F265" s="1" t="s">
        <v>117</v>
      </c>
      <c r="G265" s="2">
        <v>44260</v>
      </c>
      <c r="H265" s="1">
        <v>0</v>
      </c>
      <c r="I265" s="24" t="str">
        <f>VLOOKUP($E265,Mapping!$A$2:$C$502,3,0)</f>
        <v>S3</v>
      </c>
      <c r="J265" s="24" t="str">
        <f>VLOOKUP($E265,Mapping!$A$2:$C$502,2,0)</f>
        <v>Facebook VO BAU</v>
      </c>
      <c r="K265" s="24" t="str">
        <f>VLOOKUP(G265,Mapping!$E$2:$F$246,2,0)</f>
        <v>Per</v>
      </c>
    </row>
    <row r="266" spans="1:11" x14ac:dyDescent="0.25">
      <c r="A266" s="6"/>
      <c r="B266" s="6"/>
      <c r="C266" s="6"/>
      <c r="D266" s="6"/>
      <c r="E266" s="6" t="s">
        <v>214</v>
      </c>
      <c r="F266" s="1" t="s">
        <v>117</v>
      </c>
      <c r="G266" s="2">
        <v>44260</v>
      </c>
      <c r="H266" s="1">
        <v>0.40318538742028298</v>
      </c>
      <c r="I266" s="24" t="str">
        <f>VLOOKUP($E266,Mapping!$A$2:$C$502,3,0)</f>
        <v>Pre</v>
      </c>
      <c r="J266" s="24" t="str">
        <f>VLOOKUP($E266,Mapping!$A$2:$C$502,2,0)</f>
        <v>Facebook VO Dynamic</v>
      </c>
      <c r="K266" s="24" t="str">
        <f>VLOOKUP(G266,Mapping!$E$2:$F$246,2,0)</f>
        <v>Per</v>
      </c>
    </row>
    <row r="267" spans="1:11" x14ac:dyDescent="0.25">
      <c r="A267" s="6"/>
      <c r="B267" s="6"/>
      <c r="C267" s="6"/>
      <c r="D267" s="6"/>
      <c r="E267" s="6" t="s">
        <v>215</v>
      </c>
      <c r="F267" s="1" t="s">
        <v>117</v>
      </c>
      <c r="G267" s="2">
        <v>44260</v>
      </c>
      <c r="H267" s="1">
        <v>0</v>
      </c>
      <c r="I267" s="24" t="str">
        <f>VLOOKUP($E267,Mapping!$A$2:$C$502,3,0)</f>
        <v>S1</v>
      </c>
      <c r="J267" s="24" t="str">
        <f>VLOOKUP($E267,Mapping!$A$2:$C$502,2,0)</f>
        <v>Facebook VO Dynamic</v>
      </c>
      <c r="K267" s="24" t="str">
        <f>VLOOKUP(G267,Mapping!$E$2:$F$246,2,0)</f>
        <v>Per</v>
      </c>
    </row>
    <row r="268" spans="1:11" x14ac:dyDescent="0.25">
      <c r="A268" s="6"/>
      <c r="B268" s="6"/>
      <c r="C268" s="6"/>
      <c r="D268" s="6"/>
      <c r="E268" s="6" t="s">
        <v>216</v>
      </c>
      <c r="F268" s="1" t="s">
        <v>117</v>
      </c>
      <c r="G268" s="2">
        <v>44260</v>
      </c>
      <c r="H268" s="1">
        <v>1.0817728735936401E-3</v>
      </c>
      <c r="I268" s="24" t="str">
        <f>VLOOKUP($E268,Mapping!$A$2:$C$502,3,0)</f>
        <v>Pre</v>
      </c>
      <c r="J268" s="24" t="str">
        <f>VLOOKUP($E268,Mapping!$A$2:$C$502,2,0)</f>
        <v>Google Display</v>
      </c>
      <c r="K268" s="24" t="str">
        <f>VLOOKUP(G268,Mapping!$E$2:$F$246,2,0)</f>
        <v>Per</v>
      </c>
    </row>
    <row r="269" spans="1:11" x14ac:dyDescent="0.25">
      <c r="A269" s="6"/>
      <c r="B269" s="6"/>
      <c r="C269" s="6"/>
      <c r="D269" s="6"/>
      <c r="E269" s="6" t="s">
        <v>217</v>
      </c>
      <c r="F269" s="1" t="s">
        <v>117</v>
      </c>
      <c r="G269" s="2">
        <v>44260</v>
      </c>
      <c r="H269" s="1">
        <v>0</v>
      </c>
      <c r="I269" s="24">
        <f>VLOOKUP($E269,Mapping!$A$2:$C$502,3,0)</f>
        <v>0</v>
      </c>
      <c r="J269" s="24" t="str">
        <f>VLOOKUP($E269,Mapping!$A$2:$C$502,2,0)</f>
        <v>Google Display</v>
      </c>
      <c r="K269" s="24" t="str">
        <f>VLOOKUP(G269,Mapping!$E$2:$F$246,2,0)</f>
        <v>Per</v>
      </c>
    </row>
    <row r="270" spans="1:11" x14ac:dyDescent="0.25">
      <c r="A270" s="6"/>
      <c r="B270" s="6"/>
      <c r="C270" s="6"/>
      <c r="D270" s="6"/>
      <c r="E270" s="6" t="s">
        <v>229</v>
      </c>
      <c r="F270" s="1" t="s">
        <v>117</v>
      </c>
      <c r="G270" s="2">
        <v>44260</v>
      </c>
      <c r="H270" s="1">
        <v>0</v>
      </c>
      <c r="I270" s="24">
        <f>VLOOKUP($E270,Mapping!$A$2:$C$502,3,0)</f>
        <v>0</v>
      </c>
      <c r="J270" s="24" t="str">
        <f>VLOOKUP($E270,Mapping!$A$2:$C$502,2,0)</f>
        <v>Google Display</v>
      </c>
      <c r="K270" s="24" t="str">
        <f>VLOOKUP(G270,Mapping!$E$2:$F$246,2,0)</f>
        <v>Per</v>
      </c>
    </row>
    <row r="271" spans="1:11" x14ac:dyDescent="0.25">
      <c r="A271" s="6"/>
      <c r="B271" s="6"/>
      <c r="C271" s="6"/>
      <c r="D271" s="6"/>
      <c r="E271" s="6" t="s">
        <v>218</v>
      </c>
      <c r="F271" s="1" t="s">
        <v>117</v>
      </c>
      <c r="G271" s="2">
        <v>44260</v>
      </c>
      <c r="H271" s="1">
        <v>0</v>
      </c>
      <c r="I271" s="24">
        <f>VLOOKUP($E271,Mapping!$A$2:$C$502,3,0)</f>
        <v>0</v>
      </c>
      <c r="J271" s="24" t="str">
        <f>VLOOKUP($E271,Mapping!$A$2:$C$502,2,0)</f>
        <v>Google Display</v>
      </c>
      <c r="K271" s="24" t="str">
        <f>VLOOKUP(G271,Mapping!$E$2:$F$246,2,0)</f>
        <v>Per</v>
      </c>
    </row>
    <row r="272" spans="1:11" x14ac:dyDescent="0.25">
      <c r="A272" s="6"/>
      <c r="B272" s="6"/>
      <c r="C272" s="6"/>
      <c r="D272" s="6"/>
      <c r="E272" s="6" t="s">
        <v>230</v>
      </c>
      <c r="F272" s="1" t="s">
        <v>117</v>
      </c>
      <c r="G272" s="2">
        <v>44260</v>
      </c>
      <c r="H272" s="1">
        <v>0</v>
      </c>
      <c r="I272" s="24" t="str">
        <f>VLOOKUP($E272,Mapping!$A$2:$C$502,3,0)</f>
        <v>S1</v>
      </c>
      <c r="J272" s="24" t="str">
        <f>VLOOKUP($E272,Mapping!$A$2:$C$502,2,0)</f>
        <v>Google Display</v>
      </c>
      <c r="K272" s="24" t="str">
        <f>VLOOKUP(G272,Mapping!$E$2:$F$246,2,0)</f>
        <v>Per</v>
      </c>
    </row>
    <row r="273" spans="1:11" x14ac:dyDescent="0.25">
      <c r="A273" s="6"/>
      <c r="B273" s="6"/>
      <c r="C273" s="6"/>
      <c r="D273" s="6"/>
      <c r="E273" s="6" t="s">
        <v>219</v>
      </c>
      <c r="F273" s="1" t="s">
        <v>117</v>
      </c>
      <c r="G273" s="2">
        <v>44260</v>
      </c>
      <c r="H273" s="1">
        <v>0.14443531965171899</v>
      </c>
      <c r="I273" s="24" t="str">
        <f>VLOOKUP($E273,Mapping!$A$2:$C$502,3,0)</f>
        <v>Pre</v>
      </c>
      <c r="J273" s="24" t="str">
        <f>VLOOKUP($E273,Mapping!$A$2:$C$502,2,0)</f>
        <v>Google Youtube</v>
      </c>
      <c r="K273" s="24" t="str">
        <f>VLOOKUP(G273,Mapping!$E$2:$F$246,2,0)</f>
        <v>Per</v>
      </c>
    </row>
    <row r="274" spans="1:11" x14ac:dyDescent="0.25">
      <c r="A274" s="6"/>
      <c r="B274" s="6"/>
      <c r="C274" s="6"/>
      <c r="D274" s="6"/>
      <c r="E274" s="6" t="s">
        <v>220</v>
      </c>
      <c r="F274" s="1" t="s">
        <v>117</v>
      </c>
      <c r="G274" s="2">
        <v>44260</v>
      </c>
      <c r="H274" s="1">
        <v>0</v>
      </c>
      <c r="I274" s="24">
        <f>VLOOKUP($E274,Mapping!$A$2:$C$502,3,0)</f>
        <v>0</v>
      </c>
      <c r="J274" s="24" t="str">
        <f>VLOOKUP($E274,Mapping!$A$2:$C$502,2,0)</f>
        <v>Google Youtube</v>
      </c>
      <c r="K274" s="24" t="str">
        <f>VLOOKUP(G274,Mapping!$E$2:$F$246,2,0)</f>
        <v>Per</v>
      </c>
    </row>
    <row r="275" spans="1:11" x14ac:dyDescent="0.25">
      <c r="A275" s="6"/>
      <c r="B275" s="6"/>
      <c r="C275" s="6"/>
      <c r="D275" s="6"/>
      <c r="E275" s="6" t="s">
        <v>231</v>
      </c>
      <c r="F275" s="1" t="s">
        <v>117</v>
      </c>
      <c r="G275" s="2">
        <v>44260</v>
      </c>
      <c r="H275" s="1">
        <v>0</v>
      </c>
      <c r="I275" s="24">
        <f>VLOOKUP($E275,Mapping!$A$2:$C$502,3,0)</f>
        <v>0</v>
      </c>
      <c r="J275" s="24" t="str">
        <f>VLOOKUP($E275,Mapping!$A$2:$C$502,2,0)</f>
        <v>Google Youtube</v>
      </c>
      <c r="K275" s="24" t="str">
        <f>VLOOKUP(G275,Mapping!$E$2:$F$246,2,0)</f>
        <v>Per</v>
      </c>
    </row>
    <row r="276" spans="1:11" x14ac:dyDescent="0.25">
      <c r="A276" s="6"/>
      <c r="B276" s="6"/>
      <c r="C276" s="6"/>
      <c r="D276" s="6"/>
      <c r="E276" s="6" t="s">
        <v>221</v>
      </c>
      <c r="F276" s="1" t="s">
        <v>117</v>
      </c>
      <c r="G276" s="2">
        <v>44260</v>
      </c>
      <c r="H276" s="1">
        <v>0</v>
      </c>
      <c r="I276" s="24">
        <f>VLOOKUP($E276,Mapping!$A$2:$C$502,3,0)</f>
        <v>0</v>
      </c>
      <c r="J276" s="24" t="str">
        <f>VLOOKUP($E276,Mapping!$A$2:$C$502,2,0)</f>
        <v>Google Youtube</v>
      </c>
      <c r="K276" s="24" t="str">
        <f>VLOOKUP(G276,Mapping!$E$2:$F$246,2,0)</f>
        <v>Per</v>
      </c>
    </row>
    <row r="277" spans="1:11" x14ac:dyDescent="0.25">
      <c r="A277" s="6"/>
      <c r="B277" s="6"/>
      <c r="C277" s="6"/>
      <c r="D277" s="6"/>
      <c r="E277" s="6" t="s">
        <v>232</v>
      </c>
      <c r="F277" s="1" t="s">
        <v>117</v>
      </c>
      <c r="G277" s="2">
        <v>44260</v>
      </c>
      <c r="H277" s="1">
        <v>0</v>
      </c>
      <c r="I277" s="24" t="str">
        <f>VLOOKUP($E277,Mapping!$A$2:$C$502,3,0)</f>
        <v>S1</v>
      </c>
      <c r="J277" s="24" t="str">
        <f>VLOOKUP($E277,Mapping!$A$2:$C$502,2,0)</f>
        <v>Google Youtube</v>
      </c>
      <c r="K277" s="24" t="str">
        <f>VLOOKUP(G277,Mapping!$E$2:$F$246,2,0)</f>
        <v>Per</v>
      </c>
    </row>
    <row r="278" spans="1:11" x14ac:dyDescent="0.25">
      <c r="A278" s="6"/>
      <c r="B278" s="6"/>
      <c r="C278" s="6"/>
      <c r="D278" s="6"/>
      <c r="E278" s="6" t="s">
        <v>73</v>
      </c>
      <c r="F278" s="1" t="s">
        <v>117</v>
      </c>
      <c r="G278" s="2">
        <v>44260</v>
      </c>
      <c r="H278" s="1">
        <v>282876.95580592903</v>
      </c>
      <c r="I278" s="24">
        <f>VLOOKUP($E278,Mapping!$A$2:$C$502,3,0)</f>
        <v>0</v>
      </c>
      <c r="J278" s="24">
        <f>VLOOKUP($E278,Mapping!$A$2:$C$502,2,0)</f>
        <v>0</v>
      </c>
      <c r="K278" s="24" t="str">
        <f>VLOOKUP(G278,Mapping!$E$2:$F$246,2,0)</f>
        <v>Per</v>
      </c>
    </row>
    <row r="279" spans="1:11" x14ac:dyDescent="0.25">
      <c r="A279" s="6"/>
      <c r="B279" s="6"/>
      <c r="C279" s="6"/>
      <c r="D279" s="6"/>
      <c r="E279" s="6" t="s">
        <v>149</v>
      </c>
      <c r="F279" s="1" t="s">
        <v>117</v>
      </c>
      <c r="G279" s="2">
        <v>44260</v>
      </c>
      <c r="H279" s="1">
        <v>0</v>
      </c>
      <c r="I279" s="24">
        <f>VLOOKUP($E279,Mapping!$A$2:$C$502,3,0)</f>
        <v>0</v>
      </c>
      <c r="J279" s="24" t="str">
        <f>VLOOKUP($E279,Mapping!$A$2:$C$502,2,0)</f>
        <v>Event After Effect</v>
      </c>
      <c r="K279" s="24" t="str">
        <f>VLOOKUP(G279,Mapping!$E$2:$F$246,2,0)</f>
        <v>Per</v>
      </c>
    </row>
    <row r="280" spans="1:11" x14ac:dyDescent="0.25">
      <c r="A280" s="6"/>
      <c r="B280" s="6"/>
      <c r="C280" s="6"/>
      <c r="D280" s="6"/>
      <c r="E280" s="6" t="s">
        <v>150</v>
      </c>
      <c r="F280" s="1" t="s">
        <v>117</v>
      </c>
      <c r="G280" s="2">
        <v>44260</v>
      </c>
      <c r="H280" s="1">
        <v>0</v>
      </c>
      <c r="I280" s="24">
        <f>VLOOKUP($E280,Mapping!$A$2:$C$502,3,0)</f>
        <v>0</v>
      </c>
      <c r="J280" s="24" t="str">
        <f>VLOOKUP($E280,Mapping!$A$2:$C$502,2,0)</f>
        <v>Internal Event</v>
      </c>
      <c r="K280" s="24" t="str">
        <f>VLOOKUP(G280,Mapping!$E$2:$F$246,2,0)</f>
        <v>Per</v>
      </c>
    </row>
    <row r="281" spans="1:11" x14ac:dyDescent="0.25">
      <c r="A281" s="6"/>
      <c r="B281" s="6"/>
      <c r="C281" s="6"/>
      <c r="D281" s="6"/>
      <c r="E281" s="6" t="s">
        <v>151</v>
      </c>
      <c r="F281" s="1" t="s">
        <v>117</v>
      </c>
      <c r="G281" s="2">
        <v>44260</v>
      </c>
      <c r="H281" s="1">
        <v>0</v>
      </c>
      <c r="I281" s="24">
        <f>VLOOKUP($E281,Mapping!$A$2:$C$502,3,0)</f>
        <v>0</v>
      </c>
      <c r="J281" s="24" t="str">
        <f>VLOOKUP($E281,Mapping!$A$2:$C$502,2,0)</f>
        <v>Internal Event</v>
      </c>
      <c r="K281" s="24" t="str">
        <f>VLOOKUP(G281,Mapping!$E$2:$F$246,2,0)</f>
        <v>Per</v>
      </c>
    </row>
    <row r="282" spans="1:11" x14ac:dyDescent="0.25">
      <c r="A282" s="6"/>
      <c r="B282" s="6"/>
      <c r="C282" s="6"/>
      <c r="D282" s="6"/>
      <c r="E282" s="6" t="s">
        <v>152</v>
      </c>
      <c r="F282" s="1" t="s">
        <v>117</v>
      </c>
      <c r="G282" s="2">
        <v>44260</v>
      </c>
      <c r="H282" s="1">
        <v>0</v>
      </c>
      <c r="I282" s="24">
        <f>VLOOKUP($E282,Mapping!$A$2:$C$502,3,0)</f>
        <v>0</v>
      </c>
      <c r="J282" s="24" t="str">
        <f>VLOOKUP($E282,Mapping!$A$2:$C$502,2,0)</f>
        <v>Internal Event</v>
      </c>
      <c r="K282" s="24" t="str">
        <f>VLOOKUP(G282,Mapping!$E$2:$F$246,2,0)</f>
        <v>Per</v>
      </c>
    </row>
    <row r="283" spans="1:11" x14ac:dyDescent="0.25">
      <c r="A283" s="6"/>
      <c r="B283" s="6"/>
      <c r="C283" s="6"/>
      <c r="D283" s="6"/>
      <c r="E283" s="6" t="s">
        <v>153</v>
      </c>
      <c r="F283" s="1" t="s">
        <v>117</v>
      </c>
      <c r="G283" s="2">
        <v>44260</v>
      </c>
      <c r="H283" s="1">
        <v>0</v>
      </c>
      <c r="I283" s="24">
        <f>VLOOKUP($E283,Mapping!$A$2:$C$502,3,0)</f>
        <v>0</v>
      </c>
      <c r="J283" s="24" t="str">
        <f>VLOOKUP($E283,Mapping!$A$2:$C$502,2,0)</f>
        <v>Monday Effect</v>
      </c>
      <c r="K283" s="24" t="str">
        <f>VLOOKUP(G283,Mapping!$E$2:$F$246,2,0)</f>
        <v>Per</v>
      </c>
    </row>
    <row r="284" spans="1:11" x14ac:dyDescent="0.25">
      <c r="A284" s="6"/>
      <c r="B284" s="6"/>
      <c r="C284" s="6"/>
      <c r="D284" s="6"/>
      <c r="E284" s="6" t="s">
        <v>154</v>
      </c>
      <c r="F284" s="1" t="s">
        <v>117</v>
      </c>
      <c r="G284" s="2">
        <v>44260</v>
      </c>
      <c r="H284" s="1">
        <v>0</v>
      </c>
      <c r="I284" s="24">
        <f>VLOOKUP($E284,Mapping!$A$2:$C$502,3,0)</f>
        <v>0</v>
      </c>
      <c r="J284" s="24" t="str">
        <f>VLOOKUP($E284,Mapping!$A$2:$C$502,2,0)</f>
        <v>New Content</v>
      </c>
      <c r="K284" s="24" t="str">
        <f>VLOOKUP(G284,Mapping!$E$2:$F$246,2,0)</f>
        <v>Per</v>
      </c>
    </row>
    <row r="285" spans="1:11" x14ac:dyDescent="0.25">
      <c r="A285" s="6"/>
      <c r="B285" s="6"/>
      <c r="C285" s="6"/>
      <c r="D285" s="6"/>
      <c r="E285" s="6" t="s">
        <v>155</v>
      </c>
      <c r="F285" s="1" t="s">
        <v>117</v>
      </c>
      <c r="G285" s="2">
        <v>44260</v>
      </c>
      <c r="H285" s="1">
        <v>0</v>
      </c>
      <c r="I285" s="24">
        <f>VLOOKUP($E285,Mapping!$A$2:$C$502,3,0)</f>
        <v>0</v>
      </c>
      <c r="J285" s="24" t="str">
        <f>VLOOKUP($E285,Mapping!$A$2:$C$502,2,0)</f>
        <v>Internal Event</v>
      </c>
      <c r="K285" s="24" t="str">
        <f>VLOOKUP(G285,Mapping!$E$2:$F$246,2,0)</f>
        <v>Per</v>
      </c>
    </row>
    <row r="286" spans="1:11" x14ac:dyDescent="0.25">
      <c r="A286" s="6"/>
      <c r="B286" s="6"/>
      <c r="C286" s="6"/>
      <c r="D286" s="6"/>
      <c r="E286" s="6" t="s">
        <v>156</v>
      </c>
      <c r="F286" s="1" t="s">
        <v>117</v>
      </c>
      <c r="G286" s="2">
        <v>44260</v>
      </c>
      <c r="H286" s="1">
        <v>0</v>
      </c>
      <c r="I286" s="24">
        <f>VLOOKUP($E286,Mapping!$A$2:$C$502,3,0)</f>
        <v>0</v>
      </c>
      <c r="J286" s="24" t="str">
        <f>VLOOKUP($E286,Mapping!$A$2:$C$502,2,0)</f>
        <v>Internal Event</v>
      </c>
      <c r="K286" s="24" t="str">
        <f>VLOOKUP(G286,Mapping!$E$2:$F$246,2,0)</f>
        <v>Per</v>
      </c>
    </row>
    <row r="287" spans="1:11" x14ac:dyDescent="0.25">
      <c r="A287" s="6"/>
      <c r="B287" s="6"/>
      <c r="C287" s="6"/>
      <c r="D287" s="6"/>
      <c r="E287" s="6" t="s">
        <v>233</v>
      </c>
      <c r="F287" s="1" t="s">
        <v>117</v>
      </c>
      <c r="G287" s="2">
        <v>44260</v>
      </c>
      <c r="H287" s="1">
        <v>0</v>
      </c>
      <c r="I287" s="24" t="str">
        <f>VLOOKUP($E287,Mapping!$A$2:$C$502,3,0)</f>
        <v>S2</v>
      </c>
      <c r="J287" s="24" t="str">
        <f>VLOOKUP($E287,Mapping!$A$2:$C$502,2,0)</f>
        <v>Reddit</v>
      </c>
      <c r="K287" s="24" t="str">
        <f>VLOOKUP(G287,Mapping!$E$2:$F$246,2,0)</f>
        <v>Per</v>
      </c>
    </row>
    <row r="288" spans="1:11" x14ac:dyDescent="0.25">
      <c r="A288" s="6"/>
      <c r="B288" s="6"/>
      <c r="C288" s="6"/>
      <c r="D288" s="6"/>
      <c r="E288" s="6" t="s">
        <v>158</v>
      </c>
      <c r="F288" s="1" t="s">
        <v>117</v>
      </c>
      <c r="G288" s="2">
        <v>44260</v>
      </c>
      <c r="H288" s="1">
        <v>0</v>
      </c>
      <c r="I288" s="24">
        <f>VLOOKUP($E288,Mapping!$A$2:$C$502,3,0)</f>
        <v>0</v>
      </c>
      <c r="J288" s="24" t="str">
        <f>VLOOKUP($E288,Mapping!$A$2:$C$502,2,0)</f>
        <v>Internal Event</v>
      </c>
      <c r="K288" s="24" t="str">
        <f>VLOOKUP(G288,Mapping!$E$2:$F$246,2,0)</f>
        <v>Per</v>
      </c>
    </row>
    <row r="289" spans="1:11" x14ac:dyDescent="0.25">
      <c r="A289" s="6"/>
      <c r="B289" s="6"/>
      <c r="C289" s="6"/>
      <c r="D289" s="6"/>
      <c r="E289" s="6" t="s">
        <v>159</v>
      </c>
      <c r="F289" s="1" t="s">
        <v>117</v>
      </c>
      <c r="G289" s="2">
        <v>44260</v>
      </c>
      <c r="H289" s="1">
        <v>0</v>
      </c>
      <c r="I289" s="24">
        <f>VLOOKUP($E289,Mapping!$A$2:$C$502,3,0)</f>
        <v>0</v>
      </c>
      <c r="J289" s="24" t="str">
        <f>VLOOKUP($E289,Mapping!$A$2:$C$502,2,0)</f>
        <v>Event After Effect</v>
      </c>
      <c r="K289" s="24" t="str">
        <f>VLOOKUP(G289,Mapping!$E$2:$F$246,2,0)</f>
        <v>Per</v>
      </c>
    </row>
    <row r="290" spans="1:11" x14ac:dyDescent="0.25">
      <c r="A290" s="6"/>
      <c r="B290" s="6"/>
      <c r="C290" s="6"/>
      <c r="D290" s="6"/>
      <c r="E290" s="6" t="s">
        <v>160</v>
      </c>
      <c r="F290" s="1" t="s">
        <v>117</v>
      </c>
      <c r="G290" s="2">
        <v>44260</v>
      </c>
      <c r="H290" s="1">
        <v>0</v>
      </c>
      <c r="I290" s="24">
        <f>VLOOKUP($E290,Mapping!$A$2:$C$502,3,0)</f>
        <v>0</v>
      </c>
      <c r="J290" s="24" t="str">
        <f>VLOOKUP($E290,Mapping!$A$2:$C$502,2,0)</f>
        <v>Event After Effect</v>
      </c>
      <c r="K290" s="24" t="str">
        <f>VLOOKUP(G290,Mapping!$E$2:$F$246,2,0)</f>
        <v>Per</v>
      </c>
    </row>
    <row r="291" spans="1:11" x14ac:dyDescent="0.25">
      <c r="A291" s="6"/>
      <c r="B291" s="6"/>
      <c r="C291" s="6"/>
      <c r="D291" s="6"/>
      <c r="E291" s="6" t="s">
        <v>161</v>
      </c>
      <c r="F291" s="1" t="s">
        <v>117</v>
      </c>
      <c r="G291" s="2">
        <v>44260</v>
      </c>
      <c r="H291" s="1">
        <v>0</v>
      </c>
      <c r="I291" s="24">
        <f>VLOOKUP($E291,Mapping!$A$2:$C$502,3,0)</f>
        <v>0</v>
      </c>
      <c r="J291" s="24" t="str">
        <f>VLOOKUP($E291,Mapping!$A$2:$C$502,2,0)</f>
        <v>Internal Event</v>
      </c>
      <c r="K291" s="24" t="str">
        <f>VLOOKUP(G291,Mapping!$E$2:$F$246,2,0)</f>
        <v>Per</v>
      </c>
    </row>
    <row r="292" spans="1:11" x14ac:dyDescent="0.25">
      <c r="A292" s="6"/>
      <c r="B292" s="6"/>
      <c r="C292" s="6"/>
      <c r="D292" s="6"/>
      <c r="E292" s="6" t="s">
        <v>162</v>
      </c>
      <c r="F292" s="1" t="s">
        <v>117</v>
      </c>
      <c r="G292" s="2">
        <v>44260</v>
      </c>
      <c r="H292" s="1">
        <v>0</v>
      </c>
      <c r="I292" s="24">
        <f>VLOOKUP($E292,Mapping!$A$2:$C$502,3,0)</f>
        <v>0</v>
      </c>
      <c r="J292" s="24" t="str">
        <f>VLOOKUP($E292,Mapping!$A$2:$C$502,2,0)</f>
        <v>Tuesday Effect</v>
      </c>
      <c r="K292" s="24" t="str">
        <f>VLOOKUP(G292,Mapping!$E$2:$F$246,2,0)</f>
        <v>Per</v>
      </c>
    </row>
    <row r="293" spans="1:11" x14ac:dyDescent="0.25">
      <c r="A293" s="6"/>
      <c r="B293" s="6"/>
      <c r="C293" s="6"/>
      <c r="D293" s="6"/>
      <c r="E293" s="6" t="s">
        <v>222</v>
      </c>
      <c r="F293" s="1" t="s">
        <v>117</v>
      </c>
      <c r="G293" s="2">
        <v>44260</v>
      </c>
      <c r="H293" s="1">
        <v>2.7290016975417699E-4</v>
      </c>
      <c r="I293" s="24" t="str">
        <f>VLOOKUP($E293,Mapping!$A$2:$C$502,3,0)</f>
        <v>Pre</v>
      </c>
      <c r="J293" s="24" t="str">
        <f>VLOOKUP($E293,Mapping!$A$2:$C$502,2,0)</f>
        <v>Unity</v>
      </c>
      <c r="K293" s="24" t="str">
        <f>VLOOKUP(G293,Mapping!$E$2:$F$246,2,0)</f>
        <v>Per</v>
      </c>
    </row>
    <row r="294" spans="1:11" x14ac:dyDescent="0.25">
      <c r="A294" s="6"/>
      <c r="B294" s="6"/>
      <c r="C294" s="6"/>
      <c r="D294" s="6"/>
      <c r="E294" s="6" t="s">
        <v>234</v>
      </c>
      <c r="F294" s="1" t="s">
        <v>117</v>
      </c>
      <c r="G294" s="2">
        <v>44260</v>
      </c>
      <c r="H294" s="1">
        <v>0</v>
      </c>
      <c r="I294" s="24" t="str">
        <f>VLOOKUP($E294,Mapping!$A$2:$C$502,3,0)</f>
        <v>S1</v>
      </c>
      <c r="J294" s="24" t="str">
        <f>VLOOKUP($E294,Mapping!$A$2:$C$502,2,0)</f>
        <v>Unity</v>
      </c>
      <c r="K294" s="24" t="str">
        <f>VLOOKUP(G294,Mapping!$E$2:$F$246,2,0)</f>
        <v>Per</v>
      </c>
    </row>
    <row r="295" spans="1:11" x14ac:dyDescent="0.25">
      <c r="A295" s="6"/>
      <c r="B295" s="6"/>
      <c r="C295" s="6"/>
      <c r="D295" s="6"/>
      <c r="E295" s="6" t="s">
        <v>235</v>
      </c>
      <c r="F295" s="1" t="s">
        <v>117</v>
      </c>
      <c r="G295" s="2">
        <v>44260</v>
      </c>
      <c r="H295" s="1">
        <v>0</v>
      </c>
      <c r="I295" s="24" t="str">
        <f>VLOOKUP($E295,Mapping!$A$2:$C$502,3,0)</f>
        <v>S2</v>
      </c>
      <c r="J295" s="24" t="str">
        <f>VLOOKUP($E295,Mapping!$A$2:$C$502,2,0)</f>
        <v>Unity</v>
      </c>
      <c r="K295" s="24" t="str">
        <f>VLOOKUP(G295,Mapping!$E$2:$F$246,2,0)</f>
        <v>Per</v>
      </c>
    </row>
    <row r="296" spans="1:11" x14ac:dyDescent="0.25">
      <c r="A296" s="6"/>
      <c r="B296" s="6"/>
      <c r="C296" s="6"/>
      <c r="D296" s="6"/>
      <c r="E296" s="6" t="s">
        <v>247</v>
      </c>
      <c r="F296" s="1" t="s">
        <v>117</v>
      </c>
      <c r="G296" s="2">
        <v>44260</v>
      </c>
      <c r="H296" s="1">
        <v>0</v>
      </c>
      <c r="I296" s="24" t="str">
        <f>VLOOKUP($E296,Mapping!$A$2:$C$502,3,0)</f>
        <v>S3</v>
      </c>
      <c r="J296" s="24" t="str">
        <f>VLOOKUP($E296,Mapping!$A$2:$C$502,2,0)</f>
        <v>Unity</v>
      </c>
      <c r="K296" s="24" t="str">
        <f>VLOOKUP(G296,Mapping!$E$2:$F$246,2,0)</f>
        <v>Per</v>
      </c>
    </row>
    <row r="297" spans="1:11" x14ac:dyDescent="0.25">
      <c r="A297" s="6"/>
      <c r="B297" s="6"/>
      <c r="C297" s="6"/>
      <c r="D297" s="6"/>
      <c r="E297" s="6" t="s">
        <v>200</v>
      </c>
      <c r="F297" s="1" t="s">
        <v>117</v>
      </c>
      <c r="G297" s="2">
        <v>44261</v>
      </c>
      <c r="H297" s="1">
        <v>0</v>
      </c>
      <c r="I297" s="24">
        <f>VLOOKUP($E297,Mapping!$A$2:$C$502,3,0)</f>
        <v>0</v>
      </c>
      <c r="J297" s="24" t="str">
        <f>VLOOKUP($E297,Mapping!$A$2:$C$502,2,0)</f>
        <v>Apple Search</v>
      </c>
      <c r="K297" s="24" t="str">
        <f>VLOOKUP(G297,Mapping!$E$2:$F$246,2,0)</f>
        <v>Per</v>
      </c>
    </row>
    <row r="298" spans="1:11" x14ac:dyDescent="0.25">
      <c r="A298" s="6"/>
      <c r="B298" s="6"/>
      <c r="C298" s="6"/>
      <c r="D298" s="6"/>
      <c r="E298" s="6" t="s">
        <v>227</v>
      </c>
      <c r="F298" s="1" t="s">
        <v>117</v>
      </c>
      <c r="G298" s="2">
        <v>44261</v>
      </c>
      <c r="H298" s="1">
        <v>0</v>
      </c>
      <c r="I298" s="24">
        <f>VLOOKUP($E298,Mapping!$A$2:$C$502,3,0)</f>
        <v>0</v>
      </c>
      <c r="J298" s="24" t="str">
        <f>VLOOKUP($E298,Mapping!$A$2:$C$502,2,0)</f>
        <v>Applovin Rewarded</v>
      </c>
      <c r="K298" s="24" t="str">
        <f>VLOOKUP(G298,Mapping!$E$2:$F$246,2,0)</f>
        <v>Per</v>
      </c>
    </row>
    <row r="299" spans="1:11" x14ac:dyDescent="0.25">
      <c r="A299" s="6"/>
      <c r="B299" s="6"/>
      <c r="C299" s="6"/>
      <c r="D299" s="6"/>
      <c r="E299" s="6" t="s">
        <v>201</v>
      </c>
      <c r="F299" s="1" t="s">
        <v>117</v>
      </c>
      <c r="G299" s="2">
        <v>44261</v>
      </c>
      <c r="H299" s="1">
        <v>0</v>
      </c>
      <c r="I299" s="24">
        <f>VLOOKUP($E299,Mapping!$A$2:$C$502,3,0)</f>
        <v>0</v>
      </c>
      <c r="J299" s="24" t="str">
        <f>VLOOKUP($E299,Mapping!$A$2:$C$502,2,0)</f>
        <v>Applovin Video</v>
      </c>
      <c r="K299" s="24" t="str">
        <f>VLOOKUP(G299,Mapping!$E$2:$F$246,2,0)</f>
        <v>Per</v>
      </c>
    </row>
    <row r="300" spans="1:11" x14ac:dyDescent="0.25">
      <c r="A300" s="6"/>
      <c r="B300" s="6"/>
      <c r="C300" s="6"/>
      <c r="D300" s="6"/>
      <c r="E300" s="6" t="s">
        <v>143</v>
      </c>
      <c r="F300" s="1" t="s">
        <v>117</v>
      </c>
      <c r="G300" s="2">
        <v>44261</v>
      </c>
      <c r="H300" s="1">
        <v>0</v>
      </c>
      <c r="I300" s="24">
        <f>VLOOKUP($E300,Mapping!$A$2:$C$502,3,0)</f>
        <v>0</v>
      </c>
      <c r="J300" s="24" t="str">
        <f>VLOOKUP($E300,Mapping!$A$2:$C$502,2,0)</f>
        <v>Bug Fix</v>
      </c>
      <c r="K300" s="24" t="str">
        <f>VLOOKUP(G300,Mapping!$E$2:$F$246,2,0)</f>
        <v>Per</v>
      </c>
    </row>
    <row r="301" spans="1:11" x14ac:dyDescent="0.25">
      <c r="A301" s="6"/>
      <c r="B301" s="6"/>
      <c r="C301" s="6"/>
      <c r="D301" s="6"/>
      <c r="E301" s="6" t="s">
        <v>144</v>
      </c>
      <c r="F301" s="1" t="s">
        <v>117</v>
      </c>
      <c r="G301" s="2">
        <v>44261</v>
      </c>
      <c r="H301" s="1">
        <v>0</v>
      </c>
      <c r="I301" s="24">
        <f>VLOOKUP($E301,Mapping!$A$2:$C$502,3,0)</f>
        <v>0</v>
      </c>
      <c r="J301" s="24" t="str">
        <f>VLOOKUP($E301,Mapping!$A$2:$C$502,2,0)</f>
        <v>Bug Fix</v>
      </c>
      <c r="K301" s="24" t="str">
        <f>VLOOKUP(G301,Mapping!$E$2:$F$246,2,0)</f>
        <v>Per</v>
      </c>
    </row>
    <row r="302" spans="1:11" x14ac:dyDescent="0.25">
      <c r="A302" s="6"/>
      <c r="B302" s="6"/>
      <c r="C302" s="6"/>
      <c r="D302" s="6"/>
      <c r="E302" s="6" t="s">
        <v>226</v>
      </c>
      <c r="F302" s="1" t="s">
        <v>117</v>
      </c>
      <c r="G302" s="2">
        <v>44261</v>
      </c>
      <c r="H302" s="1">
        <v>0</v>
      </c>
      <c r="I302" s="24">
        <f>VLOOKUP($E302,Mapping!$A$2:$C$502,3,0)</f>
        <v>0</v>
      </c>
      <c r="J302" s="24" t="str">
        <f>VLOOKUP($E302,Mapping!$A$2:$C$502,2,0)</f>
        <v>Bug Fix</v>
      </c>
      <c r="K302" s="24" t="str">
        <f>VLOOKUP(G302,Mapping!$E$2:$F$246,2,0)</f>
        <v>Per</v>
      </c>
    </row>
    <row r="303" spans="1:11" x14ac:dyDescent="0.25">
      <c r="A303" s="6"/>
      <c r="B303" s="6"/>
      <c r="C303" s="6"/>
      <c r="D303" s="6"/>
      <c r="E303" s="6" t="s">
        <v>146</v>
      </c>
      <c r="F303" s="1" t="s">
        <v>117</v>
      </c>
      <c r="G303" s="2">
        <v>44261</v>
      </c>
      <c r="H303" s="1">
        <v>0</v>
      </c>
      <c r="I303" s="24">
        <f>VLOOKUP($E303,Mapping!$A$2:$C$502,3,0)</f>
        <v>0</v>
      </c>
      <c r="J303" s="24" t="str">
        <f>VLOOKUP($E303,Mapping!$A$2:$C$502,2,0)</f>
        <v>Event After Effect</v>
      </c>
      <c r="K303" s="24" t="str">
        <f>VLOOKUP(G303,Mapping!$E$2:$F$246,2,0)</f>
        <v>Per</v>
      </c>
    </row>
    <row r="304" spans="1:11" x14ac:dyDescent="0.25">
      <c r="A304" s="6"/>
      <c r="B304" s="6"/>
      <c r="C304" s="6"/>
      <c r="D304" s="6"/>
      <c r="E304" s="6" t="s">
        <v>228</v>
      </c>
      <c r="F304" s="1" t="s">
        <v>117</v>
      </c>
      <c r="G304" s="2">
        <v>44261</v>
      </c>
      <c r="H304" s="1">
        <v>0</v>
      </c>
      <c r="I304" s="24">
        <f>VLOOKUP($E304,Mapping!$A$2:$C$502,3,0)</f>
        <v>0</v>
      </c>
      <c r="J304" s="24" t="str">
        <f>VLOOKUP($E304,Mapping!$A$2:$C$502,2,0)</f>
        <v>Bytedance Global</v>
      </c>
      <c r="K304" s="24" t="str">
        <f>VLOOKUP(G304,Mapping!$E$2:$F$246,2,0)</f>
        <v>Per</v>
      </c>
    </row>
    <row r="305" spans="1:11" x14ac:dyDescent="0.25">
      <c r="A305" s="6"/>
      <c r="B305" s="6"/>
      <c r="C305" s="6"/>
      <c r="D305" s="6"/>
      <c r="E305" s="6" t="s">
        <v>180</v>
      </c>
      <c r="F305" s="1" t="s">
        <v>117</v>
      </c>
      <c r="G305" s="2">
        <v>44261</v>
      </c>
      <c r="H305" s="1">
        <v>-14125.7273842718</v>
      </c>
      <c r="I305" s="24">
        <f>VLOOKUP($E305,Mapping!$A$2:$C$502,3,0)</f>
        <v>0</v>
      </c>
      <c r="J305" s="24" t="str">
        <f>VLOOKUP($E305,Mapping!$A$2:$C$502,2,0)</f>
        <v>Lords Mobile</v>
      </c>
      <c r="K305" s="24" t="str">
        <f>VLOOKUP(G305,Mapping!$E$2:$F$246,2,0)</f>
        <v>Per</v>
      </c>
    </row>
    <row r="306" spans="1:11" x14ac:dyDescent="0.25">
      <c r="A306" s="6"/>
      <c r="B306" s="6"/>
      <c r="C306" s="6"/>
      <c r="D306" s="6"/>
      <c r="E306" s="6" t="s">
        <v>181</v>
      </c>
      <c r="F306" s="1" t="s">
        <v>117</v>
      </c>
      <c r="G306" s="2">
        <v>44261</v>
      </c>
      <c r="H306" s="1">
        <v>-3720.9374678016802</v>
      </c>
      <c r="I306" s="24">
        <f>VLOOKUP($E306,Mapping!$A$2:$C$502,3,0)</f>
        <v>0</v>
      </c>
      <c r="J306" s="24" t="str">
        <f>VLOOKUP($E306,Mapping!$A$2:$C$502,2,0)</f>
        <v>Rise of Kingdom</v>
      </c>
      <c r="K306" s="24" t="str">
        <f>VLOOKUP(G306,Mapping!$E$2:$F$246,2,0)</f>
        <v>Per</v>
      </c>
    </row>
    <row r="307" spans="1:11" x14ac:dyDescent="0.25">
      <c r="A307" s="6"/>
      <c r="B307" s="6"/>
      <c r="C307" s="6"/>
      <c r="D307" s="6"/>
      <c r="E307" s="6" t="s">
        <v>182</v>
      </c>
      <c r="F307" s="1" t="s">
        <v>117</v>
      </c>
      <c r="G307" s="2">
        <v>44261</v>
      </c>
      <c r="H307" s="1">
        <v>-16396.2594283338</v>
      </c>
      <c r="I307" s="24">
        <f>VLOOKUP($E307,Mapping!$A$2:$C$502,3,0)</f>
        <v>0</v>
      </c>
      <c r="J307" s="24" t="str">
        <f>VLOOKUP($E307,Mapping!$A$2:$C$502,2,0)</f>
        <v>West Game</v>
      </c>
      <c r="K307" s="24" t="str">
        <f>VLOOKUP(G307,Mapping!$E$2:$F$246,2,0)</f>
        <v>Per</v>
      </c>
    </row>
    <row r="308" spans="1:11" x14ac:dyDescent="0.25">
      <c r="A308" s="6"/>
      <c r="B308" s="6"/>
      <c r="C308" s="6"/>
      <c r="D308" s="6"/>
      <c r="E308" s="6" t="s">
        <v>148</v>
      </c>
      <c r="F308" s="1" t="s">
        <v>117</v>
      </c>
      <c r="G308" s="2">
        <v>44261</v>
      </c>
      <c r="H308" s="1">
        <v>0</v>
      </c>
      <c r="I308" s="24">
        <f>VLOOKUP($E308,Mapping!$A$2:$C$502,3,0)</f>
        <v>0</v>
      </c>
      <c r="J308" s="24" t="str">
        <f>VLOOKUP($E308,Mapping!$A$2:$C$502,2,0)</f>
        <v>Event After Effect</v>
      </c>
      <c r="K308" s="24" t="str">
        <f>VLOOKUP(G308,Mapping!$E$2:$F$246,2,0)</f>
        <v>Per</v>
      </c>
    </row>
    <row r="309" spans="1:11" x14ac:dyDescent="0.25">
      <c r="A309" s="6"/>
      <c r="B309" s="6"/>
      <c r="C309" s="6"/>
      <c r="D309" s="6"/>
      <c r="E309" s="6" t="s">
        <v>202</v>
      </c>
      <c r="F309" s="1" t="s">
        <v>117</v>
      </c>
      <c r="G309" s="2">
        <v>44261</v>
      </c>
      <c r="H309" s="1">
        <v>0</v>
      </c>
      <c r="I309" s="24" t="str">
        <f>VLOOKUP($E309,Mapping!$A$2:$C$502,3,0)</f>
        <v>S1</v>
      </c>
      <c r="J309" s="24" t="str">
        <f>VLOOKUP($E309,Mapping!$A$2:$C$502,2,0)</f>
        <v>Facebook AEO AAA</v>
      </c>
      <c r="K309" s="24" t="str">
        <f>VLOOKUP(G309,Mapping!$E$2:$F$246,2,0)</f>
        <v>Per</v>
      </c>
    </row>
    <row r="310" spans="1:11" x14ac:dyDescent="0.25">
      <c r="A310" s="6"/>
      <c r="B310" s="6"/>
      <c r="C310" s="6"/>
      <c r="D310" s="6"/>
      <c r="E310" s="6" t="s">
        <v>203</v>
      </c>
      <c r="F310" s="1" t="s">
        <v>117</v>
      </c>
      <c r="G310" s="2">
        <v>44261</v>
      </c>
      <c r="H310" s="1">
        <v>0</v>
      </c>
      <c r="I310" s="24" t="str">
        <f>VLOOKUP($E310,Mapping!$A$2:$C$502,3,0)</f>
        <v>S2</v>
      </c>
      <c r="J310" s="24" t="str">
        <f>VLOOKUP($E310,Mapping!$A$2:$C$502,2,0)</f>
        <v>Facebook AEO AAA</v>
      </c>
      <c r="K310" s="24" t="str">
        <f>VLOOKUP(G310,Mapping!$E$2:$F$246,2,0)</f>
        <v>Per</v>
      </c>
    </row>
    <row r="311" spans="1:11" x14ac:dyDescent="0.25">
      <c r="A311" s="6"/>
      <c r="B311" s="6"/>
      <c r="C311" s="6"/>
      <c r="D311" s="6"/>
      <c r="E311" s="6" t="s">
        <v>243</v>
      </c>
      <c r="F311" s="1" t="s">
        <v>117</v>
      </c>
      <c r="G311" s="2">
        <v>44261</v>
      </c>
      <c r="H311" s="1">
        <v>0</v>
      </c>
      <c r="I311" s="24" t="str">
        <f>VLOOKUP($E311,Mapping!$A$2:$C$502,3,0)</f>
        <v>S3</v>
      </c>
      <c r="J311" s="24" t="str">
        <f>VLOOKUP($E311,Mapping!$A$2:$C$502,2,0)</f>
        <v>Facebook AEO AAA</v>
      </c>
      <c r="K311" s="24" t="str">
        <f>VLOOKUP(G311,Mapping!$E$2:$F$246,2,0)</f>
        <v>Per</v>
      </c>
    </row>
    <row r="312" spans="1:11" x14ac:dyDescent="0.25">
      <c r="A312" s="6"/>
      <c r="B312" s="6"/>
      <c r="C312" s="6"/>
      <c r="D312" s="6"/>
      <c r="E312" s="6" t="s">
        <v>204</v>
      </c>
      <c r="F312" s="1" t="s">
        <v>117</v>
      </c>
      <c r="G312" s="2">
        <v>44261</v>
      </c>
      <c r="H312" s="1">
        <v>0</v>
      </c>
      <c r="I312" s="24" t="str">
        <f>VLOOKUP($E312,Mapping!$A$2:$C$502,3,0)</f>
        <v>Pre</v>
      </c>
      <c r="J312" s="24" t="str">
        <f>VLOOKUP($E312,Mapping!$A$2:$C$502,2,0)</f>
        <v>Facebook AEO AAA</v>
      </c>
      <c r="K312" s="24" t="str">
        <f>VLOOKUP(G312,Mapping!$E$2:$F$246,2,0)</f>
        <v>Per</v>
      </c>
    </row>
    <row r="313" spans="1:11" x14ac:dyDescent="0.25">
      <c r="A313" s="6"/>
      <c r="B313" s="6"/>
      <c r="C313" s="6"/>
      <c r="D313" s="6"/>
      <c r="E313" s="6" t="s">
        <v>205</v>
      </c>
      <c r="F313" s="1" t="s">
        <v>117</v>
      </c>
      <c r="G313" s="2">
        <v>44261</v>
      </c>
      <c r="H313" s="1">
        <v>0</v>
      </c>
      <c r="I313" s="24" t="str">
        <f>VLOOKUP($E313,Mapping!$A$2:$C$502,3,0)</f>
        <v>S1</v>
      </c>
      <c r="J313" s="24" t="str">
        <f>VLOOKUP($E313,Mapping!$A$2:$C$502,2,0)</f>
        <v>Facebook AEO BAU</v>
      </c>
      <c r="K313" s="24" t="str">
        <f>VLOOKUP(G313,Mapping!$E$2:$F$246,2,0)</f>
        <v>Per</v>
      </c>
    </row>
    <row r="314" spans="1:11" x14ac:dyDescent="0.25">
      <c r="A314" s="6"/>
      <c r="B314" s="6"/>
      <c r="C314" s="6"/>
      <c r="D314" s="6"/>
      <c r="E314" s="6" t="s">
        <v>206</v>
      </c>
      <c r="F314" s="1" t="s">
        <v>117</v>
      </c>
      <c r="G314" s="2">
        <v>44261</v>
      </c>
      <c r="H314" s="1">
        <v>0</v>
      </c>
      <c r="I314" s="24" t="str">
        <f>VLOOKUP($E314,Mapping!$A$2:$C$502,3,0)</f>
        <v>S2</v>
      </c>
      <c r="J314" s="24" t="str">
        <f>VLOOKUP($E314,Mapping!$A$2:$C$502,2,0)</f>
        <v>Facebook AEO BAU</v>
      </c>
      <c r="K314" s="24" t="str">
        <f>VLOOKUP(G314,Mapping!$E$2:$F$246,2,0)</f>
        <v>Per</v>
      </c>
    </row>
    <row r="315" spans="1:11" x14ac:dyDescent="0.25">
      <c r="A315" s="6"/>
      <c r="B315" s="6"/>
      <c r="C315" s="6"/>
      <c r="D315" s="6"/>
      <c r="E315" s="6" t="s">
        <v>244</v>
      </c>
      <c r="F315" s="1" t="s">
        <v>117</v>
      </c>
      <c r="G315" s="2">
        <v>44261</v>
      </c>
      <c r="H315" s="1">
        <v>0</v>
      </c>
      <c r="I315" s="24" t="str">
        <f>VLOOKUP($E315,Mapping!$A$2:$C$502,3,0)</f>
        <v>S3</v>
      </c>
      <c r="J315" s="24" t="str">
        <f>VLOOKUP($E315,Mapping!$A$2:$C$502,2,0)</f>
        <v>Facebook AEO BAU</v>
      </c>
      <c r="K315" s="24" t="str">
        <f>VLOOKUP(G315,Mapping!$E$2:$F$246,2,0)</f>
        <v>Per</v>
      </c>
    </row>
    <row r="316" spans="1:11" x14ac:dyDescent="0.25">
      <c r="A316" s="6"/>
      <c r="B316" s="6"/>
      <c r="C316" s="6"/>
      <c r="D316" s="6"/>
      <c r="E316" s="6" t="s">
        <v>207</v>
      </c>
      <c r="F316" s="1" t="s">
        <v>117</v>
      </c>
      <c r="G316" s="2">
        <v>44261</v>
      </c>
      <c r="H316" s="1">
        <v>0</v>
      </c>
      <c r="I316" s="24" t="str">
        <f>VLOOKUP($E316,Mapping!$A$2:$C$502,3,0)</f>
        <v>Pre</v>
      </c>
      <c r="J316" s="24" t="str">
        <f>VLOOKUP($E316,Mapping!$A$2:$C$502,2,0)</f>
        <v>Facebook AEO BAU</v>
      </c>
      <c r="K316" s="24" t="str">
        <f>VLOOKUP(G316,Mapping!$E$2:$F$246,2,0)</f>
        <v>Per</v>
      </c>
    </row>
    <row r="317" spans="1:11" x14ac:dyDescent="0.25">
      <c r="A317" s="6"/>
      <c r="B317" s="6"/>
      <c r="C317" s="6"/>
      <c r="D317" s="6"/>
      <c r="E317" s="6" t="s">
        <v>208</v>
      </c>
      <c r="F317" s="1" t="s">
        <v>117</v>
      </c>
      <c r="G317" s="2">
        <v>44261</v>
      </c>
      <c r="H317" s="1">
        <v>65372.488574974501</v>
      </c>
      <c r="I317" s="24" t="str">
        <f>VLOOKUP($E317,Mapping!$A$2:$C$502,3,0)</f>
        <v>Pre</v>
      </c>
      <c r="J317" s="24" t="str">
        <f>VLOOKUP($E317,Mapping!$A$2:$C$502,2,0)</f>
        <v>Facebook VO AAA</v>
      </c>
      <c r="K317" s="24" t="str">
        <f>VLOOKUP(G317,Mapping!$E$2:$F$246,2,0)</f>
        <v>Per</v>
      </c>
    </row>
    <row r="318" spans="1:11" x14ac:dyDescent="0.25">
      <c r="A318" s="6"/>
      <c r="B318" s="6"/>
      <c r="C318" s="6"/>
      <c r="D318" s="6"/>
      <c r="E318" s="6" t="s">
        <v>209</v>
      </c>
      <c r="F318" s="1" t="s">
        <v>117</v>
      </c>
      <c r="G318" s="2">
        <v>44261</v>
      </c>
      <c r="H318" s="1">
        <v>0</v>
      </c>
      <c r="I318" s="24" t="str">
        <f>VLOOKUP($E318,Mapping!$A$2:$C$502,3,0)</f>
        <v>S1</v>
      </c>
      <c r="J318" s="24" t="str">
        <f>VLOOKUP($E318,Mapping!$A$2:$C$502,2,0)</f>
        <v>Facebook VO AAA</v>
      </c>
      <c r="K318" s="24" t="str">
        <f>VLOOKUP(G318,Mapping!$E$2:$F$246,2,0)</f>
        <v>Per</v>
      </c>
    </row>
    <row r="319" spans="1:11" x14ac:dyDescent="0.25">
      <c r="A319" s="6"/>
      <c r="B319" s="6"/>
      <c r="C319" s="6"/>
      <c r="D319" s="6"/>
      <c r="E319" s="6" t="s">
        <v>210</v>
      </c>
      <c r="F319" s="1" t="s">
        <v>117</v>
      </c>
      <c r="G319" s="2">
        <v>44261</v>
      </c>
      <c r="H319" s="1">
        <v>0</v>
      </c>
      <c r="I319" s="24" t="str">
        <f>VLOOKUP($E319,Mapping!$A$2:$C$502,3,0)</f>
        <v>S2</v>
      </c>
      <c r="J319" s="24" t="str">
        <f>VLOOKUP($E319,Mapping!$A$2:$C$502,2,0)</f>
        <v>Facebook VO AAA</v>
      </c>
      <c r="K319" s="24" t="str">
        <f>VLOOKUP(G319,Mapping!$E$2:$F$246,2,0)</f>
        <v>Per</v>
      </c>
    </row>
    <row r="320" spans="1:11" x14ac:dyDescent="0.25">
      <c r="A320" s="6"/>
      <c r="B320" s="6"/>
      <c r="C320" s="6"/>
      <c r="D320" s="6"/>
      <c r="E320" s="6" t="s">
        <v>245</v>
      </c>
      <c r="F320" s="1" t="s">
        <v>117</v>
      </c>
      <c r="G320" s="2">
        <v>44261</v>
      </c>
      <c r="H320" s="1">
        <v>0</v>
      </c>
      <c r="I320" s="24" t="str">
        <f>VLOOKUP($E320,Mapping!$A$2:$C$502,3,0)</f>
        <v>S3</v>
      </c>
      <c r="J320" s="24" t="str">
        <f>VLOOKUP($E320,Mapping!$A$2:$C$502,2,0)</f>
        <v>Facebook VO AAA</v>
      </c>
      <c r="K320" s="24" t="str">
        <f>VLOOKUP(G320,Mapping!$E$2:$F$246,2,0)</f>
        <v>Per</v>
      </c>
    </row>
    <row r="321" spans="1:11" x14ac:dyDescent="0.25">
      <c r="A321" s="6"/>
      <c r="B321" s="6"/>
      <c r="C321" s="6"/>
      <c r="D321" s="6"/>
      <c r="E321" s="6" t="s">
        <v>211</v>
      </c>
      <c r="F321" s="1" t="s">
        <v>117</v>
      </c>
      <c r="G321" s="2">
        <v>44261</v>
      </c>
      <c r="H321" s="1">
        <v>874.186780864242</v>
      </c>
      <c r="I321" s="24" t="str">
        <f>VLOOKUP($E321,Mapping!$A$2:$C$502,3,0)</f>
        <v>Pre</v>
      </c>
      <c r="J321" s="24" t="str">
        <f>VLOOKUP($E321,Mapping!$A$2:$C$502,2,0)</f>
        <v>Facebook VO BAU</v>
      </c>
      <c r="K321" s="24" t="str">
        <f>VLOOKUP(G321,Mapping!$E$2:$F$246,2,0)</f>
        <v>Per</v>
      </c>
    </row>
    <row r="322" spans="1:11" x14ac:dyDescent="0.25">
      <c r="A322" s="6"/>
      <c r="B322" s="6"/>
      <c r="C322" s="6"/>
      <c r="D322" s="6"/>
      <c r="E322" s="6" t="s">
        <v>212</v>
      </c>
      <c r="F322" s="1" t="s">
        <v>117</v>
      </c>
      <c r="G322" s="2">
        <v>44261</v>
      </c>
      <c r="H322" s="1">
        <v>0</v>
      </c>
      <c r="I322" s="24" t="str">
        <f>VLOOKUP($E322,Mapping!$A$2:$C$502,3,0)</f>
        <v>S1</v>
      </c>
      <c r="J322" s="24" t="str">
        <f>VLOOKUP($E322,Mapping!$A$2:$C$502,2,0)</f>
        <v>Facebook VO BAU</v>
      </c>
      <c r="K322" s="24" t="str">
        <f>VLOOKUP(G322,Mapping!$E$2:$F$246,2,0)</f>
        <v>Per</v>
      </c>
    </row>
    <row r="323" spans="1:11" x14ac:dyDescent="0.25">
      <c r="A323" s="6"/>
      <c r="B323" s="6"/>
      <c r="C323" s="6"/>
      <c r="D323" s="6"/>
      <c r="E323" s="6" t="s">
        <v>213</v>
      </c>
      <c r="F323" s="1" t="s">
        <v>117</v>
      </c>
      <c r="G323" s="2">
        <v>44261</v>
      </c>
      <c r="H323" s="1">
        <v>0</v>
      </c>
      <c r="I323" s="24" t="str">
        <f>VLOOKUP($E323,Mapping!$A$2:$C$502,3,0)</f>
        <v>S2</v>
      </c>
      <c r="J323" s="24" t="str">
        <f>VLOOKUP($E323,Mapping!$A$2:$C$502,2,0)</f>
        <v>Facebook VO BAU</v>
      </c>
      <c r="K323" s="24" t="str">
        <f>VLOOKUP(G323,Mapping!$E$2:$F$246,2,0)</f>
        <v>Per</v>
      </c>
    </row>
    <row r="324" spans="1:11" x14ac:dyDescent="0.25">
      <c r="A324" s="6"/>
      <c r="B324" s="6"/>
      <c r="C324" s="6"/>
      <c r="D324" s="6"/>
      <c r="E324" s="6" t="s">
        <v>246</v>
      </c>
      <c r="F324" s="1" t="s">
        <v>117</v>
      </c>
      <c r="G324" s="2">
        <v>44261</v>
      </c>
      <c r="H324" s="1">
        <v>0</v>
      </c>
      <c r="I324" s="24" t="str">
        <f>VLOOKUP($E324,Mapping!$A$2:$C$502,3,0)</f>
        <v>S3</v>
      </c>
      <c r="J324" s="24" t="str">
        <f>VLOOKUP($E324,Mapping!$A$2:$C$502,2,0)</f>
        <v>Facebook VO BAU</v>
      </c>
      <c r="K324" s="24" t="str">
        <f>VLOOKUP(G324,Mapping!$E$2:$F$246,2,0)</f>
        <v>Per</v>
      </c>
    </row>
    <row r="325" spans="1:11" x14ac:dyDescent="0.25">
      <c r="A325" s="6"/>
      <c r="B325" s="6"/>
      <c r="C325" s="6"/>
      <c r="D325" s="6"/>
      <c r="E325" s="6" t="s">
        <v>214</v>
      </c>
      <c r="F325" s="1" t="s">
        <v>117</v>
      </c>
      <c r="G325" s="2">
        <v>44261</v>
      </c>
      <c r="H325" s="1">
        <v>2.8239246393916702</v>
      </c>
      <c r="I325" s="24" t="str">
        <f>VLOOKUP($E325,Mapping!$A$2:$C$502,3,0)</f>
        <v>Pre</v>
      </c>
      <c r="J325" s="24" t="str">
        <f>VLOOKUP($E325,Mapping!$A$2:$C$502,2,0)</f>
        <v>Facebook VO Dynamic</v>
      </c>
      <c r="K325" s="24" t="str">
        <f>VLOOKUP(G325,Mapping!$E$2:$F$246,2,0)</f>
        <v>Per</v>
      </c>
    </row>
    <row r="326" spans="1:11" x14ac:dyDescent="0.25">
      <c r="A326" s="6"/>
      <c r="B326" s="6"/>
      <c r="C326" s="6"/>
      <c r="D326" s="6"/>
      <c r="E326" s="6" t="s">
        <v>215</v>
      </c>
      <c r="F326" s="1" t="s">
        <v>117</v>
      </c>
      <c r="G326" s="2">
        <v>44261</v>
      </c>
      <c r="H326" s="1">
        <v>0</v>
      </c>
      <c r="I326" s="24" t="str">
        <f>VLOOKUP($E326,Mapping!$A$2:$C$502,3,0)</f>
        <v>S1</v>
      </c>
      <c r="J326" s="24" t="str">
        <f>VLOOKUP($E326,Mapping!$A$2:$C$502,2,0)</f>
        <v>Facebook VO Dynamic</v>
      </c>
      <c r="K326" s="24" t="str">
        <f>VLOOKUP(G326,Mapping!$E$2:$F$246,2,0)</f>
        <v>Per</v>
      </c>
    </row>
    <row r="327" spans="1:11" x14ac:dyDescent="0.25">
      <c r="A327" s="6"/>
      <c r="B327" s="6"/>
      <c r="C327" s="6"/>
      <c r="D327" s="6"/>
      <c r="E327" s="6" t="s">
        <v>216</v>
      </c>
      <c r="F327" s="1" t="s">
        <v>117</v>
      </c>
      <c r="G327" s="2">
        <v>44261</v>
      </c>
      <c r="H327" s="1">
        <v>9.6786356577349807E-3</v>
      </c>
      <c r="I327" s="24" t="str">
        <f>VLOOKUP($E327,Mapping!$A$2:$C$502,3,0)</f>
        <v>Pre</v>
      </c>
      <c r="J327" s="24" t="str">
        <f>VLOOKUP($E327,Mapping!$A$2:$C$502,2,0)</f>
        <v>Google Display</v>
      </c>
      <c r="K327" s="24" t="str">
        <f>VLOOKUP(G327,Mapping!$E$2:$F$246,2,0)</f>
        <v>Per</v>
      </c>
    </row>
    <row r="328" spans="1:11" x14ac:dyDescent="0.25">
      <c r="A328" s="6"/>
      <c r="B328" s="6"/>
      <c r="C328" s="6"/>
      <c r="D328" s="6"/>
      <c r="E328" s="6" t="s">
        <v>217</v>
      </c>
      <c r="F328" s="1" t="s">
        <v>117</v>
      </c>
      <c r="G328" s="2">
        <v>44261</v>
      </c>
      <c r="H328" s="1">
        <v>0</v>
      </c>
      <c r="I328" s="24">
        <f>VLOOKUP($E328,Mapping!$A$2:$C$502,3,0)</f>
        <v>0</v>
      </c>
      <c r="J328" s="24" t="str">
        <f>VLOOKUP($E328,Mapping!$A$2:$C$502,2,0)</f>
        <v>Google Display</v>
      </c>
      <c r="K328" s="24" t="str">
        <f>VLOOKUP(G328,Mapping!$E$2:$F$246,2,0)</f>
        <v>Per</v>
      </c>
    </row>
    <row r="329" spans="1:11" x14ac:dyDescent="0.25">
      <c r="A329" s="6"/>
      <c r="B329" s="6"/>
      <c r="C329" s="6"/>
      <c r="D329" s="6"/>
      <c r="E329" s="6" t="s">
        <v>229</v>
      </c>
      <c r="F329" s="1" t="s">
        <v>117</v>
      </c>
      <c r="G329" s="2">
        <v>44261</v>
      </c>
      <c r="H329" s="1">
        <v>0</v>
      </c>
      <c r="I329" s="24">
        <f>VLOOKUP($E329,Mapping!$A$2:$C$502,3,0)</f>
        <v>0</v>
      </c>
      <c r="J329" s="24" t="str">
        <f>VLOOKUP($E329,Mapping!$A$2:$C$502,2,0)</f>
        <v>Google Display</v>
      </c>
      <c r="K329" s="24" t="str">
        <f>VLOOKUP(G329,Mapping!$E$2:$F$246,2,0)</f>
        <v>Per</v>
      </c>
    </row>
    <row r="330" spans="1:11" x14ac:dyDescent="0.25">
      <c r="A330" s="6"/>
      <c r="B330" s="6"/>
      <c r="C330" s="6"/>
      <c r="D330" s="6"/>
      <c r="E330" s="6" t="s">
        <v>218</v>
      </c>
      <c r="F330" s="1" t="s">
        <v>117</v>
      </c>
      <c r="G330" s="2">
        <v>44261</v>
      </c>
      <c r="H330" s="1">
        <v>0</v>
      </c>
      <c r="I330" s="24">
        <f>VLOOKUP($E330,Mapping!$A$2:$C$502,3,0)</f>
        <v>0</v>
      </c>
      <c r="J330" s="24" t="str">
        <f>VLOOKUP($E330,Mapping!$A$2:$C$502,2,0)</f>
        <v>Google Display</v>
      </c>
      <c r="K330" s="24" t="str">
        <f>VLOOKUP(G330,Mapping!$E$2:$F$246,2,0)</f>
        <v>Per</v>
      </c>
    </row>
    <row r="331" spans="1:11" x14ac:dyDescent="0.25">
      <c r="A331" s="6"/>
      <c r="B331" s="6"/>
      <c r="C331" s="6"/>
      <c r="D331" s="6"/>
      <c r="E331" s="6" t="s">
        <v>230</v>
      </c>
      <c r="F331" s="1" t="s">
        <v>117</v>
      </c>
      <c r="G331" s="2">
        <v>44261</v>
      </c>
      <c r="H331" s="1">
        <v>0</v>
      </c>
      <c r="I331" s="24" t="str">
        <f>VLOOKUP($E331,Mapping!$A$2:$C$502,3,0)</f>
        <v>S1</v>
      </c>
      <c r="J331" s="24" t="str">
        <f>VLOOKUP($E331,Mapping!$A$2:$C$502,2,0)</f>
        <v>Google Display</v>
      </c>
      <c r="K331" s="24" t="str">
        <f>VLOOKUP(G331,Mapping!$E$2:$F$246,2,0)</f>
        <v>Per</v>
      </c>
    </row>
    <row r="332" spans="1:11" x14ac:dyDescent="0.25">
      <c r="A332" s="6"/>
      <c r="B332" s="6"/>
      <c r="C332" s="6"/>
      <c r="D332" s="6"/>
      <c r="E332" s="6" t="s">
        <v>219</v>
      </c>
      <c r="F332" s="1" t="s">
        <v>117</v>
      </c>
      <c r="G332" s="2">
        <v>44261</v>
      </c>
      <c r="H332" s="1">
        <v>1.3213617180138499</v>
      </c>
      <c r="I332" s="24" t="str">
        <f>VLOOKUP($E332,Mapping!$A$2:$C$502,3,0)</f>
        <v>Pre</v>
      </c>
      <c r="J332" s="24" t="str">
        <f>VLOOKUP($E332,Mapping!$A$2:$C$502,2,0)</f>
        <v>Google Youtube</v>
      </c>
      <c r="K332" s="24" t="str">
        <f>VLOOKUP(G332,Mapping!$E$2:$F$246,2,0)</f>
        <v>Per</v>
      </c>
    </row>
    <row r="333" spans="1:11" x14ac:dyDescent="0.25">
      <c r="A333" s="6"/>
      <c r="B333" s="6"/>
      <c r="C333" s="6"/>
      <c r="D333" s="6"/>
      <c r="E333" s="6" t="s">
        <v>220</v>
      </c>
      <c r="F333" s="1" t="s">
        <v>117</v>
      </c>
      <c r="G333" s="2">
        <v>44261</v>
      </c>
      <c r="H333" s="1">
        <v>0</v>
      </c>
      <c r="I333" s="24">
        <f>VLOOKUP($E333,Mapping!$A$2:$C$502,3,0)</f>
        <v>0</v>
      </c>
      <c r="J333" s="24" t="str">
        <f>VLOOKUP($E333,Mapping!$A$2:$C$502,2,0)</f>
        <v>Google Youtube</v>
      </c>
      <c r="K333" s="24" t="str">
        <f>VLOOKUP(G333,Mapping!$E$2:$F$246,2,0)</f>
        <v>Per</v>
      </c>
    </row>
    <row r="334" spans="1:11" x14ac:dyDescent="0.25">
      <c r="A334" s="6"/>
      <c r="B334" s="6"/>
      <c r="C334" s="6"/>
      <c r="D334" s="6"/>
      <c r="E334" s="6" t="s">
        <v>231</v>
      </c>
      <c r="F334" s="1" t="s">
        <v>117</v>
      </c>
      <c r="G334" s="2">
        <v>44261</v>
      </c>
      <c r="H334" s="1">
        <v>0</v>
      </c>
      <c r="I334" s="24">
        <f>VLOOKUP($E334,Mapping!$A$2:$C$502,3,0)</f>
        <v>0</v>
      </c>
      <c r="J334" s="24" t="str">
        <f>VLOOKUP($E334,Mapping!$A$2:$C$502,2,0)</f>
        <v>Google Youtube</v>
      </c>
      <c r="K334" s="24" t="str">
        <f>VLOOKUP(G334,Mapping!$E$2:$F$246,2,0)</f>
        <v>Per</v>
      </c>
    </row>
    <row r="335" spans="1:11" x14ac:dyDescent="0.25">
      <c r="A335" s="6"/>
      <c r="B335" s="6"/>
      <c r="C335" s="6"/>
      <c r="D335" s="6"/>
      <c r="E335" s="6" t="s">
        <v>221</v>
      </c>
      <c r="F335" s="1" t="s">
        <v>117</v>
      </c>
      <c r="G335" s="2">
        <v>44261</v>
      </c>
      <c r="H335" s="1">
        <v>0</v>
      </c>
      <c r="I335" s="24">
        <f>VLOOKUP($E335,Mapping!$A$2:$C$502,3,0)</f>
        <v>0</v>
      </c>
      <c r="J335" s="24" t="str">
        <f>VLOOKUP($E335,Mapping!$A$2:$C$502,2,0)</f>
        <v>Google Youtube</v>
      </c>
      <c r="K335" s="24" t="str">
        <f>VLOOKUP(G335,Mapping!$E$2:$F$246,2,0)</f>
        <v>Per</v>
      </c>
    </row>
    <row r="336" spans="1:11" x14ac:dyDescent="0.25">
      <c r="A336" s="6"/>
      <c r="B336" s="6"/>
      <c r="C336" s="6"/>
      <c r="D336" s="6"/>
      <c r="E336" s="6" t="s">
        <v>232</v>
      </c>
      <c r="F336" s="1" t="s">
        <v>117</v>
      </c>
      <c r="G336" s="2">
        <v>44261</v>
      </c>
      <c r="H336" s="1">
        <v>0</v>
      </c>
      <c r="I336" s="24" t="str">
        <f>VLOOKUP($E336,Mapping!$A$2:$C$502,3,0)</f>
        <v>S1</v>
      </c>
      <c r="J336" s="24" t="str">
        <f>VLOOKUP($E336,Mapping!$A$2:$C$502,2,0)</f>
        <v>Google Youtube</v>
      </c>
      <c r="K336" s="24" t="str">
        <f>VLOOKUP(G336,Mapping!$E$2:$F$246,2,0)</f>
        <v>Per</v>
      </c>
    </row>
    <row r="337" spans="1:11" x14ac:dyDescent="0.25">
      <c r="A337" s="6"/>
      <c r="B337" s="6"/>
      <c r="C337" s="6"/>
      <c r="D337" s="6"/>
      <c r="E337" s="6" t="s">
        <v>73</v>
      </c>
      <c r="F337" s="1" t="s">
        <v>117</v>
      </c>
      <c r="G337" s="2">
        <v>44261</v>
      </c>
      <c r="H337" s="1">
        <v>282876.95580592903</v>
      </c>
      <c r="I337" s="24">
        <f>VLOOKUP($E337,Mapping!$A$2:$C$502,3,0)</f>
        <v>0</v>
      </c>
      <c r="J337" s="24">
        <f>VLOOKUP($E337,Mapping!$A$2:$C$502,2,0)</f>
        <v>0</v>
      </c>
      <c r="K337" s="24" t="str">
        <f>VLOOKUP(G337,Mapping!$E$2:$F$246,2,0)</f>
        <v>Per</v>
      </c>
    </row>
    <row r="338" spans="1:11" x14ac:dyDescent="0.25">
      <c r="A338" s="6"/>
      <c r="B338" s="6"/>
      <c r="C338" s="6"/>
      <c r="D338" s="6"/>
      <c r="E338" s="6" t="s">
        <v>149</v>
      </c>
      <c r="F338" s="1" t="s">
        <v>117</v>
      </c>
      <c r="G338" s="2">
        <v>44261</v>
      </c>
      <c r="H338" s="1">
        <v>0</v>
      </c>
      <c r="I338" s="24">
        <f>VLOOKUP($E338,Mapping!$A$2:$C$502,3,0)</f>
        <v>0</v>
      </c>
      <c r="J338" s="24" t="str">
        <f>VLOOKUP($E338,Mapping!$A$2:$C$502,2,0)</f>
        <v>Event After Effect</v>
      </c>
      <c r="K338" s="24" t="str">
        <f>VLOOKUP(G338,Mapping!$E$2:$F$246,2,0)</f>
        <v>Per</v>
      </c>
    </row>
    <row r="339" spans="1:11" x14ac:dyDescent="0.25">
      <c r="A339" s="6"/>
      <c r="B339" s="6"/>
      <c r="C339" s="6"/>
      <c r="D339" s="6"/>
      <c r="E339" s="6" t="s">
        <v>150</v>
      </c>
      <c r="F339" s="1" t="s">
        <v>117</v>
      </c>
      <c r="G339" s="2">
        <v>44261</v>
      </c>
      <c r="H339" s="1">
        <v>0</v>
      </c>
      <c r="I339" s="24">
        <f>VLOOKUP($E339,Mapping!$A$2:$C$502,3,0)</f>
        <v>0</v>
      </c>
      <c r="J339" s="24" t="str">
        <f>VLOOKUP($E339,Mapping!$A$2:$C$502,2,0)</f>
        <v>Internal Event</v>
      </c>
      <c r="K339" s="24" t="str">
        <f>VLOOKUP(G339,Mapping!$E$2:$F$246,2,0)</f>
        <v>Per</v>
      </c>
    </row>
    <row r="340" spans="1:11" x14ac:dyDescent="0.25">
      <c r="A340" s="6"/>
      <c r="B340" s="6"/>
      <c r="C340" s="6"/>
      <c r="D340" s="6"/>
      <c r="E340" s="6" t="s">
        <v>151</v>
      </c>
      <c r="F340" s="1" t="s">
        <v>117</v>
      </c>
      <c r="G340" s="2">
        <v>44261</v>
      </c>
      <c r="H340" s="1">
        <v>0</v>
      </c>
      <c r="I340" s="24">
        <f>VLOOKUP($E340,Mapping!$A$2:$C$502,3,0)</f>
        <v>0</v>
      </c>
      <c r="J340" s="24" t="str">
        <f>VLOOKUP($E340,Mapping!$A$2:$C$502,2,0)</f>
        <v>Internal Event</v>
      </c>
      <c r="K340" s="24" t="str">
        <f>VLOOKUP(G340,Mapping!$E$2:$F$246,2,0)</f>
        <v>Per</v>
      </c>
    </row>
    <row r="341" spans="1:11" x14ac:dyDescent="0.25">
      <c r="A341" s="6"/>
      <c r="B341" s="6"/>
      <c r="C341" s="6"/>
      <c r="D341" s="6"/>
      <c r="E341" s="6" t="s">
        <v>152</v>
      </c>
      <c r="F341" s="1" t="s">
        <v>117</v>
      </c>
      <c r="G341" s="2">
        <v>44261</v>
      </c>
      <c r="H341" s="1">
        <v>0</v>
      </c>
      <c r="I341" s="24">
        <f>VLOOKUP($E341,Mapping!$A$2:$C$502,3,0)</f>
        <v>0</v>
      </c>
      <c r="J341" s="24" t="str">
        <f>VLOOKUP($E341,Mapping!$A$2:$C$502,2,0)</f>
        <v>Internal Event</v>
      </c>
      <c r="K341" s="24" t="str">
        <f>VLOOKUP(G341,Mapping!$E$2:$F$246,2,0)</f>
        <v>Per</v>
      </c>
    </row>
    <row r="342" spans="1:11" x14ac:dyDescent="0.25">
      <c r="A342" s="6"/>
      <c r="B342" s="6"/>
      <c r="C342" s="6"/>
      <c r="D342" s="6"/>
      <c r="E342" s="6" t="s">
        <v>153</v>
      </c>
      <c r="F342" s="1" t="s">
        <v>117</v>
      </c>
      <c r="G342" s="2">
        <v>44261</v>
      </c>
      <c r="H342" s="1">
        <v>0</v>
      </c>
      <c r="I342" s="24">
        <f>VLOOKUP($E342,Mapping!$A$2:$C$502,3,0)</f>
        <v>0</v>
      </c>
      <c r="J342" s="24" t="str">
        <f>VLOOKUP($E342,Mapping!$A$2:$C$502,2,0)</f>
        <v>Monday Effect</v>
      </c>
      <c r="K342" s="24" t="str">
        <f>VLOOKUP(G342,Mapping!$E$2:$F$246,2,0)</f>
        <v>Per</v>
      </c>
    </row>
    <row r="343" spans="1:11" x14ac:dyDescent="0.25">
      <c r="A343" s="6"/>
      <c r="B343" s="6"/>
      <c r="C343" s="6"/>
      <c r="D343" s="6"/>
      <c r="E343" s="6" t="s">
        <v>154</v>
      </c>
      <c r="F343" s="1" t="s">
        <v>117</v>
      </c>
      <c r="G343" s="2">
        <v>44261</v>
      </c>
      <c r="H343" s="1">
        <v>0</v>
      </c>
      <c r="I343" s="24">
        <f>VLOOKUP($E343,Mapping!$A$2:$C$502,3,0)</f>
        <v>0</v>
      </c>
      <c r="J343" s="24" t="str">
        <f>VLOOKUP($E343,Mapping!$A$2:$C$502,2,0)</f>
        <v>New Content</v>
      </c>
      <c r="K343" s="24" t="str">
        <f>VLOOKUP(G343,Mapping!$E$2:$F$246,2,0)</f>
        <v>Per</v>
      </c>
    </row>
    <row r="344" spans="1:11" x14ac:dyDescent="0.25">
      <c r="A344" s="6"/>
      <c r="B344" s="6"/>
      <c r="C344" s="6"/>
      <c r="D344" s="6"/>
      <c r="E344" s="6" t="s">
        <v>155</v>
      </c>
      <c r="F344" s="1" t="s">
        <v>117</v>
      </c>
      <c r="G344" s="2">
        <v>44261</v>
      </c>
      <c r="H344" s="1">
        <v>0</v>
      </c>
      <c r="I344" s="24">
        <f>VLOOKUP($E344,Mapping!$A$2:$C$502,3,0)</f>
        <v>0</v>
      </c>
      <c r="J344" s="24" t="str">
        <f>VLOOKUP($E344,Mapping!$A$2:$C$502,2,0)</f>
        <v>Internal Event</v>
      </c>
      <c r="K344" s="24" t="str">
        <f>VLOOKUP(G344,Mapping!$E$2:$F$246,2,0)</f>
        <v>Per</v>
      </c>
    </row>
    <row r="345" spans="1:11" x14ac:dyDescent="0.25">
      <c r="A345" s="6"/>
      <c r="B345" s="6"/>
      <c r="C345" s="6"/>
      <c r="D345" s="6"/>
      <c r="E345" s="6" t="s">
        <v>156</v>
      </c>
      <c r="F345" s="1" t="s">
        <v>117</v>
      </c>
      <c r="G345" s="2">
        <v>44261</v>
      </c>
      <c r="H345" s="1">
        <v>0</v>
      </c>
      <c r="I345" s="24">
        <f>VLOOKUP($E345,Mapping!$A$2:$C$502,3,0)</f>
        <v>0</v>
      </c>
      <c r="J345" s="24" t="str">
        <f>VLOOKUP($E345,Mapping!$A$2:$C$502,2,0)</f>
        <v>Internal Event</v>
      </c>
      <c r="K345" s="24" t="str">
        <f>VLOOKUP(G345,Mapping!$E$2:$F$246,2,0)</f>
        <v>Per</v>
      </c>
    </row>
    <row r="346" spans="1:11" x14ac:dyDescent="0.25">
      <c r="A346" s="6"/>
      <c r="B346" s="6"/>
      <c r="C346" s="6"/>
      <c r="D346" s="6"/>
      <c r="E346" s="6" t="s">
        <v>233</v>
      </c>
      <c r="F346" s="1" t="s">
        <v>117</v>
      </c>
      <c r="G346" s="2">
        <v>44261</v>
      </c>
      <c r="H346" s="1">
        <v>0</v>
      </c>
      <c r="I346" s="24" t="str">
        <f>VLOOKUP($E346,Mapping!$A$2:$C$502,3,0)</f>
        <v>S2</v>
      </c>
      <c r="J346" s="24" t="str">
        <f>VLOOKUP($E346,Mapping!$A$2:$C$502,2,0)</f>
        <v>Reddit</v>
      </c>
      <c r="K346" s="24" t="str">
        <f>VLOOKUP(G346,Mapping!$E$2:$F$246,2,0)</f>
        <v>Per</v>
      </c>
    </row>
    <row r="347" spans="1:11" x14ac:dyDescent="0.25">
      <c r="A347" s="6"/>
      <c r="B347" s="6"/>
      <c r="C347" s="6"/>
      <c r="D347" s="6"/>
      <c r="E347" s="6" t="s">
        <v>158</v>
      </c>
      <c r="F347" s="1" t="s">
        <v>117</v>
      </c>
      <c r="G347" s="2">
        <v>44261</v>
      </c>
      <c r="H347" s="1">
        <v>0</v>
      </c>
      <c r="I347" s="24">
        <f>VLOOKUP($E347,Mapping!$A$2:$C$502,3,0)</f>
        <v>0</v>
      </c>
      <c r="J347" s="24" t="str">
        <f>VLOOKUP($E347,Mapping!$A$2:$C$502,2,0)</f>
        <v>Internal Event</v>
      </c>
      <c r="K347" s="24" t="str">
        <f>VLOOKUP(G347,Mapping!$E$2:$F$246,2,0)</f>
        <v>Per</v>
      </c>
    </row>
    <row r="348" spans="1:11" x14ac:dyDescent="0.25">
      <c r="A348" s="6"/>
      <c r="B348" s="6"/>
      <c r="C348" s="6"/>
      <c r="D348" s="6"/>
      <c r="E348" s="6" t="s">
        <v>159</v>
      </c>
      <c r="F348" s="1" t="s">
        <v>117</v>
      </c>
      <c r="G348" s="2">
        <v>44261</v>
      </c>
      <c r="H348" s="1">
        <v>0</v>
      </c>
      <c r="I348" s="24">
        <f>VLOOKUP($E348,Mapping!$A$2:$C$502,3,0)</f>
        <v>0</v>
      </c>
      <c r="J348" s="24" t="str">
        <f>VLOOKUP($E348,Mapping!$A$2:$C$502,2,0)</f>
        <v>Event After Effect</v>
      </c>
      <c r="K348" s="24" t="str">
        <f>VLOOKUP(G348,Mapping!$E$2:$F$246,2,0)</f>
        <v>Per</v>
      </c>
    </row>
    <row r="349" spans="1:11" x14ac:dyDescent="0.25">
      <c r="A349" s="6"/>
      <c r="B349" s="6"/>
      <c r="C349" s="6"/>
      <c r="D349" s="6"/>
      <c r="E349" s="6" t="s">
        <v>160</v>
      </c>
      <c r="F349" s="1" t="s">
        <v>117</v>
      </c>
      <c r="G349" s="2">
        <v>44261</v>
      </c>
      <c r="H349" s="1">
        <v>0</v>
      </c>
      <c r="I349" s="24">
        <f>VLOOKUP($E349,Mapping!$A$2:$C$502,3,0)</f>
        <v>0</v>
      </c>
      <c r="J349" s="24" t="str">
        <f>VLOOKUP($E349,Mapping!$A$2:$C$502,2,0)</f>
        <v>Event After Effect</v>
      </c>
      <c r="K349" s="24" t="str">
        <f>VLOOKUP(G349,Mapping!$E$2:$F$246,2,0)</f>
        <v>Per</v>
      </c>
    </row>
    <row r="350" spans="1:11" x14ac:dyDescent="0.25">
      <c r="A350" s="6"/>
      <c r="B350" s="6"/>
      <c r="C350" s="6"/>
      <c r="D350" s="6"/>
      <c r="E350" s="6" t="s">
        <v>161</v>
      </c>
      <c r="F350" s="1" t="s">
        <v>117</v>
      </c>
      <c r="G350" s="2">
        <v>44261</v>
      </c>
      <c r="H350" s="1">
        <v>0</v>
      </c>
      <c r="I350" s="24">
        <f>VLOOKUP($E350,Mapping!$A$2:$C$502,3,0)</f>
        <v>0</v>
      </c>
      <c r="J350" s="24" t="str">
        <f>VLOOKUP($E350,Mapping!$A$2:$C$502,2,0)</f>
        <v>Internal Event</v>
      </c>
      <c r="K350" s="24" t="str">
        <f>VLOOKUP(G350,Mapping!$E$2:$F$246,2,0)</f>
        <v>Per</v>
      </c>
    </row>
    <row r="351" spans="1:11" x14ac:dyDescent="0.25">
      <c r="A351" s="6"/>
      <c r="B351" s="6"/>
      <c r="C351" s="6"/>
      <c r="D351" s="6"/>
      <c r="E351" s="6" t="s">
        <v>162</v>
      </c>
      <c r="F351" s="1" t="s">
        <v>117</v>
      </c>
      <c r="G351" s="2">
        <v>44261</v>
      </c>
      <c r="H351" s="1">
        <v>0</v>
      </c>
      <c r="I351" s="24">
        <f>VLOOKUP($E351,Mapping!$A$2:$C$502,3,0)</f>
        <v>0</v>
      </c>
      <c r="J351" s="24" t="str">
        <f>VLOOKUP($E351,Mapping!$A$2:$C$502,2,0)</f>
        <v>Tuesday Effect</v>
      </c>
      <c r="K351" s="24" t="str">
        <f>VLOOKUP(G351,Mapping!$E$2:$F$246,2,0)</f>
        <v>Per</v>
      </c>
    </row>
    <row r="352" spans="1:11" x14ac:dyDescent="0.25">
      <c r="A352" s="6"/>
      <c r="B352" s="6"/>
      <c r="C352" s="6"/>
      <c r="D352" s="6"/>
      <c r="E352" s="6" t="s">
        <v>222</v>
      </c>
      <c r="F352" s="1" t="s">
        <v>117</v>
      </c>
      <c r="G352" s="2">
        <v>44261</v>
      </c>
      <c r="H352" s="1">
        <v>2.2934955128899098E-3</v>
      </c>
      <c r="I352" s="24" t="str">
        <f>VLOOKUP($E352,Mapping!$A$2:$C$502,3,0)</f>
        <v>Pre</v>
      </c>
      <c r="J352" s="24" t="str">
        <f>VLOOKUP($E352,Mapping!$A$2:$C$502,2,0)</f>
        <v>Unity</v>
      </c>
      <c r="K352" s="24" t="str">
        <f>VLOOKUP(G352,Mapping!$E$2:$F$246,2,0)</f>
        <v>Per</v>
      </c>
    </row>
    <row r="353" spans="1:11" x14ac:dyDescent="0.25">
      <c r="A353" s="6"/>
      <c r="B353" s="6"/>
      <c r="C353" s="6"/>
      <c r="D353" s="6"/>
      <c r="E353" s="6" t="s">
        <v>234</v>
      </c>
      <c r="F353" s="1" t="s">
        <v>117</v>
      </c>
      <c r="G353" s="2">
        <v>44261</v>
      </c>
      <c r="H353" s="1">
        <v>0</v>
      </c>
      <c r="I353" s="24" t="str">
        <f>VLOOKUP($E353,Mapping!$A$2:$C$502,3,0)</f>
        <v>S1</v>
      </c>
      <c r="J353" s="24" t="str">
        <f>VLOOKUP($E353,Mapping!$A$2:$C$502,2,0)</f>
        <v>Unity</v>
      </c>
      <c r="K353" s="24" t="str">
        <f>VLOOKUP(G353,Mapping!$E$2:$F$246,2,0)</f>
        <v>Per</v>
      </c>
    </row>
    <row r="354" spans="1:11" x14ac:dyDescent="0.25">
      <c r="A354" s="6"/>
      <c r="B354" s="6"/>
      <c r="C354" s="6"/>
      <c r="D354" s="6"/>
      <c r="E354" s="6" t="s">
        <v>235</v>
      </c>
      <c r="F354" s="1" t="s">
        <v>117</v>
      </c>
      <c r="G354" s="2">
        <v>44261</v>
      </c>
      <c r="H354" s="1">
        <v>0</v>
      </c>
      <c r="I354" s="24" t="str">
        <f>VLOOKUP($E354,Mapping!$A$2:$C$502,3,0)</f>
        <v>S2</v>
      </c>
      <c r="J354" s="24" t="str">
        <f>VLOOKUP($E354,Mapping!$A$2:$C$502,2,0)</f>
        <v>Unity</v>
      </c>
      <c r="K354" s="24" t="str">
        <f>VLOOKUP(G354,Mapping!$E$2:$F$246,2,0)</f>
        <v>Per</v>
      </c>
    </row>
    <row r="355" spans="1:11" x14ac:dyDescent="0.25">
      <c r="A355" s="6"/>
      <c r="B355" s="6"/>
      <c r="C355" s="6"/>
      <c r="D355" s="6"/>
      <c r="E355" s="6" t="s">
        <v>247</v>
      </c>
      <c r="F355" s="1" t="s">
        <v>117</v>
      </c>
      <c r="G355" s="2">
        <v>44261</v>
      </c>
      <c r="H355" s="1">
        <v>0</v>
      </c>
      <c r="I355" s="24" t="str">
        <f>VLOOKUP($E355,Mapping!$A$2:$C$502,3,0)</f>
        <v>S3</v>
      </c>
      <c r="J355" s="24" t="str">
        <f>VLOOKUP($E355,Mapping!$A$2:$C$502,2,0)</f>
        <v>Unity</v>
      </c>
      <c r="K355" s="24" t="str">
        <f>VLOOKUP(G355,Mapping!$E$2:$F$246,2,0)</f>
        <v>Per</v>
      </c>
    </row>
    <row r="356" spans="1:11" x14ac:dyDescent="0.25">
      <c r="A356" s="6"/>
      <c r="B356" s="6"/>
      <c r="C356" s="6"/>
      <c r="D356" s="6"/>
      <c r="E356" s="6" t="s">
        <v>200</v>
      </c>
      <c r="F356" s="1" t="s">
        <v>117</v>
      </c>
      <c r="G356" s="2">
        <v>44262</v>
      </c>
      <c r="H356" s="1">
        <v>0</v>
      </c>
      <c r="I356" s="24">
        <f>VLOOKUP($E356,Mapping!$A$2:$C$502,3,0)</f>
        <v>0</v>
      </c>
      <c r="J356" s="24" t="str">
        <f>VLOOKUP($E356,Mapping!$A$2:$C$502,2,0)</f>
        <v>Apple Search</v>
      </c>
      <c r="K356" s="24" t="str">
        <f>VLOOKUP(G356,Mapping!$E$2:$F$246,2,0)</f>
        <v>Per</v>
      </c>
    </row>
    <row r="357" spans="1:11" x14ac:dyDescent="0.25">
      <c r="A357" s="6"/>
      <c r="B357" s="6"/>
      <c r="C357" s="6"/>
      <c r="D357" s="6"/>
      <c r="E357" s="6" t="s">
        <v>227</v>
      </c>
      <c r="F357" s="1" t="s">
        <v>117</v>
      </c>
      <c r="G357" s="2">
        <v>44262</v>
      </c>
      <c r="H357" s="1">
        <v>0</v>
      </c>
      <c r="I357" s="24">
        <f>VLOOKUP($E357,Mapping!$A$2:$C$502,3,0)</f>
        <v>0</v>
      </c>
      <c r="J357" s="24" t="str">
        <f>VLOOKUP($E357,Mapping!$A$2:$C$502,2,0)</f>
        <v>Applovin Rewarded</v>
      </c>
      <c r="K357" s="24" t="str">
        <f>VLOOKUP(G357,Mapping!$E$2:$F$246,2,0)</f>
        <v>Per</v>
      </c>
    </row>
    <row r="358" spans="1:11" x14ac:dyDescent="0.25">
      <c r="A358" s="6"/>
      <c r="B358" s="6"/>
      <c r="C358" s="6"/>
      <c r="D358" s="6"/>
      <c r="E358" s="6" t="s">
        <v>201</v>
      </c>
      <c r="F358" s="1" t="s">
        <v>117</v>
      </c>
      <c r="G358" s="2">
        <v>44262</v>
      </c>
      <c r="H358" s="1">
        <v>0</v>
      </c>
      <c r="I358" s="24">
        <f>VLOOKUP($E358,Mapping!$A$2:$C$502,3,0)</f>
        <v>0</v>
      </c>
      <c r="J358" s="24" t="str">
        <f>VLOOKUP($E358,Mapping!$A$2:$C$502,2,0)</f>
        <v>Applovin Video</v>
      </c>
      <c r="K358" s="24" t="str">
        <f>VLOOKUP(G358,Mapping!$E$2:$F$246,2,0)</f>
        <v>Per</v>
      </c>
    </row>
    <row r="359" spans="1:11" x14ac:dyDescent="0.25">
      <c r="A359" s="6"/>
      <c r="B359" s="6"/>
      <c r="C359" s="6"/>
      <c r="D359" s="6"/>
      <c r="E359" s="6" t="s">
        <v>143</v>
      </c>
      <c r="F359" s="1" t="s">
        <v>117</v>
      </c>
      <c r="G359" s="2">
        <v>44262</v>
      </c>
      <c r="H359" s="1">
        <v>0</v>
      </c>
      <c r="I359" s="24">
        <f>VLOOKUP($E359,Mapping!$A$2:$C$502,3,0)</f>
        <v>0</v>
      </c>
      <c r="J359" s="24" t="str">
        <f>VLOOKUP($E359,Mapping!$A$2:$C$502,2,0)</f>
        <v>Bug Fix</v>
      </c>
      <c r="K359" s="24" t="str">
        <f>VLOOKUP(G359,Mapping!$E$2:$F$246,2,0)</f>
        <v>Per</v>
      </c>
    </row>
    <row r="360" spans="1:11" x14ac:dyDescent="0.25">
      <c r="A360" s="6"/>
      <c r="B360" s="6"/>
      <c r="C360" s="6"/>
      <c r="D360" s="6"/>
      <c r="E360" s="6" t="s">
        <v>144</v>
      </c>
      <c r="F360" s="1" t="s">
        <v>117</v>
      </c>
      <c r="G360" s="2">
        <v>44262</v>
      </c>
      <c r="H360" s="1">
        <v>42888.901479897198</v>
      </c>
      <c r="I360" s="24">
        <f>VLOOKUP($E360,Mapping!$A$2:$C$502,3,0)</f>
        <v>0</v>
      </c>
      <c r="J360" s="24" t="str">
        <f>VLOOKUP($E360,Mapping!$A$2:$C$502,2,0)</f>
        <v>Bug Fix</v>
      </c>
      <c r="K360" s="24" t="str">
        <f>VLOOKUP(G360,Mapping!$E$2:$F$246,2,0)</f>
        <v>Per</v>
      </c>
    </row>
    <row r="361" spans="1:11" x14ac:dyDescent="0.25">
      <c r="A361" s="6"/>
      <c r="B361" s="6"/>
      <c r="C361" s="6"/>
      <c r="D361" s="6"/>
      <c r="E361" s="6" t="s">
        <v>226</v>
      </c>
      <c r="F361" s="1" t="s">
        <v>117</v>
      </c>
      <c r="G361" s="2">
        <v>44262</v>
      </c>
      <c r="H361" s="1">
        <v>0</v>
      </c>
      <c r="I361" s="24">
        <f>VLOOKUP($E361,Mapping!$A$2:$C$502,3,0)</f>
        <v>0</v>
      </c>
      <c r="J361" s="24" t="str">
        <f>VLOOKUP($E361,Mapping!$A$2:$C$502,2,0)</f>
        <v>Bug Fix</v>
      </c>
      <c r="K361" s="24" t="str">
        <f>VLOOKUP(G361,Mapping!$E$2:$F$246,2,0)</f>
        <v>Per</v>
      </c>
    </row>
    <row r="362" spans="1:11" x14ac:dyDescent="0.25">
      <c r="A362" s="6"/>
      <c r="B362" s="6"/>
      <c r="C362" s="6"/>
      <c r="D362" s="6"/>
      <c r="E362" s="6" t="s">
        <v>146</v>
      </c>
      <c r="F362" s="1" t="s">
        <v>117</v>
      </c>
      <c r="G362" s="2">
        <v>44262</v>
      </c>
      <c r="H362" s="1">
        <v>0</v>
      </c>
      <c r="I362" s="24">
        <f>VLOOKUP($E362,Mapping!$A$2:$C$502,3,0)</f>
        <v>0</v>
      </c>
      <c r="J362" s="24" t="str">
        <f>VLOOKUP($E362,Mapping!$A$2:$C$502,2,0)</f>
        <v>Event After Effect</v>
      </c>
      <c r="K362" s="24" t="str">
        <f>VLOOKUP(G362,Mapping!$E$2:$F$246,2,0)</f>
        <v>Per</v>
      </c>
    </row>
    <row r="363" spans="1:11" x14ac:dyDescent="0.25">
      <c r="A363" s="6"/>
      <c r="B363" s="6"/>
      <c r="C363" s="6"/>
      <c r="D363" s="6"/>
      <c r="E363" s="6" t="s">
        <v>228</v>
      </c>
      <c r="F363" s="1" t="s">
        <v>117</v>
      </c>
      <c r="G363" s="2">
        <v>44262</v>
      </c>
      <c r="H363" s="1">
        <v>0</v>
      </c>
      <c r="I363" s="24">
        <f>VLOOKUP($E363,Mapping!$A$2:$C$502,3,0)</f>
        <v>0</v>
      </c>
      <c r="J363" s="24" t="str">
        <f>VLOOKUP($E363,Mapping!$A$2:$C$502,2,0)</f>
        <v>Bytedance Global</v>
      </c>
      <c r="K363" s="24" t="str">
        <f>VLOOKUP(G363,Mapping!$E$2:$F$246,2,0)</f>
        <v>Per</v>
      </c>
    </row>
    <row r="364" spans="1:11" x14ac:dyDescent="0.25">
      <c r="A364" s="6"/>
      <c r="B364" s="6"/>
      <c r="C364" s="6"/>
      <c r="D364" s="6"/>
      <c r="E364" s="6" t="s">
        <v>180</v>
      </c>
      <c r="F364" s="1" t="s">
        <v>117</v>
      </c>
      <c r="G364" s="2">
        <v>44262</v>
      </c>
      <c r="H364" s="1">
        <v>-13728.702502169501</v>
      </c>
      <c r="I364" s="24">
        <f>VLOOKUP($E364,Mapping!$A$2:$C$502,3,0)</f>
        <v>0</v>
      </c>
      <c r="J364" s="24" t="str">
        <f>VLOOKUP($E364,Mapping!$A$2:$C$502,2,0)</f>
        <v>Lords Mobile</v>
      </c>
      <c r="K364" s="24" t="str">
        <f>VLOOKUP(G364,Mapping!$E$2:$F$246,2,0)</f>
        <v>Per</v>
      </c>
    </row>
    <row r="365" spans="1:11" x14ac:dyDescent="0.25">
      <c r="A365" s="6"/>
      <c r="B365" s="6"/>
      <c r="C365" s="6"/>
      <c r="D365" s="6"/>
      <c r="E365" s="6" t="s">
        <v>181</v>
      </c>
      <c r="F365" s="1" t="s">
        <v>117</v>
      </c>
      <c r="G365" s="2">
        <v>44262</v>
      </c>
      <c r="H365" s="1">
        <v>-4625.2535806660399</v>
      </c>
      <c r="I365" s="24">
        <f>VLOOKUP($E365,Mapping!$A$2:$C$502,3,0)</f>
        <v>0</v>
      </c>
      <c r="J365" s="24" t="str">
        <f>VLOOKUP($E365,Mapping!$A$2:$C$502,2,0)</f>
        <v>Rise of Kingdom</v>
      </c>
      <c r="K365" s="24" t="str">
        <f>VLOOKUP(G365,Mapping!$E$2:$F$246,2,0)</f>
        <v>Per</v>
      </c>
    </row>
    <row r="366" spans="1:11" x14ac:dyDescent="0.25">
      <c r="A366" s="6"/>
      <c r="B366" s="6"/>
      <c r="C366" s="6"/>
      <c r="D366" s="6"/>
      <c r="E366" s="6" t="s">
        <v>182</v>
      </c>
      <c r="F366" s="1" t="s">
        <v>117</v>
      </c>
      <c r="G366" s="2">
        <v>44262</v>
      </c>
      <c r="H366" s="1">
        <v>-15740.4090512005</v>
      </c>
      <c r="I366" s="24">
        <f>VLOOKUP($E366,Mapping!$A$2:$C$502,3,0)</f>
        <v>0</v>
      </c>
      <c r="J366" s="24" t="str">
        <f>VLOOKUP($E366,Mapping!$A$2:$C$502,2,0)</f>
        <v>West Game</v>
      </c>
      <c r="K366" s="24" t="str">
        <f>VLOOKUP(G366,Mapping!$E$2:$F$246,2,0)</f>
        <v>Per</v>
      </c>
    </row>
    <row r="367" spans="1:11" x14ac:dyDescent="0.25">
      <c r="A367" s="6"/>
      <c r="B367" s="6"/>
      <c r="C367" s="6"/>
      <c r="D367" s="6"/>
      <c r="E367" s="6" t="s">
        <v>148</v>
      </c>
      <c r="F367" s="1" t="s">
        <v>117</v>
      </c>
      <c r="G367" s="2">
        <v>44262</v>
      </c>
      <c r="H367" s="1">
        <v>0</v>
      </c>
      <c r="I367" s="24">
        <f>VLOOKUP($E367,Mapping!$A$2:$C$502,3,0)</f>
        <v>0</v>
      </c>
      <c r="J367" s="24" t="str">
        <f>VLOOKUP($E367,Mapping!$A$2:$C$502,2,0)</f>
        <v>Event After Effect</v>
      </c>
      <c r="K367" s="24" t="str">
        <f>VLOOKUP(G367,Mapping!$E$2:$F$246,2,0)</f>
        <v>Per</v>
      </c>
    </row>
    <row r="368" spans="1:11" x14ac:dyDescent="0.25">
      <c r="A368" s="6"/>
      <c r="B368" s="6"/>
      <c r="C368" s="6"/>
      <c r="D368" s="6"/>
      <c r="E368" s="6" t="s">
        <v>202</v>
      </c>
      <c r="F368" s="1" t="s">
        <v>117</v>
      </c>
      <c r="G368" s="2">
        <v>44262</v>
      </c>
      <c r="H368" s="1">
        <v>0</v>
      </c>
      <c r="I368" s="24" t="str">
        <f>VLOOKUP($E368,Mapping!$A$2:$C$502,3,0)</f>
        <v>S1</v>
      </c>
      <c r="J368" s="24" t="str">
        <f>VLOOKUP($E368,Mapping!$A$2:$C$502,2,0)</f>
        <v>Facebook AEO AAA</v>
      </c>
      <c r="K368" s="24" t="str">
        <f>VLOOKUP(G368,Mapping!$E$2:$F$246,2,0)</f>
        <v>Per</v>
      </c>
    </row>
    <row r="369" spans="1:11" x14ac:dyDescent="0.25">
      <c r="A369" s="6"/>
      <c r="B369" s="6"/>
      <c r="C369" s="6"/>
      <c r="D369" s="6"/>
      <c r="E369" s="6" t="s">
        <v>203</v>
      </c>
      <c r="F369" s="1" t="s">
        <v>117</v>
      </c>
      <c r="G369" s="2">
        <v>44262</v>
      </c>
      <c r="H369" s="1">
        <v>0</v>
      </c>
      <c r="I369" s="24" t="str">
        <f>VLOOKUP($E369,Mapping!$A$2:$C$502,3,0)</f>
        <v>S2</v>
      </c>
      <c r="J369" s="24" t="str">
        <f>VLOOKUP($E369,Mapping!$A$2:$C$502,2,0)</f>
        <v>Facebook AEO AAA</v>
      </c>
      <c r="K369" s="24" t="str">
        <f>VLOOKUP(G369,Mapping!$E$2:$F$246,2,0)</f>
        <v>Per</v>
      </c>
    </row>
    <row r="370" spans="1:11" x14ac:dyDescent="0.25">
      <c r="A370" s="6"/>
      <c r="B370" s="6"/>
      <c r="C370" s="6"/>
      <c r="D370" s="6"/>
      <c r="E370" s="6" t="s">
        <v>243</v>
      </c>
      <c r="F370" s="1" t="s">
        <v>117</v>
      </c>
      <c r="G370" s="2">
        <v>44262</v>
      </c>
      <c r="H370" s="1">
        <v>0</v>
      </c>
      <c r="I370" s="24" t="str">
        <f>VLOOKUP($E370,Mapping!$A$2:$C$502,3,0)</f>
        <v>S3</v>
      </c>
      <c r="J370" s="24" t="str">
        <f>VLOOKUP($E370,Mapping!$A$2:$C$502,2,0)</f>
        <v>Facebook AEO AAA</v>
      </c>
      <c r="K370" s="24" t="str">
        <f>VLOOKUP(G370,Mapping!$E$2:$F$246,2,0)</f>
        <v>Per</v>
      </c>
    </row>
    <row r="371" spans="1:11" x14ac:dyDescent="0.25">
      <c r="A371" s="6"/>
      <c r="B371" s="6"/>
      <c r="C371" s="6"/>
      <c r="D371" s="6"/>
      <c r="E371" s="6" t="s">
        <v>204</v>
      </c>
      <c r="F371" s="1" t="s">
        <v>117</v>
      </c>
      <c r="G371" s="2">
        <v>44262</v>
      </c>
      <c r="H371" s="1">
        <v>0</v>
      </c>
      <c r="I371" s="24" t="str">
        <f>VLOOKUP($E371,Mapping!$A$2:$C$502,3,0)</f>
        <v>Pre</v>
      </c>
      <c r="J371" s="24" t="str">
        <f>VLOOKUP($E371,Mapping!$A$2:$C$502,2,0)</f>
        <v>Facebook AEO AAA</v>
      </c>
      <c r="K371" s="24" t="str">
        <f>VLOOKUP(G371,Mapping!$E$2:$F$246,2,0)</f>
        <v>Per</v>
      </c>
    </row>
    <row r="372" spans="1:11" x14ac:dyDescent="0.25">
      <c r="A372" s="6"/>
      <c r="B372" s="6"/>
      <c r="C372" s="6"/>
      <c r="D372" s="6"/>
      <c r="E372" s="6" t="s">
        <v>205</v>
      </c>
      <c r="F372" s="1" t="s">
        <v>117</v>
      </c>
      <c r="G372" s="2">
        <v>44262</v>
      </c>
      <c r="H372" s="1">
        <v>0</v>
      </c>
      <c r="I372" s="24" t="str">
        <f>VLOOKUP($E372,Mapping!$A$2:$C$502,3,0)</f>
        <v>S1</v>
      </c>
      <c r="J372" s="24" t="str">
        <f>VLOOKUP($E372,Mapping!$A$2:$C$502,2,0)</f>
        <v>Facebook AEO BAU</v>
      </c>
      <c r="K372" s="24" t="str">
        <f>VLOOKUP(G372,Mapping!$E$2:$F$246,2,0)</f>
        <v>Per</v>
      </c>
    </row>
    <row r="373" spans="1:11" x14ac:dyDescent="0.25">
      <c r="A373" s="6"/>
      <c r="B373" s="6"/>
      <c r="C373" s="6"/>
      <c r="D373" s="6"/>
      <c r="E373" s="6" t="s">
        <v>206</v>
      </c>
      <c r="F373" s="1" t="s">
        <v>117</v>
      </c>
      <c r="G373" s="2">
        <v>44262</v>
      </c>
      <c r="H373" s="1">
        <v>0</v>
      </c>
      <c r="I373" s="24" t="str">
        <f>VLOOKUP($E373,Mapping!$A$2:$C$502,3,0)</f>
        <v>S2</v>
      </c>
      <c r="J373" s="24" t="str">
        <f>VLOOKUP($E373,Mapping!$A$2:$C$502,2,0)</f>
        <v>Facebook AEO BAU</v>
      </c>
      <c r="K373" s="24" t="str">
        <f>VLOOKUP(G373,Mapping!$E$2:$F$246,2,0)</f>
        <v>Per</v>
      </c>
    </row>
    <row r="374" spans="1:11" x14ac:dyDescent="0.25">
      <c r="A374" s="6"/>
      <c r="B374" s="6"/>
      <c r="C374" s="6"/>
      <c r="D374" s="6"/>
      <c r="E374" s="6" t="s">
        <v>244</v>
      </c>
      <c r="F374" s="1" t="s">
        <v>117</v>
      </c>
      <c r="G374" s="2">
        <v>44262</v>
      </c>
      <c r="H374" s="1">
        <v>0</v>
      </c>
      <c r="I374" s="24" t="str">
        <f>VLOOKUP($E374,Mapping!$A$2:$C$502,3,0)</f>
        <v>S3</v>
      </c>
      <c r="J374" s="24" t="str">
        <f>VLOOKUP($E374,Mapping!$A$2:$C$502,2,0)</f>
        <v>Facebook AEO BAU</v>
      </c>
      <c r="K374" s="24" t="str">
        <f>VLOOKUP(G374,Mapping!$E$2:$F$246,2,0)</f>
        <v>Per</v>
      </c>
    </row>
    <row r="375" spans="1:11" x14ac:dyDescent="0.25">
      <c r="A375" s="6"/>
      <c r="B375" s="6"/>
      <c r="C375" s="6"/>
      <c r="D375" s="6"/>
      <c r="E375" s="6" t="s">
        <v>207</v>
      </c>
      <c r="F375" s="1" t="s">
        <v>117</v>
      </c>
      <c r="G375" s="2">
        <v>44262</v>
      </c>
      <c r="H375" s="1">
        <v>0</v>
      </c>
      <c r="I375" s="24" t="str">
        <f>VLOOKUP($E375,Mapping!$A$2:$C$502,3,0)</f>
        <v>Pre</v>
      </c>
      <c r="J375" s="24" t="str">
        <f>VLOOKUP($E375,Mapping!$A$2:$C$502,2,0)</f>
        <v>Facebook AEO BAU</v>
      </c>
      <c r="K375" s="24" t="str">
        <f>VLOOKUP(G375,Mapping!$E$2:$F$246,2,0)</f>
        <v>Per</v>
      </c>
    </row>
    <row r="376" spans="1:11" x14ac:dyDescent="0.25">
      <c r="A376" s="6"/>
      <c r="B376" s="6"/>
      <c r="C376" s="6"/>
      <c r="D376" s="6"/>
      <c r="E376" s="6" t="s">
        <v>208</v>
      </c>
      <c r="F376" s="1" t="s">
        <v>117</v>
      </c>
      <c r="G376" s="2">
        <v>44262</v>
      </c>
      <c r="H376" s="1">
        <v>70657.652135049895</v>
      </c>
      <c r="I376" s="24" t="str">
        <f>VLOOKUP($E376,Mapping!$A$2:$C$502,3,0)</f>
        <v>Pre</v>
      </c>
      <c r="J376" s="24" t="str">
        <f>VLOOKUP($E376,Mapping!$A$2:$C$502,2,0)</f>
        <v>Facebook VO AAA</v>
      </c>
      <c r="K376" s="24" t="str">
        <f>VLOOKUP(G376,Mapping!$E$2:$F$246,2,0)</f>
        <v>Per</v>
      </c>
    </row>
    <row r="377" spans="1:11" x14ac:dyDescent="0.25">
      <c r="A377" s="6"/>
      <c r="B377" s="6"/>
      <c r="C377" s="6"/>
      <c r="D377" s="6"/>
      <c r="E377" s="6" t="s">
        <v>209</v>
      </c>
      <c r="F377" s="1" t="s">
        <v>117</v>
      </c>
      <c r="G377" s="2">
        <v>44262</v>
      </c>
      <c r="H377" s="1">
        <v>0</v>
      </c>
      <c r="I377" s="24" t="str">
        <f>VLOOKUP($E377,Mapping!$A$2:$C$502,3,0)</f>
        <v>S1</v>
      </c>
      <c r="J377" s="24" t="str">
        <f>VLOOKUP($E377,Mapping!$A$2:$C$502,2,0)</f>
        <v>Facebook VO AAA</v>
      </c>
      <c r="K377" s="24" t="str">
        <f>VLOOKUP(G377,Mapping!$E$2:$F$246,2,0)</f>
        <v>Per</v>
      </c>
    </row>
    <row r="378" spans="1:11" x14ac:dyDescent="0.25">
      <c r="A378" s="6"/>
      <c r="B378" s="6"/>
      <c r="C378" s="6"/>
      <c r="D378" s="6"/>
      <c r="E378" s="6" t="s">
        <v>210</v>
      </c>
      <c r="F378" s="1" t="s">
        <v>117</v>
      </c>
      <c r="G378" s="2">
        <v>44262</v>
      </c>
      <c r="H378" s="1">
        <v>0</v>
      </c>
      <c r="I378" s="24" t="str">
        <f>VLOOKUP($E378,Mapping!$A$2:$C$502,3,0)</f>
        <v>S2</v>
      </c>
      <c r="J378" s="24" t="str">
        <f>VLOOKUP($E378,Mapping!$A$2:$C$502,2,0)</f>
        <v>Facebook VO AAA</v>
      </c>
      <c r="K378" s="24" t="str">
        <f>VLOOKUP(G378,Mapping!$E$2:$F$246,2,0)</f>
        <v>Per</v>
      </c>
    </row>
    <row r="379" spans="1:11" x14ac:dyDescent="0.25">
      <c r="A379" s="6"/>
      <c r="B379" s="6"/>
      <c r="C379" s="6"/>
      <c r="D379" s="6"/>
      <c r="E379" s="6" t="s">
        <v>245</v>
      </c>
      <c r="F379" s="1" t="s">
        <v>117</v>
      </c>
      <c r="G379" s="2">
        <v>44262</v>
      </c>
      <c r="H379" s="1">
        <v>0</v>
      </c>
      <c r="I379" s="24" t="str">
        <f>VLOOKUP($E379,Mapping!$A$2:$C$502,3,0)</f>
        <v>S3</v>
      </c>
      <c r="J379" s="24" t="str">
        <f>VLOOKUP($E379,Mapping!$A$2:$C$502,2,0)</f>
        <v>Facebook VO AAA</v>
      </c>
      <c r="K379" s="24" t="str">
        <f>VLOOKUP(G379,Mapping!$E$2:$F$246,2,0)</f>
        <v>Per</v>
      </c>
    </row>
    <row r="380" spans="1:11" x14ac:dyDescent="0.25">
      <c r="A380" s="6"/>
      <c r="B380" s="6"/>
      <c r="C380" s="6"/>
      <c r="D380" s="6"/>
      <c r="E380" s="6" t="s">
        <v>211</v>
      </c>
      <c r="F380" s="1" t="s">
        <v>117</v>
      </c>
      <c r="G380" s="2">
        <v>44262</v>
      </c>
      <c r="H380" s="1">
        <v>2792.77209052631</v>
      </c>
      <c r="I380" s="24" t="str">
        <f>VLOOKUP($E380,Mapping!$A$2:$C$502,3,0)</f>
        <v>Pre</v>
      </c>
      <c r="J380" s="24" t="str">
        <f>VLOOKUP($E380,Mapping!$A$2:$C$502,2,0)</f>
        <v>Facebook VO BAU</v>
      </c>
      <c r="K380" s="24" t="str">
        <f>VLOOKUP(G380,Mapping!$E$2:$F$246,2,0)</f>
        <v>Per</v>
      </c>
    </row>
    <row r="381" spans="1:11" x14ac:dyDescent="0.25">
      <c r="A381" s="6"/>
      <c r="B381" s="6"/>
      <c r="C381" s="6"/>
      <c r="D381" s="6"/>
      <c r="E381" s="6" t="s">
        <v>212</v>
      </c>
      <c r="F381" s="1" t="s">
        <v>117</v>
      </c>
      <c r="G381" s="2">
        <v>44262</v>
      </c>
      <c r="H381" s="1">
        <v>0</v>
      </c>
      <c r="I381" s="24" t="str">
        <f>VLOOKUP($E381,Mapping!$A$2:$C$502,3,0)</f>
        <v>S1</v>
      </c>
      <c r="J381" s="24" t="str">
        <f>VLOOKUP($E381,Mapping!$A$2:$C$502,2,0)</f>
        <v>Facebook VO BAU</v>
      </c>
      <c r="K381" s="24" t="str">
        <f>VLOOKUP(G381,Mapping!$E$2:$F$246,2,0)</f>
        <v>Per</v>
      </c>
    </row>
    <row r="382" spans="1:11" x14ac:dyDescent="0.25">
      <c r="A382" s="6"/>
      <c r="B382" s="6"/>
      <c r="C382" s="6"/>
      <c r="D382" s="6"/>
      <c r="E382" s="6" t="s">
        <v>213</v>
      </c>
      <c r="F382" s="1" t="s">
        <v>117</v>
      </c>
      <c r="G382" s="2">
        <v>44262</v>
      </c>
      <c r="H382" s="1">
        <v>0</v>
      </c>
      <c r="I382" s="24" t="str">
        <f>VLOOKUP($E382,Mapping!$A$2:$C$502,3,0)</f>
        <v>S2</v>
      </c>
      <c r="J382" s="24" t="str">
        <f>VLOOKUP($E382,Mapping!$A$2:$C$502,2,0)</f>
        <v>Facebook VO BAU</v>
      </c>
      <c r="K382" s="24" t="str">
        <f>VLOOKUP(G382,Mapping!$E$2:$F$246,2,0)</f>
        <v>Per</v>
      </c>
    </row>
    <row r="383" spans="1:11" x14ac:dyDescent="0.25">
      <c r="A383" s="6"/>
      <c r="B383" s="6"/>
      <c r="C383" s="6"/>
      <c r="D383" s="6"/>
      <c r="E383" s="6" t="s">
        <v>246</v>
      </c>
      <c r="F383" s="1" t="s">
        <v>117</v>
      </c>
      <c r="G383" s="2">
        <v>44262</v>
      </c>
      <c r="H383" s="1">
        <v>0</v>
      </c>
      <c r="I383" s="24" t="str">
        <f>VLOOKUP($E383,Mapping!$A$2:$C$502,3,0)</f>
        <v>S3</v>
      </c>
      <c r="J383" s="24" t="str">
        <f>VLOOKUP($E383,Mapping!$A$2:$C$502,2,0)</f>
        <v>Facebook VO BAU</v>
      </c>
      <c r="K383" s="24" t="str">
        <f>VLOOKUP(G383,Mapping!$E$2:$F$246,2,0)</f>
        <v>Per</v>
      </c>
    </row>
    <row r="384" spans="1:11" x14ac:dyDescent="0.25">
      <c r="A384" s="6"/>
      <c r="B384" s="6"/>
      <c r="C384" s="6"/>
      <c r="D384" s="6"/>
      <c r="E384" s="6" t="s">
        <v>214</v>
      </c>
      <c r="F384" s="1" t="s">
        <v>117</v>
      </c>
      <c r="G384" s="2">
        <v>44262</v>
      </c>
      <c r="H384" s="1">
        <v>13.8046217412001</v>
      </c>
      <c r="I384" s="24" t="str">
        <f>VLOOKUP($E384,Mapping!$A$2:$C$502,3,0)</f>
        <v>Pre</v>
      </c>
      <c r="J384" s="24" t="str">
        <f>VLOOKUP($E384,Mapping!$A$2:$C$502,2,0)</f>
        <v>Facebook VO Dynamic</v>
      </c>
      <c r="K384" s="24" t="str">
        <f>VLOOKUP(G384,Mapping!$E$2:$F$246,2,0)</f>
        <v>Per</v>
      </c>
    </row>
    <row r="385" spans="1:11" x14ac:dyDescent="0.25">
      <c r="A385" s="6"/>
      <c r="B385" s="6"/>
      <c r="C385" s="6"/>
      <c r="D385" s="6"/>
      <c r="E385" s="6" t="s">
        <v>215</v>
      </c>
      <c r="F385" s="1" t="s">
        <v>117</v>
      </c>
      <c r="G385" s="2">
        <v>44262</v>
      </c>
      <c r="H385" s="1">
        <v>0</v>
      </c>
      <c r="I385" s="24" t="str">
        <f>VLOOKUP($E385,Mapping!$A$2:$C$502,3,0)</f>
        <v>S1</v>
      </c>
      <c r="J385" s="24" t="str">
        <f>VLOOKUP($E385,Mapping!$A$2:$C$502,2,0)</f>
        <v>Facebook VO Dynamic</v>
      </c>
      <c r="K385" s="24" t="str">
        <f>VLOOKUP(G385,Mapping!$E$2:$F$246,2,0)</f>
        <v>Per</v>
      </c>
    </row>
    <row r="386" spans="1:11" x14ac:dyDescent="0.25">
      <c r="A386" s="6"/>
      <c r="B386" s="6"/>
      <c r="C386" s="6"/>
      <c r="D386" s="6"/>
      <c r="E386" s="6" t="s">
        <v>216</v>
      </c>
      <c r="F386" s="1" t="s">
        <v>117</v>
      </c>
      <c r="G386" s="2">
        <v>44262</v>
      </c>
      <c r="H386" s="1">
        <v>6.1208695289499897E-2</v>
      </c>
      <c r="I386" s="24" t="str">
        <f>VLOOKUP($E386,Mapping!$A$2:$C$502,3,0)</f>
        <v>Pre</v>
      </c>
      <c r="J386" s="24" t="str">
        <f>VLOOKUP($E386,Mapping!$A$2:$C$502,2,0)</f>
        <v>Google Display</v>
      </c>
      <c r="K386" s="24" t="str">
        <f>VLOOKUP(G386,Mapping!$E$2:$F$246,2,0)</f>
        <v>Per</v>
      </c>
    </row>
    <row r="387" spans="1:11" x14ac:dyDescent="0.25">
      <c r="A387" s="6"/>
      <c r="B387" s="6"/>
      <c r="C387" s="6"/>
      <c r="D387" s="6"/>
      <c r="E387" s="6" t="s">
        <v>217</v>
      </c>
      <c r="F387" s="1" t="s">
        <v>117</v>
      </c>
      <c r="G387" s="2">
        <v>44262</v>
      </c>
      <c r="H387" s="1">
        <v>0</v>
      </c>
      <c r="I387" s="24">
        <f>VLOOKUP($E387,Mapping!$A$2:$C$502,3,0)</f>
        <v>0</v>
      </c>
      <c r="J387" s="24" t="str">
        <f>VLOOKUP($E387,Mapping!$A$2:$C$502,2,0)</f>
        <v>Google Display</v>
      </c>
      <c r="K387" s="24" t="str">
        <f>VLOOKUP(G387,Mapping!$E$2:$F$246,2,0)</f>
        <v>Per</v>
      </c>
    </row>
    <row r="388" spans="1:11" x14ac:dyDescent="0.25">
      <c r="A388" s="6"/>
      <c r="B388" s="6"/>
      <c r="C388" s="6"/>
      <c r="D388" s="6"/>
      <c r="E388" s="6" t="s">
        <v>229</v>
      </c>
      <c r="F388" s="1" t="s">
        <v>117</v>
      </c>
      <c r="G388" s="2">
        <v>44262</v>
      </c>
      <c r="H388" s="1">
        <v>0</v>
      </c>
      <c r="I388" s="24">
        <f>VLOOKUP($E388,Mapping!$A$2:$C$502,3,0)</f>
        <v>0</v>
      </c>
      <c r="J388" s="24" t="str">
        <f>VLOOKUP($E388,Mapping!$A$2:$C$502,2,0)</f>
        <v>Google Display</v>
      </c>
      <c r="K388" s="24" t="str">
        <f>VLOOKUP(G388,Mapping!$E$2:$F$246,2,0)</f>
        <v>Per</v>
      </c>
    </row>
    <row r="389" spans="1:11" x14ac:dyDescent="0.25">
      <c r="A389" s="6"/>
      <c r="B389" s="6"/>
      <c r="C389" s="6"/>
      <c r="D389" s="6"/>
      <c r="E389" s="6" t="s">
        <v>218</v>
      </c>
      <c r="F389" s="1" t="s">
        <v>117</v>
      </c>
      <c r="G389" s="2">
        <v>44262</v>
      </c>
      <c r="H389" s="1">
        <v>0</v>
      </c>
      <c r="I389" s="24">
        <f>VLOOKUP($E389,Mapping!$A$2:$C$502,3,0)</f>
        <v>0</v>
      </c>
      <c r="J389" s="24" t="str">
        <f>VLOOKUP($E389,Mapping!$A$2:$C$502,2,0)</f>
        <v>Google Display</v>
      </c>
      <c r="K389" s="24" t="str">
        <f>VLOOKUP(G389,Mapping!$E$2:$F$246,2,0)</f>
        <v>Per</v>
      </c>
    </row>
    <row r="390" spans="1:11" x14ac:dyDescent="0.25">
      <c r="A390" s="6"/>
      <c r="B390" s="6"/>
      <c r="C390" s="6"/>
      <c r="D390" s="6"/>
      <c r="E390" s="6" t="s">
        <v>230</v>
      </c>
      <c r="F390" s="1" t="s">
        <v>117</v>
      </c>
      <c r="G390" s="2">
        <v>44262</v>
      </c>
      <c r="H390" s="1">
        <v>0</v>
      </c>
      <c r="I390" s="24" t="str">
        <f>VLOOKUP($E390,Mapping!$A$2:$C$502,3,0)</f>
        <v>S1</v>
      </c>
      <c r="J390" s="24" t="str">
        <f>VLOOKUP($E390,Mapping!$A$2:$C$502,2,0)</f>
        <v>Google Display</v>
      </c>
      <c r="K390" s="24" t="str">
        <f>VLOOKUP(G390,Mapping!$E$2:$F$246,2,0)</f>
        <v>Per</v>
      </c>
    </row>
    <row r="391" spans="1:11" x14ac:dyDescent="0.25">
      <c r="A391" s="6"/>
      <c r="B391" s="6"/>
      <c r="C391" s="6"/>
      <c r="D391" s="6"/>
      <c r="E391" s="6" t="s">
        <v>219</v>
      </c>
      <c r="F391" s="1" t="s">
        <v>117</v>
      </c>
      <c r="G391" s="2">
        <v>44262</v>
      </c>
      <c r="H391" s="1">
        <v>8.4485367303668308</v>
      </c>
      <c r="I391" s="24" t="str">
        <f>VLOOKUP($E391,Mapping!$A$2:$C$502,3,0)</f>
        <v>Pre</v>
      </c>
      <c r="J391" s="24" t="str">
        <f>VLOOKUP($E391,Mapping!$A$2:$C$502,2,0)</f>
        <v>Google Youtube</v>
      </c>
      <c r="K391" s="24" t="str">
        <f>VLOOKUP(G391,Mapping!$E$2:$F$246,2,0)</f>
        <v>Per</v>
      </c>
    </row>
    <row r="392" spans="1:11" x14ac:dyDescent="0.25">
      <c r="A392" s="6"/>
      <c r="B392" s="6"/>
      <c r="C392" s="6"/>
      <c r="D392" s="6"/>
      <c r="E392" s="6" t="s">
        <v>220</v>
      </c>
      <c r="F392" s="1" t="s">
        <v>117</v>
      </c>
      <c r="G392" s="2">
        <v>44262</v>
      </c>
      <c r="H392" s="1">
        <v>0</v>
      </c>
      <c r="I392" s="24">
        <f>VLOOKUP($E392,Mapping!$A$2:$C$502,3,0)</f>
        <v>0</v>
      </c>
      <c r="J392" s="24" t="str">
        <f>VLOOKUP($E392,Mapping!$A$2:$C$502,2,0)</f>
        <v>Google Youtube</v>
      </c>
      <c r="K392" s="24" t="str">
        <f>VLOOKUP(G392,Mapping!$E$2:$F$246,2,0)</f>
        <v>Per</v>
      </c>
    </row>
    <row r="393" spans="1:11" x14ac:dyDescent="0.25">
      <c r="A393" s="6"/>
      <c r="B393" s="6"/>
      <c r="C393" s="6"/>
      <c r="D393" s="6"/>
      <c r="E393" s="6" t="s">
        <v>231</v>
      </c>
      <c r="F393" s="1" t="s">
        <v>117</v>
      </c>
      <c r="G393" s="2">
        <v>44262</v>
      </c>
      <c r="H393" s="1">
        <v>0</v>
      </c>
      <c r="I393" s="24">
        <f>VLOOKUP($E393,Mapping!$A$2:$C$502,3,0)</f>
        <v>0</v>
      </c>
      <c r="J393" s="24" t="str">
        <f>VLOOKUP($E393,Mapping!$A$2:$C$502,2,0)</f>
        <v>Google Youtube</v>
      </c>
      <c r="K393" s="24" t="str">
        <f>VLOOKUP(G393,Mapping!$E$2:$F$246,2,0)</f>
        <v>Per</v>
      </c>
    </row>
    <row r="394" spans="1:11" x14ac:dyDescent="0.25">
      <c r="A394" s="6"/>
      <c r="B394" s="6"/>
      <c r="C394" s="6"/>
      <c r="D394" s="6"/>
      <c r="E394" s="6" t="s">
        <v>221</v>
      </c>
      <c r="F394" s="1" t="s">
        <v>117</v>
      </c>
      <c r="G394" s="2">
        <v>44262</v>
      </c>
      <c r="H394" s="1">
        <v>0</v>
      </c>
      <c r="I394" s="24">
        <f>VLOOKUP($E394,Mapping!$A$2:$C$502,3,0)</f>
        <v>0</v>
      </c>
      <c r="J394" s="24" t="str">
        <f>VLOOKUP($E394,Mapping!$A$2:$C$502,2,0)</f>
        <v>Google Youtube</v>
      </c>
      <c r="K394" s="24" t="str">
        <f>VLOOKUP(G394,Mapping!$E$2:$F$246,2,0)</f>
        <v>Per</v>
      </c>
    </row>
    <row r="395" spans="1:11" x14ac:dyDescent="0.25">
      <c r="A395" s="6"/>
      <c r="B395" s="6"/>
      <c r="C395" s="6"/>
      <c r="D395" s="6"/>
      <c r="E395" s="6" t="s">
        <v>232</v>
      </c>
      <c r="F395" s="1" t="s">
        <v>117</v>
      </c>
      <c r="G395" s="2">
        <v>44262</v>
      </c>
      <c r="H395" s="1">
        <v>0</v>
      </c>
      <c r="I395" s="24" t="str">
        <f>VLOOKUP($E395,Mapping!$A$2:$C$502,3,0)</f>
        <v>S1</v>
      </c>
      <c r="J395" s="24" t="str">
        <f>VLOOKUP($E395,Mapping!$A$2:$C$502,2,0)</f>
        <v>Google Youtube</v>
      </c>
      <c r="K395" s="24" t="str">
        <f>VLOOKUP(G395,Mapping!$E$2:$F$246,2,0)</f>
        <v>Per</v>
      </c>
    </row>
    <row r="396" spans="1:11" x14ac:dyDescent="0.25">
      <c r="A396" s="6"/>
      <c r="B396" s="6"/>
      <c r="C396" s="6"/>
      <c r="D396" s="6"/>
      <c r="E396" s="6" t="s">
        <v>73</v>
      </c>
      <c r="F396" s="1" t="s">
        <v>117</v>
      </c>
      <c r="G396" s="2">
        <v>44262</v>
      </c>
      <c r="H396" s="1">
        <v>282876.95580592903</v>
      </c>
      <c r="I396" s="24">
        <f>VLOOKUP($E396,Mapping!$A$2:$C$502,3,0)</f>
        <v>0</v>
      </c>
      <c r="J396" s="24">
        <f>VLOOKUP($E396,Mapping!$A$2:$C$502,2,0)</f>
        <v>0</v>
      </c>
      <c r="K396" s="24" t="str">
        <f>VLOOKUP(G396,Mapping!$E$2:$F$246,2,0)</f>
        <v>Per</v>
      </c>
    </row>
    <row r="397" spans="1:11" x14ac:dyDescent="0.25">
      <c r="A397" s="6"/>
      <c r="B397" s="6"/>
      <c r="C397" s="6"/>
      <c r="D397" s="6"/>
      <c r="E397" s="6" t="s">
        <v>149</v>
      </c>
      <c r="F397" s="1" t="s">
        <v>117</v>
      </c>
      <c r="G397" s="2">
        <v>44262</v>
      </c>
      <c r="H397" s="1">
        <v>0</v>
      </c>
      <c r="I397" s="24">
        <f>VLOOKUP($E397,Mapping!$A$2:$C$502,3,0)</f>
        <v>0</v>
      </c>
      <c r="J397" s="24" t="str">
        <f>VLOOKUP($E397,Mapping!$A$2:$C$502,2,0)</f>
        <v>Event After Effect</v>
      </c>
      <c r="K397" s="24" t="str">
        <f>VLOOKUP(G397,Mapping!$E$2:$F$246,2,0)</f>
        <v>Per</v>
      </c>
    </row>
    <row r="398" spans="1:11" x14ac:dyDescent="0.25">
      <c r="A398" s="6"/>
      <c r="B398" s="6"/>
      <c r="C398" s="6"/>
      <c r="D398" s="6"/>
      <c r="E398" s="6" t="s">
        <v>150</v>
      </c>
      <c r="F398" s="1" t="s">
        <v>117</v>
      </c>
      <c r="G398" s="2">
        <v>44262</v>
      </c>
      <c r="H398" s="1">
        <v>0</v>
      </c>
      <c r="I398" s="24">
        <f>VLOOKUP($E398,Mapping!$A$2:$C$502,3,0)</f>
        <v>0</v>
      </c>
      <c r="J398" s="24" t="str">
        <f>VLOOKUP($E398,Mapping!$A$2:$C$502,2,0)</f>
        <v>Internal Event</v>
      </c>
      <c r="K398" s="24" t="str">
        <f>VLOOKUP(G398,Mapping!$E$2:$F$246,2,0)</f>
        <v>Per</v>
      </c>
    </row>
    <row r="399" spans="1:11" x14ac:dyDescent="0.25">
      <c r="A399" s="6"/>
      <c r="B399" s="6"/>
      <c r="C399" s="6"/>
      <c r="D399" s="6"/>
      <c r="E399" s="6" t="s">
        <v>151</v>
      </c>
      <c r="F399" s="1" t="s">
        <v>117</v>
      </c>
      <c r="G399" s="2">
        <v>44262</v>
      </c>
      <c r="H399" s="1">
        <v>0</v>
      </c>
      <c r="I399" s="24">
        <f>VLOOKUP($E399,Mapping!$A$2:$C$502,3,0)</f>
        <v>0</v>
      </c>
      <c r="J399" s="24" t="str">
        <f>VLOOKUP($E399,Mapping!$A$2:$C$502,2,0)</f>
        <v>Internal Event</v>
      </c>
      <c r="K399" s="24" t="str">
        <f>VLOOKUP(G399,Mapping!$E$2:$F$246,2,0)</f>
        <v>Per</v>
      </c>
    </row>
    <row r="400" spans="1:11" x14ac:dyDescent="0.25">
      <c r="A400" s="6"/>
      <c r="B400" s="6"/>
      <c r="C400" s="6"/>
      <c r="D400" s="6"/>
      <c r="E400" s="6" t="s">
        <v>152</v>
      </c>
      <c r="F400" s="1" t="s">
        <v>117</v>
      </c>
      <c r="G400" s="2">
        <v>44262</v>
      </c>
      <c r="H400" s="1">
        <v>0</v>
      </c>
      <c r="I400" s="24">
        <f>VLOOKUP($E400,Mapping!$A$2:$C$502,3,0)</f>
        <v>0</v>
      </c>
      <c r="J400" s="24" t="str">
        <f>VLOOKUP($E400,Mapping!$A$2:$C$502,2,0)</f>
        <v>Internal Event</v>
      </c>
      <c r="K400" s="24" t="str">
        <f>VLOOKUP(G400,Mapping!$E$2:$F$246,2,0)</f>
        <v>Per</v>
      </c>
    </row>
    <row r="401" spans="1:11" x14ac:dyDescent="0.25">
      <c r="A401" s="6"/>
      <c r="B401" s="6"/>
      <c r="C401" s="6"/>
      <c r="D401" s="6"/>
      <c r="E401" s="6" t="s">
        <v>153</v>
      </c>
      <c r="F401" s="1" t="s">
        <v>117</v>
      </c>
      <c r="G401" s="2">
        <v>44262</v>
      </c>
      <c r="H401" s="1">
        <v>0</v>
      </c>
      <c r="I401" s="24">
        <f>VLOOKUP($E401,Mapping!$A$2:$C$502,3,0)</f>
        <v>0</v>
      </c>
      <c r="J401" s="24" t="str">
        <f>VLOOKUP($E401,Mapping!$A$2:$C$502,2,0)</f>
        <v>Monday Effect</v>
      </c>
      <c r="K401" s="24" t="str">
        <f>VLOOKUP(G401,Mapping!$E$2:$F$246,2,0)</f>
        <v>Per</v>
      </c>
    </row>
    <row r="402" spans="1:11" x14ac:dyDescent="0.25">
      <c r="A402" s="6"/>
      <c r="B402" s="6"/>
      <c r="C402" s="6"/>
      <c r="D402" s="6"/>
      <c r="E402" s="6" t="s">
        <v>154</v>
      </c>
      <c r="F402" s="1" t="s">
        <v>117</v>
      </c>
      <c r="G402" s="2">
        <v>44262</v>
      </c>
      <c r="H402" s="1">
        <v>0</v>
      </c>
      <c r="I402" s="24">
        <f>VLOOKUP($E402,Mapping!$A$2:$C$502,3,0)</f>
        <v>0</v>
      </c>
      <c r="J402" s="24" t="str">
        <f>VLOOKUP($E402,Mapping!$A$2:$C$502,2,0)</f>
        <v>New Content</v>
      </c>
      <c r="K402" s="24" t="str">
        <f>VLOOKUP(G402,Mapping!$E$2:$F$246,2,0)</f>
        <v>Per</v>
      </c>
    </row>
    <row r="403" spans="1:11" x14ac:dyDescent="0.25">
      <c r="A403" s="6"/>
      <c r="B403" s="6"/>
      <c r="C403" s="6"/>
      <c r="D403" s="6"/>
      <c r="E403" s="6" t="s">
        <v>155</v>
      </c>
      <c r="F403" s="1" t="s">
        <v>117</v>
      </c>
      <c r="G403" s="2">
        <v>44262</v>
      </c>
      <c r="H403" s="1">
        <v>0</v>
      </c>
      <c r="I403" s="24">
        <f>VLOOKUP($E403,Mapping!$A$2:$C$502,3,0)</f>
        <v>0</v>
      </c>
      <c r="J403" s="24" t="str">
        <f>VLOOKUP($E403,Mapping!$A$2:$C$502,2,0)</f>
        <v>Internal Event</v>
      </c>
      <c r="K403" s="24" t="str">
        <f>VLOOKUP(G403,Mapping!$E$2:$F$246,2,0)</f>
        <v>Per</v>
      </c>
    </row>
    <row r="404" spans="1:11" x14ac:dyDescent="0.25">
      <c r="A404" s="6"/>
      <c r="B404" s="6"/>
      <c r="C404" s="6"/>
      <c r="D404" s="6"/>
      <c r="E404" s="6" t="s">
        <v>156</v>
      </c>
      <c r="F404" s="1" t="s">
        <v>117</v>
      </c>
      <c r="G404" s="2">
        <v>44262</v>
      </c>
      <c r="H404" s="1">
        <v>0</v>
      </c>
      <c r="I404" s="24">
        <f>VLOOKUP($E404,Mapping!$A$2:$C$502,3,0)</f>
        <v>0</v>
      </c>
      <c r="J404" s="24" t="str">
        <f>VLOOKUP($E404,Mapping!$A$2:$C$502,2,0)</f>
        <v>Internal Event</v>
      </c>
      <c r="K404" s="24" t="str">
        <f>VLOOKUP(G404,Mapping!$E$2:$F$246,2,0)</f>
        <v>Per</v>
      </c>
    </row>
    <row r="405" spans="1:11" x14ac:dyDescent="0.25">
      <c r="A405" s="6"/>
      <c r="B405" s="6"/>
      <c r="C405" s="6"/>
      <c r="D405" s="6"/>
      <c r="E405" s="6" t="s">
        <v>233</v>
      </c>
      <c r="F405" s="1" t="s">
        <v>117</v>
      </c>
      <c r="G405" s="2">
        <v>44262</v>
      </c>
      <c r="H405" s="1">
        <v>0</v>
      </c>
      <c r="I405" s="24" t="str">
        <f>VLOOKUP($E405,Mapping!$A$2:$C$502,3,0)</f>
        <v>S2</v>
      </c>
      <c r="J405" s="24" t="str">
        <f>VLOOKUP($E405,Mapping!$A$2:$C$502,2,0)</f>
        <v>Reddit</v>
      </c>
      <c r="K405" s="24" t="str">
        <f>VLOOKUP(G405,Mapping!$E$2:$F$246,2,0)</f>
        <v>Per</v>
      </c>
    </row>
    <row r="406" spans="1:11" x14ac:dyDescent="0.25">
      <c r="A406" s="6"/>
      <c r="B406" s="6"/>
      <c r="C406" s="6"/>
      <c r="D406" s="6"/>
      <c r="E406" s="6" t="s">
        <v>158</v>
      </c>
      <c r="F406" s="1" t="s">
        <v>117</v>
      </c>
      <c r="G406" s="2">
        <v>44262</v>
      </c>
      <c r="H406" s="1">
        <v>0</v>
      </c>
      <c r="I406" s="24">
        <f>VLOOKUP($E406,Mapping!$A$2:$C$502,3,0)</f>
        <v>0</v>
      </c>
      <c r="J406" s="24" t="str">
        <f>VLOOKUP($E406,Mapping!$A$2:$C$502,2,0)</f>
        <v>Internal Event</v>
      </c>
      <c r="K406" s="24" t="str">
        <f>VLOOKUP(G406,Mapping!$E$2:$F$246,2,0)</f>
        <v>Per</v>
      </c>
    </row>
    <row r="407" spans="1:11" x14ac:dyDescent="0.25">
      <c r="A407" s="6"/>
      <c r="B407" s="6"/>
      <c r="C407" s="6"/>
      <c r="D407" s="6"/>
      <c r="E407" s="6" t="s">
        <v>159</v>
      </c>
      <c r="F407" s="1" t="s">
        <v>117</v>
      </c>
      <c r="G407" s="2">
        <v>44262</v>
      </c>
      <c r="H407" s="1">
        <v>0</v>
      </c>
      <c r="I407" s="24">
        <f>VLOOKUP($E407,Mapping!$A$2:$C$502,3,0)</f>
        <v>0</v>
      </c>
      <c r="J407" s="24" t="str">
        <f>VLOOKUP($E407,Mapping!$A$2:$C$502,2,0)</f>
        <v>Event After Effect</v>
      </c>
      <c r="K407" s="24" t="str">
        <f>VLOOKUP(G407,Mapping!$E$2:$F$246,2,0)</f>
        <v>Per</v>
      </c>
    </row>
    <row r="408" spans="1:11" x14ac:dyDescent="0.25">
      <c r="A408" s="6"/>
      <c r="B408" s="6"/>
      <c r="C408" s="6"/>
      <c r="D408" s="6"/>
      <c r="E408" s="6" t="s">
        <v>160</v>
      </c>
      <c r="F408" s="1" t="s">
        <v>117</v>
      </c>
      <c r="G408" s="2">
        <v>44262</v>
      </c>
      <c r="H408" s="1">
        <v>0</v>
      </c>
      <c r="I408" s="24">
        <f>VLOOKUP($E408,Mapping!$A$2:$C$502,3,0)</f>
        <v>0</v>
      </c>
      <c r="J408" s="24" t="str">
        <f>VLOOKUP($E408,Mapping!$A$2:$C$502,2,0)</f>
        <v>Event After Effect</v>
      </c>
      <c r="K408" s="24" t="str">
        <f>VLOOKUP(G408,Mapping!$E$2:$F$246,2,0)</f>
        <v>Per</v>
      </c>
    </row>
    <row r="409" spans="1:11" x14ac:dyDescent="0.25">
      <c r="A409" s="6"/>
      <c r="B409" s="6"/>
      <c r="C409" s="6"/>
      <c r="D409" s="6"/>
      <c r="E409" s="6" t="s">
        <v>161</v>
      </c>
      <c r="F409" s="1" t="s">
        <v>117</v>
      </c>
      <c r="G409" s="2">
        <v>44262</v>
      </c>
      <c r="H409" s="1">
        <v>0</v>
      </c>
      <c r="I409" s="24">
        <f>VLOOKUP($E409,Mapping!$A$2:$C$502,3,0)</f>
        <v>0</v>
      </c>
      <c r="J409" s="24" t="str">
        <f>VLOOKUP($E409,Mapping!$A$2:$C$502,2,0)</f>
        <v>Internal Event</v>
      </c>
      <c r="K409" s="24" t="str">
        <f>VLOOKUP(G409,Mapping!$E$2:$F$246,2,0)</f>
        <v>Per</v>
      </c>
    </row>
    <row r="410" spans="1:11" x14ac:dyDescent="0.25">
      <c r="A410" s="6"/>
      <c r="B410" s="6"/>
      <c r="C410" s="6"/>
      <c r="D410" s="6"/>
      <c r="E410" s="6" t="s">
        <v>162</v>
      </c>
      <c r="F410" s="1" t="s">
        <v>117</v>
      </c>
      <c r="G410" s="2">
        <v>44262</v>
      </c>
      <c r="H410" s="1">
        <v>0</v>
      </c>
      <c r="I410" s="24">
        <f>VLOOKUP($E410,Mapping!$A$2:$C$502,3,0)</f>
        <v>0</v>
      </c>
      <c r="J410" s="24" t="str">
        <f>VLOOKUP($E410,Mapping!$A$2:$C$502,2,0)</f>
        <v>Tuesday Effect</v>
      </c>
      <c r="K410" s="24" t="str">
        <f>VLOOKUP(G410,Mapping!$E$2:$F$246,2,0)</f>
        <v>Per</v>
      </c>
    </row>
    <row r="411" spans="1:11" x14ac:dyDescent="0.25">
      <c r="A411" s="6"/>
      <c r="B411" s="6"/>
      <c r="C411" s="6"/>
      <c r="D411" s="6"/>
      <c r="E411" s="6" t="s">
        <v>222</v>
      </c>
      <c r="F411" s="1" t="s">
        <v>117</v>
      </c>
      <c r="G411" s="2">
        <v>44262</v>
      </c>
      <c r="H411" s="1">
        <v>1.36706796815545E-2</v>
      </c>
      <c r="I411" s="24" t="str">
        <f>VLOOKUP($E411,Mapping!$A$2:$C$502,3,0)</f>
        <v>Pre</v>
      </c>
      <c r="J411" s="24" t="str">
        <f>VLOOKUP($E411,Mapping!$A$2:$C$502,2,0)</f>
        <v>Unity</v>
      </c>
      <c r="K411" s="24" t="str">
        <f>VLOOKUP(G411,Mapping!$E$2:$F$246,2,0)</f>
        <v>Per</v>
      </c>
    </row>
    <row r="412" spans="1:11" x14ac:dyDescent="0.25">
      <c r="A412" s="6"/>
      <c r="B412" s="6"/>
      <c r="C412" s="6"/>
      <c r="D412" s="6"/>
      <c r="E412" s="6" t="s">
        <v>234</v>
      </c>
      <c r="F412" s="1" t="s">
        <v>117</v>
      </c>
      <c r="G412" s="2">
        <v>44262</v>
      </c>
      <c r="H412" s="1">
        <v>0</v>
      </c>
      <c r="I412" s="24" t="str">
        <f>VLOOKUP($E412,Mapping!$A$2:$C$502,3,0)</f>
        <v>S1</v>
      </c>
      <c r="J412" s="24" t="str">
        <f>VLOOKUP($E412,Mapping!$A$2:$C$502,2,0)</f>
        <v>Unity</v>
      </c>
      <c r="K412" s="24" t="str">
        <f>VLOOKUP(G412,Mapping!$E$2:$F$246,2,0)</f>
        <v>Per</v>
      </c>
    </row>
    <row r="413" spans="1:11" x14ac:dyDescent="0.25">
      <c r="A413" s="6"/>
      <c r="B413" s="6"/>
      <c r="C413" s="6"/>
      <c r="D413" s="6"/>
      <c r="E413" s="6" t="s">
        <v>235</v>
      </c>
      <c r="F413" s="1" t="s">
        <v>117</v>
      </c>
      <c r="G413" s="2">
        <v>44262</v>
      </c>
      <c r="H413" s="1">
        <v>0</v>
      </c>
      <c r="I413" s="24" t="str">
        <f>VLOOKUP($E413,Mapping!$A$2:$C$502,3,0)</f>
        <v>S2</v>
      </c>
      <c r="J413" s="24" t="str">
        <f>VLOOKUP($E413,Mapping!$A$2:$C$502,2,0)</f>
        <v>Unity</v>
      </c>
      <c r="K413" s="24" t="str">
        <f>VLOOKUP(G413,Mapping!$E$2:$F$246,2,0)</f>
        <v>Per</v>
      </c>
    </row>
    <row r="414" spans="1:11" x14ac:dyDescent="0.25">
      <c r="A414" s="6"/>
      <c r="B414" s="6"/>
      <c r="C414" s="6"/>
      <c r="D414" s="6"/>
      <c r="E414" s="6" t="s">
        <v>247</v>
      </c>
      <c r="F414" s="1" t="s">
        <v>117</v>
      </c>
      <c r="G414" s="2">
        <v>44262</v>
      </c>
      <c r="H414" s="1">
        <v>0</v>
      </c>
      <c r="I414" s="24" t="str">
        <f>VLOOKUP($E414,Mapping!$A$2:$C$502,3,0)</f>
        <v>S3</v>
      </c>
      <c r="J414" s="24" t="str">
        <f>VLOOKUP($E414,Mapping!$A$2:$C$502,2,0)</f>
        <v>Unity</v>
      </c>
      <c r="K414" s="24" t="str">
        <f>VLOOKUP(G414,Mapping!$E$2:$F$246,2,0)</f>
        <v>Per</v>
      </c>
    </row>
    <row r="415" spans="1:11" x14ac:dyDescent="0.25">
      <c r="A415" s="6"/>
      <c r="B415" s="6"/>
      <c r="C415" s="6"/>
      <c r="D415" s="6"/>
      <c r="E415" s="6" t="s">
        <v>200</v>
      </c>
      <c r="F415" s="1" t="s">
        <v>117</v>
      </c>
      <c r="G415" s="2">
        <v>44263</v>
      </c>
      <c r="H415" s="1">
        <v>0</v>
      </c>
      <c r="I415" s="24">
        <f>VLOOKUP($E415,Mapping!$A$2:$C$502,3,0)</f>
        <v>0</v>
      </c>
      <c r="J415" s="24" t="str">
        <f>VLOOKUP($E415,Mapping!$A$2:$C$502,2,0)</f>
        <v>Apple Search</v>
      </c>
      <c r="K415" s="24" t="str">
        <f>VLOOKUP(G415,Mapping!$E$2:$F$246,2,0)</f>
        <v>Per</v>
      </c>
    </row>
    <row r="416" spans="1:11" x14ac:dyDescent="0.25">
      <c r="A416" s="6"/>
      <c r="B416" s="6"/>
      <c r="C416" s="6"/>
      <c r="D416" s="6"/>
      <c r="E416" s="6" t="s">
        <v>227</v>
      </c>
      <c r="F416" s="1" t="s">
        <v>117</v>
      </c>
      <c r="G416" s="2">
        <v>44263</v>
      </c>
      <c r="H416" s="1">
        <v>0</v>
      </c>
      <c r="I416" s="24">
        <f>VLOOKUP($E416,Mapping!$A$2:$C$502,3,0)</f>
        <v>0</v>
      </c>
      <c r="J416" s="24" t="str">
        <f>VLOOKUP($E416,Mapping!$A$2:$C$502,2,0)</f>
        <v>Applovin Rewarded</v>
      </c>
      <c r="K416" s="24" t="str">
        <f>VLOOKUP(G416,Mapping!$E$2:$F$246,2,0)</f>
        <v>Per</v>
      </c>
    </row>
    <row r="417" spans="1:11" x14ac:dyDescent="0.25">
      <c r="A417" s="6"/>
      <c r="B417" s="6"/>
      <c r="C417" s="6"/>
      <c r="D417" s="6"/>
      <c r="E417" s="6" t="s">
        <v>201</v>
      </c>
      <c r="F417" s="1" t="s">
        <v>117</v>
      </c>
      <c r="G417" s="2">
        <v>44263</v>
      </c>
      <c r="H417" s="1">
        <v>0</v>
      </c>
      <c r="I417" s="24">
        <f>VLOOKUP($E417,Mapping!$A$2:$C$502,3,0)</f>
        <v>0</v>
      </c>
      <c r="J417" s="24" t="str">
        <f>VLOOKUP($E417,Mapping!$A$2:$C$502,2,0)</f>
        <v>Applovin Video</v>
      </c>
      <c r="K417" s="24" t="str">
        <f>VLOOKUP(G417,Mapping!$E$2:$F$246,2,0)</f>
        <v>Per</v>
      </c>
    </row>
    <row r="418" spans="1:11" x14ac:dyDescent="0.25">
      <c r="A418" s="6"/>
      <c r="B418" s="6"/>
      <c r="C418" s="6"/>
      <c r="D418" s="6"/>
      <c r="E418" s="6" t="s">
        <v>143</v>
      </c>
      <c r="F418" s="1" t="s">
        <v>117</v>
      </c>
      <c r="G418" s="2">
        <v>44263</v>
      </c>
      <c r="H418" s="1">
        <v>0</v>
      </c>
      <c r="I418" s="24">
        <f>VLOOKUP($E418,Mapping!$A$2:$C$502,3,0)</f>
        <v>0</v>
      </c>
      <c r="J418" s="24" t="str">
        <f>VLOOKUP($E418,Mapping!$A$2:$C$502,2,0)</f>
        <v>Bug Fix</v>
      </c>
      <c r="K418" s="24" t="str">
        <f>VLOOKUP(G418,Mapping!$E$2:$F$246,2,0)</f>
        <v>Per</v>
      </c>
    </row>
    <row r="419" spans="1:11" x14ac:dyDescent="0.25">
      <c r="A419" s="6"/>
      <c r="B419" s="6"/>
      <c r="C419" s="6"/>
      <c r="D419" s="6"/>
      <c r="E419" s="6" t="s">
        <v>144</v>
      </c>
      <c r="F419" s="1" t="s">
        <v>117</v>
      </c>
      <c r="G419" s="2">
        <v>44263</v>
      </c>
      <c r="H419" s="1">
        <v>0</v>
      </c>
      <c r="I419" s="24">
        <f>VLOOKUP($E419,Mapping!$A$2:$C$502,3,0)</f>
        <v>0</v>
      </c>
      <c r="J419" s="24" t="str">
        <f>VLOOKUP($E419,Mapping!$A$2:$C$502,2,0)</f>
        <v>Bug Fix</v>
      </c>
      <c r="K419" s="24" t="str">
        <f>VLOOKUP(G419,Mapping!$E$2:$F$246,2,0)</f>
        <v>Per</v>
      </c>
    </row>
    <row r="420" spans="1:11" x14ac:dyDescent="0.25">
      <c r="A420" s="6"/>
      <c r="B420" s="6"/>
      <c r="C420" s="6"/>
      <c r="D420" s="6"/>
      <c r="E420" s="6" t="s">
        <v>226</v>
      </c>
      <c r="F420" s="1" t="s">
        <v>117</v>
      </c>
      <c r="G420" s="2">
        <v>44263</v>
      </c>
      <c r="H420" s="1">
        <v>0</v>
      </c>
      <c r="I420" s="24">
        <f>VLOOKUP($E420,Mapping!$A$2:$C$502,3,0)</f>
        <v>0</v>
      </c>
      <c r="J420" s="24" t="str">
        <f>VLOOKUP($E420,Mapping!$A$2:$C$502,2,0)</f>
        <v>Bug Fix</v>
      </c>
      <c r="K420" s="24" t="str">
        <f>VLOOKUP(G420,Mapping!$E$2:$F$246,2,0)</f>
        <v>Per</v>
      </c>
    </row>
    <row r="421" spans="1:11" x14ac:dyDescent="0.25">
      <c r="A421" s="6"/>
      <c r="B421" s="6"/>
      <c r="C421" s="6"/>
      <c r="D421" s="6"/>
      <c r="E421" s="6" t="s">
        <v>146</v>
      </c>
      <c r="F421" s="1" t="s">
        <v>117</v>
      </c>
      <c r="G421" s="2">
        <v>44263</v>
      </c>
      <c r="H421" s="1">
        <v>-25455.428566692601</v>
      </c>
      <c r="I421" s="24">
        <f>VLOOKUP($E421,Mapping!$A$2:$C$502,3,0)</f>
        <v>0</v>
      </c>
      <c r="J421" s="24" t="str">
        <f>VLOOKUP($E421,Mapping!$A$2:$C$502,2,0)</f>
        <v>Event After Effect</v>
      </c>
      <c r="K421" s="24" t="str">
        <f>VLOOKUP(G421,Mapping!$E$2:$F$246,2,0)</f>
        <v>Per</v>
      </c>
    </row>
    <row r="422" spans="1:11" x14ac:dyDescent="0.25">
      <c r="A422" s="6"/>
      <c r="B422" s="6"/>
      <c r="C422" s="6"/>
      <c r="D422" s="6"/>
      <c r="E422" s="6" t="s">
        <v>228</v>
      </c>
      <c r="F422" s="1" t="s">
        <v>117</v>
      </c>
      <c r="G422" s="2">
        <v>44263</v>
      </c>
      <c r="H422" s="1">
        <v>0</v>
      </c>
      <c r="I422" s="24">
        <f>VLOOKUP($E422,Mapping!$A$2:$C$502,3,0)</f>
        <v>0</v>
      </c>
      <c r="J422" s="24" t="str">
        <f>VLOOKUP($E422,Mapping!$A$2:$C$502,2,0)</f>
        <v>Bytedance Global</v>
      </c>
      <c r="K422" s="24" t="str">
        <f>VLOOKUP(G422,Mapping!$E$2:$F$246,2,0)</f>
        <v>Per</v>
      </c>
    </row>
    <row r="423" spans="1:11" x14ac:dyDescent="0.25">
      <c r="A423" s="6"/>
      <c r="B423" s="6"/>
      <c r="C423" s="6"/>
      <c r="D423" s="6"/>
      <c r="E423" s="6" t="s">
        <v>180</v>
      </c>
      <c r="F423" s="1" t="s">
        <v>117</v>
      </c>
      <c r="G423" s="2">
        <v>44263</v>
      </c>
      <c r="H423" s="1">
        <v>-10120.651819204601</v>
      </c>
      <c r="I423" s="24">
        <f>VLOOKUP($E423,Mapping!$A$2:$C$502,3,0)</f>
        <v>0</v>
      </c>
      <c r="J423" s="24" t="str">
        <f>VLOOKUP($E423,Mapping!$A$2:$C$502,2,0)</f>
        <v>Lords Mobile</v>
      </c>
      <c r="K423" s="24" t="str">
        <f>VLOOKUP(G423,Mapping!$E$2:$F$246,2,0)</f>
        <v>Per</v>
      </c>
    </row>
    <row r="424" spans="1:11" x14ac:dyDescent="0.25">
      <c r="A424" s="6"/>
      <c r="B424" s="6"/>
      <c r="C424" s="6"/>
      <c r="D424" s="6"/>
      <c r="E424" s="6" t="s">
        <v>181</v>
      </c>
      <c r="F424" s="1" t="s">
        <v>117</v>
      </c>
      <c r="G424" s="2">
        <v>44263</v>
      </c>
      <c r="H424" s="1">
        <v>-3916.99237989827</v>
      </c>
      <c r="I424" s="24">
        <f>VLOOKUP($E424,Mapping!$A$2:$C$502,3,0)</f>
        <v>0</v>
      </c>
      <c r="J424" s="24" t="str">
        <f>VLOOKUP($E424,Mapping!$A$2:$C$502,2,0)</f>
        <v>Rise of Kingdom</v>
      </c>
      <c r="K424" s="24" t="str">
        <f>VLOOKUP(G424,Mapping!$E$2:$F$246,2,0)</f>
        <v>Per</v>
      </c>
    </row>
    <row r="425" spans="1:11" x14ac:dyDescent="0.25">
      <c r="A425" s="6"/>
      <c r="B425" s="6"/>
      <c r="C425" s="6"/>
      <c r="D425" s="6"/>
      <c r="E425" s="6" t="s">
        <v>182</v>
      </c>
      <c r="F425" s="1" t="s">
        <v>117</v>
      </c>
      <c r="G425" s="2">
        <v>44263</v>
      </c>
      <c r="H425" s="1">
        <v>-9660.4987983156007</v>
      </c>
      <c r="I425" s="24">
        <f>VLOOKUP($E425,Mapping!$A$2:$C$502,3,0)</f>
        <v>0</v>
      </c>
      <c r="J425" s="24" t="str">
        <f>VLOOKUP($E425,Mapping!$A$2:$C$502,2,0)</f>
        <v>West Game</v>
      </c>
      <c r="K425" s="24" t="str">
        <f>VLOOKUP(G425,Mapping!$E$2:$F$246,2,0)</f>
        <v>Per</v>
      </c>
    </row>
    <row r="426" spans="1:11" x14ac:dyDescent="0.25">
      <c r="A426" s="6"/>
      <c r="B426" s="6"/>
      <c r="C426" s="6"/>
      <c r="D426" s="6"/>
      <c r="E426" s="6" t="s">
        <v>148</v>
      </c>
      <c r="F426" s="1" t="s">
        <v>117</v>
      </c>
      <c r="G426" s="2">
        <v>44263</v>
      </c>
      <c r="H426" s="1">
        <v>0</v>
      </c>
      <c r="I426" s="24">
        <f>VLOOKUP($E426,Mapping!$A$2:$C$502,3,0)</f>
        <v>0</v>
      </c>
      <c r="J426" s="24" t="str">
        <f>VLOOKUP($E426,Mapping!$A$2:$C$502,2,0)</f>
        <v>Event After Effect</v>
      </c>
      <c r="K426" s="24" t="str">
        <f>VLOOKUP(G426,Mapping!$E$2:$F$246,2,0)</f>
        <v>Per</v>
      </c>
    </row>
    <row r="427" spans="1:11" x14ac:dyDescent="0.25">
      <c r="A427" s="6"/>
      <c r="B427" s="6"/>
      <c r="C427" s="6"/>
      <c r="D427" s="6"/>
      <c r="E427" s="6" t="s">
        <v>202</v>
      </c>
      <c r="F427" s="1" t="s">
        <v>117</v>
      </c>
      <c r="G427" s="2">
        <v>44263</v>
      </c>
      <c r="H427" s="1">
        <v>0</v>
      </c>
      <c r="I427" s="24" t="str">
        <f>VLOOKUP($E427,Mapping!$A$2:$C$502,3,0)</f>
        <v>S1</v>
      </c>
      <c r="J427" s="24" t="str">
        <f>VLOOKUP($E427,Mapping!$A$2:$C$502,2,0)</f>
        <v>Facebook AEO AAA</v>
      </c>
      <c r="K427" s="24" t="str">
        <f>VLOOKUP(G427,Mapping!$E$2:$F$246,2,0)</f>
        <v>Per</v>
      </c>
    </row>
    <row r="428" spans="1:11" x14ac:dyDescent="0.25">
      <c r="A428" s="6"/>
      <c r="B428" s="6"/>
      <c r="C428" s="6"/>
      <c r="D428" s="6"/>
      <c r="E428" s="6" t="s">
        <v>203</v>
      </c>
      <c r="F428" s="1" t="s">
        <v>117</v>
      </c>
      <c r="G428" s="2">
        <v>44263</v>
      </c>
      <c r="H428" s="1">
        <v>0</v>
      </c>
      <c r="I428" s="24" t="str">
        <f>VLOOKUP($E428,Mapping!$A$2:$C$502,3,0)</f>
        <v>S2</v>
      </c>
      <c r="J428" s="24" t="str">
        <f>VLOOKUP($E428,Mapping!$A$2:$C$502,2,0)</f>
        <v>Facebook AEO AAA</v>
      </c>
      <c r="K428" s="24" t="str">
        <f>VLOOKUP(G428,Mapping!$E$2:$F$246,2,0)</f>
        <v>Per</v>
      </c>
    </row>
    <row r="429" spans="1:11" x14ac:dyDescent="0.25">
      <c r="A429" s="6"/>
      <c r="B429" s="6"/>
      <c r="C429" s="6"/>
      <c r="D429" s="6"/>
      <c r="E429" s="6" t="s">
        <v>243</v>
      </c>
      <c r="F429" s="1" t="s">
        <v>117</v>
      </c>
      <c r="G429" s="2">
        <v>44263</v>
      </c>
      <c r="H429" s="1">
        <v>0</v>
      </c>
      <c r="I429" s="24" t="str">
        <f>VLOOKUP($E429,Mapping!$A$2:$C$502,3,0)</f>
        <v>S3</v>
      </c>
      <c r="J429" s="24" t="str">
        <f>VLOOKUP($E429,Mapping!$A$2:$C$502,2,0)</f>
        <v>Facebook AEO AAA</v>
      </c>
      <c r="K429" s="24" t="str">
        <f>VLOOKUP(G429,Mapping!$E$2:$F$246,2,0)</f>
        <v>Per</v>
      </c>
    </row>
    <row r="430" spans="1:11" x14ac:dyDescent="0.25">
      <c r="A430" s="6"/>
      <c r="B430" s="6"/>
      <c r="C430" s="6"/>
      <c r="D430" s="6"/>
      <c r="E430" s="6" t="s">
        <v>204</v>
      </c>
      <c r="F430" s="1" t="s">
        <v>117</v>
      </c>
      <c r="G430" s="2">
        <v>44263</v>
      </c>
      <c r="H430" s="1">
        <v>0</v>
      </c>
      <c r="I430" s="24" t="str">
        <f>VLOOKUP($E430,Mapping!$A$2:$C$502,3,0)</f>
        <v>Pre</v>
      </c>
      <c r="J430" s="24" t="str">
        <f>VLOOKUP($E430,Mapping!$A$2:$C$502,2,0)</f>
        <v>Facebook AEO AAA</v>
      </c>
      <c r="K430" s="24" t="str">
        <f>VLOOKUP(G430,Mapping!$E$2:$F$246,2,0)</f>
        <v>Per</v>
      </c>
    </row>
    <row r="431" spans="1:11" x14ac:dyDescent="0.25">
      <c r="A431" s="6"/>
      <c r="B431" s="6"/>
      <c r="C431" s="6"/>
      <c r="D431" s="6"/>
      <c r="E431" s="6" t="s">
        <v>205</v>
      </c>
      <c r="F431" s="1" t="s">
        <v>117</v>
      </c>
      <c r="G431" s="2">
        <v>44263</v>
      </c>
      <c r="H431" s="1">
        <v>0</v>
      </c>
      <c r="I431" s="24" t="str">
        <f>VLOOKUP($E431,Mapping!$A$2:$C$502,3,0)</f>
        <v>S1</v>
      </c>
      <c r="J431" s="24" t="str">
        <f>VLOOKUP($E431,Mapping!$A$2:$C$502,2,0)</f>
        <v>Facebook AEO BAU</v>
      </c>
      <c r="K431" s="24" t="str">
        <f>VLOOKUP(G431,Mapping!$E$2:$F$246,2,0)</f>
        <v>Per</v>
      </c>
    </row>
    <row r="432" spans="1:11" x14ac:dyDescent="0.25">
      <c r="A432" s="6"/>
      <c r="B432" s="6"/>
      <c r="C432" s="6"/>
      <c r="D432" s="6"/>
      <c r="E432" s="6" t="s">
        <v>206</v>
      </c>
      <c r="F432" s="1" t="s">
        <v>117</v>
      </c>
      <c r="G432" s="2">
        <v>44263</v>
      </c>
      <c r="H432" s="1">
        <v>0</v>
      </c>
      <c r="I432" s="24" t="str">
        <f>VLOOKUP($E432,Mapping!$A$2:$C$502,3,0)</f>
        <v>S2</v>
      </c>
      <c r="J432" s="24" t="str">
        <f>VLOOKUP($E432,Mapping!$A$2:$C$502,2,0)</f>
        <v>Facebook AEO BAU</v>
      </c>
      <c r="K432" s="24" t="str">
        <f>VLOOKUP(G432,Mapping!$E$2:$F$246,2,0)</f>
        <v>Per</v>
      </c>
    </row>
    <row r="433" spans="1:11" x14ac:dyDescent="0.25">
      <c r="A433" s="6"/>
      <c r="B433" s="6"/>
      <c r="C433" s="6"/>
      <c r="D433" s="6"/>
      <c r="E433" s="6" t="s">
        <v>244</v>
      </c>
      <c r="F433" s="1" t="s">
        <v>117</v>
      </c>
      <c r="G433" s="2">
        <v>44263</v>
      </c>
      <c r="H433" s="1">
        <v>0</v>
      </c>
      <c r="I433" s="24" t="str">
        <f>VLOOKUP($E433,Mapping!$A$2:$C$502,3,0)</f>
        <v>S3</v>
      </c>
      <c r="J433" s="24" t="str">
        <f>VLOOKUP($E433,Mapping!$A$2:$C$502,2,0)</f>
        <v>Facebook AEO BAU</v>
      </c>
      <c r="K433" s="24" t="str">
        <f>VLOOKUP(G433,Mapping!$E$2:$F$246,2,0)</f>
        <v>Per</v>
      </c>
    </row>
    <row r="434" spans="1:11" x14ac:dyDescent="0.25">
      <c r="A434" s="6"/>
      <c r="B434" s="6"/>
      <c r="C434" s="6"/>
      <c r="D434" s="6"/>
      <c r="E434" s="6" t="s">
        <v>207</v>
      </c>
      <c r="F434" s="1" t="s">
        <v>117</v>
      </c>
      <c r="G434" s="2">
        <v>44263</v>
      </c>
      <c r="H434" s="1">
        <v>0</v>
      </c>
      <c r="I434" s="24" t="str">
        <f>VLOOKUP($E434,Mapping!$A$2:$C$502,3,0)</f>
        <v>Pre</v>
      </c>
      <c r="J434" s="24" t="str">
        <f>VLOOKUP($E434,Mapping!$A$2:$C$502,2,0)</f>
        <v>Facebook AEO BAU</v>
      </c>
      <c r="K434" s="24" t="str">
        <f>VLOOKUP(G434,Mapping!$E$2:$F$246,2,0)</f>
        <v>Per</v>
      </c>
    </row>
    <row r="435" spans="1:11" x14ac:dyDescent="0.25">
      <c r="A435" s="6"/>
      <c r="B435" s="6"/>
      <c r="C435" s="6"/>
      <c r="D435" s="6"/>
      <c r="E435" s="6" t="s">
        <v>208</v>
      </c>
      <c r="F435" s="1" t="s">
        <v>117</v>
      </c>
      <c r="G435" s="2">
        <v>44263</v>
      </c>
      <c r="H435" s="1">
        <v>69798.414313134796</v>
      </c>
      <c r="I435" s="24" t="str">
        <f>VLOOKUP($E435,Mapping!$A$2:$C$502,3,0)</f>
        <v>Pre</v>
      </c>
      <c r="J435" s="24" t="str">
        <f>VLOOKUP($E435,Mapping!$A$2:$C$502,2,0)</f>
        <v>Facebook VO AAA</v>
      </c>
      <c r="K435" s="24" t="str">
        <f>VLOOKUP(G435,Mapping!$E$2:$F$246,2,0)</f>
        <v>Per</v>
      </c>
    </row>
    <row r="436" spans="1:11" x14ac:dyDescent="0.25">
      <c r="A436" s="6"/>
      <c r="B436" s="6"/>
      <c r="C436" s="6"/>
      <c r="D436" s="6"/>
      <c r="E436" s="6" t="s">
        <v>209</v>
      </c>
      <c r="F436" s="1" t="s">
        <v>117</v>
      </c>
      <c r="G436" s="2">
        <v>44263</v>
      </c>
      <c r="H436" s="1">
        <v>0</v>
      </c>
      <c r="I436" s="24" t="str">
        <f>VLOOKUP($E436,Mapping!$A$2:$C$502,3,0)</f>
        <v>S1</v>
      </c>
      <c r="J436" s="24" t="str">
        <f>VLOOKUP($E436,Mapping!$A$2:$C$502,2,0)</f>
        <v>Facebook VO AAA</v>
      </c>
      <c r="K436" s="24" t="str">
        <f>VLOOKUP(G436,Mapping!$E$2:$F$246,2,0)</f>
        <v>Per</v>
      </c>
    </row>
    <row r="437" spans="1:11" x14ac:dyDescent="0.25">
      <c r="A437" s="6"/>
      <c r="B437" s="6"/>
      <c r="C437" s="6"/>
      <c r="D437" s="6"/>
      <c r="E437" s="6" t="s">
        <v>210</v>
      </c>
      <c r="F437" s="1" t="s">
        <v>117</v>
      </c>
      <c r="G437" s="2">
        <v>44263</v>
      </c>
      <c r="H437" s="1">
        <v>0</v>
      </c>
      <c r="I437" s="24" t="str">
        <f>VLOOKUP($E437,Mapping!$A$2:$C$502,3,0)</f>
        <v>S2</v>
      </c>
      <c r="J437" s="24" t="str">
        <f>VLOOKUP($E437,Mapping!$A$2:$C$502,2,0)</f>
        <v>Facebook VO AAA</v>
      </c>
      <c r="K437" s="24" t="str">
        <f>VLOOKUP(G437,Mapping!$E$2:$F$246,2,0)</f>
        <v>Per</v>
      </c>
    </row>
    <row r="438" spans="1:11" x14ac:dyDescent="0.25">
      <c r="A438" s="6"/>
      <c r="B438" s="6"/>
      <c r="C438" s="6"/>
      <c r="D438" s="6"/>
      <c r="E438" s="6" t="s">
        <v>245</v>
      </c>
      <c r="F438" s="1" t="s">
        <v>117</v>
      </c>
      <c r="G438" s="2">
        <v>44263</v>
      </c>
      <c r="H438" s="1">
        <v>0</v>
      </c>
      <c r="I438" s="24" t="str">
        <f>VLOOKUP($E438,Mapping!$A$2:$C$502,3,0)</f>
        <v>S3</v>
      </c>
      <c r="J438" s="24" t="str">
        <f>VLOOKUP($E438,Mapping!$A$2:$C$502,2,0)</f>
        <v>Facebook VO AAA</v>
      </c>
      <c r="K438" s="24" t="str">
        <f>VLOOKUP(G438,Mapping!$E$2:$F$246,2,0)</f>
        <v>Per</v>
      </c>
    </row>
    <row r="439" spans="1:11" x14ac:dyDescent="0.25">
      <c r="A439" s="6"/>
      <c r="B439" s="6"/>
      <c r="C439" s="6"/>
      <c r="D439" s="6"/>
      <c r="E439" s="6" t="s">
        <v>211</v>
      </c>
      <c r="F439" s="1" t="s">
        <v>117</v>
      </c>
      <c r="G439" s="2">
        <v>44263</v>
      </c>
      <c r="H439" s="1">
        <v>7205.7457760428897</v>
      </c>
      <c r="I439" s="24" t="str">
        <f>VLOOKUP($E439,Mapping!$A$2:$C$502,3,0)</f>
        <v>Pre</v>
      </c>
      <c r="J439" s="24" t="str">
        <f>VLOOKUP($E439,Mapping!$A$2:$C$502,2,0)</f>
        <v>Facebook VO BAU</v>
      </c>
      <c r="K439" s="24" t="str">
        <f>VLOOKUP(G439,Mapping!$E$2:$F$246,2,0)</f>
        <v>Per</v>
      </c>
    </row>
    <row r="440" spans="1:11" x14ac:dyDescent="0.25">
      <c r="A440" s="6"/>
      <c r="B440" s="6"/>
      <c r="C440" s="6"/>
      <c r="D440" s="6"/>
      <c r="E440" s="6" t="s">
        <v>212</v>
      </c>
      <c r="F440" s="1" t="s">
        <v>117</v>
      </c>
      <c r="G440" s="2">
        <v>44263</v>
      </c>
      <c r="H440" s="1">
        <v>0</v>
      </c>
      <c r="I440" s="24" t="str">
        <f>VLOOKUP($E440,Mapping!$A$2:$C$502,3,0)</f>
        <v>S1</v>
      </c>
      <c r="J440" s="24" t="str">
        <f>VLOOKUP($E440,Mapping!$A$2:$C$502,2,0)</f>
        <v>Facebook VO BAU</v>
      </c>
      <c r="K440" s="24" t="str">
        <f>VLOOKUP(G440,Mapping!$E$2:$F$246,2,0)</f>
        <v>Per</v>
      </c>
    </row>
    <row r="441" spans="1:11" x14ac:dyDescent="0.25">
      <c r="A441" s="6"/>
      <c r="B441" s="6"/>
      <c r="C441" s="6"/>
      <c r="D441" s="6"/>
      <c r="E441" s="6" t="s">
        <v>213</v>
      </c>
      <c r="F441" s="1" t="s">
        <v>117</v>
      </c>
      <c r="G441" s="2">
        <v>44263</v>
      </c>
      <c r="H441" s="1">
        <v>0</v>
      </c>
      <c r="I441" s="24" t="str">
        <f>VLOOKUP($E441,Mapping!$A$2:$C$502,3,0)</f>
        <v>S2</v>
      </c>
      <c r="J441" s="24" t="str">
        <f>VLOOKUP($E441,Mapping!$A$2:$C$502,2,0)</f>
        <v>Facebook VO BAU</v>
      </c>
      <c r="K441" s="24" t="str">
        <f>VLOOKUP(G441,Mapping!$E$2:$F$246,2,0)</f>
        <v>Per</v>
      </c>
    </row>
    <row r="442" spans="1:11" x14ac:dyDescent="0.25">
      <c r="A442" s="6"/>
      <c r="B442" s="6"/>
      <c r="C442" s="6"/>
      <c r="D442" s="6"/>
      <c r="E442" s="6" t="s">
        <v>246</v>
      </c>
      <c r="F442" s="1" t="s">
        <v>117</v>
      </c>
      <c r="G442" s="2">
        <v>44263</v>
      </c>
      <c r="H442" s="1">
        <v>0</v>
      </c>
      <c r="I442" s="24" t="str">
        <f>VLOOKUP($E442,Mapping!$A$2:$C$502,3,0)</f>
        <v>S3</v>
      </c>
      <c r="J442" s="24" t="str">
        <f>VLOOKUP($E442,Mapping!$A$2:$C$502,2,0)</f>
        <v>Facebook VO BAU</v>
      </c>
      <c r="K442" s="24" t="str">
        <f>VLOOKUP(G442,Mapping!$E$2:$F$246,2,0)</f>
        <v>Per</v>
      </c>
    </row>
    <row r="443" spans="1:11" x14ac:dyDescent="0.25">
      <c r="A443" s="6"/>
      <c r="B443" s="6"/>
      <c r="C443" s="6"/>
      <c r="D443" s="6"/>
      <c r="E443" s="6" t="s">
        <v>214</v>
      </c>
      <c r="F443" s="1" t="s">
        <v>117</v>
      </c>
      <c r="G443" s="2">
        <v>44263</v>
      </c>
      <c r="H443" s="1">
        <v>51.524196321764002</v>
      </c>
      <c r="I443" s="24" t="str">
        <f>VLOOKUP($E443,Mapping!$A$2:$C$502,3,0)</f>
        <v>Pre</v>
      </c>
      <c r="J443" s="24" t="str">
        <f>VLOOKUP($E443,Mapping!$A$2:$C$502,2,0)</f>
        <v>Facebook VO Dynamic</v>
      </c>
      <c r="K443" s="24" t="str">
        <f>VLOOKUP(G443,Mapping!$E$2:$F$246,2,0)</f>
        <v>Per</v>
      </c>
    </row>
    <row r="444" spans="1:11" x14ac:dyDescent="0.25">
      <c r="A444" s="6"/>
      <c r="B444" s="6"/>
      <c r="C444" s="6"/>
      <c r="D444" s="6"/>
      <c r="E444" s="6" t="s">
        <v>215</v>
      </c>
      <c r="F444" s="1" t="s">
        <v>117</v>
      </c>
      <c r="G444" s="2">
        <v>44263</v>
      </c>
      <c r="H444" s="1">
        <v>0</v>
      </c>
      <c r="I444" s="24" t="str">
        <f>VLOOKUP($E444,Mapping!$A$2:$C$502,3,0)</f>
        <v>S1</v>
      </c>
      <c r="J444" s="24" t="str">
        <f>VLOOKUP($E444,Mapping!$A$2:$C$502,2,0)</f>
        <v>Facebook VO Dynamic</v>
      </c>
      <c r="K444" s="24" t="str">
        <f>VLOOKUP(G444,Mapping!$E$2:$F$246,2,0)</f>
        <v>Per</v>
      </c>
    </row>
    <row r="445" spans="1:11" x14ac:dyDescent="0.25">
      <c r="A445" s="6"/>
      <c r="B445" s="6"/>
      <c r="C445" s="6"/>
      <c r="D445" s="6"/>
      <c r="E445" s="6" t="s">
        <v>216</v>
      </c>
      <c r="F445" s="1" t="s">
        <v>117</v>
      </c>
      <c r="G445" s="2">
        <v>44263</v>
      </c>
      <c r="H445" s="1">
        <v>0.29857376048367701</v>
      </c>
      <c r="I445" s="24" t="str">
        <f>VLOOKUP($E445,Mapping!$A$2:$C$502,3,0)</f>
        <v>Pre</v>
      </c>
      <c r="J445" s="24" t="str">
        <f>VLOOKUP($E445,Mapping!$A$2:$C$502,2,0)</f>
        <v>Google Display</v>
      </c>
      <c r="K445" s="24" t="str">
        <f>VLOOKUP(G445,Mapping!$E$2:$F$246,2,0)</f>
        <v>Per</v>
      </c>
    </row>
    <row r="446" spans="1:11" x14ac:dyDescent="0.25">
      <c r="A446" s="6"/>
      <c r="B446" s="6"/>
      <c r="C446" s="6"/>
      <c r="D446" s="6"/>
      <c r="E446" s="6" t="s">
        <v>217</v>
      </c>
      <c r="F446" s="1" t="s">
        <v>117</v>
      </c>
      <c r="G446" s="2">
        <v>44263</v>
      </c>
      <c r="H446" s="1">
        <v>0</v>
      </c>
      <c r="I446" s="24">
        <f>VLOOKUP($E446,Mapping!$A$2:$C$502,3,0)</f>
        <v>0</v>
      </c>
      <c r="J446" s="24" t="str">
        <f>VLOOKUP($E446,Mapping!$A$2:$C$502,2,0)</f>
        <v>Google Display</v>
      </c>
      <c r="K446" s="24" t="str">
        <f>VLOOKUP(G446,Mapping!$E$2:$F$246,2,0)</f>
        <v>Per</v>
      </c>
    </row>
    <row r="447" spans="1:11" x14ac:dyDescent="0.25">
      <c r="A447" s="6"/>
      <c r="B447" s="6"/>
      <c r="C447" s="6"/>
      <c r="D447" s="6"/>
      <c r="E447" s="6" t="s">
        <v>229</v>
      </c>
      <c r="F447" s="1" t="s">
        <v>117</v>
      </c>
      <c r="G447" s="2">
        <v>44263</v>
      </c>
      <c r="H447" s="1">
        <v>0</v>
      </c>
      <c r="I447" s="24">
        <f>VLOOKUP($E447,Mapping!$A$2:$C$502,3,0)</f>
        <v>0</v>
      </c>
      <c r="J447" s="24" t="str">
        <f>VLOOKUP($E447,Mapping!$A$2:$C$502,2,0)</f>
        <v>Google Display</v>
      </c>
      <c r="K447" s="24" t="str">
        <f>VLOOKUP(G447,Mapping!$E$2:$F$246,2,0)</f>
        <v>Per</v>
      </c>
    </row>
    <row r="448" spans="1:11" x14ac:dyDescent="0.25">
      <c r="A448" s="6"/>
      <c r="B448" s="6"/>
      <c r="C448" s="6"/>
      <c r="D448" s="6"/>
      <c r="E448" s="6" t="s">
        <v>218</v>
      </c>
      <c r="F448" s="1" t="s">
        <v>117</v>
      </c>
      <c r="G448" s="2">
        <v>44263</v>
      </c>
      <c r="H448" s="1">
        <v>0</v>
      </c>
      <c r="I448" s="24">
        <f>VLOOKUP($E448,Mapping!$A$2:$C$502,3,0)</f>
        <v>0</v>
      </c>
      <c r="J448" s="24" t="str">
        <f>VLOOKUP($E448,Mapping!$A$2:$C$502,2,0)</f>
        <v>Google Display</v>
      </c>
      <c r="K448" s="24" t="str">
        <f>VLOOKUP(G448,Mapping!$E$2:$F$246,2,0)</f>
        <v>Per</v>
      </c>
    </row>
    <row r="449" spans="1:11" x14ac:dyDescent="0.25">
      <c r="A449" s="6"/>
      <c r="B449" s="6"/>
      <c r="C449" s="6"/>
      <c r="D449" s="6"/>
      <c r="E449" s="6" t="s">
        <v>230</v>
      </c>
      <c r="F449" s="1" t="s">
        <v>117</v>
      </c>
      <c r="G449" s="2">
        <v>44263</v>
      </c>
      <c r="H449" s="1">
        <v>0</v>
      </c>
      <c r="I449" s="24" t="str">
        <f>VLOOKUP($E449,Mapping!$A$2:$C$502,3,0)</f>
        <v>S1</v>
      </c>
      <c r="J449" s="24" t="str">
        <f>VLOOKUP($E449,Mapping!$A$2:$C$502,2,0)</f>
        <v>Google Display</v>
      </c>
      <c r="K449" s="24" t="str">
        <f>VLOOKUP(G449,Mapping!$E$2:$F$246,2,0)</f>
        <v>Per</v>
      </c>
    </row>
    <row r="450" spans="1:11" x14ac:dyDescent="0.25">
      <c r="A450" s="6"/>
      <c r="B450" s="6"/>
      <c r="C450" s="6"/>
      <c r="D450" s="6"/>
      <c r="E450" s="6" t="s">
        <v>219</v>
      </c>
      <c r="F450" s="1" t="s">
        <v>117</v>
      </c>
      <c r="G450" s="2">
        <v>44263</v>
      </c>
      <c r="H450" s="1">
        <v>41.190623826240099</v>
      </c>
      <c r="I450" s="24" t="str">
        <f>VLOOKUP($E450,Mapping!$A$2:$C$502,3,0)</f>
        <v>Pre</v>
      </c>
      <c r="J450" s="24" t="str">
        <f>VLOOKUP($E450,Mapping!$A$2:$C$502,2,0)</f>
        <v>Google Youtube</v>
      </c>
      <c r="K450" s="24" t="str">
        <f>VLOOKUP(G450,Mapping!$E$2:$F$246,2,0)</f>
        <v>Per</v>
      </c>
    </row>
    <row r="451" spans="1:11" x14ac:dyDescent="0.25">
      <c r="A451" s="6"/>
      <c r="B451" s="6"/>
      <c r="C451" s="6"/>
      <c r="D451" s="6"/>
      <c r="E451" s="6" t="s">
        <v>220</v>
      </c>
      <c r="F451" s="1" t="s">
        <v>117</v>
      </c>
      <c r="G451" s="2">
        <v>44263</v>
      </c>
      <c r="H451" s="1">
        <v>0</v>
      </c>
      <c r="I451" s="24">
        <f>VLOOKUP($E451,Mapping!$A$2:$C$502,3,0)</f>
        <v>0</v>
      </c>
      <c r="J451" s="24" t="str">
        <f>VLOOKUP($E451,Mapping!$A$2:$C$502,2,0)</f>
        <v>Google Youtube</v>
      </c>
      <c r="K451" s="24" t="str">
        <f>VLOOKUP(G451,Mapping!$E$2:$F$246,2,0)</f>
        <v>Per</v>
      </c>
    </row>
    <row r="452" spans="1:11" x14ac:dyDescent="0.25">
      <c r="A452" s="6"/>
      <c r="B452" s="6"/>
      <c r="C452" s="6"/>
      <c r="D452" s="6"/>
      <c r="E452" s="6" t="s">
        <v>231</v>
      </c>
      <c r="F452" s="1" t="s">
        <v>117</v>
      </c>
      <c r="G452" s="2">
        <v>44263</v>
      </c>
      <c r="H452" s="1">
        <v>0</v>
      </c>
      <c r="I452" s="24">
        <f>VLOOKUP($E452,Mapping!$A$2:$C$502,3,0)</f>
        <v>0</v>
      </c>
      <c r="J452" s="24" t="str">
        <f>VLOOKUP($E452,Mapping!$A$2:$C$502,2,0)</f>
        <v>Google Youtube</v>
      </c>
      <c r="K452" s="24" t="str">
        <f>VLOOKUP(G452,Mapping!$E$2:$F$246,2,0)</f>
        <v>Per</v>
      </c>
    </row>
    <row r="453" spans="1:11" x14ac:dyDescent="0.25">
      <c r="A453" s="6"/>
      <c r="B453" s="6"/>
      <c r="C453" s="6"/>
      <c r="D453" s="6"/>
      <c r="E453" s="6" t="s">
        <v>221</v>
      </c>
      <c r="F453" s="1" t="s">
        <v>117</v>
      </c>
      <c r="G453" s="2">
        <v>44263</v>
      </c>
      <c r="H453" s="1">
        <v>0</v>
      </c>
      <c r="I453" s="24">
        <f>VLOOKUP($E453,Mapping!$A$2:$C$502,3,0)</f>
        <v>0</v>
      </c>
      <c r="J453" s="24" t="str">
        <f>VLOOKUP($E453,Mapping!$A$2:$C$502,2,0)</f>
        <v>Google Youtube</v>
      </c>
      <c r="K453" s="24" t="str">
        <f>VLOOKUP(G453,Mapping!$E$2:$F$246,2,0)</f>
        <v>Per</v>
      </c>
    </row>
    <row r="454" spans="1:11" x14ac:dyDescent="0.25">
      <c r="A454" s="6"/>
      <c r="B454" s="6"/>
      <c r="C454" s="6"/>
      <c r="D454" s="6"/>
      <c r="E454" s="6" t="s">
        <v>232</v>
      </c>
      <c r="F454" s="1" t="s">
        <v>117</v>
      </c>
      <c r="G454" s="2">
        <v>44263</v>
      </c>
      <c r="H454" s="1">
        <v>0</v>
      </c>
      <c r="I454" s="24" t="str">
        <f>VLOOKUP($E454,Mapping!$A$2:$C$502,3,0)</f>
        <v>S1</v>
      </c>
      <c r="J454" s="24" t="str">
        <f>VLOOKUP($E454,Mapping!$A$2:$C$502,2,0)</f>
        <v>Google Youtube</v>
      </c>
      <c r="K454" s="24" t="str">
        <f>VLOOKUP(G454,Mapping!$E$2:$F$246,2,0)</f>
        <v>Per</v>
      </c>
    </row>
    <row r="455" spans="1:11" x14ac:dyDescent="0.25">
      <c r="A455" s="6"/>
      <c r="B455" s="6"/>
      <c r="C455" s="6"/>
      <c r="D455" s="6"/>
      <c r="E455" s="6" t="s">
        <v>73</v>
      </c>
      <c r="F455" s="1" t="s">
        <v>117</v>
      </c>
      <c r="G455" s="2">
        <v>44263</v>
      </c>
      <c r="H455" s="1">
        <v>282876.95580592903</v>
      </c>
      <c r="I455" s="24">
        <f>VLOOKUP($E455,Mapping!$A$2:$C$502,3,0)</f>
        <v>0</v>
      </c>
      <c r="J455" s="24">
        <f>VLOOKUP($E455,Mapping!$A$2:$C$502,2,0)</f>
        <v>0</v>
      </c>
      <c r="K455" s="24" t="str">
        <f>VLOOKUP(G455,Mapping!$E$2:$F$246,2,0)</f>
        <v>Per</v>
      </c>
    </row>
    <row r="456" spans="1:11" x14ac:dyDescent="0.25">
      <c r="A456" s="6"/>
      <c r="B456" s="6"/>
      <c r="C456" s="6"/>
      <c r="D456" s="6"/>
      <c r="E456" s="6" t="s">
        <v>149</v>
      </c>
      <c r="F456" s="1" t="s">
        <v>117</v>
      </c>
      <c r="G456" s="2">
        <v>44263</v>
      </c>
      <c r="H456" s="1">
        <v>0</v>
      </c>
      <c r="I456" s="24">
        <f>VLOOKUP($E456,Mapping!$A$2:$C$502,3,0)</f>
        <v>0</v>
      </c>
      <c r="J456" s="24" t="str">
        <f>VLOOKUP($E456,Mapping!$A$2:$C$502,2,0)</f>
        <v>Event After Effect</v>
      </c>
      <c r="K456" s="24" t="str">
        <f>VLOOKUP(G456,Mapping!$E$2:$F$246,2,0)</f>
        <v>Per</v>
      </c>
    </row>
    <row r="457" spans="1:11" x14ac:dyDescent="0.25">
      <c r="A457" s="6"/>
      <c r="B457" s="6"/>
      <c r="C457" s="6"/>
      <c r="D457" s="6"/>
      <c r="E457" s="6" t="s">
        <v>150</v>
      </c>
      <c r="F457" s="1" t="s">
        <v>117</v>
      </c>
      <c r="G457" s="2">
        <v>44263</v>
      </c>
      <c r="H457" s="1">
        <v>0</v>
      </c>
      <c r="I457" s="24">
        <f>VLOOKUP($E457,Mapping!$A$2:$C$502,3,0)</f>
        <v>0</v>
      </c>
      <c r="J457" s="24" t="str">
        <f>VLOOKUP($E457,Mapping!$A$2:$C$502,2,0)</f>
        <v>Internal Event</v>
      </c>
      <c r="K457" s="24" t="str">
        <f>VLOOKUP(G457,Mapping!$E$2:$F$246,2,0)</f>
        <v>Per</v>
      </c>
    </row>
    <row r="458" spans="1:11" x14ac:dyDescent="0.25">
      <c r="A458" s="6"/>
      <c r="B458" s="6"/>
      <c r="C458" s="6"/>
      <c r="D458" s="6"/>
      <c r="E458" s="6" t="s">
        <v>151</v>
      </c>
      <c r="F458" s="1" t="s">
        <v>117</v>
      </c>
      <c r="G458" s="2">
        <v>44263</v>
      </c>
      <c r="H458" s="1">
        <v>0</v>
      </c>
      <c r="I458" s="24">
        <f>VLOOKUP($E458,Mapping!$A$2:$C$502,3,0)</f>
        <v>0</v>
      </c>
      <c r="J458" s="24" t="str">
        <f>VLOOKUP($E458,Mapping!$A$2:$C$502,2,0)</f>
        <v>Internal Event</v>
      </c>
      <c r="K458" s="24" t="str">
        <f>VLOOKUP(G458,Mapping!$E$2:$F$246,2,0)</f>
        <v>Per</v>
      </c>
    </row>
    <row r="459" spans="1:11" x14ac:dyDescent="0.25">
      <c r="A459" s="6"/>
      <c r="B459" s="6"/>
      <c r="C459" s="6"/>
      <c r="D459" s="6"/>
      <c r="E459" s="6" t="s">
        <v>152</v>
      </c>
      <c r="F459" s="1" t="s">
        <v>117</v>
      </c>
      <c r="G459" s="2">
        <v>44263</v>
      </c>
      <c r="H459" s="1">
        <v>0</v>
      </c>
      <c r="I459" s="24">
        <f>VLOOKUP($E459,Mapping!$A$2:$C$502,3,0)</f>
        <v>0</v>
      </c>
      <c r="J459" s="24" t="str">
        <f>VLOOKUP($E459,Mapping!$A$2:$C$502,2,0)</f>
        <v>Internal Event</v>
      </c>
      <c r="K459" s="24" t="str">
        <f>VLOOKUP(G459,Mapping!$E$2:$F$246,2,0)</f>
        <v>Per</v>
      </c>
    </row>
    <row r="460" spans="1:11" x14ac:dyDescent="0.25">
      <c r="A460" s="6"/>
      <c r="B460" s="6"/>
      <c r="C460" s="6"/>
      <c r="D460" s="6"/>
      <c r="E460" s="6" t="s">
        <v>153</v>
      </c>
      <c r="F460" s="1" t="s">
        <v>117</v>
      </c>
      <c r="G460" s="2">
        <v>44263</v>
      </c>
      <c r="H460" s="1">
        <v>-26587.378751716002</v>
      </c>
      <c r="I460" s="24">
        <f>VLOOKUP($E460,Mapping!$A$2:$C$502,3,0)</f>
        <v>0</v>
      </c>
      <c r="J460" s="24" t="str">
        <f>VLOOKUP($E460,Mapping!$A$2:$C$502,2,0)</f>
        <v>Monday Effect</v>
      </c>
      <c r="K460" s="24" t="str">
        <f>VLOOKUP(G460,Mapping!$E$2:$F$246,2,0)</f>
        <v>Per</v>
      </c>
    </row>
    <row r="461" spans="1:11" x14ac:dyDescent="0.25">
      <c r="A461" s="6"/>
      <c r="B461" s="6"/>
      <c r="C461" s="6"/>
      <c r="D461" s="6"/>
      <c r="E461" s="6" t="s">
        <v>154</v>
      </c>
      <c r="F461" s="1" t="s">
        <v>117</v>
      </c>
      <c r="G461" s="2">
        <v>44263</v>
      </c>
      <c r="H461" s="1">
        <v>0</v>
      </c>
      <c r="I461" s="24">
        <f>VLOOKUP($E461,Mapping!$A$2:$C$502,3,0)</f>
        <v>0</v>
      </c>
      <c r="J461" s="24" t="str">
        <f>VLOOKUP($E461,Mapping!$A$2:$C$502,2,0)</f>
        <v>New Content</v>
      </c>
      <c r="K461" s="24" t="str">
        <f>VLOOKUP(G461,Mapping!$E$2:$F$246,2,0)</f>
        <v>Per</v>
      </c>
    </row>
    <row r="462" spans="1:11" x14ac:dyDescent="0.25">
      <c r="A462" s="6"/>
      <c r="B462" s="6"/>
      <c r="C462" s="6"/>
      <c r="D462" s="6"/>
      <c r="E462" s="6" t="s">
        <v>155</v>
      </c>
      <c r="F462" s="1" t="s">
        <v>117</v>
      </c>
      <c r="G462" s="2">
        <v>44263</v>
      </c>
      <c r="H462" s="1">
        <v>0</v>
      </c>
      <c r="I462" s="24">
        <f>VLOOKUP($E462,Mapping!$A$2:$C$502,3,0)</f>
        <v>0</v>
      </c>
      <c r="J462" s="24" t="str">
        <f>VLOOKUP($E462,Mapping!$A$2:$C$502,2,0)</f>
        <v>Internal Event</v>
      </c>
      <c r="K462" s="24" t="str">
        <f>VLOOKUP(G462,Mapping!$E$2:$F$246,2,0)</f>
        <v>Per</v>
      </c>
    </row>
    <row r="463" spans="1:11" x14ac:dyDescent="0.25">
      <c r="A463" s="6"/>
      <c r="B463" s="6"/>
      <c r="C463" s="6"/>
      <c r="D463" s="6"/>
      <c r="E463" s="6" t="s">
        <v>156</v>
      </c>
      <c r="F463" s="1" t="s">
        <v>117</v>
      </c>
      <c r="G463" s="2">
        <v>44263</v>
      </c>
      <c r="H463" s="1">
        <v>0</v>
      </c>
      <c r="I463" s="24">
        <f>VLOOKUP($E463,Mapping!$A$2:$C$502,3,0)</f>
        <v>0</v>
      </c>
      <c r="J463" s="24" t="str">
        <f>VLOOKUP($E463,Mapping!$A$2:$C$502,2,0)</f>
        <v>Internal Event</v>
      </c>
      <c r="K463" s="24" t="str">
        <f>VLOOKUP(G463,Mapping!$E$2:$F$246,2,0)</f>
        <v>Per</v>
      </c>
    </row>
    <row r="464" spans="1:11" x14ac:dyDescent="0.25">
      <c r="A464" s="6"/>
      <c r="B464" s="6"/>
      <c r="C464" s="6"/>
      <c r="D464" s="6"/>
      <c r="E464" s="6" t="s">
        <v>233</v>
      </c>
      <c r="F464" s="1" t="s">
        <v>117</v>
      </c>
      <c r="G464" s="2">
        <v>44263</v>
      </c>
      <c r="H464" s="1">
        <v>0</v>
      </c>
      <c r="I464" s="24" t="str">
        <f>VLOOKUP($E464,Mapping!$A$2:$C$502,3,0)</f>
        <v>S2</v>
      </c>
      <c r="J464" s="24" t="str">
        <f>VLOOKUP($E464,Mapping!$A$2:$C$502,2,0)</f>
        <v>Reddit</v>
      </c>
      <c r="K464" s="24" t="str">
        <f>VLOOKUP(G464,Mapping!$E$2:$F$246,2,0)</f>
        <v>Per</v>
      </c>
    </row>
    <row r="465" spans="1:11" x14ac:dyDescent="0.25">
      <c r="A465" s="6"/>
      <c r="B465" s="6"/>
      <c r="C465" s="6"/>
      <c r="D465" s="6"/>
      <c r="E465" s="6" t="s">
        <v>158</v>
      </c>
      <c r="F465" s="1" t="s">
        <v>117</v>
      </c>
      <c r="G465" s="2">
        <v>44263</v>
      </c>
      <c r="H465" s="1">
        <v>0</v>
      </c>
      <c r="I465" s="24">
        <f>VLOOKUP($E465,Mapping!$A$2:$C$502,3,0)</f>
        <v>0</v>
      </c>
      <c r="J465" s="24" t="str">
        <f>VLOOKUP($E465,Mapping!$A$2:$C$502,2,0)</f>
        <v>Internal Event</v>
      </c>
      <c r="K465" s="24" t="str">
        <f>VLOOKUP(G465,Mapping!$E$2:$F$246,2,0)</f>
        <v>Per</v>
      </c>
    </row>
    <row r="466" spans="1:11" x14ac:dyDescent="0.25">
      <c r="A466" s="6"/>
      <c r="B466" s="6"/>
      <c r="C466" s="6"/>
      <c r="D466" s="6"/>
      <c r="E466" s="6" t="s">
        <v>159</v>
      </c>
      <c r="F466" s="1" t="s">
        <v>117</v>
      </c>
      <c r="G466" s="2">
        <v>44263</v>
      </c>
      <c r="H466" s="1">
        <v>0</v>
      </c>
      <c r="I466" s="24">
        <f>VLOOKUP($E466,Mapping!$A$2:$C$502,3,0)</f>
        <v>0</v>
      </c>
      <c r="J466" s="24" t="str">
        <f>VLOOKUP($E466,Mapping!$A$2:$C$502,2,0)</f>
        <v>Event After Effect</v>
      </c>
      <c r="K466" s="24" t="str">
        <f>VLOOKUP(G466,Mapping!$E$2:$F$246,2,0)</f>
        <v>Per</v>
      </c>
    </row>
    <row r="467" spans="1:11" x14ac:dyDescent="0.25">
      <c r="A467" s="6"/>
      <c r="B467" s="6"/>
      <c r="C467" s="6"/>
      <c r="D467" s="6"/>
      <c r="E467" s="6" t="s">
        <v>160</v>
      </c>
      <c r="F467" s="1" t="s">
        <v>117</v>
      </c>
      <c r="G467" s="2">
        <v>44263</v>
      </c>
      <c r="H467" s="1">
        <v>0</v>
      </c>
      <c r="I467" s="24">
        <f>VLOOKUP($E467,Mapping!$A$2:$C$502,3,0)</f>
        <v>0</v>
      </c>
      <c r="J467" s="24" t="str">
        <f>VLOOKUP($E467,Mapping!$A$2:$C$502,2,0)</f>
        <v>Event After Effect</v>
      </c>
      <c r="K467" s="24" t="str">
        <f>VLOOKUP(G467,Mapping!$E$2:$F$246,2,0)</f>
        <v>Per</v>
      </c>
    </row>
    <row r="468" spans="1:11" x14ac:dyDescent="0.25">
      <c r="A468" s="6"/>
      <c r="B468" s="6"/>
      <c r="C468" s="6"/>
      <c r="D468" s="6"/>
      <c r="E468" s="6" t="s">
        <v>161</v>
      </c>
      <c r="F468" s="1" t="s">
        <v>117</v>
      </c>
      <c r="G468" s="2">
        <v>44263</v>
      </c>
      <c r="H468" s="1">
        <v>0</v>
      </c>
      <c r="I468" s="24">
        <f>VLOOKUP($E468,Mapping!$A$2:$C$502,3,0)</f>
        <v>0</v>
      </c>
      <c r="J468" s="24" t="str">
        <f>VLOOKUP($E468,Mapping!$A$2:$C$502,2,0)</f>
        <v>Internal Event</v>
      </c>
      <c r="K468" s="24" t="str">
        <f>VLOOKUP(G468,Mapping!$E$2:$F$246,2,0)</f>
        <v>Per</v>
      </c>
    </row>
    <row r="469" spans="1:11" x14ac:dyDescent="0.25">
      <c r="A469" s="6"/>
      <c r="B469" s="6"/>
      <c r="C469" s="6"/>
      <c r="D469" s="6"/>
      <c r="E469" s="6" t="s">
        <v>162</v>
      </c>
      <c r="F469" s="1" t="s">
        <v>117</v>
      </c>
      <c r="G469" s="2">
        <v>44263</v>
      </c>
      <c r="H469" s="1">
        <v>0</v>
      </c>
      <c r="I469" s="24">
        <f>VLOOKUP($E469,Mapping!$A$2:$C$502,3,0)</f>
        <v>0</v>
      </c>
      <c r="J469" s="24" t="str">
        <f>VLOOKUP($E469,Mapping!$A$2:$C$502,2,0)</f>
        <v>Tuesday Effect</v>
      </c>
      <c r="K469" s="24" t="str">
        <f>VLOOKUP(G469,Mapping!$E$2:$F$246,2,0)</f>
        <v>Per</v>
      </c>
    </row>
    <row r="470" spans="1:11" x14ac:dyDescent="0.25">
      <c r="A470" s="6"/>
      <c r="B470" s="6"/>
      <c r="C470" s="6"/>
      <c r="D470" s="6"/>
      <c r="E470" s="6" t="s">
        <v>222</v>
      </c>
      <c r="F470" s="1" t="s">
        <v>117</v>
      </c>
      <c r="G470" s="2">
        <v>44263</v>
      </c>
      <c r="H470" s="1">
        <v>6.3443083671022901E-2</v>
      </c>
      <c r="I470" s="24" t="str">
        <f>VLOOKUP($E470,Mapping!$A$2:$C$502,3,0)</f>
        <v>Pre</v>
      </c>
      <c r="J470" s="24" t="str">
        <f>VLOOKUP($E470,Mapping!$A$2:$C$502,2,0)</f>
        <v>Unity</v>
      </c>
      <c r="K470" s="24" t="str">
        <f>VLOOKUP(G470,Mapping!$E$2:$F$246,2,0)</f>
        <v>Per</v>
      </c>
    </row>
    <row r="471" spans="1:11" x14ac:dyDescent="0.25">
      <c r="A471" s="6"/>
      <c r="B471" s="6"/>
      <c r="C471" s="6"/>
      <c r="D471" s="6"/>
      <c r="E471" s="6" t="s">
        <v>234</v>
      </c>
      <c r="F471" s="1" t="s">
        <v>117</v>
      </c>
      <c r="G471" s="2">
        <v>44263</v>
      </c>
      <c r="H471" s="1">
        <v>0</v>
      </c>
      <c r="I471" s="24" t="str">
        <f>VLOOKUP($E471,Mapping!$A$2:$C$502,3,0)</f>
        <v>S1</v>
      </c>
      <c r="J471" s="24" t="str">
        <f>VLOOKUP($E471,Mapping!$A$2:$C$502,2,0)</f>
        <v>Unity</v>
      </c>
      <c r="K471" s="24" t="str">
        <f>VLOOKUP(G471,Mapping!$E$2:$F$246,2,0)</f>
        <v>Per</v>
      </c>
    </row>
    <row r="472" spans="1:11" x14ac:dyDescent="0.25">
      <c r="A472" s="6"/>
      <c r="B472" s="6"/>
      <c r="C472" s="6"/>
      <c r="D472" s="6"/>
      <c r="E472" s="6" t="s">
        <v>235</v>
      </c>
      <c r="F472" s="1" t="s">
        <v>117</v>
      </c>
      <c r="G472" s="2">
        <v>44263</v>
      </c>
      <c r="H472" s="1">
        <v>0</v>
      </c>
      <c r="I472" s="24" t="str">
        <f>VLOOKUP($E472,Mapping!$A$2:$C$502,3,0)</f>
        <v>S2</v>
      </c>
      <c r="J472" s="24" t="str">
        <f>VLOOKUP($E472,Mapping!$A$2:$C$502,2,0)</f>
        <v>Unity</v>
      </c>
      <c r="K472" s="24" t="str">
        <f>VLOOKUP(G472,Mapping!$E$2:$F$246,2,0)</f>
        <v>Per</v>
      </c>
    </row>
    <row r="473" spans="1:11" x14ac:dyDescent="0.25">
      <c r="A473" s="6"/>
      <c r="B473" s="6"/>
      <c r="C473" s="6"/>
      <c r="D473" s="6"/>
      <c r="E473" s="6" t="s">
        <v>247</v>
      </c>
      <c r="F473" s="1" t="s">
        <v>117</v>
      </c>
      <c r="G473" s="2">
        <v>44263</v>
      </c>
      <c r="H473" s="1">
        <v>0</v>
      </c>
      <c r="I473" s="24" t="str">
        <f>VLOOKUP($E473,Mapping!$A$2:$C$502,3,0)</f>
        <v>S3</v>
      </c>
      <c r="J473" s="24" t="str">
        <f>VLOOKUP($E473,Mapping!$A$2:$C$502,2,0)</f>
        <v>Unity</v>
      </c>
      <c r="K473" s="24" t="str">
        <f>VLOOKUP(G473,Mapping!$E$2:$F$246,2,0)</f>
        <v>Per</v>
      </c>
    </row>
    <row r="474" spans="1:11" x14ac:dyDescent="0.25">
      <c r="A474" s="6"/>
      <c r="B474" s="6"/>
      <c r="C474" s="6"/>
      <c r="D474" s="6"/>
      <c r="E474" s="6" t="s">
        <v>200</v>
      </c>
      <c r="F474" s="1" t="s">
        <v>117</v>
      </c>
      <c r="G474" s="2">
        <v>44264</v>
      </c>
      <c r="H474" s="1">
        <v>0</v>
      </c>
      <c r="I474" s="24">
        <f>VLOOKUP($E474,Mapping!$A$2:$C$502,3,0)</f>
        <v>0</v>
      </c>
      <c r="J474" s="24" t="str">
        <f>VLOOKUP($E474,Mapping!$A$2:$C$502,2,0)</f>
        <v>Apple Search</v>
      </c>
      <c r="K474" s="24" t="str">
        <f>VLOOKUP(G474,Mapping!$E$2:$F$246,2,0)</f>
        <v>Per</v>
      </c>
    </row>
    <row r="475" spans="1:11" x14ac:dyDescent="0.25">
      <c r="A475" s="6"/>
      <c r="B475" s="6"/>
      <c r="C475" s="6"/>
      <c r="D475" s="6"/>
      <c r="E475" s="6" t="s">
        <v>227</v>
      </c>
      <c r="F475" s="1" t="s">
        <v>117</v>
      </c>
      <c r="G475" s="2">
        <v>44264</v>
      </c>
      <c r="H475" s="1">
        <v>0</v>
      </c>
      <c r="I475" s="24">
        <f>VLOOKUP($E475,Mapping!$A$2:$C$502,3,0)</f>
        <v>0</v>
      </c>
      <c r="J475" s="24" t="str">
        <f>VLOOKUP($E475,Mapping!$A$2:$C$502,2,0)</f>
        <v>Applovin Rewarded</v>
      </c>
      <c r="K475" s="24" t="str">
        <f>VLOOKUP(G475,Mapping!$E$2:$F$246,2,0)</f>
        <v>Per</v>
      </c>
    </row>
    <row r="476" spans="1:11" x14ac:dyDescent="0.25">
      <c r="A476" s="6"/>
      <c r="B476" s="6"/>
      <c r="C476" s="6"/>
      <c r="D476" s="6"/>
      <c r="E476" s="6" t="s">
        <v>201</v>
      </c>
      <c r="F476" s="1" t="s">
        <v>117</v>
      </c>
      <c r="G476" s="2">
        <v>44264</v>
      </c>
      <c r="H476" s="1">
        <v>0</v>
      </c>
      <c r="I476" s="24">
        <f>VLOOKUP($E476,Mapping!$A$2:$C$502,3,0)</f>
        <v>0</v>
      </c>
      <c r="J476" s="24" t="str">
        <f>VLOOKUP($E476,Mapping!$A$2:$C$502,2,0)</f>
        <v>Applovin Video</v>
      </c>
      <c r="K476" s="24" t="str">
        <f>VLOOKUP(G476,Mapping!$E$2:$F$246,2,0)</f>
        <v>Per</v>
      </c>
    </row>
    <row r="477" spans="1:11" x14ac:dyDescent="0.25">
      <c r="A477" s="6"/>
      <c r="B477" s="6"/>
      <c r="C477" s="6"/>
      <c r="D477" s="6"/>
      <c r="E477" s="6" t="s">
        <v>143</v>
      </c>
      <c r="F477" s="1" t="s">
        <v>117</v>
      </c>
      <c r="G477" s="2">
        <v>44264</v>
      </c>
      <c r="H477" s="1">
        <v>0</v>
      </c>
      <c r="I477" s="24">
        <f>VLOOKUP($E477,Mapping!$A$2:$C$502,3,0)</f>
        <v>0</v>
      </c>
      <c r="J477" s="24" t="str">
        <f>VLOOKUP($E477,Mapping!$A$2:$C$502,2,0)</f>
        <v>Bug Fix</v>
      </c>
      <c r="K477" s="24" t="str">
        <f>VLOOKUP(G477,Mapping!$E$2:$F$246,2,0)</f>
        <v>Per</v>
      </c>
    </row>
    <row r="478" spans="1:11" x14ac:dyDescent="0.25">
      <c r="A478" s="6"/>
      <c r="B478" s="6"/>
      <c r="C478" s="6"/>
      <c r="D478" s="6"/>
      <c r="E478" s="6" t="s">
        <v>144</v>
      </c>
      <c r="F478" s="1" t="s">
        <v>117</v>
      </c>
      <c r="G478" s="2">
        <v>44264</v>
      </c>
      <c r="H478" s="1">
        <v>0</v>
      </c>
      <c r="I478" s="24">
        <f>VLOOKUP($E478,Mapping!$A$2:$C$502,3,0)</f>
        <v>0</v>
      </c>
      <c r="J478" s="24" t="str">
        <f>VLOOKUP($E478,Mapping!$A$2:$C$502,2,0)</f>
        <v>Bug Fix</v>
      </c>
      <c r="K478" s="24" t="str">
        <f>VLOOKUP(G478,Mapping!$E$2:$F$246,2,0)</f>
        <v>Per</v>
      </c>
    </row>
    <row r="479" spans="1:11" x14ac:dyDescent="0.25">
      <c r="A479" s="6"/>
      <c r="B479" s="6"/>
      <c r="C479" s="6"/>
      <c r="D479" s="6"/>
      <c r="E479" s="6" t="s">
        <v>226</v>
      </c>
      <c r="F479" s="1" t="s">
        <v>117</v>
      </c>
      <c r="G479" s="2">
        <v>44264</v>
      </c>
      <c r="H479" s="1">
        <v>0</v>
      </c>
      <c r="I479" s="24">
        <f>VLOOKUP($E479,Mapping!$A$2:$C$502,3,0)</f>
        <v>0</v>
      </c>
      <c r="J479" s="24" t="str">
        <f>VLOOKUP($E479,Mapping!$A$2:$C$502,2,0)</f>
        <v>Bug Fix</v>
      </c>
      <c r="K479" s="24" t="str">
        <f>VLOOKUP(G479,Mapping!$E$2:$F$246,2,0)</f>
        <v>Per</v>
      </c>
    </row>
    <row r="480" spans="1:11" x14ac:dyDescent="0.25">
      <c r="A480" s="6"/>
      <c r="B480" s="6"/>
      <c r="C480" s="6"/>
      <c r="D480" s="6"/>
      <c r="E480" s="6" t="s">
        <v>146</v>
      </c>
      <c r="F480" s="1" t="s">
        <v>117</v>
      </c>
      <c r="G480" s="2">
        <v>44264</v>
      </c>
      <c r="H480" s="1">
        <v>-25455.428566692601</v>
      </c>
      <c r="I480" s="24">
        <f>VLOOKUP($E480,Mapping!$A$2:$C$502,3,0)</f>
        <v>0</v>
      </c>
      <c r="J480" s="24" t="str">
        <f>VLOOKUP($E480,Mapping!$A$2:$C$502,2,0)</f>
        <v>Event After Effect</v>
      </c>
      <c r="K480" s="24" t="str">
        <f>VLOOKUP(G480,Mapping!$E$2:$F$246,2,0)</f>
        <v>Per</v>
      </c>
    </row>
    <row r="481" spans="1:11" x14ac:dyDescent="0.25">
      <c r="A481" s="6"/>
      <c r="B481" s="6"/>
      <c r="C481" s="6"/>
      <c r="D481" s="6"/>
      <c r="E481" s="6" t="s">
        <v>228</v>
      </c>
      <c r="F481" s="1" t="s">
        <v>117</v>
      </c>
      <c r="G481" s="2">
        <v>44264</v>
      </c>
      <c r="H481" s="1">
        <v>0</v>
      </c>
      <c r="I481" s="24">
        <f>VLOOKUP($E481,Mapping!$A$2:$C$502,3,0)</f>
        <v>0</v>
      </c>
      <c r="J481" s="24" t="str">
        <f>VLOOKUP($E481,Mapping!$A$2:$C$502,2,0)</f>
        <v>Bytedance Global</v>
      </c>
      <c r="K481" s="24" t="str">
        <f>VLOOKUP(G481,Mapping!$E$2:$F$246,2,0)</f>
        <v>Per</v>
      </c>
    </row>
    <row r="482" spans="1:11" x14ac:dyDescent="0.25">
      <c r="A482" s="6"/>
      <c r="B482" s="6"/>
      <c r="C482" s="6"/>
      <c r="D482" s="6"/>
      <c r="E482" s="6" t="s">
        <v>180</v>
      </c>
      <c r="F482" s="1" t="s">
        <v>117</v>
      </c>
      <c r="G482" s="2">
        <v>44264</v>
      </c>
      <c r="H482" s="1">
        <v>-15755.619005533999</v>
      </c>
      <c r="I482" s="24">
        <f>VLOOKUP($E482,Mapping!$A$2:$C$502,3,0)</f>
        <v>0</v>
      </c>
      <c r="J482" s="24" t="str">
        <f>VLOOKUP($E482,Mapping!$A$2:$C$502,2,0)</f>
        <v>Lords Mobile</v>
      </c>
      <c r="K482" s="24" t="str">
        <f>VLOOKUP(G482,Mapping!$E$2:$F$246,2,0)</f>
        <v>Per</v>
      </c>
    </row>
    <row r="483" spans="1:11" x14ac:dyDescent="0.25">
      <c r="A483" s="6"/>
      <c r="B483" s="6"/>
      <c r="C483" s="6"/>
      <c r="D483" s="6"/>
      <c r="E483" s="6" t="s">
        <v>181</v>
      </c>
      <c r="F483" s="1" t="s">
        <v>117</v>
      </c>
      <c r="G483" s="2">
        <v>44264</v>
      </c>
      <c r="H483" s="1">
        <v>-3550.5441934140799</v>
      </c>
      <c r="I483" s="24">
        <f>VLOOKUP($E483,Mapping!$A$2:$C$502,3,0)</f>
        <v>0</v>
      </c>
      <c r="J483" s="24" t="str">
        <f>VLOOKUP($E483,Mapping!$A$2:$C$502,2,0)</f>
        <v>Rise of Kingdom</v>
      </c>
      <c r="K483" s="24" t="str">
        <f>VLOOKUP(G483,Mapping!$E$2:$F$246,2,0)</f>
        <v>Per</v>
      </c>
    </row>
    <row r="484" spans="1:11" x14ac:dyDescent="0.25">
      <c r="A484" s="6"/>
      <c r="B484" s="6"/>
      <c r="C484" s="6"/>
      <c r="D484" s="6"/>
      <c r="E484" s="6" t="s">
        <v>182</v>
      </c>
      <c r="F484" s="1" t="s">
        <v>117</v>
      </c>
      <c r="G484" s="2">
        <v>44264</v>
      </c>
      <c r="H484" s="1">
        <v>-9335.5278907270003</v>
      </c>
      <c r="I484" s="24">
        <f>VLOOKUP($E484,Mapping!$A$2:$C$502,3,0)</f>
        <v>0</v>
      </c>
      <c r="J484" s="24" t="str">
        <f>VLOOKUP($E484,Mapping!$A$2:$C$502,2,0)</f>
        <v>West Game</v>
      </c>
      <c r="K484" s="24" t="str">
        <f>VLOOKUP(G484,Mapping!$E$2:$F$246,2,0)</f>
        <v>Per</v>
      </c>
    </row>
    <row r="485" spans="1:11" x14ac:dyDescent="0.25">
      <c r="A485" s="6"/>
      <c r="B485" s="6"/>
      <c r="C485" s="6"/>
      <c r="D485" s="6"/>
      <c r="E485" s="6" t="s">
        <v>148</v>
      </c>
      <c r="F485" s="1" t="s">
        <v>117</v>
      </c>
      <c r="G485" s="2">
        <v>44264</v>
      </c>
      <c r="H485" s="1">
        <v>0</v>
      </c>
      <c r="I485" s="24">
        <f>VLOOKUP($E485,Mapping!$A$2:$C$502,3,0)</f>
        <v>0</v>
      </c>
      <c r="J485" s="24" t="str">
        <f>VLOOKUP($E485,Mapping!$A$2:$C$502,2,0)</f>
        <v>Event After Effect</v>
      </c>
      <c r="K485" s="24" t="str">
        <f>VLOOKUP(G485,Mapping!$E$2:$F$246,2,0)</f>
        <v>Per</v>
      </c>
    </row>
    <row r="486" spans="1:11" x14ac:dyDescent="0.25">
      <c r="A486" s="6"/>
      <c r="B486" s="6"/>
      <c r="C486" s="6"/>
      <c r="D486" s="6"/>
      <c r="E486" s="6" t="s">
        <v>202</v>
      </c>
      <c r="F486" s="1" t="s">
        <v>117</v>
      </c>
      <c r="G486" s="2">
        <v>44264</v>
      </c>
      <c r="H486" s="1">
        <v>0</v>
      </c>
      <c r="I486" s="24" t="str">
        <f>VLOOKUP($E486,Mapping!$A$2:$C$502,3,0)</f>
        <v>S1</v>
      </c>
      <c r="J486" s="24" t="str">
        <f>VLOOKUP($E486,Mapping!$A$2:$C$502,2,0)</f>
        <v>Facebook AEO AAA</v>
      </c>
      <c r="K486" s="24" t="str">
        <f>VLOOKUP(G486,Mapping!$E$2:$F$246,2,0)</f>
        <v>Per</v>
      </c>
    </row>
    <row r="487" spans="1:11" x14ac:dyDescent="0.25">
      <c r="A487" s="6"/>
      <c r="B487" s="6"/>
      <c r="C487" s="6"/>
      <c r="D487" s="6"/>
      <c r="E487" s="6" t="s">
        <v>203</v>
      </c>
      <c r="F487" s="1" t="s">
        <v>117</v>
      </c>
      <c r="G487" s="2">
        <v>44264</v>
      </c>
      <c r="H487" s="1">
        <v>0</v>
      </c>
      <c r="I487" s="24" t="str">
        <f>VLOOKUP($E487,Mapping!$A$2:$C$502,3,0)</f>
        <v>S2</v>
      </c>
      <c r="J487" s="24" t="str">
        <f>VLOOKUP($E487,Mapping!$A$2:$C$502,2,0)</f>
        <v>Facebook AEO AAA</v>
      </c>
      <c r="K487" s="24" t="str">
        <f>VLOOKUP(G487,Mapping!$E$2:$F$246,2,0)</f>
        <v>Per</v>
      </c>
    </row>
    <row r="488" spans="1:11" x14ac:dyDescent="0.25">
      <c r="A488" s="6"/>
      <c r="B488" s="6"/>
      <c r="C488" s="6"/>
      <c r="D488" s="6"/>
      <c r="E488" s="6" t="s">
        <v>243</v>
      </c>
      <c r="F488" s="1" t="s">
        <v>117</v>
      </c>
      <c r="G488" s="2">
        <v>44264</v>
      </c>
      <c r="H488" s="1">
        <v>0</v>
      </c>
      <c r="I488" s="24" t="str">
        <f>VLOOKUP($E488,Mapping!$A$2:$C$502,3,0)</f>
        <v>S3</v>
      </c>
      <c r="J488" s="24" t="str">
        <f>VLOOKUP($E488,Mapping!$A$2:$C$502,2,0)</f>
        <v>Facebook AEO AAA</v>
      </c>
      <c r="K488" s="24" t="str">
        <f>VLOOKUP(G488,Mapping!$E$2:$F$246,2,0)</f>
        <v>Per</v>
      </c>
    </row>
    <row r="489" spans="1:11" x14ac:dyDescent="0.25">
      <c r="A489" s="6"/>
      <c r="B489" s="6"/>
      <c r="C489" s="6"/>
      <c r="D489" s="6"/>
      <c r="E489" s="6" t="s">
        <v>204</v>
      </c>
      <c r="F489" s="1" t="s">
        <v>117</v>
      </c>
      <c r="G489" s="2">
        <v>44264</v>
      </c>
      <c r="H489" s="1">
        <v>0</v>
      </c>
      <c r="I489" s="24" t="str">
        <f>VLOOKUP($E489,Mapping!$A$2:$C$502,3,0)</f>
        <v>Pre</v>
      </c>
      <c r="J489" s="24" t="str">
        <f>VLOOKUP($E489,Mapping!$A$2:$C$502,2,0)</f>
        <v>Facebook AEO AAA</v>
      </c>
      <c r="K489" s="24" t="str">
        <f>VLOOKUP(G489,Mapping!$E$2:$F$246,2,0)</f>
        <v>Per</v>
      </c>
    </row>
    <row r="490" spans="1:11" x14ac:dyDescent="0.25">
      <c r="A490" s="6"/>
      <c r="B490" s="6"/>
      <c r="C490" s="6"/>
      <c r="D490" s="6"/>
      <c r="E490" s="6" t="s">
        <v>205</v>
      </c>
      <c r="F490" s="1" t="s">
        <v>117</v>
      </c>
      <c r="G490" s="2">
        <v>44264</v>
      </c>
      <c r="H490" s="1">
        <v>0</v>
      </c>
      <c r="I490" s="24" t="str">
        <f>VLOOKUP($E490,Mapping!$A$2:$C$502,3,0)</f>
        <v>S1</v>
      </c>
      <c r="J490" s="24" t="str">
        <f>VLOOKUP($E490,Mapping!$A$2:$C$502,2,0)</f>
        <v>Facebook AEO BAU</v>
      </c>
      <c r="K490" s="24" t="str">
        <f>VLOOKUP(G490,Mapping!$E$2:$F$246,2,0)</f>
        <v>Per</v>
      </c>
    </row>
    <row r="491" spans="1:11" x14ac:dyDescent="0.25">
      <c r="A491" s="6"/>
      <c r="B491" s="6"/>
      <c r="C491" s="6"/>
      <c r="D491" s="6"/>
      <c r="E491" s="6" t="s">
        <v>206</v>
      </c>
      <c r="F491" s="1" t="s">
        <v>117</v>
      </c>
      <c r="G491" s="2">
        <v>44264</v>
      </c>
      <c r="H491" s="1">
        <v>0</v>
      </c>
      <c r="I491" s="24" t="str">
        <f>VLOOKUP($E491,Mapping!$A$2:$C$502,3,0)</f>
        <v>S2</v>
      </c>
      <c r="J491" s="24" t="str">
        <f>VLOOKUP($E491,Mapping!$A$2:$C$502,2,0)</f>
        <v>Facebook AEO BAU</v>
      </c>
      <c r="K491" s="24" t="str">
        <f>VLOOKUP(G491,Mapping!$E$2:$F$246,2,0)</f>
        <v>Per</v>
      </c>
    </row>
    <row r="492" spans="1:11" x14ac:dyDescent="0.25">
      <c r="A492" s="6"/>
      <c r="B492" s="6"/>
      <c r="C492" s="6"/>
      <c r="D492" s="6"/>
      <c r="E492" s="6" t="s">
        <v>244</v>
      </c>
      <c r="F492" s="1" t="s">
        <v>117</v>
      </c>
      <c r="G492" s="2">
        <v>44264</v>
      </c>
      <c r="H492" s="1">
        <v>0</v>
      </c>
      <c r="I492" s="24" t="str">
        <f>VLOOKUP($E492,Mapping!$A$2:$C$502,3,0)</f>
        <v>S3</v>
      </c>
      <c r="J492" s="24" t="str">
        <f>VLOOKUP($E492,Mapping!$A$2:$C$502,2,0)</f>
        <v>Facebook AEO BAU</v>
      </c>
      <c r="K492" s="24" t="str">
        <f>VLOOKUP(G492,Mapping!$E$2:$F$246,2,0)</f>
        <v>Per</v>
      </c>
    </row>
    <row r="493" spans="1:11" x14ac:dyDescent="0.25">
      <c r="A493" s="6"/>
      <c r="B493" s="6"/>
      <c r="C493" s="6"/>
      <c r="D493" s="6"/>
      <c r="E493" s="6" t="s">
        <v>207</v>
      </c>
      <c r="F493" s="1" t="s">
        <v>117</v>
      </c>
      <c r="G493" s="2">
        <v>44264</v>
      </c>
      <c r="H493" s="1">
        <v>0</v>
      </c>
      <c r="I493" s="24" t="str">
        <f>VLOOKUP($E493,Mapping!$A$2:$C$502,3,0)</f>
        <v>Pre</v>
      </c>
      <c r="J493" s="24" t="str">
        <f>VLOOKUP($E493,Mapping!$A$2:$C$502,2,0)</f>
        <v>Facebook AEO BAU</v>
      </c>
      <c r="K493" s="24" t="str">
        <f>VLOOKUP(G493,Mapping!$E$2:$F$246,2,0)</f>
        <v>Per</v>
      </c>
    </row>
    <row r="494" spans="1:11" x14ac:dyDescent="0.25">
      <c r="A494" s="6"/>
      <c r="B494" s="6"/>
      <c r="C494" s="6"/>
      <c r="D494" s="6"/>
      <c r="E494" s="6" t="s">
        <v>208</v>
      </c>
      <c r="F494" s="1" t="s">
        <v>117</v>
      </c>
      <c r="G494" s="2">
        <v>44264</v>
      </c>
      <c r="H494" s="1">
        <v>67003.919124243796</v>
      </c>
      <c r="I494" s="24" t="str">
        <f>VLOOKUP($E494,Mapping!$A$2:$C$502,3,0)</f>
        <v>Pre</v>
      </c>
      <c r="J494" s="24" t="str">
        <f>VLOOKUP($E494,Mapping!$A$2:$C$502,2,0)</f>
        <v>Facebook VO AAA</v>
      </c>
      <c r="K494" s="24" t="str">
        <f>VLOOKUP(G494,Mapping!$E$2:$F$246,2,0)</f>
        <v>Per</v>
      </c>
    </row>
    <row r="495" spans="1:11" x14ac:dyDescent="0.25">
      <c r="A495" s="6"/>
      <c r="B495" s="6"/>
      <c r="C495" s="6"/>
      <c r="D495" s="6"/>
      <c r="E495" s="6" t="s">
        <v>209</v>
      </c>
      <c r="F495" s="1" t="s">
        <v>117</v>
      </c>
      <c r="G495" s="2">
        <v>44264</v>
      </c>
      <c r="H495" s="1">
        <v>0</v>
      </c>
      <c r="I495" s="24" t="str">
        <f>VLOOKUP($E495,Mapping!$A$2:$C$502,3,0)</f>
        <v>S1</v>
      </c>
      <c r="J495" s="24" t="str">
        <f>VLOOKUP($E495,Mapping!$A$2:$C$502,2,0)</f>
        <v>Facebook VO AAA</v>
      </c>
      <c r="K495" s="24" t="str">
        <f>VLOOKUP(G495,Mapping!$E$2:$F$246,2,0)</f>
        <v>Per</v>
      </c>
    </row>
    <row r="496" spans="1:11" x14ac:dyDescent="0.25">
      <c r="A496" s="6"/>
      <c r="B496" s="6"/>
      <c r="C496" s="6"/>
      <c r="D496" s="6"/>
      <c r="E496" s="6" t="s">
        <v>210</v>
      </c>
      <c r="F496" s="1" t="s">
        <v>117</v>
      </c>
      <c r="G496" s="2">
        <v>44264</v>
      </c>
      <c r="H496" s="1">
        <v>0</v>
      </c>
      <c r="I496" s="24" t="str">
        <f>VLOOKUP($E496,Mapping!$A$2:$C$502,3,0)</f>
        <v>S2</v>
      </c>
      <c r="J496" s="24" t="str">
        <f>VLOOKUP($E496,Mapping!$A$2:$C$502,2,0)</f>
        <v>Facebook VO AAA</v>
      </c>
      <c r="K496" s="24" t="str">
        <f>VLOOKUP(G496,Mapping!$E$2:$F$246,2,0)</f>
        <v>Per</v>
      </c>
    </row>
    <row r="497" spans="1:11" x14ac:dyDescent="0.25">
      <c r="A497" s="6"/>
      <c r="B497" s="6"/>
      <c r="C497" s="6"/>
      <c r="D497" s="6"/>
      <c r="E497" s="6" t="s">
        <v>245</v>
      </c>
      <c r="F497" s="1" t="s">
        <v>117</v>
      </c>
      <c r="G497" s="2">
        <v>44264</v>
      </c>
      <c r="H497" s="1">
        <v>0</v>
      </c>
      <c r="I497" s="24" t="str">
        <f>VLOOKUP($E497,Mapping!$A$2:$C$502,3,0)</f>
        <v>S3</v>
      </c>
      <c r="J497" s="24" t="str">
        <f>VLOOKUP($E497,Mapping!$A$2:$C$502,2,0)</f>
        <v>Facebook VO AAA</v>
      </c>
      <c r="K497" s="24" t="str">
        <f>VLOOKUP(G497,Mapping!$E$2:$F$246,2,0)</f>
        <v>Per</v>
      </c>
    </row>
    <row r="498" spans="1:11" x14ac:dyDescent="0.25">
      <c r="A498" s="6"/>
      <c r="B498" s="6"/>
      <c r="C498" s="6"/>
      <c r="D498" s="6"/>
      <c r="E498" s="6" t="s">
        <v>211</v>
      </c>
      <c r="F498" s="1" t="s">
        <v>117</v>
      </c>
      <c r="G498" s="2">
        <v>44264</v>
      </c>
      <c r="H498" s="1">
        <v>15565.3244113164</v>
      </c>
      <c r="I498" s="24" t="str">
        <f>VLOOKUP($E498,Mapping!$A$2:$C$502,3,0)</f>
        <v>Pre</v>
      </c>
      <c r="J498" s="24" t="str">
        <f>VLOOKUP($E498,Mapping!$A$2:$C$502,2,0)</f>
        <v>Facebook VO BAU</v>
      </c>
      <c r="K498" s="24" t="str">
        <f>VLOOKUP(G498,Mapping!$E$2:$F$246,2,0)</f>
        <v>Per</v>
      </c>
    </row>
    <row r="499" spans="1:11" x14ac:dyDescent="0.25">
      <c r="A499" s="6"/>
      <c r="B499" s="6"/>
      <c r="C499" s="6"/>
      <c r="D499" s="6"/>
      <c r="E499" s="6" t="s">
        <v>212</v>
      </c>
      <c r="F499" s="1" t="s">
        <v>117</v>
      </c>
      <c r="G499" s="2">
        <v>44264</v>
      </c>
      <c r="H499" s="1">
        <v>0</v>
      </c>
      <c r="I499" s="24" t="str">
        <f>VLOOKUP($E499,Mapping!$A$2:$C$502,3,0)</f>
        <v>S1</v>
      </c>
      <c r="J499" s="24" t="str">
        <f>VLOOKUP($E499,Mapping!$A$2:$C$502,2,0)</f>
        <v>Facebook VO BAU</v>
      </c>
      <c r="K499" s="24" t="str">
        <f>VLOOKUP(G499,Mapping!$E$2:$F$246,2,0)</f>
        <v>Per</v>
      </c>
    </row>
    <row r="500" spans="1:11" x14ac:dyDescent="0.25">
      <c r="A500" s="6"/>
      <c r="B500" s="6"/>
      <c r="C500" s="6"/>
      <c r="D500" s="6"/>
      <c r="E500" s="6" t="s">
        <v>213</v>
      </c>
      <c r="F500" s="1" t="s">
        <v>117</v>
      </c>
      <c r="G500" s="2">
        <v>44264</v>
      </c>
      <c r="H500" s="1">
        <v>0</v>
      </c>
      <c r="I500" s="24" t="str">
        <f>VLOOKUP($E500,Mapping!$A$2:$C$502,3,0)</f>
        <v>S2</v>
      </c>
      <c r="J500" s="24" t="str">
        <f>VLOOKUP($E500,Mapping!$A$2:$C$502,2,0)</f>
        <v>Facebook VO BAU</v>
      </c>
      <c r="K500" s="24" t="str">
        <f>VLOOKUP(G500,Mapping!$E$2:$F$246,2,0)</f>
        <v>Per</v>
      </c>
    </row>
    <row r="501" spans="1:11" x14ac:dyDescent="0.25">
      <c r="A501" s="6"/>
      <c r="B501" s="6"/>
      <c r="C501" s="6"/>
      <c r="D501" s="6"/>
      <c r="E501" s="6" t="s">
        <v>246</v>
      </c>
      <c r="F501" s="1" t="s">
        <v>117</v>
      </c>
      <c r="G501" s="2">
        <v>44264</v>
      </c>
      <c r="H501" s="1">
        <v>0</v>
      </c>
      <c r="I501" s="24" t="str">
        <f>VLOOKUP($E501,Mapping!$A$2:$C$502,3,0)</f>
        <v>S3</v>
      </c>
      <c r="J501" s="24" t="str">
        <f>VLOOKUP($E501,Mapping!$A$2:$C$502,2,0)</f>
        <v>Facebook VO BAU</v>
      </c>
      <c r="K501" s="24" t="str">
        <f>VLOOKUP(G501,Mapping!$E$2:$F$246,2,0)</f>
        <v>Per</v>
      </c>
    </row>
    <row r="502" spans="1:11" x14ac:dyDescent="0.25">
      <c r="A502" s="6"/>
      <c r="B502" s="6"/>
      <c r="C502" s="6"/>
      <c r="D502" s="6"/>
      <c r="E502" s="6" t="s">
        <v>214</v>
      </c>
      <c r="F502" s="1" t="s">
        <v>117</v>
      </c>
      <c r="G502" s="2">
        <v>44264</v>
      </c>
      <c r="H502" s="1">
        <v>155.62082501028999</v>
      </c>
      <c r="I502" s="24" t="str">
        <f>VLOOKUP($E502,Mapping!$A$2:$C$502,3,0)</f>
        <v>Pre</v>
      </c>
      <c r="J502" s="24" t="str">
        <f>VLOOKUP($E502,Mapping!$A$2:$C$502,2,0)</f>
        <v>Facebook VO Dynamic</v>
      </c>
      <c r="K502" s="24" t="str">
        <f>VLOOKUP(G502,Mapping!$E$2:$F$246,2,0)</f>
        <v>Per</v>
      </c>
    </row>
    <row r="503" spans="1:11" x14ac:dyDescent="0.25">
      <c r="A503" s="6"/>
      <c r="B503" s="6"/>
      <c r="C503" s="6"/>
      <c r="D503" s="6"/>
      <c r="E503" s="6" t="s">
        <v>215</v>
      </c>
      <c r="F503" s="1" t="s">
        <v>117</v>
      </c>
      <c r="G503" s="2">
        <v>44264</v>
      </c>
      <c r="H503" s="1">
        <v>0</v>
      </c>
      <c r="I503" s="24" t="str">
        <f>VLOOKUP($E503,Mapping!$A$2:$C$502,3,0)</f>
        <v>S1</v>
      </c>
      <c r="J503" s="24" t="str">
        <f>VLOOKUP($E503,Mapping!$A$2:$C$502,2,0)</f>
        <v>Facebook VO Dynamic</v>
      </c>
      <c r="K503" s="24" t="str">
        <f>VLOOKUP(G503,Mapping!$E$2:$F$246,2,0)</f>
        <v>Per</v>
      </c>
    </row>
    <row r="504" spans="1:11" x14ac:dyDescent="0.25">
      <c r="A504" s="6"/>
      <c r="B504" s="6"/>
      <c r="C504" s="6"/>
      <c r="D504" s="6"/>
      <c r="E504" s="6" t="s">
        <v>216</v>
      </c>
      <c r="F504" s="1" t="s">
        <v>117</v>
      </c>
      <c r="G504" s="2">
        <v>44264</v>
      </c>
      <c r="H504" s="1">
        <v>1.1895338277518399</v>
      </c>
      <c r="I504" s="24" t="str">
        <f>VLOOKUP($E504,Mapping!$A$2:$C$502,3,0)</f>
        <v>Pre</v>
      </c>
      <c r="J504" s="24" t="str">
        <f>VLOOKUP($E504,Mapping!$A$2:$C$502,2,0)</f>
        <v>Google Display</v>
      </c>
      <c r="K504" s="24" t="str">
        <f>VLOOKUP(G504,Mapping!$E$2:$F$246,2,0)</f>
        <v>Per</v>
      </c>
    </row>
    <row r="505" spans="1:11" x14ac:dyDescent="0.25">
      <c r="A505" s="6"/>
      <c r="B505" s="6"/>
      <c r="C505" s="6"/>
      <c r="D505" s="6"/>
      <c r="E505" s="6" t="s">
        <v>217</v>
      </c>
      <c r="F505" s="1" t="s">
        <v>117</v>
      </c>
      <c r="G505" s="2">
        <v>44264</v>
      </c>
      <c r="H505" s="1">
        <v>0</v>
      </c>
      <c r="I505" s="24">
        <f>VLOOKUP($E505,Mapping!$A$2:$C$502,3,0)</f>
        <v>0</v>
      </c>
      <c r="J505" s="24" t="str">
        <f>VLOOKUP($E505,Mapping!$A$2:$C$502,2,0)</f>
        <v>Google Display</v>
      </c>
      <c r="K505" s="24" t="str">
        <f>VLOOKUP(G505,Mapping!$E$2:$F$246,2,0)</f>
        <v>Per</v>
      </c>
    </row>
    <row r="506" spans="1:11" x14ac:dyDescent="0.25">
      <c r="A506" s="6"/>
      <c r="B506" s="6"/>
      <c r="C506" s="6"/>
      <c r="D506" s="6"/>
      <c r="E506" s="6" t="s">
        <v>229</v>
      </c>
      <c r="F506" s="1" t="s">
        <v>117</v>
      </c>
      <c r="G506" s="2">
        <v>44264</v>
      </c>
      <c r="H506" s="1">
        <v>0</v>
      </c>
      <c r="I506" s="24">
        <f>VLOOKUP($E506,Mapping!$A$2:$C$502,3,0)</f>
        <v>0</v>
      </c>
      <c r="J506" s="24" t="str">
        <f>VLOOKUP($E506,Mapping!$A$2:$C$502,2,0)</f>
        <v>Google Display</v>
      </c>
      <c r="K506" s="24" t="str">
        <f>VLOOKUP(G506,Mapping!$E$2:$F$246,2,0)</f>
        <v>Per</v>
      </c>
    </row>
    <row r="507" spans="1:11" x14ac:dyDescent="0.25">
      <c r="A507" s="6"/>
      <c r="B507" s="6"/>
      <c r="C507" s="6"/>
      <c r="D507" s="6"/>
      <c r="E507" s="6" t="s">
        <v>218</v>
      </c>
      <c r="F507" s="1" t="s">
        <v>117</v>
      </c>
      <c r="G507" s="2">
        <v>44264</v>
      </c>
      <c r="H507" s="1">
        <v>0</v>
      </c>
      <c r="I507" s="24">
        <f>VLOOKUP($E507,Mapping!$A$2:$C$502,3,0)</f>
        <v>0</v>
      </c>
      <c r="J507" s="24" t="str">
        <f>VLOOKUP($E507,Mapping!$A$2:$C$502,2,0)</f>
        <v>Google Display</v>
      </c>
      <c r="K507" s="24" t="str">
        <f>VLOOKUP(G507,Mapping!$E$2:$F$246,2,0)</f>
        <v>Per</v>
      </c>
    </row>
    <row r="508" spans="1:11" x14ac:dyDescent="0.25">
      <c r="A508" s="6"/>
      <c r="B508" s="6"/>
      <c r="C508" s="6"/>
      <c r="D508" s="6"/>
      <c r="E508" s="6" t="s">
        <v>230</v>
      </c>
      <c r="F508" s="1" t="s">
        <v>117</v>
      </c>
      <c r="G508" s="2">
        <v>44264</v>
      </c>
      <c r="H508" s="1">
        <v>0</v>
      </c>
      <c r="I508" s="24" t="str">
        <f>VLOOKUP($E508,Mapping!$A$2:$C$502,3,0)</f>
        <v>S1</v>
      </c>
      <c r="J508" s="24" t="str">
        <f>VLOOKUP($E508,Mapping!$A$2:$C$502,2,0)</f>
        <v>Google Display</v>
      </c>
      <c r="K508" s="24" t="str">
        <f>VLOOKUP(G508,Mapping!$E$2:$F$246,2,0)</f>
        <v>Per</v>
      </c>
    </row>
    <row r="509" spans="1:11" x14ac:dyDescent="0.25">
      <c r="A509" s="6"/>
      <c r="B509" s="6"/>
      <c r="C509" s="6"/>
      <c r="D509" s="6"/>
      <c r="E509" s="6" t="s">
        <v>219</v>
      </c>
      <c r="F509" s="1" t="s">
        <v>117</v>
      </c>
      <c r="G509" s="2">
        <v>44264</v>
      </c>
      <c r="H509" s="1">
        <v>161.843727815666</v>
      </c>
      <c r="I509" s="24" t="str">
        <f>VLOOKUP($E509,Mapping!$A$2:$C$502,3,0)</f>
        <v>Pre</v>
      </c>
      <c r="J509" s="24" t="str">
        <f>VLOOKUP($E509,Mapping!$A$2:$C$502,2,0)</f>
        <v>Google Youtube</v>
      </c>
      <c r="K509" s="24" t="str">
        <f>VLOOKUP(G509,Mapping!$E$2:$F$246,2,0)</f>
        <v>Per</v>
      </c>
    </row>
    <row r="510" spans="1:11" x14ac:dyDescent="0.25">
      <c r="A510" s="6"/>
      <c r="B510" s="6"/>
      <c r="C510" s="6"/>
      <c r="D510" s="6"/>
      <c r="E510" s="6" t="s">
        <v>220</v>
      </c>
      <c r="F510" s="1" t="s">
        <v>117</v>
      </c>
      <c r="G510" s="2">
        <v>44264</v>
      </c>
      <c r="H510" s="1">
        <v>0</v>
      </c>
      <c r="I510" s="24">
        <f>VLOOKUP($E510,Mapping!$A$2:$C$502,3,0)</f>
        <v>0</v>
      </c>
      <c r="J510" s="24" t="str">
        <f>VLOOKUP($E510,Mapping!$A$2:$C$502,2,0)</f>
        <v>Google Youtube</v>
      </c>
      <c r="K510" s="24" t="str">
        <f>VLOOKUP(G510,Mapping!$E$2:$F$246,2,0)</f>
        <v>Per</v>
      </c>
    </row>
    <row r="511" spans="1:11" x14ac:dyDescent="0.25">
      <c r="A511" s="6"/>
      <c r="B511" s="6"/>
      <c r="C511" s="6"/>
      <c r="D511" s="6"/>
      <c r="E511" s="6" t="s">
        <v>231</v>
      </c>
      <c r="F511" s="1" t="s">
        <v>117</v>
      </c>
      <c r="G511" s="2">
        <v>44264</v>
      </c>
      <c r="H511" s="1">
        <v>0</v>
      </c>
      <c r="I511" s="24">
        <f>VLOOKUP($E511,Mapping!$A$2:$C$502,3,0)</f>
        <v>0</v>
      </c>
      <c r="J511" s="24" t="str">
        <f>VLOOKUP($E511,Mapping!$A$2:$C$502,2,0)</f>
        <v>Google Youtube</v>
      </c>
      <c r="K511" s="24" t="str">
        <f>VLOOKUP(G511,Mapping!$E$2:$F$246,2,0)</f>
        <v>Per</v>
      </c>
    </row>
    <row r="512" spans="1:11" x14ac:dyDescent="0.25">
      <c r="A512" s="6"/>
      <c r="B512" s="6"/>
      <c r="C512" s="6"/>
      <c r="D512" s="6"/>
      <c r="E512" s="6" t="s">
        <v>221</v>
      </c>
      <c r="F512" s="1" t="s">
        <v>117</v>
      </c>
      <c r="G512" s="2">
        <v>44264</v>
      </c>
      <c r="H512" s="1">
        <v>0</v>
      </c>
      <c r="I512" s="24">
        <f>VLOOKUP($E512,Mapping!$A$2:$C$502,3,0)</f>
        <v>0</v>
      </c>
      <c r="J512" s="24" t="str">
        <f>VLOOKUP($E512,Mapping!$A$2:$C$502,2,0)</f>
        <v>Google Youtube</v>
      </c>
      <c r="K512" s="24" t="str">
        <f>VLOOKUP(G512,Mapping!$E$2:$F$246,2,0)</f>
        <v>Per</v>
      </c>
    </row>
    <row r="513" spans="1:11" x14ac:dyDescent="0.25">
      <c r="A513" s="6"/>
      <c r="B513" s="6"/>
      <c r="C513" s="6"/>
      <c r="D513" s="6"/>
      <c r="E513" s="6" t="s">
        <v>232</v>
      </c>
      <c r="F513" s="1" t="s">
        <v>117</v>
      </c>
      <c r="G513" s="2">
        <v>44264</v>
      </c>
      <c r="H513" s="1">
        <v>0</v>
      </c>
      <c r="I513" s="24" t="str">
        <f>VLOOKUP($E513,Mapping!$A$2:$C$502,3,0)</f>
        <v>S1</v>
      </c>
      <c r="J513" s="24" t="str">
        <f>VLOOKUP($E513,Mapping!$A$2:$C$502,2,0)</f>
        <v>Google Youtube</v>
      </c>
      <c r="K513" s="24" t="str">
        <f>VLOOKUP(G513,Mapping!$E$2:$F$246,2,0)</f>
        <v>Per</v>
      </c>
    </row>
    <row r="514" spans="1:11" x14ac:dyDescent="0.25">
      <c r="A514" s="6"/>
      <c r="B514" s="6"/>
      <c r="C514" s="6"/>
      <c r="D514" s="6"/>
      <c r="E514" s="6" t="s">
        <v>73</v>
      </c>
      <c r="F514" s="1" t="s">
        <v>117</v>
      </c>
      <c r="G514" s="2">
        <v>44264</v>
      </c>
      <c r="H514" s="1">
        <v>282876.95580592903</v>
      </c>
      <c r="I514" s="24">
        <f>VLOOKUP($E514,Mapping!$A$2:$C$502,3,0)</f>
        <v>0</v>
      </c>
      <c r="J514" s="24">
        <f>VLOOKUP($E514,Mapping!$A$2:$C$502,2,0)</f>
        <v>0</v>
      </c>
      <c r="K514" s="24" t="str">
        <f>VLOOKUP(G514,Mapping!$E$2:$F$246,2,0)</f>
        <v>Per</v>
      </c>
    </row>
    <row r="515" spans="1:11" x14ac:dyDescent="0.25">
      <c r="A515" s="6"/>
      <c r="B515" s="6"/>
      <c r="C515" s="6"/>
      <c r="D515" s="6"/>
      <c r="E515" s="6" t="s">
        <v>149</v>
      </c>
      <c r="F515" s="1" t="s">
        <v>117</v>
      </c>
      <c r="G515" s="2">
        <v>44264</v>
      </c>
      <c r="H515" s="1">
        <v>0</v>
      </c>
      <c r="I515" s="24">
        <f>VLOOKUP($E515,Mapping!$A$2:$C$502,3,0)</f>
        <v>0</v>
      </c>
      <c r="J515" s="24" t="str">
        <f>VLOOKUP($E515,Mapping!$A$2:$C$502,2,0)</f>
        <v>Event After Effect</v>
      </c>
      <c r="K515" s="24" t="str">
        <f>VLOOKUP(G515,Mapping!$E$2:$F$246,2,0)</f>
        <v>Per</v>
      </c>
    </row>
    <row r="516" spans="1:11" x14ac:dyDescent="0.25">
      <c r="A516" s="6"/>
      <c r="B516" s="6"/>
      <c r="C516" s="6"/>
      <c r="D516" s="6"/>
      <c r="E516" s="6" t="s">
        <v>150</v>
      </c>
      <c r="F516" s="1" t="s">
        <v>117</v>
      </c>
      <c r="G516" s="2">
        <v>44264</v>
      </c>
      <c r="H516" s="1">
        <v>0</v>
      </c>
      <c r="I516" s="24">
        <f>VLOOKUP($E516,Mapping!$A$2:$C$502,3,0)</f>
        <v>0</v>
      </c>
      <c r="J516" s="24" t="str">
        <f>VLOOKUP($E516,Mapping!$A$2:$C$502,2,0)</f>
        <v>Internal Event</v>
      </c>
      <c r="K516" s="24" t="str">
        <f>VLOOKUP(G516,Mapping!$E$2:$F$246,2,0)</f>
        <v>Per</v>
      </c>
    </row>
    <row r="517" spans="1:11" x14ac:dyDescent="0.25">
      <c r="A517" s="6"/>
      <c r="B517" s="6"/>
      <c r="C517" s="6"/>
      <c r="D517" s="6"/>
      <c r="E517" s="6" t="s">
        <v>151</v>
      </c>
      <c r="F517" s="1" t="s">
        <v>117</v>
      </c>
      <c r="G517" s="2">
        <v>44264</v>
      </c>
      <c r="H517" s="1">
        <v>0</v>
      </c>
      <c r="I517" s="24">
        <f>VLOOKUP($E517,Mapping!$A$2:$C$502,3,0)</f>
        <v>0</v>
      </c>
      <c r="J517" s="24" t="str">
        <f>VLOOKUP($E517,Mapping!$A$2:$C$502,2,0)</f>
        <v>Internal Event</v>
      </c>
      <c r="K517" s="24" t="str">
        <f>VLOOKUP(G517,Mapping!$E$2:$F$246,2,0)</f>
        <v>Per</v>
      </c>
    </row>
    <row r="518" spans="1:11" x14ac:dyDescent="0.25">
      <c r="A518" s="6"/>
      <c r="B518" s="6"/>
      <c r="C518" s="6"/>
      <c r="D518" s="6"/>
      <c r="E518" s="6" t="s">
        <v>152</v>
      </c>
      <c r="F518" s="1" t="s">
        <v>117</v>
      </c>
      <c r="G518" s="2">
        <v>44264</v>
      </c>
      <c r="H518" s="1">
        <v>0</v>
      </c>
      <c r="I518" s="24">
        <f>VLOOKUP($E518,Mapping!$A$2:$C$502,3,0)</f>
        <v>0</v>
      </c>
      <c r="J518" s="24" t="str">
        <f>VLOOKUP($E518,Mapping!$A$2:$C$502,2,0)</f>
        <v>Internal Event</v>
      </c>
      <c r="K518" s="24" t="str">
        <f>VLOOKUP(G518,Mapping!$E$2:$F$246,2,0)</f>
        <v>Per</v>
      </c>
    </row>
    <row r="519" spans="1:11" x14ac:dyDescent="0.25">
      <c r="A519" s="6"/>
      <c r="B519" s="6"/>
      <c r="C519" s="6"/>
      <c r="D519" s="6"/>
      <c r="E519" s="6" t="s">
        <v>153</v>
      </c>
      <c r="F519" s="1" t="s">
        <v>117</v>
      </c>
      <c r="G519" s="2">
        <v>44264</v>
      </c>
      <c r="H519" s="1">
        <v>0</v>
      </c>
      <c r="I519" s="24">
        <f>VLOOKUP($E519,Mapping!$A$2:$C$502,3,0)</f>
        <v>0</v>
      </c>
      <c r="J519" s="24" t="str">
        <f>VLOOKUP($E519,Mapping!$A$2:$C$502,2,0)</f>
        <v>Monday Effect</v>
      </c>
      <c r="K519" s="24" t="str">
        <f>VLOOKUP(G519,Mapping!$E$2:$F$246,2,0)</f>
        <v>Per</v>
      </c>
    </row>
    <row r="520" spans="1:11" x14ac:dyDescent="0.25">
      <c r="A520" s="6"/>
      <c r="B520" s="6"/>
      <c r="C520" s="6"/>
      <c r="D520" s="6"/>
      <c r="E520" s="6" t="s">
        <v>154</v>
      </c>
      <c r="F520" s="1" t="s">
        <v>117</v>
      </c>
      <c r="G520" s="2">
        <v>44264</v>
      </c>
      <c r="H520" s="1">
        <v>0</v>
      </c>
      <c r="I520" s="24">
        <f>VLOOKUP($E520,Mapping!$A$2:$C$502,3,0)</f>
        <v>0</v>
      </c>
      <c r="J520" s="24" t="str">
        <f>VLOOKUP($E520,Mapping!$A$2:$C$502,2,0)</f>
        <v>New Content</v>
      </c>
      <c r="K520" s="24" t="str">
        <f>VLOOKUP(G520,Mapping!$E$2:$F$246,2,0)</f>
        <v>Per</v>
      </c>
    </row>
    <row r="521" spans="1:11" x14ac:dyDescent="0.25">
      <c r="A521" s="6"/>
      <c r="B521" s="6"/>
      <c r="C521" s="6"/>
      <c r="D521" s="6"/>
      <c r="E521" s="6" t="s">
        <v>155</v>
      </c>
      <c r="F521" s="1" t="s">
        <v>117</v>
      </c>
      <c r="G521" s="2">
        <v>44264</v>
      </c>
      <c r="H521" s="1">
        <v>0</v>
      </c>
      <c r="I521" s="24">
        <f>VLOOKUP($E521,Mapping!$A$2:$C$502,3,0)</f>
        <v>0</v>
      </c>
      <c r="J521" s="24" t="str">
        <f>VLOOKUP($E521,Mapping!$A$2:$C$502,2,0)</f>
        <v>Internal Event</v>
      </c>
      <c r="K521" s="24" t="str">
        <f>VLOOKUP(G521,Mapping!$E$2:$F$246,2,0)</f>
        <v>Per</v>
      </c>
    </row>
    <row r="522" spans="1:11" x14ac:dyDescent="0.25">
      <c r="A522" s="6"/>
      <c r="B522" s="6"/>
      <c r="C522" s="6"/>
      <c r="D522" s="6"/>
      <c r="E522" s="6" t="s">
        <v>156</v>
      </c>
      <c r="F522" s="1" t="s">
        <v>117</v>
      </c>
      <c r="G522" s="2">
        <v>44264</v>
      </c>
      <c r="H522" s="1">
        <v>0</v>
      </c>
      <c r="I522" s="24">
        <f>VLOOKUP($E522,Mapping!$A$2:$C$502,3,0)</f>
        <v>0</v>
      </c>
      <c r="J522" s="24" t="str">
        <f>VLOOKUP($E522,Mapping!$A$2:$C$502,2,0)</f>
        <v>Internal Event</v>
      </c>
      <c r="K522" s="24" t="str">
        <f>VLOOKUP(G522,Mapping!$E$2:$F$246,2,0)</f>
        <v>Per</v>
      </c>
    </row>
    <row r="523" spans="1:11" x14ac:dyDescent="0.25">
      <c r="A523" s="6"/>
      <c r="B523" s="6"/>
      <c r="C523" s="6"/>
      <c r="D523" s="6"/>
      <c r="E523" s="6" t="s">
        <v>233</v>
      </c>
      <c r="F523" s="1" t="s">
        <v>117</v>
      </c>
      <c r="G523" s="2">
        <v>44264</v>
      </c>
      <c r="H523" s="1">
        <v>0</v>
      </c>
      <c r="I523" s="24" t="str">
        <f>VLOOKUP($E523,Mapping!$A$2:$C$502,3,0)</f>
        <v>S2</v>
      </c>
      <c r="J523" s="24" t="str">
        <f>VLOOKUP($E523,Mapping!$A$2:$C$502,2,0)</f>
        <v>Reddit</v>
      </c>
      <c r="K523" s="24" t="str">
        <f>VLOOKUP(G523,Mapping!$E$2:$F$246,2,0)</f>
        <v>Per</v>
      </c>
    </row>
    <row r="524" spans="1:11" x14ac:dyDescent="0.25">
      <c r="A524" s="6"/>
      <c r="B524" s="6"/>
      <c r="C524" s="6"/>
      <c r="D524" s="6"/>
      <c r="E524" s="6" t="s">
        <v>158</v>
      </c>
      <c r="F524" s="1" t="s">
        <v>117</v>
      </c>
      <c r="G524" s="2">
        <v>44264</v>
      </c>
      <c r="H524" s="1">
        <v>0</v>
      </c>
      <c r="I524" s="24">
        <f>VLOOKUP($E524,Mapping!$A$2:$C$502,3,0)</f>
        <v>0</v>
      </c>
      <c r="J524" s="24" t="str">
        <f>VLOOKUP($E524,Mapping!$A$2:$C$502,2,0)</f>
        <v>Internal Event</v>
      </c>
      <c r="K524" s="24" t="str">
        <f>VLOOKUP(G524,Mapping!$E$2:$F$246,2,0)</f>
        <v>Per</v>
      </c>
    </row>
    <row r="525" spans="1:11" x14ac:dyDescent="0.25">
      <c r="A525" s="6"/>
      <c r="B525" s="6"/>
      <c r="C525" s="6"/>
      <c r="D525" s="6"/>
      <c r="E525" s="6" t="s">
        <v>159</v>
      </c>
      <c r="F525" s="1" t="s">
        <v>117</v>
      </c>
      <c r="G525" s="2">
        <v>44264</v>
      </c>
      <c r="H525" s="1">
        <v>0</v>
      </c>
      <c r="I525" s="24">
        <f>VLOOKUP($E525,Mapping!$A$2:$C$502,3,0)</f>
        <v>0</v>
      </c>
      <c r="J525" s="24" t="str">
        <f>VLOOKUP($E525,Mapping!$A$2:$C$502,2,0)</f>
        <v>Event After Effect</v>
      </c>
      <c r="K525" s="24" t="str">
        <f>VLOOKUP(G525,Mapping!$E$2:$F$246,2,0)</f>
        <v>Per</v>
      </c>
    </row>
    <row r="526" spans="1:11" x14ac:dyDescent="0.25">
      <c r="A526" s="6"/>
      <c r="B526" s="6"/>
      <c r="C526" s="6"/>
      <c r="D526" s="6"/>
      <c r="E526" s="6" t="s">
        <v>160</v>
      </c>
      <c r="F526" s="1" t="s">
        <v>117</v>
      </c>
      <c r="G526" s="2">
        <v>44264</v>
      </c>
      <c r="H526" s="1">
        <v>0</v>
      </c>
      <c r="I526" s="24">
        <f>VLOOKUP($E526,Mapping!$A$2:$C$502,3,0)</f>
        <v>0</v>
      </c>
      <c r="J526" s="24" t="str">
        <f>VLOOKUP($E526,Mapping!$A$2:$C$502,2,0)</f>
        <v>Event After Effect</v>
      </c>
      <c r="K526" s="24" t="str">
        <f>VLOOKUP(G526,Mapping!$E$2:$F$246,2,0)</f>
        <v>Per</v>
      </c>
    </row>
    <row r="527" spans="1:11" x14ac:dyDescent="0.25">
      <c r="A527" s="6"/>
      <c r="B527" s="6"/>
      <c r="C527" s="6"/>
      <c r="D527" s="6"/>
      <c r="E527" s="6" t="s">
        <v>161</v>
      </c>
      <c r="F527" s="1" t="s">
        <v>117</v>
      </c>
      <c r="G527" s="2">
        <v>44264</v>
      </c>
      <c r="H527" s="1">
        <v>0</v>
      </c>
      <c r="I527" s="24">
        <f>VLOOKUP($E527,Mapping!$A$2:$C$502,3,0)</f>
        <v>0</v>
      </c>
      <c r="J527" s="24" t="str">
        <f>VLOOKUP($E527,Mapping!$A$2:$C$502,2,0)</f>
        <v>Internal Event</v>
      </c>
      <c r="K527" s="24" t="str">
        <f>VLOOKUP(G527,Mapping!$E$2:$F$246,2,0)</f>
        <v>Per</v>
      </c>
    </row>
    <row r="528" spans="1:11" x14ac:dyDescent="0.25">
      <c r="A528" s="6"/>
      <c r="B528" s="6"/>
      <c r="C528" s="6"/>
      <c r="D528" s="6"/>
      <c r="E528" s="6" t="s">
        <v>162</v>
      </c>
      <c r="F528" s="1" t="s">
        <v>117</v>
      </c>
      <c r="G528" s="2">
        <v>44264</v>
      </c>
      <c r="H528" s="1">
        <v>-30394.747551451699</v>
      </c>
      <c r="I528" s="24">
        <f>VLOOKUP($E528,Mapping!$A$2:$C$502,3,0)</f>
        <v>0</v>
      </c>
      <c r="J528" s="24" t="str">
        <f>VLOOKUP($E528,Mapping!$A$2:$C$502,2,0)</f>
        <v>Tuesday Effect</v>
      </c>
      <c r="K528" s="24" t="str">
        <f>VLOOKUP(G528,Mapping!$E$2:$F$246,2,0)</f>
        <v>Per</v>
      </c>
    </row>
    <row r="529" spans="1:11" x14ac:dyDescent="0.25">
      <c r="A529" s="6"/>
      <c r="B529" s="6"/>
      <c r="C529" s="6"/>
      <c r="D529" s="6"/>
      <c r="E529" s="6" t="s">
        <v>222</v>
      </c>
      <c r="F529" s="1" t="s">
        <v>117</v>
      </c>
      <c r="G529" s="2">
        <v>44264</v>
      </c>
      <c r="H529" s="1">
        <v>0.24363841547173801</v>
      </c>
      <c r="I529" s="24" t="str">
        <f>VLOOKUP($E529,Mapping!$A$2:$C$502,3,0)</f>
        <v>Pre</v>
      </c>
      <c r="J529" s="24" t="str">
        <f>VLOOKUP($E529,Mapping!$A$2:$C$502,2,0)</f>
        <v>Unity</v>
      </c>
      <c r="K529" s="24" t="str">
        <f>VLOOKUP(G529,Mapping!$E$2:$F$246,2,0)</f>
        <v>Per</v>
      </c>
    </row>
    <row r="530" spans="1:11" x14ac:dyDescent="0.25">
      <c r="A530" s="6"/>
      <c r="B530" s="6"/>
      <c r="C530" s="6"/>
      <c r="D530" s="6"/>
      <c r="E530" s="6" t="s">
        <v>234</v>
      </c>
      <c r="F530" s="1" t="s">
        <v>117</v>
      </c>
      <c r="G530" s="2">
        <v>44264</v>
      </c>
      <c r="H530" s="1">
        <v>0</v>
      </c>
      <c r="I530" s="24" t="str">
        <f>VLOOKUP($E530,Mapping!$A$2:$C$502,3,0)</f>
        <v>S1</v>
      </c>
      <c r="J530" s="24" t="str">
        <f>VLOOKUP($E530,Mapping!$A$2:$C$502,2,0)</f>
        <v>Unity</v>
      </c>
      <c r="K530" s="24" t="str">
        <f>VLOOKUP(G530,Mapping!$E$2:$F$246,2,0)</f>
        <v>Per</v>
      </c>
    </row>
    <row r="531" spans="1:11" x14ac:dyDescent="0.25">
      <c r="A531" s="6"/>
      <c r="B531" s="6"/>
      <c r="C531" s="6"/>
      <c r="D531" s="6"/>
      <c r="E531" s="6" t="s">
        <v>235</v>
      </c>
      <c r="F531" s="1" t="s">
        <v>117</v>
      </c>
      <c r="G531" s="2">
        <v>44264</v>
      </c>
      <c r="H531" s="1">
        <v>0</v>
      </c>
      <c r="I531" s="24" t="str">
        <f>VLOOKUP($E531,Mapping!$A$2:$C$502,3,0)</f>
        <v>S2</v>
      </c>
      <c r="J531" s="24" t="str">
        <f>VLOOKUP($E531,Mapping!$A$2:$C$502,2,0)</f>
        <v>Unity</v>
      </c>
      <c r="K531" s="24" t="str">
        <f>VLOOKUP(G531,Mapping!$E$2:$F$246,2,0)</f>
        <v>Per</v>
      </c>
    </row>
    <row r="532" spans="1:11" x14ac:dyDescent="0.25">
      <c r="A532" s="6"/>
      <c r="B532" s="6"/>
      <c r="C532" s="6"/>
      <c r="D532" s="6"/>
      <c r="E532" s="6" t="s">
        <v>247</v>
      </c>
      <c r="F532" s="1" t="s">
        <v>117</v>
      </c>
      <c r="G532" s="2">
        <v>44264</v>
      </c>
      <c r="H532" s="1">
        <v>0</v>
      </c>
      <c r="I532" s="24" t="str">
        <f>VLOOKUP($E532,Mapping!$A$2:$C$502,3,0)</f>
        <v>S3</v>
      </c>
      <c r="J532" s="24" t="str">
        <f>VLOOKUP($E532,Mapping!$A$2:$C$502,2,0)</f>
        <v>Unity</v>
      </c>
      <c r="K532" s="24" t="str">
        <f>VLOOKUP(G532,Mapping!$E$2:$F$246,2,0)</f>
        <v>Per</v>
      </c>
    </row>
    <row r="533" spans="1:11" x14ac:dyDescent="0.25">
      <c r="A533" s="6"/>
      <c r="B533" s="6"/>
      <c r="C533" s="6"/>
      <c r="D533" s="6"/>
      <c r="E533" s="6" t="s">
        <v>200</v>
      </c>
      <c r="F533" s="1" t="s">
        <v>117</v>
      </c>
      <c r="G533" s="2">
        <v>44265</v>
      </c>
      <c r="H533" s="1">
        <v>0</v>
      </c>
      <c r="I533" s="24">
        <f>VLOOKUP($E533,Mapping!$A$2:$C$502,3,0)</f>
        <v>0</v>
      </c>
      <c r="J533" s="24" t="str">
        <f>VLOOKUP($E533,Mapping!$A$2:$C$502,2,0)</f>
        <v>Apple Search</v>
      </c>
      <c r="K533" s="24" t="str">
        <f>VLOOKUP(G533,Mapping!$E$2:$F$246,2,0)</f>
        <v>Per</v>
      </c>
    </row>
    <row r="534" spans="1:11" x14ac:dyDescent="0.25">
      <c r="A534" s="6"/>
      <c r="B534" s="6"/>
      <c r="C534" s="6"/>
      <c r="D534" s="6"/>
      <c r="E534" s="6" t="s">
        <v>227</v>
      </c>
      <c r="F534" s="1" t="s">
        <v>117</v>
      </c>
      <c r="G534" s="2">
        <v>44265</v>
      </c>
      <c r="H534" s="1">
        <v>0</v>
      </c>
      <c r="I534" s="24">
        <f>VLOOKUP($E534,Mapping!$A$2:$C$502,3,0)</f>
        <v>0</v>
      </c>
      <c r="J534" s="24" t="str">
        <f>VLOOKUP($E534,Mapping!$A$2:$C$502,2,0)</f>
        <v>Applovin Rewarded</v>
      </c>
      <c r="K534" s="24" t="str">
        <f>VLOOKUP(G534,Mapping!$E$2:$F$246,2,0)</f>
        <v>Per</v>
      </c>
    </row>
    <row r="535" spans="1:11" x14ac:dyDescent="0.25">
      <c r="A535" s="6"/>
      <c r="B535" s="6"/>
      <c r="C535" s="6"/>
      <c r="D535" s="6"/>
      <c r="E535" s="6" t="s">
        <v>201</v>
      </c>
      <c r="F535" s="1" t="s">
        <v>117</v>
      </c>
      <c r="G535" s="2">
        <v>44265</v>
      </c>
      <c r="H535" s="1">
        <v>0</v>
      </c>
      <c r="I535" s="24">
        <f>VLOOKUP($E535,Mapping!$A$2:$C$502,3,0)</f>
        <v>0</v>
      </c>
      <c r="J535" s="24" t="str">
        <f>VLOOKUP($E535,Mapping!$A$2:$C$502,2,0)</f>
        <v>Applovin Video</v>
      </c>
      <c r="K535" s="24" t="str">
        <f>VLOOKUP(G535,Mapping!$E$2:$F$246,2,0)</f>
        <v>Per</v>
      </c>
    </row>
    <row r="536" spans="1:11" x14ac:dyDescent="0.25">
      <c r="A536" s="6"/>
      <c r="B536" s="6"/>
      <c r="C536" s="6"/>
      <c r="D536" s="6"/>
      <c r="E536" s="6" t="s">
        <v>143</v>
      </c>
      <c r="F536" s="1" t="s">
        <v>117</v>
      </c>
      <c r="G536" s="2">
        <v>44265</v>
      </c>
      <c r="H536" s="1">
        <v>0</v>
      </c>
      <c r="I536" s="24">
        <f>VLOOKUP($E536,Mapping!$A$2:$C$502,3,0)</f>
        <v>0</v>
      </c>
      <c r="J536" s="24" t="str">
        <f>VLOOKUP($E536,Mapping!$A$2:$C$502,2,0)</f>
        <v>Bug Fix</v>
      </c>
      <c r="K536" s="24" t="str">
        <f>VLOOKUP(G536,Mapping!$E$2:$F$246,2,0)</f>
        <v>Per</v>
      </c>
    </row>
    <row r="537" spans="1:11" x14ac:dyDescent="0.25">
      <c r="A537" s="6"/>
      <c r="B537" s="6"/>
      <c r="C537" s="6"/>
      <c r="D537" s="6"/>
      <c r="E537" s="6" t="s">
        <v>144</v>
      </c>
      <c r="F537" s="1" t="s">
        <v>117</v>
      </c>
      <c r="G537" s="2">
        <v>44265</v>
      </c>
      <c r="H537" s="1">
        <v>0</v>
      </c>
      <c r="I537" s="24">
        <f>VLOOKUP($E537,Mapping!$A$2:$C$502,3,0)</f>
        <v>0</v>
      </c>
      <c r="J537" s="24" t="str">
        <f>VLOOKUP($E537,Mapping!$A$2:$C$502,2,0)</f>
        <v>Bug Fix</v>
      </c>
      <c r="K537" s="24" t="str">
        <f>VLOOKUP(G537,Mapping!$E$2:$F$246,2,0)</f>
        <v>Per</v>
      </c>
    </row>
    <row r="538" spans="1:11" x14ac:dyDescent="0.25">
      <c r="A538" s="6"/>
      <c r="B538" s="6"/>
      <c r="C538" s="6"/>
      <c r="D538" s="6"/>
      <c r="E538" s="6" t="s">
        <v>226</v>
      </c>
      <c r="F538" s="1" t="s">
        <v>117</v>
      </c>
      <c r="G538" s="2">
        <v>44265</v>
      </c>
      <c r="H538" s="1">
        <v>19409.160505334701</v>
      </c>
      <c r="I538" s="24">
        <f>VLOOKUP($E538,Mapping!$A$2:$C$502,3,0)</f>
        <v>0</v>
      </c>
      <c r="J538" s="24" t="str">
        <f>VLOOKUP($E538,Mapping!$A$2:$C$502,2,0)</f>
        <v>Bug Fix</v>
      </c>
      <c r="K538" s="24" t="str">
        <f>VLOOKUP(G538,Mapping!$E$2:$F$246,2,0)</f>
        <v>Per</v>
      </c>
    </row>
    <row r="539" spans="1:11" x14ac:dyDescent="0.25">
      <c r="A539" s="6"/>
      <c r="B539" s="6"/>
      <c r="C539" s="6"/>
      <c r="D539" s="6"/>
      <c r="E539" s="6" t="s">
        <v>146</v>
      </c>
      <c r="F539" s="1" t="s">
        <v>117</v>
      </c>
      <c r="G539" s="2">
        <v>44265</v>
      </c>
      <c r="H539" s="1">
        <v>0</v>
      </c>
      <c r="I539" s="24">
        <f>VLOOKUP($E539,Mapping!$A$2:$C$502,3,0)</f>
        <v>0</v>
      </c>
      <c r="J539" s="24" t="str">
        <f>VLOOKUP($E539,Mapping!$A$2:$C$502,2,0)</f>
        <v>Event After Effect</v>
      </c>
      <c r="K539" s="24" t="str">
        <f>VLOOKUP(G539,Mapping!$E$2:$F$246,2,0)</f>
        <v>Per</v>
      </c>
    </row>
    <row r="540" spans="1:11" x14ac:dyDescent="0.25">
      <c r="A540" s="6"/>
      <c r="B540" s="6"/>
      <c r="C540" s="6"/>
      <c r="D540" s="6"/>
      <c r="E540" s="6" t="s">
        <v>228</v>
      </c>
      <c r="F540" s="1" t="s">
        <v>117</v>
      </c>
      <c r="G540" s="2">
        <v>44265</v>
      </c>
      <c r="H540" s="1">
        <v>0</v>
      </c>
      <c r="I540" s="24">
        <f>VLOOKUP($E540,Mapping!$A$2:$C$502,3,0)</f>
        <v>0</v>
      </c>
      <c r="J540" s="24" t="str">
        <f>VLOOKUP($E540,Mapping!$A$2:$C$502,2,0)</f>
        <v>Bytedance Global</v>
      </c>
      <c r="K540" s="24" t="str">
        <f>VLOOKUP(G540,Mapping!$E$2:$F$246,2,0)</f>
        <v>Per</v>
      </c>
    </row>
    <row r="541" spans="1:11" x14ac:dyDescent="0.25">
      <c r="A541" s="6"/>
      <c r="B541" s="6"/>
      <c r="C541" s="6"/>
      <c r="D541" s="6"/>
      <c r="E541" s="6" t="s">
        <v>180</v>
      </c>
      <c r="F541" s="1" t="s">
        <v>117</v>
      </c>
      <c r="G541" s="2">
        <v>44265</v>
      </c>
      <c r="H541" s="1">
        <v>-17845.2236481777</v>
      </c>
      <c r="I541" s="24">
        <f>VLOOKUP($E541,Mapping!$A$2:$C$502,3,0)</f>
        <v>0</v>
      </c>
      <c r="J541" s="24" t="str">
        <f>VLOOKUP($E541,Mapping!$A$2:$C$502,2,0)</f>
        <v>Lords Mobile</v>
      </c>
      <c r="K541" s="24" t="str">
        <f>VLOOKUP(G541,Mapping!$E$2:$F$246,2,0)</f>
        <v>Per</v>
      </c>
    </row>
    <row r="542" spans="1:11" x14ac:dyDescent="0.25">
      <c r="A542" s="6"/>
      <c r="B542" s="6"/>
      <c r="C542" s="6"/>
      <c r="D542" s="6"/>
      <c r="E542" s="6" t="s">
        <v>181</v>
      </c>
      <c r="F542" s="1" t="s">
        <v>117</v>
      </c>
      <c r="G542" s="2">
        <v>44265</v>
      </c>
      <c r="H542" s="1">
        <v>-3302.1395403911802</v>
      </c>
      <c r="I542" s="24">
        <f>VLOOKUP($E542,Mapping!$A$2:$C$502,3,0)</f>
        <v>0</v>
      </c>
      <c r="J542" s="24" t="str">
        <f>VLOOKUP($E542,Mapping!$A$2:$C$502,2,0)</f>
        <v>Rise of Kingdom</v>
      </c>
      <c r="K542" s="24" t="str">
        <f>VLOOKUP(G542,Mapping!$E$2:$F$246,2,0)</f>
        <v>Per</v>
      </c>
    </row>
    <row r="543" spans="1:11" x14ac:dyDescent="0.25">
      <c r="A543" s="6"/>
      <c r="B543" s="6"/>
      <c r="C543" s="6"/>
      <c r="D543" s="6"/>
      <c r="E543" s="6" t="s">
        <v>182</v>
      </c>
      <c r="F543" s="1" t="s">
        <v>117</v>
      </c>
      <c r="G543" s="2">
        <v>44265</v>
      </c>
      <c r="H543" s="1">
        <v>-8419.70078752277</v>
      </c>
      <c r="I543" s="24">
        <f>VLOOKUP($E543,Mapping!$A$2:$C$502,3,0)</f>
        <v>0</v>
      </c>
      <c r="J543" s="24" t="str">
        <f>VLOOKUP($E543,Mapping!$A$2:$C$502,2,0)</f>
        <v>West Game</v>
      </c>
      <c r="K543" s="24" t="str">
        <f>VLOOKUP(G543,Mapping!$E$2:$F$246,2,0)</f>
        <v>Per</v>
      </c>
    </row>
    <row r="544" spans="1:11" x14ac:dyDescent="0.25">
      <c r="A544" s="6"/>
      <c r="B544" s="6"/>
      <c r="C544" s="6"/>
      <c r="D544" s="6"/>
      <c r="E544" s="6" t="s">
        <v>148</v>
      </c>
      <c r="F544" s="1" t="s">
        <v>117</v>
      </c>
      <c r="G544" s="2">
        <v>44265</v>
      </c>
      <c r="H544" s="1">
        <v>0</v>
      </c>
      <c r="I544" s="24">
        <f>VLOOKUP($E544,Mapping!$A$2:$C$502,3,0)</f>
        <v>0</v>
      </c>
      <c r="J544" s="24" t="str">
        <f>VLOOKUP($E544,Mapping!$A$2:$C$502,2,0)</f>
        <v>Event After Effect</v>
      </c>
      <c r="K544" s="24" t="str">
        <f>VLOOKUP(G544,Mapping!$E$2:$F$246,2,0)</f>
        <v>Per</v>
      </c>
    </row>
    <row r="545" spans="1:11" x14ac:dyDescent="0.25">
      <c r="A545" s="6"/>
      <c r="B545" s="6"/>
      <c r="C545" s="6"/>
      <c r="D545" s="6"/>
      <c r="E545" s="6" t="s">
        <v>202</v>
      </c>
      <c r="F545" s="1" t="s">
        <v>117</v>
      </c>
      <c r="G545" s="2">
        <v>44265</v>
      </c>
      <c r="H545" s="1">
        <v>0</v>
      </c>
      <c r="I545" s="24" t="str">
        <f>VLOOKUP($E545,Mapping!$A$2:$C$502,3,0)</f>
        <v>S1</v>
      </c>
      <c r="J545" s="24" t="str">
        <f>VLOOKUP($E545,Mapping!$A$2:$C$502,2,0)</f>
        <v>Facebook AEO AAA</v>
      </c>
      <c r="K545" s="24" t="str">
        <f>VLOOKUP(G545,Mapping!$E$2:$F$246,2,0)</f>
        <v>Per</v>
      </c>
    </row>
    <row r="546" spans="1:11" x14ac:dyDescent="0.25">
      <c r="A546" s="6"/>
      <c r="B546" s="6"/>
      <c r="C546" s="6"/>
      <c r="D546" s="6"/>
      <c r="E546" s="6" t="s">
        <v>203</v>
      </c>
      <c r="F546" s="1" t="s">
        <v>117</v>
      </c>
      <c r="G546" s="2">
        <v>44265</v>
      </c>
      <c r="H546" s="1">
        <v>0</v>
      </c>
      <c r="I546" s="24" t="str">
        <f>VLOOKUP($E546,Mapping!$A$2:$C$502,3,0)</f>
        <v>S2</v>
      </c>
      <c r="J546" s="24" t="str">
        <f>VLOOKUP($E546,Mapping!$A$2:$C$502,2,0)</f>
        <v>Facebook AEO AAA</v>
      </c>
      <c r="K546" s="24" t="str">
        <f>VLOOKUP(G546,Mapping!$E$2:$F$246,2,0)</f>
        <v>Per</v>
      </c>
    </row>
    <row r="547" spans="1:11" x14ac:dyDescent="0.25">
      <c r="A547" s="6"/>
      <c r="B547" s="6"/>
      <c r="C547" s="6"/>
      <c r="D547" s="6"/>
      <c r="E547" s="6" t="s">
        <v>243</v>
      </c>
      <c r="F547" s="1" t="s">
        <v>117</v>
      </c>
      <c r="G547" s="2">
        <v>44265</v>
      </c>
      <c r="H547" s="1">
        <v>0</v>
      </c>
      <c r="I547" s="24" t="str">
        <f>VLOOKUP($E547,Mapping!$A$2:$C$502,3,0)</f>
        <v>S3</v>
      </c>
      <c r="J547" s="24" t="str">
        <f>VLOOKUP($E547,Mapping!$A$2:$C$502,2,0)</f>
        <v>Facebook AEO AAA</v>
      </c>
      <c r="K547" s="24" t="str">
        <f>VLOOKUP(G547,Mapping!$E$2:$F$246,2,0)</f>
        <v>Per</v>
      </c>
    </row>
    <row r="548" spans="1:11" x14ac:dyDescent="0.25">
      <c r="A548" s="6"/>
      <c r="B548" s="6"/>
      <c r="C548" s="6"/>
      <c r="D548" s="6"/>
      <c r="E548" s="6" t="s">
        <v>204</v>
      </c>
      <c r="F548" s="1" t="s">
        <v>117</v>
      </c>
      <c r="G548" s="2">
        <v>44265</v>
      </c>
      <c r="H548" s="1">
        <v>0</v>
      </c>
      <c r="I548" s="24" t="str">
        <f>VLOOKUP($E548,Mapping!$A$2:$C$502,3,0)</f>
        <v>Pre</v>
      </c>
      <c r="J548" s="24" t="str">
        <f>VLOOKUP($E548,Mapping!$A$2:$C$502,2,0)</f>
        <v>Facebook AEO AAA</v>
      </c>
      <c r="K548" s="24" t="str">
        <f>VLOOKUP(G548,Mapping!$E$2:$F$246,2,0)</f>
        <v>Per</v>
      </c>
    </row>
    <row r="549" spans="1:11" x14ac:dyDescent="0.25">
      <c r="A549" s="6"/>
      <c r="B549" s="6"/>
      <c r="C549" s="6"/>
      <c r="D549" s="6"/>
      <c r="E549" s="6" t="s">
        <v>205</v>
      </c>
      <c r="F549" s="1" t="s">
        <v>117</v>
      </c>
      <c r="G549" s="2">
        <v>44265</v>
      </c>
      <c r="H549" s="1">
        <v>0</v>
      </c>
      <c r="I549" s="24" t="str">
        <f>VLOOKUP($E549,Mapping!$A$2:$C$502,3,0)</f>
        <v>S1</v>
      </c>
      <c r="J549" s="24" t="str">
        <f>VLOOKUP($E549,Mapping!$A$2:$C$502,2,0)</f>
        <v>Facebook AEO BAU</v>
      </c>
      <c r="K549" s="24" t="str">
        <f>VLOOKUP(G549,Mapping!$E$2:$F$246,2,0)</f>
        <v>Per</v>
      </c>
    </row>
    <row r="550" spans="1:11" x14ac:dyDescent="0.25">
      <c r="A550" s="6"/>
      <c r="B550" s="6"/>
      <c r="C550" s="6"/>
      <c r="D550" s="6"/>
      <c r="E550" s="6" t="s">
        <v>206</v>
      </c>
      <c r="F550" s="1" t="s">
        <v>117</v>
      </c>
      <c r="G550" s="2">
        <v>44265</v>
      </c>
      <c r="H550" s="1">
        <v>0</v>
      </c>
      <c r="I550" s="24" t="str">
        <f>VLOOKUP($E550,Mapping!$A$2:$C$502,3,0)</f>
        <v>S2</v>
      </c>
      <c r="J550" s="24" t="str">
        <f>VLOOKUP($E550,Mapping!$A$2:$C$502,2,0)</f>
        <v>Facebook AEO BAU</v>
      </c>
      <c r="K550" s="24" t="str">
        <f>VLOOKUP(G550,Mapping!$E$2:$F$246,2,0)</f>
        <v>Per</v>
      </c>
    </row>
    <row r="551" spans="1:11" x14ac:dyDescent="0.25">
      <c r="A551" s="6"/>
      <c r="B551" s="6"/>
      <c r="C551" s="6"/>
      <c r="D551" s="6"/>
      <c r="E551" s="6" t="s">
        <v>244</v>
      </c>
      <c r="F551" s="1" t="s">
        <v>117</v>
      </c>
      <c r="G551" s="2">
        <v>44265</v>
      </c>
      <c r="H551" s="1">
        <v>0</v>
      </c>
      <c r="I551" s="24" t="str">
        <f>VLOOKUP($E551,Mapping!$A$2:$C$502,3,0)</f>
        <v>S3</v>
      </c>
      <c r="J551" s="24" t="str">
        <f>VLOOKUP($E551,Mapping!$A$2:$C$502,2,0)</f>
        <v>Facebook AEO BAU</v>
      </c>
      <c r="K551" s="24" t="str">
        <f>VLOOKUP(G551,Mapping!$E$2:$F$246,2,0)</f>
        <v>Per</v>
      </c>
    </row>
    <row r="552" spans="1:11" x14ac:dyDescent="0.25">
      <c r="A552" s="6"/>
      <c r="B552" s="6"/>
      <c r="C552" s="6"/>
      <c r="D552" s="6"/>
      <c r="E552" s="6" t="s">
        <v>207</v>
      </c>
      <c r="F552" s="1" t="s">
        <v>117</v>
      </c>
      <c r="G552" s="2">
        <v>44265</v>
      </c>
      <c r="H552" s="1">
        <v>0</v>
      </c>
      <c r="I552" s="24" t="str">
        <f>VLOOKUP($E552,Mapping!$A$2:$C$502,3,0)</f>
        <v>Pre</v>
      </c>
      <c r="J552" s="24" t="str">
        <f>VLOOKUP($E552,Mapping!$A$2:$C$502,2,0)</f>
        <v>Facebook AEO BAU</v>
      </c>
      <c r="K552" s="24" t="str">
        <f>VLOOKUP(G552,Mapping!$E$2:$F$246,2,0)</f>
        <v>Per</v>
      </c>
    </row>
    <row r="553" spans="1:11" x14ac:dyDescent="0.25">
      <c r="A553" s="6"/>
      <c r="B553" s="6"/>
      <c r="C553" s="6"/>
      <c r="D553" s="6"/>
      <c r="E553" s="6" t="s">
        <v>208</v>
      </c>
      <c r="F553" s="1" t="s">
        <v>117</v>
      </c>
      <c r="G553" s="2">
        <v>44265</v>
      </c>
      <c r="H553" s="1">
        <v>56824.563209835003</v>
      </c>
      <c r="I553" s="24" t="str">
        <f>VLOOKUP($E553,Mapping!$A$2:$C$502,3,0)</f>
        <v>Pre</v>
      </c>
      <c r="J553" s="24" t="str">
        <f>VLOOKUP($E553,Mapping!$A$2:$C$502,2,0)</f>
        <v>Facebook VO AAA</v>
      </c>
      <c r="K553" s="24" t="str">
        <f>VLOOKUP(G553,Mapping!$E$2:$F$246,2,0)</f>
        <v>Per</v>
      </c>
    </row>
    <row r="554" spans="1:11" x14ac:dyDescent="0.25">
      <c r="A554" s="6"/>
      <c r="B554" s="6"/>
      <c r="C554" s="6"/>
      <c r="D554" s="6"/>
      <c r="E554" s="6" t="s">
        <v>209</v>
      </c>
      <c r="F554" s="1" t="s">
        <v>117</v>
      </c>
      <c r="G554" s="2">
        <v>44265</v>
      </c>
      <c r="H554" s="1">
        <v>0</v>
      </c>
      <c r="I554" s="24" t="str">
        <f>VLOOKUP($E554,Mapping!$A$2:$C$502,3,0)</f>
        <v>S1</v>
      </c>
      <c r="J554" s="24" t="str">
        <f>VLOOKUP($E554,Mapping!$A$2:$C$502,2,0)</f>
        <v>Facebook VO AAA</v>
      </c>
      <c r="K554" s="24" t="str">
        <f>VLOOKUP(G554,Mapping!$E$2:$F$246,2,0)</f>
        <v>Per</v>
      </c>
    </row>
    <row r="555" spans="1:11" x14ac:dyDescent="0.25">
      <c r="A555" s="6"/>
      <c r="B555" s="6"/>
      <c r="C555" s="6"/>
      <c r="D555" s="6"/>
      <c r="E555" s="6" t="s">
        <v>210</v>
      </c>
      <c r="F555" s="1" t="s">
        <v>117</v>
      </c>
      <c r="G555" s="2">
        <v>44265</v>
      </c>
      <c r="H555" s="1">
        <v>0</v>
      </c>
      <c r="I555" s="24" t="str">
        <f>VLOOKUP($E555,Mapping!$A$2:$C$502,3,0)</f>
        <v>S2</v>
      </c>
      <c r="J555" s="24" t="str">
        <f>VLOOKUP($E555,Mapping!$A$2:$C$502,2,0)</f>
        <v>Facebook VO AAA</v>
      </c>
      <c r="K555" s="24" t="str">
        <f>VLOOKUP(G555,Mapping!$E$2:$F$246,2,0)</f>
        <v>Per</v>
      </c>
    </row>
    <row r="556" spans="1:11" x14ac:dyDescent="0.25">
      <c r="A556" s="6"/>
      <c r="B556" s="6"/>
      <c r="C556" s="6"/>
      <c r="D556" s="6"/>
      <c r="E556" s="6" t="s">
        <v>245</v>
      </c>
      <c r="F556" s="1" t="s">
        <v>117</v>
      </c>
      <c r="G556" s="2">
        <v>44265</v>
      </c>
      <c r="H556" s="1">
        <v>0</v>
      </c>
      <c r="I556" s="24" t="str">
        <f>VLOOKUP($E556,Mapping!$A$2:$C$502,3,0)</f>
        <v>S3</v>
      </c>
      <c r="J556" s="24" t="str">
        <f>VLOOKUP($E556,Mapping!$A$2:$C$502,2,0)</f>
        <v>Facebook VO AAA</v>
      </c>
      <c r="K556" s="24" t="str">
        <f>VLOOKUP(G556,Mapping!$E$2:$F$246,2,0)</f>
        <v>Per</v>
      </c>
    </row>
    <row r="557" spans="1:11" x14ac:dyDescent="0.25">
      <c r="A557" s="6"/>
      <c r="B557" s="6"/>
      <c r="C557" s="6"/>
      <c r="D557" s="6"/>
      <c r="E557" s="6" t="s">
        <v>211</v>
      </c>
      <c r="F557" s="1" t="s">
        <v>117</v>
      </c>
      <c r="G557" s="2">
        <v>44265</v>
      </c>
      <c r="H557" s="1">
        <v>28802.565161165599</v>
      </c>
      <c r="I557" s="24" t="str">
        <f>VLOOKUP($E557,Mapping!$A$2:$C$502,3,0)</f>
        <v>Pre</v>
      </c>
      <c r="J557" s="24" t="str">
        <f>VLOOKUP($E557,Mapping!$A$2:$C$502,2,0)</f>
        <v>Facebook VO BAU</v>
      </c>
      <c r="K557" s="24" t="str">
        <f>VLOOKUP(G557,Mapping!$E$2:$F$246,2,0)</f>
        <v>Per</v>
      </c>
    </row>
    <row r="558" spans="1:11" x14ac:dyDescent="0.25">
      <c r="A558" s="6"/>
      <c r="B558" s="6"/>
      <c r="C558" s="6"/>
      <c r="D558" s="6"/>
      <c r="E558" s="6" t="s">
        <v>212</v>
      </c>
      <c r="F558" s="1" t="s">
        <v>117</v>
      </c>
      <c r="G558" s="2">
        <v>44265</v>
      </c>
      <c r="H558" s="1">
        <v>0</v>
      </c>
      <c r="I558" s="24" t="str">
        <f>VLOOKUP($E558,Mapping!$A$2:$C$502,3,0)</f>
        <v>S1</v>
      </c>
      <c r="J558" s="24" t="str">
        <f>VLOOKUP($E558,Mapping!$A$2:$C$502,2,0)</f>
        <v>Facebook VO BAU</v>
      </c>
      <c r="K558" s="24" t="str">
        <f>VLOOKUP(G558,Mapping!$E$2:$F$246,2,0)</f>
        <v>Per</v>
      </c>
    </row>
    <row r="559" spans="1:11" x14ac:dyDescent="0.25">
      <c r="A559" s="6"/>
      <c r="B559" s="6"/>
      <c r="C559" s="6"/>
      <c r="D559" s="6"/>
      <c r="E559" s="6" t="s">
        <v>213</v>
      </c>
      <c r="F559" s="1" t="s">
        <v>117</v>
      </c>
      <c r="G559" s="2">
        <v>44265</v>
      </c>
      <c r="H559" s="1">
        <v>0</v>
      </c>
      <c r="I559" s="24" t="str">
        <f>VLOOKUP($E559,Mapping!$A$2:$C$502,3,0)</f>
        <v>S2</v>
      </c>
      <c r="J559" s="24" t="str">
        <f>VLOOKUP($E559,Mapping!$A$2:$C$502,2,0)</f>
        <v>Facebook VO BAU</v>
      </c>
      <c r="K559" s="24" t="str">
        <f>VLOOKUP(G559,Mapping!$E$2:$F$246,2,0)</f>
        <v>Per</v>
      </c>
    </row>
    <row r="560" spans="1:11" x14ac:dyDescent="0.25">
      <c r="A560" s="6"/>
      <c r="B560" s="6"/>
      <c r="C560" s="6"/>
      <c r="D560" s="6"/>
      <c r="E560" s="6" t="s">
        <v>246</v>
      </c>
      <c r="F560" s="1" t="s">
        <v>117</v>
      </c>
      <c r="G560" s="2">
        <v>44265</v>
      </c>
      <c r="H560" s="1">
        <v>0</v>
      </c>
      <c r="I560" s="24" t="str">
        <f>VLOOKUP($E560,Mapping!$A$2:$C$502,3,0)</f>
        <v>S3</v>
      </c>
      <c r="J560" s="24" t="str">
        <f>VLOOKUP($E560,Mapping!$A$2:$C$502,2,0)</f>
        <v>Facebook VO BAU</v>
      </c>
      <c r="K560" s="24" t="str">
        <f>VLOOKUP(G560,Mapping!$E$2:$F$246,2,0)</f>
        <v>Per</v>
      </c>
    </row>
    <row r="561" spans="1:11" x14ac:dyDescent="0.25">
      <c r="A561" s="6"/>
      <c r="B561" s="6"/>
      <c r="C561" s="6"/>
      <c r="D561" s="6"/>
      <c r="E561" s="6" t="s">
        <v>214</v>
      </c>
      <c r="F561" s="1" t="s">
        <v>117</v>
      </c>
      <c r="G561" s="2">
        <v>44265</v>
      </c>
      <c r="H561" s="1">
        <v>395.73845521420401</v>
      </c>
      <c r="I561" s="24" t="str">
        <f>VLOOKUP($E561,Mapping!$A$2:$C$502,3,0)</f>
        <v>Pre</v>
      </c>
      <c r="J561" s="24" t="str">
        <f>VLOOKUP($E561,Mapping!$A$2:$C$502,2,0)</f>
        <v>Facebook VO Dynamic</v>
      </c>
      <c r="K561" s="24" t="str">
        <f>VLOOKUP(G561,Mapping!$E$2:$F$246,2,0)</f>
        <v>Per</v>
      </c>
    </row>
    <row r="562" spans="1:11" x14ac:dyDescent="0.25">
      <c r="A562" s="6"/>
      <c r="B562" s="6"/>
      <c r="C562" s="6"/>
      <c r="D562" s="6"/>
      <c r="E562" s="6" t="s">
        <v>215</v>
      </c>
      <c r="F562" s="1" t="s">
        <v>117</v>
      </c>
      <c r="G562" s="2">
        <v>44265</v>
      </c>
      <c r="H562" s="1">
        <v>0</v>
      </c>
      <c r="I562" s="24" t="str">
        <f>VLOOKUP($E562,Mapping!$A$2:$C$502,3,0)</f>
        <v>S1</v>
      </c>
      <c r="J562" s="24" t="str">
        <f>VLOOKUP($E562,Mapping!$A$2:$C$502,2,0)</f>
        <v>Facebook VO Dynamic</v>
      </c>
      <c r="K562" s="24" t="str">
        <f>VLOOKUP(G562,Mapping!$E$2:$F$246,2,0)</f>
        <v>Per</v>
      </c>
    </row>
    <row r="563" spans="1:11" x14ac:dyDescent="0.25">
      <c r="A563" s="6"/>
      <c r="B563" s="6"/>
      <c r="C563" s="6"/>
      <c r="D563" s="6"/>
      <c r="E563" s="6" t="s">
        <v>216</v>
      </c>
      <c r="F563" s="1" t="s">
        <v>117</v>
      </c>
      <c r="G563" s="2">
        <v>44265</v>
      </c>
      <c r="H563" s="1">
        <v>4.0276952040728196</v>
      </c>
      <c r="I563" s="24" t="str">
        <f>VLOOKUP($E563,Mapping!$A$2:$C$502,3,0)</f>
        <v>Pre</v>
      </c>
      <c r="J563" s="24" t="str">
        <f>VLOOKUP($E563,Mapping!$A$2:$C$502,2,0)</f>
        <v>Google Display</v>
      </c>
      <c r="K563" s="24" t="str">
        <f>VLOOKUP(G563,Mapping!$E$2:$F$246,2,0)</f>
        <v>Per</v>
      </c>
    </row>
    <row r="564" spans="1:11" x14ac:dyDescent="0.25">
      <c r="A564" s="6"/>
      <c r="B564" s="6"/>
      <c r="C564" s="6"/>
      <c r="D564" s="6"/>
      <c r="E564" s="6" t="s">
        <v>217</v>
      </c>
      <c r="F564" s="1" t="s">
        <v>117</v>
      </c>
      <c r="G564" s="2">
        <v>44265</v>
      </c>
      <c r="H564" s="1">
        <v>0</v>
      </c>
      <c r="I564" s="24">
        <f>VLOOKUP($E564,Mapping!$A$2:$C$502,3,0)</f>
        <v>0</v>
      </c>
      <c r="J564" s="24" t="str">
        <f>VLOOKUP($E564,Mapping!$A$2:$C$502,2,0)</f>
        <v>Google Display</v>
      </c>
      <c r="K564" s="24" t="str">
        <f>VLOOKUP(G564,Mapping!$E$2:$F$246,2,0)</f>
        <v>Per</v>
      </c>
    </row>
    <row r="565" spans="1:11" x14ac:dyDescent="0.25">
      <c r="A565" s="6"/>
      <c r="B565" s="6"/>
      <c r="C565" s="6"/>
      <c r="D565" s="6"/>
      <c r="E565" s="6" t="s">
        <v>229</v>
      </c>
      <c r="F565" s="1" t="s">
        <v>117</v>
      </c>
      <c r="G565" s="2">
        <v>44265</v>
      </c>
      <c r="H565" s="1">
        <v>0</v>
      </c>
      <c r="I565" s="24">
        <f>VLOOKUP($E565,Mapping!$A$2:$C$502,3,0)</f>
        <v>0</v>
      </c>
      <c r="J565" s="24" t="str">
        <f>VLOOKUP($E565,Mapping!$A$2:$C$502,2,0)</f>
        <v>Google Display</v>
      </c>
      <c r="K565" s="24" t="str">
        <f>VLOOKUP(G565,Mapping!$E$2:$F$246,2,0)</f>
        <v>Per</v>
      </c>
    </row>
    <row r="566" spans="1:11" x14ac:dyDescent="0.25">
      <c r="A566" s="6"/>
      <c r="B566" s="6"/>
      <c r="C566" s="6"/>
      <c r="D566" s="6"/>
      <c r="E566" s="6" t="s">
        <v>218</v>
      </c>
      <c r="F566" s="1" t="s">
        <v>117</v>
      </c>
      <c r="G566" s="2">
        <v>44265</v>
      </c>
      <c r="H566" s="1">
        <v>0</v>
      </c>
      <c r="I566" s="24">
        <f>VLOOKUP($E566,Mapping!$A$2:$C$502,3,0)</f>
        <v>0</v>
      </c>
      <c r="J566" s="24" t="str">
        <f>VLOOKUP($E566,Mapping!$A$2:$C$502,2,0)</f>
        <v>Google Display</v>
      </c>
      <c r="K566" s="24" t="str">
        <f>VLOOKUP(G566,Mapping!$E$2:$F$246,2,0)</f>
        <v>Per</v>
      </c>
    </row>
    <row r="567" spans="1:11" x14ac:dyDescent="0.25">
      <c r="A567" s="6"/>
      <c r="B567" s="6"/>
      <c r="C567" s="6"/>
      <c r="D567" s="6"/>
      <c r="E567" s="6" t="s">
        <v>230</v>
      </c>
      <c r="F567" s="1" t="s">
        <v>117</v>
      </c>
      <c r="G567" s="2">
        <v>44265</v>
      </c>
      <c r="H567" s="1">
        <v>0</v>
      </c>
      <c r="I567" s="24" t="str">
        <f>VLOOKUP($E567,Mapping!$A$2:$C$502,3,0)</f>
        <v>S1</v>
      </c>
      <c r="J567" s="24" t="str">
        <f>VLOOKUP($E567,Mapping!$A$2:$C$502,2,0)</f>
        <v>Google Display</v>
      </c>
      <c r="K567" s="24" t="str">
        <f>VLOOKUP(G567,Mapping!$E$2:$F$246,2,0)</f>
        <v>Per</v>
      </c>
    </row>
    <row r="568" spans="1:11" x14ac:dyDescent="0.25">
      <c r="A568" s="6"/>
      <c r="B568" s="6"/>
      <c r="C568" s="6"/>
      <c r="D568" s="6"/>
      <c r="E568" s="6" t="s">
        <v>219</v>
      </c>
      <c r="F568" s="1" t="s">
        <v>117</v>
      </c>
      <c r="G568" s="2">
        <v>44265</v>
      </c>
      <c r="H568" s="1">
        <v>530.98876186725204</v>
      </c>
      <c r="I568" s="24" t="str">
        <f>VLOOKUP($E568,Mapping!$A$2:$C$502,3,0)</f>
        <v>Pre</v>
      </c>
      <c r="J568" s="24" t="str">
        <f>VLOOKUP($E568,Mapping!$A$2:$C$502,2,0)</f>
        <v>Google Youtube</v>
      </c>
      <c r="K568" s="24" t="str">
        <f>VLOOKUP(G568,Mapping!$E$2:$F$246,2,0)</f>
        <v>Per</v>
      </c>
    </row>
    <row r="569" spans="1:11" x14ac:dyDescent="0.25">
      <c r="A569" s="6"/>
      <c r="B569" s="6"/>
      <c r="C569" s="6"/>
      <c r="D569" s="6"/>
      <c r="E569" s="6" t="s">
        <v>220</v>
      </c>
      <c r="F569" s="1" t="s">
        <v>117</v>
      </c>
      <c r="G569" s="2">
        <v>44265</v>
      </c>
      <c r="H569" s="1">
        <v>0</v>
      </c>
      <c r="I569" s="24">
        <f>VLOOKUP($E569,Mapping!$A$2:$C$502,3,0)</f>
        <v>0</v>
      </c>
      <c r="J569" s="24" t="str">
        <f>VLOOKUP($E569,Mapping!$A$2:$C$502,2,0)</f>
        <v>Google Youtube</v>
      </c>
      <c r="K569" s="24" t="str">
        <f>VLOOKUP(G569,Mapping!$E$2:$F$246,2,0)</f>
        <v>Per</v>
      </c>
    </row>
    <row r="570" spans="1:11" x14ac:dyDescent="0.25">
      <c r="A570" s="6"/>
      <c r="B570" s="6"/>
      <c r="C570" s="6"/>
      <c r="D570" s="6"/>
      <c r="E570" s="6" t="s">
        <v>231</v>
      </c>
      <c r="F570" s="1" t="s">
        <v>117</v>
      </c>
      <c r="G570" s="2">
        <v>44265</v>
      </c>
      <c r="H570" s="1">
        <v>0</v>
      </c>
      <c r="I570" s="24">
        <f>VLOOKUP($E570,Mapping!$A$2:$C$502,3,0)</f>
        <v>0</v>
      </c>
      <c r="J570" s="24" t="str">
        <f>VLOOKUP($E570,Mapping!$A$2:$C$502,2,0)</f>
        <v>Google Youtube</v>
      </c>
      <c r="K570" s="24" t="str">
        <f>VLOOKUP(G570,Mapping!$E$2:$F$246,2,0)</f>
        <v>Per</v>
      </c>
    </row>
    <row r="571" spans="1:11" x14ac:dyDescent="0.25">
      <c r="A571" s="6"/>
      <c r="B571" s="6"/>
      <c r="C571" s="6"/>
      <c r="D571" s="6"/>
      <c r="E571" s="6" t="s">
        <v>221</v>
      </c>
      <c r="F571" s="1" t="s">
        <v>117</v>
      </c>
      <c r="G571" s="2">
        <v>44265</v>
      </c>
      <c r="H571" s="1">
        <v>0</v>
      </c>
      <c r="I571" s="24">
        <f>VLOOKUP($E571,Mapping!$A$2:$C$502,3,0)</f>
        <v>0</v>
      </c>
      <c r="J571" s="24" t="str">
        <f>VLOOKUP($E571,Mapping!$A$2:$C$502,2,0)</f>
        <v>Google Youtube</v>
      </c>
      <c r="K571" s="24" t="str">
        <f>VLOOKUP(G571,Mapping!$E$2:$F$246,2,0)</f>
        <v>Per</v>
      </c>
    </row>
    <row r="572" spans="1:11" x14ac:dyDescent="0.25">
      <c r="A572" s="6"/>
      <c r="B572" s="6"/>
      <c r="C572" s="6"/>
      <c r="D572" s="6"/>
      <c r="E572" s="6" t="s">
        <v>232</v>
      </c>
      <c r="F572" s="1" t="s">
        <v>117</v>
      </c>
      <c r="G572" s="2">
        <v>44265</v>
      </c>
      <c r="H572" s="1">
        <v>0</v>
      </c>
      <c r="I572" s="24" t="str">
        <f>VLOOKUP($E572,Mapping!$A$2:$C$502,3,0)</f>
        <v>S1</v>
      </c>
      <c r="J572" s="24" t="str">
        <f>VLOOKUP($E572,Mapping!$A$2:$C$502,2,0)</f>
        <v>Google Youtube</v>
      </c>
      <c r="K572" s="24" t="str">
        <f>VLOOKUP(G572,Mapping!$E$2:$F$246,2,0)</f>
        <v>Per</v>
      </c>
    </row>
    <row r="573" spans="1:11" x14ac:dyDescent="0.25">
      <c r="A573" s="6"/>
      <c r="B573" s="6"/>
      <c r="C573" s="6"/>
      <c r="D573" s="6"/>
      <c r="E573" s="6" t="s">
        <v>73</v>
      </c>
      <c r="F573" s="1" t="s">
        <v>117</v>
      </c>
      <c r="G573" s="2">
        <v>44265</v>
      </c>
      <c r="H573" s="1">
        <v>282876.95580592903</v>
      </c>
      <c r="I573" s="24">
        <f>VLOOKUP($E573,Mapping!$A$2:$C$502,3,0)</f>
        <v>0</v>
      </c>
      <c r="J573" s="24">
        <f>VLOOKUP($E573,Mapping!$A$2:$C$502,2,0)</f>
        <v>0</v>
      </c>
      <c r="K573" s="24" t="str">
        <f>VLOOKUP(G573,Mapping!$E$2:$F$246,2,0)</f>
        <v>Per</v>
      </c>
    </row>
    <row r="574" spans="1:11" x14ac:dyDescent="0.25">
      <c r="A574" s="6"/>
      <c r="B574" s="6"/>
      <c r="C574" s="6"/>
      <c r="D574" s="6"/>
      <c r="E574" s="6" t="s">
        <v>149</v>
      </c>
      <c r="F574" s="1" t="s">
        <v>117</v>
      </c>
      <c r="G574" s="2">
        <v>44265</v>
      </c>
      <c r="H574" s="1">
        <v>0</v>
      </c>
      <c r="I574" s="24">
        <f>VLOOKUP($E574,Mapping!$A$2:$C$502,3,0)</f>
        <v>0</v>
      </c>
      <c r="J574" s="24" t="str">
        <f>VLOOKUP($E574,Mapping!$A$2:$C$502,2,0)</f>
        <v>Event After Effect</v>
      </c>
      <c r="K574" s="24" t="str">
        <f>VLOOKUP(G574,Mapping!$E$2:$F$246,2,0)</f>
        <v>Per</v>
      </c>
    </row>
    <row r="575" spans="1:11" x14ac:dyDescent="0.25">
      <c r="A575" s="6"/>
      <c r="B575" s="6"/>
      <c r="C575" s="6"/>
      <c r="D575" s="6"/>
      <c r="E575" s="6" t="s">
        <v>150</v>
      </c>
      <c r="F575" s="1" t="s">
        <v>117</v>
      </c>
      <c r="G575" s="2">
        <v>44265</v>
      </c>
      <c r="H575" s="1">
        <v>0</v>
      </c>
      <c r="I575" s="24">
        <f>VLOOKUP($E575,Mapping!$A$2:$C$502,3,0)</f>
        <v>0</v>
      </c>
      <c r="J575" s="24" t="str">
        <f>VLOOKUP($E575,Mapping!$A$2:$C$502,2,0)</f>
        <v>Internal Event</v>
      </c>
      <c r="K575" s="24" t="str">
        <f>VLOOKUP(G575,Mapping!$E$2:$F$246,2,0)</f>
        <v>Per</v>
      </c>
    </row>
    <row r="576" spans="1:11" x14ac:dyDescent="0.25">
      <c r="A576" s="6"/>
      <c r="B576" s="6"/>
      <c r="C576" s="6"/>
      <c r="D576" s="6"/>
      <c r="E576" s="6" t="s">
        <v>151</v>
      </c>
      <c r="F576" s="1" t="s">
        <v>117</v>
      </c>
      <c r="G576" s="2">
        <v>44265</v>
      </c>
      <c r="H576" s="1">
        <v>0</v>
      </c>
      <c r="I576" s="24">
        <f>VLOOKUP($E576,Mapping!$A$2:$C$502,3,0)</f>
        <v>0</v>
      </c>
      <c r="J576" s="24" t="str">
        <f>VLOOKUP($E576,Mapping!$A$2:$C$502,2,0)</f>
        <v>Internal Event</v>
      </c>
      <c r="K576" s="24" t="str">
        <f>VLOOKUP(G576,Mapping!$E$2:$F$246,2,0)</f>
        <v>Per</v>
      </c>
    </row>
    <row r="577" spans="1:11" x14ac:dyDescent="0.25">
      <c r="A577" s="6"/>
      <c r="B577" s="6"/>
      <c r="C577" s="6"/>
      <c r="D577" s="6"/>
      <c r="E577" s="6" t="s">
        <v>152</v>
      </c>
      <c r="F577" s="1" t="s">
        <v>117</v>
      </c>
      <c r="G577" s="2">
        <v>44265</v>
      </c>
      <c r="H577" s="1">
        <v>0</v>
      </c>
      <c r="I577" s="24">
        <f>VLOOKUP($E577,Mapping!$A$2:$C$502,3,0)</f>
        <v>0</v>
      </c>
      <c r="J577" s="24" t="str">
        <f>VLOOKUP($E577,Mapping!$A$2:$C$502,2,0)</f>
        <v>Internal Event</v>
      </c>
      <c r="K577" s="24" t="str">
        <f>VLOOKUP(G577,Mapping!$E$2:$F$246,2,0)</f>
        <v>Per</v>
      </c>
    </row>
    <row r="578" spans="1:11" x14ac:dyDescent="0.25">
      <c r="A578" s="6"/>
      <c r="B578" s="6"/>
      <c r="C578" s="6"/>
      <c r="D578" s="6"/>
      <c r="E578" s="6" t="s">
        <v>153</v>
      </c>
      <c r="F578" s="1" t="s">
        <v>117</v>
      </c>
      <c r="G578" s="2">
        <v>44265</v>
      </c>
      <c r="H578" s="1">
        <v>0</v>
      </c>
      <c r="I578" s="24">
        <f>VLOOKUP($E578,Mapping!$A$2:$C$502,3,0)</f>
        <v>0</v>
      </c>
      <c r="J578" s="24" t="str">
        <f>VLOOKUP($E578,Mapping!$A$2:$C$502,2,0)</f>
        <v>Monday Effect</v>
      </c>
      <c r="K578" s="24" t="str">
        <f>VLOOKUP(G578,Mapping!$E$2:$F$246,2,0)</f>
        <v>Per</v>
      </c>
    </row>
    <row r="579" spans="1:11" x14ac:dyDescent="0.25">
      <c r="A579" s="6"/>
      <c r="B579" s="6"/>
      <c r="C579" s="6"/>
      <c r="D579" s="6"/>
      <c r="E579" s="6" t="s">
        <v>154</v>
      </c>
      <c r="F579" s="1" t="s">
        <v>117</v>
      </c>
      <c r="G579" s="2">
        <v>44265</v>
      </c>
      <c r="H579" s="1">
        <v>0</v>
      </c>
      <c r="I579" s="24">
        <f>VLOOKUP($E579,Mapping!$A$2:$C$502,3,0)</f>
        <v>0</v>
      </c>
      <c r="J579" s="24" t="str">
        <f>VLOOKUP($E579,Mapping!$A$2:$C$502,2,0)</f>
        <v>New Content</v>
      </c>
      <c r="K579" s="24" t="str">
        <f>VLOOKUP(G579,Mapping!$E$2:$F$246,2,0)</f>
        <v>Per</v>
      </c>
    </row>
    <row r="580" spans="1:11" x14ac:dyDescent="0.25">
      <c r="A580" s="6"/>
      <c r="B580" s="6"/>
      <c r="C580" s="6"/>
      <c r="D580" s="6"/>
      <c r="E580" s="6" t="s">
        <v>155</v>
      </c>
      <c r="F580" s="1" t="s">
        <v>117</v>
      </c>
      <c r="G580" s="2">
        <v>44265</v>
      </c>
      <c r="H580" s="1">
        <v>0</v>
      </c>
      <c r="I580" s="24">
        <f>VLOOKUP($E580,Mapping!$A$2:$C$502,3,0)</f>
        <v>0</v>
      </c>
      <c r="J580" s="24" t="str">
        <f>VLOOKUP($E580,Mapping!$A$2:$C$502,2,0)</f>
        <v>Internal Event</v>
      </c>
      <c r="K580" s="24" t="str">
        <f>VLOOKUP(G580,Mapping!$E$2:$F$246,2,0)</f>
        <v>Per</v>
      </c>
    </row>
    <row r="581" spans="1:11" x14ac:dyDescent="0.25">
      <c r="A581" s="6"/>
      <c r="B581" s="6"/>
      <c r="C581" s="6"/>
      <c r="D581" s="6"/>
      <c r="E581" s="6" t="s">
        <v>156</v>
      </c>
      <c r="F581" s="1" t="s">
        <v>117</v>
      </c>
      <c r="G581" s="2">
        <v>44265</v>
      </c>
      <c r="H581" s="1">
        <v>0</v>
      </c>
      <c r="I581" s="24">
        <f>VLOOKUP($E581,Mapping!$A$2:$C$502,3,0)</f>
        <v>0</v>
      </c>
      <c r="J581" s="24" t="str">
        <f>VLOOKUP($E581,Mapping!$A$2:$C$502,2,0)</f>
        <v>Internal Event</v>
      </c>
      <c r="K581" s="24" t="str">
        <f>VLOOKUP(G581,Mapping!$E$2:$F$246,2,0)</f>
        <v>Per</v>
      </c>
    </row>
    <row r="582" spans="1:11" x14ac:dyDescent="0.25">
      <c r="A582" s="6"/>
      <c r="B582" s="6"/>
      <c r="C582" s="6"/>
      <c r="D582" s="6"/>
      <c r="E582" s="6" t="s">
        <v>233</v>
      </c>
      <c r="F582" s="1" t="s">
        <v>117</v>
      </c>
      <c r="G582" s="2">
        <v>44265</v>
      </c>
      <c r="H582" s="1">
        <v>0</v>
      </c>
      <c r="I582" s="24" t="str">
        <f>VLOOKUP($E582,Mapping!$A$2:$C$502,3,0)</f>
        <v>S2</v>
      </c>
      <c r="J582" s="24" t="str">
        <f>VLOOKUP($E582,Mapping!$A$2:$C$502,2,0)</f>
        <v>Reddit</v>
      </c>
      <c r="K582" s="24" t="str">
        <f>VLOOKUP(G582,Mapping!$E$2:$F$246,2,0)</f>
        <v>Per</v>
      </c>
    </row>
    <row r="583" spans="1:11" x14ac:dyDescent="0.25">
      <c r="A583" s="6"/>
      <c r="B583" s="6"/>
      <c r="C583" s="6"/>
      <c r="D583" s="6"/>
      <c r="E583" s="6" t="s">
        <v>158</v>
      </c>
      <c r="F583" s="1" t="s">
        <v>117</v>
      </c>
      <c r="G583" s="2">
        <v>44265</v>
      </c>
      <c r="H583" s="1">
        <v>0</v>
      </c>
      <c r="I583" s="24">
        <f>VLOOKUP($E583,Mapping!$A$2:$C$502,3,0)</f>
        <v>0</v>
      </c>
      <c r="J583" s="24" t="str">
        <f>VLOOKUP($E583,Mapping!$A$2:$C$502,2,0)</f>
        <v>Internal Event</v>
      </c>
      <c r="K583" s="24" t="str">
        <f>VLOOKUP(G583,Mapping!$E$2:$F$246,2,0)</f>
        <v>Per</v>
      </c>
    </row>
    <row r="584" spans="1:11" x14ac:dyDescent="0.25">
      <c r="A584" s="6"/>
      <c r="B584" s="6"/>
      <c r="C584" s="6"/>
      <c r="D584" s="6"/>
      <c r="E584" s="6" t="s">
        <v>159</v>
      </c>
      <c r="F584" s="1" t="s">
        <v>117</v>
      </c>
      <c r="G584" s="2">
        <v>44265</v>
      </c>
      <c r="H584" s="1">
        <v>0</v>
      </c>
      <c r="I584" s="24">
        <f>VLOOKUP($E584,Mapping!$A$2:$C$502,3,0)</f>
        <v>0</v>
      </c>
      <c r="J584" s="24" t="str">
        <f>VLOOKUP($E584,Mapping!$A$2:$C$502,2,0)</f>
        <v>Event After Effect</v>
      </c>
      <c r="K584" s="24" t="str">
        <f>VLOOKUP(G584,Mapping!$E$2:$F$246,2,0)</f>
        <v>Per</v>
      </c>
    </row>
    <row r="585" spans="1:11" x14ac:dyDescent="0.25">
      <c r="A585" s="6"/>
      <c r="B585" s="6"/>
      <c r="C585" s="6"/>
      <c r="D585" s="6"/>
      <c r="E585" s="6" t="s">
        <v>160</v>
      </c>
      <c r="F585" s="1" t="s">
        <v>117</v>
      </c>
      <c r="G585" s="2">
        <v>44265</v>
      </c>
      <c r="H585" s="1">
        <v>0</v>
      </c>
      <c r="I585" s="24">
        <f>VLOOKUP($E585,Mapping!$A$2:$C$502,3,0)</f>
        <v>0</v>
      </c>
      <c r="J585" s="24" t="str">
        <f>VLOOKUP($E585,Mapping!$A$2:$C$502,2,0)</f>
        <v>Event After Effect</v>
      </c>
      <c r="K585" s="24" t="str">
        <f>VLOOKUP(G585,Mapping!$E$2:$F$246,2,0)</f>
        <v>Per</v>
      </c>
    </row>
    <row r="586" spans="1:11" x14ac:dyDescent="0.25">
      <c r="A586" s="6"/>
      <c r="B586" s="6"/>
      <c r="C586" s="6"/>
      <c r="D586" s="6"/>
      <c r="E586" s="6" t="s">
        <v>161</v>
      </c>
      <c r="F586" s="1" t="s">
        <v>117</v>
      </c>
      <c r="G586" s="2">
        <v>44265</v>
      </c>
      <c r="H586" s="1">
        <v>0</v>
      </c>
      <c r="I586" s="24">
        <f>VLOOKUP($E586,Mapping!$A$2:$C$502,3,0)</f>
        <v>0</v>
      </c>
      <c r="J586" s="24" t="str">
        <f>VLOOKUP($E586,Mapping!$A$2:$C$502,2,0)</f>
        <v>Internal Event</v>
      </c>
      <c r="K586" s="24" t="str">
        <f>VLOOKUP(G586,Mapping!$E$2:$F$246,2,0)</f>
        <v>Per</v>
      </c>
    </row>
    <row r="587" spans="1:11" x14ac:dyDescent="0.25">
      <c r="A587" s="6"/>
      <c r="B587" s="6"/>
      <c r="C587" s="6"/>
      <c r="D587" s="6"/>
      <c r="E587" s="6" t="s">
        <v>162</v>
      </c>
      <c r="F587" s="1" t="s">
        <v>117</v>
      </c>
      <c r="G587" s="2">
        <v>44265</v>
      </c>
      <c r="H587" s="1">
        <v>0</v>
      </c>
      <c r="I587" s="24">
        <f>VLOOKUP($E587,Mapping!$A$2:$C$502,3,0)</f>
        <v>0</v>
      </c>
      <c r="J587" s="24" t="str">
        <f>VLOOKUP($E587,Mapping!$A$2:$C$502,2,0)</f>
        <v>Tuesday Effect</v>
      </c>
      <c r="K587" s="24" t="str">
        <f>VLOOKUP(G587,Mapping!$E$2:$F$246,2,0)</f>
        <v>Per</v>
      </c>
    </row>
    <row r="588" spans="1:11" x14ac:dyDescent="0.25">
      <c r="A588" s="6"/>
      <c r="B588" s="6"/>
      <c r="C588" s="6"/>
      <c r="D588" s="6"/>
      <c r="E588" s="6" t="s">
        <v>222</v>
      </c>
      <c r="F588" s="1" t="s">
        <v>117</v>
      </c>
      <c r="G588" s="2">
        <v>44265</v>
      </c>
      <c r="H588" s="1">
        <v>0.80656782222617796</v>
      </c>
      <c r="I588" s="24" t="str">
        <f>VLOOKUP($E588,Mapping!$A$2:$C$502,3,0)</f>
        <v>Pre</v>
      </c>
      <c r="J588" s="24" t="str">
        <f>VLOOKUP($E588,Mapping!$A$2:$C$502,2,0)</f>
        <v>Unity</v>
      </c>
      <c r="K588" s="24" t="str">
        <f>VLOOKUP(G588,Mapping!$E$2:$F$246,2,0)</f>
        <v>Per</v>
      </c>
    </row>
    <row r="589" spans="1:11" x14ac:dyDescent="0.25">
      <c r="A589" s="6"/>
      <c r="B589" s="6"/>
      <c r="C589" s="6"/>
      <c r="D589" s="6"/>
      <c r="E589" s="6" t="s">
        <v>234</v>
      </c>
      <c r="F589" s="1" t="s">
        <v>117</v>
      </c>
      <c r="G589" s="2">
        <v>44265</v>
      </c>
      <c r="H589" s="1">
        <v>0</v>
      </c>
      <c r="I589" s="24" t="str">
        <f>VLOOKUP($E589,Mapping!$A$2:$C$502,3,0)</f>
        <v>S1</v>
      </c>
      <c r="J589" s="24" t="str">
        <f>VLOOKUP($E589,Mapping!$A$2:$C$502,2,0)</f>
        <v>Unity</v>
      </c>
      <c r="K589" s="24" t="str">
        <f>VLOOKUP(G589,Mapping!$E$2:$F$246,2,0)</f>
        <v>Per</v>
      </c>
    </row>
    <row r="590" spans="1:11" x14ac:dyDescent="0.25">
      <c r="A590" s="6"/>
      <c r="B590" s="6"/>
      <c r="C590" s="6"/>
      <c r="D590" s="6"/>
      <c r="E590" s="6" t="s">
        <v>235</v>
      </c>
      <c r="F590" s="1" t="s">
        <v>117</v>
      </c>
      <c r="G590" s="2">
        <v>44265</v>
      </c>
      <c r="H590" s="1">
        <v>0</v>
      </c>
      <c r="I590" s="24" t="str">
        <f>VLOOKUP($E590,Mapping!$A$2:$C$502,3,0)</f>
        <v>S2</v>
      </c>
      <c r="J590" s="24" t="str">
        <f>VLOOKUP($E590,Mapping!$A$2:$C$502,2,0)</f>
        <v>Unity</v>
      </c>
      <c r="K590" s="24" t="str">
        <f>VLOOKUP(G590,Mapping!$E$2:$F$246,2,0)</f>
        <v>Per</v>
      </c>
    </row>
    <row r="591" spans="1:11" x14ac:dyDescent="0.25">
      <c r="A591" s="6"/>
      <c r="B591" s="6"/>
      <c r="C591" s="6"/>
      <c r="D591" s="6"/>
      <c r="E591" s="6" t="s">
        <v>247</v>
      </c>
      <c r="F591" s="1" t="s">
        <v>117</v>
      </c>
      <c r="G591" s="2">
        <v>44265</v>
      </c>
      <c r="H591" s="1">
        <v>0</v>
      </c>
      <c r="I591" s="24" t="str">
        <f>VLOOKUP($E591,Mapping!$A$2:$C$502,3,0)</f>
        <v>S3</v>
      </c>
      <c r="J591" s="24" t="str">
        <f>VLOOKUP($E591,Mapping!$A$2:$C$502,2,0)</f>
        <v>Unity</v>
      </c>
      <c r="K591" s="24" t="str">
        <f>VLOOKUP(G591,Mapping!$E$2:$F$246,2,0)</f>
        <v>Per</v>
      </c>
    </row>
    <row r="592" spans="1:11" x14ac:dyDescent="0.25">
      <c r="A592" s="6"/>
      <c r="B592" s="6"/>
      <c r="C592" s="6"/>
      <c r="D592" s="6"/>
      <c r="E592" s="6" t="s">
        <v>200</v>
      </c>
      <c r="F592" s="1" t="s">
        <v>117</v>
      </c>
      <c r="G592" s="2">
        <v>44266</v>
      </c>
      <c r="H592" s="1">
        <v>0</v>
      </c>
      <c r="I592" s="24">
        <f>VLOOKUP($E592,Mapping!$A$2:$C$502,3,0)</f>
        <v>0</v>
      </c>
      <c r="J592" s="24" t="str">
        <f>VLOOKUP($E592,Mapping!$A$2:$C$502,2,0)</f>
        <v>Apple Search</v>
      </c>
      <c r="K592" s="24" t="str">
        <f>VLOOKUP(G592,Mapping!$E$2:$F$246,2,0)</f>
        <v>Per</v>
      </c>
    </row>
    <row r="593" spans="1:11" x14ac:dyDescent="0.25">
      <c r="A593" s="6"/>
      <c r="B593" s="6"/>
      <c r="C593" s="6"/>
      <c r="D593" s="6"/>
      <c r="E593" s="6" t="s">
        <v>227</v>
      </c>
      <c r="F593" s="1" t="s">
        <v>117</v>
      </c>
      <c r="G593" s="2">
        <v>44266</v>
      </c>
      <c r="H593" s="1">
        <v>0</v>
      </c>
      <c r="I593" s="24">
        <f>VLOOKUP($E593,Mapping!$A$2:$C$502,3,0)</f>
        <v>0</v>
      </c>
      <c r="J593" s="24" t="str">
        <f>VLOOKUP($E593,Mapping!$A$2:$C$502,2,0)</f>
        <v>Applovin Rewarded</v>
      </c>
      <c r="K593" s="24" t="str">
        <f>VLOOKUP(G593,Mapping!$E$2:$F$246,2,0)</f>
        <v>Per</v>
      </c>
    </row>
    <row r="594" spans="1:11" x14ac:dyDescent="0.25">
      <c r="A594" s="6"/>
      <c r="B594" s="6"/>
      <c r="C594" s="6"/>
      <c r="D594" s="6"/>
      <c r="E594" s="6" t="s">
        <v>201</v>
      </c>
      <c r="F594" s="1" t="s">
        <v>117</v>
      </c>
      <c r="G594" s="2">
        <v>44266</v>
      </c>
      <c r="H594" s="1">
        <v>0</v>
      </c>
      <c r="I594" s="24">
        <f>VLOOKUP($E594,Mapping!$A$2:$C$502,3,0)</f>
        <v>0</v>
      </c>
      <c r="J594" s="24" t="str">
        <f>VLOOKUP($E594,Mapping!$A$2:$C$502,2,0)</f>
        <v>Applovin Video</v>
      </c>
      <c r="K594" s="24" t="str">
        <f>VLOOKUP(G594,Mapping!$E$2:$F$246,2,0)</f>
        <v>Per</v>
      </c>
    </row>
    <row r="595" spans="1:11" x14ac:dyDescent="0.25">
      <c r="A595" s="6"/>
      <c r="B595" s="6"/>
      <c r="C595" s="6"/>
      <c r="D595" s="6"/>
      <c r="E595" s="6" t="s">
        <v>143</v>
      </c>
      <c r="F595" s="1" t="s">
        <v>117</v>
      </c>
      <c r="G595" s="2">
        <v>44266</v>
      </c>
      <c r="H595" s="1">
        <v>0</v>
      </c>
      <c r="I595" s="24">
        <f>VLOOKUP($E595,Mapping!$A$2:$C$502,3,0)</f>
        <v>0</v>
      </c>
      <c r="J595" s="24" t="str">
        <f>VLOOKUP($E595,Mapping!$A$2:$C$502,2,0)</f>
        <v>Bug Fix</v>
      </c>
      <c r="K595" s="24" t="str">
        <f>VLOOKUP(G595,Mapping!$E$2:$F$246,2,0)</f>
        <v>Per</v>
      </c>
    </row>
    <row r="596" spans="1:11" x14ac:dyDescent="0.25">
      <c r="A596" s="6"/>
      <c r="B596" s="6"/>
      <c r="C596" s="6"/>
      <c r="D596" s="6"/>
      <c r="E596" s="6" t="s">
        <v>144</v>
      </c>
      <c r="F596" s="1" t="s">
        <v>117</v>
      </c>
      <c r="G596" s="2">
        <v>44266</v>
      </c>
      <c r="H596" s="1">
        <v>0</v>
      </c>
      <c r="I596" s="24">
        <f>VLOOKUP($E596,Mapping!$A$2:$C$502,3,0)</f>
        <v>0</v>
      </c>
      <c r="J596" s="24" t="str">
        <f>VLOOKUP($E596,Mapping!$A$2:$C$502,2,0)</f>
        <v>Bug Fix</v>
      </c>
      <c r="K596" s="24" t="str">
        <f>VLOOKUP(G596,Mapping!$E$2:$F$246,2,0)</f>
        <v>Per</v>
      </c>
    </row>
    <row r="597" spans="1:11" x14ac:dyDescent="0.25">
      <c r="A597" s="6"/>
      <c r="B597" s="6"/>
      <c r="C597" s="6"/>
      <c r="D597" s="6"/>
      <c r="E597" s="6" t="s">
        <v>226</v>
      </c>
      <c r="F597" s="1" t="s">
        <v>117</v>
      </c>
      <c r="G597" s="2">
        <v>44266</v>
      </c>
      <c r="H597" s="1">
        <v>0</v>
      </c>
      <c r="I597" s="24">
        <f>VLOOKUP($E597,Mapping!$A$2:$C$502,3,0)</f>
        <v>0</v>
      </c>
      <c r="J597" s="24" t="str">
        <f>VLOOKUP($E597,Mapping!$A$2:$C$502,2,0)</f>
        <v>Bug Fix</v>
      </c>
      <c r="K597" s="24" t="str">
        <f>VLOOKUP(G597,Mapping!$E$2:$F$246,2,0)</f>
        <v>Per</v>
      </c>
    </row>
    <row r="598" spans="1:11" x14ac:dyDescent="0.25">
      <c r="A598" s="6"/>
      <c r="B598" s="6"/>
      <c r="C598" s="6"/>
      <c r="D598" s="6"/>
      <c r="E598" s="6" t="s">
        <v>146</v>
      </c>
      <c r="F598" s="1" t="s">
        <v>117</v>
      </c>
      <c r="G598" s="2">
        <v>44266</v>
      </c>
      <c r="H598" s="1">
        <v>0</v>
      </c>
      <c r="I598" s="24">
        <f>VLOOKUP($E598,Mapping!$A$2:$C$502,3,0)</f>
        <v>0</v>
      </c>
      <c r="J598" s="24" t="str">
        <f>VLOOKUP($E598,Mapping!$A$2:$C$502,2,0)</f>
        <v>Event After Effect</v>
      </c>
      <c r="K598" s="24" t="str">
        <f>VLOOKUP(G598,Mapping!$E$2:$F$246,2,0)</f>
        <v>Per</v>
      </c>
    </row>
    <row r="599" spans="1:11" x14ac:dyDescent="0.25">
      <c r="A599" s="6"/>
      <c r="B599" s="6"/>
      <c r="C599" s="6"/>
      <c r="D599" s="6"/>
      <c r="E599" s="6" t="s">
        <v>228</v>
      </c>
      <c r="F599" s="1" t="s">
        <v>117</v>
      </c>
      <c r="G599" s="2">
        <v>44266</v>
      </c>
      <c r="H599" s="1">
        <v>0</v>
      </c>
      <c r="I599" s="24">
        <f>VLOOKUP($E599,Mapping!$A$2:$C$502,3,0)</f>
        <v>0</v>
      </c>
      <c r="J599" s="24" t="str">
        <f>VLOOKUP($E599,Mapping!$A$2:$C$502,2,0)</f>
        <v>Bytedance Global</v>
      </c>
      <c r="K599" s="24" t="str">
        <f>VLOOKUP(G599,Mapping!$E$2:$F$246,2,0)</f>
        <v>Per</v>
      </c>
    </row>
    <row r="600" spans="1:11" x14ac:dyDescent="0.25">
      <c r="A600" s="6"/>
      <c r="B600" s="6"/>
      <c r="C600" s="6"/>
      <c r="D600" s="6"/>
      <c r="E600" s="6" t="s">
        <v>180</v>
      </c>
      <c r="F600" s="1" t="s">
        <v>117</v>
      </c>
      <c r="G600" s="2">
        <v>44266</v>
      </c>
      <c r="H600" s="1">
        <v>-19238.293409940201</v>
      </c>
      <c r="I600" s="24">
        <f>VLOOKUP($E600,Mapping!$A$2:$C$502,3,0)</f>
        <v>0</v>
      </c>
      <c r="J600" s="24" t="str">
        <f>VLOOKUP($E600,Mapping!$A$2:$C$502,2,0)</f>
        <v>Lords Mobile</v>
      </c>
      <c r="K600" s="24" t="str">
        <f>VLOOKUP(G600,Mapping!$E$2:$F$246,2,0)</f>
        <v>Per</v>
      </c>
    </row>
    <row r="601" spans="1:11" x14ac:dyDescent="0.25">
      <c r="A601" s="6"/>
      <c r="B601" s="6"/>
      <c r="C601" s="6"/>
      <c r="D601" s="6"/>
      <c r="E601" s="6" t="s">
        <v>181</v>
      </c>
      <c r="F601" s="1" t="s">
        <v>117</v>
      </c>
      <c r="G601" s="2">
        <v>44266</v>
      </c>
      <c r="H601" s="1">
        <v>-3081.4494560939702</v>
      </c>
      <c r="I601" s="24">
        <f>VLOOKUP($E601,Mapping!$A$2:$C$502,3,0)</f>
        <v>0</v>
      </c>
      <c r="J601" s="24" t="str">
        <f>VLOOKUP($E601,Mapping!$A$2:$C$502,2,0)</f>
        <v>Rise of Kingdom</v>
      </c>
      <c r="K601" s="24" t="str">
        <f>VLOOKUP(G601,Mapping!$E$2:$F$246,2,0)</f>
        <v>Per</v>
      </c>
    </row>
    <row r="602" spans="1:11" x14ac:dyDescent="0.25">
      <c r="A602" s="6"/>
      <c r="B602" s="6"/>
      <c r="C602" s="6"/>
      <c r="D602" s="6"/>
      <c r="E602" s="6" t="s">
        <v>182</v>
      </c>
      <c r="F602" s="1" t="s">
        <v>117</v>
      </c>
      <c r="G602" s="2">
        <v>44266</v>
      </c>
      <c r="H602" s="1">
        <v>-7887.9302114686998</v>
      </c>
      <c r="I602" s="24">
        <f>VLOOKUP($E602,Mapping!$A$2:$C$502,3,0)</f>
        <v>0</v>
      </c>
      <c r="J602" s="24" t="str">
        <f>VLOOKUP($E602,Mapping!$A$2:$C$502,2,0)</f>
        <v>West Game</v>
      </c>
      <c r="K602" s="24" t="str">
        <f>VLOOKUP(G602,Mapping!$E$2:$F$246,2,0)</f>
        <v>Per</v>
      </c>
    </row>
    <row r="603" spans="1:11" x14ac:dyDescent="0.25">
      <c r="A603" s="6"/>
      <c r="B603" s="6"/>
      <c r="C603" s="6"/>
      <c r="D603" s="6"/>
      <c r="E603" s="6" t="s">
        <v>148</v>
      </c>
      <c r="F603" s="1" t="s">
        <v>117</v>
      </c>
      <c r="G603" s="2">
        <v>44266</v>
      </c>
      <c r="H603" s="1">
        <v>0</v>
      </c>
      <c r="I603" s="24">
        <f>VLOOKUP($E603,Mapping!$A$2:$C$502,3,0)</f>
        <v>0</v>
      </c>
      <c r="J603" s="24" t="str">
        <f>VLOOKUP($E603,Mapping!$A$2:$C$502,2,0)</f>
        <v>Event After Effect</v>
      </c>
      <c r="K603" s="24" t="str">
        <f>VLOOKUP(G603,Mapping!$E$2:$F$246,2,0)</f>
        <v>Per</v>
      </c>
    </row>
    <row r="604" spans="1:11" x14ac:dyDescent="0.25">
      <c r="A604" s="6"/>
      <c r="B604" s="6"/>
      <c r="C604" s="6"/>
      <c r="D604" s="6"/>
      <c r="E604" s="6" t="s">
        <v>202</v>
      </c>
      <c r="F604" s="1" t="s">
        <v>117</v>
      </c>
      <c r="G604" s="2">
        <v>44266</v>
      </c>
      <c r="H604" s="1">
        <v>0</v>
      </c>
      <c r="I604" s="24" t="str">
        <f>VLOOKUP($E604,Mapping!$A$2:$C$502,3,0)</f>
        <v>S1</v>
      </c>
      <c r="J604" s="24" t="str">
        <f>VLOOKUP($E604,Mapping!$A$2:$C$502,2,0)</f>
        <v>Facebook AEO AAA</v>
      </c>
      <c r="K604" s="24" t="str">
        <f>VLOOKUP(G604,Mapping!$E$2:$F$246,2,0)</f>
        <v>Per</v>
      </c>
    </row>
    <row r="605" spans="1:11" x14ac:dyDescent="0.25">
      <c r="A605" s="6"/>
      <c r="B605" s="6"/>
      <c r="C605" s="6"/>
      <c r="D605" s="6"/>
      <c r="E605" s="6" t="s">
        <v>203</v>
      </c>
      <c r="F605" s="1" t="s">
        <v>117</v>
      </c>
      <c r="G605" s="2">
        <v>44266</v>
      </c>
      <c r="H605" s="1">
        <v>0</v>
      </c>
      <c r="I605" s="24" t="str">
        <f>VLOOKUP($E605,Mapping!$A$2:$C$502,3,0)</f>
        <v>S2</v>
      </c>
      <c r="J605" s="24" t="str">
        <f>VLOOKUP($E605,Mapping!$A$2:$C$502,2,0)</f>
        <v>Facebook AEO AAA</v>
      </c>
      <c r="K605" s="24" t="str">
        <f>VLOOKUP(G605,Mapping!$E$2:$F$246,2,0)</f>
        <v>Per</v>
      </c>
    </row>
    <row r="606" spans="1:11" x14ac:dyDescent="0.25">
      <c r="A606" s="6"/>
      <c r="B606" s="6"/>
      <c r="C606" s="6"/>
      <c r="D606" s="6"/>
      <c r="E606" s="6" t="s">
        <v>243</v>
      </c>
      <c r="F606" s="1" t="s">
        <v>117</v>
      </c>
      <c r="G606" s="2">
        <v>44266</v>
      </c>
      <c r="H606" s="1">
        <v>0</v>
      </c>
      <c r="I606" s="24" t="str">
        <f>VLOOKUP($E606,Mapping!$A$2:$C$502,3,0)</f>
        <v>S3</v>
      </c>
      <c r="J606" s="24" t="str">
        <f>VLOOKUP($E606,Mapping!$A$2:$C$502,2,0)</f>
        <v>Facebook AEO AAA</v>
      </c>
      <c r="K606" s="24" t="str">
        <f>VLOOKUP(G606,Mapping!$E$2:$F$246,2,0)</f>
        <v>Per</v>
      </c>
    </row>
    <row r="607" spans="1:11" x14ac:dyDescent="0.25">
      <c r="A607" s="6"/>
      <c r="B607" s="6"/>
      <c r="C607" s="6"/>
      <c r="D607" s="6"/>
      <c r="E607" s="6" t="s">
        <v>204</v>
      </c>
      <c r="F607" s="1" t="s">
        <v>117</v>
      </c>
      <c r="G607" s="2">
        <v>44266</v>
      </c>
      <c r="H607" s="1">
        <v>0</v>
      </c>
      <c r="I607" s="24" t="str">
        <f>VLOOKUP($E607,Mapping!$A$2:$C$502,3,0)</f>
        <v>Pre</v>
      </c>
      <c r="J607" s="24" t="str">
        <f>VLOOKUP($E607,Mapping!$A$2:$C$502,2,0)</f>
        <v>Facebook AEO AAA</v>
      </c>
      <c r="K607" s="24" t="str">
        <f>VLOOKUP(G607,Mapping!$E$2:$F$246,2,0)</f>
        <v>Per</v>
      </c>
    </row>
    <row r="608" spans="1:11" x14ac:dyDescent="0.25">
      <c r="A608" s="6"/>
      <c r="B608" s="6"/>
      <c r="C608" s="6"/>
      <c r="D608" s="6"/>
      <c r="E608" s="6" t="s">
        <v>205</v>
      </c>
      <c r="F608" s="1" t="s">
        <v>117</v>
      </c>
      <c r="G608" s="2">
        <v>44266</v>
      </c>
      <c r="H608" s="1">
        <v>0</v>
      </c>
      <c r="I608" s="24" t="str">
        <f>VLOOKUP($E608,Mapping!$A$2:$C$502,3,0)</f>
        <v>S1</v>
      </c>
      <c r="J608" s="24" t="str">
        <f>VLOOKUP($E608,Mapping!$A$2:$C$502,2,0)</f>
        <v>Facebook AEO BAU</v>
      </c>
      <c r="K608" s="24" t="str">
        <f>VLOOKUP(G608,Mapping!$E$2:$F$246,2,0)</f>
        <v>Per</v>
      </c>
    </row>
    <row r="609" spans="1:11" x14ac:dyDescent="0.25">
      <c r="A609" s="6"/>
      <c r="B609" s="6"/>
      <c r="C609" s="6"/>
      <c r="D609" s="6"/>
      <c r="E609" s="6" t="s">
        <v>206</v>
      </c>
      <c r="F609" s="1" t="s">
        <v>117</v>
      </c>
      <c r="G609" s="2">
        <v>44266</v>
      </c>
      <c r="H609" s="1">
        <v>0</v>
      </c>
      <c r="I609" s="24" t="str">
        <f>VLOOKUP($E609,Mapping!$A$2:$C$502,3,0)</f>
        <v>S2</v>
      </c>
      <c r="J609" s="24" t="str">
        <f>VLOOKUP($E609,Mapping!$A$2:$C$502,2,0)</f>
        <v>Facebook AEO BAU</v>
      </c>
      <c r="K609" s="24" t="str">
        <f>VLOOKUP(G609,Mapping!$E$2:$F$246,2,0)</f>
        <v>Per</v>
      </c>
    </row>
    <row r="610" spans="1:11" x14ac:dyDescent="0.25">
      <c r="A610" s="6"/>
      <c r="B610" s="6"/>
      <c r="C610" s="6"/>
      <c r="D610" s="6"/>
      <c r="E610" s="6" t="s">
        <v>244</v>
      </c>
      <c r="F610" s="1" t="s">
        <v>117</v>
      </c>
      <c r="G610" s="2">
        <v>44266</v>
      </c>
      <c r="H610" s="1">
        <v>0</v>
      </c>
      <c r="I610" s="24" t="str">
        <f>VLOOKUP($E610,Mapping!$A$2:$C$502,3,0)</f>
        <v>S3</v>
      </c>
      <c r="J610" s="24" t="str">
        <f>VLOOKUP($E610,Mapping!$A$2:$C$502,2,0)</f>
        <v>Facebook AEO BAU</v>
      </c>
      <c r="K610" s="24" t="str">
        <f>VLOOKUP(G610,Mapping!$E$2:$F$246,2,0)</f>
        <v>Per</v>
      </c>
    </row>
    <row r="611" spans="1:11" x14ac:dyDescent="0.25">
      <c r="A611" s="6"/>
      <c r="B611" s="6"/>
      <c r="C611" s="6"/>
      <c r="D611" s="6"/>
      <c r="E611" s="6" t="s">
        <v>207</v>
      </c>
      <c r="F611" s="1" t="s">
        <v>117</v>
      </c>
      <c r="G611" s="2">
        <v>44266</v>
      </c>
      <c r="H611" s="1">
        <v>0</v>
      </c>
      <c r="I611" s="24" t="str">
        <f>VLOOKUP($E611,Mapping!$A$2:$C$502,3,0)</f>
        <v>Pre</v>
      </c>
      <c r="J611" s="24" t="str">
        <f>VLOOKUP($E611,Mapping!$A$2:$C$502,2,0)</f>
        <v>Facebook AEO BAU</v>
      </c>
      <c r="K611" s="24" t="str">
        <f>VLOOKUP(G611,Mapping!$E$2:$F$246,2,0)</f>
        <v>Per</v>
      </c>
    </row>
    <row r="612" spans="1:11" x14ac:dyDescent="0.25">
      <c r="A612" s="6"/>
      <c r="B612" s="6"/>
      <c r="C612" s="6"/>
      <c r="D612" s="6"/>
      <c r="E612" s="6" t="s">
        <v>208</v>
      </c>
      <c r="F612" s="1" t="s">
        <v>117</v>
      </c>
      <c r="G612" s="2">
        <v>44266</v>
      </c>
      <c r="H612" s="1">
        <v>48550.305412981797</v>
      </c>
      <c r="I612" s="24" t="str">
        <f>VLOOKUP($E612,Mapping!$A$2:$C$502,3,0)</f>
        <v>Pre</v>
      </c>
      <c r="J612" s="24" t="str">
        <f>VLOOKUP($E612,Mapping!$A$2:$C$502,2,0)</f>
        <v>Facebook VO AAA</v>
      </c>
      <c r="K612" s="24" t="str">
        <f>VLOOKUP(G612,Mapping!$E$2:$F$246,2,0)</f>
        <v>Per</v>
      </c>
    </row>
    <row r="613" spans="1:11" x14ac:dyDescent="0.25">
      <c r="A613" s="6"/>
      <c r="B613" s="6"/>
      <c r="C613" s="6"/>
      <c r="D613" s="6"/>
      <c r="E613" s="6" t="s">
        <v>209</v>
      </c>
      <c r="F613" s="1" t="s">
        <v>117</v>
      </c>
      <c r="G613" s="2">
        <v>44266</v>
      </c>
      <c r="H613" s="1">
        <v>0</v>
      </c>
      <c r="I613" s="24" t="str">
        <f>VLOOKUP($E613,Mapping!$A$2:$C$502,3,0)</f>
        <v>S1</v>
      </c>
      <c r="J613" s="24" t="str">
        <f>VLOOKUP($E613,Mapping!$A$2:$C$502,2,0)</f>
        <v>Facebook VO AAA</v>
      </c>
      <c r="K613" s="24" t="str">
        <f>VLOOKUP(G613,Mapping!$E$2:$F$246,2,0)</f>
        <v>Per</v>
      </c>
    </row>
    <row r="614" spans="1:11" x14ac:dyDescent="0.25">
      <c r="A614" s="6"/>
      <c r="B614" s="6"/>
      <c r="C614" s="6"/>
      <c r="D614" s="6"/>
      <c r="E614" s="6" t="s">
        <v>210</v>
      </c>
      <c r="F614" s="1" t="s">
        <v>117</v>
      </c>
      <c r="G614" s="2">
        <v>44266</v>
      </c>
      <c r="H614" s="1">
        <v>0</v>
      </c>
      <c r="I614" s="24" t="str">
        <f>VLOOKUP($E614,Mapping!$A$2:$C$502,3,0)</f>
        <v>S2</v>
      </c>
      <c r="J614" s="24" t="str">
        <f>VLOOKUP($E614,Mapping!$A$2:$C$502,2,0)</f>
        <v>Facebook VO AAA</v>
      </c>
      <c r="K614" s="24" t="str">
        <f>VLOOKUP(G614,Mapping!$E$2:$F$246,2,0)</f>
        <v>Per</v>
      </c>
    </row>
    <row r="615" spans="1:11" x14ac:dyDescent="0.25">
      <c r="A615" s="6"/>
      <c r="B615" s="6"/>
      <c r="C615" s="6"/>
      <c r="D615" s="6"/>
      <c r="E615" s="6" t="s">
        <v>245</v>
      </c>
      <c r="F615" s="1" t="s">
        <v>117</v>
      </c>
      <c r="G615" s="2">
        <v>44266</v>
      </c>
      <c r="H615" s="1">
        <v>0</v>
      </c>
      <c r="I615" s="24" t="str">
        <f>VLOOKUP($E615,Mapping!$A$2:$C$502,3,0)</f>
        <v>S3</v>
      </c>
      <c r="J615" s="24" t="str">
        <f>VLOOKUP($E615,Mapping!$A$2:$C$502,2,0)</f>
        <v>Facebook VO AAA</v>
      </c>
      <c r="K615" s="24" t="str">
        <f>VLOOKUP(G615,Mapping!$E$2:$F$246,2,0)</f>
        <v>Per</v>
      </c>
    </row>
    <row r="616" spans="1:11" x14ac:dyDescent="0.25">
      <c r="A616" s="6"/>
      <c r="B616" s="6"/>
      <c r="C616" s="6"/>
      <c r="D616" s="6"/>
      <c r="E616" s="6" t="s">
        <v>211</v>
      </c>
      <c r="F616" s="1" t="s">
        <v>117</v>
      </c>
      <c r="G616" s="2">
        <v>44266</v>
      </c>
      <c r="H616" s="1">
        <v>46420.458199217603</v>
      </c>
      <c r="I616" s="24" t="str">
        <f>VLOOKUP($E616,Mapping!$A$2:$C$502,3,0)</f>
        <v>Pre</v>
      </c>
      <c r="J616" s="24" t="str">
        <f>VLOOKUP($E616,Mapping!$A$2:$C$502,2,0)</f>
        <v>Facebook VO BAU</v>
      </c>
      <c r="K616" s="24" t="str">
        <f>VLOOKUP(G616,Mapping!$E$2:$F$246,2,0)</f>
        <v>Per</v>
      </c>
    </row>
    <row r="617" spans="1:11" x14ac:dyDescent="0.25">
      <c r="A617" s="6"/>
      <c r="B617" s="6"/>
      <c r="C617" s="6"/>
      <c r="D617" s="6"/>
      <c r="E617" s="6" t="s">
        <v>212</v>
      </c>
      <c r="F617" s="1" t="s">
        <v>117</v>
      </c>
      <c r="G617" s="2">
        <v>44266</v>
      </c>
      <c r="H617" s="1">
        <v>0</v>
      </c>
      <c r="I617" s="24" t="str">
        <f>VLOOKUP($E617,Mapping!$A$2:$C$502,3,0)</f>
        <v>S1</v>
      </c>
      <c r="J617" s="24" t="str">
        <f>VLOOKUP($E617,Mapping!$A$2:$C$502,2,0)</f>
        <v>Facebook VO BAU</v>
      </c>
      <c r="K617" s="24" t="str">
        <f>VLOOKUP(G617,Mapping!$E$2:$F$246,2,0)</f>
        <v>Per</v>
      </c>
    </row>
    <row r="618" spans="1:11" x14ac:dyDescent="0.25">
      <c r="A618" s="6"/>
      <c r="B618" s="6"/>
      <c r="C618" s="6"/>
      <c r="D618" s="6"/>
      <c r="E618" s="6" t="s">
        <v>213</v>
      </c>
      <c r="F618" s="1" t="s">
        <v>117</v>
      </c>
      <c r="G618" s="2">
        <v>44266</v>
      </c>
      <c r="H618" s="1">
        <v>0</v>
      </c>
      <c r="I618" s="24" t="str">
        <f>VLOOKUP($E618,Mapping!$A$2:$C$502,3,0)</f>
        <v>S2</v>
      </c>
      <c r="J618" s="24" t="str">
        <f>VLOOKUP($E618,Mapping!$A$2:$C$502,2,0)</f>
        <v>Facebook VO BAU</v>
      </c>
      <c r="K618" s="24" t="str">
        <f>VLOOKUP(G618,Mapping!$E$2:$F$246,2,0)</f>
        <v>Per</v>
      </c>
    </row>
    <row r="619" spans="1:11" x14ac:dyDescent="0.25">
      <c r="A619" s="6"/>
      <c r="B619" s="6"/>
      <c r="C619" s="6"/>
      <c r="D619" s="6"/>
      <c r="E619" s="6" t="s">
        <v>246</v>
      </c>
      <c r="F619" s="1" t="s">
        <v>117</v>
      </c>
      <c r="G619" s="2">
        <v>44266</v>
      </c>
      <c r="H619" s="1">
        <v>0</v>
      </c>
      <c r="I619" s="24" t="str">
        <f>VLOOKUP($E619,Mapping!$A$2:$C$502,3,0)</f>
        <v>S3</v>
      </c>
      <c r="J619" s="24" t="str">
        <f>VLOOKUP($E619,Mapping!$A$2:$C$502,2,0)</f>
        <v>Facebook VO BAU</v>
      </c>
      <c r="K619" s="24" t="str">
        <f>VLOOKUP(G619,Mapping!$E$2:$F$246,2,0)</f>
        <v>Per</v>
      </c>
    </row>
    <row r="620" spans="1:11" x14ac:dyDescent="0.25">
      <c r="A620" s="6"/>
      <c r="B620" s="6"/>
      <c r="C620" s="6"/>
      <c r="D620" s="6"/>
      <c r="E620" s="6" t="s">
        <v>214</v>
      </c>
      <c r="F620" s="1" t="s">
        <v>117</v>
      </c>
      <c r="G620" s="2">
        <v>44266</v>
      </c>
      <c r="H620" s="1">
        <v>871.51879592273497</v>
      </c>
      <c r="I620" s="24" t="str">
        <f>VLOOKUP($E620,Mapping!$A$2:$C$502,3,0)</f>
        <v>Pre</v>
      </c>
      <c r="J620" s="24" t="str">
        <f>VLOOKUP($E620,Mapping!$A$2:$C$502,2,0)</f>
        <v>Facebook VO Dynamic</v>
      </c>
      <c r="K620" s="24" t="str">
        <f>VLOOKUP(G620,Mapping!$E$2:$F$246,2,0)</f>
        <v>Per</v>
      </c>
    </row>
    <row r="621" spans="1:11" x14ac:dyDescent="0.25">
      <c r="A621" s="6"/>
      <c r="B621" s="6"/>
      <c r="C621" s="6"/>
      <c r="D621" s="6"/>
      <c r="E621" s="6" t="s">
        <v>215</v>
      </c>
      <c r="F621" s="1" t="s">
        <v>117</v>
      </c>
      <c r="G621" s="2">
        <v>44266</v>
      </c>
      <c r="H621" s="1">
        <v>0</v>
      </c>
      <c r="I621" s="24" t="str">
        <f>VLOOKUP($E621,Mapping!$A$2:$C$502,3,0)</f>
        <v>S1</v>
      </c>
      <c r="J621" s="24" t="str">
        <f>VLOOKUP($E621,Mapping!$A$2:$C$502,2,0)</f>
        <v>Facebook VO Dynamic</v>
      </c>
      <c r="K621" s="24" t="str">
        <f>VLOOKUP(G621,Mapping!$E$2:$F$246,2,0)</f>
        <v>Per</v>
      </c>
    </row>
    <row r="622" spans="1:11" x14ac:dyDescent="0.25">
      <c r="A622" s="6"/>
      <c r="B622" s="6"/>
      <c r="C622" s="6"/>
      <c r="D622" s="6"/>
      <c r="E622" s="6" t="s">
        <v>216</v>
      </c>
      <c r="F622" s="1" t="s">
        <v>117</v>
      </c>
      <c r="G622" s="2">
        <v>44266</v>
      </c>
      <c r="H622" s="1">
        <v>11.927443177903299</v>
      </c>
      <c r="I622" s="24" t="str">
        <f>VLOOKUP($E622,Mapping!$A$2:$C$502,3,0)</f>
        <v>Pre</v>
      </c>
      <c r="J622" s="24" t="str">
        <f>VLOOKUP($E622,Mapping!$A$2:$C$502,2,0)</f>
        <v>Google Display</v>
      </c>
      <c r="K622" s="24" t="str">
        <f>VLOOKUP(G622,Mapping!$E$2:$F$246,2,0)</f>
        <v>Per</v>
      </c>
    </row>
    <row r="623" spans="1:11" x14ac:dyDescent="0.25">
      <c r="A623" s="6"/>
      <c r="B623" s="6"/>
      <c r="C623" s="6"/>
      <c r="D623" s="6"/>
      <c r="E623" s="6" t="s">
        <v>217</v>
      </c>
      <c r="F623" s="1" t="s">
        <v>117</v>
      </c>
      <c r="G623" s="2">
        <v>44266</v>
      </c>
      <c r="H623" s="1">
        <v>0</v>
      </c>
      <c r="I623" s="24">
        <f>VLOOKUP($E623,Mapping!$A$2:$C$502,3,0)</f>
        <v>0</v>
      </c>
      <c r="J623" s="24" t="str">
        <f>VLOOKUP($E623,Mapping!$A$2:$C$502,2,0)</f>
        <v>Google Display</v>
      </c>
      <c r="K623" s="24" t="str">
        <f>VLOOKUP(G623,Mapping!$E$2:$F$246,2,0)</f>
        <v>Per</v>
      </c>
    </row>
    <row r="624" spans="1:11" x14ac:dyDescent="0.25">
      <c r="A624" s="6"/>
      <c r="B624" s="6"/>
      <c r="C624" s="6"/>
      <c r="D624" s="6"/>
      <c r="E624" s="6" t="s">
        <v>229</v>
      </c>
      <c r="F624" s="1" t="s">
        <v>117</v>
      </c>
      <c r="G624" s="2">
        <v>44266</v>
      </c>
      <c r="H624" s="1">
        <v>0</v>
      </c>
      <c r="I624" s="24">
        <f>VLOOKUP($E624,Mapping!$A$2:$C$502,3,0)</f>
        <v>0</v>
      </c>
      <c r="J624" s="24" t="str">
        <f>VLOOKUP($E624,Mapping!$A$2:$C$502,2,0)</f>
        <v>Google Display</v>
      </c>
      <c r="K624" s="24" t="str">
        <f>VLOOKUP(G624,Mapping!$E$2:$F$246,2,0)</f>
        <v>Per</v>
      </c>
    </row>
    <row r="625" spans="1:11" x14ac:dyDescent="0.25">
      <c r="A625" s="6"/>
      <c r="B625" s="6"/>
      <c r="C625" s="6"/>
      <c r="D625" s="6"/>
      <c r="E625" s="6" t="s">
        <v>218</v>
      </c>
      <c r="F625" s="1" t="s">
        <v>117</v>
      </c>
      <c r="G625" s="2">
        <v>44266</v>
      </c>
      <c r="H625" s="1">
        <v>0</v>
      </c>
      <c r="I625" s="24">
        <f>VLOOKUP($E625,Mapping!$A$2:$C$502,3,0)</f>
        <v>0</v>
      </c>
      <c r="J625" s="24" t="str">
        <f>VLOOKUP($E625,Mapping!$A$2:$C$502,2,0)</f>
        <v>Google Display</v>
      </c>
      <c r="K625" s="24" t="str">
        <f>VLOOKUP(G625,Mapping!$E$2:$F$246,2,0)</f>
        <v>Per</v>
      </c>
    </row>
    <row r="626" spans="1:11" x14ac:dyDescent="0.25">
      <c r="A626" s="6"/>
      <c r="B626" s="6"/>
      <c r="C626" s="6"/>
      <c r="D626" s="6"/>
      <c r="E626" s="6" t="s">
        <v>230</v>
      </c>
      <c r="F626" s="1" t="s">
        <v>117</v>
      </c>
      <c r="G626" s="2">
        <v>44266</v>
      </c>
      <c r="H626" s="1">
        <v>0</v>
      </c>
      <c r="I626" s="24" t="str">
        <f>VLOOKUP($E626,Mapping!$A$2:$C$502,3,0)</f>
        <v>S1</v>
      </c>
      <c r="J626" s="24" t="str">
        <f>VLOOKUP($E626,Mapping!$A$2:$C$502,2,0)</f>
        <v>Google Display</v>
      </c>
      <c r="K626" s="24" t="str">
        <f>VLOOKUP(G626,Mapping!$E$2:$F$246,2,0)</f>
        <v>Per</v>
      </c>
    </row>
    <row r="627" spans="1:11" x14ac:dyDescent="0.25">
      <c r="A627" s="6"/>
      <c r="B627" s="6"/>
      <c r="C627" s="6"/>
      <c r="D627" s="6"/>
      <c r="E627" s="6" t="s">
        <v>219</v>
      </c>
      <c r="F627" s="1" t="s">
        <v>117</v>
      </c>
      <c r="G627" s="2">
        <v>44266</v>
      </c>
      <c r="H627" s="1">
        <v>1487.4206328764999</v>
      </c>
      <c r="I627" s="24" t="str">
        <f>VLOOKUP($E627,Mapping!$A$2:$C$502,3,0)</f>
        <v>Pre</v>
      </c>
      <c r="J627" s="24" t="str">
        <f>VLOOKUP($E627,Mapping!$A$2:$C$502,2,0)</f>
        <v>Google Youtube</v>
      </c>
      <c r="K627" s="24" t="str">
        <f>VLOOKUP(G627,Mapping!$E$2:$F$246,2,0)</f>
        <v>Per</v>
      </c>
    </row>
    <row r="628" spans="1:11" x14ac:dyDescent="0.25">
      <c r="A628" s="6"/>
      <c r="B628" s="6"/>
      <c r="C628" s="6"/>
      <c r="D628" s="6"/>
      <c r="E628" s="6" t="s">
        <v>220</v>
      </c>
      <c r="F628" s="1" t="s">
        <v>117</v>
      </c>
      <c r="G628" s="2">
        <v>44266</v>
      </c>
      <c r="H628" s="1">
        <v>0</v>
      </c>
      <c r="I628" s="24">
        <f>VLOOKUP($E628,Mapping!$A$2:$C$502,3,0)</f>
        <v>0</v>
      </c>
      <c r="J628" s="24" t="str">
        <f>VLOOKUP($E628,Mapping!$A$2:$C$502,2,0)</f>
        <v>Google Youtube</v>
      </c>
      <c r="K628" s="24" t="str">
        <f>VLOOKUP(G628,Mapping!$E$2:$F$246,2,0)</f>
        <v>Per</v>
      </c>
    </row>
    <row r="629" spans="1:11" x14ac:dyDescent="0.25">
      <c r="A629" s="6"/>
      <c r="B629" s="6"/>
      <c r="C629" s="6"/>
      <c r="D629" s="6"/>
      <c r="E629" s="6" t="s">
        <v>231</v>
      </c>
      <c r="F629" s="1" t="s">
        <v>117</v>
      </c>
      <c r="G629" s="2">
        <v>44266</v>
      </c>
      <c r="H629" s="1">
        <v>0</v>
      </c>
      <c r="I629" s="24">
        <f>VLOOKUP($E629,Mapping!$A$2:$C$502,3,0)</f>
        <v>0</v>
      </c>
      <c r="J629" s="24" t="str">
        <f>VLOOKUP($E629,Mapping!$A$2:$C$502,2,0)</f>
        <v>Google Youtube</v>
      </c>
      <c r="K629" s="24" t="str">
        <f>VLOOKUP(G629,Mapping!$E$2:$F$246,2,0)</f>
        <v>Per</v>
      </c>
    </row>
    <row r="630" spans="1:11" x14ac:dyDescent="0.25">
      <c r="A630" s="6"/>
      <c r="B630" s="6"/>
      <c r="C630" s="6"/>
      <c r="D630" s="6"/>
      <c r="E630" s="6" t="s">
        <v>221</v>
      </c>
      <c r="F630" s="1" t="s">
        <v>117</v>
      </c>
      <c r="G630" s="2">
        <v>44266</v>
      </c>
      <c r="H630" s="1">
        <v>0</v>
      </c>
      <c r="I630" s="24">
        <f>VLOOKUP($E630,Mapping!$A$2:$C$502,3,0)</f>
        <v>0</v>
      </c>
      <c r="J630" s="24" t="str">
        <f>VLOOKUP($E630,Mapping!$A$2:$C$502,2,0)</f>
        <v>Google Youtube</v>
      </c>
      <c r="K630" s="24" t="str">
        <f>VLOOKUP(G630,Mapping!$E$2:$F$246,2,0)</f>
        <v>Per</v>
      </c>
    </row>
    <row r="631" spans="1:11" x14ac:dyDescent="0.25">
      <c r="A631" s="6"/>
      <c r="B631" s="6"/>
      <c r="C631" s="6"/>
      <c r="D631" s="6"/>
      <c r="E631" s="6" t="s">
        <v>232</v>
      </c>
      <c r="F631" s="1" t="s">
        <v>117</v>
      </c>
      <c r="G631" s="2">
        <v>44266</v>
      </c>
      <c r="H631" s="1">
        <v>0</v>
      </c>
      <c r="I631" s="24" t="str">
        <f>VLOOKUP($E631,Mapping!$A$2:$C$502,3,0)</f>
        <v>S1</v>
      </c>
      <c r="J631" s="24" t="str">
        <f>VLOOKUP($E631,Mapping!$A$2:$C$502,2,0)</f>
        <v>Google Youtube</v>
      </c>
      <c r="K631" s="24" t="str">
        <f>VLOOKUP(G631,Mapping!$E$2:$F$246,2,0)</f>
        <v>Per</v>
      </c>
    </row>
    <row r="632" spans="1:11" x14ac:dyDescent="0.25">
      <c r="A632" s="6"/>
      <c r="B632" s="6"/>
      <c r="C632" s="6"/>
      <c r="D632" s="6"/>
      <c r="E632" s="6" t="s">
        <v>73</v>
      </c>
      <c r="F632" s="1" t="s">
        <v>117</v>
      </c>
      <c r="G632" s="2">
        <v>44266</v>
      </c>
      <c r="H632" s="1">
        <v>282876.95580592903</v>
      </c>
      <c r="I632" s="24">
        <f>VLOOKUP($E632,Mapping!$A$2:$C$502,3,0)</f>
        <v>0</v>
      </c>
      <c r="J632" s="24">
        <f>VLOOKUP($E632,Mapping!$A$2:$C$502,2,0)</f>
        <v>0</v>
      </c>
      <c r="K632" s="24" t="str">
        <f>VLOOKUP(G632,Mapping!$E$2:$F$246,2,0)</f>
        <v>Per</v>
      </c>
    </row>
    <row r="633" spans="1:11" x14ac:dyDescent="0.25">
      <c r="A633" s="6"/>
      <c r="B633" s="6"/>
      <c r="C633" s="6"/>
      <c r="D633" s="6"/>
      <c r="E633" s="6" t="s">
        <v>149</v>
      </c>
      <c r="F633" s="1" t="s">
        <v>117</v>
      </c>
      <c r="G633" s="2">
        <v>44266</v>
      </c>
      <c r="H633" s="1">
        <v>0</v>
      </c>
      <c r="I633" s="24">
        <f>VLOOKUP($E633,Mapping!$A$2:$C$502,3,0)</f>
        <v>0</v>
      </c>
      <c r="J633" s="24" t="str">
        <f>VLOOKUP($E633,Mapping!$A$2:$C$502,2,0)</f>
        <v>Event After Effect</v>
      </c>
      <c r="K633" s="24" t="str">
        <f>VLOOKUP(G633,Mapping!$E$2:$F$246,2,0)</f>
        <v>Per</v>
      </c>
    </row>
    <row r="634" spans="1:11" x14ac:dyDescent="0.25">
      <c r="A634" s="6"/>
      <c r="B634" s="6"/>
      <c r="C634" s="6"/>
      <c r="D634" s="6"/>
      <c r="E634" s="6" t="s">
        <v>150</v>
      </c>
      <c r="F634" s="1" t="s">
        <v>117</v>
      </c>
      <c r="G634" s="2">
        <v>44266</v>
      </c>
      <c r="H634" s="1">
        <v>0</v>
      </c>
      <c r="I634" s="24">
        <f>VLOOKUP($E634,Mapping!$A$2:$C$502,3,0)</f>
        <v>0</v>
      </c>
      <c r="J634" s="24" t="str">
        <f>VLOOKUP($E634,Mapping!$A$2:$C$502,2,0)</f>
        <v>Internal Event</v>
      </c>
      <c r="K634" s="24" t="str">
        <f>VLOOKUP(G634,Mapping!$E$2:$F$246,2,0)</f>
        <v>Per</v>
      </c>
    </row>
    <row r="635" spans="1:11" x14ac:dyDescent="0.25">
      <c r="A635" s="6"/>
      <c r="B635" s="6"/>
      <c r="C635" s="6"/>
      <c r="D635" s="6"/>
      <c r="E635" s="6" t="s">
        <v>151</v>
      </c>
      <c r="F635" s="1" t="s">
        <v>117</v>
      </c>
      <c r="G635" s="2">
        <v>44266</v>
      </c>
      <c r="H635" s="1">
        <v>0</v>
      </c>
      <c r="I635" s="24">
        <f>VLOOKUP($E635,Mapping!$A$2:$C$502,3,0)</f>
        <v>0</v>
      </c>
      <c r="J635" s="24" t="str">
        <f>VLOOKUP($E635,Mapping!$A$2:$C$502,2,0)</f>
        <v>Internal Event</v>
      </c>
      <c r="K635" s="24" t="str">
        <f>VLOOKUP(G635,Mapping!$E$2:$F$246,2,0)</f>
        <v>Per</v>
      </c>
    </row>
    <row r="636" spans="1:11" x14ac:dyDescent="0.25">
      <c r="A636" s="6"/>
      <c r="B636" s="6"/>
      <c r="C636" s="6"/>
      <c r="D636" s="6"/>
      <c r="E636" s="6" t="s">
        <v>152</v>
      </c>
      <c r="F636" s="1" t="s">
        <v>117</v>
      </c>
      <c r="G636" s="2">
        <v>44266</v>
      </c>
      <c r="H636" s="1">
        <v>0</v>
      </c>
      <c r="I636" s="24">
        <f>VLOOKUP($E636,Mapping!$A$2:$C$502,3,0)</f>
        <v>0</v>
      </c>
      <c r="J636" s="24" t="str">
        <f>VLOOKUP($E636,Mapping!$A$2:$C$502,2,0)</f>
        <v>Internal Event</v>
      </c>
      <c r="K636" s="24" t="str">
        <f>VLOOKUP(G636,Mapping!$E$2:$F$246,2,0)</f>
        <v>Per</v>
      </c>
    </row>
    <row r="637" spans="1:11" x14ac:dyDescent="0.25">
      <c r="A637" s="6"/>
      <c r="B637" s="6"/>
      <c r="C637" s="6"/>
      <c r="D637" s="6"/>
      <c r="E637" s="6" t="s">
        <v>153</v>
      </c>
      <c r="F637" s="1" t="s">
        <v>117</v>
      </c>
      <c r="G637" s="2">
        <v>44266</v>
      </c>
      <c r="H637" s="1">
        <v>0</v>
      </c>
      <c r="I637" s="24">
        <f>VLOOKUP($E637,Mapping!$A$2:$C$502,3,0)</f>
        <v>0</v>
      </c>
      <c r="J637" s="24" t="str">
        <f>VLOOKUP($E637,Mapping!$A$2:$C$502,2,0)</f>
        <v>Monday Effect</v>
      </c>
      <c r="K637" s="24" t="str">
        <f>VLOOKUP(G637,Mapping!$E$2:$F$246,2,0)</f>
        <v>Per</v>
      </c>
    </row>
    <row r="638" spans="1:11" x14ac:dyDescent="0.25">
      <c r="A638" s="6"/>
      <c r="B638" s="6"/>
      <c r="C638" s="6"/>
      <c r="D638" s="6"/>
      <c r="E638" s="6" t="s">
        <v>154</v>
      </c>
      <c r="F638" s="1" t="s">
        <v>117</v>
      </c>
      <c r="G638" s="2">
        <v>44266</v>
      </c>
      <c r="H638" s="1">
        <v>0</v>
      </c>
      <c r="I638" s="24">
        <f>VLOOKUP($E638,Mapping!$A$2:$C$502,3,0)</f>
        <v>0</v>
      </c>
      <c r="J638" s="24" t="str">
        <f>VLOOKUP($E638,Mapping!$A$2:$C$502,2,0)</f>
        <v>New Content</v>
      </c>
      <c r="K638" s="24" t="str">
        <f>VLOOKUP(G638,Mapping!$E$2:$F$246,2,0)</f>
        <v>Per</v>
      </c>
    </row>
    <row r="639" spans="1:11" x14ac:dyDescent="0.25">
      <c r="A639" s="6"/>
      <c r="B639" s="6"/>
      <c r="C639" s="6"/>
      <c r="D639" s="6"/>
      <c r="E639" s="6" t="s">
        <v>155</v>
      </c>
      <c r="F639" s="1" t="s">
        <v>117</v>
      </c>
      <c r="G639" s="2">
        <v>44266</v>
      </c>
      <c r="H639" s="1">
        <v>0</v>
      </c>
      <c r="I639" s="24">
        <f>VLOOKUP($E639,Mapping!$A$2:$C$502,3,0)</f>
        <v>0</v>
      </c>
      <c r="J639" s="24" t="str">
        <f>VLOOKUP($E639,Mapping!$A$2:$C$502,2,0)</f>
        <v>Internal Event</v>
      </c>
      <c r="K639" s="24" t="str">
        <f>VLOOKUP(G639,Mapping!$E$2:$F$246,2,0)</f>
        <v>Per</v>
      </c>
    </row>
    <row r="640" spans="1:11" x14ac:dyDescent="0.25">
      <c r="A640" s="6"/>
      <c r="B640" s="6"/>
      <c r="C640" s="6"/>
      <c r="D640" s="6"/>
      <c r="E640" s="6" t="s">
        <v>156</v>
      </c>
      <c r="F640" s="1" t="s">
        <v>117</v>
      </c>
      <c r="G640" s="2">
        <v>44266</v>
      </c>
      <c r="H640" s="1">
        <v>0</v>
      </c>
      <c r="I640" s="24">
        <f>VLOOKUP($E640,Mapping!$A$2:$C$502,3,0)</f>
        <v>0</v>
      </c>
      <c r="J640" s="24" t="str">
        <f>VLOOKUP($E640,Mapping!$A$2:$C$502,2,0)</f>
        <v>Internal Event</v>
      </c>
      <c r="K640" s="24" t="str">
        <f>VLOOKUP(G640,Mapping!$E$2:$F$246,2,0)</f>
        <v>Per</v>
      </c>
    </row>
    <row r="641" spans="1:11" x14ac:dyDescent="0.25">
      <c r="A641" s="6"/>
      <c r="B641" s="6"/>
      <c r="C641" s="6"/>
      <c r="D641" s="6"/>
      <c r="E641" s="6" t="s">
        <v>233</v>
      </c>
      <c r="F641" s="1" t="s">
        <v>117</v>
      </c>
      <c r="G641" s="2">
        <v>44266</v>
      </c>
      <c r="H641" s="1">
        <v>0</v>
      </c>
      <c r="I641" s="24" t="str">
        <f>VLOOKUP($E641,Mapping!$A$2:$C$502,3,0)</f>
        <v>S2</v>
      </c>
      <c r="J641" s="24" t="str">
        <f>VLOOKUP($E641,Mapping!$A$2:$C$502,2,0)</f>
        <v>Reddit</v>
      </c>
      <c r="K641" s="24" t="str">
        <f>VLOOKUP(G641,Mapping!$E$2:$F$246,2,0)</f>
        <v>Per</v>
      </c>
    </row>
    <row r="642" spans="1:11" x14ac:dyDescent="0.25">
      <c r="A642" s="6"/>
      <c r="B642" s="6"/>
      <c r="C642" s="6"/>
      <c r="D642" s="6"/>
      <c r="E642" s="6" t="s">
        <v>158</v>
      </c>
      <c r="F642" s="1" t="s">
        <v>117</v>
      </c>
      <c r="G642" s="2">
        <v>44266</v>
      </c>
      <c r="H642" s="1">
        <v>0</v>
      </c>
      <c r="I642" s="24">
        <f>VLOOKUP($E642,Mapping!$A$2:$C$502,3,0)</f>
        <v>0</v>
      </c>
      <c r="J642" s="24" t="str">
        <f>VLOOKUP($E642,Mapping!$A$2:$C$502,2,0)</f>
        <v>Internal Event</v>
      </c>
      <c r="K642" s="24" t="str">
        <f>VLOOKUP(G642,Mapping!$E$2:$F$246,2,0)</f>
        <v>Per</v>
      </c>
    </row>
    <row r="643" spans="1:11" x14ac:dyDescent="0.25">
      <c r="A643" s="6"/>
      <c r="B643" s="6"/>
      <c r="C643" s="6"/>
      <c r="D643" s="6"/>
      <c r="E643" s="6" t="s">
        <v>159</v>
      </c>
      <c r="F643" s="1" t="s">
        <v>117</v>
      </c>
      <c r="G643" s="2">
        <v>44266</v>
      </c>
      <c r="H643" s="1">
        <v>0</v>
      </c>
      <c r="I643" s="24">
        <f>VLOOKUP($E643,Mapping!$A$2:$C$502,3,0)</f>
        <v>0</v>
      </c>
      <c r="J643" s="24" t="str">
        <f>VLOOKUP($E643,Mapping!$A$2:$C$502,2,0)</f>
        <v>Event After Effect</v>
      </c>
      <c r="K643" s="24" t="str">
        <f>VLOOKUP(G643,Mapping!$E$2:$F$246,2,0)</f>
        <v>Per</v>
      </c>
    </row>
    <row r="644" spans="1:11" x14ac:dyDescent="0.25">
      <c r="A644" s="6"/>
      <c r="B644" s="6"/>
      <c r="C644" s="6"/>
      <c r="D644" s="6"/>
      <c r="E644" s="6" t="s">
        <v>160</v>
      </c>
      <c r="F644" s="1" t="s">
        <v>117</v>
      </c>
      <c r="G644" s="2">
        <v>44266</v>
      </c>
      <c r="H644" s="1">
        <v>0</v>
      </c>
      <c r="I644" s="24">
        <f>VLOOKUP($E644,Mapping!$A$2:$C$502,3,0)</f>
        <v>0</v>
      </c>
      <c r="J644" s="24" t="str">
        <f>VLOOKUP($E644,Mapping!$A$2:$C$502,2,0)</f>
        <v>Event After Effect</v>
      </c>
      <c r="K644" s="24" t="str">
        <f>VLOOKUP(G644,Mapping!$E$2:$F$246,2,0)</f>
        <v>Per</v>
      </c>
    </row>
    <row r="645" spans="1:11" x14ac:dyDescent="0.25">
      <c r="A645" s="6"/>
      <c r="B645" s="6"/>
      <c r="C645" s="6"/>
      <c r="D645" s="6"/>
      <c r="E645" s="6" t="s">
        <v>161</v>
      </c>
      <c r="F645" s="1" t="s">
        <v>117</v>
      </c>
      <c r="G645" s="2">
        <v>44266</v>
      </c>
      <c r="H645" s="1">
        <v>0</v>
      </c>
      <c r="I645" s="24">
        <f>VLOOKUP($E645,Mapping!$A$2:$C$502,3,0)</f>
        <v>0</v>
      </c>
      <c r="J645" s="24" t="str">
        <f>VLOOKUP($E645,Mapping!$A$2:$C$502,2,0)</f>
        <v>Internal Event</v>
      </c>
      <c r="K645" s="24" t="str">
        <f>VLOOKUP(G645,Mapping!$E$2:$F$246,2,0)</f>
        <v>Per</v>
      </c>
    </row>
    <row r="646" spans="1:11" x14ac:dyDescent="0.25">
      <c r="A646" s="6"/>
      <c r="B646" s="6"/>
      <c r="C646" s="6"/>
      <c r="D646" s="6"/>
      <c r="E646" s="6" t="s">
        <v>162</v>
      </c>
      <c r="F646" s="1" t="s">
        <v>117</v>
      </c>
      <c r="G646" s="2">
        <v>44266</v>
      </c>
      <c r="H646" s="1">
        <v>0</v>
      </c>
      <c r="I646" s="24">
        <f>VLOOKUP($E646,Mapping!$A$2:$C$502,3,0)</f>
        <v>0</v>
      </c>
      <c r="J646" s="24" t="str">
        <f>VLOOKUP($E646,Mapping!$A$2:$C$502,2,0)</f>
        <v>Tuesday Effect</v>
      </c>
      <c r="K646" s="24" t="str">
        <f>VLOOKUP(G646,Mapping!$E$2:$F$246,2,0)</f>
        <v>Per</v>
      </c>
    </row>
    <row r="647" spans="1:11" x14ac:dyDescent="0.25">
      <c r="A647" s="6"/>
      <c r="B647" s="6"/>
      <c r="C647" s="6"/>
      <c r="D647" s="6"/>
      <c r="E647" s="6" t="s">
        <v>222</v>
      </c>
      <c r="F647" s="1" t="s">
        <v>117</v>
      </c>
      <c r="G647" s="2">
        <v>44266</v>
      </c>
      <c r="H647" s="1">
        <v>2.36741380851312</v>
      </c>
      <c r="I647" s="24" t="str">
        <f>VLOOKUP($E647,Mapping!$A$2:$C$502,3,0)</f>
        <v>Pre</v>
      </c>
      <c r="J647" s="24" t="str">
        <f>VLOOKUP($E647,Mapping!$A$2:$C$502,2,0)</f>
        <v>Unity</v>
      </c>
      <c r="K647" s="24" t="str">
        <f>VLOOKUP(G647,Mapping!$E$2:$F$246,2,0)</f>
        <v>Per</v>
      </c>
    </row>
    <row r="648" spans="1:11" x14ac:dyDescent="0.25">
      <c r="A648" s="6"/>
      <c r="B648" s="6"/>
      <c r="C648" s="6"/>
      <c r="D648" s="6"/>
      <c r="E648" s="6" t="s">
        <v>234</v>
      </c>
      <c r="F648" s="1" t="s">
        <v>117</v>
      </c>
      <c r="G648" s="2">
        <v>44266</v>
      </c>
      <c r="H648" s="1">
        <v>0</v>
      </c>
      <c r="I648" s="24" t="str">
        <f>VLOOKUP($E648,Mapping!$A$2:$C$502,3,0)</f>
        <v>S1</v>
      </c>
      <c r="J648" s="24" t="str">
        <f>VLOOKUP($E648,Mapping!$A$2:$C$502,2,0)</f>
        <v>Unity</v>
      </c>
      <c r="K648" s="24" t="str">
        <f>VLOOKUP(G648,Mapping!$E$2:$F$246,2,0)</f>
        <v>Per</v>
      </c>
    </row>
    <row r="649" spans="1:11" x14ac:dyDescent="0.25">
      <c r="A649" s="6"/>
      <c r="B649" s="6"/>
      <c r="C649" s="6"/>
      <c r="D649" s="6"/>
      <c r="E649" s="6" t="s">
        <v>235</v>
      </c>
      <c r="F649" s="1" t="s">
        <v>117</v>
      </c>
      <c r="G649" s="2">
        <v>44266</v>
      </c>
      <c r="H649" s="1">
        <v>0</v>
      </c>
      <c r="I649" s="24" t="str">
        <f>VLOOKUP($E649,Mapping!$A$2:$C$502,3,0)</f>
        <v>S2</v>
      </c>
      <c r="J649" s="24" t="str">
        <f>VLOOKUP($E649,Mapping!$A$2:$C$502,2,0)</f>
        <v>Unity</v>
      </c>
      <c r="K649" s="24" t="str">
        <f>VLOOKUP(G649,Mapping!$E$2:$F$246,2,0)</f>
        <v>Per</v>
      </c>
    </row>
    <row r="650" spans="1:11" x14ac:dyDescent="0.25">
      <c r="A650" s="6"/>
      <c r="B650" s="6"/>
      <c r="C650" s="6"/>
      <c r="D650" s="6"/>
      <c r="E650" s="6" t="s">
        <v>247</v>
      </c>
      <c r="F650" s="1" t="s">
        <v>117</v>
      </c>
      <c r="G650" s="2">
        <v>44266</v>
      </c>
      <c r="H650" s="1">
        <v>0</v>
      </c>
      <c r="I650" s="24" t="str">
        <f>VLOOKUP($E650,Mapping!$A$2:$C$502,3,0)</f>
        <v>S3</v>
      </c>
      <c r="J650" s="24" t="str">
        <f>VLOOKUP($E650,Mapping!$A$2:$C$502,2,0)</f>
        <v>Unity</v>
      </c>
      <c r="K650" s="24" t="str">
        <f>VLOOKUP(G650,Mapping!$E$2:$F$246,2,0)</f>
        <v>Per</v>
      </c>
    </row>
    <row r="651" spans="1:11" x14ac:dyDescent="0.25">
      <c r="A651" s="6"/>
      <c r="B651" s="6"/>
      <c r="C651" s="6"/>
      <c r="D651" s="6"/>
      <c r="E651" s="6" t="s">
        <v>200</v>
      </c>
      <c r="F651" s="1" t="s">
        <v>117</v>
      </c>
      <c r="G651" s="2">
        <v>44267</v>
      </c>
      <c r="H651" s="1">
        <v>0</v>
      </c>
      <c r="I651" s="24">
        <f>VLOOKUP($E651,Mapping!$A$2:$C$502,3,0)</f>
        <v>0</v>
      </c>
      <c r="J651" s="24" t="str">
        <f>VLOOKUP($E651,Mapping!$A$2:$C$502,2,0)</f>
        <v>Apple Search</v>
      </c>
      <c r="K651" s="24" t="str">
        <f>VLOOKUP(G651,Mapping!$E$2:$F$246,2,0)</f>
        <v>Per</v>
      </c>
    </row>
    <row r="652" spans="1:11" x14ac:dyDescent="0.25">
      <c r="A652" s="6"/>
      <c r="B652" s="6"/>
      <c r="C652" s="6"/>
      <c r="D652" s="6"/>
      <c r="E652" s="6" t="s">
        <v>227</v>
      </c>
      <c r="F652" s="1" t="s">
        <v>117</v>
      </c>
      <c r="G652" s="2">
        <v>44267</v>
      </c>
      <c r="H652" s="1">
        <v>0</v>
      </c>
      <c r="I652" s="24">
        <f>VLOOKUP($E652,Mapping!$A$2:$C$502,3,0)</f>
        <v>0</v>
      </c>
      <c r="J652" s="24" t="str">
        <f>VLOOKUP($E652,Mapping!$A$2:$C$502,2,0)</f>
        <v>Applovin Rewarded</v>
      </c>
      <c r="K652" s="24" t="str">
        <f>VLOOKUP(G652,Mapping!$E$2:$F$246,2,0)</f>
        <v>Per</v>
      </c>
    </row>
    <row r="653" spans="1:11" x14ac:dyDescent="0.25">
      <c r="A653" s="6"/>
      <c r="B653" s="6"/>
      <c r="C653" s="6"/>
      <c r="D653" s="6"/>
      <c r="E653" s="6" t="s">
        <v>201</v>
      </c>
      <c r="F653" s="1" t="s">
        <v>117</v>
      </c>
      <c r="G653" s="2">
        <v>44267</v>
      </c>
      <c r="H653" s="1">
        <v>0</v>
      </c>
      <c r="I653" s="24">
        <f>VLOOKUP($E653,Mapping!$A$2:$C$502,3,0)</f>
        <v>0</v>
      </c>
      <c r="J653" s="24" t="str">
        <f>VLOOKUP($E653,Mapping!$A$2:$C$502,2,0)</f>
        <v>Applovin Video</v>
      </c>
      <c r="K653" s="24" t="str">
        <f>VLOOKUP(G653,Mapping!$E$2:$F$246,2,0)</f>
        <v>Per</v>
      </c>
    </row>
    <row r="654" spans="1:11" x14ac:dyDescent="0.25">
      <c r="A654" s="6"/>
      <c r="B654" s="6"/>
      <c r="C654" s="6"/>
      <c r="D654" s="6"/>
      <c r="E654" s="6" t="s">
        <v>143</v>
      </c>
      <c r="F654" s="1" t="s">
        <v>117</v>
      </c>
      <c r="G654" s="2">
        <v>44267</v>
      </c>
      <c r="H654" s="1">
        <v>0</v>
      </c>
      <c r="I654" s="24">
        <f>VLOOKUP($E654,Mapping!$A$2:$C$502,3,0)</f>
        <v>0</v>
      </c>
      <c r="J654" s="24" t="str">
        <f>VLOOKUP($E654,Mapping!$A$2:$C$502,2,0)</f>
        <v>Bug Fix</v>
      </c>
      <c r="K654" s="24" t="str">
        <f>VLOOKUP(G654,Mapping!$E$2:$F$246,2,0)</f>
        <v>Per</v>
      </c>
    </row>
    <row r="655" spans="1:11" x14ac:dyDescent="0.25">
      <c r="A655" s="6"/>
      <c r="B655" s="6"/>
      <c r="C655" s="6"/>
      <c r="D655" s="6"/>
      <c r="E655" s="6" t="s">
        <v>144</v>
      </c>
      <c r="F655" s="1" t="s">
        <v>117</v>
      </c>
      <c r="G655" s="2">
        <v>44267</v>
      </c>
      <c r="H655" s="1">
        <v>0</v>
      </c>
      <c r="I655" s="24">
        <f>VLOOKUP($E655,Mapping!$A$2:$C$502,3,0)</f>
        <v>0</v>
      </c>
      <c r="J655" s="24" t="str">
        <f>VLOOKUP($E655,Mapping!$A$2:$C$502,2,0)</f>
        <v>Bug Fix</v>
      </c>
      <c r="K655" s="24" t="str">
        <f>VLOOKUP(G655,Mapping!$E$2:$F$246,2,0)</f>
        <v>Per</v>
      </c>
    </row>
    <row r="656" spans="1:11" x14ac:dyDescent="0.25">
      <c r="A656" s="6"/>
      <c r="B656" s="6"/>
      <c r="C656" s="6"/>
      <c r="D656" s="6"/>
      <c r="E656" s="6" t="s">
        <v>226</v>
      </c>
      <c r="F656" s="1" t="s">
        <v>117</v>
      </c>
      <c r="G656" s="2">
        <v>44267</v>
      </c>
      <c r="H656" s="1">
        <v>0</v>
      </c>
      <c r="I656" s="24">
        <f>VLOOKUP($E656,Mapping!$A$2:$C$502,3,0)</f>
        <v>0</v>
      </c>
      <c r="J656" s="24" t="str">
        <f>VLOOKUP($E656,Mapping!$A$2:$C$502,2,0)</f>
        <v>Bug Fix</v>
      </c>
      <c r="K656" s="24" t="str">
        <f>VLOOKUP(G656,Mapping!$E$2:$F$246,2,0)</f>
        <v>Per</v>
      </c>
    </row>
    <row r="657" spans="1:11" x14ac:dyDescent="0.25">
      <c r="A657" s="6"/>
      <c r="B657" s="6"/>
      <c r="C657" s="6"/>
      <c r="D657" s="6"/>
      <c r="E657" s="6" t="s">
        <v>146</v>
      </c>
      <c r="F657" s="1" t="s">
        <v>117</v>
      </c>
      <c r="G657" s="2">
        <v>44267</v>
      </c>
      <c r="H657" s="1">
        <v>0</v>
      </c>
      <c r="I657" s="24">
        <f>VLOOKUP($E657,Mapping!$A$2:$C$502,3,0)</f>
        <v>0</v>
      </c>
      <c r="J657" s="24" t="str">
        <f>VLOOKUP($E657,Mapping!$A$2:$C$502,2,0)</f>
        <v>Event After Effect</v>
      </c>
      <c r="K657" s="24" t="str">
        <f>VLOOKUP(G657,Mapping!$E$2:$F$246,2,0)</f>
        <v>Per</v>
      </c>
    </row>
    <row r="658" spans="1:11" x14ac:dyDescent="0.25">
      <c r="A658" s="6"/>
      <c r="B658" s="6"/>
      <c r="C658" s="6"/>
      <c r="D658" s="6"/>
      <c r="E658" s="6" t="s">
        <v>228</v>
      </c>
      <c r="F658" s="1" t="s">
        <v>117</v>
      </c>
      <c r="G658" s="2">
        <v>44267</v>
      </c>
      <c r="H658" s="1">
        <v>0</v>
      </c>
      <c r="I658" s="24">
        <f>VLOOKUP($E658,Mapping!$A$2:$C$502,3,0)</f>
        <v>0</v>
      </c>
      <c r="J658" s="24" t="str">
        <f>VLOOKUP($E658,Mapping!$A$2:$C$502,2,0)</f>
        <v>Bytedance Global</v>
      </c>
      <c r="K658" s="24" t="str">
        <f>VLOOKUP(G658,Mapping!$E$2:$F$246,2,0)</f>
        <v>Per</v>
      </c>
    </row>
    <row r="659" spans="1:11" x14ac:dyDescent="0.25">
      <c r="A659" s="6"/>
      <c r="B659" s="6"/>
      <c r="C659" s="6"/>
      <c r="D659" s="6"/>
      <c r="E659" s="6" t="s">
        <v>180</v>
      </c>
      <c r="F659" s="1" t="s">
        <v>117</v>
      </c>
      <c r="G659" s="2">
        <v>44267</v>
      </c>
      <c r="H659" s="1">
        <v>-19196.501317087299</v>
      </c>
      <c r="I659" s="24">
        <f>VLOOKUP($E659,Mapping!$A$2:$C$502,3,0)</f>
        <v>0</v>
      </c>
      <c r="J659" s="24" t="str">
        <f>VLOOKUP($E659,Mapping!$A$2:$C$502,2,0)</f>
        <v>Lords Mobile</v>
      </c>
      <c r="K659" s="24" t="str">
        <f>VLOOKUP(G659,Mapping!$E$2:$F$246,2,0)</f>
        <v>Per</v>
      </c>
    </row>
    <row r="660" spans="1:11" x14ac:dyDescent="0.25">
      <c r="A660" s="6"/>
      <c r="B660" s="6"/>
      <c r="C660" s="6"/>
      <c r="D660" s="6"/>
      <c r="E660" s="6" t="s">
        <v>181</v>
      </c>
      <c r="F660" s="1" t="s">
        <v>117</v>
      </c>
      <c r="G660" s="2">
        <v>44267</v>
      </c>
      <c r="H660" s="1">
        <v>-2993.17342237509</v>
      </c>
      <c r="I660" s="24">
        <f>VLOOKUP($E660,Mapping!$A$2:$C$502,3,0)</f>
        <v>0</v>
      </c>
      <c r="J660" s="24" t="str">
        <f>VLOOKUP($E660,Mapping!$A$2:$C$502,2,0)</f>
        <v>Rise of Kingdom</v>
      </c>
      <c r="K660" s="24" t="str">
        <f>VLOOKUP(G660,Mapping!$E$2:$F$246,2,0)</f>
        <v>Per</v>
      </c>
    </row>
    <row r="661" spans="1:11" x14ac:dyDescent="0.25">
      <c r="A661" s="6"/>
      <c r="B661" s="6"/>
      <c r="C661" s="6"/>
      <c r="D661" s="6"/>
      <c r="E661" s="6" t="s">
        <v>182</v>
      </c>
      <c r="F661" s="1" t="s">
        <v>117</v>
      </c>
      <c r="G661" s="2">
        <v>44267</v>
      </c>
      <c r="H661" s="1">
        <v>-8413.7922255666199</v>
      </c>
      <c r="I661" s="24">
        <f>VLOOKUP($E661,Mapping!$A$2:$C$502,3,0)</f>
        <v>0</v>
      </c>
      <c r="J661" s="24" t="str">
        <f>VLOOKUP($E661,Mapping!$A$2:$C$502,2,0)</f>
        <v>West Game</v>
      </c>
      <c r="K661" s="24" t="str">
        <f>VLOOKUP(G661,Mapping!$E$2:$F$246,2,0)</f>
        <v>Per</v>
      </c>
    </row>
    <row r="662" spans="1:11" x14ac:dyDescent="0.25">
      <c r="A662" s="6"/>
      <c r="B662" s="6"/>
      <c r="C662" s="6"/>
      <c r="D662" s="6"/>
      <c r="E662" s="6" t="s">
        <v>148</v>
      </c>
      <c r="F662" s="1" t="s">
        <v>117</v>
      </c>
      <c r="G662" s="2">
        <v>44267</v>
      </c>
      <c r="H662" s="1">
        <v>0</v>
      </c>
      <c r="I662" s="24">
        <f>VLOOKUP($E662,Mapping!$A$2:$C$502,3,0)</f>
        <v>0</v>
      </c>
      <c r="J662" s="24" t="str">
        <f>VLOOKUP($E662,Mapping!$A$2:$C$502,2,0)</f>
        <v>Event After Effect</v>
      </c>
      <c r="K662" s="24" t="str">
        <f>VLOOKUP(G662,Mapping!$E$2:$F$246,2,0)</f>
        <v>Per</v>
      </c>
    </row>
    <row r="663" spans="1:11" x14ac:dyDescent="0.25">
      <c r="A663" s="6"/>
      <c r="B663" s="6"/>
      <c r="C663" s="6"/>
      <c r="D663" s="6"/>
      <c r="E663" s="6" t="s">
        <v>202</v>
      </c>
      <c r="F663" s="1" t="s">
        <v>117</v>
      </c>
      <c r="G663" s="2">
        <v>44267</v>
      </c>
      <c r="H663" s="1">
        <v>0</v>
      </c>
      <c r="I663" s="24" t="str">
        <f>VLOOKUP($E663,Mapping!$A$2:$C$502,3,0)</f>
        <v>S1</v>
      </c>
      <c r="J663" s="24" t="str">
        <f>VLOOKUP($E663,Mapping!$A$2:$C$502,2,0)</f>
        <v>Facebook AEO AAA</v>
      </c>
      <c r="K663" s="24" t="str">
        <f>VLOOKUP(G663,Mapping!$E$2:$F$246,2,0)</f>
        <v>Per</v>
      </c>
    </row>
    <row r="664" spans="1:11" x14ac:dyDescent="0.25">
      <c r="A664" s="6"/>
      <c r="B664" s="6"/>
      <c r="C664" s="6"/>
      <c r="D664" s="6"/>
      <c r="E664" s="6" t="s">
        <v>203</v>
      </c>
      <c r="F664" s="1" t="s">
        <v>117</v>
      </c>
      <c r="G664" s="2">
        <v>44267</v>
      </c>
      <c r="H664" s="1">
        <v>0</v>
      </c>
      <c r="I664" s="24" t="str">
        <f>VLOOKUP($E664,Mapping!$A$2:$C$502,3,0)</f>
        <v>S2</v>
      </c>
      <c r="J664" s="24" t="str">
        <f>VLOOKUP($E664,Mapping!$A$2:$C$502,2,0)</f>
        <v>Facebook AEO AAA</v>
      </c>
      <c r="K664" s="24" t="str">
        <f>VLOOKUP(G664,Mapping!$E$2:$F$246,2,0)</f>
        <v>Per</v>
      </c>
    </row>
    <row r="665" spans="1:11" x14ac:dyDescent="0.25">
      <c r="A665" s="6"/>
      <c r="B665" s="6"/>
      <c r="C665" s="6"/>
      <c r="D665" s="6"/>
      <c r="E665" s="6" t="s">
        <v>243</v>
      </c>
      <c r="F665" s="1" t="s">
        <v>117</v>
      </c>
      <c r="G665" s="2">
        <v>44267</v>
      </c>
      <c r="H665" s="1">
        <v>0</v>
      </c>
      <c r="I665" s="24" t="str">
        <f>VLOOKUP($E665,Mapping!$A$2:$C$502,3,0)</f>
        <v>S3</v>
      </c>
      <c r="J665" s="24" t="str">
        <f>VLOOKUP($E665,Mapping!$A$2:$C$502,2,0)</f>
        <v>Facebook AEO AAA</v>
      </c>
      <c r="K665" s="24" t="str">
        <f>VLOOKUP(G665,Mapping!$E$2:$F$246,2,0)</f>
        <v>Per</v>
      </c>
    </row>
    <row r="666" spans="1:11" x14ac:dyDescent="0.25">
      <c r="A666" s="6"/>
      <c r="B666" s="6"/>
      <c r="C666" s="6"/>
      <c r="D666" s="6"/>
      <c r="E666" s="6" t="s">
        <v>204</v>
      </c>
      <c r="F666" s="1" t="s">
        <v>117</v>
      </c>
      <c r="G666" s="2">
        <v>44267</v>
      </c>
      <c r="H666" s="1">
        <v>0</v>
      </c>
      <c r="I666" s="24" t="str">
        <f>VLOOKUP($E666,Mapping!$A$2:$C$502,3,0)</f>
        <v>Pre</v>
      </c>
      <c r="J666" s="24" t="str">
        <f>VLOOKUP($E666,Mapping!$A$2:$C$502,2,0)</f>
        <v>Facebook AEO AAA</v>
      </c>
      <c r="K666" s="24" t="str">
        <f>VLOOKUP(G666,Mapping!$E$2:$F$246,2,0)</f>
        <v>Per</v>
      </c>
    </row>
    <row r="667" spans="1:11" x14ac:dyDescent="0.25">
      <c r="A667" s="6"/>
      <c r="B667" s="6"/>
      <c r="C667" s="6"/>
      <c r="D667" s="6"/>
      <c r="E667" s="6" t="s">
        <v>205</v>
      </c>
      <c r="F667" s="1" t="s">
        <v>117</v>
      </c>
      <c r="G667" s="2">
        <v>44267</v>
      </c>
      <c r="H667" s="1">
        <v>0</v>
      </c>
      <c r="I667" s="24" t="str">
        <f>VLOOKUP($E667,Mapping!$A$2:$C$502,3,0)</f>
        <v>S1</v>
      </c>
      <c r="J667" s="24" t="str">
        <f>VLOOKUP($E667,Mapping!$A$2:$C$502,2,0)</f>
        <v>Facebook AEO BAU</v>
      </c>
      <c r="K667" s="24" t="str">
        <f>VLOOKUP(G667,Mapping!$E$2:$F$246,2,0)</f>
        <v>Per</v>
      </c>
    </row>
    <row r="668" spans="1:11" x14ac:dyDescent="0.25">
      <c r="A668" s="6"/>
      <c r="B668" s="6"/>
      <c r="C668" s="6"/>
      <c r="D668" s="6"/>
      <c r="E668" s="6" t="s">
        <v>206</v>
      </c>
      <c r="F668" s="1" t="s">
        <v>117</v>
      </c>
      <c r="G668" s="2">
        <v>44267</v>
      </c>
      <c r="H668" s="1">
        <v>0</v>
      </c>
      <c r="I668" s="24" t="str">
        <f>VLOOKUP($E668,Mapping!$A$2:$C$502,3,0)</f>
        <v>S2</v>
      </c>
      <c r="J668" s="24" t="str">
        <f>VLOOKUP($E668,Mapping!$A$2:$C$502,2,0)</f>
        <v>Facebook AEO BAU</v>
      </c>
      <c r="K668" s="24" t="str">
        <f>VLOOKUP(G668,Mapping!$E$2:$F$246,2,0)</f>
        <v>Per</v>
      </c>
    </row>
    <row r="669" spans="1:11" x14ac:dyDescent="0.25">
      <c r="A669" s="6"/>
      <c r="B669" s="6"/>
      <c r="C669" s="6"/>
      <c r="D669" s="6"/>
      <c r="E669" s="6" t="s">
        <v>244</v>
      </c>
      <c r="F669" s="1" t="s">
        <v>117</v>
      </c>
      <c r="G669" s="2">
        <v>44267</v>
      </c>
      <c r="H669" s="1">
        <v>0</v>
      </c>
      <c r="I669" s="24" t="str">
        <f>VLOOKUP($E669,Mapping!$A$2:$C$502,3,0)</f>
        <v>S3</v>
      </c>
      <c r="J669" s="24" t="str">
        <f>VLOOKUP($E669,Mapping!$A$2:$C$502,2,0)</f>
        <v>Facebook AEO BAU</v>
      </c>
      <c r="K669" s="24" t="str">
        <f>VLOOKUP(G669,Mapping!$E$2:$F$246,2,0)</f>
        <v>Per</v>
      </c>
    </row>
    <row r="670" spans="1:11" x14ac:dyDescent="0.25">
      <c r="A670" s="6"/>
      <c r="B670" s="6"/>
      <c r="C670" s="6"/>
      <c r="D670" s="6"/>
      <c r="E670" s="6" t="s">
        <v>207</v>
      </c>
      <c r="F670" s="1" t="s">
        <v>117</v>
      </c>
      <c r="G670" s="2">
        <v>44267</v>
      </c>
      <c r="H670" s="1">
        <v>0</v>
      </c>
      <c r="I670" s="24" t="str">
        <f>VLOOKUP($E670,Mapping!$A$2:$C$502,3,0)</f>
        <v>Pre</v>
      </c>
      <c r="J670" s="24" t="str">
        <f>VLOOKUP($E670,Mapping!$A$2:$C$502,2,0)</f>
        <v>Facebook AEO BAU</v>
      </c>
      <c r="K670" s="24" t="str">
        <f>VLOOKUP(G670,Mapping!$E$2:$F$246,2,0)</f>
        <v>Per</v>
      </c>
    </row>
    <row r="671" spans="1:11" x14ac:dyDescent="0.25">
      <c r="A671" s="6"/>
      <c r="B671" s="6"/>
      <c r="C671" s="6"/>
      <c r="D671" s="6"/>
      <c r="E671" s="6" t="s">
        <v>208</v>
      </c>
      <c r="F671" s="1" t="s">
        <v>117</v>
      </c>
      <c r="G671" s="2">
        <v>44267</v>
      </c>
      <c r="H671" s="1">
        <v>53924.529657672101</v>
      </c>
      <c r="I671" s="24" t="str">
        <f>VLOOKUP($E671,Mapping!$A$2:$C$502,3,0)</f>
        <v>Pre</v>
      </c>
      <c r="J671" s="24" t="str">
        <f>VLOOKUP($E671,Mapping!$A$2:$C$502,2,0)</f>
        <v>Facebook VO AAA</v>
      </c>
      <c r="K671" s="24" t="str">
        <f>VLOOKUP(G671,Mapping!$E$2:$F$246,2,0)</f>
        <v>Per</v>
      </c>
    </row>
    <row r="672" spans="1:11" x14ac:dyDescent="0.25">
      <c r="A672" s="6"/>
      <c r="B672" s="6"/>
      <c r="C672" s="6"/>
      <c r="D672" s="6"/>
      <c r="E672" s="6" t="s">
        <v>209</v>
      </c>
      <c r="F672" s="1" t="s">
        <v>117</v>
      </c>
      <c r="G672" s="2">
        <v>44267</v>
      </c>
      <c r="H672" s="1">
        <v>0</v>
      </c>
      <c r="I672" s="24" t="str">
        <f>VLOOKUP($E672,Mapping!$A$2:$C$502,3,0)</f>
        <v>S1</v>
      </c>
      <c r="J672" s="24" t="str">
        <f>VLOOKUP($E672,Mapping!$A$2:$C$502,2,0)</f>
        <v>Facebook VO AAA</v>
      </c>
      <c r="K672" s="24" t="str">
        <f>VLOOKUP(G672,Mapping!$E$2:$F$246,2,0)</f>
        <v>Per</v>
      </c>
    </row>
    <row r="673" spans="1:11" x14ac:dyDescent="0.25">
      <c r="A673" s="6"/>
      <c r="B673" s="6"/>
      <c r="C673" s="6"/>
      <c r="D673" s="6"/>
      <c r="E673" s="6" t="s">
        <v>210</v>
      </c>
      <c r="F673" s="1" t="s">
        <v>117</v>
      </c>
      <c r="G673" s="2">
        <v>44267</v>
      </c>
      <c r="H673" s="1">
        <v>0</v>
      </c>
      <c r="I673" s="24" t="str">
        <f>VLOOKUP($E673,Mapping!$A$2:$C$502,3,0)</f>
        <v>S2</v>
      </c>
      <c r="J673" s="24" t="str">
        <f>VLOOKUP($E673,Mapping!$A$2:$C$502,2,0)</f>
        <v>Facebook VO AAA</v>
      </c>
      <c r="K673" s="24" t="str">
        <f>VLOOKUP(G673,Mapping!$E$2:$F$246,2,0)</f>
        <v>Per</v>
      </c>
    </row>
    <row r="674" spans="1:11" x14ac:dyDescent="0.25">
      <c r="A674" s="6"/>
      <c r="B674" s="6"/>
      <c r="C674" s="6"/>
      <c r="D674" s="6"/>
      <c r="E674" s="6" t="s">
        <v>245</v>
      </c>
      <c r="F674" s="1" t="s">
        <v>117</v>
      </c>
      <c r="G674" s="2">
        <v>44267</v>
      </c>
      <c r="H674" s="1">
        <v>0</v>
      </c>
      <c r="I674" s="24" t="str">
        <f>VLOOKUP($E674,Mapping!$A$2:$C$502,3,0)</f>
        <v>S3</v>
      </c>
      <c r="J674" s="24" t="str">
        <f>VLOOKUP($E674,Mapping!$A$2:$C$502,2,0)</f>
        <v>Facebook VO AAA</v>
      </c>
      <c r="K674" s="24" t="str">
        <f>VLOOKUP(G674,Mapping!$E$2:$F$246,2,0)</f>
        <v>Per</v>
      </c>
    </row>
    <row r="675" spans="1:11" x14ac:dyDescent="0.25">
      <c r="A675" s="6"/>
      <c r="B675" s="6"/>
      <c r="C675" s="6"/>
      <c r="D675" s="6"/>
      <c r="E675" s="6" t="s">
        <v>211</v>
      </c>
      <c r="F675" s="1" t="s">
        <v>117</v>
      </c>
      <c r="G675" s="2">
        <v>44267</v>
      </c>
      <c r="H675" s="1">
        <v>66131.246687421604</v>
      </c>
      <c r="I675" s="24" t="str">
        <f>VLOOKUP($E675,Mapping!$A$2:$C$502,3,0)</f>
        <v>Pre</v>
      </c>
      <c r="J675" s="24" t="str">
        <f>VLOOKUP($E675,Mapping!$A$2:$C$502,2,0)</f>
        <v>Facebook VO BAU</v>
      </c>
      <c r="K675" s="24" t="str">
        <f>VLOOKUP(G675,Mapping!$E$2:$F$246,2,0)</f>
        <v>Per</v>
      </c>
    </row>
    <row r="676" spans="1:11" x14ac:dyDescent="0.25">
      <c r="A676" s="6"/>
      <c r="B676" s="6"/>
      <c r="C676" s="6"/>
      <c r="D676" s="6"/>
      <c r="E676" s="6" t="s">
        <v>212</v>
      </c>
      <c r="F676" s="1" t="s">
        <v>117</v>
      </c>
      <c r="G676" s="2">
        <v>44267</v>
      </c>
      <c r="H676" s="1">
        <v>0</v>
      </c>
      <c r="I676" s="24" t="str">
        <f>VLOOKUP($E676,Mapping!$A$2:$C$502,3,0)</f>
        <v>S1</v>
      </c>
      <c r="J676" s="24" t="str">
        <f>VLOOKUP($E676,Mapping!$A$2:$C$502,2,0)</f>
        <v>Facebook VO BAU</v>
      </c>
      <c r="K676" s="24" t="str">
        <f>VLOOKUP(G676,Mapping!$E$2:$F$246,2,0)</f>
        <v>Per</v>
      </c>
    </row>
    <row r="677" spans="1:11" x14ac:dyDescent="0.25">
      <c r="A677" s="6"/>
      <c r="B677" s="6"/>
      <c r="C677" s="6"/>
      <c r="D677" s="6"/>
      <c r="E677" s="6" t="s">
        <v>213</v>
      </c>
      <c r="F677" s="1" t="s">
        <v>117</v>
      </c>
      <c r="G677" s="2">
        <v>44267</v>
      </c>
      <c r="H677" s="1">
        <v>0</v>
      </c>
      <c r="I677" s="24" t="str">
        <f>VLOOKUP($E677,Mapping!$A$2:$C$502,3,0)</f>
        <v>S2</v>
      </c>
      <c r="J677" s="24" t="str">
        <f>VLOOKUP($E677,Mapping!$A$2:$C$502,2,0)</f>
        <v>Facebook VO BAU</v>
      </c>
      <c r="K677" s="24" t="str">
        <f>VLOOKUP(G677,Mapping!$E$2:$F$246,2,0)</f>
        <v>Per</v>
      </c>
    </row>
    <row r="678" spans="1:11" x14ac:dyDescent="0.25">
      <c r="A678" s="6"/>
      <c r="B678" s="6"/>
      <c r="C678" s="6"/>
      <c r="D678" s="6"/>
      <c r="E678" s="6" t="s">
        <v>246</v>
      </c>
      <c r="F678" s="1" t="s">
        <v>117</v>
      </c>
      <c r="G678" s="2">
        <v>44267</v>
      </c>
      <c r="H678" s="1">
        <v>0</v>
      </c>
      <c r="I678" s="24" t="str">
        <f>VLOOKUP($E678,Mapping!$A$2:$C$502,3,0)</f>
        <v>S3</v>
      </c>
      <c r="J678" s="24" t="str">
        <f>VLOOKUP($E678,Mapping!$A$2:$C$502,2,0)</f>
        <v>Facebook VO BAU</v>
      </c>
      <c r="K678" s="24" t="str">
        <f>VLOOKUP(G678,Mapping!$E$2:$F$246,2,0)</f>
        <v>Per</v>
      </c>
    </row>
    <row r="679" spans="1:11" x14ac:dyDescent="0.25">
      <c r="A679" s="6"/>
      <c r="B679" s="6"/>
      <c r="C679" s="6"/>
      <c r="D679" s="6"/>
      <c r="E679" s="6" t="s">
        <v>214</v>
      </c>
      <c r="F679" s="1" t="s">
        <v>117</v>
      </c>
      <c r="G679" s="2">
        <v>44267</v>
      </c>
      <c r="H679" s="1">
        <v>1697.2336569588899</v>
      </c>
      <c r="I679" s="24" t="str">
        <f>VLOOKUP($E679,Mapping!$A$2:$C$502,3,0)</f>
        <v>Pre</v>
      </c>
      <c r="J679" s="24" t="str">
        <f>VLOOKUP($E679,Mapping!$A$2:$C$502,2,0)</f>
        <v>Facebook VO Dynamic</v>
      </c>
      <c r="K679" s="24" t="str">
        <f>VLOOKUP(G679,Mapping!$E$2:$F$246,2,0)</f>
        <v>Per</v>
      </c>
    </row>
    <row r="680" spans="1:11" x14ac:dyDescent="0.25">
      <c r="A680" s="6"/>
      <c r="B680" s="6"/>
      <c r="C680" s="6"/>
      <c r="D680" s="6"/>
      <c r="E680" s="6" t="s">
        <v>215</v>
      </c>
      <c r="F680" s="1" t="s">
        <v>117</v>
      </c>
      <c r="G680" s="2">
        <v>44267</v>
      </c>
      <c r="H680" s="1">
        <v>0</v>
      </c>
      <c r="I680" s="24" t="str">
        <f>VLOOKUP($E680,Mapping!$A$2:$C$502,3,0)</f>
        <v>S1</v>
      </c>
      <c r="J680" s="24" t="str">
        <f>VLOOKUP($E680,Mapping!$A$2:$C$502,2,0)</f>
        <v>Facebook VO Dynamic</v>
      </c>
      <c r="K680" s="24" t="str">
        <f>VLOOKUP(G680,Mapping!$E$2:$F$246,2,0)</f>
        <v>Per</v>
      </c>
    </row>
    <row r="681" spans="1:11" x14ac:dyDescent="0.25">
      <c r="A681" s="6"/>
      <c r="B681" s="6"/>
      <c r="C681" s="6"/>
      <c r="D681" s="6"/>
      <c r="E681" s="6" t="s">
        <v>216</v>
      </c>
      <c r="F681" s="1" t="s">
        <v>117</v>
      </c>
      <c r="G681" s="2">
        <v>44267</v>
      </c>
      <c r="H681" s="1">
        <v>31.555852866709799</v>
      </c>
      <c r="I681" s="24" t="str">
        <f>VLOOKUP($E681,Mapping!$A$2:$C$502,3,0)</f>
        <v>Pre</v>
      </c>
      <c r="J681" s="24" t="str">
        <f>VLOOKUP($E681,Mapping!$A$2:$C$502,2,0)</f>
        <v>Google Display</v>
      </c>
      <c r="K681" s="24" t="str">
        <f>VLOOKUP(G681,Mapping!$E$2:$F$246,2,0)</f>
        <v>Per</v>
      </c>
    </row>
    <row r="682" spans="1:11" x14ac:dyDescent="0.25">
      <c r="A682" s="6"/>
      <c r="B682" s="6"/>
      <c r="C682" s="6"/>
      <c r="D682" s="6"/>
      <c r="E682" s="6" t="s">
        <v>217</v>
      </c>
      <c r="F682" s="1" t="s">
        <v>117</v>
      </c>
      <c r="G682" s="2">
        <v>44267</v>
      </c>
      <c r="H682" s="1">
        <v>0</v>
      </c>
      <c r="I682" s="24">
        <f>VLOOKUP($E682,Mapping!$A$2:$C$502,3,0)</f>
        <v>0</v>
      </c>
      <c r="J682" s="24" t="str">
        <f>VLOOKUP($E682,Mapping!$A$2:$C$502,2,0)</f>
        <v>Google Display</v>
      </c>
      <c r="K682" s="24" t="str">
        <f>VLOOKUP(G682,Mapping!$E$2:$F$246,2,0)</f>
        <v>Per</v>
      </c>
    </row>
    <row r="683" spans="1:11" x14ac:dyDescent="0.25">
      <c r="A683" s="6"/>
      <c r="B683" s="6"/>
      <c r="C683" s="6"/>
      <c r="D683" s="6"/>
      <c r="E683" s="6" t="s">
        <v>229</v>
      </c>
      <c r="F683" s="1" t="s">
        <v>117</v>
      </c>
      <c r="G683" s="2">
        <v>44267</v>
      </c>
      <c r="H683" s="1">
        <v>0</v>
      </c>
      <c r="I683" s="24">
        <f>VLOOKUP($E683,Mapping!$A$2:$C$502,3,0)</f>
        <v>0</v>
      </c>
      <c r="J683" s="24" t="str">
        <f>VLOOKUP($E683,Mapping!$A$2:$C$502,2,0)</f>
        <v>Google Display</v>
      </c>
      <c r="K683" s="24" t="str">
        <f>VLOOKUP(G683,Mapping!$E$2:$F$246,2,0)</f>
        <v>Per</v>
      </c>
    </row>
    <row r="684" spans="1:11" x14ac:dyDescent="0.25">
      <c r="A684" s="6"/>
      <c r="B684" s="6"/>
      <c r="C684" s="6"/>
      <c r="D684" s="6"/>
      <c r="E684" s="6" t="s">
        <v>218</v>
      </c>
      <c r="F684" s="1" t="s">
        <v>117</v>
      </c>
      <c r="G684" s="2">
        <v>44267</v>
      </c>
      <c r="H684" s="1">
        <v>0</v>
      </c>
      <c r="I684" s="24">
        <f>VLOOKUP($E684,Mapping!$A$2:$C$502,3,0)</f>
        <v>0</v>
      </c>
      <c r="J684" s="24" t="str">
        <f>VLOOKUP($E684,Mapping!$A$2:$C$502,2,0)</f>
        <v>Google Display</v>
      </c>
      <c r="K684" s="24" t="str">
        <f>VLOOKUP(G684,Mapping!$E$2:$F$246,2,0)</f>
        <v>Per</v>
      </c>
    </row>
    <row r="685" spans="1:11" x14ac:dyDescent="0.25">
      <c r="A685" s="6"/>
      <c r="B685" s="6"/>
      <c r="C685" s="6"/>
      <c r="D685" s="6"/>
      <c r="E685" s="6" t="s">
        <v>230</v>
      </c>
      <c r="F685" s="1" t="s">
        <v>117</v>
      </c>
      <c r="G685" s="2">
        <v>44267</v>
      </c>
      <c r="H685" s="1">
        <v>0</v>
      </c>
      <c r="I685" s="24" t="str">
        <f>VLOOKUP($E685,Mapping!$A$2:$C$502,3,0)</f>
        <v>S1</v>
      </c>
      <c r="J685" s="24" t="str">
        <f>VLOOKUP($E685,Mapping!$A$2:$C$502,2,0)</f>
        <v>Google Display</v>
      </c>
      <c r="K685" s="24" t="str">
        <f>VLOOKUP(G685,Mapping!$E$2:$F$246,2,0)</f>
        <v>Per</v>
      </c>
    </row>
    <row r="686" spans="1:11" x14ac:dyDescent="0.25">
      <c r="A686" s="6"/>
      <c r="B686" s="6"/>
      <c r="C686" s="6"/>
      <c r="D686" s="6"/>
      <c r="E686" s="6" t="s">
        <v>219</v>
      </c>
      <c r="F686" s="1" t="s">
        <v>117</v>
      </c>
      <c r="G686" s="2">
        <v>44267</v>
      </c>
      <c r="H686" s="1">
        <v>3604.5703413480801</v>
      </c>
      <c r="I686" s="24" t="str">
        <f>VLOOKUP($E686,Mapping!$A$2:$C$502,3,0)</f>
        <v>Pre</v>
      </c>
      <c r="J686" s="24" t="str">
        <f>VLOOKUP($E686,Mapping!$A$2:$C$502,2,0)</f>
        <v>Google Youtube</v>
      </c>
      <c r="K686" s="24" t="str">
        <f>VLOOKUP(G686,Mapping!$E$2:$F$246,2,0)</f>
        <v>Per</v>
      </c>
    </row>
    <row r="687" spans="1:11" x14ac:dyDescent="0.25">
      <c r="A687" s="6"/>
      <c r="B687" s="6"/>
      <c r="C687" s="6"/>
      <c r="D687" s="6"/>
      <c r="E687" s="6" t="s">
        <v>220</v>
      </c>
      <c r="F687" s="1" t="s">
        <v>117</v>
      </c>
      <c r="G687" s="2">
        <v>44267</v>
      </c>
      <c r="H687" s="1">
        <v>0</v>
      </c>
      <c r="I687" s="24">
        <f>VLOOKUP($E687,Mapping!$A$2:$C$502,3,0)</f>
        <v>0</v>
      </c>
      <c r="J687" s="24" t="str">
        <f>VLOOKUP($E687,Mapping!$A$2:$C$502,2,0)</f>
        <v>Google Youtube</v>
      </c>
      <c r="K687" s="24" t="str">
        <f>VLOOKUP(G687,Mapping!$E$2:$F$246,2,0)</f>
        <v>Per</v>
      </c>
    </row>
    <row r="688" spans="1:11" x14ac:dyDescent="0.25">
      <c r="A688" s="6"/>
      <c r="B688" s="6"/>
      <c r="C688" s="6"/>
      <c r="D688" s="6"/>
      <c r="E688" s="6" t="s">
        <v>231</v>
      </c>
      <c r="F688" s="1" t="s">
        <v>117</v>
      </c>
      <c r="G688" s="2">
        <v>44267</v>
      </c>
      <c r="H688" s="1">
        <v>0</v>
      </c>
      <c r="I688" s="24">
        <f>VLOOKUP($E688,Mapping!$A$2:$C$502,3,0)</f>
        <v>0</v>
      </c>
      <c r="J688" s="24" t="str">
        <f>VLOOKUP($E688,Mapping!$A$2:$C$502,2,0)</f>
        <v>Google Youtube</v>
      </c>
      <c r="K688" s="24" t="str">
        <f>VLOOKUP(G688,Mapping!$E$2:$F$246,2,0)</f>
        <v>Per</v>
      </c>
    </row>
    <row r="689" spans="1:11" x14ac:dyDescent="0.25">
      <c r="A689" s="6"/>
      <c r="B689" s="6"/>
      <c r="C689" s="6"/>
      <c r="D689" s="6"/>
      <c r="E689" s="6" t="s">
        <v>221</v>
      </c>
      <c r="F689" s="1" t="s">
        <v>117</v>
      </c>
      <c r="G689" s="2">
        <v>44267</v>
      </c>
      <c r="H689" s="1">
        <v>0</v>
      </c>
      <c r="I689" s="24">
        <f>VLOOKUP($E689,Mapping!$A$2:$C$502,3,0)</f>
        <v>0</v>
      </c>
      <c r="J689" s="24" t="str">
        <f>VLOOKUP($E689,Mapping!$A$2:$C$502,2,0)</f>
        <v>Google Youtube</v>
      </c>
      <c r="K689" s="24" t="str">
        <f>VLOOKUP(G689,Mapping!$E$2:$F$246,2,0)</f>
        <v>Per</v>
      </c>
    </row>
    <row r="690" spans="1:11" x14ac:dyDescent="0.25">
      <c r="A690" s="6"/>
      <c r="B690" s="6"/>
      <c r="C690" s="6"/>
      <c r="D690" s="6"/>
      <c r="E690" s="6" t="s">
        <v>232</v>
      </c>
      <c r="F690" s="1" t="s">
        <v>117</v>
      </c>
      <c r="G690" s="2">
        <v>44267</v>
      </c>
      <c r="H690" s="1">
        <v>0</v>
      </c>
      <c r="I690" s="24" t="str">
        <f>VLOOKUP($E690,Mapping!$A$2:$C$502,3,0)</f>
        <v>S1</v>
      </c>
      <c r="J690" s="24" t="str">
        <f>VLOOKUP($E690,Mapping!$A$2:$C$502,2,0)</f>
        <v>Google Youtube</v>
      </c>
      <c r="K690" s="24" t="str">
        <f>VLOOKUP(G690,Mapping!$E$2:$F$246,2,0)</f>
        <v>Per</v>
      </c>
    </row>
    <row r="691" spans="1:11" x14ac:dyDescent="0.25">
      <c r="A691" s="6"/>
      <c r="B691" s="6"/>
      <c r="C691" s="6"/>
      <c r="D691" s="6"/>
      <c r="E691" s="6" t="s">
        <v>73</v>
      </c>
      <c r="F691" s="1" t="s">
        <v>117</v>
      </c>
      <c r="G691" s="2">
        <v>44267</v>
      </c>
      <c r="H691" s="1">
        <v>282876.95580592903</v>
      </c>
      <c r="I691" s="24">
        <f>VLOOKUP($E691,Mapping!$A$2:$C$502,3,0)</f>
        <v>0</v>
      </c>
      <c r="J691" s="24">
        <f>VLOOKUP($E691,Mapping!$A$2:$C$502,2,0)</f>
        <v>0</v>
      </c>
      <c r="K691" s="24" t="str">
        <f>VLOOKUP(G691,Mapping!$E$2:$F$246,2,0)</f>
        <v>Per</v>
      </c>
    </row>
    <row r="692" spans="1:11" x14ac:dyDescent="0.25">
      <c r="A692" s="6"/>
      <c r="B692" s="6"/>
      <c r="C692" s="6"/>
      <c r="D692" s="6"/>
      <c r="E692" s="6" t="s">
        <v>149</v>
      </c>
      <c r="F692" s="1" t="s">
        <v>117</v>
      </c>
      <c r="G692" s="2">
        <v>44267</v>
      </c>
      <c r="H692" s="1">
        <v>0</v>
      </c>
      <c r="I692" s="24">
        <f>VLOOKUP($E692,Mapping!$A$2:$C$502,3,0)</f>
        <v>0</v>
      </c>
      <c r="J692" s="24" t="str">
        <f>VLOOKUP($E692,Mapping!$A$2:$C$502,2,0)</f>
        <v>Event After Effect</v>
      </c>
      <c r="K692" s="24" t="str">
        <f>VLOOKUP(G692,Mapping!$E$2:$F$246,2,0)</f>
        <v>Per</v>
      </c>
    </row>
    <row r="693" spans="1:11" x14ac:dyDescent="0.25">
      <c r="A693" s="6"/>
      <c r="B693" s="6"/>
      <c r="C693" s="6"/>
      <c r="D693" s="6"/>
      <c r="E693" s="6" t="s">
        <v>150</v>
      </c>
      <c r="F693" s="1" t="s">
        <v>117</v>
      </c>
      <c r="G693" s="2">
        <v>44267</v>
      </c>
      <c r="H693" s="1">
        <v>0</v>
      </c>
      <c r="I693" s="24">
        <f>VLOOKUP($E693,Mapping!$A$2:$C$502,3,0)</f>
        <v>0</v>
      </c>
      <c r="J693" s="24" t="str">
        <f>VLOOKUP($E693,Mapping!$A$2:$C$502,2,0)</f>
        <v>Internal Event</v>
      </c>
      <c r="K693" s="24" t="str">
        <f>VLOOKUP(G693,Mapping!$E$2:$F$246,2,0)</f>
        <v>Per</v>
      </c>
    </row>
    <row r="694" spans="1:11" x14ac:dyDescent="0.25">
      <c r="A694" s="6"/>
      <c r="B694" s="6"/>
      <c r="C694" s="6"/>
      <c r="D694" s="6"/>
      <c r="E694" s="6" t="s">
        <v>151</v>
      </c>
      <c r="F694" s="1" t="s">
        <v>117</v>
      </c>
      <c r="G694" s="2">
        <v>44267</v>
      </c>
      <c r="H694" s="1">
        <v>0</v>
      </c>
      <c r="I694" s="24">
        <f>VLOOKUP($E694,Mapping!$A$2:$C$502,3,0)</f>
        <v>0</v>
      </c>
      <c r="J694" s="24" t="str">
        <f>VLOOKUP($E694,Mapping!$A$2:$C$502,2,0)</f>
        <v>Internal Event</v>
      </c>
      <c r="K694" s="24" t="str">
        <f>VLOOKUP(G694,Mapping!$E$2:$F$246,2,0)</f>
        <v>Per</v>
      </c>
    </row>
    <row r="695" spans="1:11" x14ac:dyDescent="0.25">
      <c r="A695" s="6"/>
      <c r="B695" s="6"/>
      <c r="C695" s="6"/>
      <c r="D695" s="6"/>
      <c r="E695" s="6" t="s">
        <v>152</v>
      </c>
      <c r="F695" s="1" t="s">
        <v>117</v>
      </c>
      <c r="G695" s="2">
        <v>44267</v>
      </c>
      <c r="H695" s="1">
        <v>0</v>
      </c>
      <c r="I695" s="24">
        <f>VLOOKUP($E695,Mapping!$A$2:$C$502,3,0)</f>
        <v>0</v>
      </c>
      <c r="J695" s="24" t="str">
        <f>VLOOKUP($E695,Mapping!$A$2:$C$502,2,0)</f>
        <v>Internal Event</v>
      </c>
      <c r="K695" s="24" t="str">
        <f>VLOOKUP(G695,Mapping!$E$2:$F$246,2,0)</f>
        <v>Per</v>
      </c>
    </row>
    <row r="696" spans="1:11" x14ac:dyDescent="0.25">
      <c r="A696" s="6"/>
      <c r="B696" s="6"/>
      <c r="C696" s="6"/>
      <c r="D696" s="6"/>
      <c r="E696" s="6" t="s">
        <v>153</v>
      </c>
      <c r="F696" s="1" t="s">
        <v>117</v>
      </c>
      <c r="G696" s="2">
        <v>44267</v>
      </c>
      <c r="H696" s="1">
        <v>0</v>
      </c>
      <c r="I696" s="24">
        <f>VLOOKUP($E696,Mapping!$A$2:$C$502,3,0)</f>
        <v>0</v>
      </c>
      <c r="J696" s="24" t="str">
        <f>VLOOKUP($E696,Mapping!$A$2:$C$502,2,0)</f>
        <v>Monday Effect</v>
      </c>
      <c r="K696" s="24" t="str">
        <f>VLOOKUP(G696,Mapping!$E$2:$F$246,2,0)</f>
        <v>Per</v>
      </c>
    </row>
    <row r="697" spans="1:11" x14ac:dyDescent="0.25">
      <c r="A697" s="6"/>
      <c r="B697" s="6"/>
      <c r="C697" s="6"/>
      <c r="D697" s="6"/>
      <c r="E697" s="6" t="s">
        <v>154</v>
      </c>
      <c r="F697" s="1" t="s">
        <v>117</v>
      </c>
      <c r="G697" s="2">
        <v>44267</v>
      </c>
      <c r="H697" s="1">
        <v>0</v>
      </c>
      <c r="I697" s="24">
        <f>VLOOKUP($E697,Mapping!$A$2:$C$502,3,0)</f>
        <v>0</v>
      </c>
      <c r="J697" s="24" t="str">
        <f>VLOOKUP($E697,Mapping!$A$2:$C$502,2,0)</f>
        <v>New Content</v>
      </c>
      <c r="K697" s="24" t="str">
        <f>VLOOKUP(G697,Mapping!$E$2:$F$246,2,0)</f>
        <v>Per</v>
      </c>
    </row>
    <row r="698" spans="1:11" x14ac:dyDescent="0.25">
      <c r="A698" s="6"/>
      <c r="B698" s="6"/>
      <c r="C698" s="6"/>
      <c r="D698" s="6"/>
      <c r="E698" s="6" t="s">
        <v>155</v>
      </c>
      <c r="F698" s="1" t="s">
        <v>117</v>
      </c>
      <c r="G698" s="2">
        <v>44267</v>
      </c>
      <c r="H698" s="1">
        <v>0</v>
      </c>
      <c r="I698" s="24">
        <f>VLOOKUP($E698,Mapping!$A$2:$C$502,3,0)</f>
        <v>0</v>
      </c>
      <c r="J698" s="24" t="str">
        <f>VLOOKUP($E698,Mapping!$A$2:$C$502,2,0)</f>
        <v>Internal Event</v>
      </c>
      <c r="K698" s="24" t="str">
        <f>VLOOKUP(G698,Mapping!$E$2:$F$246,2,0)</f>
        <v>Per</v>
      </c>
    </row>
    <row r="699" spans="1:11" x14ac:dyDescent="0.25">
      <c r="A699" s="6"/>
      <c r="B699" s="6"/>
      <c r="C699" s="6"/>
      <c r="D699" s="6"/>
      <c r="E699" s="6" t="s">
        <v>156</v>
      </c>
      <c r="F699" s="1" t="s">
        <v>117</v>
      </c>
      <c r="G699" s="2">
        <v>44267</v>
      </c>
      <c r="H699" s="1">
        <v>0</v>
      </c>
      <c r="I699" s="24">
        <f>VLOOKUP($E699,Mapping!$A$2:$C$502,3,0)</f>
        <v>0</v>
      </c>
      <c r="J699" s="24" t="str">
        <f>VLOOKUP($E699,Mapping!$A$2:$C$502,2,0)</f>
        <v>Internal Event</v>
      </c>
      <c r="K699" s="24" t="str">
        <f>VLOOKUP(G699,Mapping!$E$2:$F$246,2,0)</f>
        <v>Per</v>
      </c>
    </row>
    <row r="700" spans="1:11" x14ac:dyDescent="0.25">
      <c r="A700" s="6"/>
      <c r="B700" s="6"/>
      <c r="C700" s="6"/>
      <c r="D700" s="6"/>
      <c r="E700" s="6" t="s">
        <v>233</v>
      </c>
      <c r="F700" s="1" t="s">
        <v>117</v>
      </c>
      <c r="G700" s="2">
        <v>44267</v>
      </c>
      <c r="H700" s="1">
        <v>0</v>
      </c>
      <c r="I700" s="24" t="str">
        <f>VLOOKUP($E700,Mapping!$A$2:$C$502,3,0)</f>
        <v>S2</v>
      </c>
      <c r="J700" s="24" t="str">
        <f>VLOOKUP($E700,Mapping!$A$2:$C$502,2,0)</f>
        <v>Reddit</v>
      </c>
      <c r="K700" s="24" t="str">
        <f>VLOOKUP(G700,Mapping!$E$2:$F$246,2,0)</f>
        <v>Per</v>
      </c>
    </row>
    <row r="701" spans="1:11" x14ac:dyDescent="0.25">
      <c r="A701" s="6"/>
      <c r="B701" s="6"/>
      <c r="C701" s="6"/>
      <c r="D701" s="6"/>
      <c r="E701" s="6" t="s">
        <v>158</v>
      </c>
      <c r="F701" s="1" t="s">
        <v>117</v>
      </c>
      <c r="G701" s="2">
        <v>44267</v>
      </c>
      <c r="H701" s="1">
        <v>0</v>
      </c>
      <c r="I701" s="24">
        <f>VLOOKUP($E701,Mapping!$A$2:$C$502,3,0)</f>
        <v>0</v>
      </c>
      <c r="J701" s="24" t="str">
        <f>VLOOKUP($E701,Mapping!$A$2:$C$502,2,0)</f>
        <v>Internal Event</v>
      </c>
      <c r="K701" s="24" t="str">
        <f>VLOOKUP(G701,Mapping!$E$2:$F$246,2,0)</f>
        <v>Per</v>
      </c>
    </row>
    <row r="702" spans="1:11" x14ac:dyDescent="0.25">
      <c r="A702" s="6"/>
      <c r="B702" s="6"/>
      <c r="C702" s="6"/>
      <c r="D702" s="6"/>
      <c r="E702" s="6" t="s">
        <v>159</v>
      </c>
      <c r="F702" s="1" t="s">
        <v>117</v>
      </c>
      <c r="G702" s="2">
        <v>44267</v>
      </c>
      <c r="H702" s="1">
        <v>0</v>
      </c>
      <c r="I702" s="24">
        <f>VLOOKUP($E702,Mapping!$A$2:$C$502,3,0)</f>
        <v>0</v>
      </c>
      <c r="J702" s="24" t="str">
        <f>VLOOKUP($E702,Mapping!$A$2:$C$502,2,0)</f>
        <v>Event After Effect</v>
      </c>
      <c r="K702" s="24" t="str">
        <f>VLOOKUP(G702,Mapping!$E$2:$F$246,2,0)</f>
        <v>Per</v>
      </c>
    </row>
    <row r="703" spans="1:11" x14ac:dyDescent="0.25">
      <c r="A703" s="6"/>
      <c r="B703" s="6"/>
      <c r="C703" s="6"/>
      <c r="D703" s="6"/>
      <c r="E703" s="6" t="s">
        <v>160</v>
      </c>
      <c r="F703" s="1" t="s">
        <v>117</v>
      </c>
      <c r="G703" s="2">
        <v>44267</v>
      </c>
      <c r="H703" s="1">
        <v>0</v>
      </c>
      <c r="I703" s="24">
        <f>VLOOKUP($E703,Mapping!$A$2:$C$502,3,0)</f>
        <v>0</v>
      </c>
      <c r="J703" s="24" t="str">
        <f>VLOOKUP($E703,Mapping!$A$2:$C$502,2,0)</f>
        <v>Event After Effect</v>
      </c>
      <c r="K703" s="24" t="str">
        <f>VLOOKUP(G703,Mapping!$E$2:$F$246,2,0)</f>
        <v>Per</v>
      </c>
    </row>
    <row r="704" spans="1:11" x14ac:dyDescent="0.25">
      <c r="A704" s="6"/>
      <c r="B704" s="6"/>
      <c r="C704" s="6"/>
      <c r="D704" s="6"/>
      <c r="E704" s="6" t="s">
        <v>161</v>
      </c>
      <c r="F704" s="1" t="s">
        <v>117</v>
      </c>
      <c r="G704" s="2">
        <v>44267</v>
      </c>
      <c r="H704" s="1">
        <v>0</v>
      </c>
      <c r="I704" s="24">
        <f>VLOOKUP($E704,Mapping!$A$2:$C$502,3,0)</f>
        <v>0</v>
      </c>
      <c r="J704" s="24" t="str">
        <f>VLOOKUP($E704,Mapping!$A$2:$C$502,2,0)</f>
        <v>Internal Event</v>
      </c>
      <c r="K704" s="24" t="str">
        <f>VLOOKUP(G704,Mapping!$E$2:$F$246,2,0)</f>
        <v>Per</v>
      </c>
    </row>
    <row r="705" spans="1:11" x14ac:dyDescent="0.25">
      <c r="A705" s="6"/>
      <c r="B705" s="6"/>
      <c r="C705" s="6"/>
      <c r="D705" s="6"/>
      <c r="E705" s="6" t="s">
        <v>162</v>
      </c>
      <c r="F705" s="1" t="s">
        <v>117</v>
      </c>
      <c r="G705" s="2">
        <v>44267</v>
      </c>
      <c r="H705" s="1">
        <v>0</v>
      </c>
      <c r="I705" s="24">
        <f>VLOOKUP($E705,Mapping!$A$2:$C$502,3,0)</f>
        <v>0</v>
      </c>
      <c r="J705" s="24" t="str">
        <f>VLOOKUP($E705,Mapping!$A$2:$C$502,2,0)</f>
        <v>Tuesday Effect</v>
      </c>
      <c r="K705" s="24" t="str">
        <f>VLOOKUP(G705,Mapping!$E$2:$F$246,2,0)</f>
        <v>Per</v>
      </c>
    </row>
    <row r="706" spans="1:11" x14ac:dyDescent="0.25">
      <c r="A706" s="6"/>
      <c r="B706" s="6"/>
      <c r="C706" s="6"/>
      <c r="D706" s="6"/>
      <c r="E706" s="6" t="s">
        <v>222</v>
      </c>
      <c r="F706" s="1" t="s">
        <v>117</v>
      </c>
      <c r="G706" s="2">
        <v>44267</v>
      </c>
      <c r="H706" s="1">
        <v>6.2851054161969797</v>
      </c>
      <c r="I706" s="24" t="str">
        <f>VLOOKUP($E706,Mapping!$A$2:$C$502,3,0)</f>
        <v>Pre</v>
      </c>
      <c r="J706" s="24" t="str">
        <f>VLOOKUP($E706,Mapping!$A$2:$C$502,2,0)</f>
        <v>Unity</v>
      </c>
      <c r="K706" s="24" t="str">
        <f>VLOOKUP(G706,Mapping!$E$2:$F$246,2,0)</f>
        <v>Per</v>
      </c>
    </row>
    <row r="707" spans="1:11" x14ac:dyDescent="0.25">
      <c r="A707" s="6"/>
      <c r="B707" s="6"/>
      <c r="C707" s="6"/>
      <c r="D707" s="6"/>
      <c r="E707" s="6" t="s">
        <v>234</v>
      </c>
      <c r="F707" s="1" t="s">
        <v>117</v>
      </c>
      <c r="G707" s="2">
        <v>44267</v>
      </c>
      <c r="H707" s="1">
        <v>0</v>
      </c>
      <c r="I707" s="24" t="str">
        <f>VLOOKUP($E707,Mapping!$A$2:$C$502,3,0)</f>
        <v>S1</v>
      </c>
      <c r="J707" s="24" t="str">
        <f>VLOOKUP($E707,Mapping!$A$2:$C$502,2,0)</f>
        <v>Unity</v>
      </c>
      <c r="K707" s="24" t="str">
        <f>VLOOKUP(G707,Mapping!$E$2:$F$246,2,0)</f>
        <v>Per</v>
      </c>
    </row>
    <row r="708" spans="1:11" x14ac:dyDescent="0.25">
      <c r="A708" s="6"/>
      <c r="B708" s="6"/>
      <c r="C708" s="6"/>
      <c r="D708" s="6"/>
      <c r="E708" s="6" t="s">
        <v>235</v>
      </c>
      <c r="F708" s="1" t="s">
        <v>117</v>
      </c>
      <c r="G708" s="2">
        <v>44267</v>
      </c>
      <c r="H708" s="1">
        <v>0</v>
      </c>
      <c r="I708" s="24" t="str">
        <f>VLOOKUP($E708,Mapping!$A$2:$C$502,3,0)</f>
        <v>S2</v>
      </c>
      <c r="J708" s="24" t="str">
        <f>VLOOKUP($E708,Mapping!$A$2:$C$502,2,0)</f>
        <v>Unity</v>
      </c>
      <c r="K708" s="24" t="str">
        <f>VLOOKUP(G708,Mapping!$E$2:$F$246,2,0)</f>
        <v>Per</v>
      </c>
    </row>
    <row r="709" spans="1:11" x14ac:dyDescent="0.25">
      <c r="A709" s="6"/>
      <c r="B709" s="6"/>
      <c r="C709" s="6"/>
      <c r="D709" s="6"/>
      <c r="E709" s="6" t="s">
        <v>247</v>
      </c>
      <c r="F709" s="1" t="s">
        <v>117</v>
      </c>
      <c r="G709" s="2">
        <v>44267</v>
      </c>
      <c r="H709" s="1">
        <v>0</v>
      </c>
      <c r="I709" s="24" t="str">
        <f>VLOOKUP($E709,Mapping!$A$2:$C$502,3,0)</f>
        <v>S3</v>
      </c>
      <c r="J709" s="24" t="str">
        <f>VLOOKUP($E709,Mapping!$A$2:$C$502,2,0)</f>
        <v>Unity</v>
      </c>
      <c r="K709" s="24" t="str">
        <f>VLOOKUP(G709,Mapping!$E$2:$F$246,2,0)</f>
        <v>Per</v>
      </c>
    </row>
    <row r="710" spans="1:11" x14ac:dyDescent="0.25">
      <c r="A710" s="6"/>
      <c r="B710" s="6"/>
      <c r="C710" s="6"/>
      <c r="D710" s="6"/>
      <c r="E710" s="6" t="s">
        <v>200</v>
      </c>
      <c r="F710" s="1" t="s">
        <v>117</v>
      </c>
      <c r="G710" s="2">
        <v>44268</v>
      </c>
      <c r="H710" s="1">
        <v>0</v>
      </c>
      <c r="I710" s="24">
        <f>VLOOKUP($E710,Mapping!$A$2:$C$502,3,0)</f>
        <v>0</v>
      </c>
      <c r="J710" s="24" t="str">
        <f>VLOOKUP($E710,Mapping!$A$2:$C$502,2,0)</f>
        <v>Apple Search</v>
      </c>
      <c r="K710" s="24" t="str">
        <f>VLOOKUP(G710,Mapping!$E$2:$F$246,2,0)</f>
        <v>Per</v>
      </c>
    </row>
    <row r="711" spans="1:11" x14ac:dyDescent="0.25">
      <c r="A711" s="6"/>
      <c r="B711" s="6"/>
      <c r="C711" s="6"/>
      <c r="D711" s="6"/>
      <c r="E711" s="6" t="s">
        <v>227</v>
      </c>
      <c r="F711" s="1" t="s">
        <v>117</v>
      </c>
      <c r="G711" s="2">
        <v>44268</v>
      </c>
      <c r="H711" s="1">
        <v>0</v>
      </c>
      <c r="I711" s="24">
        <f>VLOOKUP($E711,Mapping!$A$2:$C$502,3,0)</f>
        <v>0</v>
      </c>
      <c r="J711" s="24" t="str">
        <f>VLOOKUP($E711,Mapping!$A$2:$C$502,2,0)</f>
        <v>Applovin Rewarded</v>
      </c>
      <c r="K711" s="24" t="str">
        <f>VLOOKUP(G711,Mapping!$E$2:$F$246,2,0)</f>
        <v>Per</v>
      </c>
    </row>
    <row r="712" spans="1:11" x14ac:dyDescent="0.25">
      <c r="A712" s="6"/>
      <c r="B712" s="6"/>
      <c r="C712" s="6"/>
      <c r="D712" s="6"/>
      <c r="E712" s="6" t="s">
        <v>201</v>
      </c>
      <c r="F712" s="1" t="s">
        <v>117</v>
      </c>
      <c r="G712" s="2">
        <v>44268</v>
      </c>
      <c r="H712" s="1">
        <v>0</v>
      </c>
      <c r="I712" s="24">
        <f>VLOOKUP($E712,Mapping!$A$2:$C$502,3,0)</f>
        <v>0</v>
      </c>
      <c r="J712" s="24" t="str">
        <f>VLOOKUP($E712,Mapping!$A$2:$C$502,2,0)</f>
        <v>Applovin Video</v>
      </c>
      <c r="K712" s="24" t="str">
        <f>VLOOKUP(G712,Mapping!$E$2:$F$246,2,0)</f>
        <v>Per</v>
      </c>
    </row>
    <row r="713" spans="1:11" x14ac:dyDescent="0.25">
      <c r="A713" s="6"/>
      <c r="B713" s="6"/>
      <c r="C713" s="6"/>
      <c r="D713" s="6"/>
      <c r="E713" s="6" t="s">
        <v>143</v>
      </c>
      <c r="F713" s="1" t="s">
        <v>117</v>
      </c>
      <c r="G713" s="2">
        <v>44268</v>
      </c>
      <c r="H713" s="1">
        <v>0</v>
      </c>
      <c r="I713" s="24">
        <f>VLOOKUP($E713,Mapping!$A$2:$C$502,3,0)</f>
        <v>0</v>
      </c>
      <c r="J713" s="24" t="str">
        <f>VLOOKUP($E713,Mapping!$A$2:$C$502,2,0)</f>
        <v>Bug Fix</v>
      </c>
      <c r="K713" s="24" t="str">
        <f>VLOOKUP(G713,Mapping!$E$2:$F$246,2,0)</f>
        <v>Per</v>
      </c>
    </row>
    <row r="714" spans="1:11" x14ac:dyDescent="0.25">
      <c r="A714" s="6"/>
      <c r="B714" s="6"/>
      <c r="C714" s="6"/>
      <c r="D714" s="6"/>
      <c r="E714" s="6" t="s">
        <v>144</v>
      </c>
      <c r="F714" s="1" t="s">
        <v>117</v>
      </c>
      <c r="G714" s="2">
        <v>44268</v>
      </c>
      <c r="H714" s="1">
        <v>42888.901479897198</v>
      </c>
      <c r="I714" s="24">
        <f>VLOOKUP($E714,Mapping!$A$2:$C$502,3,0)</f>
        <v>0</v>
      </c>
      <c r="J714" s="24" t="str">
        <f>VLOOKUP($E714,Mapping!$A$2:$C$502,2,0)</f>
        <v>Bug Fix</v>
      </c>
      <c r="K714" s="24" t="str">
        <f>VLOOKUP(G714,Mapping!$E$2:$F$246,2,0)</f>
        <v>Per</v>
      </c>
    </row>
    <row r="715" spans="1:11" x14ac:dyDescent="0.25">
      <c r="A715" s="6"/>
      <c r="B715" s="6"/>
      <c r="C715" s="6"/>
      <c r="D715" s="6"/>
      <c r="E715" s="6" t="s">
        <v>226</v>
      </c>
      <c r="F715" s="1" t="s">
        <v>117</v>
      </c>
      <c r="G715" s="2">
        <v>44268</v>
      </c>
      <c r="H715" s="1">
        <v>0</v>
      </c>
      <c r="I715" s="24">
        <f>VLOOKUP($E715,Mapping!$A$2:$C$502,3,0)</f>
        <v>0</v>
      </c>
      <c r="J715" s="24" t="str">
        <f>VLOOKUP($E715,Mapping!$A$2:$C$502,2,0)</f>
        <v>Bug Fix</v>
      </c>
      <c r="K715" s="24" t="str">
        <f>VLOOKUP(G715,Mapping!$E$2:$F$246,2,0)</f>
        <v>Per</v>
      </c>
    </row>
    <row r="716" spans="1:11" x14ac:dyDescent="0.25">
      <c r="A716" s="6"/>
      <c r="B716" s="6"/>
      <c r="C716" s="6"/>
      <c r="D716" s="6"/>
      <c r="E716" s="6" t="s">
        <v>146</v>
      </c>
      <c r="F716" s="1" t="s">
        <v>117</v>
      </c>
      <c r="G716" s="2">
        <v>44268</v>
      </c>
      <c r="H716" s="1">
        <v>0</v>
      </c>
      <c r="I716" s="24">
        <f>VLOOKUP($E716,Mapping!$A$2:$C$502,3,0)</f>
        <v>0</v>
      </c>
      <c r="J716" s="24" t="str">
        <f>VLOOKUP($E716,Mapping!$A$2:$C$502,2,0)</f>
        <v>Event After Effect</v>
      </c>
      <c r="K716" s="24" t="str">
        <f>VLOOKUP(G716,Mapping!$E$2:$F$246,2,0)</f>
        <v>Per</v>
      </c>
    </row>
    <row r="717" spans="1:11" x14ac:dyDescent="0.25">
      <c r="A717" s="6"/>
      <c r="B717" s="6"/>
      <c r="C717" s="6"/>
      <c r="D717" s="6"/>
      <c r="E717" s="6" t="s">
        <v>228</v>
      </c>
      <c r="F717" s="1" t="s">
        <v>117</v>
      </c>
      <c r="G717" s="2">
        <v>44268</v>
      </c>
      <c r="H717" s="1">
        <v>0</v>
      </c>
      <c r="I717" s="24">
        <f>VLOOKUP($E717,Mapping!$A$2:$C$502,3,0)</f>
        <v>0</v>
      </c>
      <c r="J717" s="24" t="str">
        <f>VLOOKUP($E717,Mapping!$A$2:$C$502,2,0)</f>
        <v>Bytedance Global</v>
      </c>
      <c r="K717" s="24" t="str">
        <f>VLOOKUP(G717,Mapping!$E$2:$F$246,2,0)</f>
        <v>Per</v>
      </c>
    </row>
    <row r="718" spans="1:11" x14ac:dyDescent="0.25">
      <c r="A718" s="6"/>
      <c r="B718" s="6"/>
      <c r="C718" s="6"/>
      <c r="D718" s="6"/>
      <c r="E718" s="6" t="s">
        <v>180</v>
      </c>
      <c r="F718" s="1" t="s">
        <v>117</v>
      </c>
      <c r="G718" s="2">
        <v>44268</v>
      </c>
      <c r="H718" s="1">
        <v>-32179.911496713899</v>
      </c>
      <c r="I718" s="24">
        <f>VLOOKUP($E718,Mapping!$A$2:$C$502,3,0)</f>
        <v>0</v>
      </c>
      <c r="J718" s="24" t="str">
        <f>VLOOKUP($E718,Mapping!$A$2:$C$502,2,0)</f>
        <v>Lords Mobile</v>
      </c>
      <c r="K718" s="24" t="str">
        <f>VLOOKUP(G718,Mapping!$E$2:$F$246,2,0)</f>
        <v>Per</v>
      </c>
    </row>
    <row r="719" spans="1:11" x14ac:dyDescent="0.25">
      <c r="A719" s="6"/>
      <c r="B719" s="6"/>
      <c r="C719" s="6"/>
      <c r="D719" s="6"/>
      <c r="E719" s="6" t="s">
        <v>181</v>
      </c>
      <c r="F719" s="1" t="s">
        <v>117</v>
      </c>
      <c r="G719" s="2">
        <v>44268</v>
      </c>
      <c r="H719" s="1">
        <v>-3587.4969517149998</v>
      </c>
      <c r="I719" s="24">
        <f>VLOOKUP($E719,Mapping!$A$2:$C$502,3,0)</f>
        <v>0</v>
      </c>
      <c r="J719" s="24" t="str">
        <f>VLOOKUP($E719,Mapping!$A$2:$C$502,2,0)</f>
        <v>Rise of Kingdom</v>
      </c>
      <c r="K719" s="24" t="str">
        <f>VLOOKUP(G719,Mapping!$E$2:$F$246,2,0)</f>
        <v>Per</v>
      </c>
    </row>
    <row r="720" spans="1:11" x14ac:dyDescent="0.25">
      <c r="A720" s="6"/>
      <c r="B720" s="6"/>
      <c r="C720" s="6"/>
      <c r="D720" s="6"/>
      <c r="E720" s="6" t="s">
        <v>182</v>
      </c>
      <c r="F720" s="1" t="s">
        <v>117</v>
      </c>
      <c r="G720" s="2">
        <v>44268</v>
      </c>
      <c r="H720" s="1">
        <v>-9483.2419396309106</v>
      </c>
      <c r="I720" s="24">
        <f>VLOOKUP($E720,Mapping!$A$2:$C$502,3,0)</f>
        <v>0</v>
      </c>
      <c r="J720" s="24" t="str">
        <f>VLOOKUP($E720,Mapping!$A$2:$C$502,2,0)</f>
        <v>West Game</v>
      </c>
      <c r="K720" s="24" t="str">
        <f>VLOOKUP(G720,Mapping!$E$2:$F$246,2,0)</f>
        <v>Per</v>
      </c>
    </row>
    <row r="721" spans="1:11" x14ac:dyDescent="0.25">
      <c r="A721" s="6"/>
      <c r="B721" s="6"/>
      <c r="C721" s="6"/>
      <c r="D721" s="6"/>
      <c r="E721" s="6" t="s">
        <v>148</v>
      </c>
      <c r="F721" s="1" t="s">
        <v>117</v>
      </c>
      <c r="G721" s="2">
        <v>44268</v>
      </c>
      <c r="H721" s="1">
        <v>0</v>
      </c>
      <c r="I721" s="24">
        <f>VLOOKUP($E721,Mapping!$A$2:$C$502,3,0)</f>
        <v>0</v>
      </c>
      <c r="J721" s="24" t="str">
        <f>VLOOKUP($E721,Mapping!$A$2:$C$502,2,0)</f>
        <v>Event After Effect</v>
      </c>
      <c r="K721" s="24" t="str">
        <f>VLOOKUP(G721,Mapping!$E$2:$F$246,2,0)</f>
        <v>Per</v>
      </c>
    </row>
    <row r="722" spans="1:11" x14ac:dyDescent="0.25">
      <c r="A722" s="6"/>
      <c r="B722" s="6"/>
      <c r="C722" s="6"/>
      <c r="D722" s="6"/>
      <c r="E722" s="6" t="s">
        <v>202</v>
      </c>
      <c r="F722" s="1" t="s">
        <v>117</v>
      </c>
      <c r="G722" s="2">
        <v>44268</v>
      </c>
      <c r="H722" s="1">
        <v>0</v>
      </c>
      <c r="I722" s="24" t="str">
        <f>VLOOKUP($E722,Mapping!$A$2:$C$502,3,0)</f>
        <v>S1</v>
      </c>
      <c r="J722" s="24" t="str">
        <f>VLOOKUP($E722,Mapping!$A$2:$C$502,2,0)</f>
        <v>Facebook AEO AAA</v>
      </c>
      <c r="K722" s="24" t="str">
        <f>VLOOKUP(G722,Mapping!$E$2:$F$246,2,0)</f>
        <v>Per</v>
      </c>
    </row>
    <row r="723" spans="1:11" x14ac:dyDescent="0.25">
      <c r="A723" s="6"/>
      <c r="B723" s="6"/>
      <c r="C723" s="6"/>
      <c r="D723" s="6"/>
      <c r="E723" s="6" t="s">
        <v>203</v>
      </c>
      <c r="F723" s="1" t="s">
        <v>117</v>
      </c>
      <c r="G723" s="2">
        <v>44268</v>
      </c>
      <c r="H723" s="1">
        <v>0</v>
      </c>
      <c r="I723" s="24" t="str">
        <f>VLOOKUP($E723,Mapping!$A$2:$C$502,3,0)</f>
        <v>S2</v>
      </c>
      <c r="J723" s="24" t="str">
        <f>VLOOKUP($E723,Mapping!$A$2:$C$502,2,0)</f>
        <v>Facebook AEO AAA</v>
      </c>
      <c r="K723" s="24" t="str">
        <f>VLOOKUP(G723,Mapping!$E$2:$F$246,2,0)</f>
        <v>Per</v>
      </c>
    </row>
    <row r="724" spans="1:11" x14ac:dyDescent="0.25">
      <c r="A724" s="6"/>
      <c r="B724" s="6"/>
      <c r="C724" s="6"/>
      <c r="D724" s="6"/>
      <c r="E724" s="6" t="s">
        <v>243</v>
      </c>
      <c r="F724" s="1" t="s">
        <v>117</v>
      </c>
      <c r="G724" s="2">
        <v>44268</v>
      </c>
      <c r="H724" s="1">
        <v>0</v>
      </c>
      <c r="I724" s="24" t="str">
        <f>VLOOKUP($E724,Mapping!$A$2:$C$502,3,0)</f>
        <v>S3</v>
      </c>
      <c r="J724" s="24" t="str">
        <f>VLOOKUP($E724,Mapping!$A$2:$C$502,2,0)</f>
        <v>Facebook AEO AAA</v>
      </c>
      <c r="K724" s="24" t="str">
        <f>VLOOKUP(G724,Mapping!$E$2:$F$246,2,0)</f>
        <v>Per</v>
      </c>
    </row>
    <row r="725" spans="1:11" x14ac:dyDescent="0.25">
      <c r="A725" s="6"/>
      <c r="B725" s="6"/>
      <c r="C725" s="6"/>
      <c r="D725" s="6"/>
      <c r="E725" s="6" t="s">
        <v>204</v>
      </c>
      <c r="F725" s="1" t="s">
        <v>117</v>
      </c>
      <c r="G725" s="2">
        <v>44268</v>
      </c>
      <c r="H725" s="1">
        <v>0</v>
      </c>
      <c r="I725" s="24" t="str">
        <f>VLOOKUP($E725,Mapping!$A$2:$C$502,3,0)</f>
        <v>Pre</v>
      </c>
      <c r="J725" s="24" t="str">
        <f>VLOOKUP($E725,Mapping!$A$2:$C$502,2,0)</f>
        <v>Facebook AEO AAA</v>
      </c>
      <c r="K725" s="24" t="str">
        <f>VLOOKUP(G725,Mapping!$E$2:$F$246,2,0)</f>
        <v>Per</v>
      </c>
    </row>
    <row r="726" spans="1:11" x14ac:dyDescent="0.25">
      <c r="A726" s="6"/>
      <c r="B726" s="6"/>
      <c r="C726" s="6"/>
      <c r="D726" s="6"/>
      <c r="E726" s="6" t="s">
        <v>205</v>
      </c>
      <c r="F726" s="1" t="s">
        <v>117</v>
      </c>
      <c r="G726" s="2">
        <v>44268</v>
      </c>
      <c r="H726" s="1">
        <v>0</v>
      </c>
      <c r="I726" s="24" t="str">
        <f>VLOOKUP($E726,Mapping!$A$2:$C$502,3,0)</f>
        <v>S1</v>
      </c>
      <c r="J726" s="24" t="str">
        <f>VLOOKUP($E726,Mapping!$A$2:$C$502,2,0)</f>
        <v>Facebook AEO BAU</v>
      </c>
      <c r="K726" s="24" t="str">
        <f>VLOOKUP(G726,Mapping!$E$2:$F$246,2,0)</f>
        <v>Per</v>
      </c>
    </row>
    <row r="727" spans="1:11" x14ac:dyDescent="0.25">
      <c r="A727" s="6"/>
      <c r="B727" s="6"/>
      <c r="C727" s="6"/>
      <c r="D727" s="6"/>
      <c r="E727" s="6" t="s">
        <v>206</v>
      </c>
      <c r="F727" s="1" t="s">
        <v>117</v>
      </c>
      <c r="G727" s="2">
        <v>44268</v>
      </c>
      <c r="H727" s="1">
        <v>0</v>
      </c>
      <c r="I727" s="24" t="str">
        <f>VLOOKUP($E727,Mapping!$A$2:$C$502,3,0)</f>
        <v>S2</v>
      </c>
      <c r="J727" s="24" t="str">
        <f>VLOOKUP($E727,Mapping!$A$2:$C$502,2,0)</f>
        <v>Facebook AEO BAU</v>
      </c>
      <c r="K727" s="24" t="str">
        <f>VLOOKUP(G727,Mapping!$E$2:$F$246,2,0)</f>
        <v>Per</v>
      </c>
    </row>
    <row r="728" spans="1:11" x14ac:dyDescent="0.25">
      <c r="A728" s="6"/>
      <c r="B728" s="6"/>
      <c r="C728" s="6"/>
      <c r="D728" s="6"/>
      <c r="E728" s="6" t="s">
        <v>244</v>
      </c>
      <c r="F728" s="1" t="s">
        <v>117</v>
      </c>
      <c r="G728" s="2">
        <v>44268</v>
      </c>
      <c r="H728" s="1">
        <v>0</v>
      </c>
      <c r="I728" s="24" t="str">
        <f>VLOOKUP($E728,Mapping!$A$2:$C$502,3,0)</f>
        <v>S3</v>
      </c>
      <c r="J728" s="24" t="str">
        <f>VLOOKUP($E728,Mapping!$A$2:$C$502,2,0)</f>
        <v>Facebook AEO BAU</v>
      </c>
      <c r="K728" s="24" t="str">
        <f>VLOOKUP(G728,Mapping!$E$2:$F$246,2,0)</f>
        <v>Per</v>
      </c>
    </row>
    <row r="729" spans="1:11" x14ac:dyDescent="0.25">
      <c r="A729" s="6"/>
      <c r="B729" s="6"/>
      <c r="C729" s="6"/>
      <c r="D729" s="6"/>
      <c r="E729" s="6" t="s">
        <v>207</v>
      </c>
      <c r="F729" s="1" t="s">
        <v>117</v>
      </c>
      <c r="G729" s="2">
        <v>44268</v>
      </c>
      <c r="H729" s="1">
        <v>0</v>
      </c>
      <c r="I729" s="24" t="str">
        <f>VLOOKUP($E729,Mapping!$A$2:$C$502,3,0)</f>
        <v>Pre</v>
      </c>
      <c r="J729" s="24" t="str">
        <f>VLOOKUP($E729,Mapping!$A$2:$C$502,2,0)</f>
        <v>Facebook AEO BAU</v>
      </c>
      <c r="K729" s="24" t="str">
        <f>VLOOKUP(G729,Mapping!$E$2:$F$246,2,0)</f>
        <v>Per</v>
      </c>
    </row>
    <row r="730" spans="1:11" x14ac:dyDescent="0.25">
      <c r="A730" s="6"/>
      <c r="B730" s="6"/>
      <c r="C730" s="6"/>
      <c r="D730" s="6"/>
      <c r="E730" s="6" t="s">
        <v>208</v>
      </c>
      <c r="F730" s="1" t="s">
        <v>117</v>
      </c>
      <c r="G730" s="2">
        <v>44268</v>
      </c>
      <c r="H730" s="1">
        <v>46884.975517018203</v>
      </c>
      <c r="I730" s="24" t="str">
        <f>VLOOKUP($E730,Mapping!$A$2:$C$502,3,0)</f>
        <v>Pre</v>
      </c>
      <c r="J730" s="24" t="str">
        <f>VLOOKUP($E730,Mapping!$A$2:$C$502,2,0)</f>
        <v>Facebook VO AAA</v>
      </c>
      <c r="K730" s="24" t="str">
        <f>VLOOKUP(G730,Mapping!$E$2:$F$246,2,0)</f>
        <v>Per</v>
      </c>
    </row>
    <row r="731" spans="1:11" x14ac:dyDescent="0.25">
      <c r="A731" s="6"/>
      <c r="B731" s="6"/>
      <c r="C731" s="6"/>
      <c r="D731" s="6"/>
      <c r="E731" s="6" t="s">
        <v>209</v>
      </c>
      <c r="F731" s="1" t="s">
        <v>117</v>
      </c>
      <c r="G731" s="2">
        <v>44268</v>
      </c>
      <c r="H731" s="1">
        <v>0</v>
      </c>
      <c r="I731" s="24" t="str">
        <f>VLOOKUP($E731,Mapping!$A$2:$C$502,3,0)</f>
        <v>S1</v>
      </c>
      <c r="J731" s="24" t="str">
        <f>VLOOKUP($E731,Mapping!$A$2:$C$502,2,0)</f>
        <v>Facebook VO AAA</v>
      </c>
      <c r="K731" s="24" t="str">
        <f>VLOOKUP(G731,Mapping!$E$2:$F$246,2,0)</f>
        <v>Per</v>
      </c>
    </row>
    <row r="732" spans="1:11" x14ac:dyDescent="0.25">
      <c r="A732" s="6"/>
      <c r="B732" s="6"/>
      <c r="C732" s="6"/>
      <c r="D732" s="6"/>
      <c r="E732" s="6" t="s">
        <v>210</v>
      </c>
      <c r="F732" s="1" t="s">
        <v>117</v>
      </c>
      <c r="G732" s="2">
        <v>44268</v>
      </c>
      <c r="H732" s="1">
        <v>0</v>
      </c>
      <c r="I732" s="24" t="str">
        <f>VLOOKUP($E732,Mapping!$A$2:$C$502,3,0)</f>
        <v>S2</v>
      </c>
      <c r="J732" s="24" t="str">
        <f>VLOOKUP($E732,Mapping!$A$2:$C$502,2,0)</f>
        <v>Facebook VO AAA</v>
      </c>
      <c r="K732" s="24" t="str">
        <f>VLOOKUP(G732,Mapping!$E$2:$F$246,2,0)</f>
        <v>Per</v>
      </c>
    </row>
    <row r="733" spans="1:11" x14ac:dyDescent="0.25">
      <c r="A733" s="6"/>
      <c r="B733" s="6"/>
      <c r="C733" s="6"/>
      <c r="D733" s="6"/>
      <c r="E733" s="6" t="s">
        <v>245</v>
      </c>
      <c r="F733" s="1" t="s">
        <v>117</v>
      </c>
      <c r="G733" s="2">
        <v>44268</v>
      </c>
      <c r="H733" s="1">
        <v>0</v>
      </c>
      <c r="I733" s="24" t="str">
        <f>VLOOKUP($E733,Mapping!$A$2:$C$502,3,0)</f>
        <v>S3</v>
      </c>
      <c r="J733" s="24" t="str">
        <f>VLOOKUP($E733,Mapping!$A$2:$C$502,2,0)</f>
        <v>Facebook VO AAA</v>
      </c>
      <c r="K733" s="24" t="str">
        <f>VLOOKUP(G733,Mapping!$E$2:$F$246,2,0)</f>
        <v>Per</v>
      </c>
    </row>
    <row r="734" spans="1:11" x14ac:dyDescent="0.25">
      <c r="A734" s="6"/>
      <c r="B734" s="6"/>
      <c r="C734" s="6"/>
      <c r="D734" s="6"/>
      <c r="E734" s="6" t="s">
        <v>211</v>
      </c>
      <c r="F734" s="1" t="s">
        <v>117</v>
      </c>
      <c r="G734" s="2">
        <v>44268</v>
      </c>
      <c r="H734" s="1">
        <v>61443.5791001463</v>
      </c>
      <c r="I734" s="24" t="str">
        <f>VLOOKUP($E734,Mapping!$A$2:$C$502,3,0)</f>
        <v>Pre</v>
      </c>
      <c r="J734" s="24" t="str">
        <f>VLOOKUP($E734,Mapping!$A$2:$C$502,2,0)</f>
        <v>Facebook VO BAU</v>
      </c>
      <c r="K734" s="24" t="str">
        <f>VLOOKUP(G734,Mapping!$E$2:$F$246,2,0)</f>
        <v>Per</v>
      </c>
    </row>
    <row r="735" spans="1:11" x14ac:dyDescent="0.25">
      <c r="A735" s="6"/>
      <c r="B735" s="6"/>
      <c r="C735" s="6"/>
      <c r="D735" s="6"/>
      <c r="E735" s="6" t="s">
        <v>212</v>
      </c>
      <c r="F735" s="1" t="s">
        <v>117</v>
      </c>
      <c r="G735" s="2">
        <v>44268</v>
      </c>
      <c r="H735" s="1">
        <v>0</v>
      </c>
      <c r="I735" s="24" t="str">
        <f>VLOOKUP($E735,Mapping!$A$2:$C$502,3,0)</f>
        <v>S1</v>
      </c>
      <c r="J735" s="24" t="str">
        <f>VLOOKUP($E735,Mapping!$A$2:$C$502,2,0)</f>
        <v>Facebook VO BAU</v>
      </c>
      <c r="K735" s="24" t="str">
        <f>VLOOKUP(G735,Mapping!$E$2:$F$246,2,0)</f>
        <v>Per</v>
      </c>
    </row>
    <row r="736" spans="1:11" x14ac:dyDescent="0.25">
      <c r="A736" s="6"/>
      <c r="B736" s="6"/>
      <c r="C736" s="6"/>
      <c r="D736" s="6"/>
      <c r="E736" s="6" t="s">
        <v>213</v>
      </c>
      <c r="F736" s="1" t="s">
        <v>117</v>
      </c>
      <c r="G736" s="2">
        <v>44268</v>
      </c>
      <c r="H736" s="1">
        <v>0</v>
      </c>
      <c r="I736" s="24" t="str">
        <f>VLOOKUP($E736,Mapping!$A$2:$C$502,3,0)</f>
        <v>S2</v>
      </c>
      <c r="J736" s="24" t="str">
        <f>VLOOKUP($E736,Mapping!$A$2:$C$502,2,0)</f>
        <v>Facebook VO BAU</v>
      </c>
      <c r="K736" s="24" t="str">
        <f>VLOOKUP(G736,Mapping!$E$2:$F$246,2,0)</f>
        <v>Per</v>
      </c>
    </row>
    <row r="737" spans="1:11" x14ac:dyDescent="0.25">
      <c r="A737" s="6"/>
      <c r="B737" s="6"/>
      <c r="C737" s="6"/>
      <c r="D737" s="6"/>
      <c r="E737" s="6" t="s">
        <v>246</v>
      </c>
      <c r="F737" s="1" t="s">
        <v>117</v>
      </c>
      <c r="G737" s="2">
        <v>44268</v>
      </c>
      <c r="H737" s="1">
        <v>0</v>
      </c>
      <c r="I737" s="24" t="str">
        <f>VLOOKUP($E737,Mapping!$A$2:$C$502,3,0)</f>
        <v>S3</v>
      </c>
      <c r="J737" s="24" t="str">
        <f>VLOOKUP($E737,Mapping!$A$2:$C$502,2,0)</f>
        <v>Facebook VO BAU</v>
      </c>
      <c r="K737" s="24" t="str">
        <f>VLOOKUP(G737,Mapping!$E$2:$F$246,2,0)</f>
        <v>Per</v>
      </c>
    </row>
    <row r="738" spans="1:11" x14ac:dyDescent="0.25">
      <c r="A738" s="6"/>
      <c r="B738" s="6"/>
      <c r="C738" s="6"/>
      <c r="D738" s="6"/>
      <c r="E738" s="6" t="s">
        <v>214</v>
      </c>
      <c r="F738" s="1" t="s">
        <v>117</v>
      </c>
      <c r="G738" s="2">
        <v>44268</v>
      </c>
      <c r="H738" s="1">
        <v>2970.4591024423098</v>
      </c>
      <c r="I738" s="24" t="str">
        <f>VLOOKUP($E738,Mapping!$A$2:$C$502,3,0)</f>
        <v>Pre</v>
      </c>
      <c r="J738" s="24" t="str">
        <f>VLOOKUP($E738,Mapping!$A$2:$C$502,2,0)</f>
        <v>Facebook VO Dynamic</v>
      </c>
      <c r="K738" s="24" t="str">
        <f>VLOOKUP(G738,Mapping!$E$2:$F$246,2,0)</f>
        <v>Per</v>
      </c>
    </row>
    <row r="739" spans="1:11" x14ac:dyDescent="0.25">
      <c r="A739" s="6"/>
      <c r="B739" s="6"/>
      <c r="C739" s="6"/>
      <c r="D739" s="6"/>
      <c r="E739" s="6" t="s">
        <v>215</v>
      </c>
      <c r="F739" s="1" t="s">
        <v>117</v>
      </c>
      <c r="G739" s="2">
        <v>44268</v>
      </c>
      <c r="H739" s="1">
        <v>0</v>
      </c>
      <c r="I739" s="24" t="str">
        <f>VLOOKUP($E739,Mapping!$A$2:$C$502,3,0)</f>
        <v>S1</v>
      </c>
      <c r="J739" s="24" t="str">
        <f>VLOOKUP($E739,Mapping!$A$2:$C$502,2,0)</f>
        <v>Facebook VO Dynamic</v>
      </c>
      <c r="K739" s="24" t="str">
        <f>VLOOKUP(G739,Mapping!$E$2:$F$246,2,0)</f>
        <v>Per</v>
      </c>
    </row>
    <row r="740" spans="1:11" x14ac:dyDescent="0.25">
      <c r="A740" s="6"/>
      <c r="B740" s="6"/>
      <c r="C740" s="6"/>
      <c r="D740" s="6"/>
      <c r="E740" s="6" t="s">
        <v>216</v>
      </c>
      <c r="F740" s="1" t="s">
        <v>117</v>
      </c>
      <c r="G740" s="2">
        <v>44268</v>
      </c>
      <c r="H740" s="1">
        <v>75.793065480936306</v>
      </c>
      <c r="I740" s="24" t="str">
        <f>VLOOKUP($E740,Mapping!$A$2:$C$502,3,0)</f>
        <v>Pre</v>
      </c>
      <c r="J740" s="24" t="str">
        <f>VLOOKUP($E740,Mapping!$A$2:$C$502,2,0)</f>
        <v>Google Display</v>
      </c>
      <c r="K740" s="24" t="str">
        <f>VLOOKUP(G740,Mapping!$E$2:$F$246,2,0)</f>
        <v>Per</v>
      </c>
    </row>
    <row r="741" spans="1:11" x14ac:dyDescent="0.25">
      <c r="A741" s="6"/>
      <c r="B741" s="6"/>
      <c r="C741" s="6"/>
      <c r="D741" s="6"/>
      <c r="E741" s="6" t="s">
        <v>217</v>
      </c>
      <c r="F741" s="1" t="s">
        <v>117</v>
      </c>
      <c r="G741" s="2">
        <v>44268</v>
      </c>
      <c r="H741" s="1">
        <v>0</v>
      </c>
      <c r="I741" s="24">
        <f>VLOOKUP($E741,Mapping!$A$2:$C$502,3,0)</f>
        <v>0</v>
      </c>
      <c r="J741" s="24" t="str">
        <f>VLOOKUP($E741,Mapping!$A$2:$C$502,2,0)</f>
        <v>Google Display</v>
      </c>
      <c r="K741" s="24" t="str">
        <f>VLOOKUP(G741,Mapping!$E$2:$F$246,2,0)</f>
        <v>Per</v>
      </c>
    </row>
    <row r="742" spans="1:11" x14ac:dyDescent="0.25">
      <c r="A742" s="6"/>
      <c r="B742" s="6"/>
      <c r="C742" s="6"/>
      <c r="D742" s="6"/>
      <c r="E742" s="6" t="s">
        <v>229</v>
      </c>
      <c r="F742" s="1" t="s">
        <v>117</v>
      </c>
      <c r="G742" s="2">
        <v>44268</v>
      </c>
      <c r="H742" s="1">
        <v>0</v>
      </c>
      <c r="I742" s="24">
        <f>VLOOKUP($E742,Mapping!$A$2:$C$502,3,0)</f>
        <v>0</v>
      </c>
      <c r="J742" s="24" t="str">
        <f>VLOOKUP($E742,Mapping!$A$2:$C$502,2,0)</f>
        <v>Google Display</v>
      </c>
      <c r="K742" s="24" t="str">
        <f>VLOOKUP(G742,Mapping!$E$2:$F$246,2,0)</f>
        <v>Per</v>
      </c>
    </row>
    <row r="743" spans="1:11" x14ac:dyDescent="0.25">
      <c r="A743" s="6"/>
      <c r="B743" s="6"/>
      <c r="C743" s="6"/>
      <c r="D743" s="6"/>
      <c r="E743" s="6" t="s">
        <v>218</v>
      </c>
      <c r="F743" s="1" t="s">
        <v>117</v>
      </c>
      <c r="G743" s="2">
        <v>44268</v>
      </c>
      <c r="H743" s="1">
        <v>0</v>
      </c>
      <c r="I743" s="24">
        <f>VLOOKUP($E743,Mapping!$A$2:$C$502,3,0)</f>
        <v>0</v>
      </c>
      <c r="J743" s="24" t="str">
        <f>VLOOKUP($E743,Mapping!$A$2:$C$502,2,0)</f>
        <v>Google Display</v>
      </c>
      <c r="K743" s="24" t="str">
        <f>VLOOKUP(G743,Mapping!$E$2:$F$246,2,0)</f>
        <v>Per</v>
      </c>
    </row>
    <row r="744" spans="1:11" x14ac:dyDescent="0.25">
      <c r="A744" s="6"/>
      <c r="B744" s="6"/>
      <c r="C744" s="6"/>
      <c r="D744" s="6"/>
      <c r="E744" s="6" t="s">
        <v>230</v>
      </c>
      <c r="F744" s="1" t="s">
        <v>117</v>
      </c>
      <c r="G744" s="2">
        <v>44268</v>
      </c>
      <c r="H744" s="1">
        <v>0</v>
      </c>
      <c r="I744" s="24" t="str">
        <f>VLOOKUP($E744,Mapping!$A$2:$C$502,3,0)</f>
        <v>S1</v>
      </c>
      <c r="J744" s="24" t="str">
        <f>VLOOKUP($E744,Mapping!$A$2:$C$502,2,0)</f>
        <v>Google Display</v>
      </c>
      <c r="K744" s="24" t="str">
        <f>VLOOKUP(G744,Mapping!$E$2:$F$246,2,0)</f>
        <v>Per</v>
      </c>
    </row>
    <row r="745" spans="1:11" x14ac:dyDescent="0.25">
      <c r="A745" s="6"/>
      <c r="B745" s="6"/>
      <c r="C745" s="6"/>
      <c r="D745" s="6"/>
      <c r="E745" s="6" t="s">
        <v>219</v>
      </c>
      <c r="F745" s="1" t="s">
        <v>117</v>
      </c>
      <c r="G745" s="2">
        <v>44268</v>
      </c>
      <c r="H745" s="1">
        <v>7609.9980410702201</v>
      </c>
      <c r="I745" s="24" t="str">
        <f>VLOOKUP($E745,Mapping!$A$2:$C$502,3,0)</f>
        <v>Pre</v>
      </c>
      <c r="J745" s="24" t="str">
        <f>VLOOKUP($E745,Mapping!$A$2:$C$502,2,0)</f>
        <v>Google Youtube</v>
      </c>
      <c r="K745" s="24" t="str">
        <f>VLOOKUP(G745,Mapping!$E$2:$F$246,2,0)</f>
        <v>Per</v>
      </c>
    </row>
    <row r="746" spans="1:11" x14ac:dyDescent="0.25">
      <c r="A746" s="6"/>
      <c r="B746" s="6"/>
      <c r="C746" s="6"/>
      <c r="D746" s="6"/>
      <c r="E746" s="6" t="s">
        <v>220</v>
      </c>
      <c r="F746" s="1" t="s">
        <v>117</v>
      </c>
      <c r="G746" s="2">
        <v>44268</v>
      </c>
      <c r="H746" s="1">
        <v>0</v>
      </c>
      <c r="I746" s="24">
        <f>VLOOKUP($E746,Mapping!$A$2:$C$502,3,0)</f>
        <v>0</v>
      </c>
      <c r="J746" s="24" t="str">
        <f>VLOOKUP($E746,Mapping!$A$2:$C$502,2,0)</f>
        <v>Google Youtube</v>
      </c>
      <c r="K746" s="24" t="str">
        <f>VLOOKUP(G746,Mapping!$E$2:$F$246,2,0)</f>
        <v>Per</v>
      </c>
    </row>
    <row r="747" spans="1:11" x14ac:dyDescent="0.25">
      <c r="A747" s="6"/>
      <c r="B747" s="6"/>
      <c r="C747" s="6"/>
      <c r="D747" s="6"/>
      <c r="E747" s="6" t="s">
        <v>231</v>
      </c>
      <c r="F747" s="1" t="s">
        <v>117</v>
      </c>
      <c r="G747" s="2">
        <v>44268</v>
      </c>
      <c r="H747" s="1">
        <v>0</v>
      </c>
      <c r="I747" s="24">
        <f>VLOOKUP($E747,Mapping!$A$2:$C$502,3,0)</f>
        <v>0</v>
      </c>
      <c r="J747" s="24" t="str">
        <f>VLOOKUP($E747,Mapping!$A$2:$C$502,2,0)</f>
        <v>Google Youtube</v>
      </c>
      <c r="K747" s="24" t="str">
        <f>VLOOKUP(G747,Mapping!$E$2:$F$246,2,0)</f>
        <v>Per</v>
      </c>
    </row>
    <row r="748" spans="1:11" x14ac:dyDescent="0.25">
      <c r="A748" s="6"/>
      <c r="B748" s="6"/>
      <c r="C748" s="6"/>
      <c r="D748" s="6"/>
      <c r="E748" s="6" t="s">
        <v>221</v>
      </c>
      <c r="F748" s="1" t="s">
        <v>117</v>
      </c>
      <c r="G748" s="2">
        <v>44268</v>
      </c>
      <c r="H748" s="1">
        <v>0</v>
      </c>
      <c r="I748" s="24">
        <f>VLOOKUP($E748,Mapping!$A$2:$C$502,3,0)</f>
        <v>0</v>
      </c>
      <c r="J748" s="24" t="str">
        <f>VLOOKUP($E748,Mapping!$A$2:$C$502,2,0)</f>
        <v>Google Youtube</v>
      </c>
      <c r="K748" s="24" t="str">
        <f>VLOOKUP(G748,Mapping!$E$2:$F$246,2,0)</f>
        <v>Per</v>
      </c>
    </row>
    <row r="749" spans="1:11" x14ac:dyDescent="0.25">
      <c r="A749" s="6"/>
      <c r="B749" s="6"/>
      <c r="C749" s="6"/>
      <c r="D749" s="6"/>
      <c r="E749" s="6" t="s">
        <v>232</v>
      </c>
      <c r="F749" s="1" t="s">
        <v>117</v>
      </c>
      <c r="G749" s="2">
        <v>44268</v>
      </c>
      <c r="H749" s="1">
        <v>0</v>
      </c>
      <c r="I749" s="24" t="str">
        <f>VLOOKUP($E749,Mapping!$A$2:$C$502,3,0)</f>
        <v>S1</v>
      </c>
      <c r="J749" s="24" t="str">
        <f>VLOOKUP($E749,Mapping!$A$2:$C$502,2,0)</f>
        <v>Google Youtube</v>
      </c>
      <c r="K749" s="24" t="str">
        <f>VLOOKUP(G749,Mapping!$E$2:$F$246,2,0)</f>
        <v>Per</v>
      </c>
    </row>
    <row r="750" spans="1:11" x14ac:dyDescent="0.25">
      <c r="A750" s="6"/>
      <c r="B750" s="6"/>
      <c r="C750" s="6"/>
      <c r="D750" s="6"/>
      <c r="E750" s="6" t="s">
        <v>73</v>
      </c>
      <c r="F750" s="1" t="s">
        <v>117</v>
      </c>
      <c r="G750" s="2">
        <v>44268</v>
      </c>
      <c r="H750" s="1">
        <v>282876.95580592903</v>
      </c>
      <c r="I750" s="24">
        <f>VLOOKUP($E750,Mapping!$A$2:$C$502,3,0)</f>
        <v>0</v>
      </c>
      <c r="J750" s="24">
        <f>VLOOKUP($E750,Mapping!$A$2:$C$502,2,0)</f>
        <v>0</v>
      </c>
      <c r="K750" s="24" t="str">
        <f>VLOOKUP(G750,Mapping!$E$2:$F$246,2,0)</f>
        <v>Per</v>
      </c>
    </row>
    <row r="751" spans="1:11" x14ac:dyDescent="0.25">
      <c r="A751" s="6"/>
      <c r="B751" s="6"/>
      <c r="C751" s="6"/>
      <c r="D751" s="6"/>
      <c r="E751" s="6" t="s">
        <v>149</v>
      </c>
      <c r="F751" s="1" t="s">
        <v>117</v>
      </c>
      <c r="G751" s="2">
        <v>44268</v>
      </c>
      <c r="H751" s="1">
        <v>0</v>
      </c>
      <c r="I751" s="24">
        <f>VLOOKUP($E751,Mapping!$A$2:$C$502,3,0)</f>
        <v>0</v>
      </c>
      <c r="J751" s="24" t="str">
        <f>VLOOKUP($E751,Mapping!$A$2:$C$502,2,0)</f>
        <v>Event After Effect</v>
      </c>
      <c r="K751" s="24" t="str">
        <f>VLOOKUP(G751,Mapping!$E$2:$F$246,2,0)</f>
        <v>Per</v>
      </c>
    </row>
    <row r="752" spans="1:11" x14ac:dyDescent="0.25">
      <c r="A752" s="6"/>
      <c r="B752" s="6"/>
      <c r="C752" s="6"/>
      <c r="D752" s="6"/>
      <c r="E752" s="6" t="s">
        <v>150</v>
      </c>
      <c r="F752" s="1" t="s">
        <v>117</v>
      </c>
      <c r="G752" s="2">
        <v>44268</v>
      </c>
      <c r="H752" s="1">
        <v>0</v>
      </c>
      <c r="I752" s="24">
        <f>VLOOKUP($E752,Mapping!$A$2:$C$502,3,0)</f>
        <v>0</v>
      </c>
      <c r="J752" s="24" t="str">
        <f>VLOOKUP($E752,Mapping!$A$2:$C$502,2,0)</f>
        <v>Internal Event</v>
      </c>
      <c r="K752" s="24" t="str">
        <f>VLOOKUP(G752,Mapping!$E$2:$F$246,2,0)</f>
        <v>Per</v>
      </c>
    </row>
    <row r="753" spans="1:11" x14ac:dyDescent="0.25">
      <c r="A753" s="6"/>
      <c r="B753" s="6"/>
      <c r="C753" s="6"/>
      <c r="D753" s="6"/>
      <c r="E753" s="6" t="s">
        <v>151</v>
      </c>
      <c r="F753" s="1" t="s">
        <v>117</v>
      </c>
      <c r="G753" s="2">
        <v>44268</v>
      </c>
      <c r="H753" s="1">
        <v>0</v>
      </c>
      <c r="I753" s="24">
        <f>VLOOKUP($E753,Mapping!$A$2:$C$502,3,0)</f>
        <v>0</v>
      </c>
      <c r="J753" s="24" t="str">
        <f>VLOOKUP($E753,Mapping!$A$2:$C$502,2,0)</f>
        <v>Internal Event</v>
      </c>
      <c r="K753" s="24" t="str">
        <f>VLOOKUP(G753,Mapping!$E$2:$F$246,2,0)</f>
        <v>Per</v>
      </c>
    </row>
    <row r="754" spans="1:11" x14ac:dyDescent="0.25">
      <c r="A754" s="6"/>
      <c r="B754" s="6"/>
      <c r="C754" s="6"/>
      <c r="D754" s="6"/>
      <c r="E754" s="6" t="s">
        <v>152</v>
      </c>
      <c r="F754" s="1" t="s">
        <v>117</v>
      </c>
      <c r="G754" s="2">
        <v>44268</v>
      </c>
      <c r="H754" s="1">
        <v>0</v>
      </c>
      <c r="I754" s="24">
        <f>VLOOKUP($E754,Mapping!$A$2:$C$502,3,0)</f>
        <v>0</v>
      </c>
      <c r="J754" s="24" t="str">
        <f>VLOOKUP($E754,Mapping!$A$2:$C$502,2,0)</f>
        <v>Internal Event</v>
      </c>
      <c r="K754" s="24" t="str">
        <f>VLOOKUP(G754,Mapping!$E$2:$F$246,2,0)</f>
        <v>Per</v>
      </c>
    </row>
    <row r="755" spans="1:11" x14ac:dyDescent="0.25">
      <c r="A755" s="6"/>
      <c r="B755" s="6"/>
      <c r="C755" s="6"/>
      <c r="D755" s="6"/>
      <c r="E755" s="6" t="s">
        <v>153</v>
      </c>
      <c r="F755" s="1" t="s">
        <v>117</v>
      </c>
      <c r="G755" s="2">
        <v>44268</v>
      </c>
      <c r="H755" s="1">
        <v>0</v>
      </c>
      <c r="I755" s="24">
        <f>VLOOKUP($E755,Mapping!$A$2:$C$502,3,0)</f>
        <v>0</v>
      </c>
      <c r="J755" s="24" t="str">
        <f>VLOOKUP($E755,Mapping!$A$2:$C$502,2,0)</f>
        <v>Monday Effect</v>
      </c>
      <c r="K755" s="24" t="str">
        <f>VLOOKUP(G755,Mapping!$E$2:$F$246,2,0)</f>
        <v>Per</v>
      </c>
    </row>
    <row r="756" spans="1:11" x14ac:dyDescent="0.25">
      <c r="A756" s="6"/>
      <c r="B756" s="6"/>
      <c r="C756" s="6"/>
      <c r="D756" s="6"/>
      <c r="E756" s="6" t="s">
        <v>154</v>
      </c>
      <c r="F756" s="1" t="s">
        <v>117</v>
      </c>
      <c r="G756" s="2">
        <v>44268</v>
      </c>
      <c r="H756" s="1">
        <v>0</v>
      </c>
      <c r="I756" s="24">
        <f>VLOOKUP($E756,Mapping!$A$2:$C$502,3,0)</f>
        <v>0</v>
      </c>
      <c r="J756" s="24" t="str">
        <f>VLOOKUP($E756,Mapping!$A$2:$C$502,2,0)</f>
        <v>New Content</v>
      </c>
      <c r="K756" s="24" t="str">
        <f>VLOOKUP(G756,Mapping!$E$2:$F$246,2,0)</f>
        <v>Per</v>
      </c>
    </row>
    <row r="757" spans="1:11" x14ac:dyDescent="0.25">
      <c r="A757" s="6"/>
      <c r="B757" s="6"/>
      <c r="C757" s="6"/>
      <c r="D757" s="6"/>
      <c r="E757" s="6" t="s">
        <v>155</v>
      </c>
      <c r="F757" s="1" t="s">
        <v>117</v>
      </c>
      <c r="G757" s="2">
        <v>44268</v>
      </c>
      <c r="H757" s="1">
        <v>0</v>
      </c>
      <c r="I757" s="24">
        <f>VLOOKUP($E757,Mapping!$A$2:$C$502,3,0)</f>
        <v>0</v>
      </c>
      <c r="J757" s="24" t="str">
        <f>VLOOKUP($E757,Mapping!$A$2:$C$502,2,0)</f>
        <v>Internal Event</v>
      </c>
      <c r="K757" s="24" t="str">
        <f>VLOOKUP(G757,Mapping!$E$2:$F$246,2,0)</f>
        <v>Per</v>
      </c>
    </row>
    <row r="758" spans="1:11" x14ac:dyDescent="0.25">
      <c r="A758" s="6"/>
      <c r="B758" s="6"/>
      <c r="C758" s="6"/>
      <c r="D758" s="6"/>
      <c r="E758" s="6" t="s">
        <v>156</v>
      </c>
      <c r="F758" s="1" t="s">
        <v>117</v>
      </c>
      <c r="G758" s="2">
        <v>44268</v>
      </c>
      <c r="H758" s="1">
        <v>0</v>
      </c>
      <c r="I758" s="24">
        <f>VLOOKUP($E758,Mapping!$A$2:$C$502,3,0)</f>
        <v>0</v>
      </c>
      <c r="J758" s="24" t="str">
        <f>VLOOKUP($E758,Mapping!$A$2:$C$502,2,0)</f>
        <v>Internal Event</v>
      </c>
      <c r="K758" s="24" t="str">
        <f>VLOOKUP(G758,Mapping!$E$2:$F$246,2,0)</f>
        <v>Per</v>
      </c>
    </row>
    <row r="759" spans="1:11" x14ac:dyDescent="0.25">
      <c r="A759" s="6"/>
      <c r="B759" s="6"/>
      <c r="C759" s="6"/>
      <c r="D759" s="6"/>
      <c r="E759" s="6" t="s">
        <v>233</v>
      </c>
      <c r="F759" s="1" t="s">
        <v>117</v>
      </c>
      <c r="G759" s="2">
        <v>44268</v>
      </c>
      <c r="H759" s="1">
        <v>0</v>
      </c>
      <c r="I759" s="24" t="str">
        <f>VLOOKUP($E759,Mapping!$A$2:$C$502,3,0)</f>
        <v>S2</v>
      </c>
      <c r="J759" s="24" t="str">
        <f>VLOOKUP($E759,Mapping!$A$2:$C$502,2,0)</f>
        <v>Reddit</v>
      </c>
      <c r="K759" s="24" t="str">
        <f>VLOOKUP(G759,Mapping!$E$2:$F$246,2,0)</f>
        <v>Per</v>
      </c>
    </row>
    <row r="760" spans="1:11" x14ac:dyDescent="0.25">
      <c r="A760" s="6"/>
      <c r="B760" s="6"/>
      <c r="C760" s="6"/>
      <c r="D760" s="6"/>
      <c r="E760" s="6" t="s">
        <v>158</v>
      </c>
      <c r="F760" s="1" t="s">
        <v>117</v>
      </c>
      <c r="G760" s="2">
        <v>44268</v>
      </c>
      <c r="H760" s="1">
        <v>0</v>
      </c>
      <c r="I760" s="24">
        <f>VLOOKUP($E760,Mapping!$A$2:$C$502,3,0)</f>
        <v>0</v>
      </c>
      <c r="J760" s="24" t="str">
        <f>VLOOKUP($E760,Mapping!$A$2:$C$502,2,0)</f>
        <v>Internal Event</v>
      </c>
      <c r="K760" s="24" t="str">
        <f>VLOOKUP(G760,Mapping!$E$2:$F$246,2,0)</f>
        <v>Per</v>
      </c>
    </row>
    <row r="761" spans="1:11" x14ac:dyDescent="0.25">
      <c r="A761" s="6"/>
      <c r="B761" s="6"/>
      <c r="C761" s="6"/>
      <c r="D761" s="6"/>
      <c r="E761" s="6" t="s">
        <v>159</v>
      </c>
      <c r="F761" s="1" t="s">
        <v>117</v>
      </c>
      <c r="G761" s="2">
        <v>44268</v>
      </c>
      <c r="H761" s="1">
        <v>0</v>
      </c>
      <c r="I761" s="24">
        <f>VLOOKUP($E761,Mapping!$A$2:$C$502,3,0)</f>
        <v>0</v>
      </c>
      <c r="J761" s="24" t="str">
        <f>VLOOKUP($E761,Mapping!$A$2:$C$502,2,0)</f>
        <v>Event After Effect</v>
      </c>
      <c r="K761" s="24" t="str">
        <f>VLOOKUP(G761,Mapping!$E$2:$F$246,2,0)</f>
        <v>Per</v>
      </c>
    </row>
    <row r="762" spans="1:11" x14ac:dyDescent="0.25">
      <c r="A762" s="6"/>
      <c r="B762" s="6"/>
      <c r="C762" s="6"/>
      <c r="D762" s="6"/>
      <c r="E762" s="6" t="s">
        <v>160</v>
      </c>
      <c r="F762" s="1" t="s">
        <v>117</v>
      </c>
      <c r="G762" s="2">
        <v>44268</v>
      </c>
      <c r="H762" s="1">
        <v>0</v>
      </c>
      <c r="I762" s="24">
        <f>VLOOKUP($E762,Mapping!$A$2:$C$502,3,0)</f>
        <v>0</v>
      </c>
      <c r="J762" s="24" t="str">
        <f>VLOOKUP($E762,Mapping!$A$2:$C$502,2,0)</f>
        <v>Event After Effect</v>
      </c>
      <c r="K762" s="24" t="str">
        <f>VLOOKUP(G762,Mapping!$E$2:$F$246,2,0)</f>
        <v>Per</v>
      </c>
    </row>
    <row r="763" spans="1:11" x14ac:dyDescent="0.25">
      <c r="A763" s="6"/>
      <c r="B763" s="6"/>
      <c r="C763" s="6"/>
      <c r="D763" s="6"/>
      <c r="E763" s="6" t="s">
        <v>161</v>
      </c>
      <c r="F763" s="1" t="s">
        <v>117</v>
      </c>
      <c r="G763" s="2">
        <v>44268</v>
      </c>
      <c r="H763" s="1">
        <v>0</v>
      </c>
      <c r="I763" s="24">
        <f>VLOOKUP($E763,Mapping!$A$2:$C$502,3,0)</f>
        <v>0</v>
      </c>
      <c r="J763" s="24" t="str">
        <f>VLOOKUP($E763,Mapping!$A$2:$C$502,2,0)</f>
        <v>Internal Event</v>
      </c>
      <c r="K763" s="24" t="str">
        <f>VLOOKUP(G763,Mapping!$E$2:$F$246,2,0)</f>
        <v>Per</v>
      </c>
    </row>
    <row r="764" spans="1:11" x14ac:dyDescent="0.25">
      <c r="A764" s="6"/>
      <c r="B764" s="6"/>
      <c r="C764" s="6"/>
      <c r="D764" s="6"/>
      <c r="E764" s="6" t="s">
        <v>162</v>
      </c>
      <c r="F764" s="1" t="s">
        <v>117</v>
      </c>
      <c r="G764" s="2">
        <v>44268</v>
      </c>
      <c r="H764" s="1">
        <v>0</v>
      </c>
      <c r="I764" s="24">
        <f>VLOOKUP($E764,Mapping!$A$2:$C$502,3,0)</f>
        <v>0</v>
      </c>
      <c r="J764" s="24" t="str">
        <f>VLOOKUP($E764,Mapping!$A$2:$C$502,2,0)</f>
        <v>Tuesday Effect</v>
      </c>
      <c r="K764" s="24" t="str">
        <f>VLOOKUP(G764,Mapping!$E$2:$F$246,2,0)</f>
        <v>Per</v>
      </c>
    </row>
    <row r="765" spans="1:11" x14ac:dyDescent="0.25">
      <c r="A765" s="6"/>
      <c r="B765" s="6"/>
      <c r="C765" s="6"/>
      <c r="D765" s="6"/>
      <c r="E765" s="6" t="s">
        <v>222</v>
      </c>
      <c r="F765" s="1" t="s">
        <v>117</v>
      </c>
      <c r="G765" s="2">
        <v>44268</v>
      </c>
      <c r="H765" s="1">
        <v>15.315808700179799</v>
      </c>
      <c r="I765" s="24" t="str">
        <f>VLOOKUP($E765,Mapping!$A$2:$C$502,3,0)</f>
        <v>Pre</v>
      </c>
      <c r="J765" s="24" t="str">
        <f>VLOOKUP($E765,Mapping!$A$2:$C$502,2,0)</f>
        <v>Unity</v>
      </c>
      <c r="K765" s="24" t="str">
        <f>VLOOKUP(G765,Mapping!$E$2:$F$246,2,0)</f>
        <v>Per</v>
      </c>
    </row>
    <row r="766" spans="1:11" x14ac:dyDescent="0.25">
      <c r="A766" s="6"/>
      <c r="B766" s="6"/>
      <c r="C766" s="6"/>
      <c r="D766" s="6"/>
      <c r="E766" s="6" t="s">
        <v>234</v>
      </c>
      <c r="F766" s="1" t="s">
        <v>117</v>
      </c>
      <c r="G766" s="2">
        <v>44268</v>
      </c>
      <c r="H766" s="1">
        <v>0</v>
      </c>
      <c r="I766" s="24" t="str">
        <f>VLOOKUP($E766,Mapping!$A$2:$C$502,3,0)</f>
        <v>S1</v>
      </c>
      <c r="J766" s="24" t="str">
        <f>VLOOKUP($E766,Mapping!$A$2:$C$502,2,0)</f>
        <v>Unity</v>
      </c>
      <c r="K766" s="24" t="str">
        <f>VLOOKUP(G766,Mapping!$E$2:$F$246,2,0)</f>
        <v>Per</v>
      </c>
    </row>
    <row r="767" spans="1:11" x14ac:dyDescent="0.25">
      <c r="A767" s="6"/>
      <c r="B767" s="6"/>
      <c r="C767" s="6"/>
      <c r="D767" s="6"/>
      <c r="E767" s="6" t="s">
        <v>235</v>
      </c>
      <c r="F767" s="1" t="s">
        <v>117</v>
      </c>
      <c r="G767" s="2">
        <v>44268</v>
      </c>
      <c r="H767" s="1">
        <v>0</v>
      </c>
      <c r="I767" s="24" t="str">
        <f>VLOOKUP($E767,Mapping!$A$2:$C$502,3,0)</f>
        <v>S2</v>
      </c>
      <c r="J767" s="24" t="str">
        <f>VLOOKUP($E767,Mapping!$A$2:$C$502,2,0)</f>
        <v>Unity</v>
      </c>
      <c r="K767" s="24" t="str">
        <f>VLOOKUP(G767,Mapping!$E$2:$F$246,2,0)</f>
        <v>Per</v>
      </c>
    </row>
    <row r="768" spans="1:11" x14ac:dyDescent="0.25">
      <c r="A768" s="6"/>
      <c r="B768" s="6"/>
      <c r="C768" s="6"/>
      <c r="D768" s="6"/>
      <c r="E768" s="6" t="s">
        <v>247</v>
      </c>
      <c r="F768" s="1" t="s">
        <v>117</v>
      </c>
      <c r="G768" s="2">
        <v>44268</v>
      </c>
      <c r="H768" s="1">
        <v>0</v>
      </c>
      <c r="I768" s="24" t="str">
        <f>VLOOKUP($E768,Mapping!$A$2:$C$502,3,0)</f>
        <v>S3</v>
      </c>
      <c r="J768" s="24" t="str">
        <f>VLOOKUP($E768,Mapping!$A$2:$C$502,2,0)</f>
        <v>Unity</v>
      </c>
      <c r="K768" s="24" t="str">
        <f>VLOOKUP(G768,Mapping!$E$2:$F$246,2,0)</f>
        <v>Per</v>
      </c>
    </row>
    <row r="769" spans="1:11" x14ac:dyDescent="0.25">
      <c r="A769" s="6"/>
      <c r="B769" s="6"/>
      <c r="C769" s="6"/>
      <c r="D769" s="6"/>
      <c r="E769" s="6" t="s">
        <v>200</v>
      </c>
      <c r="F769" s="1" t="s">
        <v>117</v>
      </c>
      <c r="G769" s="2">
        <v>44269</v>
      </c>
      <c r="H769" s="1">
        <v>0</v>
      </c>
      <c r="I769" s="24">
        <f>VLOOKUP($E769,Mapping!$A$2:$C$502,3,0)</f>
        <v>0</v>
      </c>
      <c r="J769" s="24" t="str">
        <f>VLOOKUP($E769,Mapping!$A$2:$C$502,2,0)</f>
        <v>Apple Search</v>
      </c>
      <c r="K769" s="24" t="str">
        <f>VLOOKUP(G769,Mapping!$E$2:$F$246,2,0)</f>
        <v>Per</v>
      </c>
    </row>
    <row r="770" spans="1:11" x14ac:dyDescent="0.25">
      <c r="A770" s="6"/>
      <c r="B770" s="6"/>
      <c r="C770" s="6"/>
      <c r="D770" s="6"/>
      <c r="E770" s="6" t="s">
        <v>227</v>
      </c>
      <c r="F770" s="1" t="s">
        <v>117</v>
      </c>
      <c r="G770" s="2">
        <v>44269</v>
      </c>
      <c r="H770" s="1">
        <v>0</v>
      </c>
      <c r="I770" s="24">
        <f>VLOOKUP($E770,Mapping!$A$2:$C$502,3,0)</f>
        <v>0</v>
      </c>
      <c r="J770" s="24" t="str">
        <f>VLOOKUP($E770,Mapping!$A$2:$C$502,2,0)</f>
        <v>Applovin Rewarded</v>
      </c>
      <c r="K770" s="24" t="str">
        <f>VLOOKUP(G770,Mapping!$E$2:$F$246,2,0)</f>
        <v>Per</v>
      </c>
    </row>
    <row r="771" spans="1:11" x14ac:dyDescent="0.25">
      <c r="A771" s="6"/>
      <c r="B771" s="6"/>
      <c r="C771" s="6"/>
      <c r="D771" s="6"/>
      <c r="E771" s="6" t="s">
        <v>201</v>
      </c>
      <c r="F771" s="1" t="s">
        <v>117</v>
      </c>
      <c r="G771" s="2">
        <v>44269</v>
      </c>
      <c r="H771" s="1">
        <v>0</v>
      </c>
      <c r="I771" s="24">
        <f>VLOOKUP($E771,Mapping!$A$2:$C$502,3,0)</f>
        <v>0</v>
      </c>
      <c r="J771" s="24" t="str">
        <f>VLOOKUP($E771,Mapping!$A$2:$C$502,2,0)</f>
        <v>Applovin Video</v>
      </c>
      <c r="K771" s="24" t="str">
        <f>VLOOKUP(G771,Mapping!$E$2:$F$246,2,0)</f>
        <v>Per</v>
      </c>
    </row>
    <row r="772" spans="1:11" x14ac:dyDescent="0.25">
      <c r="A772" s="6"/>
      <c r="B772" s="6"/>
      <c r="C772" s="6"/>
      <c r="D772" s="6"/>
      <c r="E772" s="6" t="s">
        <v>143</v>
      </c>
      <c r="F772" s="1" t="s">
        <v>117</v>
      </c>
      <c r="G772" s="2">
        <v>44269</v>
      </c>
      <c r="H772" s="1">
        <v>0</v>
      </c>
      <c r="I772" s="24">
        <f>VLOOKUP($E772,Mapping!$A$2:$C$502,3,0)</f>
        <v>0</v>
      </c>
      <c r="J772" s="24" t="str">
        <f>VLOOKUP($E772,Mapping!$A$2:$C$502,2,0)</f>
        <v>Bug Fix</v>
      </c>
      <c r="K772" s="24" t="str">
        <f>VLOOKUP(G772,Mapping!$E$2:$F$246,2,0)</f>
        <v>Per</v>
      </c>
    </row>
    <row r="773" spans="1:11" x14ac:dyDescent="0.25">
      <c r="A773" s="6"/>
      <c r="B773" s="6"/>
      <c r="C773" s="6"/>
      <c r="D773" s="6"/>
      <c r="E773" s="6" t="s">
        <v>144</v>
      </c>
      <c r="F773" s="1" t="s">
        <v>117</v>
      </c>
      <c r="G773" s="2">
        <v>44269</v>
      </c>
      <c r="H773" s="1">
        <v>0</v>
      </c>
      <c r="I773" s="24">
        <f>VLOOKUP($E773,Mapping!$A$2:$C$502,3,0)</f>
        <v>0</v>
      </c>
      <c r="J773" s="24" t="str">
        <f>VLOOKUP($E773,Mapping!$A$2:$C$502,2,0)</f>
        <v>Bug Fix</v>
      </c>
      <c r="K773" s="24" t="str">
        <f>VLOOKUP(G773,Mapping!$E$2:$F$246,2,0)</f>
        <v>Per</v>
      </c>
    </row>
    <row r="774" spans="1:11" x14ac:dyDescent="0.25">
      <c r="A774" s="6"/>
      <c r="B774" s="6"/>
      <c r="C774" s="6"/>
      <c r="D774" s="6"/>
      <c r="E774" s="6" t="s">
        <v>226</v>
      </c>
      <c r="F774" s="1" t="s">
        <v>117</v>
      </c>
      <c r="G774" s="2">
        <v>44269</v>
      </c>
      <c r="H774" s="1">
        <v>0</v>
      </c>
      <c r="I774" s="24">
        <f>VLOOKUP($E774,Mapping!$A$2:$C$502,3,0)</f>
        <v>0</v>
      </c>
      <c r="J774" s="24" t="str">
        <f>VLOOKUP($E774,Mapping!$A$2:$C$502,2,0)</f>
        <v>Bug Fix</v>
      </c>
      <c r="K774" s="24" t="str">
        <f>VLOOKUP(G774,Mapping!$E$2:$F$246,2,0)</f>
        <v>Per</v>
      </c>
    </row>
    <row r="775" spans="1:11" x14ac:dyDescent="0.25">
      <c r="A775" s="6"/>
      <c r="B775" s="6"/>
      <c r="C775" s="6"/>
      <c r="D775" s="6"/>
      <c r="E775" s="6" t="s">
        <v>146</v>
      </c>
      <c r="F775" s="1" t="s">
        <v>117</v>
      </c>
      <c r="G775" s="2">
        <v>44269</v>
      </c>
      <c r="H775" s="1">
        <v>0</v>
      </c>
      <c r="I775" s="24">
        <f>VLOOKUP($E775,Mapping!$A$2:$C$502,3,0)</f>
        <v>0</v>
      </c>
      <c r="J775" s="24" t="str">
        <f>VLOOKUP($E775,Mapping!$A$2:$C$502,2,0)</f>
        <v>Event After Effect</v>
      </c>
      <c r="K775" s="24" t="str">
        <f>VLOOKUP(G775,Mapping!$E$2:$F$246,2,0)</f>
        <v>Per</v>
      </c>
    </row>
    <row r="776" spans="1:11" x14ac:dyDescent="0.25">
      <c r="A776" s="6"/>
      <c r="B776" s="6"/>
      <c r="C776" s="6"/>
      <c r="D776" s="6"/>
      <c r="E776" s="6" t="s">
        <v>228</v>
      </c>
      <c r="F776" s="1" t="s">
        <v>117</v>
      </c>
      <c r="G776" s="2">
        <v>44269</v>
      </c>
      <c r="H776" s="1">
        <v>0</v>
      </c>
      <c r="I776" s="24">
        <f>VLOOKUP($E776,Mapping!$A$2:$C$502,3,0)</f>
        <v>0</v>
      </c>
      <c r="J776" s="24" t="str">
        <f>VLOOKUP($E776,Mapping!$A$2:$C$502,2,0)</f>
        <v>Bytedance Global</v>
      </c>
      <c r="K776" s="24" t="str">
        <f>VLOOKUP(G776,Mapping!$E$2:$F$246,2,0)</f>
        <v>Per</v>
      </c>
    </row>
    <row r="777" spans="1:11" x14ac:dyDescent="0.25">
      <c r="A777" s="6"/>
      <c r="B777" s="6"/>
      <c r="C777" s="6"/>
      <c r="D777" s="6"/>
      <c r="E777" s="6" t="s">
        <v>180</v>
      </c>
      <c r="F777" s="1" t="s">
        <v>117</v>
      </c>
      <c r="G777" s="2">
        <v>44269</v>
      </c>
      <c r="H777" s="1">
        <v>-35857.615667766899</v>
      </c>
      <c r="I777" s="24">
        <f>VLOOKUP($E777,Mapping!$A$2:$C$502,3,0)</f>
        <v>0</v>
      </c>
      <c r="J777" s="24" t="str">
        <f>VLOOKUP($E777,Mapping!$A$2:$C$502,2,0)</f>
        <v>Lords Mobile</v>
      </c>
      <c r="K777" s="24" t="str">
        <f>VLOOKUP(G777,Mapping!$E$2:$F$246,2,0)</f>
        <v>Per</v>
      </c>
    </row>
    <row r="778" spans="1:11" x14ac:dyDescent="0.25">
      <c r="A778" s="6"/>
      <c r="B778" s="6"/>
      <c r="C778" s="6"/>
      <c r="D778" s="6"/>
      <c r="E778" s="6" t="s">
        <v>181</v>
      </c>
      <c r="F778" s="1" t="s">
        <v>117</v>
      </c>
      <c r="G778" s="2">
        <v>44269</v>
      </c>
      <c r="H778" s="1">
        <v>-3452.0035046116</v>
      </c>
      <c r="I778" s="24">
        <f>VLOOKUP($E778,Mapping!$A$2:$C$502,3,0)</f>
        <v>0</v>
      </c>
      <c r="J778" s="24" t="str">
        <f>VLOOKUP($E778,Mapping!$A$2:$C$502,2,0)</f>
        <v>Rise of Kingdom</v>
      </c>
      <c r="K778" s="24" t="str">
        <f>VLOOKUP(G778,Mapping!$E$2:$F$246,2,0)</f>
        <v>Per</v>
      </c>
    </row>
    <row r="779" spans="1:11" x14ac:dyDescent="0.25">
      <c r="A779" s="6"/>
      <c r="B779" s="6"/>
      <c r="C779" s="6"/>
      <c r="D779" s="6"/>
      <c r="E779" s="6" t="s">
        <v>182</v>
      </c>
      <c r="F779" s="1" t="s">
        <v>117</v>
      </c>
      <c r="G779" s="2">
        <v>44269</v>
      </c>
      <c r="H779" s="1">
        <v>-9370.9792624639394</v>
      </c>
      <c r="I779" s="24">
        <f>VLOOKUP($E779,Mapping!$A$2:$C$502,3,0)</f>
        <v>0</v>
      </c>
      <c r="J779" s="24" t="str">
        <f>VLOOKUP($E779,Mapping!$A$2:$C$502,2,0)</f>
        <v>West Game</v>
      </c>
      <c r="K779" s="24" t="str">
        <f>VLOOKUP(G779,Mapping!$E$2:$F$246,2,0)</f>
        <v>Per</v>
      </c>
    </row>
    <row r="780" spans="1:11" x14ac:dyDescent="0.25">
      <c r="A780" s="6"/>
      <c r="B780" s="6"/>
      <c r="C780" s="6"/>
      <c r="D780" s="6"/>
      <c r="E780" s="6" t="s">
        <v>148</v>
      </c>
      <c r="F780" s="1" t="s">
        <v>117</v>
      </c>
      <c r="G780" s="2">
        <v>44269</v>
      </c>
      <c r="H780" s="1">
        <v>0</v>
      </c>
      <c r="I780" s="24">
        <f>VLOOKUP($E780,Mapping!$A$2:$C$502,3,0)</f>
        <v>0</v>
      </c>
      <c r="J780" s="24" t="str">
        <f>VLOOKUP($E780,Mapping!$A$2:$C$502,2,0)</f>
        <v>Event After Effect</v>
      </c>
      <c r="K780" s="24" t="str">
        <f>VLOOKUP(G780,Mapping!$E$2:$F$246,2,0)</f>
        <v>Per</v>
      </c>
    </row>
    <row r="781" spans="1:11" x14ac:dyDescent="0.25">
      <c r="A781" s="6"/>
      <c r="B781" s="6"/>
      <c r="C781" s="6"/>
      <c r="D781" s="6"/>
      <c r="E781" s="6" t="s">
        <v>202</v>
      </c>
      <c r="F781" s="1" t="s">
        <v>117</v>
      </c>
      <c r="G781" s="2">
        <v>44269</v>
      </c>
      <c r="H781" s="1">
        <v>0</v>
      </c>
      <c r="I781" s="24" t="str">
        <f>VLOOKUP($E781,Mapping!$A$2:$C$502,3,0)</f>
        <v>S1</v>
      </c>
      <c r="J781" s="24" t="str">
        <f>VLOOKUP($E781,Mapping!$A$2:$C$502,2,0)</f>
        <v>Facebook AEO AAA</v>
      </c>
      <c r="K781" s="24" t="str">
        <f>VLOOKUP(G781,Mapping!$E$2:$F$246,2,0)</f>
        <v>Per</v>
      </c>
    </row>
    <row r="782" spans="1:11" x14ac:dyDescent="0.25">
      <c r="A782" s="6"/>
      <c r="B782" s="6"/>
      <c r="C782" s="6"/>
      <c r="D782" s="6"/>
      <c r="E782" s="6" t="s">
        <v>203</v>
      </c>
      <c r="F782" s="1" t="s">
        <v>117</v>
      </c>
      <c r="G782" s="2">
        <v>44269</v>
      </c>
      <c r="H782" s="1">
        <v>0</v>
      </c>
      <c r="I782" s="24" t="str">
        <f>VLOOKUP($E782,Mapping!$A$2:$C$502,3,0)</f>
        <v>S2</v>
      </c>
      <c r="J782" s="24" t="str">
        <f>VLOOKUP($E782,Mapping!$A$2:$C$502,2,0)</f>
        <v>Facebook AEO AAA</v>
      </c>
      <c r="K782" s="24" t="str">
        <f>VLOOKUP(G782,Mapping!$E$2:$F$246,2,0)</f>
        <v>Per</v>
      </c>
    </row>
    <row r="783" spans="1:11" x14ac:dyDescent="0.25">
      <c r="A783" s="6"/>
      <c r="B783" s="6"/>
      <c r="C783" s="6"/>
      <c r="D783" s="6"/>
      <c r="E783" s="6" t="s">
        <v>243</v>
      </c>
      <c r="F783" s="1" t="s">
        <v>117</v>
      </c>
      <c r="G783" s="2">
        <v>44269</v>
      </c>
      <c r="H783" s="1">
        <v>0</v>
      </c>
      <c r="I783" s="24" t="str">
        <f>VLOOKUP($E783,Mapping!$A$2:$C$502,3,0)</f>
        <v>S3</v>
      </c>
      <c r="J783" s="24" t="str">
        <f>VLOOKUP($E783,Mapping!$A$2:$C$502,2,0)</f>
        <v>Facebook AEO AAA</v>
      </c>
      <c r="K783" s="24" t="str">
        <f>VLOOKUP(G783,Mapping!$E$2:$F$246,2,0)</f>
        <v>Per</v>
      </c>
    </row>
    <row r="784" spans="1:11" x14ac:dyDescent="0.25">
      <c r="A784" s="6"/>
      <c r="B784" s="6"/>
      <c r="C784" s="6"/>
      <c r="D784" s="6"/>
      <c r="E784" s="6" t="s">
        <v>204</v>
      </c>
      <c r="F784" s="1" t="s">
        <v>117</v>
      </c>
      <c r="G784" s="2">
        <v>44269</v>
      </c>
      <c r="H784" s="1">
        <v>0</v>
      </c>
      <c r="I784" s="24" t="str">
        <f>VLOOKUP($E784,Mapping!$A$2:$C$502,3,0)</f>
        <v>Pre</v>
      </c>
      <c r="J784" s="24" t="str">
        <f>VLOOKUP($E784,Mapping!$A$2:$C$502,2,0)</f>
        <v>Facebook AEO AAA</v>
      </c>
      <c r="K784" s="24" t="str">
        <f>VLOOKUP(G784,Mapping!$E$2:$F$246,2,0)</f>
        <v>Per</v>
      </c>
    </row>
    <row r="785" spans="1:11" x14ac:dyDescent="0.25">
      <c r="A785" s="6"/>
      <c r="B785" s="6"/>
      <c r="C785" s="6"/>
      <c r="D785" s="6"/>
      <c r="E785" s="6" t="s">
        <v>205</v>
      </c>
      <c r="F785" s="1" t="s">
        <v>117</v>
      </c>
      <c r="G785" s="2">
        <v>44269</v>
      </c>
      <c r="H785" s="1">
        <v>0</v>
      </c>
      <c r="I785" s="24" t="str">
        <f>VLOOKUP($E785,Mapping!$A$2:$C$502,3,0)</f>
        <v>S1</v>
      </c>
      <c r="J785" s="24" t="str">
        <f>VLOOKUP($E785,Mapping!$A$2:$C$502,2,0)</f>
        <v>Facebook AEO BAU</v>
      </c>
      <c r="K785" s="24" t="str">
        <f>VLOOKUP(G785,Mapping!$E$2:$F$246,2,0)</f>
        <v>Per</v>
      </c>
    </row>
    <row r="786" spans="1:11" x14ac:dyDescent="0.25">
      <c r="A786" s="6"/>
      <c r="B786" s="6"/>
      <c r="C786" s="6"/>
      <c r="D786" s="6"/>
      <c r="E786" s="6" t="s">
        <v>206</v>
      </c>
      <c r="F786" s="1" t="s">
        <v>117</v>
      </c>
      <c r="G786" s="2">
        <v>44269</v>
      </c>
      <c r="H786" s="1">
        <v>0</v>
      </c>
      <c r="I786" s="24" t="str">
        <f>VLOOKUP($E786,Mapping!$A$2:$C$502,3,0)</f>
        <v>S2</v>
      </c>
      <c r="J786" s="24" t="str">
        <f>VLOOKUP($E786,Mapping!$A$2:$C$502,2,0)</f>
        <v>Facebook AEO BAU</v>
      </c>
      <c r="K786" s="24" t="str">
        <f>VLOOKUP(G786,Mapping!$E$2:$F$246,2,0)</f>
        <v>Per</v>
      </c>
    </row>
    <row r="787" spans="1:11" x14ac:dyDescent="0.25">
      <c r="A787" s="6"/>
      <c r="B787" s="6"/>
      <c r="C787" s="6"/>
      <c r="D787" s="6"/>
      <c r="E787" s="6" t="s">
        <v>244</v>
      </c>
      <c r="F787" s="1" t="s">
        <v>117</v>
      </c>
      <c r="G787" s="2">
        <v>44269</v>
      </c>
      <c r="H787" s="1">
        <v>0</v>
      </c>
      <c r="I787" s="24" t="str">
        <f>VLOOKUP($E787,Mapping!$A$2:$C$502,3,0)</f>
        <v>S3</v>
      </c>
      <c r="J787" s="24" t="str">
        <f>VLOOKUP($E787,Mapping!$A$2:$C$502,2,0)</f>
        <v>Facebook AEO BAU</v>
      </c>
      <c r="K787" s="24" t="str">
        <f>VLOOKUP(G787,Mapping!$E$2:$F$246,2,0)</f>
        <v>Per</v>
      </c>
    </row>
    <row r="788" spans="1:11" x14ac:dyDescent="0.25">
      <c r="A788" s="6"/>
      <c r="B788" s="6"/>
      <c r="C788" s="6"/>
      <c r="D788" s="6"/>
      <c r="E788" s="6" t="s">
        <v>207</v>
      </c>
      <c r="F788" s="1" t="s">
        <v>117</v>
      </c>
      <c r="G788" s="2">
        <v>44269</v>
      </c>
      <c r="H788" s="1">
        <v>0</v>
      </c>
      <c r="I788" s="24" t="str">
        <f>VLOOKUP($E788,Mapping!$A$2:$C$502,3,0)</f>
        <v>Pre</v>
      </c>
      <c r="J788" s="24" t="str">
        <f>VLOOKUP($E788,Mapping!$A$2:$C$502,2,0)</f>
        <v>Facebook AEO BAU</v>
      </c>
      <c r="K788" s="24" t="str">
        <f>VLOOKUP(G788,Mapping!$E$2:$F$246,2,0)</f>
        <v>Per</v>
      </c>
    </row>
    <row r="789" spans="1:11" x14ac:dyDescent="0.25">
      <c r="A789" s="6"/>
      <c r="B789" s="6"/>
      <c r="C789" s="6"/>
      <c r="D789" s="6"/>
      <c r="E789" s="6" t="s">
        <v>208</v>
      </c>
      <c r="F789" s="1" t="s">
        <v>117</v>
      </c>
      <c r="G789" s="2">
        <v>44269</v>
      </c>
      <c r="H789" s="1">
        <v>47111.800693183199</v>
      </c>
      <c r="I789" s="24" t="str">
        <f>VLOOKUP($E789,Mapping!$A$2:$C$502,3,0)</f>
        <v>Pre</v>
      </c>
      <c r="J789" s="24" t="str">
        <f>VLOOKUP($E789,Mapping!$A$2:$C$502,2,0)</f>
        <v>Facebook VO AAA</v>
      </c>
      <c r="K789" s="24" t="str">
        <f>VLOOKUP(G789,Mapping!$E$2:$F$246,2,0)</f>
        <v>Per</v>
      </c>
    </row>
    <row r="790" spans="1:11" x14ac:dyDescent="0.25">
      <c r="A790" s="6"/>
      <c r="B790" s="6"/>
      <c r="C790" s="6"/>
      <c r="D790" s="6"/>
      <c r="E790" s="6" t="s">
        <v>209</v>
      </c>
      <c r="F790" s="1" t="s">
        <v>117</v>
      </c>
      <c r="G790" s="2">
        <v>44269</v>
      </c>
      <c r="H790" s="1">
        <v>0</v>
      </c>
      <c r="I790" s="24" t="str">
        <f>VLOOKUP($E790,Mapping!$A$2:$C$502,3,0)</f>
        <v>S1</v>
      </c>
      <c r="J790" s="24" t="str">
        <f>VLOOKUP($E790,Mapping!$A$2:$C$502,2,0)</f>
        <v>Facebook VO AAA</v>
      </c>
      <c r="K790" s="24" t="str">
        <f>VLOOKUP(G790,Mapping!$E$2:$F$246,2,0)</f>
        <v>Per</v>
      </c>
    </row>
    <row r="791" spans="1:11" x14ac:dyDescent="0.25">
      <c r="A791" s="6"/>
      <c r="B791" s="6"/>
      <c r="C791" s="6"/>
      <c r="D791" s="6"/>
      <c r="E791" s="6" t="s">
        <v>210</v>
      </c>
      <c r="F791" s="1" t="s">
        <v>117</v>
      </c>
      <c r="G791" s="2">
        <v>44269</v>
      </c>
      <c r="H791" s="1">
        <v>0</v>
      </c>
      <c r="I791" s="24" t="str">
        <f>VLOOKUP($E791,Mapping!$A$2:$C$502,3,0)</f>
        <v>S2</v>
      </c>
      <c r="J791" s="24" t="str">
        <f>VLOOKUP($E791,Mapping!$A$2:$C$502,2,0)</f>
        <v>Facebook VO AAA</v>
      </c>
      <c r="K791" s="24" t="str">
        <f>VLOOKUP(G791,Mapping!$E$2:$F$246,2,0)</f>
        <v>Per</v>
      </c>
    </row>
    <row r="792" spans="1:11" x14ac:dyDescent="0.25">
      <c r="A792" s="6"/>
      <c r="B792" s="6"/>
      <c r="C792" s="6"/>
      <c r="D792" s="6"/>
      <c r="E792" s="6" t="s">
        <v>245</v>
      </c>
      <c r="F792" s="1" t="s">
        <v>117</v>
      </c>
      <c r="G792" s="2">
        <v>44269</v>
      </c>
      <c r="H792" s="1">
        <v>0</v>
      </c>
      <c r="I792" s="24" t="str">
        <f>VLOOKUP($E792,Mapping!$A$2:$C$502,3,0)</f>
        <v>S3</v>
      </c>
      <c r="J792" s="24" t="str">
        <f>VLOOKUP($E792,Mapping!$A$2:$C$502,2,0)</f>
        <v>Facebook VO AAA</v>
      </c>
      <c r="K792" s="24" t="str">
        <f>VLOOKUP(G792,Mapping!$E$2:$F$246,2,0)</f>
        <v>Per</v>
      </c>
    </row>
    <row r="793" spans="1:11" x14ac:dyDescent="0.25">
      <c r="A793" s="6"/>
      <c r="B793" s="6"/>
      <c r="C793" s="6"/>
      <c r="D793" s="6"/>
      <c r="E793" s="6" t="s">
        <v>211</v>
      </c>
      <c r="F793" s="1" t="s">
        <v>117</v>
      </c>
      <c r="G793" s="2">
        <v>44269</v>
      </c>
      <c r="H793" s="1">
        <v>56740.902088125396</v>
      </c>
      <c r="I793" s="24" t="str">
        <f>VLOOKUP($E793,Mapping!$A$2:$C$502,3,0)</f>
        <v>Pre</v>
      </c>
      <c r="J793" s="24" t="str">
        <f>VLOOKUP($E793,Mapping!$A$2:$C$502,2,0)</f>
        <v>Facebook VO BAU</v>
      </c>
      <c r="K793" s="24" t="str">
        <f>VLOOKUP(G793,Mapping!$E$2:$F$246,2,0)</f>
        <v>Per</v>
      </c>
    </row>
    <row r="794" spans="1:11" x14ac:dyDescent="0.25">
      <c r="A794" s="6"/>
      <c r="B794" s="6"/>
      <c r="C794" s="6"/>
      <c r="D794" s="6"/>
      <c r="E794" s="6" t="s">
        <v>212</v>
      </c>
      <c r="F794" s="1" t="s">
        <v>117</v>
      </c>
      <c r="G794" s="2">
        <v>44269</v>
      </c>
      <c r="H794" s="1">
        <v>0</v>
      </c>
      <c r="I794" s="24" t="str">
        <f>VLOOKUP($E794,Mapping!$A$2:$C$502,3,0)</f>
        <v>S1</v>
      </c>
      <c r="J794" s="24" t="str">
        <f>VLOOKUP($E794,Mapping!$A$2:$C$502,2,0)</f>
        <v>Facebook VO BAU</v>
      </c>
      <c r="K794" s="24" t="str">
        <f>VLOOKUP(G794,Mapping!$E$2:$F$246,2,0)</f>
        <v>Per</v>
      </c>
    </row>
    <row r="795" spans="1:11" x14ac:dyDescent="0.25">
      <c r="A795" s="6"/>
      <c r="B795" s="6"/>
      <c r="C795" s="6"/>
      <c r="D795" s="6"/>
      <c r="E795" s="6" t="s">
        <v>213</v>
      </c>
      <c r="F795" s="1" t="s">
        <v>117</v>
      </c>
      <c r="G795" s="2">
        <v>44269</v>
      </c>
      <c r="H795" s="1">
        <v>0</v>
      </c>
      <c r="I795" s="24" t="str">
        <f>VLOOKUP($E795,Mapping!$A$2:$C$502,3,0)</f>
        <v>S2</v>
      </c>
      <c r="J795" s="24" t="str">
        <f>VLOOKUP($E795,Mapping!$A$2:$C$502,2,0)</f>
        <v>Facebook VO BAU</v>
      </c>
      <c r="K795" s="24" t="str">
        <f>VLOOKUP(G795,Mapping!$E$2:$F$246,2,0)</f>
        <v>Per</v>
      </c>
    </row>
    <row r="796" spans="1:11" x14ac:dyDescent="0.25">
      <c r="A796" s="6"/>
      <c r="B796" s="6"/>
      <c r="C796" s="6"/>
      <c r="D796" s="6"/>
      <c r="E796" s="6" t="s">
        <v>246</v>
      </c>
      <c r="F796" s="1" t="s">
        <v>117</v>
      </c>
      <c r="G796" s="2">
        <v>44269</v>
      </c>
      <c r="H796" s="1">
        <v>0</v>
      </c>
      <c r="I796" s="24" t="str">
        <f>VLOOKUP($E796,Mapping!$A$2:$C$502,3,0)</f>
        <v>S3</v>
      </c>
      <c r="J796" s="24" t="str">
        <f>VLOOKUP($E796,Mapping!$A$2:$C$502,2,0)</f>
        <v>Facebook VO BAU</v>
      </c>
      <c r="K796" s="24" t="str">
        <f>VLOOKUP(G796,Mapping!$E$2:$F$246,2,0)</f>
        <v>Per</v>
      </c>
    </row>
    <row r="797" spans="1:11" x14ac:dyDescent="0.25">
      <c r="A797" s="6"/>
      <c r="B797" s="6"/>
      <c r="C797" s="6"/>
      <c r="D797" s="6"/>
      <c r="E797" s="6" t="s">
        <v>214</v>
      </c>
      <c r="F797" s="1" t="s">
        <v>117</v>
      </c>
      <c r="G797" s="2">
        <v>44269</v>
      </c>
      <c r="H797" s="1">
        <v>4734.0674872214604</v>
      </c>
      <c r="I797" s="24" t="str">
        <f>VLOOKUP($E797,Mapping!$A$2:$C$502,3,0)</f>
        <v>Pre</v>
      </c>
      <c r="J797" s="24" t="str">
        <f>VLOOKUP($E797,Mapping!$A$2:$C$502,2,0)</f>
        <v>Facebook VO Dynamic</v>
      </c>
      <c r="K797" s="24" t="str">
        <f>VLOOKUP(G797,Mapping!$E$2:$F$246,2,0)</f>
        <v>Per</v>
      </c>
    </row>
    <row r="798" spans="1:11" x14ac:dyDescent="0.25">
      <c r="A798" s="6"/>
      <c r="B798" s="6"/>
      <c r="C798" s="6"/>
      <c r="D798" s="6"/>
      <c r="E798" s="6" t="s">
        <v>215</v>
      </c>
      <c r="F798" s="1" t="s">
        <v>117</v>
      </c>
      <c r="G798" s="2">
        <v>44269</v>
      </c>
      <c r="H798" s="1">
        <v>0</v>
      </c>
      <c r="I798" s="24" t="str">
        <f>VLOOKUP($E798,Mapping!$A$2:$C$502,3,0)</f>
        <v>S1</v>
      </c>
      <c r="J798" s="24" t="str">
        <f>VLOOKUP($E798,Mapping!$A$2:$C$502,2,0)</f>
        <v>Facebook VO Dynamic</v>
      </c>
      <c r="K798" s="24" t="str">
        <f>VLOOKUP(G798,Mapping!$E$2:$F$246,2,0)</f>
        <v>Per</v>
      </c>
    </row>
    <row r="799" spans="1:11" x14ac:dyDescent="0.25">
      <c r="A799" s="6"/>
      <c r="B799" s="6"/>
      <c r="C799" s="6"/>
      <c r="D799" s="6"/>
      <c r="E799" s="6" t="s">
        <v>216</v>
      </c>
      <c r="F799" s="1" t="s">
        <v>117</v>
      </c>
      <c r="G799" s="2">
        <v>44269</v>
      </c>
      <c r="H799" s="1">
        <v>167.31716354609799</v>
      </c>
      <c r="I799" s="24" t="str">
        <f>VLOOKUP($E799,Mapping!$A$2:$C$502,3,0)</f>
        <v>Pre</v>
      </c>
      <c r="J799" s="24" t="str">
        <f>VLOOKUP($E799,Mapping!$A$2:$C$502,2,0)</f>
        <v>Google Display</v>
      </c>
      <c r="K799" s="24" t="str">
        <f>VLOOKUP(G799,Mapping!$E$2:$F$246,2,0)</f>
        <v>Per</v>
      </c>
    </row>
    <row r="800" spans="1:11" x14ac:dyDescent="0.25">
      <c r="A800" s="6"/>
      <c r="B800" s="6"/>
      <c r="C800" s="6"/>
      <c r="D800" s="6"/>
      <c r="E800" s="6" t="s">
        <v>217</v>
      </c>
      <c r="F800" s="1" t="s">
        <v>117</v>
      </c>
      <c r="G800" s="2">
        <v>44269</v>
      </c>
      <c r="H800" s="1">
        <v>0</v>
      </c>
      <c r="I800" s="24">
        <f>VLOOKUP($E800,Mapping!$A$2:$C$502,3,0)</f>
        <v>0</v>
      </c>
      <c r="J800" s="24" t="str">
        <f>VLOOKUP($E800,Mapping!$A$2:$C$502,2,0)</f>
        <v>Google Display</v>
      </c>
      <c r="K800" s="24" t="str">
        <f>VLOOKUP(G800,Mapping!$E$2:$F$246,2,0)</f>
        <v>Per</v>
      </c>
    </row>
    <row r="801" spans="1:11" x14ac:dyDescent="0.25">
      <c r="A801" s="6"/>
      <c r="B801" s="6"/>
      <c r="C801" s="6"/>
      <c r="D801" s="6"/>
      <c r="E801" s="6" t="s">
        <v>229</v>
      </c>
      <c r="F801" s="1" t="s">
        <v>117</v>
      </c>
      <c r="G801" s="2">
        <v>44269</v>
      </c>
      <c r="H801" s="1">
        <v>0</v>
      </c>
      <c r="I801" s="24">
        <f>VLOOKUP($E801,Mapping!$A$2:$C$502,3,0)</f>
        <v>0</v>
      </c>
      <c r="J801" s="24" t="str">
        <f>VLOOKUP($E801,Mapping!$A$2:$C$502,2,0)</f>
        <v>Google Display</v>
      </c>
      <c r="K801" s="24" t="str">
        <f>VLOOKUP(G801,Mapping!$E$2:$F$246,2,0)</f>
        <v>Per</v>
      </c>
    </row>
    <row r="802" spans="1:11" x14ac:dyDescent="0.25">
      <c r="A802" s="6"/>
      <c r="B802" s="6"/>
      <c r="C802" s="6"/>
      <c r="D802" s="6"/>
      <c r="E802" s="6" t="s">
        <v>218</v>
      </c>
      <c r="F802" s="1" t="s">
        <v>117</v>
      </c>
      <c r="G802" s="2">
        <v>44269</v>
      </c>
      <c r="H802" s="1">
        <v>0</v>
      </c>
      <c r="I802" s="24">
        <f>VLOOKUP($E802,Mapping!$A$2:$C$502,3,0)</f>
        <v>0</v>
      </c>
      <c r="J802" s="24" t="str">
        <f>VLOOKUP($E802,Mapping!$A$2:$C$502,2,0)</f>
        <v>Google Display</v>
      </c>
      <c r="K802" s="24" t="str">
        <f>VLOOKUP(G802,Mapping!$E$2:$F$246,2,0)</f>
        <v>Per</v>
      </c>
    </row>
    <row r="803" spans="1:11" x14ac:dyDescent="0.25">
      <c r="A803" s="6"/>
      <c r="B803" s="6"/>
      <c r="C803" s="6"/>
      <c r="D803" s="6"/>
      <c r="E803" s="6" t="s">
        <v>230</v>
      </c>
      <c r="F803" s="1" t="s">
        <v>117</v>
      </c>
      <c r="G803" s="2">
        <v>44269</v>
      </c>
      <c r="H803" s="1">
        <v>0</v>
      </c>
      <c r="I803" s="24" t="str">
        <f>VLOOKUP($E803,Mapping!$A$2:$C$502,3,0)</f>
        <v>S1</v>
      </c>
      <c r="J803" s="24" t="str">
        <f>VLOOKUP($E803,Mapping!$A$2:$C$502,2,0)</f>
        <v>Google Display</v>
      </c>
      <c r="K803" s="24" t="str">
        <f>VLOOKUP(G803,Mapping!$E$2:$F$246,2,0)</f>
        <v>Per</v>
      </c>
    </row>
    <row r="804" spans="1:11" x14ac:dyDescent="0.25">
      <c r="A804" s="6"/>
      <c r="B804" s="6"/>
      <c r="C804" s="6"/>
      <c r="D804" s="6"/>
      <c r="E804" s="6" t="s">
        <v>219</v>
      </c>
      <c r="F804" s="1" t="s">
        <v>117</v>
      </c>
      <c r="G804" s="2">
        <v>44269</v>
      </c>
      <c r="H804" s="1">
        <v>14044.719496345901</v>
      </c>
      <c r="I804" s="24" t="str">
        <f>VLOOKUP($E804,Mapping!$A$2:$C$502,3,0)</f>
        <v>Pre</v>
      </c>
      <c r="J804" s="24" t="str">
        <f>VLOOKUP($E804,Mapping!$A$2:$C$502,2,0)</f>
        <v>Google Youtube</v>
      </c>
      <c r="K804" s="24" t="str">
        <f>VLOOKUP(G804,Mapping!$E$2:$F$246,2,0)</f>
        <v>Per</v>
      </c>
    </row>
    <row r="805" spans="1:11" x14ac:dyDescent="0.25">
      <c r="A805" s="6"/>
      <c r="B805" s="6"/>
      <c r="C805" s="6"/>
      <c r="D805" s="6"/>
      <c r="E805" s="6" t="s">
        <v>220</v>
      </c>
      <c r="F805" s="1" t="s">
        <v>117</v>
      </c>
      <c r="G805" s="2">
        <v>44269</v>
      </c>
      <c r="H805" s="1">
        <v>0</v>
      </c>
      <c r="I805" s="24">
        <f>VLOOKUP($E805,Mapping!$A$2:$C$502,3,0)</f>
        <v>0</v>
      </c>
      <c r="J805" s="24" t="str">
        <f>VLOOKUP($E805,Mapping!$A$2:$C$502,2,0)</f>
        <v>Google Youtube</v>
      </c>
      <c r="K805" s="24" t="str">
        <f>VLOOKUP(G805,Mapping!$E$2:$F$246,2,0)</f>
        <v>Per</v>
      </c>
    </row>
    <row r="806" spans="1:11" x14ac:dyDescent="0.25">
      <c r="A806" s="6"/>
      <c r="B806" s="6"/>
      <c r="C806" s="6"/>
      <c r="D806" s="6"/>
      <c r="E806" s="6" t="s">
        <v>231</v>
      </c>
      <c r="F806" s="1" t="s">
        <v>117</v>
      </c>
      <c r="G806" s="2">
        <v>44269</v>
      </c>
      <c r="H806" s="1">
        <v>0</v>
      </c>
      <c r="I806" s="24">
        <f>VLOOKUP($E806,Mapping!$A$2:$C$502,3,0)</f>
        <v>0</v>
      </c>
      <c r="J806" s="24" t="str">
        <f>VLOOKUP($E806,Mapping!$A$2:$C$502,2,0)</f>
        <v>Google Youtube</v>
      </c>
      <c r="K806" s="24" t="str">
        <f>VLOOKUP(G806,Mapping!$E$2:$F$246,2,0)</f>
        <v>Per</v>
      </c>
    </row>
    <row r="807" spans="1:11" x14ac:dyDescent="0.25">
      <c r="A807" s="6"/>
      <c r="B807" s="6"/>
      <c r="C807" s="6"/>
      <c r="D807" s="6"/>
      <c r="E807" s="6" t="s">
        <v>221</v>
      </c>
      <c r="F807" s="1" t="s">
        <v>117</v>
      </c>
      <c r="G807" s="2">
        <v>44269</v>
      </c>
      <c r="H807" s="1">
        <v>0</v>
      </c>
      <c r="I807" s="24">
        <f>VLOOKUP($E807,Mapping!$A$2:$C$502,3,0)</f>
        <v>0</v>
      </c>
      <c r="J807" s="24" t="str">
        <f>VLOOKUP($E807,Mapping!$A$2:$C$502,2,0)</f>
        <v>Google Youtube</v>
      </c>
      <c r="K807" s="24" t="str">
        <f>VLOOKUP(G807,Mapping!$E$2:$F$246,2,0)</f>
        <v>Per</v>
      </c>
    </row>
    <row r="808" spans="1:11" x14ac:dyDescent="0.25">
      <c r="A808" s="6"/>
      <c r="B808" s="6"/>
      <c r="C808" s="6"/>
      <c r="D808" s="6"/>
      <c r="E808" s="6" t="s">
        <v>232</v>
      </c>
      <c r="F808" s="1" t="s">
        <v>117</v>
      </c>
      <c r="G808" s="2">
        <v>44269</v>
      </c>
      <c r="H808" s="1">
        <v>0</v>
      </c>
      <c r="I808" s="24" t="str">
        <f>VLOOKUP($E808,Mapping!$A$2:$C$502,3,0)</f>
        <v>S1</v>
      </c>
      <c r="J808" s="24" t="str">
        <f>VLOOKUP($E808,Mapping!$A$2:$C$502,2,0)</f>
        <v>Google Youtube</v>
      </c>
      <c r="K808" s="24" t="str">
        <f>VLOOKUP(G808,Mapping!$E$2:$F$246,2,0)</f>
        <v>Per</v>
      </c>
    </row>
    <row r="809" spans="1:11" x14ac:dyDescent="0.25">
      <c r="A809" s="6"/>
      <c r="B809" s="6"/>
      <c r="C809" s="6"/>
      <c r="D809" s="6"/>
      <c r="E809" s="6" t="s">
        <v>73</v>
      </c>
      <c r="F809" s="1" t="s">
        <v>117</v>
      </c>
      <c r="G809" s="2">
        <v>44269</v>
      </c>
      <c r="H809" s="1">
        <v>282876.95580592903</v>
      </c>
      <c r="I809" s="24">
        <f>VLOOKUP($E809,Mapping!$A$2:$C$502,3,0)</f>
        <v>0</v>
      </c>
      <c r="J809" s="24">
        <f>VLOOKUP($E809,Mapping!$A$2:$C$502,2,0)</f>
        <v>0</v>
      </c>
      <c r="K809" s="24" t="str">
        <f>VLOOKUP(G809,Mapping!$E$2:$F$246,2,0)</f>
        <v>Per</v>
      </c>
    </row>
    <row r="810" spans="1:11" x14ac:dyDescent="0.25">
      <c r="A810" s="6"/>
      <c r="B810" s="6"/>
      <c r="C810" s="6"/>
      <c r="D810" s="6"/>
      <c r="E810" s="6" t="s">
        <v>149</v>
      </c>
      <c r="F810" s="1" t="s">
        <v>117</v>
      </c>
      <c r="G810" s="2">
        <v>44269</v>
      </c>
      <c r="H810" s="1">
        <v>0</v>
      </c>
      <c r="I810" s="24">
        <f>VLOOKUP($E810,Mapping!$A$2:$C$502,3,0)</f>
        <v>0</v>
      </c>
      <c r="J810" s="24" t="str">
        <f>VLOOKUP($E810,Mapping!$A$2:$C$502,2,0)</f>
        <v>Event After Effect</v>
      </c>
      <c r="K810" s="24" t="str">
        <f>VLOOKUP(G810,Mapping!$E$2:$F$246,2,0)</f>
        <v>Per</v>
      </c>
    </row>
    <row r="811" spans="1:11" x14ac:dyDescent="0.25">
      <c r="A811" s="6"/>
      <c r="B811" s="6"/>
      <c r="C811" s="6"/>
      <c r="D811" s="6"/>
      <c r="E811" s="6" t="s">
        <v>150</v>
      </c>
      <c r="F811" s="1" t="s">
        <v>117</v>
      </c>
      <c r="G811" s="2">
        <v>44269</v>
      </c>
      <c r="H811" s="1">
        <v>0</v>
      </c>
      <c r="I811" s="24">
        <f>VLOOKUP($E811,Mapping!$A$2:$C$502,3,0)</f>
        <v>0</v>
      </c>
      <c r="J811" s="24" t="str">
        <f>VLOOKUP($E811,Mapping!$A$2:$C$502,2,0)</f>
        <v>Internal Event</v>
      </c>
      <c r="K811" s="24" t="str">
        <f>VLOOKUP(G811,Mapping!$E$2:$F$246,2,0)</f>
        <v>Per</v>
      </c>
    </row>
    <row r="812" spans="1:11" x14ac:dyDescent="0.25">
      <c r="A812" s="6"/>
      <c r="B812" s="6"/>
      <c r="C812" s="6"/>
      <c r="D812" s="6"/>
      <c r="E812" s="6" t="s">
        <v>151</v>
      </c>
      <c r="F812" s="1" t="s">
        <v>117</v>
      </c>
      <c r="G812" s="2">
        <v>44269</v>
      </c>
      <c r="H812" s="1">
        <v>0</v>
      </c>
      <c r="I812" s="24">
        <f>VLOOKUP($E812,Mapping!$A$2:$C$502,3,0)</f>
        <v>0</v>
      </c>
      <c r="J812" s="24" t="str">
        <f>VLOOKUP($E812,Mapping!$A$2:$C$502,2,0)</f>
        <v>Internal Event</v>
      </c>
      <c r="K812" s="24" t="str">
        <f>VLOOKUP(G812,Mapping!$E$2:$F$246,2,0)</f>
        <v>Per</v>
      </c>
    </row>
    <row r="813" spans="1:11" x14ac:dyDescent="0.25">
      <c r="A813" s="6"/>
      <c r="B813" s="6"/>
      <c r="C813" s="6"/>
      <c r="D813" s="6"/>
      <c r="E813" s="6" t="s">
        <v>152</v>
      </c>
      <c r="F813" s="1" t="s">
        <v>117</v>
      </c>
      <c r="G813" s="2">
        <v>44269</v>
      </c>
      <c r="H813" s="1">
        <v>0</v>
      </c>
      <c r="I813" s="24">
        <f>VLOOKUP($E813,Mapping!$A$2:$C$502,3,0)</f>
        <v>0</v>
      </c>
      <c r="J813" s="24" t="str">
        <f>VLOOKUP($E813,Mapping!$A$2:$C$502,2,0)</f>
        <v>Internal Event</v>
      </c>
      <c r="K813" s="24" t="str">
        <f>VLOOKUP(G813,Mapping!$E$2:$F$246,2,0)</f>
        <v>Per</v>
      </c>
    </row>
    <row r="814" spans="1:11" x14ac:dyDescent="0.25">
      <c r="A814" s="6"/>
      <c r="B814" s="6"/>
      <c r="C814" s="6"/>
      <c r="D814" s="6"/>
      <c r="E814" s="6" t="s">
        <v>153</v>
      </c>
      <c r="F814" s="1" t="s">
        <v>117</v>
      </c>
      <c r="G814" s="2">
        <v>44269</v>
      </c>
      <c r="H814" s="1">
        <v>0</v>
      </c>
      <c r="I814" s="24">
        <f>VLOOKUP($E814,Mapping!$A$2:$C$502,3,0)</f>
        <v>0</v>
      </c>
      <c r="J814" s="24" t="str">
        <f>VLOOKUP($E814,Mapping!$A$2:$C$502,2,0)</f>
        <v>Monday Effect</v>
      </c>
      <c r="K814" s="24" t="str">
        <f>VLOOKUP(G814,Mapping!$E$2:$F$246,2,0)</f>
        <v>Per</v>
      </c>
    </row>
    <row r="815" spans="1:11" x14ac:dyDescent="0.25">
      <c r="A815" s="6"/>
      <c r="B815" s="6"/>
      <c r="C815" s="6"/>
      <c r="D815" s="6"/>
      <c r="E815" s="6" t="s">
        <v>154</v>
      </c>
      <c r="F815" s="1" t="s">
        <v>117</v>
      </c>
      <c r="G815" s="2">
        <v>44269</v>
      </c>
      <c r="H815" s="1">
        <v>0</v>
      </c>
      <c r="I815" s="24">
        <f>VLOOKUP($E815,Mapping!$A$2:$C$502,3,0)</f>
        <v>0</v>
      </c>
      <c r="J815" s="24" t="str">
        <f>VLOOKUP($E815,Mapping!$A$2:$C$502,2,0)</f>
        <v>New Content</v>
      </c>
      <c r="K815" s="24" t="str">
        <f>VLOOKUP(G815,Mapping!$E$2:$F$246,2,0)</f>
        <v>Per</v>
      </c>
    </row>
    <row r="816" spans="1:11" x14ac:dyDescent="0.25">
      <c r="A816" s="6"/>
      <c r="B816" s="6"/>
      <c r="C816" s="6"/>
      <c r="D816" s="6"/>
      <c r="E816" s="6" t="s">
        <v>155</v>
      </c>
      <c r="F816" s="1" t="s">
        <v>117</v>
      </c>
      <c r="G816" s="2">
        <v>44269</v>
      </c>
      <c r="H816" s="1">
        <v>0</v>
      </c>
      <c r="I816" s="24">
        <f>VLOOKUP($E816,Mapping!$A$2:$C$502,3,0)</f>
        <v>0</v>
      </c>
      <c r="J816" s="24" t="str">
        <f>VLOOKUP($E816,Mapping!$A$2:$C$502,2,0)</f>
        <v>Internal Event</v>
      </c>
      <c r="K816" s="24" t="str">
        <f>VLOOKUP(G816,Mapping!$E$2:$F$246,2,0)</f>
        <v>Per</v>
      </c>
    </row>
    <row r="817" spans="1:11" x14ac:dyDescent="0.25">
      <c r="A817" s="6"/>
      <c r="B817" s="6"/>
      <c r="C817" s="6"/>
      <c r="D817" s="6"/>
      <c r="E817" s="6" t="s">
        <v>156</v>
      </c>
      <c r="F817" s="1" t="s">
        <v>117</v>
      </c>
      <c r="G817" s="2">
        <v>44269</v>
      </c>
      <c r="H817" s="1">
        <v>0</v>
      </c>
      <c r="I817" s="24">
        <f>VLOOKUP($E817,Mapping!$A$2:$C$502,3,0)</f>
        <v>0</v>
      </c>
      <c r="J817" s="24" t="str">
        <f>VLOOKUP($E817,Mapping!$A$2:$C$502,2,0)</f>
        <v>Internal Event</v>
      </c>
      <c r="K817" s="24" t="str">
        <f>VLOOKUP(G817,Mapping!$E$2:$F$246,2,0)</f>
        <v>Per</v>
      </c>
    </row>
    <row r="818" spans="1:11" x14ac:dyDescent="0.25">
      <c r="A818" s="6"/>
      <c r="B818" s="6"/>
      <c r="C818" s="6"/>
      <c r="D818" s="6"/>
      <c r="E818" s="6" t="s">
        <v>233</v>
      </c>
      <c r="F818" s="1" t="s">
        <v>117</v>
      </c>
      <c r="G818" s="2">
        <v>44269</v>
      </c>
      <c r="H818" s="1">
        <v>0</v>
      </c>
      <c r="I818" s="24" t="str">
        <f>VLOOKUP($E818,Mapping!$A$2:$C$502,3,0)</f>
        <v>S2</v>
      </c>
      <c r="J818" s="24" t="str">
        <f>VLOOKUP($E818,Mapping!$A$2:$C$502,2,0)</f>
        <v>Reddit</v>
      </c>
      <c r="K818" s="24" t="str">
        <f>VLOOKUP(G818,Mapping!$E$2:$F$246,2,0)</f>
        <v>Per</v>
      </c>
    </row>
    <row r="819" spans="1:11" x14ac:dyDescent="0.25">
      <c r="A819" s="6"/>
      <c r="B819" s="6"/>
      <c r="C819" s="6"/>
      <c r="D819" s="6"/>
      <c r="E819" s="6" t="s">
        <v>158</v>
      </c>
      <c r="F819" s="1" t="s">
        <v>117</v>
      </c>
      <c r="G819" s="2">
        <v>44269</v>
      </c>
      <c r="H819" s="1">
        <v>0</v>
      </c>
      <c r="I819" s="24">
        <f>VLOOKUP($E819,Mapping!$A$2:$C$502,3,0)</f>
        <v>0</v>
      </c>
      <c r="J819" s="24" t="str">
        <f>VLOOKUP($E819,Mapping!$A$2:$C$502,2,0)</f>
        <v>Internal Event</v>
      </c>
      <c r="K819" s="24" t="str">
        <f>VLOOKUP(G819,Mapping!$E$2:$F$246,2,0)</f>
        <v>Per</v>
      </c>
    </row>
    <row r="820" spans="1:11" x14ac:dyDescent="0.25">
      <c r="A820" s="6"/>
      <c r="B820" s="6"/>
      <c r="C820" s="6"/>
      <c r="D820" s="6"/>
      <c r="E820" s="6" t="s">
        <v>159</v>
      </c>
      <c r="F820" s="1" t="s">
        <v>117</v>
      </c>
      <c r="G820" s="2">
        <v>44269</v>
      </c>
      <c r="H820" s="1">
        <v>0</v>
      </c>
      <c r="I820" s="24">
        <f>VLOOKUP($E820,Mapping!$A$2:$C$502,3,0)</f>
        <v>0</v>
      </c>
      <c r="J820" s="24" t="str">
        <f>VLOOKUP($E820,Mapping!$A$2:$C$502,2,0)</f>
        <v>Event After Effect</v>
      </c>
      <c r="K820" s="24" t="str">
        <f>VLOOKUP(G820,Mapping!$E$2:$F$246,2,0)</f>
        <v>Per</v>
      </c>
    </row>
    <row r="821" spans="1:11" x14ac:dyDescent="0.25">
      <c r="A821" s="6"/>
      <c r="B821" s="6"/>
      <c r="C821" s="6"/>
      <c r="D821" s="6"/>
      <c r="E821" s="6" t="s">
        <v>160</v>
      </c>
      <c r="F821" s="1" t="s">
        <v>117</v>
      </c>
      <c r="G821" s="2">
        <v>44269</v>
      </c>
      <c r="H821" s="1">
        <v>0</v>
      </c>
      <c r="I821" s="24">
        <f>VLOOKUP($E821,Mapping!$A$2:$C$502,3,0)</f>
        <v>0</v>
      </c>
      <c r="J821" s="24" t="str">
        <f>VLOOKUP($E821,Mapping!$A$2:$C$502,2,0)</f>
        <v>Event After Effect</v>
      </c>
      <c r="K821" s="24" t="str">
        <f>VLOOKUP(G821,Mapping!$E$2:$F$246,2,0)</f>
        <v>Per</v>
      </c>
    </row>
    <row r="822" spans="1:11" x14ac:dyDescent="0.25">
      <c r="A822" s="6"/>
      <c r="B822" s="6"/>
      <c r="C822" s="6"/>
      <c r="D822" s="6"/>
      <c r="E822" s="6" t="s">
        <v>161</v>
      </c>
      <c r="F822" s="1" t="s">
        <v>117</v>
      </c>
      <c r="G822" s="2">
        <v>44269</v>
      </c>
      <c r="H822" s="1">
        <v>0</v>
      </c>
      <c r="I822" s="24">
        <f>VLOOKUP($E822,Mapping!$A$2:$C$502,3,0)</f>
        <v>0</v>
      </c>
      <c r="J822" s="24" t="str">
        <f>VLOOKUP($E822,Mapping!$A$2:$C$502,2,0)</f>
        <v>Internal Event</v>
      </c>
      <c r="K822" s="24" t="str">
        <f>VLOOKUP(G822,Mapping!$E$2:$F$246,2,0)</f>
        <v>Per</v>
      </c>
    </row>
    <row r="823" spans="1:11" x14ac:dyDescent="0.25">
      <c r="A823" s="6"/>
      <c r="B823" s="6"/>
      <c r="C823" s="6"/>
      <c r="D823" s="6"/>
      <c r="E823" s="6" t="s">
        <v>162</v>
      </c>
      <c r="F823" s="1" t="s">
        <v>117</v>
      </c>
      <c r="G823" s="2">
        <v>44269</v>
      </c>
      <c r="H823" s="1">
        <v>0</v>
      </c>
      <c r="I823" s="24">
        <f>VLOOKUP($E823,Mapping!$A$2:$C$502,3,0)</f>
        <v>0</v>
      </c>
      <c r="J823" s="24" t="str">
        <f>VLOOKUP($E823,Mapping!$A$2:$C$502,2,0)</f>
        <v>Tuesday Effect</v>
      </c>
      <c r="K823" s="24" t="str">
        <f>VLOOKUP(G823,Mapping!$E$2:$F$246,2,0)</f>
        <v>Per</v>
      </c>
    </row>
    <row r="824" spans="1:11" x14ac:dyDescent="0.25">
      <c r="A824" s="6"/>
      <c r="B824" s="6"/>
      <c r="C824" s="6"/>
      <c r="D824" s="6"/>
      <c r="E824" s="6" t="s">
        <v>222</v>
      </c>
      <c r="F824" s="1" t="s">
        <v>117</v>
      </c>
      <c r="G824" s="2">
        <v>44269</v>
      </c>
      <c r="H824" s="1">
        <v>34.641946202819703</v>
      </c>
      <c r="I824" s="24" t="str">
        <f>VLOOKUP($E824,Mapping!$A$2:$C$502,3,0)</f>
        <v>Pre</v>
      </c>
      <c r="J824" s="24" t="str">
        <f>VLOOKUP($E824,Mapping!$A$2:$C$502,2,0)</f>
        <v>Unity</v>
      </c>
      <c r="K824" s="24" t="str">
        <f>VLOOKUP(G824,Mapping!$E$2:$F$246,2,0)</f>
        <v>Per</v>
      </c>
    </row>
    <row r="825" spans="1:11" x14ac:dyDescent="0.25">
      <c r="A825" s="6"/>
      <c r="B825" s="6"/>
      <c r="C825" s="6"/>
      <c r="D825" s="6"/>
      <c r="E825" s="6" t="s">
        <v>234</v>
      </c>
      <c r="F825" s="1" t="s">
        <v>117</v>
      </c>
      <c r="G825" s="2">
        <v>44269</v>
      </c>
      <c r="H825" s="1">
        <v>0</v>
      </c>
      <c r="I825" s="24" t="str">
        <f>VLOOKUP($E825,Mapping!$A$2:$C$502,3,0)</f>
        <v>S1</v>
      </c>
      <c r="J825" s="24" t="str">
        <f>VLOOKUP($E825,Mapping!$A$2:$C$502,2,0)</f>
        <v>Unity</v>
      </c>
      <c r="K825" s="24" t="str">
        <f>VLOOKUP(G825,Mapping!$E$2:$F$246,2,0)</f>
        <v>Per</v>
      </c>
    </row>
    <row r="826" spans="1:11" x14ac:dyDescent="0.25">
      <c r="A826" s="6"/>
      <c r="B826" s="6"/>
      <c r="C826" s="6"/>
      <c r="D826" s="6"/>
      <c r="E826" s="6" t="s">
        <v>235</v>
      </c>
      <c r="F826" s="1" t="s">
        <v>117</v>
      </c>
      <c r="G826" s="2">
        <v>44269</v>
      </c>
      <c r="H826" s="1">
        <v>0</v>
      </c>
      <c r="I826" s="24" t="str">
        <f>VLOOKUP($E826,Mapping!$A$2:$C$502,3,0)</f>
        <v>S2</v>
      </c>
      <c r="J826" s="24" t="str">
        <f>VLOOKUP($E826,Mapping!$A$2:$C$502,2,0)</f>
        <v>Unity</v>
      </c>
      <c r="K826" s="24" t="str">
        <f>VLOOKUP(G826,Mapping!$E$2:$F$246,2,0)</f>
        <v>Per</v>
      </c>
    </row>
    <row r="827" spans="1:11" x14ac:dyDescent="0.25">
      <c r="A827" s="6"/>
      <c r="B827" s="6"/>
      <c r="C827" s="6"/>
      <c r="D827" s="6"/>
      <c r="E827" s="6" t="s">
        <v>247</v>
      </c>
      <c r="F827" s="1" t="s">
        <v>117</v>
      </c>
      <c r="G827" s="2">
        <v>44269</v>
      </c>
      <c r="H827" s="1">
        <v>0</v>
      </c>
      <c r="I827" s="24" t="str">
        <f>VLOOKUP($E827,Mapping!$A$2:$C$502,3,0)</f>
        <v>S3</v>
      </c>
      <c r="J827" s="24" t="str">
        <f>VLOOKUP($E827,Mapping!$A$2:$C$502,2,0)</f>
        <v>Unity</v>
      </c>
      <c r="K827" s="24" t="str">
        <f>VLOOKUP(G827,Mapping!$E$2:$F$246,2,0)</f>
        <v>Per</v>
      </c>
    </row>
    <row r="828" spans="1:11" x14ac:dyDescent="0.25">
      <c r="A828" s="6"/>
      <c r="B828" s="6"/>
      <c r="C828" s="6"/>
      <c r="D828" s="6"/>
      <c r="E828" s="6" t="s">
        <v>200</v>
      </c>
      <c r="F828" s="1" t="s">
        <v>117</v>
      </c>
      <c r="G828" s="2">
        <v>44270</v>
      </c>
      <c r="H828" s="1">
        <v>0</v>
      </c>
      <c r="I828" s="24">
        <f>VLOOKUP($E828,Mapping!$A$2:$C$502,3,0)</f>
        <v>0</v>
      </c>
      <c r="J828" s="24" t="str">
        <f>VLOOKUP($E828,Mapping!$A$2:$C$502,2,0)</f>
        <v>Apple Search</v>
      </c>
      <c r="K828" s="24" t="str">
        <f>VLOOKUP(G828,Mapping!$E$2:$F$246,2,0)</f>
        <v>Per</v>
      </c>
    </row>
    <row r="829" spans="1:11" x14ac:dyDescent="0.25">
      <c r="A829" s="6"/>
      <c r="B829" s="6"/>
      <c r="C829" s="6"/>
      <c r="D829" s="6"/>
      <c r="E829" s="6" t="s">
        <v>227</v>
      </c>
      <c r="F829" s="1" t="s">
        <v>117</v>
      </c>
      <c r="G829" s="2">
        <v>44270</v>
      </c>
      <c r="H829" s="1">
        <v>0</v>
      </c>
      <c r="I829" s="24">
        <f>VLOOKUP($E829,Mapping!$A$2:$C$502,3,0)</f>
        <v>0</v>
      </c>
      <c r="J829" s="24" t="str">
        <f>VLOOKUP($E829,Mapping!$A$2:$C$502,2,0)</f>
        <v>Applovin Rewarded</v>
      </c>
      <c r="K829" s="24" t="str">
        <f>VLOOKUP(G829,Mapping!$E$2:$F$246,2,0)</f>
        <v>Per</v>
      </c>
    </row>
    <row r="830" spans="1:11" x14ac:dyDescent="0.25">
      <c r="A830" s="6"/>
      <c r="B830" s="6"/>
      <c r="C830" s="6"/>
      <c r="D830" s="6"/>
      <c r="E830" s="6" t="s">
        <v>201</v>
      </c>
      <c r="F830" s="1" t="s">
        <v>117</v>
      </c>
      <c r="G830" s="2">
        <v>44270</v>
      </c>
      <c r="H830" s="1">
        <v>0</v>
      </c>
      <c r="I830" s="24">
        <f>VLOOKUP($E830,Mapping!$A$2:$C$502,3,0)</f>
        <v>0</v>
      </c>
      <c r="J830" s="24" t="str">
        <f>VLOOKUP($E830,Mapping!$A$2:$C$502,2,0)</f>
        <v>Applovin Video</v>
      </c>
      <c r="K830" s="24" t="str">
        <f>VLOOKUP(G830,Mapping!$E$2:$F$246,2,0)</f>
        <v>Per</v>
      </c>
    </row>
    <row r="831" spans="1:11" x14ac:dyDescent="0.25">
      <c r="A831" s="6"/>
      <c r="B831" s="6"/>
      <c r="C831" s="6"/>
      <c r="D831" s="6"/>
      <c r="E831" s="6" t="s">
        <v>143</v>
      </c>
      <c r="F831" s="1" t="s">
        <v>117</v>
      </c>
      <c r="G831" s="2">
        <v>44270</v>
      </c>
      <c r="H831" s="1">
        <v>0</v>
      </c>
      <c r="I831" s="24">
        <f>VLOOKUP($E831,Mapping!$A$2:$C$502,3,0)</f>
        <v>0</v>
      </c>
      <c r="J831" s="24" t="str">
        <f>VLOOKUP($E831,Mapping!$A$2:$C$502,2,0)</f>
        <v>Bug Fix</v>
      </c>
      <c r="K831" s="24" t="str">
        <f>VLOOKUP(G831,Mapping!$E$2:$F$246,2,0)</f>
        <v>Per</v>
      </c>
    </row>
    <row r="832" spans="1:11" x14ac:dyDescent="0.25">
      <c r="A832" s="6"/>
      <c r="B832" s="6"/>
      <c r="C832" s="6"/>
      <c r="D832" s="6"/>
      <c r="E832" s="6" t="s">
        <v>144</v>
      </c>
      <c r="F832" s="1" t="s">
        <v>117</v>
      </c>
      <c r="G832" s="2">
        <v>44270</v>
      </c>
      <c r="H832" s="1">
        <v>0</v>
      </c>
      <c r="I832" s="24">
        <f>VLOOKUP($E832,Mapping!$A$2:$C$502,3,0)</f>
        <v>0</v>
      </c>
      <c r="J832" s="24" t="str">
        <f>VLOOKUP($E832,Mapping!$A$2:$C$502,2,0)</f>
        <v>Bug Fix</v>
      </c>
      <c r="K832" s="24" t="str">
        <f>VLOOKUP(G832,Mapping!$E$2:$F$246,2,0)</f>
        <v>Per</v>
      </c>
    </row>
    <row r="833" spans="1:11" x14ac:dyDescent="0.25">
      <c r="A833" s="6"/>
      <c r="B833" s="6"/>
      <c r="C833" s="6"/>
      <c r="D833" s="6"/>
      <c r="E833" s="6" t="s">
        <v>226</v>
      </c>
      <c r="F833" s="1" t="s">
        <v>117</v>
      </c>
      <c r="G833" s="2">
        <v>44270</v>
      </c>
      <c r="H833" s="1">
        <v>0</v>
      </c>
      <c r="I833" s="24">
        <f>VLOOKUP($E833,Mapping!$A$2:$C$502,3,0)</f>
        <v>0</v>
      </c>
      <c r="J833" s="24" t="str">
        <f>VLOOKUP($E833,Mapping!$A$2:$C$502,2,0)</f>
        <v>Bug Fix</v>
      </c>
      <c r="K833" s="24" t="str">
        <f>VLOOKUP(G833,Mapping!$E$2:$F$246,2,0)</f>
        <v>Per</v>
      </c>
    </row>
    <row r="834" spans="1:11" x14ac:dyDescent="0.25">
      <c r="A834" s="6"/>
      <c r="B834" s="6"/>
      <c r="C834" s="6"/>
      <c r="D834" s="6"/>
      <c r="E834" s="6" t="s">
        <v>146</v>
      </c>
      <c r="F834" s="1" t="s">
        <v>117</v>
      </c>
      <c r="G834" s="2">
        <v>44270</v>
      </c>
      <c r="H834" s="1">
        <v>0</v>
      </c>
      <c r="I834" s="24">
        <f>VLOOKUP($E834,Mapping!$A$2:$C$502,3,0)</f>
        <v>0</v>
      </c>
      <c r="J834" s="24" t="str">
        <f>VLOOKUP($E834,Mapping!$A$2:$C$502,2,0)</f>
        <v>Event After Effect</v>
      </c>
      <c r="K834" s="24" t="str">
        <f>VLOOKUP(G834,Mapping!$E$2:$F$246,2,0)</f>
        <v>Per</v>
      </c>
    </row>
    <row r="835" spans="1:11" x14ac:dyDescent="0.25">
      <c r="A835" s="6"/>
      <c r="B835" s="6"/>
      <c r="C835" s="6"/>
      <c r="D835" s="6"/>
      <c r="E835" s="6" t="s">
        <v>228</v>
      </c>
      <c r="F835" s="1" t="s">
        <v>117</v>
      </c>
      <c r="G835" s="2">
        <v>44270</v>
      </c>
      <c r="H835" s="1">
        <v>0</v>
      </c>
      <c r="I835" s="24">
        <f>VLOOKUP($E835,Mapping!$A$2:$C$502,3,0)</f>
        <v>0</v>
      </c>
      <c r="J835" s="24" t="str">
        <f>VLOOKUP($E835,Mapping!$A$2:$C$502,2,0)</f>
        <v>Bytedance Global</v>
      </c>
      <c r="K835" s="24" t="str">
        <f>VLOOKUP(G835,Mapping!$E$2:$F$246,2,0)</f>
        <v>Per</v>
      </c>
    </row>
    <row r="836" spans="1:11" x14ac:dyDescent="0.25">
      <c r="A836" s="6"/>
      <c r="B836" s="6"/>
      <c r="C836" s="6"/>
      <c r="D836" s="6"/>
      <c r="E836" s="6" t="s">
        <v>180</v>
      </c>
      <c r="F836" s="1" t="s">
        <v>117</v>
      </c>
      <c r="G836" s="2">
        <v>44270</v>
      </c>
      <c r="H836" s="1">
        <v>-35154.1154380769</v>
      </c>
      <c r="I836" s="24">
        <f>VLOOKUP($E836,Mapping!$A$2:$C$502,3,0)</f>
        <v>0</v>
      </c>
      <c r="J836" s="24" t="str">
        <f>VLOOKUP($E836,Mapping!$A$2:$C$502,2,0)</f>
        <v>Lords Mobile</v>
      </c>
      <c r="K836" s="24" t="str">
        <f>VLOOKUP(G836,Mapping!$E$2:$F$246,2,0)</f>
        <v>Per</v>
      </c>
    </row>
    <row r="837" spans="1:11" x14ac:dyDescent="0.25">
      <c r="A837" s="6"/>
      <c r="B837" s="6"/>
      <c r="C837" s="6"/>
      <c r="D837" s="6"/>
      <c r="E837" s="6" t="s">
        <v>181</v>
      </c>
      <c r="F837" s="1" t="s">
        <v>117</v>
      </c>
      <c r="G837" s="2">
        <v>44270</v>
      </c>
      <c r="H837" s="1">
        <v>-3007.54393949212</v>
      </c>
      <c r="I837" s="24">
        <f>VLOOKUP($E837,Mapping!$A$2:$C$502,3,0)</f>
        <v>0</v>
      </c>
      <c r="J837" s="24" t="str">
        <f>VLOOKUP($E837,Mapping!$A$2:$C$502,2,0)</f>
        <v>Rise of Kingdom</v>
      </c>
      <c r="K837" s="24" t="str">
        <f>VLOOKUP(G837,Mapping!$E$2:$F$246,2,0)</f>
        <v>Per</v>
      </c>
    </row>
    <row r="838" spans="1:11" x14ac:dyDescent="0.25">
      <c r="A838" s="6"/>
      <c r="B838" s="6"/>
      <c r="C838" s="6"/>
      <c r="D838" s="6"/>
      <c r="E838" s="6" t="s">
        <v>182</v>
      </c>
      <c r="F838" s="1" t="s">
        <v>117</v>
      </c>
      <c r="G838" s="2">
        <v>44270</v>
      </c>
      <c r="H838" s="1">
        <v>-8230.6268049257706</v>
      </c>
      <c r="I838" s="24">
        <f>VLOOKUP($E838,Mapping!$A$2:$C$502,3,0)</f>
        <v>0</v>
      </c>
      <c r="J838" s="24" t="str">
        <f>VLOOKUP($E838,Mapping!$A$2:$C$502,2,0)</f>
        <v>West Game</v>
      </c>
      <c r="K838" s="24" t="str">
        <f>VLOOKUP(G838,Mapping!$E$2:$F$246,2,0)</f>
        <v>Per</v>
      </c>
    </row>
    <row r="839" spans="1:11" x14ac:dyDescent="0.25">
      <c r="A839" s="6"/>
      <c r="B839" s="6"/>
      <c r="C839" s="6"/>
      <c r="D839" s="6"/>
      <c r="E839" s="6" t="s">
        <v>148</v>
      </c>
      <c r="F839" s="1" t="s">
        <v>117</v>
      </c>
      <c r="G839" s="2">
        <v>44270</v>
      </c>
      <c r="H839" s="1">
        <v>0</v>
      </c>
      <c r="I839" s="24">
        <f>VLOOKUP($E839,Mapping!$A$2:$C$502,3,0)</f>
        <v>0</v>
      </c>
      <c r="J839" s="24" t="str">
        <f>VLOOKUP($E839,Mapping!$A$2:$C$502,2,0)</f>
        <v>Event After Effect</v>
      </c>
      <c r="K839" s="24" t="str">
        <f>VLOOKUP(G839,Mapping!$E$2:$F$246,2,0)</f>
        <v>Per</v>
      </c>
    </row>
    <row r="840" spans="1:11" x14ac:dyDescent="0.25">
      <c r="A840" s="6"/>
      <c r="B840" s="6"/>
      <c r="C840" s="6"/>
      <c r="D840" s="6"/>
      <c r="E840" s="6" t="s">
        <v>202</v>
      </c>
      <c r="F840" s="1" t="s">
        <v>117</v>
      </c>
      <c r="G840" s="2">
        <v>44270</v>
      </c>
      <c r="H840" s="1">
        <v>0</v>
      </c>
      <c r="I840" s="24" t="str">
        <f>VLOOKUP($E840,Mapping!$A$2:$C$502,3,0)</f>
        <v>S1</v>
      </c>
      <c r="J840" s="24" t="str">
        <f>VLOOKUP($E840,Mapping!$A$2:$C$502,2,0)</f>
        <v>Facebook AEO AAA</v>
      </c>
      <c r="K840" s="24" t="str">
        <f>VLOOKUP(G840,Mapping!$E$2:$F$246,2,0)</f>
        <v>Per</v>
      </c>
    </row>
    <row r="841" spans="1:11" x14ac:dyDescent="0.25">
      <c r="A841" s="6"/>
      <c r="B841" s="6"/>
      <c r="C841" s="6"/>
      <c r="D841" s="6"/>
      <c r="E841" s="6" t="s">
        <v>203</v>
      </c>
      <c r="F841" s="1" t="s">
        <v>117</v>
      </c>
      <c r="G841" s="2">
        <v>44270</v>
      </c>
      <c r="H841" s="1">
        <v>0</v>
      </c>
      <c r="I841" s="24" t="str">
        <f>VLOOKUP($E841,Mapping!$A$2:$C$502,3,0)</f>
        <v>S2</v>
      </c>
      <c r="J841" s="24" t="str">
        <f>VLOOKUP($E841,Mapping!$A$2:$C$502,2,0)</f>
        <v>Facebook AEO AAA</v>
      </c>
      <c r="K841" s="24" t="str">
        <f>VLOOKUP(G841,Mapping!$E$2:$F$246,2,0)</f>
        <v>Per</v>
      </c>
    </row>
    <row r="842" spans="1:11" x14ac:dyDescent="0.25">
      <c r="A842" s="6"/>
      <c r="B842" s="6"/>
      <c r="C842" s="6"/>
      <c r="D842" s="6"/>
      <c r="E842" s="6" t="s">
        <v>243</v>
      </c>
      <c r="F842" s="1" t="s">
        <v>117</v>
      </c>
      <c r="G842" s="2">
        <v>44270</v>
      </c>
      <c r="H842" s="1">
        <v>0</v>
      </c>
      <c r="I842" s="24" t="str">
        <f>VLOOKUP($E842,Mapping!$A$2:$C$502,3,0)</f>
        <v>S3</v>
      </c>
      <c r="J842" s="24" t="str">
        <f>VLOOKUP($E842,Mapping!$A$2:$C$502,2,0)</f>
        <v>Facebook AEO AAA</v>
      </c>
      <c r="K842" s="24" t="str">
        <f>VLOOKUP(G842,Mapping!$E$2:$F$246,2,0)</f>
        <v>Per</v>
      </c>
    </row>
    <row r="843" spans="1:11" x14ac:dyDescent="0.25">
      <c r="A843" s="6"/>
      <c r="B843" s="6"/>
      <c r="C843" s="6"/>
      <c r="D843" s="6"/>
      <c r="E843" s="6" t="s">
        <v>204</v>
      </c>
      <c r="F843" s="1" t="s">
        <v>117</v>
      </c>
      <c r="G843" s="2">
        <v>44270</v>
      </c>
      <c r="H843" s="1">
        <v>0</v>
      </c>
      <c r="I843" s="24" t="str">
        <f>VLOOKUP($E843,Mapping!$A$2:$C$502,3,0)</f>
        <v>Pre</v>
      </c>
      <c r="J843" s="24" t="str">
        <f>VLOOKUP($E843,Mapping!$A$2:$C$502,2,0)</f>
        <v>Facebook AEO AAA</v>
      </c>
      <c r="K843" s="24" t="str">
        <f>VLOOKUP(G843,Mapping!$E$2:$F$246,2,0)</f>
        <v>Per</v>
      </c>
    </row>
    <row r="844" spans="1:11" x14ac:dyDescent="0.25">
      <c r="A844" s="6"/>
      <c r="B844" s="6"/>
      <c r="C844" s="6"/>
      <c r="D844" s="6"/>
      <c r="E844" s="6" t="s">
        <v>205</v>
      </c>
      <c r="F844" s="1" t="s">
        <v>117</v>
      </c>
      <c r="G844" s="2">
        <v>44270</v>
      </c>
      <c r="H844" s="1">
        <v>0</v>
      </c>
      <c r="I844" s="24" t="str">
        <f>VLOOKUP($E844,Mapping!$A$2:$C$502,3,0)</f>
        <v>S1</v>
      </c>
      <c r="J844" s="24" t="str">
        <f>VLOOKUP($E844,Mapping!$A$2:$C$502,2,0)</f>
        <v>Facebook AEO BAU</v>
      </c>
      <c r="K844" s="24" t="str">
        <f>VLOOKUP(G844,Mapping!$E$2:$F$246,2,0)</f>
        <v>Per</v>
      </c>
    </row>
    <row r="845" spans="1:11" x14ac:dyDescent="0.25">
      <c r="A845" s="6"/>
      <c r="B845" s="6"/>
      <c r="C845" s="6"/>
      <c r="D845" s="6"/>
      <c r="E845" s="6" t="s">
        <v>206</v>
      </c>
      <c r="F845" s="1" t="s">
        <v>117</v>
      </c>
      <c r="G845" s="2">
        <v>44270</v>
      </c>
      <c r="H845" s="1">
        <v>0</v>
      </c>
      <c r="I845" s="24" t="str">
        <f>VLOOKUP($E845,Mapping!$A$2:$C$502,3,0)</f>
        <v>S2</v>
      </c>
      <c r="J845" s="24" t="str">
        <f>VLOOKUP($E845,Mapping!$A$2:$C$502,2,0)</f>
        <v>Facebook AEO BAU</v>
      </c>
      <c r="K845" s="24" t="str">
        <f>VLOOKUP(G845,Mapping!$E$2:$F$246,2,0)</f>
        <v>Per</v>
      </c>
    </row>
    <row r="846" spans="1:11" x14ac:dyDescent="0.25">
      <c r="A846" s="6"/>
      <c r="B846" s="6"/>
      <c r="C846" s="6"/>
      <c r="D846" s="6"/>
      <c r="E846" s="6" t="s">
        <v>244</v>
      </c>
      <c r="F846" s="1" t="s">
        <v>117</v>
      </c>
      <c r="G846" s="2">
        <v>44270</v>
      </c>
      <c r="H846" s="1">
        <v>0</v>
      </c>
      <c r="I846" s="24" t="str">
        <f>VLOOKUP($E846,Mapping!$A$2:$C$502,3,0)</f>
        <v>S3</v>
      </c>
      <c r="J846" s="24" t="str">
        <f>VLOOKUP($E846,Mapping!$A$2:$C$502,2,0)</f>
        <v>Facebook AEO BAU</v>
      </c>
      <c r="K846" s="24" t="str">
        <f>VLOOKUP(G846,Mapping!$E$2:$F$246,2,0)</f>
        <v>Per</v>
      </c>
    </row>
    <row r="847" spans="1:11" x14ac:dyDescent="0.25">
      <c r="A847" s="6"/>
      <c r="B847" s="6"/>
      <c r="C847" s="6"/>
      <c r="D847" s="6"/>
      <c r="E847" s="6" t="s">
        <v>207</v>
      </c>
      <c r="F847" s="1" t="s">
        <v>117</v>
      </c>
      <c r="G847" s="2">
        <v>44270</v>
      </c>
      <c r="H847" s="1">
        <v>0</v>
      </c>
      <c r="I847" s="24" t="str">
        <f>VLOOKUP($E847,Mapping!$A$2:$C$502,3,0)</f>
        <v>Pre</v>
      </c>
      <c r="J847" s="24" t="str">
        <f>VLOOKUP($E847,Mapping!$A$2:$C$502,2,0)</f>
        <v>Facebook AEO BAU</v>
      </c>
      <c r="K847" s="24" t="str">
        <f>VLOOKUP(G847,Mapping!$E$2:$F$246,2,0)</f>
        <v>Per</v>
      </c>
    </row>
    <row r="848" spans="1:11" x14ac:dyDescent="0.25">
      <c r="A848" s="6"/>
      <c r="B848" s="6"/>
      <c r="C848" s="6"/>
      <c r="D848" s="6"/>
      <c r="E848" s="6" t="s">
        <v>208</v>
      </c>
      <c r="F848" s="1" t="s">
        <v>117</v>
      </c>
      <c r="G848" s="2">
        <v>44270</v>
      </c>
      <c r="H848" s="1">
        <v>55253.360996577598</v>
      </c>
      <c r="I848" s="24" t="str">
        <f>VLOOKUP($E848,Mapping!$A$2:$C$502,3,0)</f>
        <v>Pre</v>
      </c>
      <c r="J848" s="24" t="str">
        <f>VLOOKUP($E848,Mapping!$A$2:$C$502,2,0)</f>
        <v>Facebook VO AAA</v>
      </c>
      <c r="K848" s="24" t="str">
        <f>VLOOKUP(G848,Mapping!$E$2:$F$246,2,0)</f>
        <v>Per</v>
      </c>
    </row>
    <row r="849" spans="1:11" x14ac:dyDescent="0.25">
      <c r="A849" s="6"/>
      <c r="B849" s="6"/>
      <c r="C849" s="6"/>
      <c r="D849" s="6"/>
      <c r="E849" s="6" t="s">
        <v>209</v>
      </c>
      <c r="F849" s="1" t="s">
        <v>117</v>
      </c>
      <c r="G849" s="2">
        <v>44270</v>
      </c>
      <c r="H849" s="1">
        <v>0</v>
      </c>
      <c r="I849" s="24" t="str">
        <f>VLOOKUP($E849,Mapping!$A$2:$C$502,3,0)</f>
        <v>S1</v>
      </c>
      <c r="J849" s="24" t="str">
        <f>VLOOKUP($E849,Mapping!$A$2:$C$502,2,0)</f>
        <v>Facebook VO AAA</v>
      </c>
      <c r="K849" s="24" t="str">
        <f>VLOOKUP(G849,Mapping!$E$2:$F$246,2,0)</f>
        <v>Per</v>
      </c>
    </row>
    <row r="850" spans="1:11" x14ac:dyDescent="0.25">
      <c r="A850" s="6"/>
      <c r="B850" s="6"/>
      <c r="C850" s="6"/>
      <c r="D850" s="6"/>
      <c r="E850" s="6" t="s">
        <v>210</v>
      </c>
      <c r="F850" s="1" t="s">
        <v>117</v>
      </c>
      <c r="G850" s="2">
        <v>44270</v>
      </c>
      <c r="H850" s="1">
        <v>0</v>
      </c>
      <c r="I850" s="24" t="str">
        <f>VLOOKUP($E850,Mapping!$A$2:$C$502,3,0)</f>
        <v>S2</v>
      </c>
      <c r="J850" s="24" t="str">
        <f>VLOOKUP($E850,Mapping!$A$2:$C$502,2,0)</f>
        <v>Facebook VO AAA</v>
      </c>
      <c r="K850" s="24" t="str">
        <f>VLOOKUP(G850,Mapping!$E$2:$F$246,2,0)</f>
        <v>Per</v>
      </c>
    </row>
    <row r="851" spans="1:11" x14ac:dyDescent="0.25">
      <c r="A851" s="6"/>
      <c r="B851" s="6"/>
      <c r="C851" s="6"/>
      <c r="D851" s="6"/>
      <c r="E851" s="6" t="s">
        <v>245</v>
      </c>
      <c r="F851" s="1" t="s">
        <v>117</v>
      </c>
      <c r="G851" s="2">
        <v>44270</v>
      </c>
      <c r="H851" s="1">
        <v>0</v>
      </c>
      <c r="I851" s="24" t="str">
        <f>VLOOKUP($E851,Mapping!$A$2:$C$502,3,0)</f>
        <v>S3</v>
      </c>
      <c r="J851" s="24" t="str">
        <f>VLOOKUP($E851,Mapping!$A$2:$C$502,2,0)</f>
        <v>Facebook VO AAA</v>
      </c>
      <c r="K851" s="24" t="str">
        <f>VLOOKUP(G851,Mapping!$E$2:$F$246,2,0)</f>
        <v>Per</v>
      </c>
    </row>
    <row r="852" spans="1:11" x14ac:dyDescent="0.25">
      <c r="A852" s="6"/>
      <c r="B852" s="6"/>
      <c r="C852" s="6"/>
      <c r="D852" s="6"/>
      <c r="E852" s="6" t="s">
        <v>211</v>
      </c>
      <c r="F852" s="1" t="s">
        <v>117</v>
      </c>
      <c r="G852" s="2">
        <v>44270</v>
      </c>
      <c r="H852" s="1">
        <v>53891.321342882198</v>
      </c>
      <c r="I852" s="24" t="str">
        <f>VLOOKUP($E852,Mapping!$A$2:$C$502,3,0)</f>
        <v>Pre</v>
      </c>
      <c r="J852" s="24" t="str">
        <f>VLOOKUP($E852,Mapping!$A$2:$C$502,2,0)</f>
        <v>Facebook VO BAU</v>
      </c>
      <c r="K852" s="24" t="str">
        <f>VLOOKUP(G852,Mapping!$E$2:$F$246,2,0)</f>
        <v>Per</v>
      </c>
    </row>
    <row r="853" spans="1:11" x14ac:dyDescent="0.25">
      <c r="A853" s="6"/>
      <c r="B853" s="6"/>
      <c r="C853" s="6"/>
      <c r="D853" s="6"/>
      <c r="E853" s="6" t="s">
        <v>212</v>
      </c>
      <c r="F853" s="1" t="s">
        <v>117</v>
      </c>
      <c r="G853" s="2">
        <v>44270</v>
      </c>
      <c r="H853" s="1">
        <v>0</v>
      </c>
      <c r="I853" s="24" t="str">
        <f>VLOOKUP($E853,Mapping!$A$2:$C$502,3,0)</f>
        <v>S1</v>
      </c>
      <c r="J853" s="24" t="str">
        <f>VLOOKUP($E853,Mapping!$A$2:$C$502,2,0)</f>
        <v>Facebook VO BAU</v>
      </c>
      <c r="K853" s="24" t="str">
        <f>VLOOKUP(G853,Mapping!$E$2:$F$246,2,0)</f>
        <v>Per</v>
      </c>
    </row>
    <row r="854" spans="1:11" x14ac:dyDescent="0.25">
      <c r="A854" s="6"/>
      <c r="B854" s="6"/>
      <c r="C854" s="6"/>
      <c r="D854" s="6"/>
      <c r="E854" s="6" t="s">
        <v>213</v>
      </c>
      <c r="F854" s="1" t="s">
        <v>117</v>
      </c>
      <c r="G854" s="2">
        <v>44270</v>
      </c>
      <c r="H854" s="1">
        <v>0</v>
      </c>
      <c r="I854" s="24" t="str">
        <f>VLOOKUP($E854,Mapping!$A$2:$C$502,3,0)</f>
        <v>S2</v>
      </c>
      <c r="J854" s="24" t="str">
        <f>VLOOKUP($E854,Mapping!$A$2:$C$502,2,0)</f>
        <v>Facebook VO BAU</v>
      </c>
      <c r="K854" s="24" t="str">
        <f>VLOOKUP(G854,Mapping!$E$2:$F$246,2,0)</f>
        <v>Per</v>
      </c>
    </row>
    <row r="855" spans="1:11" x14ac:dyDescent="0.25">
      <c r="A855" s="6"/>
      <c r="B855" s="6"/>
      <c r="C855" s="6"/>
      <c r="D855" s="6"/>
      <c r="E855" s="6" t="s">
        <v>246</v>
      </c>
      <c r="F855" s="1" t="s">
        <v>117</v>
      </c>
      <c r="G855" s="2">
        <v>44270</v>
      </c>
      <c r="H855" s="1">
        <v>0</v>
      </c>
      <c r="I855" s="24" t="str">
        <f>VLOOKUP($E855,Mapping!$A$2:$C$502,3,0)</f>
        <v>S3</v>
      </c>
      <c r="J855" s="24" t="str">
        <f>VLOOKUP($E855,Mapping!$A$2:$C$502,2,0)</f>
        <v>Facebook VO BAU</v>
      </c>
      <c r="K855" s="24" t="str">
        <f>VLOOKUP(G855,Mapping!$E$2:$F$246,2,0)</f>
        <v>Per</v>
      </c>
    </row>
    <row r="856" spans="1:11" x14ac:dyDescent="0.25">
      <c r="A856" s="6"/>
      <c r="B856" s="6"/>
      <c r="C856" s="6"/>
      <c r="D856" s="6"/>
      <c r="E856" s="6" t="s">
        <v>214</v>
      </c>
      <c r="F856" s="1" t="s">
        <v>117</v>
      </c>
      <c r="G856" s="2">
        <v>44270</v>
      </c>
      <c r="H856" s="1">
        <v>6948.0878558151298</v>
      </c>
      <c r="I856" s="24" t="str">
        <f>VLOOKUP($E856,Mapping!$A$2:$C$502,3,0)</f>
        <v>Pre</v>
      </c>
      <c r="J856" s="24" t="str">
        <f>VLOOKUP($E856,Mapping!$A$2:$C$502,2,0)</f>
        <v>Facebook VO Dynamic</v>
      </c>
      <c r="K856" s="24" t="str">
        <f>VLOOKUP(G856,Mapping!$E$2:$F$246,2,0)</f>
        <v>Per</v>
      </c>
    </row>
    <row r="857" spans="1:11" x14ac:dyDescent="0.25">
      <c r="A857" s="6"/>
      <c r="B857" s="6"/>
      <c r="C857" s="6"/>
      <c r="D857" s="6"/>
      <c r="E857" s="6" t="s">
        <v>215</v>
      </c>
      <c r="F857" s="1" t="s">
        <v>117</v>
      </c>
      <c r="G857" s="2">
        <v>44270</v>
      </c>
      <c r="H857" s="1">
        <v>0</v>
      </c>
      <c r="I857" s="24" t="str">
        <f>VLOOKUP($E857,Mapping!$A$2:$C$502,3,0)</f>
        <v>S1</v>
      </c>
      <c r="J857" s="24" t="str">
        <f>VLOOKUP($E857,Mapping!$A$2:$C$502,2,0)</f>
        <v>Facebook VO Dynamic</v>
      </c>
      <c r="K857" s="24" t="str">
        <f>VLOOKUP(G857,Mapping!$E$2:$F$246,2,0)</f>
        <v>Per</v>
      </c>
    </row>
    <row r="858" spans="1:11" x14ac:dyDescent="0.25">
      <c r="A858" s="6"/>
      <c r="B858" s="6"/>
      <c r="C858" s="6"/>
      <c r="D858" s="6"/>
      <c r="E858" s="6" t="s">
        <v>216</v>
      </c>
      <c r="F858" s="1" t="s">
        <v>117</v>
      </c>
      <c r="G858" s="2">
        <v>44270</v>
      </c>
      <c r="H858" s="1">
        <v>342.71880628572802</v>
      </c>
      <c r="I858" s="24" t="str">
        <f>VLOOKUP($E858,Mapping!$A$2:$C$502,3,0)</f>
        <v>Pre</v>
      </c>
      <c r="J858" s="24" t="str">
        <f>VLOOKUP($E858,Mapping!$A$2:$C$502,2,0)</f>
        <v>Google Display</v>
      </c>
      <c r="K858" s="24" t="str">
        <f>VLOOKUP(G858,Mapping!$E$2:$F$246,2,0)</f>
        <v>Per</v>
      </c>
    </row>
    <row r="859" spans="1:11" x14ac:dyDescent="0.25">
      <c r="A859" s="6"/>
      <c r="B859" s="6"/>
      <c r="C859" s="6"/>
      <c r="D859" s="6"/>
      <c r="E859" s="6" t="s">
        <v>217</v>
      </c>
      <c r="F859" s="1" t="s">
        <v>117</v>
      </c>
      <c r="G859" s="2">
        <v>44270</v>
      </c>
      <c r="H859" s="1">
        <v>0</v>
      </c>
      <c r="I859" s="24">
        <f>VLOOKUP($E859,Mapping!$A$2:$C$502,3,0)</f>
        <v>0</v>
      </c>
      <c r="J859" s="24" t="str">
        <f>VLOOKUP($E859,Mapping!$A$2:$C$502,2,0)</f>
        <v>Google Display</v>
      </c>
      <c r="K859" s="24" t="str">
        <f>VLOOKUP(G859,Mapping!$E$2:$F$246,2,0)</f>
        <v>Per</v>
      </c>
    </row>
    <row r="860" spans="1:11" x14ac:dyDescent="0.25">
      <c r="A860" s="6"/>
      <c r="B860" s="6"/>
      <c r="C860" s="6"/>
      <c r="D860" s="6"/>
      <c r="E860" s="6" t="s">
        <v>229</v>
      </c>
      <c r="F860" s="1" t="s">
        <v>117</v>
      </c>
      <c r="G860" s="2">
        <v>44270</v>
      </c>
      <c r="H860" s="1">
        <v>0</v>
      </c>
      <c r="I860" s="24">
        <f>VLOOKUP($E860,Mapping!$A$2:$C$502,3,0)</f>
        <v>0</v>
      </c>
      <c r="J860" s="24" t="str">
        <f>VLOOKUP($E860,Mapping!$A$2:$C$502,2,0)</f>
        <v>Google Display</v>
      </c>
      <c r="K860" s="24" t="str">
        <f>VLOOKUP(G860,Mapping!$E$2:$F$246,2,0)</f>
        <v>Per</v>
      </c>
    </row>
    <row r="861" spans="1:11" x14ac:dyDescent="0.25">
      <c r="A861" s="6"/>
      <c r="B861" s="6"/>
      <c r="C861" s="6"/>
      <c r="D861" s="6"/>
      <c r="E861" s="6" t="s">
        <v>218</v>
      </c>
      <c r="F861" s="1" t="s">
        <v>117</v>
      </c>
      <c r="G861" s="2">
        <v>44270</v>
      </c>
      <c r="H861" s="1">
        <v>0</v>
      </c>
      <c r="I861" s="24">
        <f>VLOOKUP($E861,Mapping!$A$2:$C$502,3,0)</f>
        <v>0</v>
      </c>
      <c r="J861" s="24" t="str">
        <f>VLOOKUP($E861,Mapping!$A$2:$C$502,2,0)</f>
        <v>Google Display</v>
      </c>
      <c r="K861" s="24" t="str">
        <f>VLOOKUP(G861,Mapping!$E$2:$F$246,2,0)</f>
        <v>Per</v>
      </c>
    </row>
    <row r="862" spans="1:11" x14ac:dyDescent="0.25">
      <c r="A862" s="6"/>
      <c r="B862" s="6"/>
      <c r="C862" s="6"/>
      <c r="D862" s="6"/>
      <c r="E862" s="6" t="s">
        <v>230</v>
      </c>
      <c r="F862" s="1" t="s">
        <v>117</v>
      </c>
      <c r="G862" s="2">
        <v>44270</v>
      </c>
      <c r="H862" s="1">
        <v>0</v>
      </c>
      <c r="I862" s="24" t="str">
        <f>VLOOKUP($E862,Mapping!$A$2:$C$502,3,0)</f>
        <v>S1</v>
      </c>
      <c r="J862" s="24" t="str">
        <f>VLOOKUP($E862,Mapping!$A$2:$C$502,2,0)</f>
        <v>Google Display</v>
      </c>
      <c r="K862" s="24" t="str">
        <f>VLOOKUP(G862,Mapping!$E$2:$F$246,2,0)</f>
        <v>Per</v>
      </c>
    </row>
    <row r="863" spans="1:11" x14ac:dyDescent="0.25">
      <c r="A863" s="6"/>
      <c r="B863" s="6"/>
      <c r="C863" s="6"/>
      <c r="D863" s="6"/>
      <c r="E863" s="6" t="s">
        <v>219</v>
      </c>
      <c r="F863" s="1" t="s">
        <v>117</v>
      </c>
      <c r="G863" s="2">
        <v>44270</v>
      </c>
      <c r="H863" s="1">
        <v>22717.2347369206</v>
      </c>
      <c r="I863" s="24" t="str">
        <f>VLOOKUP($E863,Mapping!$A$2:$C$502,3,0)</f>
        <v>Pre</v>
      </c>
      <c r="J863" s="24" t="str">
        <f>VLOOKUP($E863,Mapping!$A$2:$C$502,2,0)</f>
        <v>Google Youtube</v>
      </c>
      <c r="K863" s="24" t="str">
        <f>VLOOKUP(G863,Mapping!$E$2:$F$246,2,0)</f>
        <v>Per</v>
      </c>
    </row>
    <row r="864" spans="1:11" x14ac:dyDescent="0.25">
      <c r="A864" s="6"/>
      <c r="B864" s="6"/>
      <c r="C864" s="6"/>
      <c r="D864" s="6"/>
      <c r="E864" s="6" t="s">
        <v>220</v>
      </c>
      <c r="F864" s="1" t="s">
        <v>117</v>
      </c>
      <c r="G864" s="2">
        <v>44270</v>
      </c>
      <c r="H864" s="1">
        <v>0</v>
      </c>
      <c r="I864" s="24">
        <f>VLOOKUP($E864,Mapping!$A$2:$C$502,3,0)</f>
        <v>0</v>
      </c>
      <c r="J864" s="24" t="str">
        <f>VLOOKUP($E864,Mapping!$A$2:$C$502,2,0)</f>
        <v>Google Youtube</v>
      </c>
      <c r="K864" s="24" t="str">
        <f>VLOOKUP(G864,Mapping!$E$2:$F$246,2,0)</f>
        <v>Per</v>
      </c>
    </row>
    <row r="865" spans="1:11" x14ac:dyDescent="0.25">
      <c r="A865" s="6"/>
      <c r="B865" s="6"/>
      <c r="C865" s="6"/>
      <c r="D865" s="6"/>
      <c r="E865" s="6" t="s">
        <v>231</v>
      </c>
      <c r="F865" s="1" t="s">
        <v>117</v>
      </c>
      <c r="G865" s="2">
        <v>44270</v>
      </c>
      <c r="H865" s="1">
        <v>0</v>
      </c>
      <c r="I865" s="24">
        <f>VLOOKUP($E865,Mapping!$A$2:$C$502,3,0)</f>
        <v>0</v>
      </c>
      <c r="J865" s="24" t="str">
        <f>VLOOKUP($E865,Mapping!$A$2:$C$502,2,0)</f>
        <v>Google Youtube</v>
      </c>
      <c r="K865" s="24" t="str">
        <f>VLOOKUP(G865,Mapping!$E$2:$F$246,2,0)</f>
        <v>Per</v>
      </c>
    </row>
    <row r="866" spans="1:11" x14ac:dyDescent="0.25">
      <c r="A866" s="6"/>
      <c r="B866" s="6"/>
      <c r="C866" s="6"/>
      <c r="D866" s="6"/>
      <c r="E866" s="6" t="s">
        <v>221</v>
      </c>
      <c r="F866" s="1" t="s">
        <v>117</v>
      </c>
      <c r="G866" s="2">
        <v>44270</v>
      </c>
      <c r="H866" s="1">
        <v>0</v>
      </c>
      <c r="I866" s="24">
        <f>VLOOKUP($E866,Mapping!$A$2:$C$502,3,0)</f>
        <v>0</v>
      </c>
      <c r="J866" s="24" t="str">
        <f>VLOOKUP($E866,Mapping!$A$2:$C$502,2,0)</f>
        <v>Google Youtube</v>
      </c>
      <c r="K866" s="24" t="str">
        <f>VLOOKUP(G866,Mapping!$E$2:$F$246,2,0)</f>
        <v>Per</v>
      </c>
    </row>
    <row r="867" spans="1:11" x14ac:dyDescent="0.25">
      <c r="A867" s="6"/>
      <c r="B867" s="6"/>
      <c r="C867" s="6"/>
      <c r="D867" s="6"/>
      <c r="E867" s="6" t="s">
        <v>232</v>
      </c>
      <c r="F867" s="1" t="s">
        <v>117</v>
      </c>
      <c r="G867" s="2">
        <v>44270</v>
      </c>
      <c r="H867" s="1">
        <v>0</v>
      </c>
      <c r="I867" s="24" t="str">
        <f>VLOOKUP($E867,Mapping!$A$2:$C$502,3,0)</f>
        <v>S1</v>
      </c>
      <c r="J867" s="24" t="str">
        <f>VLOOKUP($E867,Mapping!$A$2:$C$502,2,0)</f>
        <v>Google Youtube</v>
      </c>
      <c r="K867" s="24" t="str">
        <f>VLOOKUP(G867,Mapping!$E$2:$F$246,2,0)</f>
        <v>Per</v>
      </c>
    </row>
    <row r="868" spans="1:11" x14ac:dyDescent="0.25">
      <c r="A868" s="6"/>
      <c r="B868" s="6"/>
      <c r="C868" s="6"/>
      <c r="D868" s="6"/>
      <c r="E868" s="6" t="s">
        <v>73</v>
      </c>
      <c r="F868" s="1" t="s">
        <v>117</v>
      </c>
      <c r="G868" s="2">
        <v>44270</v>
      </c>
      <c r="H868" s="1">
        <v>282876.95580592903</v>
      </c>
      <c r="I868" s="24">
        <f>VLOOKUP($E868,Mapping!$A$2:$C$502,3,0)</f>
        <v>0</v>
      </c>
      <c r="J868" s="24">
        <f>VLOOKUP($E868,Mapping!$A$2:$C$502,2,0)</f>
        <v>0</v>
      </c>
      <c r="K868" s="24" t="str">
        <f>VLOOKUP(G868,Mapping!$E$2:$F$246,2,0)</f>
        <v>Per</v>
      </c>
    </row>
    <row r="869" spans="1:11" x14ac:dyDescent="0.25">
      <c r="A869" s="6"/>
      <c r="B869" s="6"/>
      <c r="C869" s="6"/>
      <c r="D869" s="6"/>
      <c r="E869" s="6" t="s">
        <v>149</v>
      </c>
      <c r="F869" s="1" t="s">
        <v>117</v>
      </c>
      <c r="G869" s="2">
        <v>44270</v>
      </c>
      <c r="H869" s="1">
        <v>0</v>
      </c>
      <c r="I869" s="24">
        <f>VLOOKUP($E869,Mapping!$A$2:$C$502,3,0)</f>
        <v>0</v>
      </c>
      <c r="J869" s="24" t="str">
        <f>VLOOKUP($E869,Mapping!$A$2:$C$502,2,0)</f>
        <v>Event After Effect</v>
      </c>
      <c r="K869" s="24" t="str">
        <f>VLOOKUP(G869,Mapping!$E$2:$F$246,2,0)</f>
        <v>Per</v>
      </c>
    </row>
    <row r="870" spans="1:11" x14ac:dyDescent="0.25">
      <c r="A870" s="6"/>
      <c r="B870" s="6"/>
      <c r="C870" s="6"/>
      <c r="D870" s="6"/>
      <c r="E870" s="6" t="s">
        <v>150</v>
      </c>
      <c r="F870" s="1" t="s">
        <v>117</v>
      </c>
      <c r="G870" s="2">
        <v>44270</v>
      </c>
      <c r="H870" s="1">
        <v>0</v>
      </c>
      <c r="I870" s="24">
        <f>VLOOKUP($E870,Mapping!$A$2:$C$502,3,0)</f>
        <v>0</v>
      </c>
      <c r="J870" s="24" t="str">
        <f>VLOOKUP($E870,Mapping!$A$2:$C$502,2,0)</f>
        <v>Internal Event</v>
      </c>
      <c r="K870" s="24" t="str">
        <f>VLOOKUP(G870,Mapping!$E$2:$F$246,2,0)</f>
        <v>Per</v>
      </c>
    </row>
    <row r="871" spans="1:11" x14ac:dyDescent="0.25">
      <c r="A871" s="6"/>
      <c r="B871" s="6"/>
      <c r="C871" s="6"/>
      <c r="D871" s="6"/>
      <c r="E871" s="6" t="s">
        <v>151</v>
      </c>
      <c r="F871" s="1" t="s">
        <v>117</v>
      </c>
      <c r="G871" s="2">
        <v>44270</v>
      </c>
      <c r="H871" s="1">
        <v>0</v>
      </c>
      <c r="I871" s="24">
        <f>VLOOKUP($E871,Mapping!$A$2:$C$502,3,0)</f>
        <v>0</v>
      </c>
      <c r="J871" s="24" t="str">
        <f>VLOOKUP($E871,Mapping!$A$2:$C$502,2,0)</f>
        <v>Internal Event</v>
      </c>
      <c r="K871" s="24" t="str">
        <f>VLOOKUP(G871,Mapping!$E$2:$F$246,2,0)</f>
        <v>Per</v>
      </c>
    </row>
    <row r="872" spans="1:11" x14ac:dyDescent="0.25">
      <c r="A872" s="6"/>
      <c r="B872" s="6"/>
      <c r="C872" s="6"/>
      <c r="D872" s="6"/>
      <c r="E872" s="6" t="s">
        <v>152</v>
      </c>
      <c r="F872" s="1" t="s">
        <v>117</v>
      </c>
      <c r="G872" s="2">
        <v>44270</v>
      </c>
      <c r="H872" s="1">
        <v>0</v>
      </c>
      <c r="I872" s="24">
        <f>VLOOKUP($E872,Mapping!$A$2:$C$502,3,0)</f>
        <v>0</v>
      </c>
      <c r="J872" s="24" t="str">
        <f>VLOOKUP($E872,Mapping!$A$2:$C$502,2,0)</f>
        <v>Internal Event</v>
      </c>
      <c r="K872" s="24" t="str">
        <f>VLOOKUP(G872,Mapping!$E$2:$F$246,2,0)</f>
        <v>Per</v>
      </c>
    </row>
    <row r="873" spans="1:11" x14ac:dyDescent="0.25">
      <c r="A873" s="6"/>
      <c r="B873" s="6"/>
      <c r="C873" s="6"/>
      <c r="D873" s="6"/>
      <c r="E873" s="6" t="s">
        <v>153</v>
      </c>
      <c r="F873" s="1" t="s">
        <v>117</v>
      </c>
      <c r="G873" s="2">
        <v>44270</v>
      </c>
      <c r="H873" s="1">
        <v>-26587.378751716002</v>
      </c>
      <c r="I873" s="24">
        <f>VLOOKUP($E873,Mapping!$A$2:$C$502,3,0)</f>
        <v>0</v>
      </c>
      <c r="J873" s="24" t="str">
        <f>VLOOKUP($E873,Mapping!$A$2:$C$502,2,0)</f>
        <v>Monday Effect</v>
      </c>
      <c r="K873" s="24" t="str">
        <f>VLOOKUP(G873,Mapping!$E$2:$F$246,2,0)</f>
        <v>Per</v>
      </c>
    </row>
    <row r="874" spans="1:11" x14ac:dyDescent="0.25">
      <c r="A874" s="6"/>
      <c r="B874" s="6"/>
      <c r="C874" s="6"/>
      <c r="D874" s="6"/>
      <c r="E874" s="6" t="s">
        <v>154</v>
      </c>
      <c r="F874" s="1" t="s">
        <v>117</v>
      </c>
      <c r="G874" s="2">
        <v>44270</v>
      </c>
      <c r="H874" s="1">
        <v>0</v>
      </c>
      <c r="I874" s="24">
        <f>VLOOKUP($E874,Mapping!$A$2:$C$502,3,0)</f>
        <v>0</v>
      </c>
      <c r="J874" s="24" t="str">
        <f>VLOOKUP($E874,Mapping!$A$2:$C$502,2,0)</f>
        <v>New Content</v>
      </c>
      <c r="K874" s="24" t="str">
        <f>VLOOKUP(G874,Mapping!$E$2:$F$246,2,0)</f>
        <v>Per</v>
      </c>
    </row>
    <row r="875" spans="1:11" x14ac:dyDescent="0.25">
      <c r="A875" s="6"/>
      <c r="B875" s="6"/>
      <c r="C875" s="6"/>
      <c r="D875" s="6"/>
      <c r="E875" s="6" t="s">
        <v>155</v>
      </c>
      <c r="F875" s="1" t="s">
        <v>117</v>
      </c>
      <c r="G875" s="2">
        <v>44270</v>
      </c>
      <c r="H875" s="1">
        <v>0</v>
      </c>
      <c r="I875" s="24">
        <f>VLOOKUP($E875,Mapping!$A$2:$C$502,3,0)</f>
        <v>0</v>
      </c>
      <c r="J875" s="24" t="str">
        <f>VLOOKUP($E875,Mapping!$A$2:$C$502,2,0)</f>
        <v>Internal Event</v>
      </c>
      <c r="K875" s="24" t="str">
        <f>VLOOKUP(G875,Mapping!$E$2:$F$246,2,0)</f>
        <v>Per</v>
      </c>
    </row>
    <row r="876" spans="1:11" x14ac:dyDescent="0.25">
      <c r="A876" s="6"/>
      <c r="B876" s="6"/>
      <c r="C876" s="6"/>
      <c r="D876" s="6"/>
      <c r="E876" s="6" t="s">
        <v>156</v>
      </c>
      <c r="F876" s="1" t="s">
        <v>117</v>
      </c>
      <c r="G876" s="2">
        <v>44270</v>
      </c>
      <c r="H876" s="1">
        <v>0</v>
      </c>
      <c r="I876" s="24">
        <f>VLOOKUP($E876,Mapping!$A$2:$C$502,3,0)</f>
        <v>0</v>
      </c>
      <c r="J876" s="24" t="str">
        <f>VLOOKUP($E876,Mapping!$A$2:$C$502,2,0)</f>
        <v>Internal Event</v>
      </c>
      <c r="K876" s="24" t="str">
        <f>VLOOKUP(G876,Mapping!$E$2:$F$246,2,0)</f>
        <v>Per</v>
      </c>
    </row>
    <row r="877" spans="1:11" x14ac:dyDescent="0.25">
      <c r="A877" s="6"/>
      <c r="B877" s="6"/>
      <c r="C877" s="6"/>
      <c r="D877" s="6"/>
      <c r="E877" s="6" t="s">
        <v>233</v>
      </c>
      <c r="F877" s="1" t="s">
        <v>117</v>
      </c>
      <c r="G877" s="2">
        <v>44270</v>
      </c>
      <c r="H877" s="1">
        <v>0</v>
      </c>
      <c r="I877" s="24" t="str">
        <f>VLOOKUP($E877,Mapping!$A$2:$C$502,3,0)</f>
        <v>S2</v>
      </c>
      <c r="J877" s="24" t="str">
        <f>VLOOKUP($E877,Mapping!$A$2:$C$502,2,0)</f>
        <v>Reddit</v>
      </c>
      <c r="K877" s="24" t="str">
        <f>VLOOKUP(G877,Mapping!$E$2:$F$246,2,0)</f>
        <v>Per</v>
      </c>
    </row>
    <row r="878" spans="1:11" x14ac:dyDescent="0.25">
      <c r="A878" s="6"/>
      <c r="B878" s="6"/>
      <c r="C878" s="6"/>
      <c r="D878" s="6"/>
      <c r="E878" s="6" t="s">
        <v>158</v>
      </c>
      <c r="F878" s="1" t="s">
        <v>117</v>
      </c>
      <c r="G878" s="2">
        <v>44270</v>
      </c>
      <c r="H878" s="1">
        <v>0</v>
      </c>
      <c r="I878" s="24">
        <f>VLOOKUP($E878,Mapping!$A$2:$C$502,3,0)</f>
        <v>0</v>
      </c>
      <c r="J878" s="24" t="str">
        <f>VLOOKUP($E878,Mapping!$A$2:$C$502,2,0)</f>
        <v>Internal Event</v>
      </c>
      <c r="K878" s="24" t="str">
        <f>VLOOKUP(G878,Mapping!$E$2:$F$246,2,0)</f>
        <v>Per</v>
      </c>
    </row>
    <row r="879" spans="1:11" x14ac:dyDescent="0.25">
      <c r="A879" s="6"/>
      <c r="B879" s="6"/>
      <c r="C879" s="6"/>
      <c r="D879" s="6"/>
      <c r="E879" s="6" t="s">
        <v>159</v>
      </c>
      <c r="F879" s="1" t="s">
        <v>117</v>
      </c>
      <c r="G879" s="2">
        <v>44270</v>
      </c>
      <c r="H879" s="1">
        <v>0</v>
      </c>
      <c r="I879" s="24">
        <f>VLOOKUP($E879,Mapping!$A$2:$C$502,3,0)</f>
        <v>0</v>
      </c>
      <c r="J879" s="24" t="str">
        <f>VLOOKUP($E879,Mapping!$A$2:$C$502,2,0)</f>
        <v>Event After Effect</v>
      </c>
      <c r="K879" s="24" t="str">
        <f>VLOOKUP(G879,Mapping!$E$2:$F$246,2,0)</f>
        <v>Per</v>
      </c>
    </row>
    <row r="880" spans="1:11" x14ac:dyDescent="0.25">
      <c r="A880" s="6"/>
      <c r="B880" s="6"/>
      <c r="C880" s="6"/>
      <c r="D880" s="6"/>
      <c r="E880" s="6" t="s">
        <v>160</v>
      </c>
      <c r="F880" s="1" t="s">
        <v>117</v>
      </c>
      <c r="G880" s="2">
        <v>44270</v>
      </c>
      <c r="H880" s="1">
        <v>0</v>
      </c>
      <c r="I880" s="24">
        <f>VLOOKUP($E880,Mapping!$A$2:$C$502,3,0)</f>
        <v>0</v>
      </c>
      <c r="J880" s="24" t="str">
        <f>VLOOKUP($E880,Mapping!$A$2:$C$502,2,0)</f>
        <v>Event After Effect</v>
      </c>
      <c r="K880" s="24" t="str">
        <f>VLOOKUP(G880,Mapping!$E$2:$F$246,2,0)</f>
        <v>Per</v>
      </c>
    </row>
    <row r="881" spans="1:11" x14ac:dyDescent="0.25">
      <c r="A881" s="6"/>
      <c r="B881" s="6"/>
      <c r="C881" s="6"/>
      <c r="D881" s="6"/>
      <c r="E881" s="6" t="s">
        <v>161</v>
      </c>
      <c r="F881" s="1" t="s">
        <v>117</v>
      </c>
      <c r="G881" s="2">
        <v>44270</v>
      </c>
      <c r="H881" s="1">
        <v>0</v>
      </c>
      <c r="I881" s="24">
        <f>VLOOKUP($E881,Mapping!$A$2:$C$502,3,0)</f>
        <v>0</v>
      </c>
      <c r="J881" s="24" t="str">
        <f>VLOOKUP($E881,Mapping!$A$2:$C$502,2,0)</f>
        <v>Internal Event</v>
      </c>
      <c r="K881" s="24" t="str">
        <f>VLOOKUP(G881,Mapping!$E$2:$F$246,2,0)</f>
        <v>Per</v>
      </c>
    </row>
    <row r="882" spans="1:11" x14ac:dyDescent="0.25">
      <c r="A882" s="6"/>
      <c r="B882" s="6"/>
      <c r="C882" s="6"/>
      <c r="D882" s="6"/>
      <c r="E882" s="6" t="s">
        <v>162</v>
      </c>
      <c r="F882" s="1" t="s">
        <v>117</v>
      </c>
      <c r="G882" s="2">
        <v>44270</v>
      </c>
      <c r="H882" s="1">
        <v>0</v>
      </c>
      <c r="I882" s="24">
        <f>VLOOKUP($E882,Mapping!$A$2:$C$502,3,0)</f>
        <v>0</v>
      </c>
      <c r="J882" s="24" t="str">
        <f>VLOOKUP($E882,Mapping!$A$2:$C$502,2,0)</f>
        <v>Tuesday Effect</v>
      </c>
      <c r="K882" s="24" t="str">
        <f>VLOOKUP(G882,Mapping!$E$2:$F$246,2,0)</f>
        <v>Per</v>
      </c>
    </row>
    <row r="883" spans="1:11" x14ac:dyDescent="0.25">
      <c r="A883" s="6"/>
      <c r="B883" s="6"/>
      <c r="C883" s="6"/>
      <c r="D883" s="6"/>
      <c r="E883" s="6" t="s">
        <v>222</v>
      </c>
      <c r="F883" s="1" t="s">
        <v>117</v>
      </c>
      <c r="G883" s="2">
        <v>44270</v>
      </c>
      <c r="H883" s="1">
        <v>73.360596269524294</v>
      </c>
      <c r="I883" s="24" t="str">
        <f>VLOOKUP($E883,Mapping!$A$2:$C$502,3,0)</f>
        <v>Pre</v>
      </c>
      <c r="J883" s="24" t="str">
        <f>VLOOKUP($E883,Mapping!$A$2:$C$502,2,0)</f>
        <v>Unity</v>
      </c>
      <c r="K883" s="24" t="str">
        <f>VLOOKUP(G883,Mapping!$E$2:$F$246,2,0)</f>
        <v>Per</v>
      </c>
    </row>
    <row r="884" spans="1:11" x14ac:dyDescent="0.25">
      <c r="A884" s="6"/>
      <c r="B884" s="6"/>
      <c r="C884" s="6"/>
      <c r="D884" s="6"/>
      <c r="E884" s="6" t="s">
        <v>234</v>
      </c>
      <c r="F884" s="1" t="s">
        <v>117</v>
      </c>
      <c r="G884" s="2">
        <v>44270</v>
      </c>
      <c r="H884" s="1">
        <v>0</v>
      </c>
      <c r="I884" s="24" t="str">
        <f>VLOOKUP($E884,Mapping!$A$2:$C$502,3,0)</f>
        <v>S1</v>
      </c>
      <c r="J884" s="24" t="str">
        <f>VLOOKUP($E884,Mapping!$A$2:$C$502,2,0)</f>
        <v>Unity</v>
      </c>
      <c r="K884" s="24" t="str">
        <f>VLOOKUP(G884,Mapping!$E$2:$F$246,2,0)</f>
        <v>Per</v>
      </c>
    </row>
    <row r="885" spans="1:11" x14ac:dyDescent="0.25">
      <c r="A885" s="6"/>
      <c r="B885" s="6"/>
      <c r="C885" s="6"/>
      <c r="D885" s="6"/>
      <c r="E885" s="6" t="s">
        <v>235</v>
      </c>
      <c r="F885" s="1" t="s">
        <v>117</v>
      </c>
      <c r="G885" s="2">
        <v>44270</v>
      </c>
      <c r="H885" s="1">
        <v>0</v>
      </c>
      <c r="I885" s="24" t="str">
        <f>VLOOKUP($E885,Mapping!$A$2:$C$502,3,0)</f>
        <v>S2</v>
      </c>
      <c r="J885" s="24" t="str">
        <f>VLOOKUP($E885,Mapping!$A$2:$C$502,2,0)</f>
        <v>Unity</v>
      </c>
      <c r="K885" s="24" t="str">
        <f>VLOOKUP(G885,Mapping!$E$2:$F$246,2,0)</f>
        <v>Per</v>
      </c>
    </row>
    <row r="886" spans="1:11" x14ac:dyDescent="0.25">
      <c r="A886" s="6"/>
      <c r="B886" s="6"/>
      <c r="C886" s="6"/>
      <c r="D886" s="6"/>
      <c r="E886" s="6" t="s">
        <v>247</v>
      </c>
      <c r="F886" s="1" t="s">
        <v>117</v>
      </c>
      <c r="G886" s="2">
        <v>44270</v>
      </c>
      <c r="H886" s="1">
        <v>0</v>
      </c>
      <c r="I886" s="24" t="str">
        <f>VLOOKUP($E886,Mapping!$A$2:$C$502,3,0)</f>
        <v>S3</v>
      </c>
      <c r="J886" s="24" t="str">
        <f>VLOOKUP($E886,Mapping!$A$2:$C$502,2,0)</f>
        <v>Unity</v>
      </c>
      <c r="K886" s="24" t="str">
        <f>VLOOKUP(G886,Mapping!$E$2:$F$246,2,0)</f>
        <v>Per</v>
      </c>
    </row>
    <row r="887" spans="1:11" x14ac:dyDescent="0.25">
      <c r="A887" s="6"/>
      <c r="B887" s="6"/>
      <c r="C887" s="6"/>
      <c r="D887" s="6"/>
      <c r="E887" s="6" t="s">
        <v>200</v>
      </c>
      <c r="F887" s="1" t="s">
        <v>117</v>
      </c>
      <c r="G887" s="2">
        <v>44271</v>
      </c>
      <c r="H887" s="1">
        <v>0</v>
      </c>
      <c r="I887" s="24">
        <f>VLOOKUP($E887,Mapping!$A$2:$C$502,3,0)</f>
        <v>0</v>
      </c>
      <c r="J887" s="24" t="str">
        <f>VLOOKUP($E887,Mapping!$A$2:$C$502,2,0)</f>
        <v>Apple Search</v>
      </c>
      <c r="K887" s="24" t="str">
        <f>VLOOKUP(G887,Mapping!$E$2:$F$246,2,0)</f>
        <v>Per</v>
      </c>
    </row>
    <row r="888" spans="1:11" x14ac:dyDescent="0.25">
      <c r="A888" s="6"/>
      <c r="B888" s="6"/>
      <c r="C888" s="6"/>
      <c r="D888" s="6"/>
      <c r="E888" s="6" t="s">
        <v>227</v>
      </c>
      <c r="F888" s="1" t="s">
        <v>117</v>
      </c>
      <c r="G888" s="2">
        <v>44271</v>
      </c>
      <c r="H888" s="1">
        <v>0</v>
      </c>
      <c r="I888" s="24">
        <f>VLOOKUP($E888,Mapping!$A$2:$C$502,3,0)</f>
        <v>0</v>
      </c>
      <c r="J888" s="24" t="str">
        <f>VLOOKUP($E888,Mapping!$A$2:$C$502,2,0)</f>
        <v>Applovin Rewarded</v>
      </c>
      <c r="K888" s="24" t="str">
        <f>VLOOKUP(G888,Mapping!$E$2:$F$246,2,0)</f>
        <v>Per</v>
      </c>
    </row>
    <row r="889" spans="1:11" x14ac:dyDescent="0.25">
      <c r="A889" s="6"/>
      <c r="B889" s="6"/>
      <c r="C889" s="6"/>
      <c r="D889" s="6"/>
      <c r="E889" s="6" t="s">
        <v>201</v>
      </c>
      <c r="F889" s="1" t="s">
        <v>117</v>
      </c>
      <c r="G889" s="2">
        <v>44271</v>
      </c>
      <c r="H889" s="1">
        <v>0</v>
      </c>
      <c r="I889" s="24">
        <f>VLOOKUP($E889,Mapping!$A$2:$C$502,3,0)</f>
        <v>0</v>
      </c>
      <c r="J889" s="24" t="str">
        <f>VLOOKUP($E889,Mapping!$A$2:$C$502,2,0)</f>
        <v>Applovin Video</v>
      </c>
      <c r="K889" s="24" t="str">
        <f>VLOOKUP(G889,Mapping!$E$2:$F$246,2,0)</f>
        <v>Per</v>
      </c>
    </row>
    <row r="890" spans="1:11" x14ac:dyDescent="0.25">
      <c r="A890" s="6"/>
      <c r="B890" s="6"/>
      <c r="C890" s="6"/>
      <c r="D890" s="6"/>
      <c r="E890" s="6" t="s">
        <v>143</v>
      </c>
      <c r="F890" s="1" t="s">
        <v>117</v>
      </c>
      <c r="G890" s="2">
        <v>44271</v>
      </c>
      <c r="H890" s="1">
        <v>0</v>
      </c>
      <c r="I890" s="24">
        <f>VLOOKUP($E890,Mapping!$A$2:$C$502,3,0)</f>
        <v>0</v>
      </c>
      <c r="J890" s="24" t="str">
        <f>VLOOKUP($E890,Mapping!$A$2:$C$502,2,0)</f>
        <v>Bug Fix</v>
      </c>
      <c r="K890" s="24" t="str">
        <f>VLOOKUP(G890,Mapping!$E$2:$F$246,2,0)</f>
        <v>Per</v>
      </c>
    </row>
    <row r="891" spans="1:11" x14ac:dyDescent="0.25">
      <c r="A891" s="6"/>
      <c r="B891" s="6"/>
      <c r="C891" s="6"/>
      <c r="D891" s="6"/>
      <c r="E891" s="6" t="s">
        <v>144</v>
      </c>
      <c r="F891" s="1" t="s">
        <v>117</v>
      </c>
      <c r="G891" s="2">
        <v>44271</v>
      </c>
      <c r="H891" s="1">
        <v>0</v>
      </c>
      <c r="I891" s="24">
        <f>VLOOKUP($E891,Mapping!$A$2:$C$502,3,0)</f>
        <v>0</v>
      </c>
      <c r="J891" s="24" t="str">
        <f>VLOOKUP($E891,Mapping!$A$2:$C$502,2,0)</f>
        <v>Bug Fix</v>
      </c>
      <c r="K891" s="24" t="str">
        <f>VLOOKUP(G891,Mapping!$E$2:$F$246,2,0)</f>
        <v>Per</v>
      </c>
    </row>
    <row r="892" spans="1:11" x14ac:dyDescent="0.25">
      <c r="A892" s="6"/>
      <c r="B892" s="6"/>
      <c r="C892" s="6"/>
      <c r="D892" s="6"/>
      <c r="E892" s="6" t="s">
        <v>226</v>
      </c>
      <c r="F892" s="1" t="s">
        <v>117</v>
      </c>
      <c r="G892" s="2">
        <v>44271</v>
      </c>
      <c r="H892" s="1">
        <v>0</v>
      </c>
      <c r="I892" s="24">
        <f>VLOOKUP($E892,Mapping!$A$2:$C$502,3,0)</f>
        <v>0</v>
      </c>
      <c r="J892" s="24" t="str">
        <f>VLOOKUP($E892,Mapping!$A$2:$C$502,2,0)</f>
        <v>Bug Fix</v>
      </c>
      <c r="K892" s="24" t="str">
        <f>VLOOKUP(G892,Mapping!$E$2:$F$246,2,0)</f>
        <v>Per</v>
      </c>
    </row>
    <row r="893" spans="1:11" x14ac:dyDescent="0.25">
      <c r="A893" s="6"/>
      <c r="B893" s="6"/>
      <c r="C893" s="6"/>
      <c r="D893" s="6"/>
      <c r="E893" s="6" t="s">
        <v>146</v>
      </c>
      <c r="F893" s="1" t="s">
        <v>117</v>
      </c>
      <c r="G893" s="2">
        <v>44271</v>
      </c>
      <c r="H893" s="1">
        <v>0</v>
      </c>
      <c r="I893" s="24">
        <f>VLOOKUP($E893,Mapping!$A$2:$C$502,3,0)</f>
        <v>0</v>
      </c>
      <c r="J893" s="24" t="str">
        <f>VLOOKUP($E893,Mapping!$A$2:$C$502,2,0)</f>
        <v>Event After Effect</v>
      </c>
      <c r="K893" s="24" t="str">
        <f>VLOOKUP(G893,Mapping!$E$2:$F$246,2,0)</f>
        <v>Per</v>
      </c>
    </row>
    <row r="894" spans="1:11" x14ac:dyDescent="0.25">
      <c r="A894" s="6"/>
      <c r="B894" s="6"/>
      <c r="C894" s="6"/>
      <c r="D894" s="6"/>
      <c r="E894" s="6" t="s">
        <v>228</v>
      </c>
      <c r="F894" s="1" t="s">
        <v>117</v>
      </c>
      <c r="G894" s="2">
        <v>44271</v>
      </c>
      <c r="H894" s="1">
        <v>0</v>
      </c>
      <c r="I894" s="24">
        <f>VLOOKUP($E894,Mapping!$A$2:$C$502,3,0)</f>
        <v>0</v>
      </c>
      <c r="J894" s="24" t="str">
        <f>VLOOKUP($E894,Mapping!$A$2:$C$502,2,0)</f>
        <v>Bytedance Global</v>
      </c>
      <c r="K894" s="24" t="str">
        <f>VLOOKUP(G894,Mapping!$E$2:$F$246,2,0)</f>
        <v>Per</v>
      </c>
    </row>
    <row r="895" spans="1:11" x14ac:dyDescent="0.25">
      <c r="A895" s="6"/>
      <c r="B895" s="6"/>
      <c r="C895" s="6"/>
      <c r="D895" s="6"/>
      <c r="E895" s="6" t="s">
        <v>180</v>
      </c>
      <c r="F895" s="1" t="s">
        <v>117</v>
      </c>
      <c r="G895" s="2">
        <v>44271</v>
      </c>
      <c r="H895" s="1">
        <v>-24420.5129236967</v>
      </c>
      <c r="I895" s="24">
        <f>VLOOKUP($E895,Mapping!$A$2:$C$502,3,0)</f>
        <v>0</v>
      </c>
      <c r="J895" s="24" t="str">
        <f>VLOOKUP($E895,Mapping!$A$2:$C$502,2,0)</f>
        <v>Lords Mobile</v>
      </c>
      <c r="K895" s="24" t="str">
        <f>VLOOKUP(G895,Mapping!$E$2:$F$246,2,0)</f>
        <v>Per</v>
      </c>
    </row>
    <row r="896" spans="1:11" x14ac:dyDescent="0.25">
      <c r="A896" s="6"/>
      <c r="B896" s="6"/>
      <c r="C896" s="6"/>
      <c r="D896" s="6"/>
      <c r="E896" s="6" t="s">
        <v>181</v>
      </c>
      <c r="F896" s="1" t="s">
        <v>117</v>
      </c>
      <c r="G896" s="2">
        <v>44271</v>
      </c>
      <c r="H896" s="1">
        <v>-3158.43436922091</v>
      </c>
      <c r="I896" s="24">
        <f>VLOOKUP($E896,Mapping!$A$2:$C$502,3,0)</f>
        <v>0</v>
      </c>
      <c r="J896" s="24" t="str">
        <f>VLOOKUP($E896,Mapping!$A$2:$C$502,2,0)</f>
        <v>Rise of Kingdom</v>
      </c>
      <c r="K896" s="24" t="str">
        <f>VLOOKUP(G896,Mapping!$E$2:$F$246,2,0)</f>
        <v>Per</v>
      </c>
    </row>
    <row r="897" spans="1:11" x14ac:dyDescent="0.25">
      <c r="A897" s="6"/>
      <c r="B897" s="6"/>
      <c r="C897" s="6"/>
      <c r="D897" s="6"/>
      <c r="E897" s="6" t="s">
        <v>182</v>
      </c>
      <c r="F897" s="1" t="s">
        <v>117</v>
      </c>
      <c r="G897" s="2">
        <v>44271</v>
      </c>
      <c r="H897" s="1">
        <v>-7580.6849897485699</v>
      </c>
      <c r="I897" s="24">
        <f>VLOOKUP($E897,Mapping!$A$2:$C$502,3,0)</f>
        <v>0</v>
      </c>
      <c r="J897" s="24" t="str">
        <f>VLOOKUP($E897,Mapping!$A$2:$C$502,2,0)</f>
        <v>West Game</v>
      </c>
      <c r="K897" s="24" t="str">
        <f>VLOOKUP(G897,Mapping!$E$2:$F$246,2,0)</f>
        <v>Per</v>
      </c>
    </row>
    <row r="898" spans="1:11" x14ac:dyDescent="0.25">
      <c r="A898" s="6"/>
      <c r="B898" s="6"/>
      <c r="C898" s="6"/>
      <c r="D898" s="6"/>
      <c r="E898" s="6" t="s">
        <v>148</v>
      </c>
      <c r="F898" s="1" t="s">
        <v>117</v>
      </c>
      <c r="G898" s="2">
        <v>44271</v>
      </c>
      <c r="H898" s="1">
        <v>0</v>
      </c>
      <c r="I898" s="24">
        <f>VLOOKUP($E898,Mapping!$A$2:$C$502,3,0)</f>
        <v>0</v>
      </c>
      <c r="J898" s="24" t="str">
        <f>VLOOKUP($E898,Mapping!$A$2:$C$502,2,0)</f>
        <v>Event After Effect</v>
      </c>
      <c r="K898" s="24" t="str">
        <f>VLOOKUP(G898,Mapping!$E$2:$F$246,2,0)</f>
        <v>Per</v>
      </c>
    </row>
    <row r="899" spans="1:11" x14ac:dyDescent="0.25">
      <c r="A899" s="6"/>
      <c r="B899" s="6"/>
      <c r="C899" s="6"/>
      <c r="D899" s="6"/>
      <c r="E899" s="6" t="s">
        <v>202</v>
      </c>
      <c r="F899" s="1" t="s">
        <v>117</v>
      </c>
      <c r="G899" s="2">
        <v>44271</v>
      </c>
      <c r="H899" s="1">
        <v>0</v>
      </c>
      <c r="I899" s="24" t="str">
        <f>VLOOKUP($E899,Mapping!$A$2:$C$502,3,0)</f>
        <v>S1</v>
      </c>
      <c r="J899" s="24" t="str">
        <f>VLOOKUP($E899,Mapping!$A$2:$C$502,2,0)</f>
        <v>Facebook AEO AAA</v>
      </c>
      <c r="K899" s="24" t="str">
        <f>VLOOKUP(G899,Mapping!$E$2:$F$246,2,0)</f>
        <v>Per</v>
      </c>
    </row>
    <row r="900" spans="1:11" x14ac:dyDescent="0.25">
      <c r="A900" s="6"/>
      <c r="B900" s="6"/>
      <c r="C900" s="6"/>
      <c r="D900" s="6"/>
      <c r="E900" s="6" t="s">
        <v>203</v>
      </c>
      <c r="F900" s="1" t="s">
        <v>117</v>
      </c>
      <c r="G900" s="2">
        <v>44271</v>
      </c>
      <c r="H900" s="1">
        <v>0</v>
      </c>
      <c r="I900" s="24" t="str">
        <f>VLOOKUP($E900,Mapping!$A$2:$C$502,3,0)</f>
        <v>S2</v>
      </c>
      <c r="J900" s="24" t="str">
        <f>VLOOKUP($E900,Mapping!$A$2:$C$502,2,0)</f>
        <v>Facebook AEO AAA</v>
      </c>
      <c r="K900" s="24" t="str">
        <f>VLOOKUP(G900,Mapping!$E$2:$F$246,2,0)</f>
        <v>Per</v>
      </c>
    </row>
    <row r="901" spans="1:11" x14ac:dyDescent="0.25">
      <c r="A901" s="6"/>
      <c r="B901" s="6"/>
      <c r="C901" s="6"/>
      <c r="D901" s="6"/>
      <c r="E901" s="6" t="s">
        <v>243</v>
      </c>
      <c r="F901" s="1" t="s">
        <v>117</v>
      </c>
      <c r="G901" s="2">
        <v>44271</v>
      </c>
      <c r="H901" s="1">
        <v>0</v>
      </c>
      <c r="I901" s="24" t="str">
        <f>VLOOKUP($E901,Mapping!$A$2:$C$502,3,0)</f>
        <v>S3</v>
      </c>
      <c r="J901" s="24" t="str">
        <f>VLOOKUP($E901,Mapping!$A$2:$C$502,2,0)</f>
        <v>Facebook AEO AAA</v>
      </c>
      <c r="K901" s="24" t="str">
        <f>VLOOKUP(G901,Mapping!$E$2:$F$246,2,0)</f>
        <v>Per</v>
      </c>
    </row>
    <row r="902" spans="1:11" x14ac:dyDescent="0.25">
      <c r="A902" s="6"/>
      <c r="B902" s="6"/>
      <c r="C902" s="6"/>
      <c r="D902" s="6"/>
      <c r="E902" s="6" t="s">
        <v>204</v>
      </c>
      <c r="F902" s="1" t="s">
        <v>117</v>
      </c>
      <c r="G902" s="2">
        <v>44271</v>
      </c>
      <c r="H902" s="1">
        <v>0</v>
      </c>
      <c r="I902" s="24" t="str">
        <f>VLOOKUP($E902,Mapping!$A$2:$C$502,3,0)</f>
        <v>Pre</v>
      </c>
      <c r="J902" s="24" t="str">
        <f>VLOOKUP($E902,Mapping!$A$2:$C$502,2,0)</f>
        <v>Facebook AEO AAA</v>
      </c>
      <c r="K902" s="24" t="str">
        <f>VLOOKUP(G902,Mapping!$E$2:$F$246,2,0)</f>
        <v>Per</v>
      </c>
    </row>
    <row r="903" spans="1:11" x14ac:dyDescent="0.25">
      <c r="A903" s="6"/>
      <c r="B903" s="6"/>
      <c r="C903" s="6"/>
      <c r="D903" s="6"/>
      <c r="E903" s="6" t="s">
        <v>205</v>
      </c>
      <c r="F903" s="1" t="s">
        <v>117</v>
      </c>
      <c r="G903" s="2">
        <v>44271</v>
      </c>
      <c r="H903" s="1">
        <v>0</v>
      </c>
      <c r="I903" s="24" t="str">
        <f>VLOOKUP($E903,Mapping!$A$2:$C$502,3,0)</f>
        <v>S1</v>
      </c>
      <c r="J903" s="24" t="str">
        <f>VLOOKUP($E903,Mapping!$A$2:$C$502,2,0)</f>
        <v>Facebook AEO BAU</v>
      </c>
      <c r="K903" s="24" t="str">
        <f>VLOOKUP(G903,Mapping!$E$2:$F$246,2,0)</f>
        <v>Per</v>
      </c>
    </row>
    <row r="904" spans="1:11" x14ac:dyDescent="0.25">
      <c r="A904" s="6"/>
      <c r="B904" s="6"/>
      <c r="C904" s="6"/>
      <c r="D904" s="6"/>
      <c r="E904" s="6" t="s">
        <v>206</v>
      </c>
      <c r="F904" s="1" t="s">
        <v>117</v>
      </c>
      <c r="G904" s="2">
        <v>44271</v>
      </c>
      <c r="H904" s="1">
        <v>0</v>
      </c>
      <c r="I904" s="24" t="str">
        <f>VLOOKUP($E904,Mapping!$A$2:$C$502,3,0)</f>
        <v>S2</v>
      </c>
      <c r="J904" s="24" t="str">
        <f>VLOOKUP($E904,Mapping!$A$2:$C$502,2,0)</f>
        <v>Facebook AEO BAU</v>
      </c>
      <c r="K904" s="24" t="str">
        <f>VLOOKUP(G904,Mapping!$E$2:$F$246,2,0)</f>
        <v>Per</v>
      </c>
    </row>
    <row r="905" spans="1:11" x14ac:dyDescent="0.25">
      <c r="A905" s="6"/>
      <c r="B905" s="6"/>
      <c r="C905" s="6"/>
      <c r="D905" s="6"/>
      <c r="E905" s="6" t="s">
        <v>244</v>
      </c>
      <c r="F905" s="1" t="s">
        <v>117</v>
      </c>
      <c r="G905" s="2">
        <v>44271</v>
      </c>
      <c r="H905" s="1">
        <v>0</v>
      </c>
      <c r="I905" s="24" t="str">
        <f>VLOOKUP($E905,Mapping!$A$2:$C$502,3,0)</f>
        <v>S3</v>
      </c>
      <c r="J905" s="24" t="str">
        <f>VLOOKUP($E905,Mapping!$A$2:$C$502,2,0)</f>
        <v>Facebook AEO BAU</v>
      </c>
      <c r="K905" s="24" t="str">
        <f>VLOOKUP(G905,Mapping!$E$2:$F$246,2,0)</f>
        <v>Per</v>
      </c>
    </row>
    <row r="906" spans="1:11" x14ac:dyDescent="0.25">
      <c r="A906" s="6"/>
      <c r="B906" s="6"/>
      <c r="C906" s="6"/>
      <c r="D906" s="6"/>
      <c r="E906" s="6" t="s">
        <v>207</v>
      </c>
      <c r="F906" s="1" t="s">
        <v>117</v>
      </c>
      <c r="G906" s="2">
        <v>44271</v>
      </c>
      <c r="H906" s="1">
        <v>0</v>
      </c>
      <c r="I906" s="24" t="str">
        <f>VLOOKUP($E906,Mapping!$A$2:$C$502,3,0)</f>
        <v>Pre</v>
      </c>
      <c r="J906" s="24" t="str">
        <f>VLOOKUP($E906,Mapping!$A$2:$C$502,2,0)</f>
        <v>Facebook AEO BAU</v>
      </c>
      <c r="K906" s="24" t="str">
        <f>VLOOKUP(G906,Mapping!$E$2:$F$246,2,0)</f>
        <v>Per</v>
      </c>
    </row>
    <row r="907" spans="1:11" x14ac:dyDescent="0.25">
      <c r="A907" s="6"/>
      <c r="B907" s="6"/>
      <c r="C907" s="6"/>
      <c r="D907" s="6"/>
      <c r="E907" s="6" t="s">
        <v>208</v>
      </c>
      <c r="F907" s="1" t="s">
        <v>117</v>
      </c>
      <c r="G907" s="2">
        <v>44271</v>
      </c>
      <c r="H907" s="1">
        <v>54856.464093233597</v>
      </c>
      <c r="I907" s="24" t="str">
        <f>VLOOKUP($E907,Mapping!$A$2:$C$502,3,0)</f>
        <v>Pre</v>
      </c>
      <c r="J907" s="24" t="str">
        <f>VLOOKUP($E907,Mapping!$A$2:$C$502,2,0)</f>
        <v>Facebook VO AAA</v>
      </c>
      <c r="K907" s="24" t="str">
        <f>VLOOKUP(G907,Mapping!$E$2:$F$246,2,0)</f>
        <v>Per</v>
      </c>
    </row>
    <row r="908" spans="1:11" x14ac:dyDescent="0.25">
      <c r="A908" s="6"/>
      <c r="B908" s="6"/>
      <c r="C908" s="6"/>
      <c r="D908" s="6"/>
      <c r="E908" s="6" t="s">
        <v>209</v>
      </c>
      <c r="F908" s="1" t="s">
        <v>117</v>
      </c>
      <c r="G908" s="2">
        <v>44271</v>
      </c>
      <c r="H908" s="1">
        <v>0</v>
      </c>
      <c r="I908" s="24" t="str">
        <f>VLOOKUP($E908,Mapping!$A$2:$C$502,3,0)</f>
        <v>S1</v>
      </c>
      <c r="J908" s="24" t="str">
        <f>VLOOKUP($E908,Mapping!$A$2:$C$502,2,0)</f>
        <v>Facebook VO AAA</v>
      </c>
      <c r="K908" s="24" t="str">
        <f>VLOOKUP(G908,Mapping!$E$2:$F$246,2,0)</f>
        <v>Per</v>
      </c>
    </row>
    <row r="909" spans="1:11" x14ac:dyDescent="0.25">
      <c r="A909" s="6"/>
      <c r="B909" s="6"/>
      <c r="C909" s="6"/>
      <c r="D909" s="6"/>
      <c r="E909" s="6" t="s">
        <v>210</v>
      </c>
      <c r="F909" s="1" t="s">
        <v>117</v>
      </c>
      <c r="G909" s="2">
        <v>44271</v>
      </c>
      <c r="H909" s="1">
        <v>0</v>
      </c>
      <c r="I909" s="24" t="str">
        <f>VLOOKUP($E909,Mapping!$A$2:$C$502,3,0)</f>
        <v>S2</v>
      </c>
      <c r="J909" s="24" t="str">
        <f>VLOOKUP($E909,Mapping!$A$2:$C$502,2,0)</f>
        <v>Facebook VO AAA</v>
      </c>
      <c r="K909" s="24" t="str">
        <f>VLOOKUP(G909,Mapping!$E$2:$F$246,2,0)</f>
        <v>Per</v>
      </c>
    </row>
    <row r="910" spans="1:11" x14ac:dyDescent="0.25">
      <c r="A910" s="6"/>
      <c r="B910" s="6"/>
      <c r="C910" s="6"/>
      <c r="D910" s="6"/>
      <c r="E910" s="6" t="s">
        <v>245</v>
      </c>
      <c r="F910" s="1" t="s">
        <v>117</v>
      </c>
      <c r="G910" s="2">
        <v>44271</v>
      </c>
      <c r="H910" s="1">
        <v>0</v>
      </c>
      <c r="I910" s="24" t="str">
        <f>VLOOKUP($E910,Mapping!$A$2:$C$502,3,0)</f>
        <v>S3</v>
      </c>
      <c r="J910" s="24" t="str">
        <f>VLOOKUP($E910,Mapping!$A$2:$C$502,2,0)</f>
        <v>Facebook VO AAA</v>
      </c>
      <c r="K910" s="24" t="str">
        <f>VLOOKUP(G910,Mapping!$E$2:$F$246,2,0)</f>
        <v>Per</v>
      </c>
    </row>
    <row r="911" spans="1:11" x14ac:dyDescent="0.25">
      <c r="A911" s="6"/>
      <c r="B911" s="6"/>
      <c r="C911" s="6"/>
      <c r="D911" s="6"/>
      <c r="E911" s="6" t="s">
        <v>211</v>
      </c>
      <c r="F911" s="1" t="s">
        <v>117</v>
      </c>
      <c r="G911" s="2">
        <v>44271</v>
      </c>
      <c r="H911" s="1">
        <v>59327.013287075097</v>
      </c>
      <c r="I911" s="24" t="str">
        <f>VLOOKUP($E911,Mapping!$A$2:$C$502,3,0)</f>
        <v>Pre</v>
      </c>
      <c r="J911" s="24" t="str">
        <f>VLOOKUP($E911,Mapping!$A$2:$C$502,2,0)</f>
        <v>Facebook VO BAU</v>
      </c>
      <c r="K911" s="24" t="str">
        <f>VLOOKUP(G911,Mapping!$E$2:$F$246,2,0)</f>
        <v>Per</v>
      </c>
    </row>
    <row r="912" spans="1:11" x14ac:dyDescent="0.25">
      <c r="A912" s="6"/>
      <c r="B912" s="6"/>
      <c r="C912" s="6"/>
      <c r="D912" s="6"/>
      <c r="E912" s="6" t="s">
        <v>212</v>
      </c>
      <c r="F912" s="1" t="s">
        <v>117</v>
      </c>
      <c r="G912" s="2">
        <v>44271</v>
      </c>
      <c r="H912" s="1">
        <v>0</v>
      </c>
      <c r="I912" s="24" t="str">
        <f>VLOOKUP($E912,Mapping!$A$2:$C$502,3,0)</f>
        <v>S1</v>
      </c>
      <c r="J912" s="24" t="str">
        <f>VLOOKUP($E912,Mapping!$A$2:$C$502,2,0)</f>
        <v>Facebook VO BAU</v>
      </c>
      <c r="K912" s="24" t="str">
        <f>VLOOKUP(G912,Mapping!$E$2:$F$246,2,0)</f>
        <v>Per</v>
      </c>
    </row>
    <row r="913" spans="1:11" x14ac:dyDescent="0.25">
      <c r="A913" s="6"/>
      <c r="B913" s="6"/>
      <c r="C913" s="6"/>
      <c r="D913" s="6"/>
      <c r="E913" s="6" t="s">
        <v>213</v>
      </c>
      <c r="F913" s="1" t="s">
        <v>117</v>
      </c>
      <c r="G913" s="2">
        <v>44271</v>
      </c>
      <c r="H913" s="1">
        <v>0</v>
      </c>
      <c r="I913" s="24" t="str">
        <f>VLOOKUP($E913,Mapping!$A$2:$C$502,3,0)</f>
        <v>S2</v>
      </c>
      <c r="J913" s="24" t="str">
        <f>VLOOKUP($E913,Mapping!$A$2:$C$502,2,0)</f>
        <v>Facebook VO BAU</v>
      </c>
      <c r="K913" s="24" t="str">
        <f>VLOOKUP(G913,Mapping!$E$2:$F$246,2,0)</f>
        <v>Per</v>
      </c>
    </row>
    <row r="914" spans="1:11" x14ac:dyDescent="0.25">
      <c r="A914" s="6"/>
      <c r="B914" s="6"/>
      <c r="C914" s="6"/>
      <c r="D914" s="6"/>
      <c r="E914" s="6" t="s">
        <v>246</v>
      </c>
      <c r="F914" s="1" t="s">
        <v>117</v>
      </c>
      <c r="G914" s="2">
        <v>44271</v>
      </c>
      <c r="H914" s="1">
        <v>0</v>
      </c>
      <c r="I914" s="24" t="str">
        <f>VLOOKUP($E914,Mapping!$A$2:$C$502,3,0)</f>
        <v>S3</v>
      </c>
      <c r="J914" s="24" t="str">
        <f>VLOOKUP($E914,Mapping!$A$2:$C$502,2,0)</f>
        <v>Facebook VO BAU</v>
      </c>
      <c r="K914" s="24" t="str">
        <f>VLOOKUP(G914,Mapping!$E$2:$F$246,2,0)</f>
        <v>Per</v>
      </c>
    </row>
    <row r="915" spans="1:11" x14ac:dyDescent="0.25">
      <c r="A915" s="6"/>
      <c r="B915" s="6"/>
      <c r="C915" s="6"/>
      <c r="D915" s="6"/>
      <c r="E915" s="6" t="s">
        <v>214</v>
      </c>
      <c r="F915" s="1" t="s">
        <v>117</v>
      </c>
      <c r="G915" s="2">
        <v>44271</v>
      </c>
      <c r="H915" s="1">
        <v>9486.5466141315301</v>
      </c>
      <c r="I915" s="24" t="str">
        <f>VLOOKUP($E915,Mapping!$A$2:$C$502,3,0)</f>
        <v>Pre</v>
      </c>
      <c r="J915" s="24" t="str">
        <f>VLOOKUP($E915,Mapping!$A$2:$C$502,2,0)</f>
        <v>Facebook VO Dynamic</v>
      </c>
      <c r="K915" s="24" t="str">
        <f>VLOOKUP(G915,Mapping!$E$2:$F$246,2,0)</f>
        <v>Per</v>
      </c>
    </row>
    <row r="916" spans="1:11" x14ac:dyDescent="0.25">
      <c r="A916" s="6"/>
      <c r="B916" s="6"/>
      <c r="C916" s="6"/>
      <c r="D916" s="6"/>
      <c r="E916" s="6" t="s">
        <v>215</v>
      </c>
      <c r="F916" s="1" t="s">
        <v>117</v>
      </c>
      <c r="G916" s="2">
        <v>44271</v>
      </c>
      <c r="H916" s="1">
        <v>0</v>
      </c>
      <c r="I916" s="24" t="str">
        <f>VLOOKUP($E916,Mapping!$A$2:$C$502,3,0)</f>
        <v>S1</v>
      </c>
      <c r="J916" s="24" t="str">
        <f>VLOOKUP($E916,Mapping!$A$2:$C$502,2,0)</f>
        <v>Facebook VO Dynamic</v>
      </c>
      <c r="K916" s="24" t="str">
        <f>VLOOKUP(G916,Mapping!$E$2:$F$246,2,0)</f>
        <v>Per</v>
      </c>
    </row>
    <row r="917" spans="1:11" x14ac:dyDescent="0.25">
      <c r="A917" s="6"/>
      <c r="B917" s="6"/>
      <c r="C917" s="6"/>
      <c r="D917" s="6"/>
      <c r="E917" s="6" t="s">
        <v>216</v>
      </c>
      <c r="F917" s="1" t="s">
        <v>117</v>
      </c>
      <c r="G917" s="2">
        <v>44271</v>
      </c>
      <c r="H917" s="1">
        <v>656.14058612813301</v>
      </c>
      <c r="I917" s="24" t="str">
        <f>VLOOKUP($E917,Mapping!$A$2:$C$502,3,0)</f>
        <v>Pre</v>
      </c>
      <c r="J917" s="24" t="str">
        <f>VLOOKUP($E917,Mapping!$A$2:$C$502,2,0)</f>
        <v>Google Display</v>
      </c>
      <c r="K917" s="24" t="str">
        <f>VLOOKUP(G917,Mapping!$E$2:$F$246,2,0)</f>
        <v>Per</v>
      </c>
    </row>
    <row r="918" spans="1:11" x14ac:dyDescent="0.25">
      <c r="A918" s="6"/>
      <c r="B918" s="6"/>
      <c r="C918" s="6"/>
      <c r="D918" s="6"/>
      <c r="E918" s="6" t="s">
        <v>217</v>
      </c>
      <c r="F918" s="1" t="s">
        <v>117</v>
      </c>
      <c r="G918" s="2">
        <v>44271</v>
      </c>
      <c r="H918" s="1">
        <v>0</v>
      </c>
      <c r="I918" s="24">
        <f>VLOOKUP($E918,Mapping!$A$2:$C$502,3,0)</f>
        <v>0</v>
      </c>
      <c r="J918" s="24" t="str">
        <f>VLOOKUP($E918,Mapping!$A$2:$C$502,2,0)</f>
        <v>Google Display</v>
      </c>
      <c r="K918" s="24" t="str">
        <f>VLOOKUP(G918,Mapping!$E$2:$F$246,2,0)</f>
        <v>Per</v>
      </c>
    </row>
    <row r="919" spans="1:11" x14ac:dyDescent="0.25">
      <c r="A919" s="6"/>
      <c r="B919" s="6"/>
      <c r="C919" s="6"/>
      <c r="D919" s="6"/>
      <c r="E919" s="6" t="s">
        <v>229</v>
      </c>
      <c r="F919" s="1" t="s">
        <v>117</v>
      </c>
      <c r="G919" s="2">
        <v>44271</v>
      </c>
      <c r="H919" s="1">
        <v>0</v>
      </c>
      <c r="I919" s="24">
        <f>VLOOKUP($E919,Mapping!$A$2:$C$502,3,0)</f>
        <v>0</v>
      </c>
      <c r="J919" s="24" t="str">
        <f>VLOOKUP($E919,Mapping!$A$2:$C$502,2,0)</f>
        <v>Google Display</v>
      </c>
      <c r="K919" s="24" t="str">
        <f>VLOOKUP(G919,Mapping!$E$2:$F$246,2,0)</f>
        <v>Per</v>
      </c>
    </row>
    <row r="920" spans="1:11" x14ac:dyDescent="0.25">
      <c r="A920" s="6"/>
      <c r="B920" s="6"/>
      <c r="C920" s="6"/>
      <c r="D920" s="6"/>
      <c r="E920" s="6" t="s">
        <v>218</v>
      </c>
      <c r="F920" s="1" t="s">
        <v>117</v>
      </c>
      <c r="G920" s="2">
        <v>44271</v>
      </c>
      <c r="H920" s="1">
        <v>0</v>
      </c>
      <c r="I920" s="24">
        <f>VLOOKUP($E920,Mapping!$A$2:$C$502,3,0)</f>
        <v>0</v>
      </c>
      <c r="J920" s="24" t="str">
        <f>VLOOKUP($E920,Mapping!$A$2:$C$502,2,0)</f>
        <v>Google Display</v>
      </c>
      <c r="K920" s="24" t="str">
        <f>VLOOKUP(G920,Mapping!$E$2:$F$246,2,0)</f>
        <v>Per</v>
      </c>
    </row>
    <row r="921" spans="1:11" x14ac:dyDescent="0.25">
      <c r="A921" s="6"/>
      <c r="B921" s="6"/>
      <c r="C921" s="6"/>
      <c r="D921" s="6"/>
      <c r="E921" s="6" t="s">
        <v>230</v>
      </c>
      <c r="F921" s="1" t="s">
        <v>117</v>
      </c>
      <c r="G921" s="2">
        <v>44271</v>
      </c>
      <c r="H921" s="1">
        <v>0</v>
      </c>
      <c r="I921" s="24" t="str">
        <f>VLOOKUP($E921,Mapping!$A$2:$C$502,3,0)</f>
        <v>S1</v>
      </c>
      <c r="J921" s="24" t="str">
        <f>VLOOKUP($E921,Mapping!$A$2:$C$502,2,0)</f>
        <v>Google Display</v>
      </c>
      <c r="K921" s="24" t="str">
        <f>VLOOKUP(G921,Mapping!$E$2:$F$246,2,0)</f>
        <v>Per</v>
      </c>
    </row>
    <row r="922" spans="1:11" x14ac:dyDescent="0.25">
      <c r="A922" s="6"/>
      <c r="B922" s="6"/>
      <c r="C922" s="6"/>
      <c r="D922" s="6"/>
      <c r="E922" s="6" t="s">
        <v>219</v>
      </c>
      <c r="F922" s="1" t="s">
        <v>117</v>
      </c>
      <c r="G922" s="2">
        <v>44271</v>
      </c>
      <c r="H922" s="1">
        <v>32361.623267988401</v>
      </c>
      <c r="I922" s="24" t="str">
        <f>VLOOKUP($E922,Mapping!$A$2:$C$502,3,0)</f>
        <v>Pre</v>
      </c>
      <c r="J922" s="24" t="str">
        <f>VLOOKUP($E922,Mapping!$A$2:$C$502,2,0)</f>
        <v>Google Youtube</v>
      </c>
      <c r="K922" s="24" t="str">
        <f>VLOOKUP(G922,Mapping!$E$2:$F$246,2,0)</f>
        <v>Per</v>
      </c>
    </row>
    <row r="923" spans="1:11" x14ac:dyDescent="0.25">
      <c r="A923" s="6"/>
      <c r="B923" s="6"/>
      <c r="C923" s="6"/>
      <c r="D923" s="6"/>
      <c r="E923" s="6" t="s">
        <v>220</v>
      </c>
      <c r="F923" s="1" t="s">
        <v>117</v>
      </c>
      <c r="G923" s="2">
        <v>44271</v>
      </c>
      <c r="H923" s="1">
        <v>0</v>
      </c>
      <c r="I923" s="24">
        <f>VLOOKUP($E923,Mapping!$A$2:$C$502,3,0)</f>
        <v>0</v>
      </c>
      <c r="J923" s="24" t="str">
        <f>VLOOKUP($E923,Mapping!$A$2:$C$502,2,0)</f>
        <v>Google Youtube</v>
      </c>
      <c r="K923" s="24" t="str">
        <f>VLOOKUP(G923,Mapping!$E$2:$F$246,2,0)</f>
        <v>Per</v>
      </c>
    </row>
    <row r="924" spans="1:11" x14ac:dyDescent="0.25">
      <c r="A924" s="6"/>
      <c r="B924" s="6"/>
      <c r="C924" s="6"/>
      <c r="D924" s="6"/>
      <c r="E924" s="6" t="s">
        <v>231</v>
      </c>
      <c r="F924" s="1" t="s">
        <v>117</v>
      </c>
      <c r="G924" s="2">
        <v>44271</v>
      </c>
      <c r="H924" s="1">
        <v>0</v>
      </c>
      <c r="I924" s="24">
        <f>VLOOKUP($E924,Mapping!$A$2:$C$502,3,0)</f>
        <v>0</v>
      </c>
      <c r="J924" s="24" t="str">
        <f>VLOOKUP($E924,Mapping!$A$2:$C$502,2,0)</f>
        <v>Google Youtube</v>
      </c>
      <c r="K924" s="24" t="str">
        <f>VLOOKUP(G924,Mapping!$E$2:$F$246,2,0)</f>
        <v>Per</v>
      </c>
    </row>
    <row r="925" spans="1:11" x14ac:dyDescent="0.25">
      <c r="A925" s="6"/>
      <c r="B925" s="6"/>
      <c r="C925" s="6"/>
      <c r="D925" s="6"/>
      <c r="E925" s="6" t="s">
        <v>221</v>
      </c>
      <c r="F925" s="1" t="s">
        <v>117</v>
      </c>
      <c r="G925" s="2">
        <v>44271</v>
      </c>
      <c r="H925" s="1">
        <v>0</v>
      </c>
      <c r="I925" s="24">
        <f>VLOOKUP($E925,Mapping!$A$2:$C$502,3,0)</f>
        <v>0</v>
      </c>
      <c r="J925" s="24" t="str">
        <f>VLOOKUP($E925,Mapping!$A$2:$C$502,2,0)</f>
        <v>Google Youtube</v>
      </c>
      <c r="K925" s="24" t="str">
        <f>VLOOKUP(G925,Mapping!$E$2:$F$246,2,0)</f>
        <v>Per</v>
      </c>
    </row>
    <row r="926" spans="1:11" x14ac:dyDescent="0.25">
      <c r="A926" s="6"/>
      <c r="B926" s="6"/>
      <c r="C926" s="6"/>
      <c r="D926" s="6"/>
      <c r="E926" s="6" t="s">
        <v>232</v>
      </c>
      <c r="F926" s="1" t="s">
        <v>117</v>
      </c>
      <c r="G926" s="2">
        <v>44271</v>
      </c>
      <c r="H926" s="1">
        <v>0</v>
      </c>
      <c r="I926" s="24" t="str">
        <f>VLOOKUP($E926,Mapping!$A$2:$C$502,3,0)</f>
        <v>S1</v>
      </c>
      <c r="J926" s="24" t="str">
        <f>VLOOKUP($E926,Mapping!$A$2:$C$502,2,0)</f>
        <v>Google Youtube</v>
      </c>
      <c r="K926" s="24" t="str">
        <f>VLOOKUP(G926,Mapping!$E$2:$F$246,2,0)</f>
        <v>Per</v>
      </c>
    </row>
    <row r="927" spans="1:11" x14ac:dyDescent="0.25">
      <c r="A927" s="6"/>
      <c r="B927" s="6"/>
      <c r="C927" s="6"/>
      <c r="D927" s="6"/>
      <c r="E927" s="6" t="s">
        <v>73</v>
      </c>
      <c r="F927" s="1" t="s">
        <v>117</v>
      </c>
      <c r="G927" s="2">
        <v>44271</v>
      </c>
      <c r="H927" s="1">
        <v>282876.95580592903</v>
      </c>
      <c r="I927" s="24">
        <f>VLOOKUP($E927,Mapping!$A$2:$C$502,3,0)</f>
        <v>0</v>
      </c>
      <c r="J927" s="24">
        <f>VLOOKUP($E927,Mapping!$A$2:$C$502,2,0)</f>
        <v>0</v>
      </c>
      <c r="K927" s="24" t="str">
        <f>VLOOKUP(G927,Mapping!$E$2:$F$246,2,0)</f>
        <v>Per</v>
      </c>
    </row>
    <row r="928" spans="1:11" x14ac:dyDescent="0.25">
      <c r="A928" s="6"/>
      <c r="B928" s="6"/>
      <c r="C928" s="6"/>
      <c r="D928" s="6"/>
      <c r="E928" s="6" t="s">
        <v>149</v>
      </c>
      <c r="F928" s="1" t="s">
        <v>117</v>
      </c>
      <c r="G928" s="2">
        <v>44271</v>
      </c>
      <c r="H928" s="1">
        <v>0</v>
      </c>
      <c r="I928" s="24">
        <f>VLOOKUP($E928,Mapping!$A$2:$C$502,3,0)</f>
        <v>0</v>
      </c>
      <c r="J928" s="24" t="str">
        <f>VLOOKUP($E928,Mapping!$A$2:$C$502,2,0)</f>
        <v>Event After Effect</v>
      </c>
      <c r="K928" s="24" t="str">
        <f>VLOOKUP(G928,Mapping!$E$2:$F$246,2,0)</f>
        <v>Per</v>
      </c>
    </row>
    <row r="929" spans="1:11" x14ac:dyDescent="0.25">
      <c r="A929" s="6"/>
      <c r="B929" s="6"/>
      <c r="C929" s="6"/>
      <c r="D929" s="6"/>
      <c r="E929" s="6" t="s">
        <v>150</v>
      </c>
      <c r="F929" s="1" t="s">
        <v>117</v>
      </c>
      <c r="G929" s="2">
        <v>44271</v>
      </c>
      <c r="H929" s="1">
        <v>0</v>
      </c>
      <c r="I929" s="24">
        <f>VLOOKUP($E929,Mapping!$A$2:$C$502,3,0)</f>
        <v>0</v>
      </c>
      <c r="J929" s="24" t="str">
        <f>VLOOKUP($E929,Mapping!$A$2:$C$502,2,0)</f>
        <v>Internal Event</v>
      </c>
      <c r="K929" s="24" t="str">
        <f>VLOOKUP(G929,Mapping!$E$2:$F$246,2,0)</f>
        <v>Per</v>
      </c>
    </row>
    <row r="930" spans="1:11" x14ac:dyDescent="0.25">
      <c r="A930" s="6"/>
      <c r="B930" s="6"/>
      <c r="C930" s="6"/>
      <c r="D930" s="6"/>
      <c r="E930" s="6" t="s">
        <v>151</v>
      </c>
      <c r="F930" s="1" t="s">
        <v>117</v>
      </c>
      <c r="G930" s="2">
        <v>44271</v>
      </c>
      <c r="H930" s="1">
        <v>0</v>
      </c>
      <c r="I930" s="24">
        <f>VLOOKUP($E930,Mapping!$A$2:$C$502,3,0)</f>
        <v>0</v>
      </c>
      <c r="J930" s="24" t="str">
        <f>VLOOKUP($E930,Mapping!$A$2:$C$502,2,0)</f>
        <v>Internal Event</v>
      </c>
      <c r="K930" s="24" t="str">
        <f>VLOOKUP(G930,Mapping!$E$2:$F$246,2,0)</f>
        <v>Per</v>
      </c>
    </row>
    <row r="931" spans="1:11" x14ac:dyDescent="0.25">
      <c r="A931" s="6"/>
      <c r="B931" s="6"/>
      <c r="C931" s="6"/>
      <c r="D931" s="6"/>
      <c r="E931" s="6" t="s">
        <v>152</v>
      </c>
      <c r="F931" s="1" t="s">
        <v>117</v>
      </c>
      <c r="G931" s="2">
        <v>44271</v>
      </c>
      <c r="H931" s="1">
        <v>0</v>
      </c>
      <c r="I931" s="24">
        <f>VLOOKUP($E931,Mapping!$A$2:$C$502,3,0)</f>
        <v>0</v>
      </c>
      <c r="J931" s="24" t="str">
        <f>VLOOKUP($E931,Mapping!$A$2:$C$502,2,0)</f>
        <v>Internal Event</v>
      </c>
      <c r="K931" s="24" t="str">
        <f>VLOOKUP(G931,Mapping!$E$2:$F$246,2,0)</f>
        <v>Per</v>
      </c>
    </row>
    <row r="932" spans="1:11" x14ac:dyDescent="0.25">
      <c r="A932" s="6"/>
      <c r="B932" s="6"/>
      <c r="C932" s="6"/>
      <c r="D932" s="6"/>
      <c r="E932" s="6" t="s">
        <v>153</v>
      </c>
      <c r="F932" s="1" t="s">
        <v>117</v>
      </c>
      <c r="G932" s="2">
        <v>44271</v>
      </c>
      <c r="H932" s="1">
        <v>0</v>
      </c>
      <c r="I932" s="24">
        <f>VLOOKUP($E932,Mapping!$A$2:$C$502,3,0)</f>
        <v>0</v>
      </c>
      <c r="J932" s="24" t="str">
        <f>VLOOKUP($E932,Mapping!$A$2:$C$502,2,0)</f>
        <v>Monday Effect</v>
      </c>
      <c r="K932" s="24" t="str">
        <f>VLOOKUP(G932,Mapping!$E$2:$F$246,2,0)</f>
        <v>Per</v>
      </c>
    </row>
    <row r="933" spans="1:11" x14ac:dyDescent="0.25">
      <c r="A933" s="6"/>
      <c r="B933" s="6"/>
      <c r="C933" s="6"/>
      <c r="D933" s="6"/>
      <c r="E933" s="6" t="s">
        <v>154</v>
      </c>
      <c r="F933" s="1" t="s">
        <v>117</v>
      </c>
      <c r="G933" s="2">
        <v>44271</v>
      </c>
      <c r="H933" s="1">
        <v>0</v>
      </c>
      <c r="I933" s="24">
        <f>VLOOKUP($E933,Mapping!$A$2:$C$502,3,0)</f>
        <v>0</v>
      </c>
      <c r="J933" s="24" t="str">
        <f>VLOOKUP($E933,Mapping!$A$2:$C$502,2,0)</f>
        <v>New Content</v>
      </c>
      <c r="K933" s="24" t="str">
        <f>VLOOKUP(G933,Mapping!$E$2:$F$246,2,0)</f>
        <v>Per</v>
      </c>
    </row>
    <row r="934" spans="1:11" x14ac:dyDescent="0.25">
      <c r="A934" s="6"/>
      <c r="B934" s="6"/>
      <c r="C934" s="6"/>
      <c r="D934" s="6"/>
      <c r="E934" s="6" t="s">
        <v>155</v>
      </c>
      <c r="F934" s="1" t="s">
        <v>117</v>
      </c>
      <c r="G934" s="2">
        <v>44271</v>
      </c>
      <c r="H934" s="1">
        <v>0</v>
      </c>
      <c r="I934" s="24">
        <f>VLOOKUP($E934,Mapping!$A$2:$C$502,3,0)</f>
        <v>0</v>
      </c>
      <c r="J934" s="24" t="str">
        <f>VLOOKUP($E934,Mapping!$A$2:$C$502,2,0)</f>
        <v>Internal Event</v>
      </c>
      <c r="K934" s="24" t="str">
        <f>VLOOKUP(G934,Mapping!$E$2:$F$246,2,0)</f>
        <v>Per</v>
      </c>
    </row>
    <row r="935" spans="1:11" x14ac:dyDescent="0.25">
      <c r="A935" s="6"/>
      <c r="B935" s="6"/>
      <c r="C935" s="6"/>
      <c r="D935" s="6"/>
      <c r="E935" s="6" t="s">
        <v>156</v>
      </c>
      <c r="F935" s="1" t="s">
        <v>117</v>
      </c>
      <c r="G935" s="2">
        <v>44271</v>
      </c>
      <c r="H935" s="1">
        <v>0</v>
      </c>
      <c r="I935" s="24">
        <f>VLOOKUP($E935,Mapping!$A$2:$C$502,3,0)</f>
        <v>0</v>
      </c>
      <c r="J935" s="24" t="str">
        <f>VLOOKUP($E935,Mapping!$A$2:$C$502,2,0)</f>
        <v>Internal Event</v>
      </c>
      <c r="K935" s="24" t="str">
        <f>VLOOKUP(G935,Mapping!$E$2:$F$246,2,0)</f>
        <v>Per</v>
      </c>
    </row>
    <row r="936" spans="1:11" x14ac:dyDescent="0.25">
      <c r="A936" s="6"/>
      <c r="B936" s="6"/>
      <c r="C936" s="6"/>
      <c r="D936" s="6"/>
      <c r="E936" s="6" t="s">
        <v>233</v>
      </c>
      <c r="F936" s="1" t="s">
        <v>117</v>
      </c>
      <c r="G936" s="2">
        <v>44271</v>
      </c>
      <c r="H936" s="1">
        <v>0</v>
      </c>
      <c r="I936" s="24" t="str">
        <f>VLOOKUP($E936,Mapping!$A$2:$C$502,3,0)</f>
        <v>S2</v>
      </c>
      <c r="J936" s="24" t="str">
        <f>VLOOKUP($E936,Mapping!$A$2:$C$502,2,0)</f>
        <v>Reddit</v>
      </c>
      <c r="K936" s="24" t="str">
        <f>VLOOKUP(G936,Mapping!$E$2:$F$246,2,0)</f>
        <v>Per</v>
      </c>
    </row>
    <row r="937" spans="1:11" x14ac:dyDescent="0.25">
      <c r="A937" s="6"/>
      <c r="B937" s="6"/>
      <c r="C937" s="6"/>
      <c r="D937" s="6"/>
      <c r="E937" s="6" t="s">
        <v>158</v>
      </c>
      <c r="F937" s="1" t="s">
        <v>117</v>
      </c>
      <c r="G937" s="2">
        <v>44271</v>
      </c>
      <c r="H937" s="1">
        <v>0</v>
      </c>
      <c r="I937" s="24">
        <f>VLOOKUP($E937,Mapping!$A$2:$C$502,3,0)</f>
        <v>0</v>
      </c>
      <c r="J937" s="24" t="str">
        <f>VLOOKUP($E937,Mapping!$A$2:$C$502,2,0)</f>
        <v>Internal Event</v>
      </c>
      <c r="K937" s="24" t="str">
        <f>VLOOKUP(G937,Mapping!$E$2:$F$246,2,0)</f>
        <v>Per</v>
      </c>
    </row>
    <row r="938" spans="1:11" x14ac:dyDescent="0.25">
      <c r="A938" s="6"/>
      <c r="B938" s="6"/>
      <c r="C938" s="6"/>
      <c r="D938" s="6"/>
      <c r="E938" s="6" t="s">
        <v>159</v>
      </c>
      <c r="F938" s="1" t="s">
        <v>117</v>
      </c>
      <c r="G938" s="2">
        <v>44271</v>
      </c>
      <c r="H938" s="1">
        <v>0</v>
      </c>
      <c r="I938" s="24">
        <f>VLOOKUP($E938,Mapping!$A$2:$C$502,3,0)</f>
        <v>0</v>
      </c>
      <c r="J938" s="24" t="str">
        <f>VLOOKUP($E938,Mapping!$A$2:$C$502,2,0)</f>
        <v>Event After Effect</v>
      </c>
      <c r="K938" s="24" t="str">
        <f>VLOOKUP(G938,Mapping!$E$2:$F$246,2,0)</f>
        <v>Per</v>
      </c>
    </row>
    <row r="939" spans="1:11" x14ac:dyDescent="0.25">
      <c r="A939" s="6"/>
      <c r="B939" s="6"/>
      <c r="C939" s="6"/>
      <c r="D939" s="6"/>
      <c r="E939" s="6" t="s">
        <v>160</v>
      </c>
      <c r="F939" s="1" t="s">
        <v>117</v>
      </c>
      <c r="G939" s="2">
        <v>44271</v>
      </c>
      <c r="H939" s="1">
        <v>0</v>
      </c>
      <c r="I939" s="24">
        <f>VLOOKUP($E939,Mapping!$A$2:$C$502,3,0)</f>
        <v>0</v>
      </c>
      <c r="J939" s="24" t="str">
        <f>VLOOKUP($E939,Mapping!$A$2:$C$502,2,0)</f>
        <v>Event After Effect</v>
      </c>
      <c r="K939" s="24" t="str">
        <f>VLOOKUP(G939,Mapping!$E$2:$F$246,2,0)</f>
        <v>Per</v>
      </c>
    </row>
    <row r="940" spans="1:11" x14ac:dyDescent="0.25">
      <c r="A940" s="6"/>
      <c r="B940" s="6"/>
      <c r="C940" s="6"/>
      <c r="D940" s="6"/>
      <c r="E940" s="6" t="s">
        <v>161</v>
      </c>
      <c r="F940" s="1" t="s">
        <v>117</v>
      </c>
      <c r="G940" s="2">
        <v>44271</v>
      </c>
      <c r="H940" s="1">
        <v>0</v>
      </c>
      <c r="I940" s="24">
        <f>VLOOKUP($E940,Mapping!$A$2:$C$502,3,0)</f>
        <v>0</v>
      </c>
      <c r="J940" s="24" t="str">
        <f>VLOOKUP($E940,Mapping!$A$2:$C$502,2,0)</f>
        <v>Internal Event</v>
      </c>
      <c r="K940" s="24" t="str">
        <f>VLOOKUP(G940,Mapping!$E$2:$F$246,2,0)</f>
        <v>Per</v>
      </c>
    </row>
    <row r="941" spans="1:11" x14ac:dyDescent="0.25">
      <c r="A941" s="6"/>
      <c r="B941" s="6"/>
      <c r="C941" s="6"/>
      <c r="D941" s="6"/>
      <c r="E941" s="6" t="s">
        <v>162</v>
      </c>
      <c r="F941" s="1" t="s">
        <v>117</v>
      </c>
      <c r="G941" s="2">
        <v>44271</v>
      </c>
      <c r="H941" s="1">
        <v>-30394.747551451699</v>
      </c>
      <c r="I941" s="24">
        <f>VLOOKUP($E941,Mapping!$A$2:$C$502,3,0)</f>
        <v>0</v>
      </c>
      <c r="J941" s="24" t="str">
        <f>VLOOKUP($E941,Mapping!$A$2:$C$502,2,0)</f>
        <v>Tuesday Effect</v>
      </c>
      <c r="K941" s="24" t="str">
        <f>VLOOKUP(G941,Mapping!$E$2:$F$246,2,0)</f>
        <v>Per</v>
      </c>
    </row>
    <row r="942" spans="1:11" x14ac:dyDescent="0.25">
      <c r="A942" s="6"/>
      <c r="B942" s="6"/>
      <c r="C942" s="6"/>
      <c r="D942" s="6"/>
      <c r="E942" s="6" t="s">
        <v>222</v>
      </c>
      <c r="F942" s="1" t="s">
        <v>117</v>
      </c>
      <c r="G942" s="2">
        <v>44271</v>
      </c>
      <c r="H942" s="1">
        <v>146.453947957167</v>
      </c>
      <c r="I942" s="24" t="str">
        <f>VLOOKUP($E942,Mapping!$A$2:$C$502,3,0)</f>
        <v>Pre</v>
      </c>
      <c r="J942" s="24" t="str">
        <f>VLOOKUP($E942,Mapping!$A$2:$C$502,2,0)</f>
        <v>Unity</v>
      </c>
      <c r="K942" s="24" t="str">
        <f>VLOOKUP(G942,Mapping!$E$2:$F$246,2,0)</f>
        <v>Per</v>
      </c>
    </row>
    <row r="943" spans="1:11" x14ac:dyDescent="0.25">
      <c r="A943" s="6"/>
      <c r="B943" s="6"/>
      <c r="C943" s="6"/>
      <c r="D943" s="6"/>
      <c r="E943" s="6" t="s">
        <v>234</v>
      </c>
      <c r="F943" s="1" t="s">
        <v>117</v>
      </c>
      <c r="G943" s="2">
        <v>44271</v>
      </c>
      <c r="H943" s="1">
        <v>0</v>
      </c>
      <c r="I943" s="24" t="str">
        <f>VLOOKUP($E943,Mapping!$A$2:$C$502,3,0)</f>
        <v>S1</v>
      </c>
      <c r="J943" s="24" t="str">
        <f>VLOOKUP($E943,Mapping!$A$2:$C$502,2,0)</f>
        <v>Unity</v>
      </c>
      <c r="K943" s="24" t="str">
        <f>VLOOKUP(G943,Mapping!$E$2:$F$246,2,0)</f>
        <v>Per</v>
      </c>
    </row>
    <row r="944" spans="1:11" x14ac:dyDescent="0.25">
      <c r="A944" s="6"/>
      <c r="B944" s="6"/>
      <c r="C944" s="6"/>
      <c r="D944" s="6"/>
      <c r="E944" s="6" t="s">
        <v>235</v>
      </c>
      <c r="F944" s="1" t="s">
        <v>117</v>
      </c>
      <c r="G944" s="2">
        <v>44271</v>
      </c>
      <c r="H944" s="1">
        <v>0</v>
      </c>
      <c r="I944" s="24" t="str">
        <f>VLOOKUP($E944,Mapping!$A$2:$C$502,3,0)</f>
        <v>S2</v>
      </c>
      <c r="J944" s="24" t="str">
        <f>VLOOKUP($E944,Mapping!$A$2:$C$502,2,0)</f>
        <v>Unity</v>
      </c>
      <c r="K944" s="24" t="str">
        <f>VLOOKUP(G944,Mapping!$E$2:$F$246,2,0)</f>
        <v>Per</v>
      </c>
    </row>
    <row r="945" spans="1:11" x14ac:dyDescent="0.25">
      <c r="A945" s="6"/>
      <c r="B945" s="6"/>
      <c r="C945" s="6"/>
      <c r="D945" s="6"/>
      <c r="E945" s="6" t="s">
        <v>247</v>
      </c>
      <c r="F945" s="1" t="s">
        <v>117</v>
      </c>
      <c r="G945" s="2">
        <v>44271</v>
      </c>
      <c r="H945" s="1">
        <v>0</v>
      </c>
      <c r="I945" s="24" t="str">
        <f>VLOOKUP($E945,Mapping!$A$2:$C$502,3,0)</f>
        <v>S3</v>
      </c>
      <c r="J945" s="24" t="str">
        <f>VLOOKUP($E945,Mapping!$A$2:$C$502,2,0)</f>
        <v>Unity</v>
      </c>
      <c r="K945" s="24" t="str">
        <f>VLOOKUP(G945,Mapping!$E$2:$F$246,2,0)</f>
        <v>Per</v>
      </c>
    </row>
    <row r="946" spans="1:11" x14ac:dyDescent="0.25">
      <c r="A946" s="6"/>
      <c r="B946" s="6"/>
      <c r="C946" s="6"/>
      <c r="D946" s="6"/>
      <c r="E946" s="6" t="s">
        <v>200</v>
      </c>
      <c r="F946" s="1" t="s">
        <v>117</v>
      </c>
      <c r="G946" s="2">
        <v>44272</v>
      </c>
      <c r="H946" s="1">
        <v>0</v>
      </c>
      <c r="I946" s="24">
        <f>VLOOKUP($E946,Mapping!$A$2:$C$502,3,0)</f>
        <v>0</v>
      </c>
      <c r="J946" s="24" t="str">
        <f>VLOOKUP($E946,Mapping!$A$2:$C$502,2,0)</f>
        <v>Apple Search</v>
      </c>
      <c r="K946" s="24" t="str">
        <f>VLOOKUP(G946,Mapping!$E$2:$F$246,2,0)</f>
        <v>Per</v>
      </c>
    </row>
    <row r="947" spans="1:11" x14ac:dyDescent="0.25">
      <c r="A947" s="6"/>
      <c r="B947" s="6"/>
      <c r="C947" s="6"/>
      <c r="D947" s="6"/>
      <c r="E947" s="6" t="s">
        <v>227</v>
      </c>
      <c r="F947" s="1" t="s">
        <v>117</v>
      </c>
      <c r="G947" s="2">
        <v>44272</v>
      </c>
      <c r="H947" s="1">
        <v>0</v>
      </c>
      <c r="I947" s="24">
        <f>VLOOKUP($E947,Mapping!$A$2:$C$502,3,0)</f>
        <v>0</v>
      </c>
      <c r="J947" s="24" t="str">
        <f>VLOOKUP($E947,Mapping!$A$2:$C$502,2,0)</f>
        <v>Applovin Rewarded</v>
      </c>
      <c r="K947" s="24" t="str">
        <f>VLOOKUP(G947,Mapping!$E$2:$F$246,2,0)</f>
        <v>Per</v>
      </c>
    </row>
    <row r="948" spans="1:11" x14ac:dyDescent="0.25">
      <c r="A948" s="6"/>
      <c r="B948" s="6"/>
      <c r="C948" s="6"/>
      <c r="D948" s="6"/>
      <c r="E948" s="6" t="s">
        <v>201</v>
      </c>
      <c r="F948" s="1" t="s">
        <v>117</v>
      </c>
      <c r="G948" s="2">
        <v>44272</v>
      </c>
      <c r="H948" s="1">
        <v>0</v>
      </c>
      <c r="I948" s="24">
        <f>VLOOKUP($E948,Mapping!$A$2:$C$502,3,0)</f>
        <v>0</v>
      </c>
      <c r="J948" s="24" t="str">
        <f>VLOOKUP($E948,Mapping!$A$2:$C$502,2,0)</f>
        <v>Applovin Video</v>
      </c>
      <c r="K948" s="24" t="str">
        <f>VLOOKUP(G948,Mapping!$E$2:$F$246,2,0)</f>
        <v>Per</v>
      </c>
    </row>
    <row r="949" spans="1:11" x14ac:dyDescent="0.25">
      <c r="A949" s="6"/>
      <c r="B949" s="6"/>
      <c r="C949" s="6"/>
      <c r="D949" s="6"/>
      <c r="E949" s="6" t="s">
        <v>143</v>
      </c>
      <c r="F949" s="1" t="s">
        <v>117</v>
      </c>
      <c r="G949" s="2">
        <v>44272</v>
      </c>
      <c r="H949" s="1">
        <v>138350.133754632</v>
      </c>
      <c r="I949" s="24">
        <f>VLOOKUP($E949,Mapping!$A$2:$C$502,3,0)</f>
        <v>0</v>
      </c>
      <c r="J949" s="24" t="str">
        <f>VLOOKUP($E949,Mapping!$A$2:$C$502,2,0)</f>
        <v>Bug Fix</v>
      </c>
      <c r="K949" s="24" t="str">
        <f>VLOOKUP(G949,Mapping!$E$2:$F$246,2,0)</f>
        <v>Per</v>
      </c>
    </row>
    <row r="950" spans="1:11" x14ac:dyDescent="0.25">
      <c r="A950" s="6"/>
      <c r="B950" s="6"/>
      <c r="C950" s="6"/>
      <c r="D950" s="6"/>
      <c r="E950" s="6" t="s">
        <v>144</v>
      </c>
      <c r="F950" s="1" t="s">
        <v>117</v>
      </c>
      <c r="G950" s="2">
        <v>44272</v>
      </c>
      <c r="H950" s="1">
        <v>0</v>
      </c>
      <c r="I950" s="24">
        <f>VLOOKUP($E950,Mapping!$A$2:$C$502,3,0)</f>
        <v>0</v>
      </c>
      <c r="J950" s="24" t="str">
        <f>VLOOKUP($E950,Mapping!$A$2:$C$502,2,0)</f>
        <v>Bug Fix</v>
      </c>
      <c r="K950" s="24" t="str">
        <f>VLOOKUP(G950,Mapping!$E$2:$F$246,2,0)</f>
        <v>Per</v>
      </c>
    </row>
    <row r="951" spans="1:11" x14ac:dyDescent="0.25">
      <c r="A951" s="6"/>
      <c r="B951" s="6"/>
      <c r="C951" s="6"/>
      <c r="D951" s="6"/>
      <c r="E951" s="6" t="s">
        <v>226</v>
      </c>
      <c r="F951" s="1" t="s">
        <v>117</v>
      </c>
      <c r="G951" s="2">
        <v>44272</v>
      </c>
      <c r="H951" s="1">
        <v>0</v>
      </c>
      <c r="I951" s="24">
        <f>VLOOKUP($E951,Mapping!$A$2:$C$502,3,0)</f>
        <v>0</v>
      </c>
      <c r="J951" s="24" t="str">
        <f>VLOOKUP($E951,Mapping!$A$2:$C$502,2,0)</f>
        <v>Bug Fix</v>
      </c>
      <c r="K951" s="24" t="str">
        <f>VLOOKUP(G951,Mapping!$E$2:$F$246,2,0)</f>
        <v>Per</v>
      </c>
    </row>
    <row r="952" spans="1:11" x14ac:dyDescent="0.25">
      <c r="A952" s="6"/>
      <c r="B952" s="6"/>
      <c r="C952" s="6"/>
      <c r="D952" s="6"/>
      <c r="E952" s="6" t="s">
        <v>146</v>
      </c>
      <c r="F952" s="1" t="s">
        <v>117</v>
      </c>
      <c r="G952" s="2">
        <v>44272</v>
      </c>
      <c r="H952" s="1">
        <v>0</v>
      </c>
      <c r="I952" s="24">
        <f>VLOOKUP($E952,Mapping!$A$2:$C$502,3,0)</f>
        <v>0</v>
      </c>
      <c r="J952" s="24" t="str">
        <f>VLOOKUP($E952,Mapping!$A$2:$C$502,2,0)</f>
        <v>Event After Effect</v>
      </c>
      <c r="K952" s="24" t="str">
        <f>VLOOKUP(G952,Mapping!$E$2:$F$246,2,0)</f>
        <v>Per</v>
      </c>
    </row>
    <row r="953" spans="1:11" x14ac:dyDescent="0.25">
      <c r="A953" s="6"/>
      <c r="B953" s="6"/>
      <c r="C953" s="6"/>
      <c r="D953" s="6"/>
      <c r="E953" s="6" t="s">
        <v>228</v>
      </c>
      <c r="F953" s="1" t="s">
        <v>117</v>
      </c>
      <c r="G953" s="2">
        <v>44272</v>
      </c>
      <c r="H953" s="1">
        <v>0</v>
      </c>
      <c r="I953" s="24">
        <f>VLOOKUP($E953,Mapping!$A$2:$C$502,3,0)</f>
        <v>0</v>
      </c>
      <c r="J953" s="24" t="str">
        <f>VLOOKUP($E953,Mapping!$A$2:$C$502,2,0)</f>
        <v>Bytedance Global</v>
      </c>
      <c r="K953" s="24" t="str">
        <f>VLOOKUP(G953,Mapping!$E$2:$F$246,2,0)</f>
        <v>Per</v>
      </c>
    </row>
    <row r="954" spans="1:11" x14ac:dyDescent="0.25">
      <c r="A954" s="6"/>
      <c r="B954" s="6"/>
      <c r="C954" s="6"/>
      <c r="D954" s="6"/>
      <c r="E954" s="6" t="s">
        <v>180</v>
      </c>
      <c r="F954" s="1" t="s">
        <v>117</v>
      </c>
      <c r="G954" s="2">
        <v>44272</v>
      </c>
      <c r="H954" s="1">
        <v>-21042.318751422699</v>
      </c>
      <c r="I954" s="24">
        <f>VLOOKUP($E954,Mapping!$A$2:$C$502,3,0)</f>
        <v>0</v>
      </c>
      <c r="J954" s="24" t="str">
        <f>VLOOKUP($E954,Mapping!$A$2:$C$502,2,0)</f>
        <v>Lords Mobile</v>
      </c>
      <c r="K954" s="24" t="str">
        <f>VLOOKUP(G954,Mapping!$E$2:$F$246,2,0)</f>
        <v>Per</v>
      </c>
    </row>
    <row r="955" spans="1:11" x14ac:dyDescent="0.25">
      <c r="A955" s="6"/>
      <c r="B955" s="6"/>
      <c r="C955" s="6"/>
      <c r="D955" s="6"/>
      <c r="E955" s="6" t="s">
        <v>181</v>
      </c>
      <c r="F955" s="1" t="s">
        <v>117</v>
      </c>
      <c r="G955" s="2">
        <v>44272</v>
      </c>
      <c r="H955" s="1">
        <v>-3289.8219542908701</v>
      </c>
      <c r="I955" s="24">
        <f>VLOOKUP($E955,Mapping!$A$2:$C$502,3,0)</f>
        <v>0</v>
      </c>
      <c r="J955" s="24" t="str">
        <f>VLOOKUP($E955,Mapping!$A$2:$C$502,2,0)</f>
        <v>Rise of Kingdom</v>
      </c>
      <c r="K955" s="24" t="str">
        <f>VLOOKUP(G955,Mapping!$E$2:$F$246,2,0)</f>
        <v>Per</v>
      </c>
    </row>
    <row r="956" spans="1:11" x14ac:dyDescent="0.25">
      <c r="A956" s="6"/>
      <c r="B956" s="6"/>
      <c r="C956" s="6"/>
      <c r="D956" s="6"/>
      <c r="E956" s="6" t="s">
        <v>182</v>
      </c>
      <c r="F956" s="1" t="s">
        <v>117</v>
      </c>
      <c r="G956" s="2">
        <v>44272</v>
      </c>
      <c r="H956" s="1">
        <v>-7143.4514049930103</v>
      </c>
      <c r="I956" s="24">
        <f>VLOOKUP($E956,Mapping!$A$2:$C$502,3,0)</f>
        <v>0</v>
      </c>
      <c r="J956" s="24" t="str">
        <f>VLOOKUP($E956,Mapping!$A$2:$C$502,2,0)</f>
        <v>West Game</v>
      </c>
      <c r="K956" s="24" t="str">
        <f>VLOOKUP(G956,Mapping!$E$2:$F$246,2,0)</f>
        <v>Per</v>
      </c>
    </row>
    <row r="957" spans="1:11" x14ac:dyDescent="0.25">
      <c r="A957" s="6"/>
      <c r="B957" s="6"/>
      <c r="C957" s="6"/>
      <c r="D957" s="6"/>
      <c r="E957" s="6" t="s">
        <v>148</v>
      </c>
      <c r="F957" s="1" t="s">
        <v>117</v>
      </c>
      <c r="G957" s="2">
        <v>44272</v>
      </c>
      <c r="H957" s="1">
        <v>0</v>
      </c>
      <c r="I957" s="24">
        <f>VLOOKUP($E957,Mapping!$A$2:$C$502,3,0)</f>
        <v>0</v>
      </c>
      <c r="J957" s="24" t="str">
        <f>VLOOKUP($E957,Mapping!$A$2:$C$502,2,0)</f>
        <v>Event After Effect</v>
      </c>
      <c r="K957" s="24" t="str">
        <f>VLOOKUP(G957,Mapping!$E$2:$F$246,2,0)</f>
        <v>Per</v>
      </c>
    </row>
    <row r="958" spans="1:11" x14ac:dyDescent="0.25">
      <c r="A958" s="6"/>
      <c r="B958" s="6"/>
      <c r="C958" s="6"/>
      <c r="D958" s="6"/>
      <c r="E958" s="6" t="s">
        <v>202</v>
      </c>
      <c r="F958" s="1" t="s">
        <v>117</v>
      </c>
      <c r="G958" s="2">
        <v>44272</v>
      </c>
      <c r="H958" s="1">
        <v>0</v>
      </c>
      <c r="I958" s="24" t="str">
        <f>VLOOKUP($E958,Mapping!$A$2:$C$502,3,0)</f>
        <v>S1</v>
      </c>
      <c r="J958" s="24" t="str">
        <f>VLOOKUP($E958,Mapping!$A$2:$C$502,2,0)</f>
        <v>Facebook AEO AAA</v>
      </c>
      <c r="K958" s="24" t="str">
        <f>VLOOKUP(G958,Mapping!$E$2:$F$246,2,0)</f>
        <v>Per</v>
      </c>
    </row>
    <row r="959" spans="1:11" x14ac:dyDescent="0.25">
      <c r="A959" s="6"/>
      <c r="B959" s="6"/>
      <c r="C959" s="6"/>
      <c r="D959" s="6"/>
      <c r="E959" s="6" t="s">
        <v>203</v>
      </c>
      <c r="F959" s="1" t="s">
        <v>117</v>
      </c>
      <c r="G959" s="2">
        <v>44272</v>
      </c>
      <c r="H959" s="1">
        <v>0</v>
      </c>
      <c r="I959" s="24" t="str">
        <f>VLOOKUP($E959,Mapping!$A$2:$C$502,3,0)</f>
        <v>S2</v>
      </c>
      <c r="J959" s="24" t="str">
        <f>VLOOKUP($E959,Mapping!$A$2:$C$502,2,0)</f>
        <v>Facebook AEO AAA</v>
      </c>
      <c r="K959" s="24" t="str">
        <f>VLOOKUP(G959,Mapping!$E$2:$F$246,2,0)</f>
        <v>Per</v>
      </c>
    </row>
    <row r="960" spans="1:11" x14ac:dyDescent="0.25">
      <c r="A960" s="6"/>
      <c r="B960" s="6"/>
      <c r="C960" s="6"/>
      <c r="D960" s="6"/>
      <c r="E960" s="6" t="s">
        <v>243</v>
      </c>
      <c r="F960" s="1" t="s">
        <v>117</v>
      </c>
      <c r="G960" s="2">
        <v>44272</v>
      </c>
      <c r="H960" s="1">
        <v>0</v>
      </c>
      <c r="I960" s="24" t="str">
        <f>VLOOKUP($E960,Mapping!$A$2:$C$502,3,0)</f>
        <v>S3</v>
      </c>
      <c r="J960" s="24" t="str">
        <f>VLOOKUP($E960,Mapping!$A$2:$C$502,2,0)</f>
        <v>Facebook AEO AAA</v>
      </c>
      <c r="K960" s="24" t="str">
        <f>VLOOKUP(G960,Mapping!$E$2:$F$246,2,0)</f>
        <v>Per</v>
      </c>
    </row>
    <row r="961" spans="1:11" x14ac:dyDescent="0.25">
      <c r="A961" s="6"/>
      <c r="B961" s="6"/>
      <c r="C961" s="6"/>
      <c r="D961" s="6"/>
      <c r="E961" s="6" t="s">
        <v>204</v>
      </c>
      <c r="F961" s="1" t="s">
        <v>117</v>
      </c>
      <c r="G961" s="2">
        <v>44272</v>
      </c>
      <c r="H961" s="1">
        <v>0</v>
      </c>
      <c r="I961" s="24" t="str">
        <f>VLOOKUP($E961,Mapping!$A$2:$C$502,3,0)</f>
        <v>Pre</v>
      </c>
      <c r="J961" s="24" t="str">
        <f>VLOOKUP($E961,Mapping!$A$2:$C$502,2,0)</f>
        <v>Facebook AEO AAA</v>
      </c>
      <c r="K961" s="24" t="str">
        <f>VLOOKUP(G961,Mapping!$E$2:$F$246,2,0)</f>
        <v>Per</v>
      </c>
    </row>
    <row r="962" spans="1:11" x14ac:dyDescent="0.25">
      <c r="A962" s="6"/>
      <c r="B962" s="6"/>
      <c r="C962" s="6"/>
      <c r="D962" s="6"/>
      <c r="E962" s="6" t="s">
        <v>205</v>
      </c>
      <c r="F962" s="1" t="s">
        <v>117</v>
      </c>
      <c r="G962" s="2">
        <v>44272</v>
      </c>
      <c r="H962" s="1">
        <v>0</v>
      </c>
      <c r="I962" s="24" t="str">
        <f>VLOOKUP($E962,Mapping!$A$2:$C$502,3,0)</f>
        <v>S1</v>
      </c>
      <c r="J962" s="24" t="str">
        <f>VLOOKUP($E962,Mapping!$A$2:$C$502,2,0)</f>
        <v>Facebook AEO BAU</v>
      </c>
      <c r="K962" s="24" t="str">
        <f>VLOOKUP(G962,Mapping!$E$2:$F$246,2,0)</f>
        <v>Per</v>
      </c>
    </row>
    <row r="963" spans="1:11" x14ac:dyDescent="0.25">
      <c r="A963" s="6"/>
      <c r="B963" s="6"/>
      <c r="C963" s="6"/>
      <c r="D963" s="6"/>
      <c r="E963" s="6" t="s">
        <v>206</v>
      </c>
      <c r="F963" s="1" t="s">
        <v>117</v>
      </c>
      <c r="G963" s="2">
        <v>44272</v>
      </c>
      <c r="H963" s="1">
        <v>0</v>
      </c>
      <c r="I963" s="24" t="str">
        <f>VLOOKUP($E963,Mapping!$A$2:$C$502,3,0)</f>
        <v>S2</v>
      </c>
      <c r="J963" s="24" t="str">
        <f>VLOOKUP($E963,Mapping!$A$2:$C$502,2,0)</f>
        <v>Facebook AEO BAU</v>
      </c>
      <c r="K963" s="24" t="str">
        <f>VLOOKUP(G963,Mapping!$E$2:$F$246,2,0)</f>
        <v>Per</v>
      </c>
    </row>
    <row r="964" spans="1:11" x14ac:dyDescent="0.25">
      <c r="A964" s="6"/>
      <c r="B964" s="6"/>
      <c r="C964" s="6"/>
      <c r="D964" s="6"/>
      <c r="E964" s="6" t="s">
        <v>244</v>
      </c>
      <c r="F964" s="1" t="s">
        <v>117</v>
      </c>
      <c r="G964" s="2">
        <v>44272</v>
      </c>
      <c r="H964" s="1">
        <v>0</v>
      </c>
      <c r="I964" s="24" t="str">
        <f>VLOOKUP($E964,Mapping!$A$2:$C$502,3,0)</f>
        <v>S3</v>
      </c>
      <c r="J964" s="24" t="str">
        <f>VLOOKUP($E964,Mapping!$A$2:$C$502,2,0)</f>
        <v>Facebook AEO BAU</v>
      </c>
      <c r="K964" s="24" t="str">
        <f>VLOOKUP(G964,Mapping!$E$2:$F$246,2,0)</f>
        <v>Per</v>
      </c>
    </row>
    <row r="965" spans="1:11" x14ac:dyDescent="0.25">
      <c r="A965" s="6"/>
      <c r="B965" s="6"/>
      <c r="C965" s="6"/>
      <c r="D965" s="6"/>
      <c r="E965" s="6" t="s">
        <v>207</v>
      </c>
      <c r="F965" s="1" t="s">
        <v>117</v>
      </c>
      <c r="G965" s="2">
        <v>44272</v>
      </c>
      <c r="H965" s="1">
        <v>0</v>
      </c>
      <c r="I965" s="24" t="str">
        <f>VLOOKUP($E965,Mapping!$A$2:$C$502,3,0)</f>
        <v>Pre</v>
      </c>
      <c r="J965" s="24" t="str">
        <f>VLOOKUP($E965,Mapping!$A$2:$C$502,2,0)</f>
        <v>Facebook AEO BAU</v>
      </c>
      <c r="K965" s="24" t="str">
        <f>VLOOKUP(G965,Mapping!$E$2:$F$246,2,0)</f>
        <v>Per</v>
      </c>
    </row>
    <row r="966" spans="1:11" x14ac:dyDescent="0.25">
      <c r="A966" s="6"/>
      <c r="B966" s="6"/>
      <c r="C966" s="6"/>
      <c r="D966" s="6"/>
      <c r="E966" s="6" t="s">
        <v>208</v>
      </c>
      <c r="F966" s="1" t="s">
        <v>117</v>
      </c>
      <c r="G966" s="2">
        <v>44272</v>
      </c>
      <c r="H966" s="1">
        <v>49504.759417786998</v>
      </c>
      <c r="I966" s="24" t="str">
        <f>VLOOKUP($E966,Mapping!$A$2:$C$502,3,0)</f>
        <v>Pre</v>
      </c>
      <c r="J966" s="24" t="str">
        <f>VLOOKUP($E966,Mapping!$A$2:$C$502,2,0)</f>
        <v>Facebook VO AAA</v>
      </c>
      <c r="K966" s="24" t="str">
        <f>VLOOKUP(G966,Mapping!$E$2:$F$246,2,0)</f>
        <v>Per</v>
      </c>
    </row>
    <row r="967" spans="1:11" x14ac:dyDescent="0.25">
      <c r="A967" s="6"/>
      <c r="B967" s="6"/>
      <c r="C967" s="6"/>
      <c r="D967" s="6"/>
      <c r="E967" s="6" t="s">
        <v>209</v>
      </c>
      <c r="F967" s="1" t="s">
        <v>117</v>
      </c>
      <c r="G967" s="2">
        <v>44272</v>
      </c>
      <c r="H967" s="1">
        <v>0</v>
      </c>
      <c r="I967" s="24" t="str">
        <f>VLOOKUP($E967,Mapping!$A$2:$C$502,3,0)</f>
        <v>S1</v>
      </c>
      <c r="J967" s="24" t="str">
        <f>VLOOKUP($E967,Mapping!$A$2:$C$502,2,0)</f>
        <v>Facebook VO AAA</v>
      </c>
      <c r="K967" s="24" t="str">
        <f>VLOOKUP(G967,Mapping!$E$2:$F$246,2,0)</f>
        <v>Per</v>
      </c>
    </row>
    <row r="968" spans="1:11" x14ac:dyDescent="0.25">
      <c r="A968" s="6"/>
      <c r="B968" s="6"/>
      <c r="C968" s="6"/>
      <c r="D968" s="6"/>
      <c r="E968" s="6" t="s">
        <v>210</v>
      </c>
      <c r="F968" s="1" t="s">
        <v>117</v>
      </c>
      <c r="G968" s="2">
        <v>44272</v>
      </c>
      <c r="H968" s="1">
        <v>0</v>
      </c>
      <c r="I968" s="24" t="str">
        <f>VLOOKUP($E968,Mapping!$A$2:$C$502,3,0)</f>
        <v>S2</v>
      </c>
      <c r="J968" s="24" t="str">
        <f>VLOOKUP($E968,Mapping!$A$2:$C$502,2,0)</f>
        <v>Facebook VO AAA</v>
      </c>
      <c r="K968" s="24" t="str">
        <f>VLOOKUP(G968,Mapping!$E$2:$F$246,2,0)</f>
        <v>Per</v>
      </c>
    </row>
    <row r="969" spans="1:11" x14ac:dyDescent="0.25">
      <c r="A969" s="6"/>
      <c r="B969" s="6"/>
      <c r="C969" s="6"/>
      <c r="D969" s="6"/>
      <c r="E969" s="6" t="s">
        <v>245</v>
      </c>
      <c r="F969" s="1" t="s">
        <v>117</v>
      </c>
      <c r="G969" s="2">
        <v>44272</v>
      </c>
      <c r="H969" s="1">
        <v>0</v>
      </c>
      <c r="I969" s="24" t="str">
        <f>VLOOKUP($E969,Mapping!$A$2:$C$502,3,0)</f>
        <v>S3</v>
      </c>
      <c r="J969" s="24" t="str">
        <f>VLOOKUP($E969,Mapping!$A$2:$C$502,2,0)</f>
        <v>Facebook VO AAA</v>
      </c>
      <c r="K969" s="24" t="str">
        <f>VLOOKUP(G969,Mapping!$E$2:$F$246,2,0)</f>
        <v>Per</v>
      </c>
    </row>
    <row r="970" spans="1:11" x14ac:dyDescent="0.25">
      <c r="A970" s="6"/>
      <c r="B970" s="6"/>
      <c r="C970" s="6"/>
      <c r="D970" s="6"/>
      <c r="E970" s="6" t="s">
        <v>211</v>
      </c>
      <c r="F970" s="1" t="s">
        <v>117</v>
      </c>
      <c r="G970" s="2">
        <v>44272</v>
      </c>
      <c r="H970" s="1">
        <v>63576.716573570498</v>
      </c>
      <c r="I970" s="24" t="str">
        <f>VLOOKUP($E970,Mapping!$A$2:$C$502,3,0)</f>
        <v>Pre</v>
      </c>
      <c r="J970" s="24" t="str">
        <f>VLOOKUP($E970,Mapping!$A$2:$C$502,2,0)</f>
        <v>Facebook VO BAU</v>
      </c>
      <c r="K970" s="24" t="str">
        <f>VLOOKUP(G970,Mapping!$E$2:$F$246,2,0)</f>
        <v>Per</v>
      </c>
    </row>
    <row r="971" spans="1:11" x14ac:dyDescent="0.25">
      <c r="A971" s="6"/>
      <c r="B971" s="6"/>
      <c r="C971" s="6"/>
      <c r="D971" s="6"/>
      <c r="E971" s="6" t="s">
        <v>212</v>
      </c>
      <c r="F971" s="1" t="s">
        <v>117</v>
      </c>
      <c r="G971" s="2">
        <v>44272</v>
      </c>
      <c r="H971" s="1">
        <v>0</v>
      </c>
      <c r="I971" s="24" t="str">
        <f>VLOOKUP($E971,Mapping!$A$2:$C$502,3,0)</f>
        <v>S1</v>
      </c>
      <c r="J971" s="24" t="str">
        <f>VLOOKUP($E971,Mapping!$A$2:$C$502,2,0)</f>
        <v>Facebook VO BAU</v>
      </c>
      <c r="K971" s="24" t="str">
        <f>VLOOKUP(G971,Mapping!$E$2:$F$246,2,0)</f>
        <v>Per</v>
      </c>
    </row>
    <row r="972" spans="1:11" x14ac:dyDescent="0.25">
      <c r="A972" s="6"/>
      <c r="B972" s="6"/>
      <c r="C972" s="6"/>
      <c r="D972" s="6"/>
      <c r="E972" s="6" t="s">
        <v>213</v>
      </c>
      <c r="F972" s="1" t="s">
        <v>117</v>
      </c>
      <c r="G972" s="2">
        <v>44272</v>
      </c>
      <c r="H972" s="1">
        <v>0</v>
      </c>
      <c r="I972" s="24" t="str">
        <f>VLOOKUP($E972,Mapping!$A$2:$C$502,3,0)</f>
        <v>S2</v>
      </c>
      <c r="J972" s="24" t="str">
        <f>VLOOKUP($E972,Mapping!$A$2:$C$502,2,0)</f>
        <v>Facebook VO BAU</v>
      </c>
      <c r="K972" s="24" t="str">
        <f>VLOOKUP(G972,Mapping!$E$2:$F$246,2,0)</f>
        <v>Per</v>
      </c>
    </row>
    <row r="973" spans="1:11" x14ac:dyDescent="0.25">
      <c r="A973" s="6"/>
      <c r="B973" s="6"/>
      <c r="C973" s="6"/>
      <c r="D973" s="6"/>
      <c r="E973" s="6" t="s">
        <v>246</v>
      </c>
      <c r="F973" s="1" t="s">
        <v>117</v>
      </c>
      <c r="G973" s="2">
        <v>44272</v>
      </c>
      <c r="H973" s="1">
        <v>0</v>
      </c>
      <c r="I973" s="24" t="str">
        <f>VLOOKUP($E973,Mapping!$A$2:$C$502,3,0)</f>
        <v>S3</v>
      </c>
      <c r="J973" s="24" t="str">
        <f>VLOOKUP($E973,Mapping!$A$2:$C$502,2,0)</f>
        <v>Facebook VO BAU</v>
      </c>
      <c r="K973" s="24" t="str">
        <f>VLOOKUP(G973,Mapping!$E$2:$F$246,2,0)</f>
        <v>Per</v>
      </c>
    </row>
    <row r="974" spans="1:11" x14ac:dyDescent="0.25">
      <c r="A974" s="6"/>
      <c r="B974" s="6"/>
      <c r="C974" s="6"/>
      <c r="D974" s="6"/>
      <c r="E974" s="6" t="s">
        <v>214</v>
      </c>
      <c r="F974" s="1" t="s">
        <v>117</v>
      </c>
      <c r="G974" s="2">
        <v>44272</v>
      </c>
      <c r="H974" s="1">
        <v>12163.4342070764</v>
      </c>
      <c r="I974" s="24" t="str">
        <f>VLOOKUP($E974,Mapping!$A$2:$C$502,3,0)</f>
        <v>Pre</v>
      </c>
      <c r="J974" s="24" t="str">
        <f>VLOOKUP($E974,Mapping!$A$2:$C$502,2,0)</f>
        <v>Facebook VO Dynamic</v>
      </c>
      <c r="K974" s="24" t="str">
        <f>VLOOKUP(G974,Mapping!$E$2:$F$246,2,0)</f>
        <v>Per</v>
      </c>
    </row>
    <row r="975" spans="1:11" x14ac:dyDescent="0.25">
      <c r="A975" s="6"/>
      <c r="B975" s="6"/>
      <c r="C975" s="6"/>
      <c r="D975" s="6"/>
      <c r="E975" s="6" t="s">
        <v>215</v>
      </c>
      <c r="F975" s="1" t="s">
        <v>117</v>
      </c>
      <c r="G975" s="2">
        <v>44272</v>
      </c>
      <c r="H975" s="1">
        <v>0</v>
      </c>
      <c r="I975" s="24" t="str">
        <f>VLOOKUP($E975,Mapping!$A$2:$C$502,3,0)</f>
        <v>S1</v>
      </c>
      <c r="J975" s="24" t="str">
        <f>VLOOKUP($E975,Mapping!$A$2:$C$502,2,0)</f>
        <v>Facebook VO Dynamic</v>
      </c>
      <c r="K975" s="24" t="str">
        <f>VLOOKUP(G975,Mapping!$E$2:$F$246,2,0)</f>
        <v>Per</v>
      </c>
    </row>
    <row r="976" spans="1:11" x14ac:dyDescent="0.25">
      <c r="A976" s="6"/>
      <c r="B976" s="6"/>
      <c r="C976" s="6"/>
      <c r="D976" s="6"/>
      <c r="E976" s="6" t="s">
        <v>216</v>
      </c>
      <c r="F976" s="1" t="s">
        <v>117</v>
      </c>
      <c r="G976" s="2">
        <v>44272</v>
      </c>
      <c r="H976" s="1">
        <v>1180.68086889708</v>
      </c>
      <c r="I976" s="24" t="str">
        <f>VLOOKUP($E976,Mapping!$A$2:$C$502,3,0)</f>
        <v>Pre</v>
      </c>
      <c r="J976" s="24" t="str">
        <f>VLOOKUP($E976,Mapping!$A$2:$C$502,2,0)</f>
        <v>Google Display</v>
      </c>
      <c r="K976" s="24" t="str">
        <f>VLOOKUP(G976,Mapping!$E$2:$F$246,2,0)</f>
        <v>Per</v>
      </c>
    </row>
    <row r="977" spans="1:11" x14ac:dyDescent="0.25">
      <c r="A977" s="6"/>
      <c r="B977" s="6"/>
      <c r="C977" s="6"/>
      <c r="D977" s="6"/>
      <c r="E977" s="6" t="s">
        <v>217</v>
      </c>
      <c r="F977" s="1" t="s">
        <v>117</v>
      </c>
      <c r="G977" s="2">
        <v>44272</v>
      </c>
      <c r="H977" s="1">
        <v>0</v>
      </c>
      <c r="I977" s="24">
        <f>VLOOKUP($E977,Mapping!$A$2:$C$502,3,0)</f>
        <v>0</v>
      </c>
      <c r="J977" s="24" t="str">
        <f>VLOOKUP($E977,Mapping!$A$2:$C$502,2,0)</f>
        <v>Google Display</v>
      </c>
      <c r="K977" s="24" t="str">
        <f>VLOOKUP(G977,Mapping!$E$2:$F$246,2,0)</f>
        <v>Per</v>
      </c>
    </row>
    <row r="978" spans="1:11" x14ac:dyDescent="0.25">
      <c r="A978" s="6"/>
      <c r="B978" s="6"/>
      <c r="C978" s="6"/>
      <c r="D978" s="6"/>
      <c r="E978" s="6" t="s">
        <v>229</v>
      </c>
      <c r="F978" s="1" t="s">
        <v>117</v>
      </c>
      <c r="G978" s="2">
        <v>44272</v>
      </c>
      <c r="H978" s="1">
        <v>0</v>
      </c>
      <c r="I978" s="24">
        <f>VLOOKUP($E978,Mapping!$A$2:$C$502,3,0)</f>
        <v>0</v>
      </c>
      <c r="J978" s="24" t="str">
        <f>VLOOKUP($E978,Mapping!$A$2:$C$502,2,0)</f>
        <v>Google Display</v>
      </c>
      <c r="K978" s="24" t="str">
        <f>VLOOKUP(G978,Mapping!$E$2:$F$246,2,0)</f>
        <v>Per</v>
      </c>
    </row>
    <row r="979" spans="1:11" x14ac:dyDescent="0.25">
      <c r="A979" s="6"/>
      <c r="B979" s="6"/>
      <c r="C979" s="6"/>
      <c r="D979" s="6"/>
      <c r="E979" s="6" t="s">
        <v>218</v>
      </c>
      <c r="F979" s="1" t="s">
        <v>117</v>
      </c>
      <c r="G979" s="2">
        <v>44272</v>
      </c>
      <c r="H979" s="1">
        <v>0</v>
      </c>
      <c r="I979" s="24">
        <f>VLOOKUP($E979,Mapping!$A$2:$C$502,3,0)</f>
        <v>0</v>
      </c>
      <c r="J979" s="24" t="str">
        <f>VLOOKUP($E979,Mapping!$A$2:$C$502,2,0)</f>
        <v>Google Display</v>
      </c>
      <c r="K979" s="24" t="str">
        <f>VLOOKUP(G979,Mapping!$E$2:$F$246,2,0)</f>
        <v>Per</v>
      </c>
    </row>
    <row r="980" spans="1:11" x14ac:dyDescent="0.25">
      <c r="A980" s="6"/>
      <c r="B980" s="6"/>
      <c r="C980" s="6"/>
      <c r="D980" s="6"/>
      <c r="E980" s="6" t="s">
        <v>230</v>
      </c>
      <c r="F980" s="1" t="s">
        <v>117</v>
      </c>
      <c r="G980" s="2">
        <v>44272</v>
      </c>
      <c r="H980" s="1">
        <v>0</v>
      </c>
      <c r="I980" s="24" t="str">
        <f>VLOOKUP($E980,Mapping!$A$2:$C$502,3,0)</f>
        <v>S1</v>
      </c>
      <c r="J980" s="24" t="str">
        <f>VLOOKUP($E980,Mapping!$A$2:$C$502,2,0)</f>
        <v>Google Display</v>
      </c>
      <c r="K980" s="24" t="str">
        <f>VLOOKUP(G980,Mapping!$E$2:$F$246,2,0)</f>
        <v>Per</v>
      </c>
    </row>
    <row r="981" spans="1:11" x14ac:dyDescent="0.25">
      <c r="A981" s="6"/>
      <c r="B981" s="6"/>
      <c r="C981" s="6"/>
      <c r="D981" s="6"/>
      <c r="E981" s="6" t="s">
        <v>219</v>
      </c>
      <c r="F981" s="1" t="s">
        <v>117</v>
      </c>
      <c r="G981" s="2">
        <v>44272</v>
      </c>
      <c r="H981" s="1">
        <v>32640.722086191599</v>
      </c>
      <c r="I981" s="24" t="str">
        <f>VLOOKUP($E981,Mapping!$A$2:$C$502,3,0)</f>
        <v>Pre</v>
      </c>
      <c r="J981" s="24" t="str">
        <f>VLOOKUP($E981,Mapping!$A$2:$C$502,2,0)</f>
        <v>Google Youtube</v>
      </c>
      <c r="K981" s="24" t="str">
        <f>VLOOKUP(G981,Mapping!$E$2:$F$246,2,0)</f>
        <v>Per</v>
      </c>
    </row>
    <row r="982" spans="1:11" x14ac:dyDescent="0.25">
      <c r="A982" s="6"/>
      <c r="B982" s="6"/>
      <c r="C982" s="6"/>
      <c r="D982" s="6"/>
      <c r="E982" s="6" t="s">
        <v>220</v>
      </c>
      <c r="F982" s="1" t="s">
        <v>117</v>
      </c>
      <c r="G982" s="2">
        <v>44272</v>
      </c>
      <c r="H982" s="1">
        <v>0</v>
      </c>
      <c r="I982" s="24">
        <f>VLOOKUP($E982,Mapping!$A$2:$C$502,3,0)</f>
        <v>0</v>
      </c>
      <c r="J982" s="24" t="str">
        <f>VLOOKUP($E982,Mapping!$A$2:$C$502,2,0)</f>
        <v>Google Youtube</v>
      </c>
      <c r="K982" s="24" t="str">
        <f>VLOOKUP(G982,Mapping!$E$2:$F$246,2,0)</f>
        <v>Per</v>
      </c>
    </row>
    <row r="983" spans="1:11" x14ac:dyDescent="0.25">
      <c r="A983" s="6"/>
      <c r="B983" s="6"/>
      <c r="C983" s="6"/>
      <c r="D983" s="6"/>
      <c r="E983" s="6" t="s">
        <v>231</v>
      </c>
      <c r="F983" s="1" t="s">
        <v>117</v>
      </c>
      <c r="G983" s="2">
        <v>44272</v>
      </c>
      <c r="H983" s="1">
        <v>0</v>
      </c>
      <c r="I983" s="24">
        <f>VLOOKUP($E983,Mapping!$A$2:$C$502,3,0)</f>
        <v>0</v>
      </c>
      <c r="J983" s="24" t="str">
        <f>VLOOKUP($E983,Mapping!$A$2:$C$502,2,0)</f>
        <v>Google Youtube</v>
      </c>
      <c r="K983" s="24" t="str">
        <f>VLOOKUP(G983,Mapping!$E$2:$F$246,2,0)</f>
        <v>Per</v>
      </c>
    </row>
    <row r="984" spans="1:11" x14ac:dyDescent="0.25">
      <c r="A984" s="6"/>
      <c r="B984" s="6"/>
      <c r="C984" s="6"/>
      <c r="D984" s="6"/>
      <c r="E984" s="6" t="s">
        <v>221</v>
      </c>
      <c r="F984" s="1" t="s">
        <v>117</v>
      </c>
      <c r="G984" s="2">
        <v>44272</v>
      </c>
      <c r="H984" s="1">
        <v>0</v>
      </c>
      <c r="I984" s="24">
        <f>VLOOKUP($E984,Mapping!$A$2:$C$502,3,0)</f>
        <v>0</v>
      </c>
      <c r="J984" s="24" t="str">
        <f>VLOOKUP($E984,Mapping!$A$2:$C$502,2,0)</f>
        <v>Google Youtube</v>
      </c>
      <c r="K984" s="24" t="str">
        <f>VLOOKUP(G984,Mapping!$E$2:$F$246,2,0)</f>
        <v>Per</v>
      </c>
    </row>
    <row r="985" spans="1:11" x14ac:dyDescent="0.25">
      <c r="A985" s="6"/>
      <c r="B985" s="6"/>
      <c r="C985" s="6"/>
      <c r="D985" s="6"/>
      <c r="E985" s="6" t="s">
        <v>232</v>
      </c>
      <c r="F985" s="1" t="s">
        <v>117</v>
      </c>
      <c r="G985" s="2">
        <v>44272</v>
      </c>
      <c r="H985" s="1">
        <v>0</v>
      </c>
      <c r="I985" s="24" t="str">
        <f>VLOOKUP($E985,Mapping!$A$2:$C$502,3,0)</f>
        <v>S1</v>
      </c>
      <c r="J985" s="24" t="str">
        <f>VLOOKUP($E985,Mapping!$A$2:$C$502,2,0)</f>
        <v>Google Youtube</v>
      </c>
      <c r="K985" s="24" t="str">
        <f>VLOOKUP(G985,Mapping!$E$2:$F$246,2,0)</f>
        <v>Per</v>
      </c>
    </row>
    <row r="986" spans="1:11" x14ac:dyDescent="0.25">
      <c r="A986" s="6"/>
      <c r="B986" s="6"/>
      <c r="C986" s="6"/>
      <c r="D986" s="6"/>
      <c r="E986" s="6" t="s">
        <v>73</v>
      </c>
      <c r="F986" s="1" t="s">
        <v>117</v>
      </c>
      <c r="G986" s="2">
        <v>44272</v>
      </c>
      <c r="H986" s="1">
        <v>282876.95580592903</v>
      </c>
      <c r="I986" s="24">
        <f>VLOOKUP($E986,Mapping!$A$2:$C$502,3,0)</f>
        <v>0</v>
      </c>
      <c r="J986" s="24">
        <f>VLOOKUP($E986,Mapping!$A$2:$C$502,2,0)</f>
        <v>0</v>
      </c>
      <c r="K986" s="24" t="str">
        <f>VLOOKUP(G986,Mapping!$E$2:$F$246,2,0)</f>
        <v>Per</v>
      </c>
    </row>
    <row r="987" spans="1:11" x14ac:dyDescent="0.25">
      <c r="A987" s="6"/>
      <c r="B987" s="6"/>
      <c r="C987" s="6"/>
      <c r="D987" s="6"/>
      <c r="E987" s="6" t="s">
        <v>149</v>
      </c>
      <c r="F987" s="1" t="s">
        <v>117</v>
      </c>
      <c r="G987" s="2">
        <v>44272</v>
      </c>
      <c r="H987" s="1">
        <v>0</v>
      </c>
      <c r="I987" s="24">
        <f>VLOOKUP($E987,Mapping!$A$2:$C$502,3,0)</f>
        <v>0</v>
      </c>
      <c r="J987" s="24" t="str">
        <f>VLOOKUP($E987,Mapping!$A$2:$C$502,2,0)</f>
        <v>Event After Effect</v>
      </c>
      <c r="K987" s="24" t="str">
        <f>VLOOKUP(G987,Mapping!$E$2:$F$246,2,0)</f>
        <v>Per</v>
      </c>
    </row>
    <row r="988" spans="1:11" x14ac:dyDescent="0.25">
      <c r="A988" s="6"/>
      <c r="B988" s="6"/>
      <c r="C988" s="6"/>
      <c r="D988" s="6"/>
      <c r="E988" s="6" t="s">
        <v>150</v>
      </c>
      <c r="F988" s="1" t="s">
        <v>117</v>
      </c>
      <c r="G988" s="2">
        <v>44272</v>
      </c>
      <c r="H988" s="1">
        <v>0</v>
      </c>
      <c r="I988" s="24">
        <f>VLOOKUP($E988,Mapping!$A$2:$C$502,3,0)</f>
        <v>0</v>
      </c>
      <c r="J988" s="24" t="str">
        <f>VLOOKUP($E988,Mapping!$A$2:$C$502,2,0)</f>
        <v>Internal Event</v>
      </c>
      <c r="K988" s="24" t="str">
        <f>VLOOKUP(G988,Mapping!$E$2:$F$246,2,0)</f>
        <v>Per</v>
      </c>
    </row>
    <row r="989" spans="1:11" x14ac:dyDescent="0.25">
      <c r="A989" s="6"/>
      <c r="B989" s="6"/>
      <c r="C989" s="6"/>
      <c r="D989" s="6"/>
      <c r="E989" s="6" t="s">
        <v>151</v>
      </c>
      <c r="F989" s="1" t="s">
        <v>117</v>
      </c>
      <c r="G989" s="2">
        <v>44272</v>
      </c>
      <c r="H989" s="1">
        <v>0</v>
      </c>
      <c r="I989" s="24">
        <f>VLOOKUP($E989,Mapping!$A$2:$C$502,3,0)</f>
        <v>0</v>
      </c>
      <c r="J989" s="24" t="str">
        <f>VLOOKUP($E989,Mapping!$A$2:$C$502,2,0)</f>
        <v>Internal Event</v>
      </c>
      <c r="K989" s="24" t="str">
        <f>VLOOKUP(G989,Mapping!$E$2:$F$246,2,0)</f>
        <v>Per</v>
      </c>
    </row>
    <row r="990" spans="1:11" x14ac:dyDescent="0.25">
      <c r="A990" s="6"/>
      <c r="B990" s="6"/>
      <c r="C990" s="6"/>
      <c r="D990" s="6"/>
      <c r="E990" s="6" t="s">
        <v>152</v>
      </c>
      <c r="F990" s="1" t="s">
        <v>117</v>
      </c>
      <c r="G990" s="2">
        <v>44272</v>
      </c>
      <c r="H990" s="1">
        <v>0</v>
      </c>
      <c r="I990" s="24">
        <f>VLOOKUP($E990,Mapping!$A$2:$C$502,3,0)</f>
        <v>0</v>
      </c>
      <c r="J990" s="24" t="str">
        <f>VLOOKUP($E990,Mapping!$A$2:$C$502,2,0)</f>
        <v>Internal Event</v>
      </c>
      <c r="K990" s="24" t="str">
        <f>VLOOKUP(G990,Mapping!$E$2:$F$246,2,0)</f>
        <v>Per</v>
      </c>
    </row>
    <row r="991" spans="1:11" x14ac:dyDescent="0.25">
      <c r="A991" s="6"/>
      <c r="B991" s="6"/>
      <c r="C991" s="6"/>
      <c r="D991" s="6"/>
      <c r="E991" s="6" t="s">
        <v>153</v>
      </c>
      <c r="F991" s="1" t="s">
        <v>117</v>
      </c>
      <c r="G991" s="2">
        <v>44272</v>
      </c>
      <c r="H991" s="1">
        <v>0</v>
      </c>
      <c r="I991" s="24">
        <f>VLOOKUP($E991,Mapping!$A$2:$C$502,3,0)</f>
        <v>0</v>
      </c>
      <c r="J991" s="24" t="str">
        <f>VLOOKUP($E991,Mapping!$A$2:$C$502,2,0)</f>
        <v>Monday Effect</v>
      </c>
      <c r="K991" s="24" t="str">
        <f>VLOOKUP(G991,Mapping!$E$2:$F$246,2,0)</f>
        <v>Per</v>
      </c>
    </row>
    <row r="992" spans="1:11" x14ac:dyDescent="0.25">
      <c r="A992" s="6"/>
      <c r="B992" s="6"/>
      <c r="C992" s="6"/>
      <c r="D992" s="6"/>
      <c r="E992" s="6" t="s">
        <v>154</v>
      </c>
      <c r="F992" s="1" t="s">
        <v>117</v>
      </c>
      <c r="G992" s="2">
        <v>44272</v>
      </c>
      <c r="H992" s="1">
        <v>0</v>
      </c>
      <c r="I992" s="24">
        <f>VLOOKUP($E992,Mapping!$A$2:$C$502,3,0)</f>
        <v>0</v>
      </c>
      <c r="J992" s="24" t="str">
        <f>VLOOKUP($E992,Mapping!$A$2:$C$502,2,0)</f>
        <v>New Content</v>
      </c>
      <c r="K992" s="24" t="str">
        <f>VLOOKUP(G992,Mapping!$E$2:$F$246,2,0)</f>
        <v>Per</v>
      </c>
    </row>
    <row r="993" spans="1:11" x14ac:dyDescent="0.25">
      <c r="A993" s="6"/>
      <c r="B993" s="6"/>
      <c r="C993" s="6"/>
      <c r="D993" s="6"/>
      <c r="E993" s="6" t="s">
        <v>155</v>
      </c>
      <c r="F993" s="1" t="s">
        <v>117</v>
      </c>
      <c r="G993" s="2">
        <v>44272</v>
      </c>
      <c r="H993" s="1">
        <v>0</v>
      </c>
      <c r="I993" s="24">
        <f>VLOOKUP($E993,Mapping!$A$2:$C$502,3,0)</f>
        <v>0</v>
      </c>
      <c r="J993" s="24" t="str">
        <f>VLOOKUP($E993,Mapping!$A$2:$C$502,2,0)</f>
        <v>Internal Event</v>
      </c>
      <c r="K993" s="24" t="str">
        <f>VLOOKUP(G993,Mapping!$E$2:$F$246,2,0)</f>
        <v>Per</v>
      </c>
    </row>
    <row r="994" spans="1:11" x14ac:dyDescent="0.25">
      <c r="A994" s="6"/>
      <c r="B994" s="6"/>
      <c r="C994" s="6"/>
      <c r="D994" s="6"/>
      <c r="E994" s="6" t="s">
        <v>156</v>
      </c>
      <c r="F994" s="1" t="s">
        <v>117</v>
      </c>
      <c r="G994" s="2">
        <v>44272</v>
      </c>
      <c r="H994" s="1">
        <v>0</v>
      </c>
      <c r="I994" s="24">
        <f>VLOOKUP($E994,Mapping!$A$2:$C$502,3,0)</f>
        <v>0</v>
      </c>
      <c r="J994" s="24" t="str">
        <f>VLOOKUP($E994,Mapping!$A$2:$C$502,2,0)</f>
        <v>Internal Event</v>
      </c>
      <c r="K994" s="24" t="str">
        <f>VLOOKUP(G994,Mapping!$E$2:$F$246,2,0)</f>
        <v>Per</v>
      </c>
    </row>
    <row r="995" spans="1:11" x14ac:dyDescent="0.25">
      <c r="A995" s="6"/>
      <c r="B995" s="6"/>
      <c r="C995" s="6"/>
      <c r="D995" s="6"/>
      <c r="E995" s="6" t="s">
        <v>233</v>
      </c>
      <c r="F995" s="1" t="s">
        <v>117</v>
      </c>
      <c r="G995" s="2">
        <v>44272</v>
      </c>
      <c r="H995" s="1">
        <v>0</v>
      </c>
      <c r="I995" s="24" t="str">
        <f>VLOOKUP($E995,Mapping!$A$2:$C$502,3,0)</f>
        <v>S2</v>
      </c>
      <c r="J995" s="24" t="str">
        <f>VLOOKUP($E995,Mapping!$A$2:$C$502,2,0)</f>
        <v>Reddit</v>
      </c>
      <c r="K995" s="24" t="str">
        <f>VLOOKUP(G995,Mapping!$E$2:$F$246,2,0)</f>
        <v>Per</v>
      </c>
    </row>
    <row r="996" spans="1:11" x14ac:dyDescent="0.25">
      <c r="A996" s="6"/>
      <c r="B996" s="6"/>
      <c r="C996" s="6"/>
      <c r="D996" s="6"/>
      <c r="E996" s="6" t="s">
        <v>158</v>
      </c>
      <c r="F996" s="1" t="s">
        <v>117</v>
      </c>
      <c r="G996" s="2">
        <v>44272</v>
      </c>
      <c r="H996" s="1">
        <v>0</v>
      </c>
      <c r="I996" s="24">
        <f>VLOOKUP($E996,Mapping!$A$2:$C$502,3,0)</f>
        <v>0</v>
      </c>
      <c r="J996" s="24" t="str">
        <f>VLOOKUP($E996,Mapping!$A$2:$C$502,2,0)</f>
        <v>Internal Event</v>
      </c>
      <c r="K996" s="24" t="str">
        <f>VLOOKUP(G996,Mapping!$E$2:$F$246,2,0)</f>
        <v>Per</v>
      </c>
    </row>
    <row r="997" spans="1:11" x14ac:dyDescent="0.25">
      <c r="A997" s="6"/>
      <c r="B997" s="6"/>
      <c r="C997" s="6"/>
      <c r="D997" s="6"/>
      <c r="E997" s="6" t="s">
        <v>159</v>
      </c>
      <c r="F997" s="1" t="s">
        <v>117</v>
      </c>
      <c r="G997" s="2">
        <v>44272</v>
      </c>
      <c r="H997" s="1">
        <v>0</v>
      </c>
      <c r="I997" s="24">
        <f>VLOOKUP($E997,Mapping!$A$2:$C$502,3,0)</f>
        <v>0</v>
      </c>
      <c r="J997" s="24" t="str">
        <f>VLOOKUP($E997,Mapping!$A$2:$C$502,2,0)</f>
        <v>Event After Effect</v>
      </c>
      <c r="K997" s="24" t="str">
        <f>VLOOKUP(G997,Mapping!$E$2:$F$246,2,0)</f>
        <v>Per</v>
      </c>
    </row>
    <row r="998" spans="1:11" x14ac:dyDescent="0.25">
      <c r="A998" s="6"/>
      <c r="B998" s="6"/>
      <c r="C998" s="6"/>
      <c r="D998" s="6"/>
      <c r="E998" s="6" t="s">
        <v>160</v>
      </c>
      <c r="F998" s="1" t="s">
        <v>117</v>
      </c>
      <c r="G998" s="2">
        <v>44272</v>
      </c>
      <c r="H998" s="1">
        <v>0</v>
      </c>
      <c r="I998" s="24">
        <f>VLOOKUP($E998,Mapping!$A$2:$C$502,3,0)</f>
        <v>0</v>
      </c>
      <c r="J998" s="24" t="str">
        <f>VLOOKUP($E998,Mapping!$A$2:$C$502,2,0)</f>
        <v>Event After Effect</v>
      </c>
      <c r="K998" s="24" t="str">
        <f>VLOOKUP(G998,Mapping!$E$2:$F$246,2,0)</f>
        <v>Per</v>
      </c>
    </row>
    <row r="999" spans="1:11" x14ac:dyDescent="0.25">
      <c r="A999" s="6"/>
      <c r="B999" s="6"/>
      <c r="C999" s="6"/>
      <c r="D999" s="6"/>
      <c r="E999" s="6" t="s">
        <v>161</v>
      </c>
      <c r="F999" s="1" t="s">
        <v>117</v>
      </c>
      <c r="G999" s="2">
        <v>44272</v>
      </c>
      <c r="H999" s="1">
        <v>0</v>
      </c>
      <c r="I999" s="24">
        <f>VLOOKUP($E999,Mapping!$A$2:$C$502,3,0)</f>
        <v>0</v>
      </c>
      <c r="J999" s="24" t="str">
        <f>VLOOKUP($E999,Mapping!$A$2:$C$502,2,0)</f>
        <v>Internal Event</v>
      </c>
      <c r="K999" s="24" t="str">
        <f>VLOOKUP(G999,Mapping!$E$2:$F$246,2,0)</f>
        <v>Per</v>
      </c>
    </row>
    <row r="1000" spans="1:11" x14ac:dyDescent="0.25">
      <c r="A1000" s="6"/>
      <c r="B1000" s="6"/>
      <c r="C1000" s="6"/>
      <c r="D1000" s="6"/>
      <c r="E1000" s="6" t="s">
        <v>162</v>
      </c>
      <c r="F1000" s="1" t="s">
        <v>117</v>
      </c>
      <c r="G1000" s="2">
        <v>44272</v>
      </c>
      <c r="H1000" s="1">
        <v>0</v>
      </c>
      <c r="I1000" s="24">
        <f>VLOOKUP($E1000,Mapping!$A$2:$C$502,3,0)</f>
        <v>0</v>
      </c>
      <c r="J1000" s="24" t="str">
        <f>VLOOKUP($E1000,Mapping!$A$2:$C$502,2,0)</f>
        <v>Tuesday Effect</v>
      </c>
      <c r="K1000" s="24" t="str">
        <f>VLOOKUP(G1000,Mapping!$E$2:$F$246,2,0)</f>
        <v>Per</v>
      </c>
    </row>
    <row r="1001" spans="1:11" x14ac:dyDescent="0.25">
      <c r="A1001" s="6"/>
      <c r="B1001" s="6"/>
      <c r="C1001" s="6"/>
      <c r="D1001" s="6"/>
      <c r="E1001" s="6" t="s">
        <v>222</v>
      </c>
      <c r="F1001" s="1" t="s">
        <v>117</v>
      </c>
      <c r="G1001" s="2">
        <v>44272</v>
      </c>
      <c r="H1001" s="1">
        <v>277.15256074524098</v>
      </c>
      <c r="I1001" s="24" t="str">
        <f>VLOOKUP($E1001,Mapping!$A$2:$C$502,3,0)</f>
        <v>Pre</v>
      </c>
      <c r="J1001" s="24" t="str">
        <f>VLOOKUP($E1001,Mapping!$A$2:$C$502,2,0)</f>
        <v>Unity</v>
      </c>
      <c r="K1001" s="24" t="str">
        <f>VLOOKUP(G1001,Mapping!$E$2:$F$246,2,0)</f>
        <v>Per</v>
      </c>
    </row>
    <row r="1002" spans="1:11" x14ac:dyDescent="0.25">
      <c r="A1002" s="6"/>
      <c r="B1002" s="6"/>
      <c r="C1002" s="6"/>
      <c r="D1002" s="6"/>
      <c r="E1002" s="6" t="s">
        <v>234</v>
      </c>
      <c r="F1002" s="1" t="s">
        <v>117</v>
      </c>
      <c r="G1002" s="2">
        <v>44272</v>
      </c>
      <c r="H1002" s="1">
        <v>0</v>
      </c>
      <c r="I1002" s="24" t="str">
        <f>VLOOKUP($E1002,Mapping!$A$2:$C$502,3,0)</f>
        <v>S1</v>
      </c>
      <c r="J1002" s="24" t="str">
        <f>VLOOKUP($E1002,Mapping!$A$2:$C$502,2,0)</f>
        <v>Unity</v>
      </c>
      <c r="K1002" s="24" t="str">
        <f>VLOOKUP(G1002,Mapping!$E$2:$F$246,2,0)</f>
        <v>Per</v>
      </c>
    </row>
    <row r="1003" spans="1:11" x14ac:dyDescent="0.25">
      <c r="A1003" s="6"/>
      <c r="B1003" s="6"/>
      <c r="C1003" s="6"/>
      <c r="D1003" s="6"/>
      <c r="E1003" s="6" t="s">
        <v>235</v>
      </c>
      <c r="F1003" s="1" t="s">
        <v>117</v>
      </c>
      <c r="G1003" s="2">
        <v>44272</v>
      </c>
      <c r="H1003" s="1">
        <v>0</v>
      </c>
      <c r="I1003" s="24" t="str">
        <f>VLOOKUP($E1003,Mapping!$A$2:$C$502,3,0)</f>
        <v>S2</v>
      </c>
      <c r="J1003" s="24" t="str">
        <f>VLOOKUP($E1003,Mapping!$A$2:$C$502,2,0)</f>
        <v>Unity</v>
      </c>
      <c r="K1003" s="24" t="str">
        <f>VLOOKUP(G1003,Mapping!$E$2:$F$246,2,0)</f>
        <v>Per</v>
      </c>
    </row>
    <row r="1004" spans="1:11" x14ac:dyDescent="0.25">
      <c r="A1004" s="6"/>
      <c r="B1004" s="6"/>
      <c r="C1004" s="6"/>
      <c r="D1004" s="6"/>
      <c r="E1004" s="6" t="s">
        <v>247</v>
      </c>
      <c r="F1004" s="1" t="s">
        <v>117</v>
      </c>
      <c r="G1004" s="2">
        <v>44272</v>
      </c>
      <c r="H1004" s="1">
        <v>0</v>
      </c>
      <c r="I1004" s="24" t="str">
        <f>VLOOKUP($E1004,Mapping!$A$2:$C$502,3,0)</f>
        <v>S3</v>
      </c>
      <c r="J1004" s="24" t="str">
        <f>VLOOKUP($E1004,Mapping!$A$2:$C$502,2,0)</f>
        <v>Unity</v>
      </c>
      <c r="K1004" s="24" t="str">
        <f>VLOOKUP(G1004,Mapping!$E$2:$F$246,2,0)</f>
        <v>Per</v>
      </c>
    </row>
    <row r="1005" spans="1:11" x14ac:dyDescent="0.25">
      <c r="A1005" s="6"/>
      <c r="B1005" s="6"/>
      <c r="C1005" s="6"/>
      <c r="D1005" s="6"/>
      <c r="E1005" s="6" t="s">
        <v>200</v>
      </c>
      <c r="F1005" s="1" t="s">
        <v>117</v>
      </c>
      <c r="G1005" s="2">
        <v>44273</v>
      </c>
      <c r="H1005" s="1">
        <v>0</v>
      </c>
      <c r="I1005" s="24">
        <f>VLOOKUP($E1005,Mapping!$A$2:$C$502,3,0)</f>
        <v>0</v>
      </c>
      <c r="J1005" s="24" t="str">
        <f>VLOOKUP($E1005,Mapping!$A$2:$C$502,2,0)</f>
        <v>Apple Search</v>
      </c>
      <c r="K1005" s="24" t="str">
        <f>VLOOKUP(G1005,Mapping!$E$2:$F$246,2,0)</f>
        <v>Per</v>
      </c>
    </row>
    <row r="1006" spans="1:11" x14ac:dyDescent="0.25">
      <c r="A1006" s="6"/>
      <c r="B1006" s="6"/>
      <c r="C1006" s="6"/>
      <c r="D1006" s="6"/>
      <c r="E1006" s="6" t="s">
        <v>227</v>
      </c>
      <c r="F1006" s="1" t="s">
        <v>117</v>
      </c>
      <c r="G1006" s="2">
        <v>44273</v>
      </c>
      <c r="H1006" s="1">
        <v>0</v>
      </c>
      <c r="I1006" s="24">
        <f>VLOOKUP($E1006,Mapping!$A$2:$C$502,3,0)</f>
        <v>0</v>
      </c>
      <c r="J1006" s="24" t="str">
        <f>VLOOKUP($E1006,Mapping!$A$2:$C$502,2,0)</f>
        <v>Applovin Rewarded</v>
      </c>
      <c r="K1006" s="24" t="str">
        <f>VLOOKUP(G1006,Mapping!$E$2:$F$246,2,0)</f>
        <v>Per</v>
      </c>
    </row>
    <row r="1007" spans="1:11" x14ac:dyDescent="0.25">
      <c r="A1007" s="6"/>
      <c r="B1007" s="6"/>
      <c r="C1007" s="6"/>
      <c r="D1007" s="6"/>
      <c r="E1007" s="6" t="s">
        <v>201</v>
      </c>
      <c r="F1007" s="1" t="s">
        <v>117</v>
      </c>
      <c r="G1007" s="2">
        <v>44273</v>
      </c>
      <c r="H1007" s="1">
        <v>0</v>
      </c>
      <c r="I1007" s="24">
        <f>VLOOKUP($E1007,Mapping!$A$2:$C$502,3,0)</f>
        <v>0</v>
      </c>
      <c r="J1007" s="24" t="str">
        <f>VLOOKUP($E1007,Mapping!$A$2:$C$502,2,0)</f>
        <v>Applovin Video</v>
      </c>
      <c r="K1007" s="24" t="str">
        <f>VLOOKUP(G1007,Mapping!$E$2:$F$246,2,0)</f>
        <v>Per</v>
      </c>
    </row>
    <row r="1008" spans="1:11" x14ac:dyDescent="0.25">
      <c r="A1008" s="6"/>
      <c r="B1008" s="6"/>
      <c r="C1008" s="6"/>
      <c r="D1008" s="6"/>
      <c r="E1008" s="6" t="s">
        <v>143</v>
      </c>
      <c r="F1008" s="1" t="s">
        <v>117</v>
      </c>
      <c r="G1008" s="2">
        <v>44273</v>
      </c>
      <c r="H1008" s="1">
        <v>0</v>
      </c>
      <c r="I1008" s="24">
        <f>VLOOKUP($E1008,Mapping!$A$2:$C$502,3,0)</f>
        <v>0</v>
      </c>
      <c r="J1008" s="24" t="str">
        <f>VLOOKUP($E1008,Mapping!$A$2:$C$502,2,0)</f>
        <v>Bug Fix</v>
      </c>
      <c r="K1008" s="24" t="str">
        <f>VLOOKUP(G1008,Mapping!$E$2:$F$246,2,0)</f>
        <v>Per</v>
      </c>
    </row>
    <row r="1009" spans="1:11" x14ac:dyDescent="0.25">
      <c r="A1009" s="6"/>
      <c r="B1009" s="6"/>
      <c r="C1009" s="6"/>
      <c r="D1009" s="6"/>
      <c r="E1009" s="6" t="s">
        <v>144</v>
      </c>
      <c r="F1009" s="1" t="s">
        <v>117</v>
      </c>
      <c r="G1009" s="2">
        <v>44273</v>
      </c>
      <c r="H1009" s="1">
        <v>0</v>
      </c>
      <c r="I1009" s="24">
        <f>VLOOKUP($E1009,Mapping!$A$2:$C$502,3,0)</f>
        <v>0</v>
      </c>
      <c r="J1009" s="24" t="str">
        <f>VLOOKUP($E1009,Mapping!$A$2:$C$502,2,0)</f>
        <v>Bug Fix</v>
      </c>
      <c r="K1009" s="24" t="str">
        <f>VLOOKUP(G1009,Mapping!$E$2:$F$246,2,0)</f>
        <v>Per</v>
      </c>
    </row>
    <row r="1010" spans="1:11" x14ac:dyDescent="0.25">
      <c r="A1010" s="6"/>
      <c r="B1010" s="6"/>
      <c r="C1010" s="6"/>
      <c r="D1010" s="6"/>
      <c r="E1010" s="6" t="s">
        <v>226</v>
      </c>
      <c r="F1010" s="1" t="s">
        <v>117</v>
      </c>
      <c r="G1010" s="2">
        <v>44273</v>
      </c>
      <c r="H1010" s="1">
        <v>0</v>
      </c>
      <c r="I1010" s="24">
        <f>VLOOKUP($E1010,Mapping!$A$2:$C$502,3,0)</f>
        <v>0</v>
      </c>
      <c r="J1010" s="24" t="str">
        <f>VLOOKUP($E1010,Mapping!$A$2:$C$502,2,0)</f>
        <v>Bug Fix</v>
      </c>
      <c r="K1010" s="24" t="str">
        <f>VLOOKUP(G1010,Mapping!$E$2:$F$246,2,0)</f>
        <v>Per</v>
      </c>
    </row>
    <row r="1011" spans="1:11" x14ac:dyDescent="0.25">
      <c r="A1011" s="6"/>
      <c r="B1011" s="6"/>
      <c r="C1011" s="6"/>
      <c r="D1011" s="6"/>
      <c r="E1011" s="6" t="s">
        <v>146</v>
      </c>
      <c r="F1011" s="1" t="s">
        <v>117</v>
      </c>
      <c r="G1011" s="2">
        <v>44273</v>
      </c>
      <c r="H1011" s="1">
        <v>0</v>
      </c>
      <c r="I1011" s="24">
        <f>VLOOKUP($E1011,Mapping!$A$2:$C$502,3,0)</f>
        <v>0</v>
      </c>
      <c r="J1011" s="24" t="str">
        <f>VLOOKUP($E1011,Mapping!$A$2:$C$502,2,0)</f>
        <v>Event After Effect</v>
      </c>
      <c r="K1011" s="24" t="str">
        <f>VLOOKUP(G1011,Mapping!$E$2:$F$246,2,0)</f>
        <v>Per</v>
      </c>
    </row>
    <row r="1012" spans="1:11" x14ac:dyDescent="0.25">
      <c r="A1012" s="6"/>
      <c r="B1012" s="6"/>
      <c r="C1012" s="6"/>
      <c r="D1012" s="6"/>
      <c r="E1012" s="6" t="s">
        <v>228</v>
      </c>
      <c r="F1012" s="1" t="s">
        <v>117</v>
      </c>
      <c r="G1012" s="2">
        <v>44273</v>
      </c>
      <c r="H1012" s="1">
        <v>0</v>
      </c>
      <c r="I1012" s="24">
        <f>VLOOKUP($E1012,Mapping!$A$2:$C$502,3,0)</f>
        <v>0</v>
      </c>
      <c r="J1012" s="24" t="str">
        <f>VLOOKUP($E1012,Mapping!$A$2:$C$502,2,0)</f>
        <v>Bytedance Global</v>
      </c>
      <c r="K1012" s="24" t="str">
        <f>VLOOKUP(G1012,Mapping!$E$2:$F$246,2,0)</f>
        <v>Per</v>
      </c>
    </row>
    <row r="1013" spans="1:11" x14ac:dyDescent="0.25">
      <c r="A1013" s="6"/>
      <c r="B1013" s="6"/>
      <c r="C1013" s="6"/>
      <c r="D1013" s="6"/>
      <c r="E1013" s="6" t="s">
        <v>180</v>
      </c>
      <c r="F1013" s="1" t="s">
        <v>117</v>
      </c>
      <c r="G1013" s="2">
        <v>44273</v>
      </c>
      <c r="H1013" s="1">
        <v>-21926.9180501419</v>
      </c>
      <c r="I1013" s="24">
        <f>VLOOKUP($E1013,Mapping!$A$2:$C$502,3,0)</f>
        <v>0</v>
      </c>
      <c r="J1013" s="24" t="str">
        <f>VLOOKUP($E1013,Mapping!$A$2:$C$502,2,0)</f>
        <v>Lords Mobile</v>
      </c>
      <c r="K1013" s="24" t="str">
        <f>VLOOKUP(G1013,Mapping!$E$2:$F$246,2,0)</f>
        <v>Per</v>
      </c>
    </row>
    <row r="1014" spans="1:11" x14ac:dyDescent="0.25">
      <c r="A1014" s="6"/>
      <c r="B1014" s="6"/>
      <c r="C1014" s="6"/>
      <c r="D1014" s="6"/>
      <c r="E1014" s="6" t="s">
        <v>181</v>
      </c>
      <c r="F1014" s="1" t="s">
        <v>117</v>
      </c>
      <c r="G1014" s="2">
        <v>44273</v>
      </c>
      <c r="H1014" s="1">
        <v>-4459.9926338202304</v>
      </c>
      <c r="I1014" s="24">
        <f>VLOOKUP($E1014,Mapping!$A$2:$C$502,3,0)</f>
        <v>0</v>
      </c>
      <c r="J1014" s="24" t="str">
        <f>VLOOKUP($E1014,Mapping!$A$2:$C$502,2,0)</f>
        <v>Rise of Kingdom</v>
      </c>
      <c r="K1014" s="24" t="str">
        <f>VLOOKUP(G1014,Mapping!$E$2:$F$246,2,0)</f>
        <v>Per</v>
      </c>
    </row>
    <row r="1015" spans="1:11" x14ac:dyDescent="0.25">
      <c r="A1015" s="6"/>
      <c r="B1015" s="6"/>
      <c r="C1015" s="6"/>
      <c r="D1015" s="6"/>
      <c r="E1015" s="6" t="s">
        <v>182</v>
      </c>
      <c r="F1015" s="1" t="s">
        <v>117</v>
      </c>
      <c r="G1015" s="2">
        <v>44273</v>
      </c>
      <c r="H1015" s="1">
        <v>-7917.4730212494796</v>
      </c>
      <c r="I1015" s="24">
        <f>VLOOKUP($E1015,Mapping!$A$2:$C$502,3,0)</f>
        <v>0</v>
      </c>
      <c r="J1015" s="24" t="str">
        <f>VLOOKUP($E1015,Mapping!$A$2:$C$502,2,0)</f>
        <v>West Game</v>
      </c>
      <c r="K1015" s="24" t="str">
        <f>VLOOKUP(G1015,Mapping!$E$2:$F$246,2,0)</f>
        <v>Per</v>
      </c>
    </row>
    <row r="1016" spans="1:11" x14ac:dyDescent="0.25">
      <c r="A1016" s="6"/>
      <c r="B1016" s="6"/>
      <c r="C1016" s="6"/>
      <c r="D1016" s="6"/>
      <c r="E1016" s="6" t="s">
        <v>148</v>
      </c>
      <c r="F1016" s="1" t="s">
        <v>117</v>
      </c>
      <c r="G1016" s="2">
        <v>44273</v>
      </c>
      <c r="H1016" s="1">
        <v>0</v>
      </c>
      <c r="I1016" s="24">
        <f>VLOOKUP($E1016,Mapping!$A$2:$C$502,3,0)</f>
        <v>0</v>
      </c>
      <c r="J1016" s="24" t="str">
        <f>VLOOKUP($E1016,Mapping!$A$2:$C$502,2,0)</f>
        <v>Event After Effect</v>
      </c>
      <c r="K1016" s="24" t="str">
        <f>VLOOKUP(G1016,Mapping!$E$2:$F$246,2,0)</f>
        <v>Per</v>
      </c>
    </row>
    <row r="1017" spans="1:11" x14ac:dyDescent="0.25">
      <c r="A1017" s="6"/>
      <c r="B1017" s="6"/>
      <c r="C1017" s="6"/>
      <c r="D1017" s="6"/>
      <c r="E1017" s="6" t="s">
        <v>202</v>
      </c>
      <c r="F1017" s="1" t="s">
        <v>117</v>
      </c>
      <c r="G1017" s="2">
        <v>44273</v>
      </c>
      <c r="H1017" s="1">
        <v>0</v>
      </c>
      <c r="I1017" s="24" t="str">
        <f>VLOOKUP($E1017,Mapping!$A$2:$C$502,3,0)</f>
        <v>S1</v>
      </c>
      <c r="J1017" s="24" t="str">
        <f>VLOOKUP($E1017,Mapping!$A$2:$C$502,2,0)</f>
        <v>Facebook AEO AAA</v>
      </c>
      <c r="K1017" s="24" t="str">
        <f>VLOOKUP(G1017,Mapping!$E$2:$F$246,2,0)</f>
        <v>Per</v>
      </c>
    </row>
    <row r="1018" spans="1:11" x14ac:dyDescent="0.25">
      <c r="A1018" s="6"/>
      <c r="B1018" s="6"/>
      <c r="C1018" s="6"/>
      <c r="D1018" s="6"/>
      <c r="E1018" s="6" t="s">
        <v>203</v>
      </c>
      <c r="F1018" s="1" t="s">
        <v>117</v>
      </c>
      <c r="G1018" s="2">
        <v>44273</v>
      </c>
      <c r="H1018" s="1">
        <v>0</v>
      </c>
      <c r="I1018" s="24" t="str">
        <f>VLOOKUP($E1018,Mapping!$A$2:$C$502,3,0)</f>
        <v>S2</v>
      </c>
      <c r="J1018" s="24" t="str">
        <f>VLOOKUP($E1018,Mapping!$A$2:$C$502,2,0)</f>
        <v>Facebook AEO AAA</v>
      </c>
      <c r="K1018" s="24" t="str">
        <f>VLOOKUP(G1018,Mapping!$E$2:$F$246,2,0)</f>
        <v>Per</v>
      </c>
    </row>
    <row r="1019" spans="1:11" x14ac:dyDescent="0.25">
      <c r="A1019" s="6"/>
      <c r="B1019" s="6"/>
      <c r="C1019" s="6"/>
      <c r="D1019" s="6"/>
      <c r="E1019" s="6" t="s">
        <v>243</v>
      </c>
      <c r="F1019" s="1" t="s">
        <v>117</v>
      </c>
      <c r="G1019" s="2">
        <v>44273</v>
      </c>
      <c r="H1019" s="1">
        <v>0</v>
      </c>
      <c r="I1019" s="24" t="str">
        <f>VLOOKUP($E1019,Mapping!$A$2:$C$502,3,0)</f>
        <v>S3</v>
      </c>
      <c r="J1019" s="24" t="str">
        <f>VLOOKUP($E1019,Mapping!$A$2:$C$502,2,0)</f>
        <v>Facebook AEO AAA</v>
      </c>
      <c r="K1019" s="24" t="str">
        <f>VLOOKUP(G1019,Mapping!$E$2:$F$246,2,0)</f>
        <v>Per</v>
      </c>
    </row>
    <row r="1020" spans="1:11" x14ac:dyDescent="0.25">
      <c r="A1020" s="6"/>
      <c r="B1020" s="6"/>
      <c r="C1020" s="6"/>
      <c r="D1020" s="6"/>
      <c r="E1020" s="6" t="s">
        <v>204</v>
      </c>
      <c r="F1020" s="1" t="s">
        <v>117</v>
      </c>
      <c r="G1020" s="2">
        <v>44273</v>
      </c>
      <c r="H1020" s="1">
        <v>0</v>
      </c>
      <c r="I1020" s="24" t="str">
        <f>VLOOKUP($E1020,Mapping!$A$2:$C$502,3,0)</f>
        <v>Pre</v>
      </c>
      <c r="J1020" s="24" t="str">
        <f>VLOOKUP($E1020,Mapping!$A$2:$C$502,2,0)</f>
        <v>Facebook AEO AAA</v>
      </c>
      <c r="K1020" s="24" t="str">
        <f>VLOOKUP(G1020,Mapping!$E$2:$F$246,2,0)</f>
        <v>Per</v>
      </c>
    </row>
    <row r="1021" spans="1:11" x14ac:dyDescent="0.25">
      <c r="A1021" s="6"/>
      <c r="B1021" s="6"/>
      <c r="C1021" s="6"/>
      <c r="D1021" s="6"/>
      <c r="E1021" s="6" t="s">
        <v>205</v>
      </c>
      <c r="F1021" s="1" t="s">
        <v>117</v>
      </c>
      <c r="G1021" s="2">
        <v>44273</v>
      </c>
      <c r="H1021" s="1">
        <v>0</v>
      </c>
      <c r="I1021" s="24" t="str">
        <f>VLOOKUP($E1021,Mapping!$A$2:$C$502,3,0)</f>
        <v>S1</v>
      </c>
      <c r="J1021" s="24" t="str">
        <f>VLOOKUP($E1021,Mapping!$A$2:$C$502,2,0)</f>
        <v>Facebook AEO BAU</v>
      </c>
      <c r="K1021" s="24" t="str">
        <f>VLOOKUP(G1021,Mapping!$E$2:$F$246,2,0)</f>
        <v>Per</v>
      </c>
    </row>
    <row r="1022" spans="1:11" x14ac:dyDescent="0.25">
      <c r="A1022" s="6"/>
      <c r="B1022" s="6"/>
      <c r="C1022" s="6"/>
      <c r="D1022" s="6"/>
      <c r="E1022" s="6" t="s">
        <v>206</v>
      </c>
      <c r="F1022" s="1" t="s">
        <v>117</v>
      </c>
      <c r="G1022" s="2">
        <v>44273</v>
      </c>
      <c r="H1022" s="1">
        <v>0</v>
      </c>
      <c r="I1022" s="24" t="str">
        <f>VLOOKUP($E1022,Mapping!$A$2:$C$502,3,0)</f>
        <v>S2</v>
      </c>
      <c r="J1022" s="24" t="str">
        <f>VLOOKUP($E1022,Mapping!$A$2:$C$502,2,0)</f>
        <v>Facebook AEO BAU</v>
      </c>
      <c r="K1022" s="24" t="str">
        <f>VLOOKUP(G1022,Mapping!$E$2:$F$246,2,0)</f>
        <v>Per</v>
      </c>
    </row>
    <row r="1023" spans="1:11" x14ac:dyDescent="0.25">
      <c r="A1023" s="6"/>
      <c r="B1023" s="6"/>
      <c r="C1023" s="6"/>
      <c r="D1023" s="6"/>
      <c r="E1023" s="6" t="s">
        <v>244</v>
      </c>
      <c r="F1023" s="1" t="s">
        <v>117</v>
      </c>
      <c r="G1023" s="2">
        <v>44273</v>
      </c>
      <c r="H1023" s="1">
        <v>0</v>
      </c>
      <c r="I1023" s="24" t="str">
        <f>VLOOKUP($E1023,Mapping!$A$2:$C$502,3,0)</f>
        <v>S3</v>
      </c>
      <c r="J1023" s="24" t="str">
        <f>VLOOKUP($E1023,Mapping!$A$2:$C$502,2,0)</f>
        <v>Facebook AEO BAU</v>
      </c>
      <c r="K1023" s="24" t="str">
        <f>VLOOKUP(G1023,Mapping!$E$2:$F$246,2,0)</f>
        <v>Per</v>
      </c>
    </row>
    <row r="1024" spans="1:11" x14ac:dyDescent="0.25">
      <c r="A1024" s="6"/>
      <c r="B1024" s="6"/>
      <c r="C1024" s="6"/>
      <c r="D1024" s="6"/>
      <c r="E1024" s="6" t="s">
        <v>207</v>
      </c>
      <c r="F1024" s="1" t="s">
        <v>117</v>
      </c>
      <c r="G1024" s="2">
        <v>44273</v>
      </c>
      <c r="H1024" s="1">
        <v>0</v>
      </c>
      <c r="I1024" s="24" t="str">
        <f>VLOOKUP($E1024,Mapping!$A$2:$C$502,3,0)</f>
        <v>Pre</v>
      </c>
      <c r="J1024" s="24" t="str">
        <f>VLOOKUP($E1024,Mapping!$A$2:$C$502,2,0)</f>
        <v>Facebook AEO BAU</v>
      </c>
      <c r="K1024" s="24" t="str">
        <f>VLOOKUP(G1024,Mapping!$E$2:$F$246,2,0)</f>
        <v>Per</v>
      </c>
    </row>
    <row r="1025" spans="1:11" x14ac:dyDescent="0.25">
      <c r="A1025" s="6"/>
      <c r="B1025" s="6"/>
      <c r="C1025" s="6"/>
      <c r="D1025" s="6"/>
      <c r="E1025" s="6" t="s">
        <v>208</v>
      </c>
      <c r="F1025" s="1" t="s">
        <v>117</v>
      </c>
      <c r="G1025" s="2">
        <v>44273</v>
      </c>
      <c r="H1025" s="1">
        <v>44762.309495401598</v>
      </c>
      <c r="I1025" s="24" t="str">
        <f>VLOOKUP($E1025,Mapping!$A$2:$C$502,3,0)</f>
        <v>Pre</v>
      </c>
      <c r="J1025" s="24" t="str">
        <f>VLOOKUP($E1025,Mapping!$A$2:$C$502,2,0)</f>
        <v>Facebook VO AAA</v>
      </c>
      <c r="K1025" s="24" t="str">
        <f>VLOOKUP(G1025,Mapping!$E$2:$F$246,2,0)</f>
        <v>Per</v>
      </c>
    </row>
    <row r="1026" spans="1:11" x14ac:dyDescent="0.25">
      <c r="A1026" s="6"/>
      <c r="B1026" s="6"/>
      <c r="C1026" s="6"/>
      <c r="D1026" s="6"/>
      <c r="E1026" s="6" t="s">
        <v>209</v>
      </c>
      <c r="F1026" s="1" t="s">
        <v>117</v>
      </c>
      <c r="G1026" s="2">
        <v>44273</v>
      </c>
      <c r="H1026" s="1">
        <v>0</v>
      </c>
      <c r="I1026" s="24" t="str">
        <f>VLOOKUP($E1026,Mapping!$A$2:$C$502,3,0)</f>
        <v>S1</v>
      </c>
      <c r="J1026" s="24" t="str">
        <f>VLOOKUP($E1026,Mapping!$A$2:$C$502,2,0)</f>
        <v>Facebook VO AAA</v>
      </c>
      <c r="K1026" s="24" t="str">
        <f>VLOOKUP(G1026,Mapping!$E$2:$F$246,2,0)</f>
        <v>Per</v>
      </c>
    </row>
    <row r="1027" spans="1:11" x14ac:dyDescent="0.25">
      <c r="A1027" s="6"/>
      <c r="B1027" s="6"/>
      <c r="C1027" s="6"/>
      <c r="D1027" s="6"/>
      <c r="E1027" s="6" t="s">
        <v>210</v>
      </c>
      <c r="F1027" s="1" t="s">
        <v>117</v>
      </c>
      <c r="G1027" s="2">
        <v>44273</v>
      </c>
      <c r="H1027" s="1">
        <v>0</v>
      </c>
      <c r="I1027" s="24" t="str">
        <f>VLOOKUP($E1027,Mapping!$A$2:$C$502,3,0)</f>
        <v>S2</v>
      </c>
      <c r="J1027" s="24" t="str">
        <f>VLOOKUP($E1027,Mapping!$A$2:$C$502,2,0)</f>
        <v>Facebook VO AAA</v>
      </c>
      <c r="K1027" s="24" t="str">
        <f>VLOOKUP(G1027,Mapping!$E$2:$F$246,2,0)</f>
        <v>Per</v>
      </c>
    </row>
    <row r="1028" spans="1:11" x14ac:dyDescent="0.25">
      <c r="A1028" s="6"/>
      <c r="B1028" s="6"/>
      <c r="C1028" s="6"/>
      <c r="D1028" s="6"/>
      <c r="E1028" s="6" t="s">
        <v>245</v>
      </c>
      <c r="F1028" s="1" t="s">
        <v>117</v>
      </c>
      <c r="G1028" s="2">
        <v>44273</v>
      </c>
      <c r="H1028" s="1">
        <v>0</v>
      </c>
      <c r="I1028" s="24" t="str">
        <f>VLOOKUP($E1028,Mapping!$A$2:$C$502,3,0)</f>
        <v>S3</v>
      </c>
      <c r="J1028" s="24" t="str">
        <f>VLOOKUP($E1028,Mapping!$A$2:$C$502,2,0)</f>
        <v>Facebook VO AAA</v>
      </c>
      <c r="K1028" s="24" t="str">
        <f>VLOOKUP(G1028,Mapping!$E$2:$F$246,2,0)</f>
        <v>Per</v>
      </c>
    </row>
    <row r="1029" spans="1:11" x14ac:dyDescent="0.25">
      <c r="A1029" s="6"/>
      <c r="B1029" s="6"/>
      <c r="C1029" s="6"/>
      <c r="D1029" s="6"/>
      <c r="E1029" s="6" t="s">
        <v>211</v>
      </c>
      <c r="F1029" s="1" t="s">
        <v>117</v>
      </c>
      <c r="G1029" s="2">
        <v>44273</v>
      </c>
      <c r="H1029" s="1">
        <v>64457.172008462199</v>
      </c>
      <c r="I1029" s="24" t="str">
        <f>VLOOKUP($E1029,Mapping!$A$2:$C$502,3,0)</f>
        <v>Pre</v>
      </c>
      <c r="J1029" s="24" t="str">
        <f>VLOOKUP($E1029,Mapping!$A$2:$C$502,2,0)</f>
        <v>Facebook VO BAU</v>
      </c>
      <c r="K1029" s="24" t="str">
        <f>VLOOKUP(G1029,Mapping!$E$2:$F$246,2,0)</f>
        <v>Per</v>
      </c>
    </row>
    <row r="1030" spans="1:11" x14ac:dyDescent="0.25">
      <c r="A1030" s="6"/>
      <c r="B1030" s="6"/>
      <c r="C1030" s="6"/>
      <c r="D1030" s="6"/>
      <c r="E1030" s="6" t="s">
        <v>212</v>
      </c>
      <c r="F1030" s="1" t="s">
        <v>117</v>
      </c>
      <c r="G1030" s="2">
        <v>44273</v>
      </c>
      <c r="H1030" s="1">
        <v>0</v>
      </c>
      <c r="I1030" s="24" t="str">
        <f>VLOOKUP($E1030,Mapping!$A$2:$C$502,3,0)</f>
        <v>S1</v>
      </c>
      <c r="J1030" s="24" t="str">
        <f>VLOOKUP($E1030,Mapping!$A$2:$C$502,2,0)</f>
        <v>Facebook VO BAU</v>
      </c>
      <c r="K1030" s="24" t="str">
        <f>VLOOKUP(G1030,Mapping!$E$2:$F$246,2,0)</f>
        <v>Per</v>
      </c>
    </row>
    <row r="1031" spans="1:11" x14ac:dyDescent="0.25">
      <c r="A1031" s="6"/>
      <c r="B1031" s="6"/>
      <c r="C1031" s="6"/>
      <c r="D1031" s="6"/>
      <c r="E1031" s="6" t="s">
        <v>213</v>
      </c>
      <c r="F1031" s="1" t="s">
        <v>117</v>
      </c>
      <c r="G1031" s="2">
        <v>44273</v>
      </c>
      <c r="H1031" s="1">
        <v>0</v>
      </c>
      <c r="I1031" s="24" t="str">
        <f>VLOOKUP($E1031,Mapping!$A$2:$C$502,3,0)</f>
        <v>S2</v>
      </c>
      <c r="J1031" s="24" t="str">
        <f>VLOOKUP($E1031,Mapping!$A$2:$C$502,2,0)</f>
        <v>Facebook VO BAU</v>
      </c>
      <c r="K1031" s="24" t="str">
        <f>VLOOKUP(G1031,Mapping!$E$2:$F$246,2,0)</f>
        <v>Per</v>
      </c>
    </row>
    <row r="1032" spans="1:11" x14ac:dyDescent="0.25">
      <c r="A1032" s="6"/>
      <c r="B1032" s="6"/>
      <c r="C1032" s="6"/>
      <c r="D1032" s="6"/>
      <c r="E1032" s="6" t="s">
        <v>246</v>
      </c>
      <c r="F1032" s="1" t="s">
        <v>117</v>
      </c>
      <c r="G1032" s="2">
        <v>44273</v>
      </c>
      <c r="H1032" s="1">
        <v>0</v>
      </c>
      <c r="I1032" s="24" t="str">
        <f>VLOOKUP($E1032,Mapping!$A$2:$C$502,3,0)</f>
        <v>S3</v>
      </c>
      <c r="J1032" s="24" t="str">
        <f>VLOOKUP($E1032,Mapping!$A$2:$C$502,2,0)</f>
        <v>Facebook VO BAU</v>
      </c>
      <c r="K1032" s="24" t="str">
        <f>VLOOKUP(G1032,Mapping!$E$2:$F$246,2,0)</f>
        <v>Per</v>
      </c>
    </row>
    <row r="1033" spans="1:11" x14ac:dyDescent="0.25">
      <c r="A1033" s="6"/>
      <c r="B1033" s="6"/>
      <c r="C1033" s="6"/>
      <c r="D1033" s="6"/>
      <c r="E1033" s="6" t="s">
        <v>214</v>
      </c>
      <c r="F1033" s="1" t="s">
        <v>117</v>
      </c>
      <c r="G1033" s="2">
        <v>44273</v>
      </c>
      <c r="H1033" s="1">
        <v>14777.668966404801</v>
      </c>
      <c r="I1033" s="24" t="str">
        <f>VLOOKUP($E1033,Mapping!$A$2:$C$502,3,0)</f>
        <v>Pre</v>
      </c>
      <c r="J1033" s="24" t="str">
        <f>VLOOKUP($E1033,Mapping!$A$2:$C$502,2,0)</f>
        <v>Facebook VO Dynamic</v>
      </c>
      <c r="K1033" s="24" t="str">
        <f>VLOOKUP(G1033,Mapping!$E$2:$F$246,2,0)</f>
        <v>Per</v>
      </c>
    </row>
    <row r="1034" spans="1:11" x14ac:dyDescent="0.25">
      <c r="A1034" s="6"/>
      <c r="B1034" s="6"/>
      <c r="C1034" s="6"/>
      <c r="D1034" s="6"/>
      <c r="E1034" s="6" t="s">
        <v>215</v>
      </c>
      <c r="F1034" s="1" t="s">
        <v>117</v>
      </c>
      <c r="G1034" s="2">
        <v>44273</v>
      </c>
      <c r="H1034" s="1">
        <v>0</v>
      </c>
      <c r="I1034" s="24" t="str">
        <f>VLOOKUP($E1034,Mapping!$A$2:$C$502,3,0)</f>
        <v>S1</v>
      </c>
      <c r="J1034" s="24" t="str">
        <f>VLOOKUP($E1034,Mapping!$A$2:$C$502,2,0)</f>
        <v>Facebook VO Dynamic</v>
      </c>
      <c r="K1034" s="24" t="str">
        <f>VLOOKUP(G1034,Mapping!$E$2:$F$246,2,0)</f>
        <v>Per</v>
      </c>
    </row>
    <row r="1035" spans="1:11" x14ac:dyDescent="0.25">
      <c r="A1035" s="6"/>
      <c r="B1035" s="6"/>
      <c r="C1035" s="6"/>
      <c r="D1035" s="6"/>
      <c r="E1035" s="6" t="s">
        <v>216</v>
      </c>
      <c r="F1035" s="1" t="s">
        <v>117</v>
      </c>
      <c r="G1035" s="2">
        <v>44273</v>
      </c>
      <c r="H1035" s="1">
        <v>2005.1705412394299</v>
      </c>
      <c r="I1035" s="24" t="str">
        <f>VLOOKUP($E1035,Mapping!$A$2:$C$502,3,0)</f>
        <v>Pre</v>
      </c>
      <c r="J1035" s="24" t="str">
        <f>VLOOKUP($E1035,Mapping!$A$2:$C$502,2,0)</f>
        <v>Google Display</v>
      </c>
      <c r="K1035" s="24" t="str">
        <f>VLOOKUP(G1035,Mapping!$E$2:$F$246,2,0)</f>
        <v>Per</v>
      </c>
    </row>
    <row r="1036" spans="1:11" x14ac:dyDescent="0.25">
      <c r="A1036" s="6"/>
      <c r="B1036" s="6"/>
      <c r="C1036" s="6"/>
      <c r="D1036" s="6"/>
      <c r="E1036" s="6" t="s">
        <v>217</v>
      </c>
      <c r="F1036" s="1" t="s">
        <v>117</v>
      </c>
      <c r="G1036" s="2">
        <v>44273</v>
      </c>
      <c r="H1036" s="1">
        <v>0</v>
      </c>
      <c r="I1036" s="24">
        <f>VLOOKUP($E1036,Mapping!$A$2:$C$502,3,0)</f>
        <v>0</v>
      </c>
      <c r="J1036" s="24" t="str">
        <f>VLOOKUP($E1036,Mapping!$A$2:$C$502,2,0)</f>
        <v>Google Display</v>
      </c>
      <c r="K1036" s="24" t="str">
        <f>VLOOKUP(G1036,Mapping!$E$2:$F$246,2,0)</f>
        <v>Per</v>
      </c>
    </row>
    <row r="1037" spans="1:11" x14ac:dyDescent="0.25">
      <c r="A1037" s="6"/>
      <c r="B1037" s="6"/>
      <c r="C1037" s="6"/>
      <c r="D1037" s="6"/>
      <c r="E1037" s="6" t="s">
        <v>229</v>
      </c>
      <c r="F1037" s="1" t="s">
        <v>117</v>
      </c>
      <c r="G1037" s="2">
        <v>44273</v>
      </c>
      <c r="H1037" s="1">
        <v>0</v>
      </c>
      <c r="I1037" s="24">
        <f>VLOOKUP($E1037,Mapping!$A$2:$C$502,3,0)</f>
        <v>0</v>
      </c>
      <c r="J1037" s="24" t="str">
        <f>VLOOKUP($E1037,Mapping!$A$2:$C$502,2,0)</f>
        <v>Google Display</v>
      </c>
      <c r="K1037" s="24" t="str">
        <f>VLOOKUP(G1037,Mapping!$E$2:$F$246,2,0)</f>
        <v>Per</v>
      </c>
    </row>
    <row r="1038" spans="1:11" x14ac:dyDescent="0.25">
      <c r="A1038" s="6"/>
      <c r="B1038" s="6"/>
      <c r="C1038" s="6"/>
      <c r="D1038" s="6"/>
      <c r="E1038" s="6" t="s">
        <v>218</v>
      </c>
      <c r="F1038" s="1" t="s">
        <v>117</v>
      </c>
      <c r="G1038" s="2">
        <v>44273</v>
      </c>
      <c r="H1038" s="1">
        <v>0</v>
      </c>
      <c r="I1038" s="24">
        <f>VLOOKUP($E1038,Mapping!$A$2:$C$502,3,0)</f>
        <v>0</v>
      </c>
      <c r="J1038" s="24" t="str">
        <f>VLOOKUP($E1038,Mapping!$A$2:$C$502,2,0)</f>
        <v>Google Display</v>
      </c>
      <c r="K1038" s="24" t="str">
        <f>VLOOKUP(G1038,Mapping!$E$2:$F$246,2,0)</f>
        <v>Per</v>
      </c>
    </row>
    <row r="1039" spans="1:11" x14ac:dyDescent="0.25">
      <c r="A1039" s="6"/>
      <c r="B1039" s="6"/>
      <c r="C1039" s="6"/>
      <c r="D1039" s="6"/>
      <c r="E1039" s="6" t="s">
        <v>230</v>
      </c>
      <c r="F1039" s="1" t="s">
        <v>117</v>
      </c>
      <c r="G1039" s="2">
        <v>44273</v>
      </c>
      <c r="H1039" s="1">
        <v>0</v>
      </c>
      <c r="I1039" s="24" t="str">
        <f>VLOOKUP($E1039,Mapping!$A$2:$C$502,3,0)</f>
        <v>S1</v>
      </c>
      <c r="J1039" s="24" t="str">
        <f>VLOOKUP($E1039,Mapping!$A$2:$C$502,2,0)</f>
        <v>Google Display</v>
      </c>
      <c r="K1039" s="24" t="str">
        <f>VLOOKUP(G1039,Mapping!$E$2:$F$246,2,0)</f>
        <v>Per</v>
      </c>
    </row>
    <row r="1040" spans="1:11" x14ac:dyDescent="0.25">
      <c r="A1040" s="6"/>
      <c r="B1040" s="6"/>
      <c r="C1040" s="6"/>
      <c r="D1040" s="6"/>
      <c r="E1040" s="6" t="s">
        <v>219</v>
      </c>
      <c r="F1040" s="1" t="s">
        <v>117</v>
      </c>
      <c r="G1040" s="2">
        <v>44273</v>
      </c>
      <c r="H1040" s="1">
        <v>30904.333186316198</v>
      </c>
      <c r="I1040" s="24" t="str">
        <f>VLOOKUP($E1040,Mapping!$A$2:$C$502,3,0)</f>
        <v>Pre</v>
      </c>
      <c r="J1040" s="24" t="str">
        <f>VLOOKUP($E1040,Mapping!$A$2:$C$502,2,0)</f>
        <v>Google Youtube</v>
      </c>
      <c r="K1040" s="24" t="str">
        <f>VLOOKUP(G1040,Mapping!$E$2:$F$246,2,0)</f>
        <v>Per</v>
      </c>
    </row>
    <row r="1041" spans="1:11" x14ac:dyDescent="0.25">
      <c r="A1041" s="6"/>
      <c r="B1041" s="6"/>
      <c r="C1041" s="6"/>
      <c r="D1041" s="6"/>
      <c r="E1041" s="6" t="s">
        <v>220</v>
      </c>
      <c r="F1041" s="1" t="s">
        <v>117</v>
      </c>
      <c r="G1041" s="2">
        <v>44273</v>
      </c>
      <c r="H1041" s="1">
        <v>0</v>
      </c>
      <c r="I1041" s="24">
        <f>VLOOKUP($E1041,Mapping!$A$2:$C$502,3,0)</f>
        <v>0</v>
      </c>
      <c r="J1041" s="24" t="str">
        <f>VLOOKUP($E1041,Mapping!$A$2:$C$502,2,0)</f>
        <v>Google Youtube</v>
      </c>
      <c r="K1041" s="24" t="str">
        <f>VLOOKUP(G1041,Mapping!$E$2:$F$246,2,0)</f>
        <v>Per</v>
      </c>
    </row>
    <row r="1042" spans="1:11" x14ac:dyDescent="0.25">
      <c r="A1042" s="6"/>
      <c r="B1042" s="6"/>
      <c r="C1042" s="6"/>
      <c r="D1042" s="6"/>
      <c r="E1042" s="6" t="s">
        <v>231</v>
      </c>
      <c r="F1042" s="1" t="s">
        <v>117</v>
      </c>
      <c r="G1042" s="2">
        <v>44273</v>
      </c>
      <c r="H1042" s="1">
        <v>0</v>
      </c>
      <c r="I1042" s="24">
        <f>VLOOKUP($E1042,Mapping!$A$2:$C$502,3,0)</f>
        <v>0</v>
      </c>
      <c r="J1042" s="24" t="str">
        <f>VLOOKUP($E1042,Mapping!$A$2:$C$502,2,0)</f>
        <v>Google Youtube</v>
      </c>
      <c r="K1042" s="24" t="str">
        <f>VLOOKUP(G1042,Mapping!$E$2:$F$246,2,0)</f>
        <v>Per</v>
      </c>
    </row>
    <row r="1043" spans="1:11" x14ac:dyDescent="0.25">
      <c r="A1043" s="6"/>
      <c r="B1043" s="6"/>
      <c r="C1043" s="6"/>
      <c r="D1043" s="6"/>
      <c r="E1043" s="6" t="s">
        <v>221</v>
      </c>
      <c r="F1043" s="1" t="s">
        <v>117</v>
      </c>
      <c r="G1043" s="2">
        <v>44273</v>
      </c>
      <c r="H1043" s="1">
        <v>0</v>
      </c>
      <c r="I1043" s="24">
        <f>VLOOKUP($E1043,Mapping!$A$2:$C$502,3,0)</f>
        <v>0</v>
      </c>
      <c r="J1043" s="24" t="str">
        <f>VLOOKUP($E1043,Mapping!$A$2:$C$502,2,0)</f>
        <v>Google Youtube</v>
      </c>
      <c r="K1043" s="24" t="str">
        <f>VLOOKUP(G1043,Mapping!$E$2:$F$246,2,0)</f>
        <v>Per</v>
      </c>
    </row>
    <row r="1044" spans="1:11" x14ac:dyDescent="0.25">
      <c r="A1044" s="6"/>
      <c r="B1044" s="6"/>
      <c r="C1044" s="6"/>
      <c r="D1044" s="6"/>
      <c r="E1044" s="6" t="s">
        <v>232</v>
      </c>
      <c r="F1044" s="1" t="s">
        <v>117</v>
      </c>
      <c r="G1044" s="2">
        <v>44273</v>
      </c>
      <c r="H1044" s="1">
        <v>0</v>
      </c>
      <c r="I1044" s="24" t="str">
        <f>VLOOKUP($E1044,Mapping!$A$2:$C$502,3,0)</f>
        <v>S1</v>
      </c>
      <c r="J1044" s="24" t="str">
        <f>VLOOKUP($E1044,Mapping!$A$2:$C$502,2,0)</f>
        <v>Google Youtube</v>
      </c>
      <c r="K1044" s="24" t="str">
        <f>VLOOKUP(G1044,Mapping!$E$2:$F$246,2,0)</f>
        <v>Per</v>
      </c>
    </row>
    <row r="1045" spans="1:11" x14ac:dyDescent="0.25">
      <c r="A1045" s="6"/>
      <c r="B1045" s="6"/>
      <c r="C1045" s="6"/>
      <c r="D1045" s="6"/>
      <c r="E1045" s="6" t="s">
        <v>73</v>
      </c>
      <c r="F1045" s="1" t="s">
        <v>117</v>
      </c>
      <c r="G1045" s="2">
        <v>44273</v>
      </c>
      <c r="H1045" s="1">
        <v>282876.95580592903</v>
      </c>
      <c r="I1045" s="24">
        <f>VLOOKUP($E1045,Mapping!$A$2:$C$502,3,0)</f>
        <v>0</v>
      </c>
      <c r="J1045" s="24">
        <f>VLOOKUP($E1045,Mapping!$A$2:$C$502,2,0)</f>
        <v>0</v>
      </c>
      <c r="K1045" s="24" t="str">
        <f>VLOOKUP(G1045,Mapping!$E$2:$F$246,2,0)</f>
        <v>Per</v>
      </c>
    </row>
    <row r="1046" spans="1:11" x14ac:dyDescent="0.25">
      <c r="A1046" s="6"/>
      <c r="B1046" s="6"/>
      <c r="C1046" s="6"/>
      <c r="D1046" s="6"/>
      <c r="E1046" s="6" t="s">
        <v>149</v>
      </c>
      <c r="F1046" s="1" t="s">
        <v>117</v>
      </c>
      <c r="G1046" s="2">
        <v>44273</v>
      </c>
      <c r="H1046" s="1">
        <v>0</v>
      </c>
      <c r="I1046" s="24">
        <f>VLOOKUP($E1046,Mapping!$A$2:$C$502,3,0)</f>
        <v>0</v>
      </c>
      <c r="J1046" s="24" t="str">
        <f>VLOOKUP($E1046,Mapping!$A$2:$C$502,2,0)</f>
        <v>Event After Effect</v>
      </c>
      <c r="K1046" s="24" t="str">
        <f>VLOOKUP(G1046,Mapping!$E$2:$F$246,2,0)</f>
        <v>Per</v>
      </c>
    </row>
    <row r="1047" spans="1:11" x14ac:dyDescent="0.25">
      <c r="A1047" s="6"/>
      <c r="B1047" s="6"/>
      <c r="C1047" s="6"/>
      <c r="D1047" s="6"/>
      <c r="E1047" s="6" t="s">
        <v>150</v>
      </c>
      <c r="F1047" s="1" t="s">
        <v>117</v>
      </c>
      <c r="G1047" s="2">
        <v>44273</v>
      </c>
      <c r="H1047" s="1">
        <v>0</v>
      </c>
      <c r="I1047" s="24">
        <f>VLOOKUP($E1047,Mapping!$A$2:$C$502,3,0)</f>
        <v>0</v>
      </c>
      <c r="J1047" s="24" t="str">
        <f>VLOOKUP($E1047,Mapping!$A$2:$C$502,2,0)</f>
        <v>Internal Event</v>
      </c>
      <c r="K1047" s="24" t="str">
        <f>VLOOKUP(G1047,Mapping!$E$2:$F$246,2,0)</f>
        <v>Per</v>
      </c>
    </row>
    <row r="1048" spans="1:11" x14ac:dyDescent="0.25">
      <c r="A1048" s="6"/>
      <c r="B1048" s="6"/>
      <c r="C1048" s="6"/>
      <c r="D1048" s="6"/>
      <c r="E1048" s="6" t="s">
        <v>151</v>
      </c>
      <c r="F1048" s="1" t="s">
        <v>117</v>
      </c>
      <c r="G1048" s="2">
        <v>44273</v>
      </c>
      <c r="H1048" s="1">
        <v>0</v>
      </c>
      <c r="I1048" s="24">
        <f>VLOOKUP($E1048,Mapping!$A$2:$C$502,3,0)</f>
        <v>0</v>
      </c>
      <c r="J1048" s="24" t="str">
        <f>VLOOKUP($E1048,Mapping!$A$2:$C$502,2,0)</f>
        <v>Internal Event</v>
      </c>
      <c r="K1048" s="24" t="str">
        <f>VLOOKUP(G1048,Mapping!$E$2:$F$246,2,0)</f>
        <v>Per</v>
      </c>
    </row>
    <row r="1049" spans="1:11" x14ac:dyDescent="0.25">
      <c r="A1049" s="6"/>
      <c r="B1049" s="6"/>
      <c r="C1049" s="6"/>
      <c r="D1049" s="6"/>
      <c r="E1049" s="6" t="s">
        <v>152</v>
      </c>
      <c r="F1049" s="1" t="s">
        <v>117</v>
      </c>
      <c r="G1049" s="2">
        <v>44273</v>
      </c>
      <c r="H1049" s="1">
        <v>0</v>
      </c>
      <c r="I1049" s="24">
        <f>VLOOKUP($E1049,Mapping!$A$2:$C$502,3,0)</f>
        <v>0</v>
      </c>
      <c r="J1049" s="24" t="str">
        <f>VLOOKUP($E1049,Mapping!$A$2:$C$502,2,0)</f>
        <v>Internal Event</v>
      </c>
      <c r="K1049" s="24" t="str">
        <f>VLOOKUP(G1049,Mapping!$E$2:$F$246,2,0)</f>
        <v>Per</v>
      </c>
    </row>
    <row r="1050" spans="1:11" x14ac:dyDescent="0.25">
      <c r="A1050" s="6"/>
      <c r="B1050" s="6"/>
      <c r="C1050" s="6"/>
      <c r="D1050" s="6"/>
      <c r="E1050" s="6" t="s">
        <v>153</v>
      </c>
      <c r="F1050" s="1" t="s">
        <v>117</v>
      </c>
      <c r="G1050" s="2">
        <v>44273</v>
      </c>
      <c r="H1050" s="1">
        <v>0</v>
      </c>
      <c r="I1050" s="24">
        <f>VLOOKUP($E1050,Mapping!$A$2:$C$502,3,0)</f>
        <v>0</v>
      </c>
      <c r="J1050" s="24" t="str">
        <f>VLOOKUP($E1050,Mapping!$A$2:$C$502,2,0)</f>
        <v>Monday Effect</v>
      </c>
      <c r="K1050" s="24" t="str">
        <f>VLOOKUP(G1050,Mapping!$E$2:$F$246,2,0)</f>
        <v>Per</v>
      </c>
    </row>
    <row r="1051" spans="1:11" x14ac:dyDescent="0.25">
      <c r="A1051" s="6"/>
      <c r="B1051" s="6"/>
      <c r="C1051" s="6"/>
      <c r="D1051" s="6"/>
      <c r="E1051" s="6" t="s">
        <v>154</v>
      </c>
      <c r="F1051" s="1" t="s">
        <v>117</v>
      </c>
      <c r="G1051" s="2">
        <v>44273</v>
      </c>
      <c r="H1051" s="1">
        <v>0</v>
      </c>
      <c r="I1051" s="24">
        <f>VLOOKUP($E1051,Mapping!$A$2:$C$502,3,0)</f>
        <v>0</v>
      </c>
      <c r="J1051" s="24" t="str">
        <f>VLOOKUP($E1051,Mapping!$A$2:$C$502,2,0)</f>
        <v>New Content</v>
      </c>
      <c r="K1051" s="24" t="str">
        <f>VLOOKUP(G1051,Mapping!$E$2:$F$246,2,0)</f>
        <v>Per</v>
      </c>
    </row>
    <row r="1052" spans="1:11" x14ac:dyDescent="0.25">
      <c r="A1052" s="6"/>
      <c r="B1052" s="6"/>
      <c r="C1052" s="6"/>
      <c r="D1052" s="6"/>
      <c r="E1052" s="6" t="s">
        <v>155</v>
      </c>
      <c r="F1052" s="1" t="s">
        <v>117</v>
      </c>
      <c r="G1052" s="2">
        <v>44273</v>
      </c>
      <c r="H1052" s="1">
        <v>0</v>
      </c>
      <c r="I1052" s="24">
        <f>VLOOKUP($E1052,Mapping!$A$2:$C$502,3,0)</f>
        <v>0</v>
      </c>
      <c r="J1052" s="24" t="str">
        <f>VLOOKUP($E1052,Mapping!$A$2:$C$502,2,0)</f>
        <v>Internal Event</v>
      </c>
      <c r="K1052" s="24" t="str">
        <f>VLOOKUP(G1052,Mapping!$E$2:$F$246,2,0)</f>
        <v>Per</v>
      </c>
    </row>
    <row r="1053" spans="1:11" x14ac:dyDescent="0.25">
      <c r="A1053" s="6"/>
      <c r="B1053" s="6"/>
      <c r="C1053" s="6"/>
      <c r="D1053" s="6"/>
      <c r="E1053" s="6" t="s">
        <v>156</v>
      </c>
      <c r="F1053" s="1" t="s">
        <v>117</v>
      </c>
      <c r="G1053" s="2">
        <v>44273</v>
      </c>
      <c r="H1053" s="1">
        <v>0</v>
      </c>
      <c r="I1053" s="24">
        <f>VLOOKUP($E1053,Mapping!$A$2:$C$502,3,0)</f>
        <v>0</v>
      </c>
      <c r="J1053" s="24" t="str">
        <f>VLOOKUP($E1053,Mapping!$A$2:$C$502,2,0)</f>
        <v>Internal Event</v>
      </c>
      <c r="K1053" s="24" t="str">
        <f>VLOOKUP(G1053,Mapping!$E$2:$F$246,2,0)</f>
        <v>Per</v>
      </c>
    </row>
    <row r="1054" spans="1:11" x14ac:dyDescent="0.25">
      <c r="A1054" s="6"/>
      <c r="B1054" s="6"/>
      <c r="C1054" s="6"/>
      <c r="D1054" s="6"/>
      <c r="E1054" s="6" t="s">
        <v>233</v>
      </c>
      <c r="F1054" s="1" t="s">
        <v>117</v>
      </c>
      <c r="G1054" s="2">
        <v>44273</v>
      </c>
      <c r="H1054" s="1">
        <v>0</v>
      </c>
      <c r="I1054" s="24" t="str">
        <f>VLOOKUP($E1054,Mapping!$A$2:$C$502,3,0)</f>
        <v>S2</v>
      </c>
      <c r="J1054" s="24" t="str">
        <f>VLOOKUP($E1054,Mapping!$A$2:$C$502,2,0)</f>
        <v>Reddit</v>
      </c>
      <c r="K1054" s="24" t="str">
        <f>VLOOKUP(G1054,Mapping!$E$2:$F$246,2,0)</f>
        <v>Per</v>
      </c>
    </row>
    <row r="1055" spans="1:11" x14ac:dyDescent="0.25">
      <c r="A1055" s="6"/>
      <c r="B1055" s="6"/>
      <c r="C1055" s="6"/>
      <c r="D1055" s="6"/>
      <c r="E1055" s="6" t="s">
        <v>158</v>
      </c>
      <c r="F1055" s="1" t="s">
        <v>117</v>
      </c>
      <c r="G1055" s="2">
        <v>44273</v>
      </c>
      <c r="H1055" s="1">
        <v>0</v>
      </c>
      <c r="I1055" s="24">
        <f>VLOOKUP($E1055,Mapping!$A$2:$C$502,3,0)</f>
        <v>0</v>
      </c>
      <c r="J1055" s="24" t="str">
        <f>VLOOKUP($E1055,Mapping!$A$2:$C$502,2,0)</f>
        <v>Internal Event</v>
      </c>
      <c r="K1055" s="24" t="str">
        <f>VLOOKUP(G1055,Mapping!$E$2:$F$246,2,0)</f>
        <v>Per</v>
      </c>
    </row>
    <row r="1056" spans="1:11" x14ac:dyDescent="0.25">
      <c r="A1056" s="6"/>
      <c r="B1056" s="6"/>
      <c r="C1056" s="6"/>
      <c r="D1056" s="6"/>
      <c r="E1056" s="6" t="s">
        <v>159</v>
      </c>
      <c r="F1056" s="1" t="s">
        <v>117</v>
      </c>
      <c r="G1056" s="2">
        <v>44273</v>
      </c>
      <c r="H1056" s="1">
        <v>0</v>
      </c>
      <c r="I1056" s="24">
        <f>VLOOKUP($E1056,Mapping!$A$2:$C$502,3,0)</f>
        <v>0</v>
      </c>
      <c r="J1056" s="24" t="str">
        <f>VLOOKUP($E1056,Mapping!$A$2:$C$502,2,0)</f>
        <v>Event After Effect</v>
      </c>
      <c r="K1056" s="24" t="str">
        <f>VLOOKUP(G1056,Mapping!$E$2:$F$246,2,0)</f>
        <v>Per</v>
      </c>
    </row>
    <row r="1057" spans="1:11" x14ac:dyDescent="0.25">
      <c r="A1057" s="6"/>
      <c r="B1057" s="6"/>
      <c r="C1057" s="6"/>
      <c r="D1057" s="6"/>
      <c r="E1057" s="6" t="s">
        <v>160</v>
      </c>
      <c r="F1057" s="1" t="s">
        <v>117</v>
      </c>
      <c r="G1057" s="2">
        <v>44273</v>
      </c>
      <c r="H1057" s="1">
        <v>0</v>
      </c>
      <c r="I1057" s="24">
        <f>VLOOKUP($E1057,Mapping!$A$2:$C$502,3,0)</f>
        <v>0</v>
      </c>
      <c r="J1057" s="24" t="str">
        <f>VLOOKUP($E1057,Mapping!$A$2:$C$502,2,0)</f>
        <v>Event After Effect</v>
      </c>
      <c r="K1057" s="24" t="str">
        <f>VLOOKUP(G1057,Mapping!$E$2:$F$246,2,0)</f>
        <v>Per</v>
      </c>
    </row>
    <row r="1058" spans="1:11" x14ac:dyDescent="0.25">
      <c r="A1058" s="6"/>
      <c r="B1058" s="6"/>
      <c r="C1058" s="6"/>
      <c r="D1058" s="6"/>
      <c r="E1058" s="6" t="s">
        <v>161</v>
      </c>
      <c r="F1058" s="1" t="s">
        <v>117</v>
      </c>
      <c r="G1058" s="2">
        <v>44273</v>
      </c>
      <c r="H1058" s="1">
        <v>0</v>
      </c>
      <c r="I1058" s="24">
        <f>VLOOKUP($E1058,Mapping!$A$2:$C$502,3,0)</f>
        <v>0</v>
      </c>
      <c r="J1058" s="24" t="str">
        <f>VLOOKUP($E1058,Mapping!$A$2:$C$502,2,0)</f>
        <v>Internal Event</v>
      </c>
      <c r="K1058" s="24" t="str">
        <f>VLOOKUP(G1058,Mapping!$E$2:$F$246,2,0)</f>
        <v>Per</v>
      </c>
    </row>
    <row r="1059" spans="1:11" x14ac:dyDescent="0.25">
      <c r="A1059" s="6"/>
      <c r="B1059" s="6"/>
      <c r="C1059" s="6"/>
      <c r="D1059" s="6"/>
      <c r="E1059" s="6" t="s">
        <v>162</v>
      </c>
      <c r="F1059" s="1" t="s">
        <v>117</v>
      </c>
      <c r="G1059" s="2">
        <v>44273</v>
      </c>
      <c r="H1059" s="1">
        <v>0</v>
      </c>
      <c r="I1059" s="24">
        <f>VLOOKUP($E1059,Mapping!$A$2:$C$502,3,0)</f>
        <v>0</v>
      </c>
      <c r="J1059" s="24" t="str">
        <f>VLOOKUP($E1059,Mapping!$A$2:$C$502,2,0)</f>
        <v>Tuesday Effect</v>
      </c>
      <c r="K1059" s="24" t="str">
        <f>VLOOKUP(G1059,Mapping!$E$2:$F$246,2,0)</f>
        <v>Per</v>
      </c>
    </row>
    <row r="1060" spans="1:11" x14ac:dyDescent="0.25">
      <c r="A1060" s="6"/>
      <c r="B1060" s="6"/>
      <c r="C1060" s="6"/>
      <c r="D1060" s="6"/>
      <c r="E1060" s="6" t="s">
        <v>222</v>
      </c>
      <c r="F1060" s="1" t="s">
        <v>117</v>
      </c>
      <c r="G1060" s="2">
        <v>44273</v>
      </c>
      <c r="H1060" s="1">
        <v>499.43839414269502</v>
      </c>
      <c r="I1060" s="24" t="str">
        <f>VLOOKUP($E1060,Mapping!$A$2:$C$502,3,0)</f>
        <v>Pre</v>
      </c>
      <c r="J1060" s="24" t="str">
        <f>VLOOKUP($E1060,Mapping!$A$2:$C$502,2,0)</f>
        <v>Unity</v>
      </c>
      <c r="K1060" s="24" t="str">
        <f>VLOOKUP(G1060,Mapping!$E$2:$F$246,2,0)</f>
        <v>Per</v>
      </c>
    </row>
    <row r="1061" spans="1:11" x14ac:dyDescent="0.25">
      <c r="A1061" s="6"/>
      <c r="B1061" s="6"/>
      <c r="C1061" s="6"/>
      <c r="D1061" s="6"/>
      <c r="E1061" s="6" t="s">
        <v>234</v>
      </c>
      <c r="F1061" s="1" t="s">
        <v>117</v>
      </c>
      <c r="G1061" s="2">
        <v>44273</v>
      </c>
      <c r="H1061" s="1">
        <v>0</v>
      </c>
      <c r="I1061" s="24" t="str">
        <f>VLOOKUP($E1061,Mapping!$A$2:$C$502,3,0)</f>
        <v>S1</v>
      </c>
      <c r="J1061" s="24" t="str">
        <f>VLOOKUP($E1061,Mapping!$A$2:$C$502,2,0)</f>
        <v>Unity</v>
      </c>
      <c r="K1061" s="24" t="str">
        <f>VLOOKUP(G1061,Mapping!$E$2:$F$246,2,0)</f>
        <v>Per</v>
      </c>
    </row>
    <row r="1062" spans="1:11" x14ac:dyDescent="0.25">
      <c r="A1062" s="6"/>
      <c r="B1062" s="6"/>
      <c r="C1062" s="6"/>
      <c r="D1062" s="6"/>
      <c r="E1062" s="6" t="s">
        <v>235</v>
      </c>
      <c r="F1062" s="1" t="s">
        <v>117</v>
      </c>
      <c r="G1062" s="2">
        <v>44273</v>
      </c>
      <c r="H1062" s="1">
        <v>0</v>
      </c>
      <c r="I1062" s="24" t="str">
        <f>VLOOKUP($E1062,Mapping!$A$2:$C$502,3,0)</f>
        <v>S2</v>
      </c>
      <c r="J1062" s="24" t="str">
        <f>VLOOKUP($E1062,Mapping!$A$2:$C$502,2,0)</f>
        <v>Unity</v>
      </c>
      <c r="K1062" s="24" t="str">
        <f>VLOOKUP(G1062,Mapping!$E$2:$F$246,2,0)</f>
        <v>Per</v>
      </c>
    </row>
    <row r="1063" spans="1:11" x14ac:dyDescent="0.25">
      <c r="A1063" s="6"/>
      <c r="B1063" s="6"/>
      <c r="C1063" s="6"/>
      <c r="D1063" s="6"/>
      <c r="E1063" s="6" t="s">
        <v>247</v>
      </c>
      <c r="F1063" s="1" t="s">
        <v>117</v>
      </c>
      <c r="G1063" s="2">
        <v>44273</v>
      </c>
      <c r="H1063" s="1">
        <v>0</v>
      </c>
      <c r="I1063" s="24" t="str">
        <f>VLOOKUP($E1063,Mapping!$A$2:$C$502,3,0)</f>
        <v>S3</v>
      </c>
      <c r="J1063" s="24" t="str">
        <f>VLOOKUP($E1063,Mapping!$A$2:$C$502,2,0)</f>
        <v>Unity</v>
      </c>
      <c r="K1063" s="24" t="str">
        <f>VLOOKUP(G1063,Mapping!$E$2:$F$246,2,0)</f>
        <v>Per</v>
      </c>
    </row>
    <row r="1064" spans="1:11" x14ac:dyDescent="0.25">
      <c r="A1064" s="6"/>
      <c r="B1064" s="6"/>
      <c r="C1064" s="6"/>
      <c r="D1064" s="6"/>
      <c r="E1064" s="6" t="s">
        <v>200</v>
      </c>
      <c r="F1064" s="1" t="s">
        <v>117</v>
      </c>
      <c r="G1064" s="2">
        <v>44274</v>
      </c>
      <c r="H1064" s="1">
        <v>0</v>
      </c>
      <c r="I1064" s="24">
        <f>VLOOKUP($E1064,Mapping!$A$2:$C$502,3,0)</f>
        <v>0</v>
      </c>
      <c r="J1064" s="24" t="str">
        <f>VLOOKUP($E1064,Mapping!$A$2:$C$502,2,0)</f>
        <v>Apple Search</v>
      </c>
      <c r="K1064" s="24" t="str">
        <f>VLOOKUP(G1064,Mapping!$E$2:$F$246,2,0)</f>
        <v>Per</v>
      </c>
    </row>
    <row r="1065" spans="1:11" x14ac:dyDescent="0.25">
      <c r="A1065" s="6"/>
      <c r="B1065" s="6"/>
      <c r="C1065" s="6"/>
      <c r="D1065" s="6"/>
      <c r="E1065" s="6" t="s">
        <v>227</v>
      </c>
      <c r="F1065" s="1" t="s">
        <v>117</v>
      </c>
      <c r="G1065" s="2">
        <v>44274</v>
      </c>
      <c r="H1065" s="1">
        <v>0</v>
      </c>
      <c r="I1065" s="24">
        <f>VLOOKUP($E1065,Mapping!$A$2:$C$502,3,0)</f>
        <v>0</v>
      </c>
      <c r="J1065" s="24" t="str">
        <f>VLOOKUP($E1065,Mapping!$A$2:$C$502,2,0)</f>
        <v>Applovin Rewarded</v>
      </c>
      <c r="K1065" s="24" t="str">
        <f>VLOOKUP(G1065,Mapping!$E$2:$F$246,2,0)</f>
        <v>Per</v>
      </c>
    </row>
    <row r="1066" spans="1:11" x14ac:dyDescent="0.25">
      <c r="A1066" s="6"/>
      <c r="B1066" s="6"/>
      <c r="C1066" s="6"/>
      <c r="D1066" s="6"/>
      <c r="E1066" s="6" t="s">
        <v>201</v>
      </c>
      <c r="F1066" s="1" t="s">
        <v>117</v>
      </c>
      <c r="G1066" s="2">
        <v>44274</v>
      </c>
      <c r="H1066" s="1">
        <v>0</v>
      </c>
      <c r="I1066" s="24">
        <f>VLOOKUP($E1066,Mapping!$A$2:$C$502,3,0)</f>
        <v>0</v>
      </c>
      <c r="J1066" s="24" t="str">
        <f>VLOOKUP($E1066,Mapping!$A$2:$C$502,2,0)</f>
        <v>Applovin Video</v>
      </c>
      <c r="K1066" s="24" t="str">
        <f>VLOOKUP(G1066,Mapping!$E$2:$F$246,2,0)</f>
        <v>Per</v>
      </c>
    </row>
    <row r="1067" spans="1:11" x14ac:dyDescent="0.25">
      <c r="A1067" s="6"/>
      <c r="B1067" s="6"/>
      <c r="C1067" s="6"/>
      <c r="D1067" s="6"/>
      <c r="E1067" s="6" t="s">
        <v>143</v>
      </c>
      <c r="F1067" s="1" t="s">
        <v>117</v>
      </c>
      <c r="G1067" s="2">
        <v>44274</v>
      </c>
      <c r="H1067" s="1">
        <v>0</v>
      </c>
      <c r="I1067" s="24">
        <f>VLOOKUP($E1067,Mapping!$A$2:$C$502,3,0)</f>
        <v>0</v>
      </c>
      <c r="J1067" s="24" t="str">
        <f>VLOOKUP($E1067,Mapping!$A$2:$C$502,2,0)</f>
        <v>Bug Fix</v>
      </c>
      <c r="K1067" s="24" t="str">
        <f>VLOOKUP(G1067,Mapping!$E$2:$F$246,2,0)</f>
        <v>Per</v>
      </c>
    </row>
    <row r="1068" spans="1:11" x14ac:dyDescent="0.25">
      <c r="A1068" s="6"/>
      <c r="B1068" s="6"/>
      <c r="C1068" s="6"/>
      <c r="D1068" s="6"/>
      <c r="E1068" s="6" t="s">
        <v>144</v>
      </c>
      <c r="F1068" s="1" t="s">
        <v>117</v>
      </c>
      <c r="G1068" s="2">
        <v>44274</v>
      </c>
      <c r="H1068" s="1">
        <v>0</v>
      </c>
      <c r="I1068" s="24">
        <f>VLOOKUP($E1068,Mapping!$A$2:$C$502,3,0)</f>
        <v>0</v>
      </c>
      <c r="J1068" s="24" t="str">
        <f>VLOOKUP($E1068,Mapping!$A$2:$C$502,2,0)</f>
        <v>Bug Fix</v>
      </c>
      <c r="K1068" s="24" t="str">
        <f>VLOOKUP(G1068,Mapping!$E$2:$F$246,2,0)</f>
        <v>Per</v>
      </c>
    </row>
    <row r="1069" spans="1:11" x14ac:dyDescent="0.25">
      <c r="A1069" s="6"/>
      <c r="B1069" s="6"/>
      <c r="C1069" s="6"/>
      <c r="D1069" s="6"/>
      <c r="E1069" s="6" t="s">
        <v>226</v>
      </c>
      <c r="F1069" s="1" t="s">
        <v>117</v>
      </c>
      <c r="G1069" s="2">
        <v>44274</v>
      </c>
      <c r="H1069" s="1">
        <v>0</v>
      </c>
      <c r="I1069" s="24">
        <f>VLOOKUP($E1069,Mapping!$A$2:$C$502,3,0)</f>
        <v>0</v>
      </c>
      <c r="J1069" s="24" t="str">
        <f>VLOOKUP($E1069,Mapping!$A$2:$C$502,2,0)</f>
        <v>Bug Fix</v>
      </c>
      <c r="K1069" s="24" t="str">
        <f>VLOOKUP(G1069,Mapping!$E$2:$F$246,2,0)</f>
        <v>Per</v>
      </c>
    </row>
    <row r="1070" spans="1:11" x14ac:dyDescent="0.25">
      <c r="A1070" s="6"/>
      <c r="B1070" s="6"/>
      <c r="C1070" s="6"/>
      <c r="D1070" s="6"/>
      <c r="E1070" s="6" t="s">
        <v>146</v>
      </c>
      <c r="F1070" s="1" t="s">
        <v>117</v>
      </c>
      <c r="G1070" s="2">
        <v>44274</v>
      </c>
      <c r="H1070" s="1">
        <v>0</v>
      </c>
      <c r="I1070" s="24">
        <f>VLOOKUP($E1070,Mapping!$A$2:$C$502,3,0)</f>
        <v>0</v>
      </c>
      <c r="J1070" s="24" t="str">
        <f>VLOOKUP($E1070,Mapping!$A$2:$C$502,2,0)</f>
        <v>Event After Effect</v>
      </c>
      <c r="K1070" s="24" t="str">
        <f>VLOOKUP(G1070,Mapping!$E$2:$F$246,2,0)</f>
        <v>Per</v>
      </c>
    </row>
    <row r="1071" spans="1:11" x14ac:dyDescent="0.25">
      <c r="A1071" s="6"/>
      <c r="B1071" s="6"/>
      <c r="C1071" s="6"/>
      <c r="D1071" s="6"/>
      <c r="E1071" s="6" t="s">
        <v>228</v>
      </c>
      <c r="F1071" s="1" t="s">
        <v>117</v>
      </c>
      <c r="G1071" s="2">
        <v>44274</v>
      </c>
      <c r="H1071" s="1">
        <v>0</v>
      </c>
      <c r="I1071" s="24">
        <f>VLOOKUP($E1071,Mapping!$A$2:$C$502,3,0)</f>
        <v>0</v>
      </c>
      <c r="J1071" s="24" t="str">
        <f>VLOOKUP($E1071,Mapping!$A$2:$C$502,2,0)</f>
        <v>Bytedance Global</v>
      </c>
      <c r="K1071" s="24" t="str">
        <f>VLOOKUP(G1071,Mapping!$E$2:$F$246,2,0)</f>
        <v>Per</v>
      </c>
    </row>
    <row r="1072" spans="1:11" x14ac:dyDescent="0.25">
      <c r="A1072" s="6"/>
      <c r="B1072" s="6"/>
      <c r="C1072" s="6"/>
      <c r="D1072" s="6"/>
      <c r="E1072" s="6" t="s">
        <v>180</v>
      </c>
      <c r="F1072" s="1" t="s">
        <v>117</v>
      </c>
      <c r="G1072" s="2">
        <v>44274</v>
      </c>
      <c r="H1072" s="1">
        <v>-18402.4515528827</v>
      </c>
      <c r="I1072" s="24">
        <f>VLOOKUP($E1072,Mapping!$A$2:$C$502,3,0)</f>
        <v>0</v>
      </c>
      <c r="J1072" s="24" t="str">
        <f>VLOOKUP($E1072,Mapping!$A$2:$C$502,2,0)</f>
        <v>Lords Mobile</v>
      </c>
      <c r="K1072" s="24" t="str">
        <f>VLOOKUP(G1072,Mapping!$E$2:$F$246,2,0)</f>
        <v>Per</v>
      </c>
    </row>
    <row r="1073" spans="1:11" x14ac:dyDescent="0.25">
      <c r="A1073" s="6"/>
      <c r="B1073" s="6"/>
      <c r="C1073" s="6"/>
      <c r="D1073" s="6"/>
      <c r="E1073" s="6" t="s">
        <v>181</v>
      </c>
      <c r="F1073" s="1" t="s">
        <v>117</v>
      </c>
      <c r="G1073" s="2">
        <v>44274</v>
      </c>
      <c r="H1073" s="1">
        <v>-5065.6072837520796</v>
      </c>
      <c r="I1073" s="24">
        <f>VLOOKUP($E1073,Mapping!$A$2:$C$502,3,0)</f>
        <v>0</v>
      </c>
      <c r="J1073" s="24" t="str">
        <f>VLOOKUP($E1073,Mapping!$A$2:$C$502,2,0)</f>
        <v>Rise of Kingdom</v>
      </c>
      <c r="K1073" s="24" t="str">
        <f>VLOOKUP(G1073,Mapping!$E$2:$F$246,2,0)</f>
        <v>Per</v>
      </c>
    </row>
    <row r="1074" spans="1:11" x14ac:dyDescent="0.25">
      <c r="A1074" s="6"/>
      <c r="B1074" s="6"/>
      <c r="C1074" s="6"/>
      <c r="D1074" s="6"/>
      <c r="E1074" s="6" t="s">
        <v>182</v>
      </c>
      <c r="F1074" s="1" t="s">
        <v>117</v>
      </c>
      <c r="G1074" s="2">
        <v>44274</v>
      </c>
      <c r="H1074" s="1">
        <v>-7326.6168256338497</v>
      </c>
      <c r="I1074" s="24">
        <f>VLOOKUP($E1074,Mapping!$A$2:$C$502,3,0)</f>
        <v>0</v>
      </c>
      <c r="J1074" s="24" t="str">
        <f>VLOOKUP($E1074,Mapping!$A$2:$C$502,2,0)</f>
        <v>West Game</v>
      </c>
      <c r="K1074" s="24" t="str">
        <f>VLOOKUP(G1074,Mapping!$E$2:$F$246,2,0)</f>
        <v>Per</v>
      </c>
    </row>
    <row r="1075" spans="1:11" x14ac:dyDescent="0.25">
      <c r="A1075" s="6"/>
      <c r="B1075" s="6"/>
      <c r="C1075" s="6"/>
      <c r="D1075" s="6"/>
      <c r="E1075" s="6" t="s">
        <v>148</v>
      </c>
      <c r="F1075" s="1" t="s">
        <v>117</v>
      </c>
      <c r="G1075" s="2">
        <v>44274</v>
      </c>
      <c r="H1075" s="1">
        <v>0</v>
      </c>
      <c r="I1075" s="24">
        <f>VLOOKUP($E1075,Mapping!$A$2:$C$502,3,0)</f>
        <v>0</v>
      </c>
      <c r="J1075" s="24" t="str">
        <f>VLOOKUP($E1075,Mapping!$A$2:$C$502,2,0)</f>
        <v>Event After Effect</v>
      </c>
      <c r="K1075" s="24" t="str">
        <f>VLOOKUP(G1075,Mapping!$E$2:$F$246,2,0)</f>
        <v>Per</v>
      </c>
    </row>
    <row r="1076" spans="1:11" x14ac:dyDescent="0.25">
      <c r="A1076" s="6"/>
      <c r="B1076" s="6"/>
      <c r="C1076" s="6"/>
      <c r="D1076" s="6"/>
      <c r="E1076" s="6" t="s">
        <v>202</v>
      </c>
      <c r="F1076" s="1" t="s">
        <v>117</v>
      </c>
      <c r="G1076" s="2">
        <v>44274</v>
      </c>
      <c r="H1076" s="1">
        <v>0</v>
      </c>
      <c r="I1076" s="24" t="str">
        <f>VLOOKUP($E1076,Mapping!$A$2:$C$502,3,0)</f>
        <v>S1</v>
      </c>
      <c r="J1076" s="24" t="str">
        <f>VLOOKUP($E1076,Mapping!$A$2:$C$502,2,0)</f>
        <v>Facebook AEO AAA</v>
      </c>
      <c r="K1076" s="24" t="str">
        <f>VLOOKUP(G1076,Mapping!$E$2:$F$246,2,0)</f>
        <v>Per</v>
      </c>
    </row>
    <row r="1077" spans="1:11" x14ac:dyDescent="0.25">
      <c r="A1077" s="6"/>
      <c r="B1077" s="6"/>
      <c r="C1077" s="6"/>
      <c r="D1077" s="6"/>
      <c r="E1077" s="6" t="s">
        <v>203</v>
      </c>
      <c r="F1077" s="1" t="s">
        <v>117</v>
      </c>
      <c r="G1077" s="2">
        <v>44274</v>
      </c>
      <c r="H1077" s="1">
        <v>0</v>
      </c>
      <c r="I1077" s="24" t="str">
        <f>VLOOKUP($E1077,Mapping!$A$2:$C$502,3,0)</f>
        <v>S2</v>
      </c>
      <c r="J1077" s="24" t="str">
        <f>VLOOKUP($E1077,Mapping!$A$2:$C$502,2,0)</f>
        <v>Facebook AEO AAA</v>
      </c>
      <c r="K1077" s="24" t="str">
        <f>VLOOKUP(G1077,Mapping!$E$2:$F$246,2,0)</f>
        <v>Per</v>
      </c>
    </row>
    <row r="1078" spans="1:11" x14ac:dyDescent="0.25">
      <c r="A1078" s="6"/>
      <c r="B1078" s="6"/>
      <c r="C1078" s="6"/>
      <c r="D1078" s="6"/>
      <c r="E1078" s="6" t="s">
        <v>243</v>
      </c>
      <c r="F1078" s="1" t="s">
        <v>117</v>
      </c>
      <c r="G1078" s="2">
        <v>44274</v>
      </c>
      <c r="H1078" s="1">
        <v>0</v>
      </c>
      <c r="I1078" s="24" t="str">
        <f>VLOOKUP($E1078,Mapping!$A$2:$C$502,3,0)</f>
        <v>S3</v>
      </c>
      <c r="J1078" s="24" t="str">
        <f>VLOOKUP($E1078,Mapping!$A$2:$C$502,2,0)</f>
        <v>Facebook AEO AAA</v>
      </c>
      <c r="K1078" s="24" t="str">
        <f>VLOOKUP(G1078,Mapping!$E$2:$F$246,2,0)</f>
        <v>Per</v>
      </c>
    </row>
    <row r="1079" spans="1:11" x14ac:dyDescent="0.25">
      <c r="A1079" s="6"/>
      <c r="B1079" s="6"/>
      <c r="C1079" s="6"/>
      <c r="D1079" s="6"/>
      <c r="E1079" s="6" t="s">
        <v>204</v>
      </c>
      <c r="F1079" s="1" t="s">
        <v>117</v>
      </c>
      <c r="G1079" s="2">
        <v>44274</v>
      </c>
      <c r="H1079" s="1">
        <v>0</v>
      </c>
      <c r="I1079" s="24" t="str">
        <f>VLOOKUP($E1079,Mapping!$A$2:$C$502,3,0)</f>
        <v>Pre</v>
      </c>
      <c r="J1079" s="24" t="str">
        <f>VLOOKUP($E1079,Mapping!$A$2:$C$502,2,0)</f>
        <v>Facebook AEO AAA</v>
      </c>
      <c r="K1079" s="24" t="str">
        <f>VLOOKUP(G1079,Mapping!$E$2:$F$246,2,0)</f>
        <v>Per</v>
      </c>
    </row>
    <row r="1080" spans="1:11" x14ac:dyDescent="0.25">
      <c r="A1080" s="6"/>
      <c r="B1080" s="6"/>
      <c r="C1080" s="6"/>
      <c r="D1080" s="6"/>
      <c r="E1080" s="6" t="s">
        <v>205</v>
      </c>
      <c r="F1080" s="1" t="s">
        <v>117</v>
      </c>
      <c r="G1080" s="2">
        <v>44274</v>
      </c>
      <c r="H1080" s="1">
        <v>0</v>
      </c>
      <c r="I1080" s="24" t="str">
        <f>VLOOKUP($E1080,Mapping!$A$2:$C$502,3,0)</f>
        <v>S1</v>
      </c>
      <c r="J1080" s="24" t="str">
        <f>VLOOKUP($E1080,Mapping!$A$2:$C$502,2,0)</f>
        <v>Facebook AEO BAU</v>
      </c>
      <c r="K1080" s="24" t="str">
        <f>VLOOKUP(G1080,Mapping!$E$2:$F$246,2,0)</f>
        <v>Per</v>
      </c>
    </row>
    <row r="1081" spans="1:11" x14ac:dyDescent="0.25">
      <c r="A1081" s="6"/>
      <c r="B1081" s="6"/>
      <c r="C1081" s="6"/>
      <c r="D1081" s="6"/>
      <c r="E1081" s="6" t="s">
        <v>206</v>
      </c>
      <c r="F1081" s="1" t="s">
        <v>117</v>
      </c>
      <c r="G1081" s="2">
        <v>44274</v>
      </c>
      <c r="H1081" s="1">
        <v>0</v>
      </c>
      <c r="I1081" s="24" t="str">
        <f>VLOOKUP($E1081,Mapping!$A$2:$C$502,3,0)</f>
        <v>S2</v>
      </c>
      <c r="J1081" s="24" t="str">
        <f>VLOOKUP($E1081,Mapping!$A$2:$C$502,2,0)</f>
        <v>Facebook AEO BAU</v>
      </c>
      <c r="K1081" s="24" t="str">
        <f>VLOOKUP(G1081,Mapping!$E$2:$F$246,2,0)</f>
        <v>Per</v>
      </c>
    </row>
    <row r="1082" spans="1:11" x14ac:dyDescent="0.25">
      <c r="A1082" s="6"/>
      <c r="B1082" s="6"/>
      <c r="C1082" s="6"/>
      <c r="D1082" s="6"/>
      <c r="E1082" s="6" t="s">
        <v>244</v>
      </c>
      <c r="F1082" s="1" t="s">
        <v>117</v>
      </c>
      <c r="G1082" s="2">
        <v>44274</v>
      </c>
      <c r="H1082" s="1">
        <v>0</v>
      </c>
      <c r="I1082" s="24" t="str">
        <f>VLOOKUP($E1082,Mapping!$A$2:$C$502,3,0)</f>
        <v>S3</v>
      </c>
      <c r="J1082" s="24" t="str">
        <f>VLOOKUP($E1082,Mapping!$A$2:$C$502,2,0)</f>
        <v>Facebook AEO BAU</v>
      </c>
      <c r="K1082" s="24" t="str">
        <f>VLOOKUP(G1082,Mapping!$E$2:$F$246,2,0)</f>
        <v>Per</v>
      </c>
    </row>
    <row r="1083" spans="1:11" x14ac:dyDescent="0.25">
      <c r="A1083" s="6"/>
      <c r="B1083" s="6"/>
      <c r="C1083" s="6"/>
      <c r="D1083" s="6"/>
      <c r="E1083" s="6" t="s">
        <v>207</v>
      </c>
      <c r="F1083" s="1" t="s">
        <v>117</v>
      </c>
      <c r="G1083" s="2">
        <v>44274</v>
      </c>
      <c r="H1083" s="1">
        <v>0</v>
      </c>
      <c r="I1083" s="24" t="str">
        <f>VLOOKUP($E1083,Mapping!$A$2:$C$502,3,0)</f>
        <v>Pre</v>
      </c>
      <c r="J1083" s="24" t="str">
        <f>VLOOKUP($E1083,Mapping!$A$2:$C$502,2,0)</f>
        <v>Facebook AEO BAU</v>
      </c>
      <c r="K1083" s="24" t="str">
        <f>VLOOKUP(G1083,Mapping!$E$2:$F$246,2,0)</f>
        <v>Per</v>
      </c>
    </row>
    <row r="1084" spans="1:11" x14ac:dyDescent="0.25">
      <c r="A1084" s="6"/>
      <c r="B1084" s="6"/>
      <c r="C1084" s="6"/>
      <c r="D1084" s="6"/>
      <c r="E1084" s="6" t="s">
        <v>208</v>
      </c>
      <c r="F1084" s="1" t="s">
        <v>117</v>
      </c>
      <c r="G1084" s="2">
        <v>44274</v>
      </c>
      <c r="H1084" s="1">
        <v>45915.885289148799</v>
      </c>
      <c r="I1084" s="24" t="str">
        <f>VLOOKUP($E1084,Mapping!$A$2:$C$502,3,0)</f>
        <v>Pre</v>
      </c>
      <c r="J1084" s="24" t="str">
        <f>VLOOKUP($E1084,Mapping!$A$2:$C$502,2,0)</f>
        <v>Facebook VO AAA</v>
      </c>
      <c r="K1084" s="24" t="str">
        <f>VLOOKUP(G1084,Mapping!$E$2:$F$246,2,0)</f>
        <v>Per</v>
      </c>
    </row>
    <row r="1085" spans="1:11" x14ac:dyDescent="0.25">
      <c r="A1085" s="6"/>
      <c r="B1085" s="6"/>
      <c r="C1085" s="6"/>
      <c r="D1085" s="6"/>
      <c r="E1085" s="6" t="s">
        <v>209</v>
      </c>
      <c r="F1085" s="1" t="s">
        <v>117</v>
      </c>
      <c r="G1085" s="2">
        <v>44274</v>
      </c>
      <c r="H1085" s="1">
        <v>0</v>
      </c>
      <c r="I1085" s="24" t="str">
        <f>VLOOKUP($E1085,Mapping!$A$2:$C$502,3,0)</f>
        <v>S1</v>
      </c>
      <c r="J1085" s="24" t="str">
        <f>VLOOKUP($E1085,Mapping!$A$2:$C$502,2,0)</f>
        <v>Facebook VO AAA</v>
      </c>
      <c r="K1085" s="24" t="str">
        <f>VLOOKUP(G1085,Mapping!$E$2:$F$246,2,0)</f>
        <v>Per</v>
      </c>
    </row>
    <row r="1086" spans="1:11" x14ac:dyDescent="0.25">
      <c r="A1086" s="6"/>
      <c r="B1086" s="6"/>
      <c r="C1086" s="6"/>
      <c r="D1086" s="6"/>
      <c r="E1086" s="6" t="s">
        <v>210</v>
      </c>
      <c r="F1086" s="1" t="s">
        <v>117</v>
      </c>
      <c r="G1086" s="2">
        <v>44274</v>
      </c>
      <c r="H1086" s="1">
        <v>0</v>
      </c>
      <c r="I1086" s="24" t="str">
        <f>VLOOKUP($E1086,Mapping!$A$2:$C$502,3,0)</f>
        <v>S2</v>
      </c>
      <c r="J1086" s="24" t="str">
        <f>VLOOKUP($E1086,Mapping!$A$2:$C$502,2,0)</f>
        <v>Facebook VO AAA</v>
      </c>
      <c r="K1086" s="24" t="str">
        <f>VLOOKUP(G1086,Mapping!$E$2:$F$246,2,0)</f>
        <v>Per</v>
      </c>
    </row>
    <row r="1087" spans="1:11" x14ac:dyDescent="0.25">
      <c r="A1087" s="6"/>
      <c r="B1087" s="6"/>
      <c r="C1087" s="6"/>
      <c r="D1087" s="6"/>
      <c r="E1087" s="6" t="s">
        <v>245</v>
      </c>
      <c r="F1087" s="1" t="s">
        <v>117</v>
      </c>
      <c r="G1087" s="2">
        <v>44274</v>
      </c>
      <c r="H1087" s="1">
        <v>0</v>
      </c>
      <c r="I1087" s="24" t="str">
        <f>VLOOKUP($E1087,Mapping!$A$2:$C$502,3,0)</f>
        <v>S3</v>
      </c>
      <c r="J1087" s="24" t="str">
        <f>VLOOKUP($E1087,Mapping!$A$2:$C$502,2,0)</f>
        <v>Facebook VO AAA</v>
      </c>
      <c r="K1087" s="24" t="str">
        <f>VLOOKUP(G1087,Mapping!$E$2:$F$246,2,0)</f>
        <v>Per</v>
      </c>
    </row>
    <row r="1088" spans="1:11" x14ac:dyDescent="0.25">
      <c r="A1088" s="6"/>
      <c r="B1088" s="6"/>
      <c r="C1088" s="6"/>
      <c r="D1088" s="6"/>
      <c r="E1088" s="6" t="s">
        <v>211</v>
      </c>
      <c r="F1088" s="1" t="s">
        <v>117</v>
      </c>
      <c r="G1088" s="2">
        <v>44274</v>
      </c>
      <c r="H1088" s="1">
        <v>60603.710943493199</v>
      </c>
      <c r="I1088" s="24" t="str">
        <f>VLOOKUP($E1088,Mapping!$A$2:$C$502,3,0)</f>
        <v>Pre</v>
      </c>
      <c r="J1088" s="24" t="str">
        <f>VLOOKUP($E1088,Mapping!$A$2:$C$502,2,0)</f>
        <v>Facebook VO BAU</v>
      </c>
      <c r="K1088" s="24" t="str">
        <f>VLOOKUP(G1088,Mapping!$E$2:$F$246,2,0)</f>
        <v>Per</v>
      </c>
    </row>
    <row r="1089" spans="1:11" x14ac:dyDescent="0.25">
      <c r="A1089" s="6"/>
      <c r="B1089" s="6"/>
      <c r="C1089" s="6"/>
      <c r="D1089" s="6"/>
      <c r="E1089" s="6" t="s">
        <v>212</v>
      </c>
      <c r="F1089" s="1" t="s">
        <v>117</v>
      </c>
      <c r="G1089" s="2">
        <v>44274</v>
      </c>
      <c r="H1089" s="1">
        <v>0</v>
      </c>
      <c r="I1089" s="24" t="str">
        <f>VLOOKUP($E1089,Mapping!$A$2:$C$502,3,0)</f>
        <v>S1</v>
      </c>
      <c r="J1089" s="24" t="str">
        <f>VLOOKUP($E1089,Mapping!$A$2:$C$502,2,0)</f>
        <v>Facebook VO BAU</v>
      </c>
      <c r="K1089" s="24" t="str">
        <f>VLOOKUP(G1089,Mapping!$E$2:$F$246,2,0)</f>
        <v>Per</v>
      </c>
    </row>
    <row r="1090" spans="1:11" x14ac:dyDescent="0.25">
      <c r="A1090" s="6"/>
      <c r="B1090" s="6"/>
      <c r="C1090" s="6"/>
      <c r="D1090" s="6"/>
      <c r="E1090" s="6" t="s">
        <v>213</v>
      </c>
      <c r="F1090" s="1" t="s">
        <v>117</v>
      </c>
      <c r="G1090" s="2">
        <v>44274</v>
      </c>
      <c r="H1090" s="1">
        <v>0</v>
      </c>
      <c r="I1090" s="24" t="str">
        <f>VLOOKUP($E1090,Mapping!$A$2:$C$502,3,0)</f>
        <v>S2</v>
      </c>
      <c r="J1090" s="24" t="str">
        <f>VLOOKUP($E1090,Mapping!$A$2:$C$502,2,0)</f>
        <v>Facebook VO BAU</v>
      </c>
      <c r="K1090" s="24" t="str">
        <f>VLOOKUP(G1090,Mapping!$E$2:$F$246,2,0)</f>
        <v>Per</v>
      </c>
    </row>
    <row r="1091" spans="1:11" x14ac:dyDescent="0.25">
      <c r="A1091" s="6"/>
      <c r="B1091" s="6"/>
      <c r="C1091" s="6"/>
      <c r="D1091" s="6"/>
      <c r="E1091" s="6" t="s">
        <v>246</v>
      </c>
      <c r="F1091" s="1" t="s">
        <v>117</v>
      </c>
      <c r="G1091" s="2">
        <v>44274</v>
      </c>
      <c r="H1091" s="1">
        <v>0</v>
      </c>
      <c r="I1091" s="24" t="str">
        <f>VLOOKUP($E1091,Mapping!$A$2:$C$502,3,0)</f>
        <v>S3</v>
      </c>
      <c r="J1091" s="24" t="str">
        <f>VLOOKUP($E1091,Mapping!$A$2:$C$502,2,0)</f>
        <v>Facebook VO BAU</v>
      </c>
      <c r="K1091" s="24" t="str">
        <f>VLOOKUP(G1091,Mapping!$E$2:$F$246,2,0)</f>
        <v>Per</v>
      </c>
    </row>
    <row r="1092" spans="1:11" x14ac:dyDescent="0.25">
      <c r="A1092" s="6"/>
      <c r="B1092" s="6"/>
      <c r="C1092" s="6"/>
      <c r="D1092" s="6"/>
      <c r="E1092" s="6" t="s">
        <v>214</v>
      </c>
      <c r="F1092" s="1" t="s">
        <v>117</v>
      </c>
      <c r="G1092" s="2">
        <v>44274</v>
      </c>
      <c r="H1092" s="1">
        <v>17158.5853335623</v>
      </c>
      <c r="I1092" s="24" t="str">
        <f>VLOOKUP($E1092,Mapping!$A$2:$C$502,3,0)</f>
        <v>Pre</v>
      </c>
      <c r="J1092" s="24" t="str">
        <f>VLOOKUP($E1092,Mapping!$A$2:$C$502,2,0)</f>
        <v>Facebook VO Dynamic</v>
      </c>
      <c r="K1092" s="24" t="str">
        <f>VLOOKUP(G1092,Mapping!$E$2:$F$246,2,0)</f>
        <v>Per</v>
      </c>
    </row>
    <row r="1093" spans="1:11" x14ac:dyDescent="0.25">
      <c r="A1093" s="6"/>
      <c r="B1093" s="6"/>
      <c r="C1093" s="6"/>
      <c r="D1093" s="6"/>
      <c r="E1093" s="6" t="s">
        <v>215</v>
      </c>
      <c r="F1093" s="1" t="s">
        <v>117</v>
      </c>
      <c r="G1093" s="2">
        <v>44274</v>
      </c>
      <c r="H1093" s="1">
        <v>0</v>
      </c>
      <c r="I1093" s="24" t="str">
        <f>VLOOKUP($E1093,Mapping!$A$2:$C$502,3,0)</f>
        <v>S1</v>
      </c>
      <c r="J1093" s="24" t="str">
        <f>VLOOKUP($E1093,Mapping!$A$2:$C$502,2,0)</f>
        <v>Facebook VO Dynamic</v>
      </c>
      <c r="K1093" s="24" t="str">
        <f>VLOOKUP(G1093,Mapping!$E$2:$F$246,2,0)</f>
        <v>Per</v>
      </c>
    </row>
    <row r="1094" spans="1:11" x14ac:dyDescent="0.25">
      <c r="A1094" s="6"/>
      <c r="B1094" s="6"/>
      <c r="C1094" s="6"/>
      <c r="D1094" s="6"/>
      <c r="E1094" s="6" t="s">
        <v>216</v>
      </c>
      <c r="F1094" s="1" t="s">
        <v>117</v>
      </c>
      <c r="G1094" s="2">
        <v>44274</v>
      </c>
      <c r="H1094" s="1">
        <v>3223.9358868200702</v>
      </c>
      <c r="I1094" s="24" t="str">
        <f>VLOOKUP($E1094,Mapping!$A$2:$C$502,3,0)</f>
        <v>Pre</v>
      </c>
      <c r="J1094" s="24" t="str">
        <f>VLOOKUP($E1094,Mapping!$A$2:$C$502,2,0)</f>
        <v>Google Display</v>
      </c>
      <c r="K1094" s="24" t="str">
        <f>VLOOKUP(G1094,Mapping!$E$2:$F$246,2,0)</f>
        <v>Per</v>
      </c>
    </row>
    <row r="1095" spans="1:11" x14ac:dyDescent="0.25">
      <c r="A1095" s="6"/>
      <c r="B1095" s="6"/>
      <c r="C1095" s="6"/>
      <c r="D1095" s="6"/>
      <c r="E1095" s="6" t="s">
        <v>217</v>
      </c>
      <c r="F1095" s="1" t="s">
        <v>117</v>
      </c>
      <c r="G1095" s="2">
        <v>44274</v>
      </c>
      <c r="H1095" s="1">
        <v>0</v>
      </c>
      <c r="I1095" s="24">
        <f>VLOOKUP($E1095,Mapping!$A$2:$C$502,3,0)</f>
        <v>0</v>
      </c>
      <c r="J1095" s="24" t="str">
        <f>VLOOKUP($E1095,Mapping!$A$2:$C$502,2,0)</f>
        <v>Google Display</v>
      </c>
      <c r="K1095" s="24" t="str">
        <f>VLOOKUP(G1095,Mapping!$E$2:$F$246,2,0)</f>
        <v>Per</v>
      </c>
    </row>
    <row r="1096" spans="1:11" x14ac:dyDescent="0.25">
      <c r="A1096" s="6"/>
      <c r="B1096" s="6"/>
      <c r="C1096" s="6"/>
      <c r="D1096" s="6"/>
      <c r="E1096" s="6" t="s">
        <v>229</v>
      </c>
      <c r="F1096" s="1" t="s">
        <v>117</v>
      </c>
      <c r="G1096" s="2">
        <v>44274</v>
      </c>
      <c r="H1096" s="1">
        <v>0</v>
      </c>
      <c r="I1096" s="24">
        <f>VLOOKUP($E1096,Mapping!$A$2:$C$502,3,0)</f>
        <v>0</v>
      </c>
      <c r="J1096" s="24" t="str">
        <f>VLOOKUP($E1096,Mapping!$A$2:$C$502,2,0)</f>
        <v>Google Display</v>
      </c>
      <c r="K1096" s="24" t="str">
        <f>VLOOKUP(G1096,Mapping!$E$2:$F$246,2,0)</f>
        <v>Per</v>
      </c>
    </row>
    <row r="1097" spans="1:11" x14ac:dyDescent="0.25">
      <c r="A1097" s="6"/>
      <c r="B1097" s="6"/>
      <c r="C1097" s="6"/>
      <c r="D1097" s="6"/>
      <c r="E1097" s="6" t="s">
        <v>218</v>
      </c>
      <c r="F1097" s="1" t="s">
        <v>117</v>
      </c>
      <c r="G1097" s="2">
        <v>44274</v>
      </c>
      <c r="H1097" s="1">
        <v>0</v>
      </c>
      <c r="I1097" s="24">
        <f>VLOOKUP($E1097,Mapping!$A$2:$C$502,3,0)</f>
        <v>0</v>
      </c>
      <c r="J1097" s="24" t="str">
        <f>VLOOKUP($E1097,Mapping!$A$2:$C$502,2,0)</f>
        <v>Google Display</v>
      </c>
      <c r="K1097" s="24" t="str">
        <f>VLOOKUP(G1097,Mapping!$E$2:$F$246,2,0)</f>
        <v>Per</v>
      </c>
    </row>
    <row r="1098" spans="1:11" x14ac:dyDescent="0.25">
      <c r="A1098" s="6"/>
      <c r="B1098" s="6"/>
      <c r="C1098" s="6"/>
      <c r="D1098" s="6"/>
      <c r="E1098" s="6" t="s">
        <v>230</v>
      </c>
      <c r="F1098" s="1" t="s">
        <v>117</v>
      </c>
      <c r="G1098" s="2">
        <v>44274</v>
      </c>
      <c r="H1098" s="1">
        <v>0</v>
      </c>
      <c r="I1098" s="24" t="str">
        <f>VLOOKUP($E1098,Mapping!$A$2:$C$502,3,0)</f>
        <v>S1</v>
      </c>
      <c r="J1098" s="24" t="str">
        <f>VLOOKUP($E1098,Mapping!$A$2:$C$502,2,0)</f>
        <v>Google Display</v>
      </c>
      <c r="K1098" s="24" t="str">
        <f>VLOOKUP(G1098,Mapping!$E$2:$F$246,2,0)</f>
        <v>Per</v>
      </c>
    </row>
    <row r="1099" spans="1:11" x14ac:dyDescent="0.25">
      <c r="A1099" s="6"/>
      <c r="B1099" s="6"/>
      <c r="C1099" s="6"/>
      <c r="D1099" s="6"/>
      <c r="E1099" s="6" t="s">
        <v>219</v>
      </c>
      <c r="F1099" s="1" t="s">
        <v>117</v>
      </c>
      <c r="G1099" s="2">
        <v>44274</v>
      </c>
      <c r="H1099" s="1">
        <v>28551.475209948901</v>
      </c>
      <c r="I1099" s="24" t="str">
        <f>VLOOKUP($E1099,Mapping!$A$2:$C$502,3,0)</f>
        <v>Pre</v>
      </c>
      <c r="J1099" s="24" t="str">
        <f>VLOOKUP($E1099,Mapping!$A$2:$C$502,2,0)</f>
        <v>Google Youtube</v>
      </c>
      <c r="K1099" s="24" t="str">
        <f>VLOOKUP(G1099,Mapping!$E$2:$F$246,2,0)</f>
        <v>Per</v>
      </c>
    </row>
    <row r="1100" spans="1:11" x14ac:dyDescent="0.25">
      <c r="A1100" s="6"/>
      <c r="B1100" s="6"/>
      <c r="C1100" s="6"/>
      <c r="D1100" s="6"/>
      <c r="E1100" s="6" t="s">
        <v>220</v>
      </c>
      <c r="F1100" s="1" t="s">
        <v>117</v>
      </c>
      <c r="G1100" s="2">
        <v>44274</v>
      </c>
      <c r="H1100" s="1">
        <v>0</v>
      </c>
      <c r="I1100" s="24">
        <f>VLOOKUP($E1100,Mapping!$A$2:$C$502,3,0)</f>
        <v>0</v>
      </c>
      <c r="J1100" s="24" t="str">
        <f>VLOOKUP($E1100,Mapping!$A$2:$C$502,2,0)</f>
        <v>Google Youtube</v>
      </c>
      <c r="K1100" s="24" t="str">
        <f>VLOOKUP(G1100,Mapping!$E$2:$F$246,2,0)</f>
        <v>Per</v>
      </c>
    </row>
    <row r="1101" spans="1:11" x14ac:dyDescent="0.25">
      <c r="A1101" s="6"/>
      <c r="B1101" s="6"/>
      <c r="C1101" s="6"/>
      <c r="D1101" s="6"/>
      <c r="E1101" s="6" t="s">
        <v>231</v>
      </c>
      <c r="F1101" s="1" t="s">
        <v>117</v>
      </c>
      <c r="G1101" s="2">
        <v>44274</v>
      </c>
      <c r="H1101" s="1">
        <v>0</v>
      </c>
      <c r="I1101" s="24">
        <f>VLOOKUP($E1101,Mapping!$A$2:$C$502,3,0)</f>
        <v>0</v>
      </c>
      <c r="J1101" s="24" t="str">
        <f>VLOOKUP($E1101,Mapping!$A$2:$C$502,2,0)</f>
        <v>Google Youtube</v>
      </c>
      <c r="K1101" s="24" t="str">
        <f>VLOOKUP(G1101,Mapping!$E$2:$F$246,2,0)</f>
        <v>Per</v>
      </c>
    </row>
    <row r="1102" spans="1:11" x14ac:dyDescent="0.25">
      <c r="A1102" s="6"/>
      <c r="B1102" s="6"/>
      <c r="C1102" s="6"/>
      <c r="D1102" s="6"/>
      <c r="E1102" s="6" t="s">
        <v>221</v>
      </c>
      <c r="F1102" s="1" t="s">
        <v>117</v>
      </c>
      <c r="G1102" s="2">
        <v>44274</v>
      </c>
      <c r="H1102" s="1">
        <v>0</v>
      </c>
      <c r="I1102" s="24">
        <f>VLOOKUP($E1102,Mapping!$A$2:$C$502,3,0)</f>
        <v>0</v>
      </c>
      <c r="J1102" s="24" t="str">
        <f>VLOOKUP($E1102,Mapping!$A$2:$C$502,2,0)</f>
        <v>Google Youtube</v>
      </c>
      <c r="K1102" s="24" t="str">
        <f>VLOOKUP(G1102,Mapping!$E$2:$F$246,2,0)</f>
        <v>Per</v>
      </c>
    </row>
    <row r="1103" spans="1:11" x14ac:dyDescent="0.25">
      <c r="A1103" s="6"/>
      <c r="B1103" s="6"/>
      <c r="C1103" s="6"/>
      <c r="D1103" s="6"/>
      <c r="E1103" s="6" t="s">
        <v>232</v>
      </c>
      <c r="F1103" s="1" t="s">
        <v>117</v>
      </c>
      <c r="G1103" s="2">
        <v>44274</v>
      </c>
      <c r="H1103" s="1">
        <v>0</v>
      </c>
      <c r="I1103" s="24" t="str">
        <f>VLOOKUP($E1103,Mapping!$A$2:$C$502,3,0)</f>
        <v>S1</v>
      </c>
      <c r="J1103" s="24" t="str">
        <f>VLOOKUP($E1103,Mapping!$A$2:$C$502,2,0)</f>
        <v>Google Youtube</v>
      </c>
      <c r="K1103" s="24" t="str">
        <f>VLOOKUP(G1103,Mapping!$E$2:$F$246,2,0)</f>
        <v>Per</v>
      </c>
    </row>
    <row r="1104" spans="1:11" x14ac:dyDescent="0.25">
      <c r="A1104" s="6"/>
      <c r="B1104" s="6"/>
      <c r="C1104" s="6"/>
      <c r="D1104" s="6"/>
      <c r="E1104" s="6" t="s">
        <v>73</v>
      </c>
      <c r="F1104" s="1" t="s">
        <v>117</v>
      </c>
      <c r="G1104" s="2">
        <v>44274</v>
      </c>
      <c r="H1104" s="1">
        <v>282876.95580592903</v>
      </c>
      <c r="I1104" s="24">
        <f>VLOOKUP($E1104,Mapping!$A$2:$C$502,3,0)</f>
        <v>0</v>
      </c>
      <c r="J1104" s="24">
        <f>VLOOKUP($E1104,Mapping!$A$2:$C$502,2,0)</f>
        <v>0</v>
      </c>
      <c r="K1104" s="24" t="str">
        <f>VLOOKUP(G1104,Mapping!$E$2:$F$246,2,0)</f>
        <v>Per</v>
      </c>
    </row>
    <row r="1105" spans="1:11" x14ac:dyDescent="0.25">
      <c r="A1105" s="6"/>
      <c r="B1105" s="6"/>
      <c r="C1105" s="6"/>
      <c r="D1105" s="6"/>
      <c r="E1105" s="6" t="s">
        <v>149</v>
      </c>
      <c r="F1105" s="1" t="s">
        <v>117</v>
      </c>
      <c r="G1105" s="2">
        <v>44274</v>
      </c>
      <c r="H1105" s="1">
        <v>0</v>
      </c>
      <c r="I1105" s="24">
        <f>VLOOKUP($E1105,Mapping!$A$2:$C$502,3,0)</f>
        <v>0</v>
      </c>
      <c r="J1105" s="24" t="str">
        <f>VLOOKUP($E1105,Mapping!$A$2:$C$502,2,0)</f>
        <v>Event After Effect</v>
      </c>
      <c r="K1105" s="24" t="str">
        <f>VLOOKUP(G1105,Mapping!$E$2:$F$246,2,0)</f>
        <v>Per</v>
      </c>
    </row>
    <row r="1106" spans="1:11" x14ac:dyDescent="0.25">
      <c r="A1106" s="6"/>
      <c r="B1106" s="6"/>
      <c r="C1106" s="6"/>
      <c r="D1106" s="6"/>
      <c r="E1106" s="6" t="s">
        <v>150</v>
      </c>
      <c r="F1106" s="1" t="s">
        <v>117</v>
      </c>
      <c r="G1106" s="2">
        <v>44274</v>
      </c>
      <c r="H1106" s="1">
        <v>0</v>
      </c>
      <c r="I1106" s="24">
        <f>VLOOKUP($E1106,Mapping!$A$2:$C$502,3,0)</f>
        <v>0</v>
      </c>
      <c r="J1106" s="24" t="str">
        <f>VLOOKUP($E1106,Mapping!$A$2:$C$502,2,0)</f>
        <v>Internal Event</v>
      </c>
      <c r="K1106" s="24" t="str">
        <f>VLOOKUP(G1106,Mapping!$E$2:$F$246,2,0)</f>
        <v>Per</v>
      </c>
    </row>
    <row r="1107" spans="1:11" x14ac:dyDescent="0.25">
      <c r="A1107" s="6"/>
      <c r="B1107" s="6"/>
      <c r="C1107" s="6"/>
      <c r="D1107" s="6"/>
      <c r="E1107" s="6" t="s">
        <v>151</v>
      </c>
      <c r="F1107" s="1" t="s">
        <v>117</v>
      </c>
      <c r="G1107" s="2">
        <v>44274</v>
      </c>
      <c r="H1107" s="1">
        <v>0</v>
      </c>
      <c r="I1107" s="24">
        <f>VLOOKUP($E1107,Mapping!$A$2:$C$502,3,0)</f>
        <v>0</v>
      </c>
      <c r="J1107" s="24" t="str">
        <f>VLOOKUP($E1107,Mapping!$A$2:$C$502,2,0)</f>
        <v>Internal Event</v>
      </c>
      <c r="K1107" s="24" t="str">
        <f>VLOOKUP(G1107,Mapping!$E$2:$F$246,2,0)</f>
        <v>Per</v>
      </c>
    </row>
    <row r="1108" spans="1:11" x14ac:dyDescent="0.25">
      <c r="A1108" s="6"/>
      <c r="B1108" s="6"/>
      <c r="C1108" s="6"/>
      <c r="D1108" s="6"/>
      <c r="E1108" s="6" t="s">
        <v>152</v>
      </c>
      <c r="F1108" s="1" t="s">
        <v>117</v>
      </c>
      <c r="G1108" s="2">
        <v>44274</v>
      </c>
      <c r="H1108" s="1">
        <v>0</v>
      </c>
      <c r="I1108" s="24">
        <f>VLOOKUP($E1108,Mapping!$A$2:$C$502,3,0)</f>
        <v>0</v>
      </c>
      <c r="J1108" s="24" t="str">
        <f>VLOOKUP($E1108,Mapping!$A$2:$C$502,2,0)</f>
        <v>Internal Event</v>
      </c>
      <c r="K1108" s="24" t="str">
        <f>VLOOKUP(G1108,Mapping!$E$2:$F$246,2,0)</f>
        <v>Per</v>
      </c>
    </row>
    <row r="1109" spans="1:11" x14ac:dyDescent="0.25">
      <c r="A1109" s="6"/>
      <c r="B1109" s="6"/>
      <c r="C1109" s="6"/>
      <c r="D1109" s="6"/>
      <c r="E1109" s="6" t="s">
        <v>153</v>
      </c>
      <c r="F1109" s="1" t="s">
        <v>117</v>
      </c>
      <c r="G1109" s="2">
        <v>44274</v>
      </c>
      <c r="H1109" s="1">
        <v>0</v>
      </c>
      <c r="I1109" s="24">
        <f>VLOOKUP($E1109,Mapping!$A$2:$C$502,3,0)</f>
        <v>0</v>
      </c>
      <c r="J1109" s="24" t="str">
        <f>VLOOKUP($E1109,Mapping!$A$2:$C$502,2,0)</f>
        <v>Monday Effect</v>
      </c>
      <c r="K1109" s="24" t="str">
        <f>VLOOKUP(G1109,Mapping!$E$2:$F$246,2,0)</f>
        <v>Per</v>
      </c>
    </row>
    <row r="1110" spans="1:11" x14ac:dyDescent="0.25">
      <c r="A1110" s="6"/>
      <c r="B1110" s="6"/>
      <c r="C1110" s="6"/>
      <c r="D1110" s="6"/>
      <c r="E1110" s="6" t="s">
        <v>154</v>
      </c>
      <c r="F1110" s="1" t="s">
        <v>117</v>
      </c>
      <c r="G1110" s="2">
        <v>44274</v>
      </c>
      <c r="H1110" s="1">
        <v>0</v>
      </c>
      <c r="I1110" s="24">
        <f>VLOOKUP($E1110,Mapping!$A$2:$C$502,3,0)</f>
        <v>0</v>
      </c>
      <c r="J1110" s="24" t="str">
        <f>VLOOKUP($E1110,Mapping!$A$2:$C$502,2,0)</f>
        <v>New Content</v>
      </c>
      <c r="K1110" s="24" t="str">
        <f>VLOOKUP(G1110,Mapping!$E$2:$F$246,2,0)</f>
        <v>Per</v>
      </c>
    </row>
    <row r="1111" spans="1:11" x14ac:dyDescent="0.25">
      <c r="A1111" s="6"/>
      <c r="B1111" s="6"/>
      <c r="C1111" s="6"/>
      <c r="D1111" s="6"/>
      <c r="E1111" s="6" t="s">
        <v>155</v>
      </c>
      <c r="F1111" s="1" t="s">
        <v>117</v>
      </c>
      <c r="G1111" s="2">
        <v>44274</v>
      </c>
      <c r="H1111" s="1">
        <v>82556.160128225602</v>
      </c>
      <c r="I1111" s="24">
        <f>VLOOKUP($E1111,Mapping!$A$2:$C$502,3,0)</f>
        <v>0</v>
      </c>
      <c r="J1111" s="24" t="str">
        <f>VLOOKUP($E1111,Mapping!$A$2:$C$502,2,0)</f>
        <v>Internal Event</v>
      </c>
      <c r="K1111" s="24" t="str">
        <f>VLOOKUP(G1111,Mapping!$E$2:$F$246,2,0)</f>
        <v>Per</v>
      </c>
    </row>
    <row r="1112" spans="1:11" x14ac:dyDescent="0.25">
      <c r="A1112" s="6"/>
      <c r="B1112" s="6"/>
      <c r="C1112" s="6"/>
      <c r="D1112" s="6"/>
      <c r="E1112" s="6" t="s">
        <v>156</v>
      </c>
      <c r="F1112" s="1" t="s">
        <v>117</v>
      </c>
      <c r="G1112" s="2">
        <v>44274</v>
      </c>
      <c r="H1112" s="1">
        <v>0</v>
      </c>
      <c r="I1112" s="24">
        <f>VLOOKUP($E1112,Mapping!$A$2:$C$502,3,0)</f>
        <v>0</v>
      </c>
      <c r="J1112" s="24" t="str">
        <f>VLOOKUP($E1112,Mapping!$A$2:$C$502,2,0)</f>
        <v>Internal Event</v>
      </c>
      <c r="K1112" s="24" t="str">
        <f>VLOOKUP(G1112,Mapping!$E$2:$F$246,2,0)</f>
        <v>Per</v>
      </c>
    </row>
    <row r="1113" spans="1:11" x14ac:dyDescent="0.25">
      <c r="A1113" s="6"/>
      <c r="B1113" s="6"/>
      <c r="C1113" s="6"/>
      <c r="D1113" s="6"/>
      <c r="E1113" s="6" t="s">
        <v>233</v>
      </c>
      <c r="F1113" s="1" t="s">
        <v>117</v>
      </c>
      <c r="G1113" s="2">
        <v>44274</v>
      </c>
      <c r="H1113" s="1">
        <v>0</v>
      </c>
      <c r="I1113" s="24" t="str">
        <f>VLOOKUP($E1113,Mapping!$A$2:$C$502,3,0)</f>
        <v>S2</v>
      </c>
      <c r="J1113" s="24" t="str">
        <f>VLOOKUP($E1113,Mapping!$A$2:$C$502,2,0)</f>
        <v>Reddit</v>
      </c>
      <c r="K1113" s="24" t="str">
        <f>VLOOKUP(G1113,Mapping!$E$2:$F$246,2,0)</f>
        <v>Per</v>
      </c>
    </row>
    <row r="1114" spans="1:11" x14ac:dyDescent="0.25">
      <c r="A1114" s="6"/>
      <c r="B1114" s="6"/>
      <c r="C1114" s="6"/>
      <c r="D1114" s="6"/>
      <c r="E1114" s="6" t="s">
        <v>158</v>
      </c>
      <c r="F1114" s="1" t="s">
        <v>117</v>
      </c>
      <c r="G1114" s="2">
        <v>44274</v>
      </c>
      <c r="H1114" s="1">
        <v>0</v>
      </c>
      <c r="I1114" s="24">
        <f>VLOOKUP($E1114,Mapping!$A$2:$C$502,3,0)</f>
        <v>0</v>
      </c>
      <c r="J1114" s="24" t="str">
        <f>VLOOKUP($E1114,Mapping!$A$2:$C$502,2,0)</f>
        <v>Internal Event</v>
      </c>
      <c r="K1114" s="24" t="str">
        <f>VLOOKUP(G1114,Mapping!$E$2:$F$246,2,0)</f>
        <v>Per</v>
      </c>
    </row>
    <row r="1115" spans="1:11" x14ac:dyDescent="0.25">
      <c r="A1115" s="6"/>
      <c r="B1115" s="6"/>
      <c r="C1115" s="6"/>
      <c r="D1115" s="6"/>
      <c r="E1115" s="6" t="s">
        <v>159</v>
      </c>
      <c r="F1115" s="1" t="s">
        <v>117</v>
      </c>
      <c r="G1115" s="2">
        <v>44274</v>
      </c>
      <c r="H1115" s="1">
        <v>0</v>
      </c>
      <c r="I1115" s="24">
        <f>VLOOKUP($E1115,Mapping!$A$2:$C$502,3,0)</f>
        <v>0</v>
      </c>
      <c r="J1115" s="24" t="str">
        <f>VLOOKUP($E1115,Mapping!$A$2:$C$502,2,0)</f>
        <v>Event After Effect</v>
      </c>
      <c r="K1115" s="24" t="str">
        <f>VLOOKUP(G1115,Mapping!$E$2:$F$246,2,0)</f>
        <v>Per</v>
      </c>
    </row>
    <row r="1116" spans="1:11" x14ac:dyDescent="0.25">
      <c r="A1116" s="6"/>
      <c r="B1116" s="6"/>
      <c r="C1116" s="6"/>
      <c r="D1116" s="6"/>
      <c r="E1116" s="6" t="s">
        <v>160</v>
      </c>
      <c r="F1116" s="1" t="s">
        <v>117</v>
      </c>
      <c r="G1116" s="2">
        <v>44274</v>
      </c>
      <c r="H1116" s="1">
        <v>0</v>
      </c>
      <c r="I1116" s="24">
        <f>VLOOKUP($E1116,Mapping!$A$2:$C$502,3,0)</f>
        <v>0</v>
      </c>
      <c r="J1116" s="24" t="str">
        <f>VLOOKUP($E1116,Mapping!$A$2:$C$502,2,0)</f>
        <v>Event After Effect</v>
      </c>
      <c r="K1116" s="24" t="str">
        <f>VLOOKUP(G1116,Mapping!$E$2:$F$246,2,0)</f>
        <v>Per</v>
      </c>
    </row>
    <row r="1117" spans="1:11" x14ac:dyDescent="0.25">
      <c r="A1117" s="6"/>
      <c r="B1117" s="6"/>
      <c r="C1117" s="6"/>
      <c r="D1117" s="6"/>
      <c r="E1117" s="6" t="s">
        <v>161</v>
      </c>
      <c r="F1117" s="1" t="s">
        <v>117</v>
      </c>
      <c r="G1117" s="2">
        <v>44274</v>
      </c>
      <c r="H1117" s="1">
        <v>0</v>
      </c>
      <c r="I1117" s="24">
        <f>VLOOKUP($E1117,Mapping!$A$2:$C$502,3,0)</f>
        <v>0</v>
      </c>
      <c r="J1117" s="24" t="str">
        <f>VLOOKUP($E1117,Mapping!$A$2:$C$502,2,0)</f>
        <v>Internal Event</v>
      </c>
      <c r="K1117" s="24" t="str">
        <f>VLOOKUP(G1117,Mapping!$E$2:$F$246,2,0)</f>
        <v>Per</v>
      </c>
    </row>
    <row r="1118" spans="1:11" x14ac:dyDescent="0.25">
      <c r="A1118" s="6"/>
      <c r="B1118" s="6"/>
      <c r="C1118" s="6"/>
      <c r="D1118" s="6"/>
      <c r="E1118" s="6" t="s">
        <v>162</v>
      </c>
      <c r="F1118" s="1" t="s">
        <v>117</v>
      </c>
      <c r="G1118" s="2">
        <v>44274</v>
      </c>
      <c r="H1118" s="1">
        <v>0</v>
      </c>
      <c r="I1118" s="24">
        <f>VLOOKUP($E1118,Mapping!$A$2:$C$502,3,0)</f>
        <v>0</v>
      </c>
      <c r="J1118" s="24" t="str">
        <f>VLOOKUP($E1118,Mapping!$A$2:$C$502,2,0)</f>
        <v>Tuesday Effect</v>
      </c>
      <c r="K1118" s="24" t="str">
        <f>VLOOKUP(G1118,Mapping!$E$2:$F$246,2,0)</f>
        <v>Per</v>
      </c>
    </row>
    <row r="1119" spans="1:11" x14ac:dyDescent="0.25">
      <c r="A1119" s="6"/>
      <c r="B1119" s="6"/>
      <c r="C1119" s="6"/>
      <c r="D1119" s="6"/>
      <c r="E1119" s="6" t="s">
        <v>222</v>
      </c>
      <c r="F1119" s="1" t="s">
        <v>117</v>
      </c>
      <c r="G1119" s="2">
        <v>44274</v>
      </c>
      <c r="H1119" s="1">
        <v>860.22455612293004</v>
      </c>
      <c r="I1119" s="24" t="str">
        <f>VLOOKUP($E1119,Mapping!$A$2:$C$502,3,0)</f>
        <v>Pre</v>
      </c>
      <c r="J1119" s="24" t="str">
        <f>VLOOKUP($E1119,Mapping!$A$2:$C$502,2,0)</f>
        <v>Unity</v>
      </c>
      <c r="K1119" s="24" t="str">
        <f>VLOOKUP(G1119,Mapping!$E$2:$F$246,2,0)</f>
        <v>Per</v>
      </c>
    </row>
    <row r="1120" spans="1:11" x14ac:dyDescent="0.25">
      <c r="A1120" s="6"/>
      <c r="B1120" s="6"/>
      <c r="C1120" s="6"/>
      <c r="D1120" s="6"/>
      <c r="E1120" s="6" t="s">
        <v>234</v>
      </c>
      <c r="F1120" s="1" t="s">
        <v>117</v>
      </c>
      <c r="G1120" s="2">
        <v>44274</v>
      </c>
      <c r="H1120" s="1">
        <v>0</v>
      </c>
      <c r="I1120" s="24" t="str">
        <f>VLOOKUP($E1120,Mapping!$A$2:$C$502,3,0)</f>
        <v>S1</v>
      </c>
      <c r="J1120" s="24" t="str">
        <f>VLOOKUP($E1120,Mapping!$A$2:$C$502,2,0)</f>
        <v>Unity</v>
      </c>
      <c r="K1120" s="24" t="str">
        <f>VLOOKUP(G1120,Mapping!$E$2:$F$246,2,0)</f>
        <v>Per</v>
      </c>
    </row>
    <row r="1121" spans="1:11" x14ac:dyDescent="0.25">
      <c r="A1121" s="6"/>
      <c r="B1121" s="6"/>
      <c r="C1121" s="6"/>
      <c r="D1121" s="6"/>
      <c r="E1121" s="6" t="s">
        <v>235</v>
      </c>
      <c r="F1121" s="1" t="s">
        <v>117</v>
      </c>
      <c r="G1121" s="2">
        <v>44274</v>
      </c>
      <c r="H1121" s="1">
        <v>0</v>
      </c>
      <c r="I1121" s="24" t="str">
        <f>VLOOKUP($E1121,Mapping!$A$2:$C$502,3,0)</f>
        <v>S2</v>
      </c>
      <c r="J1121" s="24" t="str">
        <f>VLOOKUP($E1121,Mapping!$A$2:$C$502,2,0)</f>
        <v>Unity</v>
      </c>
      <c r="K1121" s="24" t="str">
        <f>VLOOKUP(G1121,Mapping!$E$2:$F$246,2,0)</f>
        <v>Per</v>
      </c>
    </row>
    <row r="1122" spans="1:11" x14ac:dyDescent="0.25">
      <c r="A1122" s="6"/>
      <c r="B1122" s="6"/>
      <c r="C1122" s="6"/>
      <c r="D1122" s="6"/>
      <c r="E1122" s="6" t="s">
        <v>247</v>
      </c>
      <c r="F1122" s="1" t="s">
        <v>117</v>
      </c>
      <c r="G1122" s="2">
        <v>44274</v>
      </c>
      <c r="H1122" s="1">
        <v>0</v>
      </c>
      <c r="I1122" s="24" t="str">
        <f>VLOOKUP($E1122,Mapping!$A$2:$C$502,3,0)</f>
        <v>S3</v>
      </c>
      <c r="J1122" s="24" t="str">
        <f>VLOOKUP($E1122,Mapping!$A$2:$C$502,2,0)</f>
        <v>Unity</v>
      </c>
      <c r="K1122" s="24" t="str">
        <f>VLOOKUP(G1122,Mapping!$E$2:$F$246,2,0)</f>
        <v>Per</v>
      </c>
    </row>
    <row r="1123" spans="1:11" x14ac:dyDescent="0.25">
      <c r="A1123" s="6"/>
      <c r="B1123" s="6"/>
      <c r="C1123" s="6"/>
      <c r="D1123" s="6"/>
      <c r="E1123" s="6" t="s">
        <v>200</v>
      </c>
      <c r="F1123" s="1" t="s">
        <v>117</v>
      </c>
      <c r="G1123" s="2">
        <v>44275</v>
      </c>
      <c r="H1123" s="1">
        <v>0</v>
      </c>
      <c r="I1123" s="24">
        <f>VLOOKUP($E1123,Mapping!$A$2:$C$502,3,0)</f>
        <v>0</v>
      </c>
      <c r="J1123" s="24" t="str">
        <f>VLOOKUP($E1123,Mapping!$A$2:$C$502,2,0)</f>
        <v>Apple Search</v>
      </c>
      <c r="K1123" s="24" t="str">
        <f>VLOOKUP(G1123,Mapping!$E$2:$F$246,2,0)</f>
        <v>Per</v>
      </c>
    </row>
    <row r="1124" spans="1:11" x14ac:dyDescent="0.25">
      <c r="A1124" s="6"/>
      <c r="B1124" s="6"/>
      <c r="C1124" s="6"/>
      <c r="D1124" s="6"/>
      <c r="E1124" s="6" t="s">
        <v>227</v>
      </c>
      <c r="F1124" s="1" t="s">
        <v>117</v>
      </c>
      <c r="G1124" s="2">
        <v>44275</v>
      </c>
      <c r="H1124" s="1">
        <v>0</v>
      </c>
      <c r="I1124" s="24">
        <f>VLOOKUP($E1124,Mapping!$A$2:$C$502,3,0)</f>
        <v>0</v>
      </c>
      <c r="J1124" s="24" t="str">
        <f>VLOOKUP($E1124,Mapping!$A$2:$C$502,2,0)</f>
        <v>Applovin Rewarded</v>
      </c>
      <c r="K1124" s="24" t="str">
        <f>VLOOKUP(G1124,Mapping!$E$2:$F$246,2,0)</f>
        <v>Per</v>
      </c>
    </row>
    <row r="1125" spans="1:11" x14ac:dyDescent="0.25">
      <c r="A1125" s="6"/>
      <c r="B1125" s="6"/>
      <c r="C1125" s="6"/>
      <c r="D1125" s="6"/>
      <c r="E1125" s="6" t="s">
        <v>201</v>
      </c>
      <c r="F1125" s="1" t="s">
        <v>117</v>
      </c>
      <c r="G1125" s="2">
        <v>44275</v>
      </c>
      <c r="H1125" s="1">
        <v>0</v>
      </c>
      <c r="I1125" s="24">
        <f>VLOOKUP($E1125,Mapping!$A$2:$C$502,3,0)</f>
        <v>0</v>
      </c>
      <c r="J1125" s="24" t="str">
        <f>VLOOKUP($E1125,Mapping!$A$2:$C$502,2,0)</f>
        <v>Applovin Video</v>
      </c>
      <c r="K1125" s="24" t="str">
        <f>VLOOKUP(G1125,Mapping!$E$2:$F$246,2,0)</f>
        <v>Per</v>
      </c>
    </row>
    <row r="1126" spans="1:11" x14ac:dyDescent="0.25">
      <c r="A1126" s="6"/>
      <c r="B1126" s="6"/>
      <c r="C1126" s="6"/>
      <c r="D1126" s="6"/>
      <c r="E1126" s="6" t="s">
        <v>143</v>
      </c>
      <c r="F1126" s="1" t="s">
        <v>117</v>
      </c>
      <c r="G1126" s="2">
        <v>44275</v>
      </c>
      <c r="H1126" s="1">
        <v>0</v>
      </c>
      <c r="I1126" s="24">
        <f>VLOOKUP($E1126,Mapping!$A$2:$C$502,3,0)</f>
        <v>0</v>
      </c>
      <c r="J1126" s="24" t="str">
        <f>VLOOKUP($E1126,Mapping!$A$2:$C$502,2,0)</f>
        <v>Bug Fix</v>
      </c>
      <c r="K1126" s="24" t="str">
        <f>VLOOKUP(G1126,Mapping!$E$2:$F$246,2,0)</f>
        <v>Per</v>
      </c>
    </row>
    <row r="1127" spans="1:11" x14ac:dyDescent="0.25">
      <c r="A1127" s="6"/>
      <c r="B1127" s="6"/>
      <c r="C1127" s="6"/>
      <c r="D1127" s="6"/>
      <c r="E1127" s="6" t="s">
        <v>144</v>
      </c>
      <c r="F1127" s="1" t="s">
        <v>117</v>
      </c>
      <c r="G1127" s="2">
        <v>44275</v>
      </c>
      <c r="H1127" s="1">
        <v>0</v>
      </c>
      <c r="I1127" s="24">
        <f>VLOOKUP($E1127,Mapping!$A$2:$C$502,3,0)</f>
        <v>0</v>
      </c>
      <c r="J1127" s="24" t="str">
        <f>VLOOKUP($E1127,Mapping!$A$2:$C$502,2,0)</f>
        <v>Bug Fix</v>
      </c>
      <c r="K1127" s="24" t="str">
        <f>VLOOKUP(G1127,Mapping!$E$2:$F$246,2,0)</f>
        <v>Per</v>
      </c>
    </row>
    <row r="1128" spans="1:11" x14ac:dyDescent="0.25">
      <c r="A1128" s="6"/>
      <c r="B1128" s="6"/>
      <c r="C1128" s="6"/>
      <c r="D1128" s="6"/>
      <c r="E1128" s="6" t="s">
        <v>226</v>
      </c>
      <c r="F1128" s="1" t="s">
        <v>117</v>
      </c>
      <c r="G1128" s="2">
        <v>44275</v>
      </c>
      <c r="H1128" s="1">
        <v>0</v>
      </c>
      <c r="I1128" s="24">
        <f>VLOOKUP($E1128,Mapping!$A$2:$C$502,3,0)</f>
        <v>0</v>
      </c>
      <c r="J1128" s="24" t="str">
        <f>VLOOKUP($E1128,Mapping!$A$2:$C$502,2,0)</f>
        <v>Bug Fix</v>
      </c>
      <c r="K1128" s="24" t="str">
        <f>VLOOKUP(G1128,Mapping!$E$2:$F$246,2,0)</f>
        <v>Per</v>
      </c>
    </row>
    <row r="1129" spans="1:11" x14ac:dyDescent="0.25">
      <c r="A1129" s="6"/>
      <c r="B1129" s="6"/>
      <c r="C1129" s="6"/>
      <c r="D1129" s="6"/>
      <c r="E1129" s="6" t="s">
        <v>146</v>
      </c>
      <c r="F1129" s="1" t="s">
        <v>117</v>
      </c>
      <c r="G1129" s="2">
        <v>44275</v>
      </c>
      <c r="H1129" s="1">
        <v>0</v>
      </c>
      <c r="I1129" s="24">
        <f>VLOOKUP($E1129,Mapping!$A$2:$C$502,3,0)</f>
        <v>0</v>
      </c>
      <c r="J1129" s="24" t="str">
        <f>VLOOKUP($E1129,Mapping!$A$2:$C$502,2,0)</f>
        <v>Event After Effect</v>
      </c>
      <c r="K1129" s="24" t="str">
        <f>VLOOKUP(G1129,Mapping!$E$2:$F$246,2,0)</f>
        <v>Per</v>
      </c>
    </row>
    <row r="1130" spans="1:11" x14ac:dyDescent="0.25">
      <c r="A1130" s="6"/>
      <c r="B1130" s="6"/>
      <c r="C1130" s="6"/>
      <c r="D1130" s="6"/>
      <c r="E1130" s="6" t="s">
        <v>228</v>
      </c>
      <c r="F1130" s="1" t="s">
        <v>117</v>
      </c>
      <c r="G1130" s="2">
        <v>44275</v>
      </c>
      <c r="H1130" s="1">
        <v>0</v>
      </c>
      <c r="I1130" s="24">
        <f>VLOOKUP($E1130,Mapping!$A$2:$C$502,3,0)</f>
        <v>0</v>
      </c>
      <c r="J1130" s="24" t="str">
        <f>VLOOKUP($E1130,Mapping!$A$2:$C$502,2,0)</f>
        <v>Bytedance Global</v>
      </c>
      <c r="K1130" s="24" t="str">
        <f>VLOOKUP(G1130,Mapping!$E$2:$F$246,2,0)</f>
        <v>Per</v>
      </c>
    </row>
    <row r="1131" spans="1:11" x14ac:dyDescent="0.25">
      <c r="A1131" s="6"/>
      <c r="B1131" s="6"/>
      <c r="C1131" s="6"/>
      <c r="D1131" s="6"/>
      <c r="E1131" s="6" t="s">
        <v>180</v>
      </c>
      <c r="F1131" s="1" t="s">
        <v>117</v>
      </c>
      <c r="G1131" s="2">
        <v>44275</v>
      </c>
      <c r="H1131" s="1">
        <v>-40120.409138760202</v>
      </c>
      <c r="I1131" s="24">
        <f>VLOOKUP($E1131,Mapping!$A$2:$C$502,3,0)</f>
        <v>0</v>
      </c>
      <c r="J1131" s="24" t="str">
        <f>VLOOKUP($E1131,Mapping!$A$2:$C$502,2,0)</f>
        <v>Lords Mobile</v>
      </c>
      <c r="K1131" s="24" t="str">
        <f>VLOOKUP(G1131,Mapping!$E$2:$F$246,2,0)</f>
        <v>Per</v>
      </c>
    </row>
    <row r="1132" spans="1:11" x14ac:dyDescent="0.25">
      <c r="A1132" s="6"/>
      <c r="B1132" s="6"/>
      <c r="C1132" s="6"/>
      <c r="D1132" s="6"/>
      <c r="E1132" s="6" t="s">
        <v>181</v>
      </c>
      <c r="F1132" s="1" t="s">
        <v>117</v>
      </c>
      <c r="G1132" s="2">
        <v>44275</v>
      </c>
      <c r="H1132" s="1">
        <v>-4705.3178903180496</v>
      </c>
      <c r="I1132" s="24">
        <f>VLOOKUP($E1132,Mapping!$A$2:$C$502,3,0)</f>
        <v>0</v>
      </c>
      <c r="J1132" s="24" t="str">
        <f>VLOOKUP($E1132,Mapping!$A$2:$C$502,2,0)</f>
        <v>Rise of Kingdom</v>
      </c>
      <c r="K1132" s="24" t="str">
        <f>VLOOKUP(G1132,Mapping!$E$2:$F$246,2,0)</f>
        <v>Per</v>
      </c>
    </row>
    <row r="1133" spans="1:11" x14ac:dyDescent="0.25">
      <c r="A1133" s="6"/>
      <c r="B1133" s="6"/>
      <c r="C1133" s="6"/>
      <c r="D1133" s="6"/>
      <c r="E1133" s="6" t="s">
        <v>182</v>
      </c>
      <c r="F1133" s="1" t="s">
        <v>117</v>
      </c>
      <c r="G1133" s="2">
        <v>44275</v>
      </c>
      <c r="H1133" s="1">
        <v>-7633.8620473539804</v>
      </c>
      <c r="I1133" s="24">
        <f>VLOOKUP($E1133,Mapping!$A$2:$C$502,3,0)</f>
        <v>0</v>
      </c>
      <c r="J1133" s="24" t="str">
        <f>VLOOKUP($E1133,Mapping!$A$2:$C$502,2,0)</f>
        <v>West Game</v>
      </c>
      <c r="K1133" s="24" t="str">
        <f>VLOOKUP(G1133,Mapping!$E$2:$F$246,2,0)</f>
        <v>Per</v>
      </c>
    </row>
    <row r="1134" spans="1:11" x14ac:dyDescent="0.25">
      <c r="A1134" s="6"/>
      <c r="B1134" s="6"/>
      <c r="C1134" s="6"/>
      <c r="D1134" s="6"/>
      <c r="E1134" s="6" t="s">
        <v>148</v>
      </c>
      <c r="F1134" s="1" t="s">
        <v>117</v>
      </c>
      <c r="G1134" s="2">
        <v>44275</v>
      </c>
      <c r="H1134" s="1">
        <v>0</v>
      </c>
      <c r="I1134" s="24">
        <f>VLOOKUP($E1134,Mapping!$A$2:$C$502,3,0)</f>
        <v>0</v>
      </c>
      <c r="J1134" s="24" t="str">
        <f>VLOOKUP($E1134,Mapping!$A$2:$C$502,2,0)</f>
        <v>Event After Effect</v>
      </c>
      <c r="K1134" s="24" t="str">
        <f>VLOOKUP(G1134,Mapping!$E$2:$F$246,2,0)</f>
        <v>Per</v>
      </c>
    </row>
    <row r="1135" spans="1:11" x14ac:dyDescent="0.25">
      <c r="A1135" s="6"/>
      <c r="B1135" s="6"/>
      <c r="C1135" s="6"/>
      <c r="D1135" s="6"/>
      <c r="E1135" s="6" t="s">
        <v>202</v>
      </c>
      <c r="F1135" s="1" t="s">
        <v>117</v>
      </c>
      <c r="G1135" s="2">
        <v>44275</v>
      </c>
      <c r="H1135" s="1">
        <v>0</v>
      </c>
      <c r="I1135" s="24" t="str">
        <f>VLOOKUP($E1135,Mapping!$A$2:$C$502,3,0)</f>
        <v>S1</v>
      </c>
      <c r="J1135" s="24" t="str">
        <f>VLOOKUP($E1135,Mapping!$A$2:$C$502,2,0)</f>
        <v>Facebook AEO AAA</v>
      </c>
      <c r="K1135" s="24" t="str">
        <f>VLOOKUP(G1135,Mapping!$E$2:$F$246,2,0)</f>
        <v>Per</v>
      </c>
    </row>
    <row r="1136" spans="1:11" x14ac:dyDescent="0.25">
      <c r="A1136" s="6"/>
      <c r="B1136" s="6"/>
      <c r="C1136" s="6"/>
      <c r="D1136" s="6"/>
      <c r="E1136" s="6" t="s">
        <v>203</v>
      </c>
      <c r="F1136" s="1" t="s">
        <v>117</v>
      </c>
      <c r="G1136" s="2">
        <v>44275</v>
      </c>
      <c r="H1136" s="1">
        <v>0</v>
      </c>
      <c r="I1136" s="24" t="str">
        <f>VLOOKUP($E1136,Mapping!$A$2:$C$502,3,0)</f>
        <v>S2</v>
      </c>
      <c r="J1136" s="24" t="str">
        <f>VLOOKUP($E1136,Mapping!$A$2:$C$502,2,0)</f>
        <v>Facebook AEO AAA</v>
      </c>
      <c r="K1136" s="24" t="str">
        <f>VLOOKUP(G1136,Mapping!$E$2:$F$246,2,0)</f>
        <v>Per</v>
      </c>
    </row>
    <row r="1137" spans="1:11" x14ac:dyDescent="0.25">
      <c r="A1137" s="6"/>
      <c r="B1137" s="6"/>
      <c r="C1137" s="6"/>
      <c r="D1137" s="6"/>
      <c r="E1137" s="6" t="s">
        <v>243</v>
      </c>
      <c r="F1137" s="1" t="s">
        <v>117</v>
      </c>
      <c r="G1137" s="2">
        <v>44275</v>
      </c>
      <c r="H1137" s="1">
        <v>0</v>
      </c>
      <c r="I1137" s="24" t="str">
        <f>VLOOKUP($E1137,Mapping!$A$2:$C$502,3,0)</f>
        <v>S3</v>
      </c>
      <c r="J1137" s="24" t="str">
        <f>VLOOKUP($E1137,Mapping!$A$2:$C$502,2,0)</f>
        <v>Facebook AEO AAA</v>
      </c>
      <c r="K1137" s="24" t="str">
        <f>VLOOKUP(G1137,Mapping!$E$2:$F$246,2,0)</f>
        <v>Per</v>
      </c>
    </row>
    <row r="1138" spans="1:11" x14ac:dyDescent="0.25">
      <c r="A1138" s="6"/>
      <c r="B1138" s="6"/>
      <c r="C1138" s="6"/>
      <c r="D1138" s="6"/>
      <c r="E1138" s="6" t="s">
        <v>204</v>
      </c>
      <c r="F1138" s="1" t="s">
        <v>117</v>
      </c>
      <c r="G1138" s="2">
        <v>44275</v>
      </c>
      <c r="H1138" s="1">
        <v>0</v>
      </c>
      <c r="I1138" s="24" t="str">
        <f>VLOOKUP($E1138,Mapping!$A$2:$C$502,3,0)</f>
        <v>Pre</v>
      </c>
      <c r="J1138" s="24" t="str">
        <f>VLOOKUP($E1138,Mapping!$A$2:$C$502,2,0)</f>
        <v>Facebook AEO AAA</v>
      </c>
      <c r="K1138" s="24" t="str">
        <f>VLOOKUP(G1138,Mapping!$E$2:$F$246,2,0)</f>
        <v>Per</v>
      </c>
    </row>
    <row r="1139" spans="1:11" x14ac:dyDescent="0.25">
      <c r="A1139" s="6"/>
      <c r="B1139" s="6"/>
      <c r="C1139" s="6"/>
      <c r="D1139" s="6"/>
      <c r="E1139" s="6" t="s">
        <v>205</v>
      </c>
      <c r="F1139" s="1" t="s">
        <v>117</v>
      </c>
      <c r="G1139" s="2">
        <v>44275</v>
      </c>
      <c r="H1139" s="1">
        <v>0</v>
      </c>
      <c r="I1139" s="24" t="str">
        <f>VLOOKUP($E1139,Mapping!$A$2:$C$502,3,0)</f>
        <v>S1</v>
      </c>
      <c r="J1139" s="24" t="str">
        <f>VLOOKUP($E1139,Mapping!$A$2:$C$502,2,0)</f>
        <v>Facebook AEO BAU</v>
      </c>
      <c r="K1139" s="24" t="str">
        <f>VLOOKUP(G1139,Mapping!$E$2:$F$246,2,0)</f>
        <v>Per</v>
      </c>
    </row>
    <row r="1140" spans="1:11" x14ac:dyDescent="0.25">
      <c r="A1140" s="6"/>
      <c r="B1140" s="6"/>
      <c r="C1140" s="6"/>
      <c r="D1140" s="6"/>
      <c r="E1140" s="6" t="s">
        <v>206</v>
      </c>
      <c r="F1140" s="1" t="s">
        <v>117</v>
      </c>
      <c r="G1140" s="2">
        <v>44275</v>
      </c>
      <c r="H1140" s="1">
        <v>0</v>
      </c>
      <c r="I1140" s="24" t="str">
        <f>VLOOKUP($E1140,Mapping!$A$2:$C$502,3,0)</f>
        <v>S2</v>
      </c>
      <c r="J1140" s="24" t="str">
        <f>VLOOKUP($E1140,Mapping!$A$2:$C$502,2,0)</f>
        <v>Facebook AEO BAU</v>
      </c>
      <c r="K1140" s="24" t="str">
        <f>VLOOKUP(G1140,Mapping!$E$2:$F$246,2,0)</f>
        <v>Per</v>
      </c>
    </row>
    <row r="1141" spans="1:11" x14ac:dyDescent="0.25">
      <c r="A1141" s="6"/>
      <c r="B1141" s="6"/>
      <c r="C1141" s="6"/>
      <c r="D1141" s="6"/>
      <c r="E1141" s="6" t="s">
        <v>244</v>
      </c>
      <c r="F1141" s="1" t="s">
        <v>117</v>
      </c>
      <c r="G1141" s="2">
        <v>44275</v>
      </c>
      <c r="H1141" s="1">
        <v>0</v>
      </c>
      <c r="I1141" s="24" t="str">
        <f>VLOOKUP($E1141,Mapping!$A$2:$C$502,3,0)</f>
        <v>S3</v>
      </c>
      <c r="J1141" s="24" t="str">
        <f>VLOOKUP($E1141,Mapping!$A$2:$C$502,2,0)</f>
        <v>Facebook AEO BAU</v>
      </c>
      <c r="K1141" s="24" t="str">
        <f>VLOOKUP(G1141,Mapping!$E$2:$F$246,2,0)</f>
        <v>Per</v>
      </c>
    </row>
    <row r="1142" spans="1:11" x14ac:dyDescent="0.25">
      <c r="A1142" s="6"/>
      <c r="B1142" s="6"/>
      <c r="C1142" s="6"/>
      <c r="D1142" s="6"/>
      <c r="E1142" s="6" t="s">
        <v>207</v>
      </c>
      <c r="F1142" s="1" t="s">
        <v>117</v>
      </c>
      <c r="G1142" s="2">
        <v>44275</v>
      </c>
      <c r="H1142" s="1">
        <v>0</v>
      </c>
      <c r="I1142" s="24" t="str">
        <f>VLOOKUP($E1142,Mapping!$A$2:$C$502,3,0)</f>
        <v>Pre</v>
      </c>
      <c r="J1142" s="24" t="str">
        <f>VLOOKUP($E1142,Mapping!$A$2:$C$502,2,0)</f>
        <v>Facebook AEO BAU</v>
      </c>
      <c r="K1142" s="24" t="str">
        <f>VLOOKUP(G1142,Mapping!$E$2:$F$246,2,0)</f>
        <v>Per</v>
      </c>
    </row>
    <row r="1143" spans="1:11" x14ac:dyDescent="0.25">
      <c r="A1143" s="6"/>
      <c r="B1143" s="6"/>
      <c r="C1143" s="6"/>
      <c r="D1143" s="6"/>
      <c r="E1143" s="6" t="s">
        <v>208</v>
      </c>
      <c r="F1143" s="1" t="s">
        <v>117</v>
      </c>
      <c r="G1143" s="2">
        <v>44275</v>
      </c>
      <c r="H1143" s="1">
        <v>53006.032570426702</v>
      </c>
      <c r="I1143" s="24" t="str">
        <f>VLOOKUP($E1143,Mapping!$A$2:$C$502,3,0)</f>
        <v>Pre</v>
      </c>
      <c r="J1143" s="24" t="str">
        <f>VLOOKUP($E1143,Mapping!$A$2:$C$502,2,0)</f>
        <v>Facebook VO AAA</v>
      </c>
      <c r="K1143" s="24" t="str">
        <f>VLOOKUP(G1143,Mapping!$E$2:$F$246,2,0)</f>
        <v>Per</v>
      </c>
    </row>
    <row r="1144" spans="1:11" x14ac:dyDescent="0.25">
      <c r="A1144" s="6"/>
      <c r="B1144" s="6"/>
      <c r="C1144" s="6"/>
      <c r="D1144" s="6"/>
      <c r="E1144" s="6" t="s">
        <v>209</v>
      </c>
      <c r="F1144" s="1" t="s">
        <v>117</v>
      </c>
      <c r="G1144" s="2">
        <v>44275</v>
      </c>
      <c r="H1144" s="1">
        <v>0</v>
      </c>
      <c r="I1144" s="24" t="str">
        <f>VLOOKUP($E1144,Mapping!$A$2:$C$502,3,0)</f>
        <v>S1</v>
      </c>
      <c r="J1144" s="24" t="str">
        <f>VLOOKUP($E1144,Mapping!$A$2:$C$502,2,0)</f>
        <v>Facebook VO AAA</v>
      </c>
      <c r="K1144" s="24" t="str">
        <f>VLOOKUP(G1144,Mapping!$E$2:$F$246,2,0)</f>
        <v>Per</v>
      </c>
    </row>
    <row r="1145" spans="1:11" x14ac:dyDescent="0.25">
      <c r="A1145" s="6"/>
      <c r="B1145" s="6"/>
      <c r="C1145" s="6"/>
      <c r="D1145" s="6"/>
      <c r="E1145" s="6" t="s">
        <v>210</v>
      </c>
      <c r="F1145" s="1" t="s">
        <v>117</v>
      </c>
      <c r="G1145" s="2">
        <v>44275</v>
      </c>
      <c r="H1145" s="1">
        <v>0</v>
      </c>
      <c r="I1145" s="24" t="str">
        <f>VLOOKUP($E1145,Mapping!$A$2:$C$502,3,0)</f>
        <v>S2</v>
      </c>
      <c r="J1145" s="24" t="str">
        <f>VLOOKUP($E1145,Mapping!$A$2:$C$502,2,0)</f>
        <v>Facebook VO AAA</v>
      </c>
      <c r="K1145" s="24" t="str">
        <f>VLOOKUP(G1145,Mapping!$E$2:$F$246,2,0)</f>
        <v>Per</v>
      </c>
    </row>
    <row r="1146" spans="1:11" x14ac:dyDescent="0.25">
      <c r="A1146" s="6"/>
      <c r="B1146" s="6"/>
      <c r="C1146" s="6"/>
      <c r="D1146" s="6"/>
      <c r="E1146" s="6" t="s">
        <v>245</v>
      </c>
      <c r="F1146" s="1" t="s">
        <v>117</v>
      </c>
      <c r="G1146" s="2">
        <v>44275</v>
      </c>
      <c r="H1146" s="1">
        <v>0</v>
      </c>
      <c r="I1146" s="24" t="str">
        <f>VLOOKUP($E1146,Mapping!$A$2:$C$502,3,0)</f>
        <v>S3</v>
      </c>
      <c r="J1146" s="24" t="str">
        <f>VLOOKUP($E1146,Mapping!$A$2:$C$502,2,0)</f>
        <v>Facebook VO AAA</v>
      </c>
      <c r="K1146" s="24" t="str">
        <f>VLOOKUP(G1146,Mapping!$E$2:$F$246,2,0)</f>
        <v>Per</v>
      </c>
    </row>
    <row r="1147" spans="1:11" x14ac:dyDescent="0.25">
      <c r="A1147" s="6"/>
      <c r="B1147" s="6"/>
      <c r="C1147" s="6"/>
      <c r="D1147" s="6"/>
      <c r="E1147" s="6" t="s">
        <v>211</v>
      </c>
      <c r="F1147" s="1" t="s">
        <v>117</v>
      </c>
      <c r="G1147" s="2">
        <v>44275</v>
      </c>
      <c r="H1147" s="1">
        <v>59675.1423634932</v>
      </c>
      <c r="I1147" s="24" t="str">
        <f>VLOOKUP($E1147,Mapping!$A$2:$C$502,3,0)</f>
        <v>Pre</v>
      </c>
      <c r="J1147" s="24" t="str">
        <f>VLOOKUP($E1147,Mapping!$A$2:$C$502,2,0)</f>
        <v>Facebook VO BAU</v>
      </c>
      <c r="K1147" s="24" t="str">
        <f>VLOOKUP(G1147,Mapping!$E$2:$F$246,2,0)</f>
        <v>Per</v>
      </c>
    </row>
    <row r="1148" spans="1:11" x14ac:dyDescent="0.25">
      <c r="A1148" s="6"/>
      <c r="B1148" s="6"/>
      <c r="C1148" s="6"/>
      <c r="D1148" s="6"/>
      <c r="E1148" s="6" t="s">
        <v>212</v>
      </c>
      <c r="F1148" s="1" t="s">
        <v>117</v>
      </c>
      <c r="G1148" s="2">
        <v>44275</v>
      </c>
      <c r="H1148" s="1">
        <v>0</v>
      </c>
      <c r="I1148" s="24" t="str">
        <f>VLOOKUP($E1148,Mapping!$A$2:$C$502,3,0)</f>
        <v>S1</v>
      </c>
      <c r="J1148" s="24" t="str">
        <f>VLOOKUP($E1148,Mapping!$A$2:$C$502,2,0)</f>
        <v>Facebook VO BAU</v>
      </c>
      <c r="K1148" s="24" t="str">
        <f>VLOOKUP(G1148,Mapping!$E$2:$F$246,2,0)</f>
        <v>Per</v>
      </c>
    </row>
    <row r="1149" spans="1:11" x14ac:dyDescent="0.25">
      <c r="A1149" s="6"/>
      <c r="B1149" s="6"/>
      <c r="C1149" s="6"/>
      <c r="D1149" s="6"/>
      <c r="E1149" s="6" t="s">
        <v>213</v>
      </c>
      <c r="F1149" s="1" t="s">
        <v>117</v>
      </c>
      <c r="G1149" s="2">
        <v>44275</v>
      </c>
      <c r="H1149" s="1">
        <v>0</v>
      </c>
      <c r="I1149" s="24" t="str">
        <f>VLOOKUP($E1149,Mapping!$A$2:$C$502,3,0)</f>
        <v>S2</v>
      </c>
      <c r="J1149" s="24" t="str">
        <f>VLOOKUP($E1149,Mapping!$A$2:$C$502,2,0)</f>
        <v>Facebook VO BAU</v>
      </c>
      <c r="K1149" s="24" t="str">
        <f>VLOOKUP(G1149,Mapping!$E$2:$F$246,2,0)</f>
        <v>Per</v>
      </c>
    </row>
    <row r="1150" spans="1:11" x14ac:dyDescent="0.25">
      <c r="A1150" s="6"/>
      <c r="B1150" s="6"/>
      <c r="C1150" s="6"/>
      <c r="D1150" s="6"/>
      <c r="E1150" s="6" t="s">
        <v>246</v>
      </c>
      <c r="F1150" s="1" t="s">
        <v>117</v>
      </c>
      <c r="G1150" s="2">
        <v>44275</v>
      </c>
      <c r="H1150" s="1">
        <v>0</v>
      </c>
      <c r="I1150" s="24" t="str">
        <f>VLOOKUP($E1150,Mapping!$A$2:$C$502,3,0)</f>
        <v>S3</v>
      </c>
      <c r="J1150" s="24" t="str">
        <f>VLOOKUP($E1150,Mapping!$A$2:$C$502,2,0)</f>
        <v>Facebook VO BAU</v>
      </c>
      <c r="K1150" s="24" t="str">
        <f>VLOOKUP(G1150,Mapping!$E$2:$F$246,2,0)</f>
        <v>Per</v>
      </c>
    </row>
    <row r="1151" spans="1:11" x14ac:dyDescent="0.25">
      <c r="A1151" s="6"/>
      <c r="B1151" s="6"/>
      <c r="C1151" s="6"/>
      <c r="D1151" s="6"/>
      <c r="E1151" s="6" t="s">
        <v>214</v>
      </c>
      <c r="F1151" s="1" t="s">
        <v>117</v>
      </c>
      <c r="G1151" s="2">
        <v>44275</v>
      </c>
      <c r="H1151" s="1">
        <v>19195.6146149128</v>
      </c>
      <c r="I1151" s="24" t="str">
        <f>VLOOKUP($E1151,Mapping!$A$2:$C$502,3,0)</f>
        <v>Pre</v>
      </c>
      <c r="J1151" s="24" t="str">
        <f>VLOOKUP($E1151,Mapping!$A$2:$C$502,2,0)</f>
        <v>Facebook VO Dynamic</v>
      </c>
      <c r="K1151" s="24" t="str">
        <f>VLOOKUP(G1151,Mapping!$E$2:$F$246,2,0)</f>
        <v>Per</v>
      </c>
    </row>
    <row r="1152" spans="1:11" x14ac:dyDescent="0.25">
      <c r="A1152" s="6"/>
      <c r="B1152" s="6"/>
      <c r="C1152" s="6"/>
      <c r="D1152" s="6"/>
      <c r="E1152" s="6" t="s">
        <v>215</v>
      </c>
      <c r="F1152" s="1" t="s">
        <v>117</v>
      </c>
      <c r="G1152" s="2">
        <v>44275</v>
      </c>
      <c r="H1152" s="1">
        <v>0</v>
      </c>
      <c r="I1152" s="24" t="str">
        <f>VLOOKUP($E1152,Mapping!$A$2:$C$502,3,0)</f>
        <v>S1</v>
      </c>
      <c r="J1152" s="24" t="str">
        <f>VLOOKUP($E1152,Mapping!$A$2:$C$502,2,0)</f>
        <v>Facebook VO Dynamic</v>
      </c>
      <c r="K1152" s="24" t="str">
        <f>VLOOKUP(G1152,Mapping!$E$2:$F$246,2,0)</f>
        <v>Per</v>
      </c>
    </row>
    <row r="1153" spans="1:11" x14ac:dyDescent="0.25">
      <c r="A1153" s="6"/>
      <c r="B1153" s="6"/>
      <c r="C1153" s="6"/>
      <c r="D1153" s="6"/>
      <c r="E1153" s="6" t="s">
        <v>216</v>
      </c>
      <c r="F1153" s="1" t="s">
        <v>117</v>
      </c>
      <c r="G1153" s="2">
        <v>44275</v>
      </c>
      <c r="H1153" s="1">
        <v>4918.4353712389402</v>
      </c>
      <c r="I1153" s="24" t="str">
        <f>VLOOKUP($E1153,Mapping!$A$2:$C$502,3,0)</f>
        <v>Pre</v>
      </c>
      <c r="J1153" s="24" t="str">
        <f>VLOOKUP($E1153,Mapping!$A$2:$C$502,2,0)</f>
        <v>Google Display</v>
      </c>
      <c r="K1153" s="24" t="str">
        <f>VLOOKUP(G1153,Mapping!$E$2:$F$246,2,0)</f>
        <v>Per</v>
      </c>
    </row>
    <row r="1154" spans="1:11" x14ac:dyDescent="0.25">
      <c r="A1154" s="6"/>
      <c r="B1154" s="6"/>
      <c r="C1154" s="6"/>
      <c r="D1154" s="6"/>
      <c r="E1154" s="6" t="s">
        <v>217</v>
      </c>
      <c r="F1154" s="1" t="s">
        <v>117</v>
      </c>
      <c r="G1154" s="2">
        <v>44275</v>
      </c>
      <c r="H1154" s="1">
        <v>0</v>
      </c>
      <c r="I1154" s="24">
        <f>VLOOKUP($E1154,Mapping!$A$2:$C$502,3,0)</f>
        <v>0</v>
      </c>
      <c r="J1154" s="24" t="str">
        <f>VLOOKUP($E1154,Mapping!$A$2:$C$502,2,0)</f>
        <v>Google Display</v>
      </c>
      <c r="K1154" s="24" t="str">
        <f>VLOOKUP(G1154,Mapping!$E$2:$F$246,2,0)</f>
        <v>Per</v>
      </c>
    </row>
    <row r="1155" spans="1:11" x14ac:dyDescent="0.25">
      <c r="A1155" s="6"/>
      <c r="B1155" s="6"/>
      <c r="C1155" s="6"/>
      <c r="D1155" s="6"/>
      <c r="E1155" s="6" t="s">
        <v>229</v>
      </c>
      <c r="F1155" s="1" t="s">
        <v>117</v>
      </c>
      <c r="G1155" s="2">
        <v>44275</v>
      </c>
      <c r="H1155" s="1">
        <v>0</v>
      </c>
      <c r="I1155" s="24">
        <f>VLOOKUP($E1155,Mapping!$A$2:$C$502,3,0)</f>
        <v>0</v>
      </c>
      <c r="J1155" s="24" t="str">
        <f>VLOOKUP($E1155,Mapping!$A$2:$C$502,2,0)</f>
        <v>Google Display</v>
      </c>
      <c r="K1155" s="24" t="str">
        <f>VLOOKUP(G1155,Mapping!$E$2:$F$246,2,0)</f>
        <v>Per</v>
      </c>
    </row>
    <row r="1156" spans="1:11" x14ac:dyDescent="0.25">
      <c r="A1156" s="6"/>
      <c r="B1156" s="6"/>
      <c r="C1156" s="6"/>
      <c r="D1156" s="6"/>
      <c r="E1156" s="6" t="s">
        <v>218</v>
      </c>
      <c r="F1156" s="1" t="s">
        <v>117</v>
      </c>
      <c r="G1156" s="2">
        <v>44275</v>
      </c>
      <c r="H1156" s="1">
        <v>0</v>
      </c>
      <c r="I1156" s="24">
        <f>VLOOKUP($E1156,Mapping!$A$2:$C$502,3,0)</f>
        <v>0</v>
      </c>
      <c r="J1156" s="24" t="str">
        <f>VLOOKUP($E1156,Mapping!$A$2:$C$502,2,0)</f>
        <v>Google Display</v>
      </c>
      <c r="K1156" s="24" t="str">
        <f>VLOOKUP(G1156,Mapping!$E$2:$F$246,2,0)</f>
        <v>Per</v>
      </c>
    </row>
    <row r="1157" spans="1:11" x14ac:dyDescent="0.25">
      <c r="A1157" s="6"/>
      <c r="B1157" s="6"/>
      <c r="C1157" s="6"/>
      <c r="D1157" s="6"/>
      <c r="E1157" s="6" t="s">
        <v>230</v>
      </c>
      <c r="F1157" s="1" t="s">
        <v>117</v>
      </c>
      <c r="G1157" s="2">
        <v>44275</v>
      </c>
      <c r="H1157" s="1">
        <v>0</v>
      </c>
      <c r="I1157" s="24" t="str">
        <f>VLOOKUP($E1157,Mapping!$A$2:$C$502,3,0)</f>
        <v>S1</v>
      </c>
      <c r="J1157" s="24" t="str">
        <f>VLOOKUP($E1157,Mapping!$A$2:$C$502,2,0)</f>
        <v>Google Display</v>
      </c>
      <c r="K1157" s="24" t="str">
        <f>VLOOKUP(G1157,Mapping!$E$2:$F$246,2,0)</f>
        <v>Per</v>
      </c>
    </row>
    <row r="1158" spans="1:11" x14ac:dyDescent="0.25">
      <c r="A1158" s="6"/>
      <c r="B1158" s="6"/>
      <c r="C1158" s="6"/>
      <c r="D1158" s="6"/>
      <c r="E1158" s="6" t="s">
        <v>219</v>
      </c>
      <c r="F1158" s="1" t="s">
        <v>117</v>
      </c>
      <c r="G1158" s="2">
        <v>44275</v>
      </c>
      <c r="H1158" s="1">
        <v>26866.577038093299</v>
      </c>
      <c r="I1158" s="24" t="str">
        <f>VLOOKUP($E1158,Mapping!$A$2:$C$502,3,0)</f>
        <v>Pre</v>
      </c>
      <c r="J1158" s="24" t="str">
        <f>VLOOKUP($E1158,Mapping!$A$2:$C$502,2,0)</f>
        <v>Google Youtube</v>
      </c>
      <c r="K1158" s="24" t="str">
        <f>VLOOKUP(G1158,Mapping!$E$2:$F$246,2,0)</f>
        <v>Per</v>
      </c>
    </row>
    <row r="1159" spans="1:11" x14ac:dyDescent="0.25">
      <c r="A1159" s="6"/>
      <c r="B1159" s="6"/>
      <c r="C1159" s="6"/>
      <c r="D1159" s="6"/>
      <c r="E1159" s="6" t="s">
        <v>220</v>
      </c>
      <c r="F1159" s="1" t="s">
        <v>117</v>
      </c>
      <c r="G1159" s="2">
        <v>44275</v>
      </c>
      <c r="H1159" s="1">
        <v>0</v>
      </c>
      <c r="I1159" s="24">
        <f>VLOOKUP($E1159,Mapping!$A$2:$C$502,3,0)</f>
        <v>0</v>
      </c>
      <c r="J1159" s="24" t="str">
        <f>VLOOKUP($E1159,Mapping!$A$2:$C$502,2,0)</f>
        <v>Google Youtube</v>
      </c>
      <c r="K1159" s="24" t="str">
        <f>VLOOKUP(G1159,Mapping!$E$2:$F$246,2,0)</f>
        <v>Per</v>
      </c>
    </row>
    <row r="1160" spans="1:11" x14ac:dyDescent="0.25">
      <c r="A1160" s="6"/>
      <c r="B1160" s="6"/>
      <c r="C1160" s="6"/>
      <c r="D1160" s="6"/>
      <c r="E1160" s="6" t="s">
        <v>231</v>
      </c>
      <c r="F1160" s="1" t="s">
        <v>117</v>
      </c>
      <c r="G1160" s="2">
        <v>44275</v>
      </c>
      <c r="H1160" s="1">
        <v>0</v>
      </c>
      <c r="I1160" s="24">
        <f>VLOOKUP($E1160,Mapping!$A$2:$C$502,3,0)</f>
        <v>0</v>
      </c>
      <c r="J1160" s="24" t="str">
        <f>VLOOKUP($E1160,Mapping!$A$2:$C$502,2,0)</f>
        <v>Google Youtube</v>
      </c>
      <c r="K1160" s="24" t="str">
        <f>VLOOKUP(G1160,Mapping!$E$2:$F$246,2,0)</f>
        <v>Per</v>
      </c>
    </row>
    <row r="1161" spans="1:11" x14ac:dyDescent="0.25">
      <c r="A1161" s="6"/>
      <c r="B1161" s="6"/>
      <c r="C1161" s="6"/>
      <c r="D1161" s="6"/>
      <c r="E1161" s="6" t="s">
        <v>221</v>
      </c>
      <c r="F1161" s="1" t="s">
        <v>117</v>
      </c>
      <c r="G1161" s="2">
        <v>44275</v>
      </c>
      <c r="H1161" s="1">
        <v>0</v>
      </c>
      <c r="I1161" s="24">
        <f>VLOOKUP($E1161,Mapping!$A$2:$C$502,3,0)</f>
        <v>0</v>
      </c>
      <c r="J1161" s="24" t="str">
        <f>VLOOKUP($E1161,Mapping!$A$2:$C$502,2,0)</f>
        <v>Google Youtube</v>
      </c>
      <c r="K1161" s="24" t="str">
        <f>VLOOKUP(G1161,Mapping!$E$2:$F$246,2,0)</f>
        <v>Per</v>
      </c>
    </row>
    <row r="1162" spans="1:11" x14ac:dyDescent="0.25">
      <c r="A1162" s="6"/>
      <c r="B1162" s="6"/>
      <c r="C1162" s="6"/>
      <c r="D1162" s="6"/>
      <c r="E1162" s="6" t="s">
        <v>232</v>
      </c>
      <c r="F1162" s="1" t="s">
        <v>117</v>
      </c>
      <c r="G1162" s="2">
        <v>44275</v>
      </c>
      <c r="H1162" s="1">
        <v>0</v>
      </c>
      <c r="I1162" s="24" t="str">
        <f>VLOOKUP($E1162,Mapping!$A$2:$C$502,3,0)</f>
        <v>S1</v>
      </c>
      <c r="J1162" s="24" t="str">
        <f>VLOOKUP($E1162,Mapping!$A$2:$C$502,2,0)</f>
        <v>Google Youtube</v>
      </c>
      <c r="K1162" s="24" t="str">
        <f>VLOOKUP(G1162,Mapping!$E$2:$F$246,2,0)</f>
        <v>Per</v>
      </c>
    </row>
    <row r="1163" spans="1:11" x14ac:dyDescent="0.25">
      <c r="A1163" s="6"/>
      <c r="B1163" s="6"/>
      <c r="C1163" s="6"/>
      <c r="D1163" s="6"/>
      <c r="E1163" s="6" t="s">
        <v>73</v>
      </c>
      <c r="F1163" s="1" t="s">
        <v>117</v>
      </c>
      <c r="G1163" s="2">
        <v>44275</v>
      </c>
      <c r="H1163" s="1">
        <v>282876.95580592903</v>
      </c>
      <c r="I1163" s="24">
        <f>VLOOKUP($E1163,Mapping!$A$2:$C$502,3,0)</f>
        <v>0</v>
      </c>
      <c r="J1163" s="24">
        <f>VLOOKUP($E1163,Mapping!$A$2:$C$502,2,0)</f>
        <v>0</v>
      </c>
      <c r="K1163" s="24" t="str">
        <f>VLOOKUP(G1163,Mapping!$E$2:$F$246,2,0)</f>
        <v>Per</v>
      </c>
    </row>
    <row r="1164" spans="1:11" x14ac:dyDescent="0.25">
      <c r="A1164" s="6"/>
      <c r="B1164" s="6"/>
      <c r="C1164" s="6"/>
      <c r="D1164" s="6"/>
      <c r="E1164" s="6" t="s">
        <v>149</v>
      </c>
      <c r="F1164" s="1" t="s">
        <v>117</v>
      </c>
      <c r="G1164" s="2">
        <v>44275</v>
      </c>
      <c r="H1164" s="1">
        <v>0</v>
      </c>
      <c r="I1164" s="24">
        <f>VLOOKUP($E1164,Mapping!$A$2:$C$502,3,0)</f>
        <v>0</v>
      </c>
      <c r="J1164" s="24" t="str">
        <f>VLOOKUP($E1164,Mapping!$A$2:$C$502,2,0)</f>
        <v>Event After Effect</v>
      </c>
      <c r="K1164" s="24" t="str">
        <f>VLOOKUP(G1164,Mapping!$E$2:$F$246,2,0)</f>
        <v>Per</v>
      </c>
    </row>
    <row r="1165" spans="1:11" x14ac:dyDescent="0.25">
      <c r="A1165" s="6"/>
      <c r="B1165" s="6"/>
      <c r="C1165" s="6"/>
      <c r="D1165" s="6"/>
      <c r="E1165" s="6" t="s">
        <v>150</v>
      </c>
      <c r="F1165" s="1" t="s">
        <v>117</v>
      </c>
      <c r="G1165" s="2">
        <v>44275</v>
      </c>
      <c r="H1165" s="1">
        <v>0</v>
      </c>
      <c r="I1165" s="24">
        <f>VLOOKUP($E1165,Mapping!$A$2:$C$502,3,0)</f>
        <v>0</v>
      </c>
      <c r="J1165" s="24" t="str">
        <f>VLOOKUP($E1165,Mapping!$A$2:$C$502,2,0)</f>
        <v>Internal Event</v>
      </c>
      <c r="K1165" s="24" t="str">
        <f>VLOOKUP(G1165,Mapping!$E$2:$F$246,2,0)</f>
        <v>Per</v>
      </c>
    </row>
    <row r="1166" spans="1:11" x14ac:dyDescent="0.25">
      <c r="A1166" s="6"/>
      <c r="B1166" s="6"/>
      <c r="C1166" s="6"/>
      <c r="D1166" s="6"/>
      <c r="E1166" s="6" t="s">
        <v>151</v>
      </c>
      <c r="F1166" s="1" t="s">
        <v>117</v>
      </c>
      <c r="G1166" s="2">
        <v>44275</v>
      </c>
      <c r="H1166" s="1">
        <v>0</v>
      </c>
      <c r="I1166" s="24">
        <f>VLOOKUP($E1166,Mapping!$A$2:$C$502,3,0)</f>
        <v>0</v>
      </c>
      <c r="J1166" s="24" t="str">
        <f>VLOOKUP($E1166,Mapping!$A$2:$C$502,2,0)</f>
        <v>Internal Event</v>
      </c>
      <c r="K1166" s="24" t="str">
        <f>VLOOKUP(G1166,Mapping!$E$2:$F$246,2,0)</f>
        <v>Per</v>
      </c>
    </row>
    <row r="1167" spans="1:11" x14ac:dyDescent="0.25">
      <c r="A1167" s="6"/>
      <c r="B1167" s="6"/>
      <c r="C1167" s="6"/>
      <c r="D1167" s="6"/>
      <c r="E1167" s="6" t="s">
        <v>152</v>
      </c>
      <c r="F1167" s="1" t="s">
        <v>117</v>
      </c>
      <c r="G1167" s="2">
        <v>44275</v>
      </c>
      <c r="H1167" s="1">
        <v>0</v>
      </c>
      <c r="I1167" s="24">
        <f>VLOOKUP($E1167,Mapping!$A$2:$C$502,3,0)</f>
        <v>0</v>
      </c>
      <c r="J1167" s="24" t="str">
        <f>VLOOKUP($E1167,Mapping!$A$2:$C$502,2,0)</f>
        <v>Internal Event</v>
      </c>
      <c r="K1167" s="24" t="str">
        <f>VLOOKUP(G1167,Mapping!$E$2:$F$246,2,0)</f>
        <v>Per</v>
      </c>
    </row>
    <row r="1168" spans="1:11" x14ac:dyDescent="0.25">
      <c r="A1168" s="6"/>
      <c r="B1168" s="6"/>
      <c r="C1168" s="6"/>
      <c r="D1168" s="6"/>
      <c r="E1168" s="6" t="s">
        <v>153</v>
      </c>
      <c r="F1168" s="1" t="s">
        <v>117</v>
      </c>
      <c r="G1168" s="2">
        <v>44275</v>
      </c>
      <c r="H1168" s="1">
        <v>0</v>
      </c>
      <c r="I1168" s="24">
        <f>VLOOKUP($E1168,Mapping!$A$2:$C$502,3,0)</f>
        <v>0</v>
      </c>
      <c r="J1168" s="24" t="str">
        <f>VLOOKUP($E1168,Mapping!$A$2:$C$502,2,0)</f>
        <v>Monday Effect</v>
      </c>
      <c r="K1168" s="24" t="str">
        <f>VLOOKUP(G1168,Mapping!$E$2:$F$246,2,0)</f>
        <v>Per</v>
      </c>
    </row>
    <row r="1169" spans="1:11" x14ac:dyDescent="0.25">
      <c r="A1169" s="6"/>
      <c r="B1169" s="6"/>
      <c r="C1169" s="6"/>
      <c r="D1169" s="6"/>
      <c r="E1169" s="6" t="s">
        <v>154</v>
      </c>
      <c r="F1169" s="1" t="s">
        <v>117</v>
      </c>
      <c r="G1169" s="2">
        <v>44275</v>
      </c>
      <c r="H1169" s="1">
        <v>0</v>
      </c>
      <c r="I1169" s="24">
        <f>VLOOKUP($E1169,Mapping!$A$2:$C$502,3,0)</f>
        <v>0</v>
      </c>
      <c r="J1169" s="24" t="str">
        <f>VLOOKUP($E1169,Mapping!$A$2:$C$502,2,0)</f>
        <v>New Content</v>
      </c>
      <c r="K1169" s="24" t="str">
        <f>VLOOKUP(G1169,Mapping!$E$2:$F$246,2,0)</f>
        <v>Per</v>
      </c>
    </row>
    <row r="1170" spans="1:11" x14ac:dyDescent="0.25">
      <c r="A1170" s="6"/>
      <c r="B1170" s="6"/>
      <c r="C1170" s="6"/>
      <c r="D1170" s="6"/>
      <c r="E1170" s="6" t="s">
        <v>155</v>
      </c>
      <c r="F1170" s="1" t="s">
        <v>117</v>
      </c>
      <c r="G1170" s="2">
        <v>44275</v>
      </c>
      <c r="H1170" s="1">
        <v>82556.160128225602</v>
      </c>
      <c r="I1170" s="24">
        <f>VLOOKUP($E1170,Mapping!$A$2:$C$502,3,0)</f>
        <v>0</v>
      </c>
      <c r="J1170" s="24" t="str">
        <f>VLOOKUP($E1170,Mapping!$A$2:$C$502,2,0)</f>
        <v>Internal Event</v>
      </c>
      <c r="K1170" s="24" t="str">
        <f>VLOOKUP(G1170,Mapping!$E$2:$F$246,2,0)</f>
        <v>Per</v>
      </c>
    </row>
    <row r="1171" spans="1:11" x14ac:dyDescent="0.25">
      <c r="A1171" s="6"/>
      <c r="B1171" s="6"/>
      <c r="C1171" s="6"/>
      <c r="D1171" s="6"/>
      <c r="E1171" s="6" t="s">
        <v>156</v>
      </c>
      <c r="F1171" s="1" t="s">
        <v>117</v>
      </c>
      <c r="G1171" s="2">
        <v>44275</v>
      </c>
      <c r="H1171" s="1">
        <v>0</v>
      </c>
      <c r="I1171" s="24">
        <f>VLOOKUP($E1171,Mapping!$A$2:$C$502,3,0)</f>
        <v>0</v>
      </c>
      <c r="J1171" s="24" t="str">
        <f>VLOOKUP($E1171,Mapping!$A$2:$C$502,2,0)</f>
        <v>Internal Event</v>
      </c>
      <c r="K1171" s="24" t="str">
        <f>VLOOKUP(G1171,Mapping!$E$2:$F$246,2,0)</f>
        <v>Per</v>
      </c>
    </row>
    <row r="1172" spans="1:11" x14ac:dyDescent="0.25">
      <c r="A1172" s="6"/>
      <c r="B1172" s="6"/>
      <c r="C1172" s="6"/>
      <c r="D1172" s="6"/>
      <c r="E1172" s="6" t="s">
        <v>233</v>
      </c>
      <c r="F1172" s="1" t="s">
        <v>117</v>
      </c>
      <c r="G1172" s="2">
        <v>44275</v>
      </c>
      <c r="H1172" s="1">
        <v>0</v>
      </c>
      <c r="I1172" s="24" t="str">
        <f>VLOOKUP($E1172,Mapping!$A$2:$C$502,3,0)</f>
        <v>S2</v>
      </c>
      <c r="J1172" s="24" t="str">
        <f>VLOOKUP($E1172,Mapping!$A$2:$C$502,2,0)</f>
        <v>Reddit</v>
      </c>
      <c r="K1172" s="24" t="str">
        <f>VLOOKUP(G1172,Mapping!$E$2:$F$246,2,0)</f>
        <v>Per</v>
      </c>
    </row>
    <row r="1173" spans="1:11" x14ac:dyDescent="0.25">
      <c r="A1173" s="6"/>
      <c r="B1173" s="6"/>
      <c r="C1173" s="6"/>
      <c r="D1173" s="6"/>
      <c r="E1173" s="6" t="s">
        <v>158</v>
      </c>
      <c r="F1173" s="1" t="s">
        <v>117</v>
      </c>
      <c r="G1173" s="2">
        <v>44275</v>
      </c>
      <c r="H1173" s="1">
        <v>0</v>
      </c>
      <c r="I1173" s="24">
        <f>VLOOKUP($E1173,Mapping!$A$2:$C$502,3,0)</f>
        <v>0</v>
      </c>
      <c r="J1173" s="24" t="str">
        <f>VLOOKUP($E1173,Mapping!$A$2:$C$502,2,0)</f>
        <v>Internal Event</v>
      </c>
      <c r="K1173" s="24" t="str">
        <f>VLOOKUP(G1173,Mapping!$E$2:$F$246,2,0)</f>
        <v>Per</v>
      </c>
    </row>
    <row r="1174" spans="1:11" x14ac:dyDescent="0.25">
      <c r="A1174" s="6"/>
      <c r="B1174" s="6"/>
      <c r="C1174" s="6"/>
      <c r="D1174" s="6"/>
      <c r="E1174" s="6" t="s">
        <v>159</v>
      </c>
      <c r="F1174" s="1" t="s">
        <v>117</v>
      </c>
      <c r="G1174" s="2">
        <v>44275</v>
      </c>
      <c r="H1174" s="1">
        <v>0</v>
      </c>
      <c r="I1174" s="24">
        <f>VLOOKUP($E1174,Mapping!$A$2:$C$502,3,0)</f>
        <v>0</v>
      </c>
      <c r="J1174" s="24" t="str">
        <f>VLOOKUP($E1174,Mapping!$A$2:$C$502,2,0)</f>
        <v>Event After Effect</v>
      </c>
      <c r="K1174" s="24" t="str">
        <f>VLOOKUP(G1174,Mapping!$E$2:$F$246,2,0)</f>
        <v>Per</v>
      </c>
    </row>
    <row r="1175" spans="1:11" x14ac:dyDescent="0.25">
      <c r="A1175" s="6"/>
      <c r="B1175" s="6"/>
      <c r="C1175" s="6"/>
      <c r="D1175" s="6"/>
      <c r="E1175" s="6" t="s">
        <v>160</v>
      </c>
      <c r="F1175" s="1" t="s">
        <v>117</v>
      </c>
      <c r="G1175" s="2">
        <v>44275</v>
      </c>
      <c r="H1175" s="1">
        <v>0</v>
      </c>
      <c r="I1175" s="24">
        <f>VLOOKUP($E1175,Mapping!$A$2:$C$502,3,0)</f>
        <v>0</v>
      </c>
      <c r="J1175" s="24" t="str">
        <f>VLOOKUP($E1175,Mapping!$A$2:$C$502,2,0)</f>
        <v>Event After Effect</v>
      </c>
      <c r="K1175" s="24" t="str">
        <f>VLOOKUP(G1175,Mapping!$E$2:$F$246,2,0)</f>
        <v>Per</v>
      </c>
    </row>
    <row r="1176" spans="1:11" x14ac:dyDescent="0.25">
      <c r="A1176" s="6"/>
      <c r="B1176" s="6"/>
      <c r="C1176" s="6"/>
      <c r="D1176" s="6"/>
      <c r="E1176" s="6" t="s">
        <v>161</v>
      </c>
      <c r="F1176" s="1" t="s">
        <v>117</v>
      </c>
      <c r="G1176" s="2">
        <v>44275</v>
      </c>
      <c r="H1176" s="1">
        <v>0</v>
      </c>
      <c r="I1176" s="24">
        <f>VLOOKUP($E1176,Mapping!$A$2:$C$502,3,0)</f>
        <v>0</v>
      </c>
      <c r="J1176" s="24" t="str">
        <f>VLOOKUP($E1176,Mapping!$A$2:$C$502,2,0)</f>
        <v>Internal Event</v>
      </c>
      <c r="K1176" s="24" t="str">
        <f>VLOOKUP(G1176,Mapping!$E$2:$F$246,2,0)</f>
        <v>Per</v>
      </c>
    </row>
    <row r="1177" spans="1:11" x14ac:dyDescent="0.25">
      <c r="A1177" s="6"/>
      <c r="B1177" s="6"/>
      <c r="C1177" s="6"/>
      <c r="D1177" s="6"/>
      <c r="E1177" s="6" t="s">
        <v>162</v>
      </c>
      <c r="F1177" s="1" t="s">
        <v>117</v>
      </c>
      <c r="G1177" s="2">
        <v>44275</v>
      </c>
      <c r="H1177" s="1">
        <v>0</v>
      </c>
      <c r="I1177" s="24">
        <f>VLOOKUP($E1177,Mapping!$A$2:$C$502,3,0)</f>
        <v>0</v>
      </c>
      <c r="J1177" s="24" t="str">
        <f>VLOOKUP($E1177,Mapping!$A$2:$C$502,2,0)</f>
        <v>Tuesday Effect</v>
      </c>
      <c r="K1177" s="24" t="str">
        <f>VLOOKUP(G1177,Mapping!$E$2:$F$246,2,0)</f>
        <v>Per</v>
      </c>
    </row>
    <row r="1178" spans="1:11" x14ac:dyDescent="0.25">
      <c r="A1178" s="6"/>
      <c r="B1178" s="6"/>
      <c r="C1178" s="6"/>
      <c r="D1178" s="6"/>
      <c r="E1178" s="6" t="s">
        <v>222</v>
      </c>
      <c r="F1178" s="1" t="s">
        <v>117</v>
      </c>
      <c r="G1178" s="2">
        <v>44275</v>
      </c>
      <c r="H1178" s="1">
        <v>1420.52004353557</v>
      </c>
      <c r="I1178" s="24" t="str">
        <f>VLOOKUP($E1178,Mapping!$A$2:$C$502,3,0)</f>
        <v>Pre</v>
      </c>
      <c r="J1178" s="24" t="str">
        <f>VLOOKUP($E1178,Mapping!$A$2:$C$502,2,0)</f>
        <v>Unity</v>
      </c>
      <c r="K1178" s="24" t="str">
        <f>VLOOKUP(G1178,Mapping!$E$2:$F$246,2,0)</f>
        <v>Per</v>
      </c>
    </row>
    <row r="1179" spans="1:11" x14ac:dyDescent="0.25">
      <c r="A1179" s="6"/>
      <c r="B1179" s="6"/>
      <c r="C1179" s="6"/>
      <c r="D1179" s="6"/>
      <c r="E1179" s="6" t="s">
        <v>234</v>
      </c>
      <c r="F1179" s="1" t="s">
        <v>117</v>
      </c>
      <c r="G1179" s="2">
        <v>44275</v>
      </c>
      <c r="H1179" s="1">
        <v>0</v>
      </c>
      <c r="I1179" s="24" t="str">
        <f>VLOOKUP($E1179,Mapping!$A$2:$C$502,3,0)</f>
        <v>S1</v>
      </c>
      <c r="J1179" s="24" t="str">
        <f>VLOOKUP($E1179,Mapping!$A$2:$C$502,2,0)</f>
        <v>Unity</v>
      </c>
      <c r="K1179" s="24" t="str">
        <f>VLOOKUP(G1179,Mapping!$E$2:$F$246,2,0)</f>
        <v>Per</v>
      </c>
    </row>
    <row r="1180" spans="1:11" x14ac:dyDescent="0.25">
      <c r="A1180" s="6"/>
      <c r="B1180" s="6"/>
      <c r="C1180" s="6"/>
      <c r="D1180" s="6"/>
      <c r="E1180" s="6" t="s">
        <v>235</v>
      </c>
      <c r="F1180" s="1" t="s">
        <v>117</v>
      </c>
      <c r="G1180" s="2">
        <v>44275</v>
      </c>
      <c r="H1180" s="1">
        <v>0</v>
      </c>
      <c r="I1180" s="24" t="str">
        <f>VLOOKUP($E1180,Mapping!$A$2:$C$502,3,0)</f>
        <v>S2</v>
      </c>
      <c r="J1180" s="24" t="str">
        <f>VLOOKUP($E1180,Mapping!$A$2:$C$502,2,0)</f>
        <v>Unity</v>
      </c>
      <c r="K1180" s="24" t="str">
        <f>VLOOKUP(G1180,Mapping!$E$2:$F$246,2,0)</f>
        <v>Per</v>
      </c>
    </row>
    <row r="1181" spans="1:11" x14ac:dyDescent="0.25">
      <c r="A1181" s="6"/>
      <c r="B1181" s="6"/>
      <c r="C1181" s="6"/>
      <c r="D1181" s="6"/>
      <c r="E1181" s="6" t="s">
        <v>247</v>
      </c>
      <c r="F1181" s="1" t="s">
        <v>117</v>
      </c>
      <c r="G1181" s="2">
        <v>44275</v>
      </c>
      <c r="H1181" s="1">
        <v>0</v>
      </c>
      <c r="I1181" s="24" t="str">
        <f>VLOOKUP($E1181,Mapping!$A$2:$C$502,3,0)</f>
        <v>S3</v>
      </c>
      <c r="J1181" s="24" t="str">
        <f>VLOOKUP($E1181,Mapping!$A$2:$C$502,2,0)</f>
        <v>Unity</v>
      </c>
      <c r="K1181" s="24" t="str">
        <f>VLOOKUP(G1181,Mapping!$E$2:$F$246,2,0)</f>
        <v>Per</v>
      </c>
    </row>
    <row r="1182" spans="1:11" x14ac:dyDescent="0.25">
      <c r="A1182" s="6"/>
      <c r="B1182" s="6"/>
      <c r="C1182" s="6"/>
      <c r="D1182" s="6"/>
      <c r="E1182" s="6" t="s">
        <v>200</v>
      </c>
      <c r="F1182" s="1" t="s">
        <v>117</v>
      </c>
      <c r="G1182" s="2">
        <v>44276</v>
      </c>
      <c r="H1182" s="1">
        <v>0</v>
      </c>
      <c r="I1182" s="24">
        <f>VLOOKUP($E1182,Mapping!$A$2:$C$502,3,0)</f>
        <v>0</v>
      </c>
      <c r="J1182" s="24" t="str">
        <f>VLOOKUP($E1182,Mapping!$A$2:$C$502,2,0)</f>
        <v>Apple Search</v>
      </c>
      <c r="K1182" s="24" t="str">
        <f>VLOOKUP(G1182,Mapping!$E$2:$F$246,2,0)</f>
        <v>Per</v>
      </c>
    </row>
    <row r="1183" spans="1:11" x14ac:dyDescent="0.25">
      <c r="A1183" s="6"/>
      <c r="B1183" s="6"/>
      <c r="C1183" s="6"/>
      <c r="D1183" s="6"/>
      <c r="E1183" s="6" t="s">
        <v>227</v>
      </c>
      <c r="F1183" s="1" t="s">
        <v>117</v>
      </c>
      <c r="G1183" s="2">
        <v>44276</v>
      </c>
      <c r="H1183" s="1">
        <v>0</v>
      </c>
      <c r="I1183" s="24">
        <f>VLOOKUP($E1183,Mapping!$A$2:$C$502,3,0)</f>
        <v>0</v>
      </c>
      <c r="J1183" s="24" t="str">
        <f>VLOOKUP($E1183,Mapping!$A$2:$C$502,2,0)</f>
        <v>Applovin Rewarded</v>
      </c>
      <c r="K1183" s="24" t="str">
        <f>VLOOKUP(G1183,Mapping!$E$2:$F$246,2,0)</f>
        <v>Per</v>
      </c>
    </row>
    <row r="1184" spans="1:11" x14ac:dyDescent="0.25">
      <c r="A1184" s="6"/>
      <c r="B1184" s="6"/>
      <c r="C1184" s="6"/>
      <c r="D1184" s="6"/>
      <c r="E1184" s="6" t="s">
        <v>201</v>
      </c>
      <c r="F1184" s="1" t="s">
        <v>117</v>
      </c>
      <c r="G1184" s="2">
        <v>44276</v>
      </c>
      <c r="H1184" s="1">
        <v>0</v>
      </c>
      <c r="I1184" s="24">
        <f>VLOOKUP($E1184,Mapping!$A$2:$C$502,3,0)</f>
        <v>0</v>
      </c>
      <c r="J1184" s="24" t="str">
        <f>VLOOKUP($E1184,Mapping!$A$2:$C$502,2,0)</f>
        <v>Applovin Video</v>
      </c>
      <c r="K1184" s="24" t="str">
        <f>VLOOKUP(G1184,Mapping!$E$2:$F$246,2,0)</f>
        <v>Per</v>
      </c>
    </row>
    <row r="1185" spans="1:11" x14ac:dyDescent="0.25">
      <c r="A1185" s="6"/>
      <c r="B1185" s="6"/>
      <c r="C1185" s="6"/>
      <c r="D1185" s="6"/>
      <c r="E1185" s="6" t="s">
        <v>143</v>
      </c>
      <c r="F1185" s="1" t="s">
        <v>117</v>
      </c>
      <c r="G1185" s="2">
        <v>44276</v>
      </c>
      <c r="H1185" s="1">
        <v>0</v>
      </c>
      <c r="I1185" s="24">
        <f>VLOOKUP($E1185,Mapping!$A$2:$C$502,3,0)</f>
        <v>0</v>
      </c>
      <c r="J1185" s="24" t="str">
        <f>VLOOKUP($E1185,Mapping!$A$2:$C$502,2,0)</f>
        <v>Bug Fix</v>
      </c>
      <c r="K1185" s="24" t="str">
        <f>VLOOKUP(G1185,Mapping!$E$2:$F$246,2,0)</f>
        <v>Per</v>
      </c>
    </row>
    <row r="1186" spans="1:11" x14ac:dyDescent="0.25">
      <c r="A1186" s="6"/>
      <c r="B1186" s="6"/>
      <c r="C1186" s="6"/>
      <c r="D1186" s="6"/>
      <c r="E1186" s="6" t="s">
        <v>144</v>
      </c>
      <c r="F1186" s="1" t="s">
        <v>117</v>
      </c>
      <c r="G1186" s="2">
        <v>44276</v>
      </c>
      <c r="H1186" s="1">
        <v>0</v>
      </c>
      <c r="I1186" s="24">
        <f>VLOOKUP($E1186,Mapping!$A$2:$C$502,3,0)</f>
        <v>0</v>
      </c>
      <c r="J1186" s="24" t="str">
        <f>VLOOKUP($E1186,Mapping!$A$2:$C$502,2,0)</f>
        <v>Bug Fix</v>
      </c>
      <c r="K1186" s="24" t="str">
        <f>VLOOKUP(G1186,Mapping!$E$2:$F$246,2,0)</f>
        <v>Per</v>
      </c>
    </row>
    <row r="1187" spans="1:11" x14ac:dyDescent="0.25">
      <c r="A1187" s="6"/>
      <c r="B1187" s="6"/>
      <c r="C1187" s="6"/>
      <c r="D1187" s="6"/>
      <c r="E1187" s="6" t="s">
        <v>226</v>
      </c>
      <c r="F1187" s="1" t="s">
        <v>117</v>
      </c>
      <c r="G1187" s="2">
        <v>44276</v>
      </c>
      <c r="H1187" s="1">
        <v>0</v>
      </c>
      <c r="I1187" s="24">
        <f>VLOOKUP($E1187,Mapping!$A$2:$C$502,3,0)</f>
        <v>0</v>
      </c>
      <c r="J1187" s="24" t="str">
        <f>VLOOKUP($E1187,Mapping!$A$2:$C$502,2,0)</f>
        <v>Bug Fix</v>
      </c>
      <c r="K1187" s="24" t="str">
        <f>VLOOKUP(G1187,Mapping!$E$2:$F$246,2,0)</f>
        <v>Per</v>
      </c>
    </row>
    <row r="1188" spans="1:11" x14ac:dyDescent="0.25">
      <c r="A1188" s="6"/>
      <c r="B1188" s="6"/>
      <c r="C1188" s="6"/>
      <c r="D1188" s="6"/>
      <c r="E1188" s="6" t="s">
        <v>146</v>
      </c>
      <c r="F1188" s="1" t="s">
        <v>117</v>
      </c>
      <c r="G1188" s="2">
        <v>44276</v>
      </c>
      <c r="H1188" s="1">
        <v>0</v>
      </c>
      <c r="I1188" s="24">
        <f>VLOOKUP($E1188,Mapping!$A$2:$C$502,3,0)</f>
        <v>0</v>
      </c>
      <c r="J1188" s="24" t="str">
        <f>VLOOKUP($E1188,Mapping!$A$2:$C$502,2,0)</f>
        <v>Event After Effect</v>
      </c>
      <c r="K1188" s="24" t="str">
        <f>VLOOKUP(G1188,Mapping!$E$2:$F$246,2,0)</f>
        <v>Per</v>
      </c>
    </row>
    <row r="1189" spans="1:11" x14ac:dyDescent="0.25">
      <c r="A1189" s="6"/>
      <c r="B1189" s="6"/>
      <c r="C1189" s="6"/>
      <c r="D1189" s="6"/>
      <c r="E1189" s="6" t="s">
        <v>228</v>
      </c>
      <c r="F1189" s="1" t="s">
        <v>117</v>
      </c>
      <c r="G1189" s="2">
        <v>44276</v>
      </c>
      <c r="H1189" s="1">
        <v>0</v>
      </c>
      <c r="I1189" s="24">
        <f>VLOOKUP($E1189,Mapping!$A$2:$C$502,3,0)</f>
        <v>0</v>
      </c>
      <c r="J1189" s="24" t="str">
        <f>VLOOKUP($E1189,Mapping!$A$2:$C$502,2,0)</f>
        <v>Bytedance Global</v>
      </c>
      <c r="K1189" s="24" t="str">
        <f>VLOOKUP(G1189,Mapping!$E$2:$F$246,2,0)</f>
        <v>Per</v>
      </c>
    </row>
    <row r="1190" spans="1:11" x14ac:dyDescent="0.25">
      <c r="A1190" s="6"/>
      <c r="B1190" s="6"/>
      <c r="C1190" s="6"/>
      <c r="D1190" s="6"/>
      <c r="E1190" s="6" t="s">
        <v>180</v>
      </c>
      <c r="F1190" s="1" t="s">
        <v>117</v>
      </c>
      <c r="G1190" s="2">
        <v>44276</v>
      </c>
      <c r="H1190" s="1">
        <v>-37807.913334234399</v>
      </c>
      <c r="I1190" s="24">
        <f>VLOOKUP($E1190,Mapping!$A$2:$C$502,3,0)</f>
        <v>0</v>
      </c>
      <c r="J1190" s="24" t="str">
        <f>VLOOKUP($E1190,Mapping!$A$2:$C$502,2,0)</f>
        <v>Lords Mobile</v>
      </c>
      <c r="K1190" s="24" t="str">
        <f>VLOOKUP(G1190,Mapping!$E$2:$F$246,2,0)</f>
        <v>Per</v>
      </c>
    </row>
    <row r="1191" spans="1:11" x14ac:dyDescent="0.25">
      <c r="A1191" s="6"/>
      <c r="B1191" s="6"/>
      <c r="C1191" s="6"/>
      <c r="D1191" s="6"/>
      <c r="E1191" s="6" t="s">
        <v>181</v>
      </c>
      <c r="F1191" s="1" t="s">
        <v>117</v>
      </c>
      <c r="G1191" s="2">
        <v>44276</v>
      </c>
      <c r="H1191" s="1">
        <v>-4813.0967686957501</v>
      </c>
      <c r="I1191" s="24">
        <f>VLOOKUP($E1191,Mapping!$A$2:$C$502,3,0)</f>
        <v>0</v>
      </c>
      <c r="J1191" s="24" t="str">
        <f>VLOOKUP($E1191,Mapping!$A$2:$C$502,2,0)</f>
        <v>Rise of Kingdom</v>
      </c>
      <c r="K1191" s="24" t="str">
        <f>VLOOKUP(G1191,Mapping!$E$2:$F$246,2,0)</f>
        <v>Per</v>
      </c>
    </row>
    <row r="1192" spans="1:11" x14ac:dyDescent="0.25">
      <c r="A1192" s="6"/>
      <c r="B1192" s="6"/>
      <c r="C1192" s="6"/>
      <c r="D1192" s="6"/>
      <c r="E1192" s="6" t="s">
        <v>182</v>
      </c>
      <c r="F1192" s="1" t="s">
        <v>117</v>
      </c>
      <c r="G1192" s="2">
        <v>44276</v>
      </c>
      <c r="H1192" s="1">
        <v>-7923.3815832056398</v>
      </c>
      <c r="I1192" s="24">
        <f>VLOOKUP($E1192,Mapping!$A$2:$C$502,3,0)</f>
        <v>0</v>
      </c>
      <c r="J1192" s="24" t="str">
        <f>VLOOKUP($E1192,Mapping!$A$2:$C$502,2,0)</f>
        <v>West Game</v>
      </c>
      <c r="K1192" s="24" t="str">
        <f>VLOOKUP(G1192,Mapping!$E$2:$F$246,2,0)</f>
        <v>Per</v>
      </c>
    </row>
    <row r="1193" spans="1:11" x14ac:dyDescent="0.25">
      <c r="A1193" s="6"/>
      <c r="B1193" s="6"/>
      <c r="C1193" s="6"/>
      <c r="D1193" s="6"/>
      <c r="E1193" s="6" t="s">
        <v>148</v>
      </c>
      <c r="F1193" s="1" t="s">
        <v>117</v>
      </c>
      <c r="G1193" s="2">
        <v>44276</v>
      </c>
      <c r="H1193" s="1">
        <v>0</v>
      </c>
      <c r="I1193" s="24">
        <f>VLOOKUP($E1193,Mapping!$A$2:$C$502,3,0)</f>
        <v>0</v>
      </c>
      <c r="J1193" s="24" t="str">
        <f>VLOOKUP($E1193,Mapping!$A$2:$C$502,2,0)</f>
        <v>Event After Effect</v>
      </c>
      <c r="K1193" s="24" t="str">
        <f>VLOOKUP(G1193,Mapping!$E$2:$F$246,2,0)</f>
        <v>Per</v>
      </c>
    </row>
    <row r="1194" spans="1:11" x14ac:dyDescent="0.25">
      <c r="A1194" s="6"/>
      <c r="B1194" s="6"/>
      <c r="C1194" s="6"/>
      <c r="D1194" s="6"/>
      <c r="E1194" s="6" t="s">
        <v>202</v>
      </c>
      <c r="F1194" s="1" t="s">
        <v>117</v>
      </c>
      <c r="G1194" s="2">
        <v>44276</v>
      </c>
      <c r="H1194" s="1">
        <v>0</v>
      </c>
      <c r="I1194" s="24" t="str">
        <f>VLOOKUP($E1194,Mapping!$A$2:$C$502,3,0)</f>
        <v>S1</v>
      </c>
      <c r="J1194" s="24" t="str">
        <f>VLOOKUP($E1194,Mapping!$A$2:$C$502,2,0)</f>
        <v>Facebook AEO AAA</v>
      </c>
      <c r="K1194" s="24" t="str">
        <f>VLOOKUP(G1194,Mapping!$E$2:$F$246,2,0)</f>
        <v>Per</v>
      </c>
    </row>
    <row r="1195" spans="1:11" x14ac:dyDescent="0.25">
      <c r="A1195" s="6"/>
      <c r="B1195" s="6"/>
      <c r="C1195" s="6"/>
      <c r="D1195" s="6"/>
      <c r="E1195" s="6" t="s">
        <v>203</v>
      </c>
      <c r="F1195" s="1" t="s">
        <v>117</v>
      </c>
      <c r="G1195" s="2">
        <v>44276</v>
      </c>
      <c r="H1195" s="1">
        <v>0</v>
      </c>
      <c r="I1195" s="24" t="str">
        <f>VLOOKUP($E1195,Mapping!$A$2:$C$502,3,0)</f>
        <v>S2</v>
      </c>
      <c r="J1195" s="24" t="str">
        <f>VLOOKUP($E1195,Mapping!$A$2:$C$502,2,0)</f>
        <v>Facebook AEO AAA</v>
      </c>
      <c r="K1195" s="24" t="str">
        <f>VLOOKUP(G1195,Mapping!$E$2:$F$246,2,0)</f>
        <v>Per</v>
      </c>
    </row>
    <row r="1196" spans="1:11" x14ac:dyDescent="0.25">
      <c r="A1196" s="6"/>
      <c r="B1196" s="6"/>
      <c r="C1196" s="6"/>
      <c r="D1196" s="6"/>
      <c r="E1196" s="6" t="s">
        <v>243</v>
      </c>
      <c r="F1196" s="1" t="s">
        <v>117</v>
      </c>
      <c r="G1196" s="2">
        <v>44276</v>
      </c>
      <c r="H1196" s="1">
        <v>0</v>
      </c>
      <c r="I1196" s="24" t="str">
        <f>VLOOKUP($E1196,Mapping!$A$2:$C$502,3,0)</f>
        <v>S3</v>
      </c>
      <c r="J1196" s="24" t="str">
        <f>VLOOKUP($E1196,Mapping!$A$2:$C$502,2,0)</f>
        <v>Facebook AEO AAA</v>
      </c>
      <c r="K1196" s="24" t="str">
        <f>VLOOKUP(G1196,Mapping!$E$2:$F$246,2,0)</f>
        <v>Per</v>
      </c>
    </row>
    <row r="1197" spans="1:11" x14ac:dyDescent="0.25">
      <c r="A1197" s="6"/>
      <c r="B1197" s="6"/>
      <c r="C1197" s="6"/>
      <c r="D1197" s="6"/>
      <c r="E1197" s="6" t="s">
        <v>204</v>
      </c>
      <c r="F1197" s="1" t="s">
        <v>117</v>
      </c>
      <c r="G1197" s="2">
        <v>44276</v>
      </c>
      <c r="H1197" s="1">
        <v>0</v>
      </c>
      <c r="I1197" s="24" t="str">
        <f>VLOOKUP($E1197,Mapping!$A$2:$C$502,3,0)</f>
        <v>Pre</v>
      </c>
      <c r="J1197" s="24" t="str">
        <f>VLOOKUP($E1197,Mapping!$A$2:$C$502,2,0)</f>
        <v>Facebook AEO AAA</v>
      </c>
      <c r="K1197" s="24" t="str">
        <f>VLOOKUP(G1197,Mapping!$E$2:$F$246,2,0)</f>
        <v>Per</v>
      </c>
    </row>
    <row r="1198" spans="1:11" x14ac:dyDescent="0.25">
      <c r="A1198" s="6"/>
      <c r="B1198" s="6"/>
      <c r="C1198" s="6"/>
      <c r="D1198" s="6"/>
      <c r="E1198" s="6" t="s">
        <v>205</v>
      </c>
      <c r="F1198" s="1" t="s">
        <v>117</v>
      </c>
      <c r="G1198" s="2">
        <v>44276</v>
      </c>
      <c r="H1198" s="1">
        <v>0</v>
      </c>
      <c r="I1198" s="24" t="str">
        <f>VLOOKUP($E1198,Mapping!$A$2:$C$502,3,0)</f>
        <v>S1</v>
      </c>
      <c r="J1198" s="24" t="str">
        <f>VLOOKUP($E1198,Mapping!$A$2:$C$502,2,0)</f>
        <v>Facebook AEO BAU</v>
      </c>
      <c r="K1198" s="24" t="str">
        <f>VLOOKUP(G1198,Mapping!$E$2:$F$246,2,0)</f>
        <v>Per</v>
      </c>
    </row>
    <row r="1199" spans="1:11" x14ac:dyDescent="0.25">
      <c r="A1199" s="6"/>
      <c r="B1199" s="6"/>
      <c r="C1199" s="6"/>
      <c r="D1199" s="6"/>
      <c r="E1199" s="6" t="s">
        <v>206</v>
      </c>
      <c r="F1199" s="1" t="s">
        <v>117</v>
      </c>
      <c r="G1199" s="2">
        <v>44276</v>
      </c>
      <c r="H1199" s="1">
        <v>0</v>
      </c>
      <c r="I1199" s="24" t="str">
        <f>VLOOKUP($E1199,Mapping!$A$2:$C$502,3,0)</f>
        <v>S2</v>
      </c>
      <c r="J1199" s="24" t="str">
        <f>VLOOKUP($E1199,Mapping!$A$2:$C$502,2,0)</f>
        <v>Facebook AEO BAU</v>
      </c>
      <c r="K1199" s="24" t="str">
        <f>VLOOKUP(G1199,Mapping!$E$2:$F$246,2,0)</f>
        <v>Per</v>
      </c>
    </row>
    <row r="1200" spans="1:11" x14ac:dyDescent="0.25">
      <c r="A1200" s="6"/>
      <c r="B1200" s="6"/>
      <c r="C1200" s="6"/>
      <c r="D1200" s="6"/>
      <c r="E1200" s="6" t="s">
        <v>244</v>
      </c>
      <c r="F1200" s="1" t="s">
        <v>117</v>
      </c>
      <c r="G1200" s="2">
        <v>44276</v>
      </c>
      <c r="H1200" s="1">
        <v>0</v>
      </c>
      <c r="I1200" s="24" t="str">
        <f>VLOOKUP($E1200,Mapping!$A$2:$C$502,3,0)</f>
        <v>S3</v>
      </c>
      <c r="J1200" s="24" t="str">
        <f>VLOOKUP($E1200,Mapping!$A$2:$C$502,2,0)</f>
        <v>Facebook AEO BAU</v>
      </c>
      <c r="K1200" s="24" t="str">
        <f>VLOOKUP(G1200,Mapping!$E$2:$F$246,2,0)</f>
        <v>Per</v>
      </c>
    </row>
    <row r="1201" spans="1:11" x14ac:dyDescent="0.25">
      <c r="A1201" s="6"/>
      <c r="B1201" s="6"/>
      <c r="C1201" s="6"/>
      <c r="D1201" s="6"/>
      <c r="E1201" s="6" t="s">
        <v>207</v>
      </c>
      <c r="F1201" s="1" t="s">
        <v>117</v>
      </c>
      <c r="G1201" s="2">
        <v>44276</v>
      </c>
      <c r="H1201" s="1">
        <v>0</v>
      </c>
      <c r="I1201" s="24" t="str">
        <f>VLOOKUP($E1201,Mapping!$A$2:$C$502,3,0)</f>
        <v>Pre</v>
      </c>
      <c r="J1201" s="24" t="str">
        <f>VLOOKUP($E1201,Mapping!$A$2:$C$502,2,0)</f>
        <v>Facebook AEO BAU</v>
      </c>
      <c r="K1201" s="24" t="str">
        <f>VLOOKUP(G1201,Mapping!$E$2:$F$246,2,0)</f>
        <v>Per</v>
      </c>
    </row>
    <row r="1202" spans="1:11" x14ac:dyDescent="0.25">
      <c r="A1202" s="6"/>
      <c r="B1202" s="6"/>
      <c r="C1202" s="6"/>
      <c r="D1202" s="6"/>
      <c r="E1202" s="6" t="s">
        <v>208</v>
      </c>
      <c r="F1202" s="1" t="s">
        <v>117</v>
      </c>
      <c r="G1202" s="2">
        <v>44276</v>
      </c>
      <c r="H1202" s="1">
        <v>58091.522557070799</v>
      </c>
      <c r="I1202" s="24" t="str">
        <f>VLOOKUP($E1202,Mapping!$A$2:$C$502,3,0)</f>
        <v>Pre</v>
      </c>
      <c r="J1202" s="24" t="str">
        <f>VLOOKUP($E1202,Mapping!$A$2:$C$502,2,0)</f>
        <v>Facebook VO AAA</v>
      </c>
      <c r="K1202" s="24" t="str">
        <f>VLOOKUP(G1202,Mapping!$E$2:$F$246,2,0)</f>
        <v>Per</v>
      </c>
    </row>
    <row r="1203" spans="1:11" x14ac:dyDescent="0.25">
      <c r="A1203" s="6"/>
      <c r="B1203" s="6"/>
      <c r="C1203" s="6"/>
      <c r="D1203" s="6"/>
      <c r="E1203" s="6" t="s">
        <v>209</v>
      </c>
      <c r="F1203" s="1" t="s">
        <v>117</v>
      </c>
      <c r="G1203" s="2">
        <v>44276</v>
      </c>
      <c r="H1203" s="1">
        <v>0</v>
      </c>
      <c r="I1203" s="24" t="str">
        <f>VLOOKUP($E1203,Mapping!$A$2:$C$502,3,0)</f>
        <v>S1</v>
      </c>
      <c r="J1203" s="24" t="str">
        <f>VLOOKUP($E1203,Mapping!$A$2:$C$502,2,0)</f>
        <v>Facebook VO AAA</v>
      </c>
      <c r="K1203" s="24" t="str">
        <f>VLOOKUP(G1203,Mapping!$E$2:$F$246,2,0)</f>
        <v>Per</v>
      </c>
    </row>
    <row r="1204" spans="1:11" x14ac:dyDescent="0.25">
      <c r="A1204" s="6"/>
      <c r="B1204" s="6"/>
      <c r="C1204" s="6"/>
      <c r="D1204" s="6"/>
      <c r="E1204" s="6" t="s">
        <v>210</v>
      </c>
      <c r="F1204" s="1" t="s">
        <v>117</v>
      </c>
      <c r="G1204" s="2">
        <v>44276</v>
      </c>
      <c r="H1204" s="1">
        <v>0</v>
      </c>
      <c r="I1204" s="24" t="str">
        <f>VLOOKUP($E1204,Mapping!$A$2:$C$502,3,0)</f>
        <v>S2</v>
      </c>
      <c r="J1204" s="24" t="str">
        <f>VLOOKUP($E1204,Mapping!$A$2:$C$502,2,0)</f>
        <v>Facebook VO AAA</v>
      </c>
      <c r="K1204" s="24" t="str">
        <f>VLOOKUP(G1204,Mapping!$E$2:$F$246,2,0)</f>
        <v>Per</v>
      </c>
    </row>
    <row r="1205" spans="1:11" x14ac:dyDescent="0.25">
      <c r="A1205" s="6"/>
      <c r="B1205" s="6"/>
      <c r="C1205" s="6"/>
      <c r="D1205" s="6"/>
      <c r="E1205" s="6" t="s">
        <v>245</v>
      </c>
      <c r="F1205" s="1" t="s">
        <v>117</v>
      </c>
      <c r="G1205" s="2">
        <v>44276</v>
      </c>
      <c r="H1205" s="1">
        <v>0</v>
      </c>
      <c r="I1205" s="24" t="str">
        <f>VLOOKUP($E1205,Mapping!$A$2:$C$502,3,0)</f>
        <v>S3</v>
      </c>
      <c r="J1205" s="24" t="str">
        <f>VLOOKUP($E1205,Mapping!$A$2:$C$502,2,0)</f>
        <v>Facebook VO AAA</v>
      </c>
      <c r="K1205" s="24" t="str">
        <f>VLOOKUP(G1205,Mapping!$E$2:$F$246,2,0)</f>
        <v>Per</v>
      </c>
    </row>
    <row r="1206" spans="1:11" x14ac:dyDescent="0.25">
      <c r="A1206" s="6"/>
      <c r="B1206" s="6"/>
      <c r="C1206" s="6"/>
      <c r="D1206" s="6"/>
      <c r="E1206" s="6" t="s">
        <v>211</v>
      </c>
      <c r="F1206" s="1" t="s">
        <v>117</v>
      </c>
      <c r="G1206" s="2">
        <v>44276</v>
      </c>
      <c r="H1206" s="1">
        <v>57164.407615043601</v>
      </c>
      <c r="I1206" s="24" t="str">
        <f>VLOOKUP($E1206,Mapping!$A$2:$C$502,3,0)</f>
        <v>Pre</v>
      </c>
      <c r="J1206" s="24" t="str">
        <f>VLOOKUP($E1206,Mapping!$A$2:$C$502,2,0)</f>
        <v>Facebook VO BAU</v>
      </c>
      <c r="K1206" s="24" t="str">
        <f>VLOOKUP(G1206,Mapping!$E$2:$F$246,2,0)</f>
        <v>Per</v>
      </c>
    </row>
    <row r="1207" spans="1:11" x14ac:dyDescent="0.25">
      <c r="A1207" s="6"/>
      <c r="B1207" s="6"/>
      <c r="C1207" s="6"/>
      <c r="D1207" s="6"/>
      <c r="E1207" s="6" t="s">
        <v>212</v>
      </c>
      <c r="F1207" s="1" t="s">
        <v>117</v>
      </c>
      <c r="G1207" s="2">
        <v>44276</v>
      </c>
      <c r="H1207" s="1">
        <v>0</v>
      </c>
      <c r="I1207" s="24" t="str">
        <f>VLOOKUP($E1207,Mapping!$A$2:$C$502,3,0)</f>
        <v>S1</v>
      </c>
      <c r="J1207" s="24" t="str">
        <f>VLOOKUP($E1207,Mapping!$A$2:$C$502,2,0)</f>
        <v>Facebook VO BAU</v>
      </c>
      <c r="K1207" s="24" t="str">
        <f>VLOOKUP(G1207,Mapping!$E$2:$F$246,2,0)</f>
        <v>Per</v>
      </c>
    </row>
    <row r="1208" spans="1:11" x14ac:dyDescent="0.25">
      <c r="A1208" s="6"/>
      <c r="B1208" s="6"/>
      <c r="C1208" s="6"/>
      <c r="D1208" s="6"/>
      <c r="E1208" s="6" t="s">
        <v>213</v>
      </c>
      <c r="F1208" s="1" t="s">
        <v>117</v>
      </c>
      <c r="G1208" s="2">
        <v>44276</v>
      </c>
      <c r="H1208" s="1">
        <v>0</v>
      </c>
      <c r="I1208" s="24" t="str">
        <f>VLOOKUP($E1208,Mapping!$A$2:$C$502,3,0)</f>
        <v>S2</v>
      </c>
      <c r="J1208" s="24" t="str">
        <f>VLOOKUP($E1208,Mapping!$A$2:$C$502,2,0)</f>
        <v>Facebook VO BAU</v>
      </c>
      <c r="K1208" s="24" t="str">
        <f>VLOOKUP(G1208,Mapping!$E$2:$F$246,2,0)</f>
        <v>Per</v>
      </c>
    </row>
    <row r="1209" spans="1:11" x14ac:dyDescent="0.25">
      <c r="A1209" s="6"/>
      <c r="B1209" s="6"/>
      <c r="C1209" s="6"/>
      <c r="D1209" s="6"/>
      <c r="E1209" s="6" t="s">
        <v>246</v>
      </c>
      <c r="F1209" s="1" t="s">
        <v>117</v>
      </c>
      <c r="G1209" s="2">
        <v>44276</v>
      </c>
      <c r="H1209" s="1">
        <v>0</v>
      </c>
      <c r="I1209" s="24" t="str">
        <f>VLOOKUP($E1209,Mapping!$A$2:$C$502,3,0)</f>
        <v>S3</v>
      </c>
      <c r="J1209" s="24" t="str">
        <f>VLOOKUP($E1209,Mapping!$A$2:$C$502,2,0)</f>
        <v>Facebook VO BAU</v>
      </c>
      <c r="K1209" s="24" t="str">
        <f>VLOOKUP(G1209,Mapping!$E$2:$F$246,2,0)</f>
        <v>Per</v>
      </c>
    </row>
    <row r="1210" spans="1:11" x14ac:dyDescent="0.25">
      <c r="A1210" s="6"/>
      <c r="B1210" s="6"/>
      <c r="C1210" s="6"/>
      <c r="D1210" s="6"/>
      <c r="E1210" s="6" t="s">
        <v>214</v>
      </c>
      <c r="F1210" s="1" t="s">
        <v>117</v>
      </c>
      <c r="G1210" s="2">
        <v>44276</v>
      </c>
      <c r="H1210" s="1">
        <v>16308.983580264699</v>
      </c>
      <c r="I1210" s="24" t="str">
        <f>VLOOKUP($E1210,Mapping!$A$2:$C$502,3,0)</f>
        <v>Pre</v>
      </c>
      <c r="J1210" s="24" t="str">
        <f>VLOOKUP($E1210,Mapping!$A$2:$C$502,2,0)</f>
        <v>Facebook VO Dynamic</v>
      </c>
      <c r="K1210" s="24" t="str">
        <f>VLOOKUP(G1210,Mapping!$E$2:$F$246,2,0)</f>
        <v>Per</v>
      </c>
    </row>
    <row r="1211" spans="1:11" x14ac:dyDescent="0.25">
      <c r="A1211" s="6"/>
      <c r="B1211" s="6"/>
      <c r="C1211" s="6"/>
      <c r="D1211" s="6"/>
      <c r="E1211" s="6" t="s">
        <v>215</v>
      </c>
      <c r="F1211" s="1" t="s">
        <v>117</v>
      </c>
      <c r="G1211" s="2">
        <v>44276</v>
      </c>
      <c r="H1211" s="1">
        <v>0</v>
      </c>
      <c r="I1211" s="24" t="str">
        <f>VLOOKUP($E1211,Mapping!$A$2:$C$502,3,0)</f>
        <v>S1</v>
      </c>
      <c r="J1211" s="24" t="str">
        <f>VLOOKUP($E1211,Mapping!$A$2:$C$502,2,0)</f>
        <v>Facebook VO Dynamic</v>
      </c>
      <c r="K1211" s="24" t="str">
        <f>VLOOKUP(G1211,Mapping!$E$2:$F$246,2,0)</f>
        <v>Per</v>
      </c>
    </row>
    <row r="1212" spans="1:11" x14ac:dyDescent="0.25">
      <c r="A1212" s="6"/>
      <c r="B1212" s="6"/>
      <c r="C1212" s="6"/>
      <c r="D1212" s="6"/>
      <c r="E1212" s="6" t="s">
        <v>216</v>
      </c>
      <c r="F1212" s="1" t="s">
        <v>117</v>
      </c>
      <c r="G1212" s="2">
        <v>44276</v>
      </c>
      <c r="H1212" s="1">
        <v>7132.56684777805</v>
      </c>
      <c r="I1212" s="24" t="str">
        <f>VLOOKUP($E1212,Mapping!$A$2:$C$502,3,0)</f>
        <v>Pre</v>
      </c>
      <c r="J1212" s="24" t="str">
        <f>VLOOKUP($E1212,Mapping!$A$2:$C$502,2,0)</f>
        <v>Google Display</v>
      </c>
      <c r="K1212" s="24" t="str">
        <f>VLOOKUP(G1212,Mapping!$E$2:$F$246,2,0)</f>
        <v>Per</v>
      </c>
    </row>
    <row r="1213" spans="1:11" x14ac:dyDescent="0.25">
      <c r="A1213" s="6"/>
      <c r="B1213" s="6"/>
      <c r="C1213" s="6"/>
      <c r="D1213" s="6"/>
      <c r="E1213" s="6" t="s">
        <v>217</v>
      </c>
      <c r="F1213" s="1" t="s">
        <v>117</v>
      </c>
      <c r="G1213" s="2">
        <v>44276</v>
      </c>
      <c r="H1213" s="1">
        <v>0</v>
      </c>
      <c r="I1213" s="24">
        <f>VLOOKUP($E1213,Mapping!$A$2:$C$502,3,0)</f>
        <v>0</v>
      </c>
      <c r="J1213" s="24" t="str">
        <f>VLOOKUP($E1213,Mapping!$A$2:$C$502,2,0)</f>
        <v>Google Display</v>
      </c>
      <c r="K1213" s="24" t="str">
        <f>VLOOKUP(G1213,Mapping!$E$2:$F$246,2,0)</f>
        <v>Per</v>
      </c>
    </row>
    <row r="1214" spans="1:11" x14ac:dyDescent="0.25">
      <c r="A1214" s="6"/>
      <c r="B1214" s="6"/>
      <c r="C1214" s="6"/>
      <c r="D1214" s="6"/>
      <c r="E1214" s="6" t="s">
        <v>229</v>
      </c>
      <c r="F1214" s="1" t="s">
        <v>117</v>
      </c>
      <c r="G1214" s="2">
        <v>44276</v>
      </c>
      <c r="H1214" s="1">
        <v>0</v>
      </c>
      <c r="I1214" s="24">
        <f>VLOOKUP($E1214,Mapping!$A$2:$C$502,3,0)</f>
        <v>0</v>
      </c>
      <c r="J1214" s="24" t="str">
        <f>VLOOKUP($E1214,Mapping!$A$2:$C$502,2,0)</f>
        <v>Google Display</v>
      </c>
      <c r="K1214" s="24" t="str">
        <f>VLOOKUP(G1214,Mapping!$E$2:$F$246,2,0)</f>
        <v>Per</v>
      </c>
    </row>
    <row r="1215" spans="1:11" x14ac:dyDescent="0.25">
      <c r="A1215" s="6"/>
      <c r="B1215" s="6"/>
      <c r="C1215" s="6"/>
      <c r="D1215" s="6"/>
      <c r="E1215" s="6" t="s">
        <v>218</v>
      </c>
      <c r="F1215" s="1" t="s">
        <v>117</v>
      </c>
      <c r="G1215" s="2">
        <v>44276</v>
      </c>
      <c r="H1215" s="1">
        <v>0</v>
      </c>
      <c r="I1215" s="24">
        <f>VLOOKUP($E1215,Mapping!$A$2:$C$502,3,0)</f>
        <v>0</v>
      </c>
      <c r="J1215" s="24" t="str">
        <f>VLOOKUP($E1215,Mapping!$A$2:$C$502,2,0)</f>
        <v>Google Display</v>
      </c>
      <c r="K1215" s="24" t="str">
        <f>VLOOKUP(G1215,Mapping!$E$2:$F$246,2,0)</f>
        <v>Per</v>
      </c>
    </row>
    <row r="1216" spans="1:11" x14ac:dyDescent="0.25">
      <c r="A1216" s="6"/>
      <c r="B1216" s="6"/>
      <c r="C1216" s="6"/>
      <c r="D1216" s="6"/>
      <c r="E1216" s="6" t="s">
        <v>230</v>
      </c>
      <c r="F1216" s="1" t="s">
        <v>117</v>
      </c>
      <c r="G1216" s="2">
        <v>44276</v>
      </c>
      <c r="H1216" s="1">
        <v>0</v>
      </c>
      <c r="I1216" s="24" t="str">
        <f>VLOOKUP($E1216,Mapping!$A$2:$C$502,3,0)</f>
        <v>S1</v>
      </c>
      <c r="J1216" s="24" t="str">
        <f>VLOOKUP($E1216,Mapping!$A$2:$C$502,2,0)</f>
        <v>Google Display</v>
      </c>
      <c r="K1216" s="24" t="str">
        <f>VLOOKUP(G1216,Mapping!$E$2:$F$246,2,0)</f>
        <v>Per</v>
      </c>
    </row>
    <row r="1217" spans="1:11" x14ac:dyDescent="0.25">
      <c r="A1217" s="6"/>
      <c r="B1217" s="6"/>
      <c r="C1217" s="6"/>
      <c r="D1217" s="6"/>
      <c r="E1217" s="6" t="s">
        <v>219</v>
      </c>
      <c r="F1217" s="1" t="s">
        <v>117</v>
      </c>
      <c r="G1217" s="2">
        <v>44276</v>
      </c>
      <c r="H1217" s="1">
        <v>27897.270662263501</v>
      </c>
      <c r="I1217" s="24" t="str">
        <f>VLOOKUP($E1217,Mapping!$A$2:$C$502,3,0)</f>
        <v>Pre</v>
      </c>
      <c r="J1217" s="24" t="str">
        <f>VLOOKUP($E1217,Mapping!$A$2:$C$502,2,0)</f>
        <v>Google Youtube</v>
      </c>
      <c r="K1217" s="24" t="str">
        <f>VLOOKUP(G1217,Mapping!$E$2:$F$246,2,0)</f>
        <v>Per</v>
      </c>
    </row>
    <row r="1218" spans="1:11" x14ac:dyDescent="0.25">
      <c r="A1218" s="6"/>
      <c r="B1218" s="6"/>
      <c r="C1218" s="6"/>
      <c r="D1218" s="6"/>
      <c r="E1218" s="6" t="s">
        <v>220</v>
      </c>
      <c r="F1218" s="1" t="s">
        <v>117</v>
      </c>
      <c r="G1218" s="2">
        <v>44276</v>
      </c>
      <c r="H1218" s="1">
        <v>0</v>
      </c>
      <c r="I1218" s="24">
        <f>VLOOKUP($E1218,Mapping!$A$2:$C$502,3,0)</f>
        <v>0</v>
      </c>
      <c r="J1218" s="24" t="str">
        <f>VLOOKUP($E1218,Mapping!$A$2:$C$502,2,0)</f>
        <v>Google Youtube</v>
      </c>
      <c r="K1218" s="24" t="str">
        <f>VLOOKUP(G1218,Mapping!$E$2:$F$246,2,0)</f>
        <v>Per</v>
      </c>
    </row>
    <row r="1219" spans="1:11" x14ac:dyDescent="0.25">
      <c r="A1219" s="6"/>
      <c r="B1219" s="6"/>
      <c r="C1219" s="6"/>
      <c r="D1219" s="6"/>
      <c r="E1219" s="6" t="s">
        <v>231</v>
      </c>
      <c r="F1219" s="1" t="s">
        <v>117</v>
      </c>
      <c r="G1219" s="2">
        <v>44276</v>
      </c>
      <c r="H1219" s="1">
        <v>0</v>
      </c>
      <c r="I1219" s="24">
        <f>VLOOKUP($E1219,Mapping!$A$2:$C$502,3,0)</f>
        <v>0</v>
      </c>
      <c r="J1219" s="24" t="str">
        <f>VLOOKUP($E1219,Mapping!$A$2:$C$502,2,0)</f>
        <v>Google Youtube</v>
      </c>
      <c r="K1219" s="24" t="str">
        <f>VLOOKUP(G1219,Mapping!$E$2:$F$246,2,0)</f>
        <v>Per</v>
      </c>
    </row>
    <row r="1220" spans="1:11" x14ac:dyDescent="0.25">
      <c r="A1220" s="6"/>
      <c r="B1220" s="6"/>
      <c r="C1220" s="6"/>
      <c r="D1220" s="6"/>
      <c r="E1220" s="6" t="s">
        <v>221</v>
      </c>
      <c r="F1220" s="1" t="s">
        <v>117</v>
      </c>
      <c r="G1220" s="2">
        <v>44276</v>
      </c>
      <c r="H1220" s="1">
        <v>0</v>
      </c>
      <c r="I1220" s="24">
        <f>VLOOKUP($E1220,Mapping!$A$2:$C$502,3,0)</f>
        <v>0</v>
      </c>
      <c r="J1220" s="24" t="str">
        <f>VLOOKUP($E1220,Mapping!$A$2:$C$502,2,0)</f>
        <v>Google Youtube</v>
      </c>
      <c r="K1220" s="24" t="str">
        <f>VLOOKUP(G1220,Mapping!$E$2:$F$246,2,0)</f>
        <v>Per</v>
      </c>
    </row>
    <row r="1221" spans="1:11" x14ac:dyDescent="0.25">
      <c r="A1221" s="6"/>
      <c r="B1221" s="6"/>
      <c r="C1221" s="6"/>
      <c r="D1221" s="6"/>
      <c r="E1221" s="6" t="s">
        <v>232</v>
      </c>
      <c r="F1221" s="1" t="s">
        <v>117</v>
      </c>
      <c r="G1221" s="2">
        <v>44276</v>
      </c>
      <c r="H1221" s="1">
        <v>0</v>
      </c>
      <c r="I1221" s="24" t="str">
        <f>VLOOKUP($E1221,Mapping!$A$2:$C$502,3,0)</f>
        <v>S1</v>
      </c>
      <c r="J1221" s="24" t="str">
        <f>VLOOKUP($E1221,Mapping!$A$2:$C$502,2,0)</f>
        <v>Google Youtube</v>
      </c>
      <c r="K1221" s="24" t="str">
        <f>VLOOKUP(G1221,Mapping!$E$2:$F$246,2,0)</f>
        <v>Per</v>
      </c>
    </row>
    <row r="1222" spans="1:11" x14ac:dyDescent="0.25">
      <c r="A1222" s="6"/>
      <c r="B1222" s="6"/>
      <c r="C1222" s="6"/>
      <c r="D1222" s="6"/>
      <c r="E1222" s="6" t="s">
        <v>73</v>
      </c>
      <c r="F1222" s="1" t="s">
        <v>117</v>
      </c>
      <c r="G1222" s="2">
        <v>44276</v>
      </c>
      <c r="H1222" s="1">
        <v>282876.95580592903</v>
      </c>
      <c r="I1222" s="24">
        <f>VLOOKUP($E1222,Mapping!$A$2:$C$502,3,0)</f>
        <v>0</v>
      </c>
      <c r="J1222" s="24">
        <f>VLOOKUP($E1222,Mapping!$A$2:$C$502,2,0)</f>
        <v>0</v>
      </c>
      <c r="K1222" s="24" t="str">
        <f>VLOOKUP(G1222,Mapping!$E$2:$F$246,2,0)</f>
        <v>Per</v>
      </c>
    </row>
    <row r="1223" spans="1:11" x14ac:dyDescent="0.25">
      <c r="A1223" s="6"/>
      <c r="B1223" s="6"/>
      <c r="C1223" s="6"/>
      <c r="D1223" s="6"/>
      <c r="E1223" s="6" t="s">
        <v>149</v>
      </c>
      <c r="F1223" s="1" t="s">
        <v>117</v>
      </c>
      <c r="G1223" s="2">
        <v>44276</v>
      </c>
      <c r="H1223" s="1">
        <v>0</v>
      </c>
      <c r="I1223" s="24">
        <f>VLOOKUP($E1223,Mapping!$A$2:$C$502,3,0)</f>
        <v>0</v>
      </c>
      <c r="J1223" s="24" t="str">
        <f>VLOOKUP($E1223,Mapping!$A$2:$C$502,2,0)</f>
        <v>Event After Effect</v>
      </c>
      <c r="K1223" s="24" t="str">
        <f>VLOOKUP(G1223,Mapping!$E$2:$F$246,2,0)</f>
        <v>Per</v>
      </c>
    </row>
    <row r="1224" spans="1:11" x14ac:dyDescent="0.25">
      <c r="A1224" s="6"/>
      <c r="B1224" s="6"/>
      <c r="C1224" s="6"/>
      <c r="D1224" s="6"/>
      <c r="E1224" s="6" t="s">
        <v>150</v>
      </c>
      <c r="F1224" s="1" t="s">
        <v>117</v>
      </c>
      <c r="G1224" s="2">
        <v>44276</v>
      </c>
      <c r="H1224" s="1">
        <v>0</v>
      </c>
      <c r="I1224" s="24">
        <f>VLOOKUP($E1224,Mapping!$A$2:$C$502,3,0)</f>
        <v>0</v>
      </c>
      <c r="J1224" s="24" t="str">
        <f>VLOOKUP($E1224,Mapping!$A$2:$C$502,2,0)</f>
        <v>Internal Event</v>
      </c>
      <c r="K1224" s="24" t="str">
        <f>VLOOKUP(G1224,Mapping!$E$2:$F$246,2,0)</f>
        <v>Per</v>
      </c>
    </row>
    <row r="1225" spans="1:11" x14ac:dyDescent="0.25">
      <c r="A1225" s="6"/>
      <c r="B1225" s="6"/>
      <c r="C1225" s="6"/>
      <c r="D1225" s="6"/>
      <c r="E1225" s="6" t="s">
        <v>151</v>
      </c>
      <c r="F1225" s="1" t="s">
        <v>117</v>
      </c>
      <c r="G1225" s="2">
        <v>44276</v>
      </c>
      <c r="H1225" s="1">
        <v>0</v>
      </c>
      <c r="I1225" s="24">
        <f>VLOOKUP($E1225,Mapping!$A$2:$C$502,3,0)</f>
        <v>0</v>
      </c>
      <c r="J1225" s="24" t="str">
        <f>VLOOKUP($E1225,Mapping!$A$2:$C$502,2,0)</f>
        <v>Internal Event</v>
      </c>
      <c r="K1225" s="24" t="str">
        <f>VLOOKUP(G1225,Mapping!$E$2:$F$246,2,0)</f>
        <v>Per</v>
      </c>
    </row>
    <row r="1226" spans="1:11" x14ac:dyDescent="0.25">
      <c r="A1226" s="6"/>
      <c r="B1226" s="6"/>
      <c r="C1226" s="6"/>
      <c r="D1226" s="6"/>
      <c r="E1226" s="6" t="s">
        <v>152</v>
      </c>
      <c r="F1226" s="1" t="s">
        <v>117</v>
      </c>
      <c r="G1226" s="2">
        <v>44276</v>
      </c>
      <c r="H1226" s="1">
        <v>0</v>
      </c>
      <c r="I1226" s="24">
        <f>VLOOKUP($E1226,Mapping!$A$2:$C$502,3,0)</f>
        <v>0</v>
      </c>
      <c r="J1226" s="24" t="str">
        <f>VLOOKUP($E1226,Mapping!$A$2:$C$502,2,0)</f>
        <v>Internal Event</v>
      </c>
      <c r="K1226" s="24" t="str">
        <f>VLOOKUP(G1226,Mapping!$E$2:$F$246,2,0)</f>
        <v>Per</v>
      </c>
    </row>
    <row r="1227" spans="1:11" x14ac:dyDescent="0.25">
      <c r="A1227" s="6"/>
      <c r="B1227" s="6"/>
      <c r="C1227" s="6"/>
      <c r="D1227" s="6"/>
      <c r="E1227" s="6" t="s">
        <v>153</v>
      </c>
      <c r="F1227" s="1" t="s">
        <v>117</v>
      </c>
      <c r="G1227" s="2">
        <v>44276</v>
      </c>
      <c r="H1227" s="1">
        <v>0</v>
      </c>
      <c r="I1227" s="24">
        <f>VLOOKUP($E1227,Mapping!$A$2:$C$502,3,0)</f>
        <v>0</v>
      </c>
      <c r="J1227" s="24" t="str">
        <f>VLOOKUP($E1227,Mapping!$A$2:$C$502,2,0)</f>
        <v>Monday Effect</v>
      </c>
      <c r="K1227" s="24" t="str">
        <f>VLOOKUP(G1227,Mapping!$E$2:$F$246,2,0)</f>
        <v>Per</v>
      </c>
    </row>
    <row r="1228" spans="1:11" x14ac:dyDescent="0.25">
      <c r="A1228" s="6"/>
      <c r="B1228" s="6"/>
      <c r="C1228" s="6"/>
      <c r="D1228" s="6"/>
      <c r="E1228" s="6" t="s">
        <v>154</v>
      </c>
      <c r="F1228" s="1" t="s">
        <v>117</v>
      </c>
      <c r="G1228" s="2">
        <v>44276</v>
      </c>
      <c r="H1228" s="1">
        <v>0</v>
      </c>
      <c r="I1228" s="24">
        <f>VLOOKUP($E1228,Mapping!$A$2:$C$502,3,0)</f>
        <v>0</v>
      </c>
      <c r="J1228" s="24" t="str">
        <f>VLOOKUP($E1228,Mapping!$A$2:$C$502,2,0)</f>
        <v>New Content</v>
      </c>
      <c r="K1228" s="24" t="str">
        <f>VLOOKUP(G1228,Mapping!$E$2:$F$246,2,0)</f>
        <v>Per</v>
      </c>
    </row>
    <row r="1229" spans="1:11" x14ac:dyDescent="0.25">
      <c r="A1229" s="6"/>
      <c r="B1229" s="6"/>
      <c r="C1229" s="6"/>
      <c r="D1229" s="6"/>
      <c r="E1229" s="6" t="s">
        <v>155</v>
      </c>
      <c r="F1229" s="1" t="s">
        <v>117</v>
      </c>
      <c r="G1229" s="2">
        <v>44276</v>
      </c>
      <c r="H1229" s="1">
        <v>0</v>
      </c>
      <c r="I1229" s="24">
        <f>VLOOKUP($E1229,Mapping!$A$2:$C$502,3,0)</f>
        <v>0</v>
      </c>
      <c r="J1229" s="24" t="str">
        <f>VLOOKUP($E1229,Mapping!$A$2:$C$502,2,0)</f>
        <v>Internal Event</v>
      </c>
      <c r="K1229" s="24" t="str">
        <f>VLOOKUP(G1229,Mapping!$E$2:$F$246,2,0)</f>
        <v>Per</v>
      </c>
    </row>
    <row r="1230" spans="1:11" x14ac:dyDescent="0.25">
      <c r="A1230" s="6"/>
      <c r="B1230" s="6"/>
      <c r="C1230" s="6"/>
      <c r="D1230" s="6"/>
      <c r="E1230" s="6" t="s">
        <v>156</v>
      </c>
      <c r="F1230" s="1" t="s">
        <v>117</v>
      </c>
      <c r="G1230" s="2">
        <v>44276</v>
      </c>
      <c r="H1230" s="1">
        <v>0</v>
      </c>
      <c r="I1230" s="24">
        <f>VLOOKUP($E1230,Mapping!$A$2:$C$502,3,0)</f>
        <v>0</v>
      </c>
      <c r="J1230" s="24" t="str">
        <f>VLOOKUP($E1230,Mapping!$A$2:$C$502,2,0)</f>
        <v>Internal Event</v>
      </c>
      <c r="K1230" s="24" t="str">
        <f>VLOOKUP(G1230,Mapping!$E$2:$F$246,2,0)</f>
        <v>Per</v>
      </c>
    </row>
    <row r="1231" spans="1:11" x14ac:dyDescent="0.25">
      <c r="A1231" s="6"/>
      <c r="B1231" s="6"/>
      <c r="C1231" s="6"/>
      <c r="D1231" s="6"/>
      <c r="E1231" s="6" t="s">
        <v>233</v>
      </c>
      <c r="F1231" s="1" t="s">
        <v>117</v>
      </c>
      <c r="G1231" s="2">
        <v>44276</v>
      </c>
      <c r="H1231" s="1">
        <v>0</v>
      </c>
      <c r="I1231" s="24" t="str">
        <f>VLOOKUP($E1231,Mapping!$A$2:$C$502,3,0)</f>
        <v>S2</v>
      </c>
      <c r="J1231" s="24" t="str">
        <f>VLOOKUP($E1231,Mapping!$A$2:$C$502,2,0)</f>
        <v>Reddit</v>
      </c>
      <c r="K1231" s="24" t="str">
        <f>VLOOKUP(G1231,Mapping!$E$2:$F$246,2,0)</f>
        <v>Per</v>
      </c>
    </row>
    <row r="1232" spans="1:11" x14ac:dyDescent="0.25">
      <c r="A1232" s="6"/>
      <c r="B1232" s="6"/>
      <c r="C1232" s="6"/>
      <c r="D1232" s="6"/>
      <c r="E1232" s="6" t="s">
        <v>158</v>
      </c>
      <c r="F1232" s="1" t="s">
        <v>117</v>
      </c>
      <c r="G1232" s="2">
        <v>44276</v>
      </c>
      <c r="H1232" s="1">
        <v>0</v>
      </c>
      <c r="I1232" s="24">
        <f>VLOOKUP($E1232,Mapping!$A$2:$C$502,3,0)</f>
        <v>0</v>
      </c>
      <c r="J1232" s="24" t="str">
        <f>VLOOKUP($E1232,Mapping!$A$2:$C$502,2,0)</f>
        <v>Internal Event</v>
      </c>
      <c r="K1232" s="24" t="str">
        <f>VLOOKUP(G1232,Mapping!$E$2:$F$246,2,0)</f>
        <v>Per</v>
      </c>
    </row>
    <row r="1233" spans="1:11" x14ac:dyDescent="0.25">
      <c r="A1233" s="6"/>
      <c r="B1233" s="6"/>
      <c r="C1233" s="6"/>
      <c r="D1233" s="6"/>
      <c r="E1233" s="6" t="s">
        <v>159</v>
      </c>
      <c r="F1233" s="1" t="s">
        <v>117</v>
      </c>
      <c r="G1233" s="2">
        <v>44276</v>
      </c>
      <c r="H1233" s="1">
        <v>0</v>
      </c>
      <c r="I1233" s="24">
        <f>VLOOKUP($E1233,Mapping!$A$2:$C$502,3,0)</f>
        <v>0</v>
      </c>
      <c r="J1233" s="24" t="str">
        <f>VLOOKUP($E1233,Mapping!$A$2:$C$502,2,0)</f>
        <v>Event After Effect</v>
      </c>
      <c r="K1233" s="24" t="str">
        <f>VLOOKUP(G1233,Mapping!$E$2:$F$246,2,0)</f>
        <v>Per</v>
      </c>
    </row>
    <row r="1234" spans="1:11" x14ac:dyDescent="0.25">
      <c r="A1234" s="6"/>
      <c r="B1234" s="6"/>
      <c r="C1234" s="6"/>
      <c r="D1234" s="6"/>
      <c r="E1234" s="6" t="s">
        <v>160</v>
      </c>
      <c r="F1234" s="1" t="s">
        <v>117</v>
      </c>
      <c r="G1234" s="2">
        <v>44276</v>
      </c>
      <c r="H1234" s="1">
        <v>0</v>
      </c>
      <c r="I1234" s="24">
        <f>VLOOKUP($E1234,Mapping!$A$2:$C$502,3,0)</f>
        <v>0</v>
      </c>
      <c r="J1234" s="24" t="str">
        <f>VLOOKUP($E1234,Mapping!$A$2:$C$502,2,0)</f>
        <v>Event After Effect</v>
      </c>
      <c r="K1234" s="24" t="str">
        <f>VLOOKUP(G1234,Mapping!$E$2:$F$246,2,0)</f>
        <v>Per</v>
      </c>
    </row>
    <row r="1235" spans="1:11" x14ac:dyDescent="0.25">
      <c r="A1235" s="6"/>
      <c r="B1235" s="6"/>
      <c r="C1235" s="6"/>
      <c r="D1235" s="6"/>
      <c r="E1235" s="6" t="s">
        <v>161</v>
      </c>
      <c r="F1235" s="1" t="s">
        <v>117</v>
      </c>
      <c r="G1235" s="2">
        <v>44276</v>
      </c>
      <c r="H1235" s="1">
        <v>0</v>
      </c>
      <c r="I1235" s="24">
        <f>VLOOKUP($E1235,Mapping!$A$2:$C$502,3,0)</f>
        <v>0</v>
      </c>
      <c r="J1235" s="24" t="str">
        <f>VLOOKUP($E1235,Mapping!$A$2:$C$502,2,0)</f>
        <v>Internal Event</v>
      </c>
      <c r="K1235" s="24" t="str">
        <f>VLOOKUP(G1235,Mapping!$E$2:$F$246,2,0)</f>
        <v>Per</v>
      </c>
    </row>
    <row r="1236" spans="1:11" x14ac:dyDescent="0.25">
      <c r="A1236" s="6"/>
      <c r="B1236" s="6"/>
      <c r="C1236" s="6"/>
      <c r="D1236" s="6"/>
      <c r="E1236" s="6" t="s">
        <v>162</v>
      </c>
      <c r="F1236" s="1" t="s">
        <v>117</v>
      </c>
      <c r="G1236" s="2">
        <v>44276</v>
      </c>
      <c r="H1236" s="1">
        <v>0</v>
      </c>
      <c r="I1236" s="24">
        <f>VLOOKUP($E1236,Mapping!$A$2:$C$502,3,0)</f>
        <v>0</v>
      </c>
      <c r="J1236" s="24" t="str">
        <f>VLOOKUP($E1236,Mapping!$A$2:$C$502,2,0)</f>
        <v>Tuesday Effect</v>
      </c>
      <c r="K1236" s="24" t="str">
        <f>VLOOKUP(G1236,Mapping!$E$2:$F$246,2,0)</f>
        <v>Per</v>
      </c>
    </row>
    <row r="1237" spans="1:11" x14ac:dyDescent="0.25">
      <c r="A1237" s="6"/>
      <c r="B1237" s="6"/>
      <c r="C1237" s="6"/>
      <c r="D1237" s="6"/>
      <c r="E1237" s="6" t="s">
        <v>222</v>
      </c>
      <c r="F1237" s="1" t="s">
        <v>117</v>
      </c>
      <c r="G1237" s="2">
        <v>44276</v>
      </c>
      <c r="H1237" s="1">
        <v>2254.7141319013299</v>
      </c>
      <c r="I1237" s="24" t="str">
        <f>VLOOKUP($E1237,Mapping!$A$2:$C$502,3,0)</f>
        <v>Pre</v>
      </c>
      <c r="J1237" s="24" t="str">
        <f>VLOOKUP($E1237,Mapping!$A$2:$C$502,2,0)</f>
        <v>Unity</v>
      </c>
      <c r="K1237" s="24" t="str">
        <f>VLOOKUP(G1237,Mapping!$E$2:$F$246,2,0)</f>
        <v>Per</v>
      </c>
    </row>
    <row r="1238" spans="1:11" x14ac:dyDescent="0.25">
      <c r="A1238" s="6"/>
      <c r="B1238" s="6"/>
      <c r="C1238" s="6"/>
      <c r="D1238" s="6"/>
      <c r="E1238" s="6" t="s">
        <v>234</v>
      </c>
      <c r="F1238" s="1" t="s">
        <v>117</v>
      </c>
      <c r="G1238" s="2">
        <v>44276</v>
      </c>
      <c r="H1238" s="1">
        <v>0</v>
      </c>
      <c r="I1238" s="24" t="str">
        <f>VLOOKUP($E1238,Mapping!$A$2:$C$502,3,0)</f>
        <v>S1</v>
      </c>
      <c r="J1238" s="24" t="str">
        <f>VLOOKUP($E1238,Mapping!$A$2:$C$502,2,0)</f>
        <v>Unity</v>
      </c>
      <c r="K1238" s="24" t="str">
        <f>VLOOKUP(G1238,Mapping!$E$2:$F$246,2,0)</f>
        <v>Per</v>
      </c>
    </row>
    <row r="1239" spans="1:11" x14ac:dyDescent="0.25">
      <c r="A1239" s="6"/>
      <c r="B1239" s="6"/>
      <c r="C1239" s="6"/>
      <c r="D1239" s="6"/>
      <c r="E1239" s="6" t="s">
        <v>235</v>
      </c>
      <c r="F1239" s="1" t="s">
        <v>117</v>
      </c>
      <c r="G1239" s="2">
        <v>44276</v>
      </c>
      <c r="H1239" s="1">
        <v>0</v>
      </c>
      <c r="I1239" s="24" t="str">
        <f>VLOOKUP($E1239,Mapping!$A$2:$C$502,3,0)</f>
        <v>S2</v>
      </c>
      <c r="J1239" s="24" t="str">
        <f>VLOOKUP($E1239,Mapping!$A$2:$C$502,2,0)</f>
        <v>Unity</v>
      </c>
      <c r="K1239" s="24" t="str">
        <f>VLOOKUP(G1239,Mapping!$E$2:$F$246,2,0)</f>
        <v>Per</v>
      </c>
    </row>
    <row r="1240" spans="1:11" x14ac:dyDescent="0.25">
      <c r="A1240" s="6"/>
      <c r="B1240" s="6"/>
      <c r="C1240" s="6"/>
      <c r="D1240" s="6"/>
      <c r="E1240" s="6" t="s">
        <v>247</v>
      </c>
      <c r="F1240" s="1" t="s">
        <v>117</v>
      </c>
      <c r="G1240" s="2">
        <v>44276</v>
      </c>
      <c r="H1240" s="1">
        <v>0</v>
      </c>
      <c r="I1240" s="24" t="str">
        <f>VLOOKUP($E1240,Mapping!$A$2:$C$502,3,0)</f>
        <v>S3</v>
      </c>
      <c r="J1240" s="24" t="str">
        <f>VLOOKUP($E1240,Mapping!$A$2:$C$502,2,0)</f>
        <v>Unity</v>
      </c>
      <c r="K1240" s="24" t="str">
        <f>VLOOKUP(G1240,Mapping!$E$2:$F$246,2,0)</f>
        <v>Per</v>
      </c>
    </row>
    <row r="1241" spans="1:11" x14ac:dyDescent="0.25">
      <c r="A1241" s="6"/>
      <c r="B1241" s="6"/>
      <c r="C1241" s="6"/>
      <c r="D1241" s="6"/>
      <c r="E1241" s="6" t="s">
        <v>200</v>
      </c>
      <c r="F1241" s="1" t="s">
        <v>117</v>
      </c>
      <c r="G1241" s="2">
        <v>44277</v>
      </c>
      <c r="H1241" s="1">
        <v>0</v>
      </c>
      <c r="I1241" s="24">
        <f>VLOOKUP($E1241,Mapping!$A$2:$C$502,3,0)</f>
        <v>0</v>
      </c>
      <c r="J1241" s="24" t="str">
        <f>VLOOKUP($E1241,Mapping!$A$2:$C$502,2,0)</f>
        <v>Apple Search</v>
      </c>
      <c r="K1241" s="24" t="str">
        <f>VLOOKUP(G1241,Mapping!$E$2:$F$246,2,0)</f>
        <v>Per</v>
      </c>
    </row>
    <row r="1242" spans="1:11" x14ac:dyDescent="0.25">
      <c r="A1242" s="6"/>
      <c r="B1242" s="6"/>
      <c r="C1242" s="6"/>
      <c r="D1242" s="6"/>
      <c r="E1242" s="6" t="s">
        <v>227</v>
      </c>
      <c r="F1242" s="1" t="s">
        <v>117</v>
      </c>
      <c r="G1242" s="2">
        <v>44277</v>
      </c>
      <c r="H1242" s="1">
        <v>0</v>
      </c>
      <c r="I1242" s="24">
        <f>VLOOKUP($E1242,Mapping!$A$2:$C$502,3,0)</f>
        <v>0</v>
      </c>
      <c r="J1242" s="24" t="str">
        <f>VLOOKUP($E1242,Mapping!$A$2:$C$502,2,0)</f>
        <v>Applovin Rewarded</v>
      </c>
      <c r="K1242" s="24" t="str">
        <f>VLOOKUP(G1242,Mapping!$E$2:$F$246,2,0)</f>
        <v>Per</v>
      </c>
    </row>
    <row r="1243" spans="1:11" x14ac:dyDescent="0.25">
      <c r="A1243" s="6"/>
      <c r="B1243" s="6"/>
      <c r="C1243" s="6"/>
      <c r="D1243" s="6"/>
      <c r="E1243" s="6" t="s">
        <v>201</v>
      </c>
      <c r="F1243" s="1" t="s">
        <v>117</v>
      </c>
      <c r="G1243" s="2">
        <v>44277</v>
      </c>
      <c r="H1243" s="1">
        <v>0</v>
      </c>
      <c r="I1243" s="24">
        <f>VLOOKUP($E1243,Mapping!$A$2:$C$502,3,0)</f>
        <v>0</v>
      </c>
      <c r="J1243" s="24" t="str">
        <f>VLOOKUP($E1243,Mapping!$A$2:$C$502,2,0)</f>
        <v>Applovin Video</v>
      </c>
      <c r="K1243" s="24" t="str">
        <f>VLOOKUP(G1243,Mapping!$E$2:$F$246,2,0)</f>
        <v>Per</v>
      </c>
    </row>
    <row r="1244" spans="1:11" x14ac:dyDescent="0.25">
      <c r="A1244" s="6"/>
      <c r="B1244" s="6"/>
      <c r="C1244" s="6"/>
      <c r="D1244" s="6"/>
      <c r="E1244" s="6" t="s">
        <v>143</v>
      </c>
      <c r="F1244" s="1" t="s">
        <v>117</v>
      </c>
      <c r="G1244" s="2">
        <v>44277</v>
      </c>
      <c r="H1244" s="1">
        <v>0</v>
      </c>
      <c r="I1244" s="24">
        <f>VLOOKUP($E1244,Mapping!$A$2:$C$502,3,0)</f>
        <v>0</v>
      </c>
      <c r="J1244" s="24" t="str">
        <f>VLOOKUP($E1244,Mapping!$A$2:$C$502,2,0)</f>
        <v>Bug Fix</v>
      </c>
      <c r="K1244" s="24" t="str">
        <f>VLOOKUP(G1244,Mapping!$E$2:$F$246,2,0)</f>
        <v>Per</v>
      </c>
    </row>
    <row r="1245" spans="1:11" x14ac:dyDescent="0.25">
      <c r="A1245" s="6"/>
      <c r="B1245" s="6"/>
      <c r="C1245" s="6"/>
      <c r="D1245" s="6"/>
      <c r="E1245" s="6" t="s">
        <v>144</v>
      </c>
      <c r="F1245" s="1" t="s">
        <v>117</v>
      </c>
      <c r="G1245" s="2">
        <v>44277</v>
      </c>
      <c r="H1245" s="1">
        <v>0</v>
      </c>
      <c r="I1245" s="24">
        <f>VLOOKUP($E1245,Mapping!$A$2:$C$502,3,0)</f>
        <v>0</v>
      </c>
      <c r="J1245" s="24" t="str">
        <f>VLOOKUP($E1245,Mapping!$A$2:$C$502,2,0)</f>
        <v>Bug Fix</v>
      </c>
      <c r="K1245" s="24" t="str">
        <f>VLOOKUP(G1245,Mapping!$E$2:$F$246,2,0)</f>
        <v>Per</v>
      </c>
    </row>
    <row r="1246" spans="1:11" x14ac:dyDescent="0.25">
      <c r="A1246" s="6"/>
      <c r="B1246" s="6"/>
      <c r="C1246" s="6"/>
      <c r="D1246" s="6"/>
      <c r="E1246" s="6" t="s">
        <v>226</v>
      </c>
      <c r="F1246" s="1" t="s">
        <v>117</v>
      </c>
      <c r="G1246" s="2">
        <v>44277</v>
      </c>
      <c r="H1246" s="1">
        <v>0</v>
      </c>
      <c r="I1246" s="24">
        <f>VLOOKUP($E1246,Mapping!$A$2:$C$502,3,0)</f>
        <v>0</v>
      </c>
      <c r="J1246" s="24" t="str">
        <f>VLOOKUP($E1246,Mapping!$A$2:$C$502,2,0)</f>
        <v>Bug Fix</v>
      </c>
      <c r="K1246" s="24" t="str">
        <f>VLOOKUP(G1246,Mapping!$E$2:$F$246,2,0)</f>
        <v>Per</v>
      </c>
    </row>
    <row r="1247" spans="1:11" x14ac:dyDescent="0.25">
      <c r="A1247" s="6"/>
      <c r="B1247" s="6"/>
      <c r="C1247" s="6"/>
      <c r="D1247" s="6"/>
      <c r="E1247" s="6" t="s">
        <v>146</v>
      </c>
      <c r="F1247" s="1" t="s">
        <v>117</v>
      </c>
      <c r="G1247" s="2">
        <v>44277</v>
      </c>
      <c r="H1247" s="1">
        <v>0</v>
      </c>
      <c r="I1247" s="24">
        <f>VLOOKUP($E1247,Mapping!$A$2:$C$502,3,0)</f>
        <v>0</v>
      </c>
      <c r="J1247" s="24" t="str">
        <f>VLOOKUP($E1247,Mapping!$A$2:$C$502,2,0)</f>
        <v>Event After Effect</v>
      </c>
      <c r="K1247" s="24" t="str">
        <f>VLOOKUP(G1247,Mapping!$E$2:$F$246,2,0)</f>
        <v>Per</v>
      </c>
    </row>
    <row r="1248" spans="1:11" x14ac:dyDescent="0.25">
      <c r="A1248" s="6"/>
      <c r="B1248" s="6"/>
      <c r="C1248" s="6"/>
      <c r="D1248" s="6"/>
      <c r="E1248" s="6" t="s">
        <v>228</v>
      </c>
      <c r="F1248" s="1" t="s">
        <v>117</v>
      </c>
      <c r="G1248" s="2">
        <v>44277</v>
      </c>
      <c r="H1248" s="1">
        <v>0</v>
      </c>
      <c r="I1248" s="24">
        <f>VLOOKUP($E1248,Mapping!$A$2:$C$502,3,0)</f>
        <v>0</v>
      </c>
      <c r="J1248" s="24" t="str">
        <f>VLOOKUP($E1248,Mapping!$A$2:$C$502,2,0)</f>
        <v>Bytedance Global</v>
      </c>
      <c r="K1248" s="24" t="str">
        <f>VLOOKUP(G1248,Mapping!$E$2:$F$246,2,0)</f>
        <v>Per</v>
      </c>
    </row>
    <row r="1249" spans="1:11" x14ac:dyDescent="0.25">
      <c r="A1249" s="6"/>
      <c r="B1249" s="6"/>
      <c r="C1249" s="6"/>
      <c r="D1249" s="6"/>
      <c r="E1249" s="6" t="s">
        <v>180</v>
      </c>
      <c r="F1249" s="1" t="s">
        <v>117</v>
      </c>
      <c r="G1249" s="2">
        <v>44277</v>
      </c>
      <c r="H1249" s="1">
        <v>-28014.632909044001</v>
      </c>
      <c r="I1249" s="24">
        <f>VLOOKUP($E1249,Mapping!$A$2:$C$502,3,0)</f>
        <v>0</v>
      </c>
      <c r="J1249" s="24" t="str">
        <f>VLOOKUP($E1249,Mapping!$A$2:$C$502,2,0)</f>
        <v>Lords Mobile</v>
      </c>
      <c r="K1249" s="24" t="str">
        <f>VLOOKUP(G1249,Mapping!$E$2:$F$246,2,0)</f>
        <v>Per</v>
      </c>
    </row>
    <row r="1250" spans="1:11" x14ac:dyDescent="0.25">
      <c r="A1250" s="6"/>
      <c r="B1250" s="6"/>
      <c r="C1250" s="6"/>
      <c r="D1250" s="6"/>
      <c r="E1250" s="6" t="s">
        <v>181</v>
      </c>
      <c r="F1250" s="1" t="s">
        <v>117</v>
      </c>
      <c r="G1250" s="2">
        <v>44277</v>
      </c>
      <c r="H1250" s="1">
        <v>-4470.2572889038202</v>
      </c>
      <c r="I1250" s="24">
        <f>VLOOKUP($E1250,Mapping!$A$2:$C$502,3,0)</f>
        <v>0</v>
      </c>
      <c r="J1250" s="24" t="str">
        <f>VLOOKUP($E1250,Mapping!$A$2:$C$502,2,0)</f>
        <v>Rise of Kingdom</v>
      </c>
      <c r="K1250" s="24" t="str">
        <f>VLOOKUP(G1250,Mapping!$E$2:$F$246,2,0)</f>
        <v>Per</v>
      </c>
    </row>
    <row r="1251" spans="1:11" x14ac:dyDescent="0.25">
      <c r="A1251" s="6"/>
      <c r="B1251" s="6"/>
      <c r="C1251" s="6"/>
      <c r="D1251" s="6"/>
      <c r="E1251" s="6" t="s">
        <v>182</v>
      </c>
      <c r="F1251" s="1" t="s">
        <v>117</v>
      </c>
      <c r="G1251" s="2">
        <v>44277</v>
      </c>
      <c r="H1251" s="1">
        <v>-6552.5952093773703</v>
      </c>
      <c r="I1251" s="24">
        <f>VLOOKUP($E1251,Mapping!$A$2:$C$502,3,0)</f>
        <v>0</v>
      </c>
      <c r="J1251" s="24" t="str">
        <f>VLOOKUP($E1251,Mapping!$A$2:$C$502,2,0)</f>
        <v>West Game</v>
      </c>
      <c r="K1251" s="24" t="str">
        <f>VLOOKUP(G1251,Mapping!$E$2:$F$246,2,0)</f>
        <v>Per</v>
      </c>
    </row>
    <row r="1252" spans="1:11" x14ac:dyDescent="0.25">
      <c r="A1252" s="6"/>
      <c r="B1252" s="6"/>
      <c r="C1252" s="6"/>
      <c r="D1252" s="6"/>
      <c r="E1252" s="6" t="s">
        <v>148</v>
      </c>
      <c r="F1252" s="1" t="s">
        <v>117</v>
      </c>
      <c r="G1252" s="2">
        <v>44277</v>
      </c>
      <c r="H1252" s="1">
        <v>0</v>
      </c>
      <c r="I1252" s="24">
        <f>VLOOKUP($E1252,Mapping!$A$2:$C$502,3,0)</f>
        <v>0</v>
      </c>
      <c r="J1252" s="24" t="str">
        <f>VLOOKUP($E1252,Mapping!$A$2:$C$502,2,0)</f>
        <v>Event After Effect</v>
      </c>
      <c r="K1252" s="24" t="str">
        <f>VLOOKUP(G1252,Mapping!$E$2:$F$246,2,0)</f>
        <v>Per</v>
      </c>
    </row>
    <row r="1253" spans="1:11" x14ac:dyDescent="0.25">
      <c r="A1253" s="6"/>
      <c r="B1253" s="6"/>
      <c r="C1253" s="6"/>
      <c r="D1253" s="6"/>
      <c r="E1253" s="6" t="s">
        <v>202</v>
      </c>
      <c r="F1253" s="1" t="s">
        <v>117</v>
      </c>
      <c r="G1253" s="2">
        <v>44277</v>
      </c>
      <c r="H1253" s="1">
        <v>0</v>
      </c>
      <c r="I1253" s="24" t="str">
        <f>VLOOKUP($E1253,Mapping!$A$2:$C$502,3,0)</f>
        <v>S1</v>
      </c>
      <c r="J1253" s="24" t="str">
        <f>VLOOKUP($E1253,Mapping!$A$2:$C$502,2,0)</f>
        <v>Facebook AEO AAA</v>
      </c>
      <c r="K1253" s="24" t="str">
        <f>VLOOKUP(G1253,Mapping!$E$2:$F$246,2,0)</f>
        <v>Per</v>
      </c>
    </row>
    <row r="1254" spans="1:11" x14ac:dyDescent="0.25">
      <c r="A1254" s="6"/>
      <c r="B1254" s="6"/>
      <c r="C1254" s="6"/>
      <c r="D1254" s="6"/>
      <c r="E1254" s="6" t="s">
        <v>203</v>
      </c>
      <c r="F1254" s="1" t="s">
        <v>117</v>
      </c>
      <c r="G1254" s="2">
        <v>44277</v>
      </c>
      <c r="H1254" s="1">
        <v>0</v>
      </c>
      <c r="I1254" s="24" t="str">
        <f>VLOOKUP($E1254,Mapping!$A$2:$C$502,3,0)</f>
        <v>S2</v>
      </c>
      <c r="J1254" s="24" t="str">
        <f>VLOOKUP($E1254,Mapping!$A$2:$C$502,2,0)</f>
        <v>Facebook AEO AAA</v>
      </c>
      <c r="K1254" s="24" t="str">
        <f>VLOOKUP(G1254,Mapping!$E$2:$F$246,2,0)</f>
        <v>Per</v>
      </c>
    </row>
    <row r="1255" spans="1:11" x14ac:dyDescent="0.25">
      <c r="A1255" s="6"/>
      <c r="B1255" s="6"/>
      <c r="C1255" s="6"/>
      <c r="D1255" s="6"/>
      <c r="E1255" s="6" t="s">
        <v>243</v>
      </c>
      <c r="F1255" s="1" t="s">
        <v>117</v>
      </c>
      <c r="G1255" s="2">
        <v>44277</v>
      </c>
      <c r="H1255" s="1">
        <v>0</v>
      </c>
      <c r="I1255" s="24" t="str">
        <f>VLOOKUP($E1255,Mapping!$A$2:$C$502,3,0)</f>
        <v>S3</v>
      </c>
      <c r="J1255" s="24" t="str">
        <f>VLOOKUP($E1255,Mapping!$A$2:$C$502,2,0)</f>
        <v>Facebook AEO AAA</v>
      </c>
      <c r="K1255" s="24" t="str">
        <f>VLOOKUP(G1255,Mapping!$E$2:$F$246,2,0)</f>
        <v>Per</v>
      </c>
    </row>
    <row r="1256" spans="1:11" x14ac:dyDescent="0.25">
      <c r="A1256" s="6"/>
      <c r="B1256" s="6"/>
      <c r="C1256" s="6"/>
      <c r="D1256" s="6"/>
      <c r="E1256" s="6" t="s">
        <v>204</v>
      </c>
      <c r="F1256" s="1" t="s">
        <v>117</v>
      </c>
      <c r="G1256" s="2">
        <v>44277</v>
      </c>
      <c r="H1256" s="1">
        <v>0</v>
      </c>
      <c r="I1256" s="24" t="str">
        <f>VLOOKUP($E1256,Mapping!$A$2:$C$502,3,0)</f>
        <v>Pre</v>
      </c>
      <c r="J1256" s="24" t="str">
        <f>VLOOKUP($E1256,Mapping!$A$2:$C$502,2,0)</f>
        <v>Facebook AEO AAA</v>
      </c>
      <c r="K1256" s="24" t="str">
        <f>VLOOKUP(G1256,Mapping!$E$2:$F$246,2,0)</f>
        <v>Per</v>
      </c>
    </row>
    <row r="1257" spans="1:11" x14ac:dyDescent="0.25">
      <c r="A1257" s="6"/>
      <c r="B1257" s="6"/>
      <c r="C1257" s="6"/>
      <c r="D1257" s="6"/>
      <c r="E1257" s="6" t="s">
        <v>205</v>
      </c>
      <c r="F1257" s="1" t="s">
        <v>117</v>
      </c>
      <c r="G1257" s="2">
        <v>44277</v>
      </c>
      <c r="H1257" s="1">
        <v>0</v>
      </c>
      <c r="I1257" s="24" t="str">
        <f>VLOOKUP($E1257,Mapping!$A$2:$C$502,3,0)</f>
        <v>S1</v>
      </c>
      <c r="J1257" s="24" t="str">
        <f>VLOOKUP($E1257,Mapping!$A$2:$C$502,2,0)</f>
        <v>Facebook AEO BAU</v>
      </c>
      <c r="K1257" s="24" t="str">
        <f>VLOOKUP(G1257,Mapping!$E$2:$F$246,2,0)</f>
        <v>Per</v>
      </c>
    </row>
    <row r="1258" spans="1:11" x14ac:dyDescent="0.25">
      <c r="A1258" s="6"/>
      <c r="B1258" s="6"/>
      <c r="C1258" s="6"/>
      <c r="D1258" s="6"/>
      <c r="E1258" s="6" t="s">
        <v>206</v>
      </c>
      <c r="F1258" s="1" t="s">
        <v>117</v>
      </c>
      <c r="G1258" s="2">
        <v>44277</v>
      </c>
      <c r="H1258" s="1">
        <v>0</v>
      </c>
      <c r="I1258" s="24" t="str">
        <f>VLOOKUP($E1258,Mapping!$A$2:$C$502,3,0)</f>
        <v>S2</v>
      </c>
      <c r="J1258" s="24" t="str">
        <f>VLOOKUP($E1258,Mapping!$A$2:$C$502,2,0)</f>
        <v>Facebook AEO BAU</v>
      </c>
      <c r="K1258" s="24" t="str">
        <f>VLOOKUP(G1258,Mapping!$E$2:$F$246,2,0)</f>
        <v>Per</v>
      </c>
    </row>
    <row r="1259" spans="1:11" x14ac:dyDescent="0.25">
      <c r="A1259" s="6"/>
      <c r="B1259" s="6"/>
      <c r="C1259" s="6"/>
      <c r="D1259" s="6"/>
      <c r="E1259" s="6" t="s">
        <v>244</v>
      </c>
      <c r="F1259" s="1" t="s">
        <v>117</v>
      </c>
      <c r="G1259" s="2">
        <v>44277</v>
      </c>
      <c r="H1259" s="1">
        <v>0</v>
      </c>
      <c r="I1259" s="24" t="str">
        <f>VLOOKUP($E1259,Mapping!$A$2:$C$502,3,0)</f>
        <v>S3</v>
      </c>
      <c r="J1259" s="24" t="str">
        <f>VLOOKUP($E1259,Mapping!$A$2:$C$502,2,0)</f>
        <v>Facebook AEO BAU</v>
      </c>
      <c r="K1259" s="24" t="str">
        <f>VLOOKUP(G1259,Mapping!$E$2:$F$246,2,0)</f>
        <v>Per</v>
      </c>
    </row>
    <row r="1260" spans="1:11" x14ac:dyDescent="0.25">
      <c r="A1260" s="6"/>
      <c r="B1260" s="6"/>
      <c r="C1260" s="6"/>
      <c r="D1260" s="6"/>
      <c r="E1260" s="6" t="s">
        <v>207</v>
      </c>
      <c r="F1260" s="1" t="s">
        <v>117</v>
      </c>
      <c r="G1260" s="2">
        <v>44277</v>
      </c>
      <c r="H1260" s="1">
        <v>0</v>
      </c>
      <c r="I1260" s="24" t="str">
        <f>VLOOKUP($E1260,Mapping!$A$2:$C$502,3,0)</f>
        <v>Pre</v>
      </c>
      <c r="J1260" s="24" t="str">
        <f>VLOOKUP($E1260,Mapping!$A$2:$C$502,2,0)</f>
        <v>Facebook AEO BAU</v>
      </c>
      <c r="K1260" s="24" t="str">
        <f>VLOOKUP(G1260,Mapping!$E$2:$F$246,2,0)</f>
        <v>Per</v>
      </c>
    </row>
    <row r="1261" spans="1:11" x14ac:dyDescent="0.25">
      <c r="A1261" s="6"/>
      <c r="B1261" s="6"/>
      <c r="C1261" s="6"/>
      <c r="D1261" s="6"/>
      <c r="E1261" s="6" t="s">
        <v>208</v>
      </c>
      <c r="F1261" s="1" t="s">
        <v>117</v>
      </c>
      <c r="G1261" s="2">
        <v>44277</v>
      </c>
      <c r="H1261" s="1">
        <v>52440.152957398997</v>
      </c>
      <c r="I1261" s="24" t="str">
        <f>VLOOKUP($E1261,Mapping!$A$2:$C$502,3,0)</f>
        <v>Pre</v>
      </c>
      <c r="J1261" s="24" t="str">
        <f>VLOOKUP($E1261,Mapping!$A$2:$C$502,2,0)</f>
        <v>Facebook VO AAA</v>
      </c>
      <c r="K1261" s="24" t="str">
        <f>VLOOKUP(G1261,Mapping!$E$2:$F$246,2,0)</f>
        <v>Per</v>
      </c>
    </row>
    <row r="1262" spans="1:11" x14ac:dyDescent="0.25">
      <c r="A1262" s="6"/>
      <c r="B1262" s="6"/>
      <c r="C1262" s="6"/>
      <c r="D1262" s="6"/>
      <c r="E1262" s="6" t="s">
        <v>209</v>
      </c>
      <c r="F1262" s="1" t="s">
        <v>117</v>
      </c>
      <c r="G1262" s="2">
        <v>44277</v>
      </c>
      <c r="H1262" s="1">
        <v>0</v>
      </c>
      <c r="I1262" s="24" t="str">
        <f>VLOOKUP($E1262,Mapping!$A$2:$C$502,3,0)</f>
        <v>S1</v>
      </c>
      <c r="J1262" s="24" t="str">
        <f>VLOOKUP($E1262,Mapping!$A$2:$C$502,2,0)</f>
        <v>Facebook VO AAA</v>
      </c>
      <c r="K1262" s="24" t="str">
        <f>VLOOKUP(G1262,Mapping!$E$2:$F$246,2,0)</f>
        <v>Per</v>
      </c>
    </row>
    <row r="1263" spans="1:11" x14ac:dyDescent="0.25">
      <c r="A1263" s="6"/>
      <c r="B1263" s="6"/>
      <c r="C1263" s="6"/>
      <c r="D1263" s="6"/>
      <c r="E1263" s="6" t="s">
        <v>210</v>
      </c>
      <c r="F1263" s="1" t="s">
        <v>117</v>
      </c>
      <c r="G1263" s="2">
        <v>44277</v>
      </c>
      <c r="H1263" s="1">
        <v>0</v>
      </c>
      <c r="I1263" s="24" t="str">
        <f>VLOOKUP($E1263,Mapping!$A$2:$C$502,3,0)</f>
        <v>S2</v>
      </c>
      <c r="J1263" s="24" t="str">
        <f>VLOOKUP($E1263,Mapping!$A$2:$C$502,2,0)</f>
        <v>Facebook VO AAA</v>
      </c>
      <c r="K1263" s="24" t="str">
        <f>VLOOKUP(G1263,Mapping!$E$2:$F$246,2,0)</f>
        <v>Per</v>
      </c>
    </row>
    <row r="1264" spans="1:11" x14ac:dyDescent="0.25">
      <c r="A1264" s="6"/>
      <c r="B1264" s="6"/>
      <c r="C1264" s="6"/>
      <c r="D1264" s="6"/>
      <c r="E1264" s="6" t="s">
        <v>245</v>
      </c>
      <c r="F1264" s="1" t="s">
        <v>117</v>
      </c>
      <c r="G1264" s="2">
        <v>44277</v>
      </c>
      <c r="H1264" s="1">
        <v>0</v>
      </c>
      <c r="I1264" s="24" t="str">
        <f>VLOOKUP($E1264,Mapping!$A$2:$C$502,3,0)</f>
        <v>S3</v>
      </c>
      <c r="J1264" s="24" t="str">
        <f>VLOOKUP($E1264,Mapping!$A$2:$C$502,2,0)</f>
        <v>Facebook VO AAA</v>
      </c>
      <c r="K1264" s="24" t="str">
        <f>VLOOKUP(G1264,Mapping!$E$2:$F$246,2,0)</f>
        <v>Per</v>
      </c>
    </row>
    <row r="1265" spans="1:11" x14ac:dyDescent="0.25">
      <c r="A1265" s="6"/>
      <c r="B1265" s="6"/>
      <c r="C1265" s="6"/>
      <c r="D1265" s="6"/>
      <c r="E1265" s="6" t="s">
        <v>211</v>
      </c>
      <c r="F1265" s="1" t="s">
        <v>117</v>
      </c>
      <c r="G1265" s="2">
        <v>44277</v>
      </c>
      <c r="H1265" s="1">
        <v>56941.6561937601</v>
      </c>
      <c r="I1265" s="24" t="str">
        <f>VLOOKUP($E1265,Mapping!$A$2:$C$502,3,0)</f>
        <v>Pre</v>
      </c>
      <c r="J1265" s="24" t="str">
        <f>VLOOKUP($E1265,Mapping!$A$2:$C$502,2,0)</f>
        <v>Facebook VO BAU</v>
      </c>
      <c r="K1265" s="24" t="str">
        <f>VLOOKUP(G1265,Mapping!$E$2:$F$246,2,0)</f>
        <v>Per</v>
      </c>
    </row>
    <row r="1266" spans="1:11" x14ac:dyDescent="0.25">
      <c r="A1266" s="6"/>
      <c r="B1266" s="6"/>
      <c r="C1266" s="6"/>
      <c r="D1266" s="6"/>
      <c r="E1266" s="6" t="s">
        <v>212</v>
      </c>
      <c r="F1266" s="1" t="s">
        <v>117</v>
      </c>
      <c r="G1266" s="2">
        <v>44277</v>
      </c>
      <c r="H1266" s="1">
        <v>0</v>
      </c>
      <c r="I1266" s="24" t="str">
        <f>VLOOKUP($E1266,Mapping!$A$2:$C$502,3,0)</f>
        <v>S1</v>
      </c>
      <c r="J1266" s="24" t="str">
        <f>VLOOKUP($E1266,Mapping!$A$2:$C$502,2,0)</f>
        <v>Facebook VO BAU</v>
      </c>
      <c r="K1266" s="24" t="str">
        <f>VLOOKUP(G1266,Mapping!$E$2:$F$246,2,0)</f>
        <v>Per</v>
      </c>
    </row>
    <row r="1267" spans="1:11" x14ac:dyDescent="0.25">
      <c r="A1267" s="6"/>
      <c r="B1267" s="6"/>
      <c r="C1267" s="6"/>
      <c r="D1267" s="6"/>
      <c r="E1267" s="6" t="s">
        <v>213</v>
      </c>
      <c r="F1267" s="1" t="s">
        <v>117</v>
      </c>
      <c r="G1267" s="2">
        <v>44277</v>
      </c>
      <c r="H1267" s="1">
        <v>0</v>
      </c>
      <c r="I1267" s="24" t="str">
        <f>VLOOKUP($E1267,Mapping!$A$2:$C$502,3,0)</f>
        <v>S2</v>
      </c>
      <c r="J1267" s="24" t="str">
        <f>VLOOKUP($E1267,Mapping!$A$2:$C$502,2,0)</f>
        <v>Facebook VO BAU</v>
      </c>
      <c r="K1267" s="24" t="str">
        <f>VLOOKUP(G1267,Mapping!$E$2:$F$246,2,0)</f>
        <v>Per</v>
      </c>
    </row>
    <row r="1268" spans="1:11" x14ac:dyDescent="0.25">
      <c r="A1268" s="6"/>
      <c r="B1268" s="6"/>
      <c r="C1268" s="6"/>
      <c r="D1268" s="6"/>
      <c r="E1268" s="6" t="s">
        <v>246</v>
      </c>
      <c r="F1268" s="1" t="s">
        <v>117</v>
      </c>
      <c r="G1268" s="2">
        <v>44277</v>
      </c>
      <c r="H1268" s="1">
        <v>0</v>
      </c>
      <c r="I1268" s="24" t="str">
        <f>VLOOKUP($E1268,Mapping!$A$2:$C$502,3,0)</f>
        <v>S3</v>
      </c>
      <c r="J1268" s="24" t="str">
        <f>VLOOKUP($E1268,Mapping!$A$2:$C$502,2,0)</f>
        <v>Facebook VO BAU</v>
      </c>
      <c r="K1268" s="24" t="str">
        <f>VLOOKUP(G1268,Mapping!$E$2:$F$246,2,0)</f>
        <v>Per</v>
      </c>
    </row>
    <row r="1269" spans="1:11" x14ac:dyDescent="0.25">
      <c r="A1269" s="6"/>
      <c r="B1269" s="6"/>
      <c r="C1269" s="6"/>
      <c r="D1269" s="6"/>
      <c r="E1269" s="6" t="s">
        <v>214</v>
      </c>
      <c r="F1269" s="1" t="s">
        <v>117</v>
      </c>
      <c r="G1269" s="2">
        <v>44277</v>
      </c>
      <c r="H1269" s="1">
        <v>12971.889779383</v>
      </c>
      <c r="I1269" s="24" t="str">
        <f>VLOOKUP($E1269,Mapping!$A$2:$C$502,3,0)</f>
        <v>Pre</v>
      </c>
      <c r="J1269" s="24" t="str">
        <f>VLOOKUP($E1269,Mapping!$A$2:$C$502,2,0)</f>
        <v>Facebook VO Dynamic</v>
      </c>
      <c r="K1269" s="24" t="str">
        <f>VLOOKUP(G1269,Mapping!$E$2:$F$246,2,0)</f>
        <v>Per</v>
      </c>
    </row>
    <row r="1270" spans="1:11" x14ac:dyDescent="0.25">
      <c r="A1270" s="6"/>
      <c r="B1270" s="6"/>
      <c r="C1270" s="6"/>
      <c r="D1270" s="6"/>
      <c r="E1270" s="6" t="s">
        <v>215</v>
      </c>
      <c r="F1270" s="1" t="s">
        <v>117</v>
      </c>
      <c r="G1270" s="2">
        <v>44277</v>
      </c>
      <c r="H1270" s="1">
        <v>0</v>
      </c>
      <c r="I1270" s="24" t="str">
        <f>VLOOKUP($E1270,Mapping!$A$2:$C$502,3,0)</f>
        <v>S1</v>
      </c>
      <c r="J1270" s="24" t="str">
        <f>VLOOKUP($E1270,Mapping!$A$2:$C$502,2,0)</f>
        <v>Facebook VO Dynamic</v>
      </c>
      <c r="K1270" s="24" t="str">
        <f>VLOOKUP(G1270,Mapping!$E$2:$F$246,2,0)</f>
        <v>Per</v>
      </c>
    </row>
    <row r="1271" spans="1:11" x14ac:dyDescent="0.25">
      <c r="A1271" s="6"/>
      <c r="B1271" s="6"/>
      <c r="C1271" s="6"/>
      <c r="D1271" s="6"/>
      <c r="E1271" s="6" t="s">
        <v>216</v>
      </c>
      <c r="F1271" s="1" t="s">
        <v>117</v>
      </c>
      <c r="G1271" s="2">
        <v>44277</v>
      </c>
      <c r="H1271" s="1">
        <v>9847.5018508299909</v>
      </c>
      <c r="I1271" s="24" t="str">
        <f>VLOOKUP($E1271,Mapping!$A$2:$C$502,3,0)</f>
        <v>Pre</v>
      </c>
      <c r="J1271" s="24" t="str">
        <f>VLOOKUP($E1271,Mapping!$A$2:$C$502,2,0)</f>
        <v>Google Display</v>
      </c>
      <c r="K1271" s="24" t="str">
        <f>VLOOKUP(G1271,Mapping!$E$2:$F$246,2,0)</f>
        <v>Per</v>
      </c>
    </row>
    <row r="1272" spans="1:11" x14ac:dyDescent="0.25">
      <c r="A1272" s="6"/>
      <c r="B1272" s="6"/>
      <c r="C1272" s="6"/>
      <c r="D1272" s="6"/>
      <c r="E1272" s="6" t="s">
        <v>217</v>
      </c>
      <c r="F1272" s="1" t="s">
        <v>117</v>
      </c>
      <c r="G1272" s="2">
        <v>44277</v>
      </c>
      <c r="H1272" s="1">
        <v>0</v>
      </c>
      <c r="I1272" s="24">
        <f>VLOOKUP($E1272,Mapping!$A$2:$C$502,3,0)</f>
        <v>0</v>
      </c>
      <c r="J1272" s="24" t="str">
        <f>VLOOKUP($E1272,Mapping!$A$2:$C$502,2,0)</f>
        <v>Google Display</v>
      </c>
      <c r="K1272" s="24" t="str">
        <f>VLOOKUP(G1272,Mapping!$E$2:$F$246,2,0)</f>
        <v>Per</v>
      </c>
    </row>
    <row r="1273" spans="1:11" x14ac:dyDescent="0.25">
      <c r="A1273" s="6"/>
      <c r="B1273" s="6"/>
      <c r="C1273" s="6"/>
      <c r="D1273" s="6"/>
      <c r="E1273" s="6" t="s">
        <v>229</v>
      </c>
      <c r="F1273" s="1" t="s">
        <v>117</v>
      </c>
      <c r="G1273" s="2">
        <v>44277</v>
      </c>
      <c r="H1273" s="1">
        <v>0</v>
      </c>
      <c r="I1273" s="24">
        <f>VLOOKUP($E1273,Mapping!$A$2:$C$502,3,0)</f>
        <v>0</v>
      </c>
      <c r="J1273" s="24" t="str">
        <f>VLOOKUP($E1273,Mapping!$A$2:$C$502,2,0)</f>
        <v>Google Display</v>
      </c>
      <c r="K1273" s="24" t="str">
        <f>VLOOKUP(G1273,Mapping!$E$2:$F$246,2,0)</f>
        <v>Per</v>
      </c>
    </row>
    <row r="1274" spans="1:11" x14ac:dyDescent="0.25">
      <c r="A1274" s="6"/>
      <c r="B1274" s="6"/>
      <c r="C1274" s="6"/>
      <c r="D1274" s="6"/>
      <c r="E1274" s="6" t="s">
        <v>218</v>
      </c>
      <c r="F1274" s="1" t="s">
        <v>117</v>
      </c>
      <c r="G1274" s="2">
        <v>44277</v>
      </c>
      <c r="H1274" s="1">
        <v>0</v>
      </c>
      <c r="I1274" s="24">
        <f>VLOOKUP($E1274,Mapping!$A$2:$C$502,3,0)</f>
        <v>0</v>
      </c>
      <c r="J1274" s="24" t="str">
        <f>VLOOKUP($E1274,Mapping!$A$2:$C$502,2,0)</f>
        <v>Google Display</v>
      </c>
      <c r="K1274" s="24" t="str">
        <f>VLOOKUP(G1274,Mapping!$E$2:$F$246,2,0)</f>
        <v>Per</v>
      </c>
    </row>
    <row r="1275" spans="1:11" x14ac:dyDescent="0.25">
      <c r="A1275" s="6"/>
      <c r="B1275" s="6"/>
      <c r="C1275" s="6"/>
      <c r="D1275" s="6"/>
      <c r="E1275" s="6" t="s">
        <v>230</v>
      </c>
      <c r="F1275" s="1" t="s">
        <v>117</v>
      </c>
      <c r="G1275" s="2">
        <v>44277</v>
      </c>
      <c r="H1275" s="1">
        <v>0</v>
      </c>
      <c r="I1275" s="24" t="str">
        <f>VLOOKUP($E1275,Mapping!$A$2:$C$502,3,0)</f>
        <v>S1</v>
      </c>
      <c r="J1275" s="24" t="str">
        <f>VLOOKUP($E1275,Mapping!$A$2:$C$502,2,0)</f>
        <v>Google Display</v>
      </c>
      <c r="K1275" s="24" t="str">
        <f>VLOOKUP(G1275,Mapping!$E$2:$F$246,2,0)</f>
        <v>Per</v>
      </c>
    </row>
    <row r="1276" spans="1:11" x14ac:dyDescent="0.25">
      <c r="A1276" s="6"/>
      <c r="B1276" s="6"/>
      <c r="C1276" s="6"/>
      <c r="D1276" s="6"/>
      <c r="E1276" s="6" t="s">
        <v>219</v>
      </c>
      <c r="F1276" s="1" t="s">
        <v>117</v>
      </c>
      <c r="G1276" s="2">
        <v>44277</v>
      </c>
      <c r="H1276" s="1">
        <v>26157.493049338798</v>
      </c>
      <c r="I1276" s="24" t="str">
        <f>VLOOKUP($E1276,Mapping!$A$2:$C$502,3,0)</f>
        <v>Pre</v>
      </c>
      <c r="J1276" s="24" t="str">
        <f>VLOOKUP($E1276,Mapping!$A$2:$C$502,2,0)</f>
        <v>Google Youtube</v>
      </c>
      <c r="K1276" s="24" t="str">
        <f>VLOOKUP(G1276,Mapping!$E$2:$F$246,2,0)</f>
        <v>Per</v>
      </c>
    </row>
    <row r="1277" spans="1:11" x14ac:dyDescent="0.25">
      <c r="A1277" s="6"/>
      <c r="B1277" s="6"/>
      <c r="C1277" s="6"/>
      <c r="D1277" s="6"/>
      <c r="E1277" s="6" t="s">
        <v>220</v>
      </c>
      <c r="F1277" s="1" t="s">
        <v>117</v>
      </c>
      <c r="G1277" s="2">
        <v>44277</v>
      </c>
      <c r="H1277" s="1">
        <v>0</v>
      </c>
      <c r="I1277" s="24">
        <f>VLOOKUP($E1277,Mapping!$A$2:$C$502,3,0)</f>
        <v>0</v>
      </c>
      <c r="J1277" s="24" t="str">
        <f>VLOOKUP($E1277,Mapping!$A$2:$C$502,2,0)</f>
        <v>Google Youtube</v>
      </c>
      <c r="K1277" s="24" t="str">
        <f>VLOOKUP(G1277,Mapping!$E$2:$F$246,2,0)</f>
        <v>Per</v>
      </c>
    </row>
    <row r="1278" spans="1:11" x14ac:dyDescent="0.25">
      <c r="A1278" s="6"/>
      <c r="B1278" s="6"/>
      <c r="C1278" s="6"/>
      <c r="D1278" s="6"/>
      <c r="E1278" s="6" t="s">
        <v>231</v>
      </c>
      <c r="F1278" s="1" t="s">
        <v>117</v>
      </c>
      <c r="G1278" s="2">
        <v>44277</v>
      </c>
      <c r="H1278" s="1">
        <v>0</v>
      </c>
      <c r="I1278" s="24">
        <f>VLOOKUP($E1278,Mapping!$A$2:$C$502,3,0)</f>
        <v>0</v>
      </c>
      <c r="J1278" s="24" t="str">
        <f>VLOOKUP($E1278,Mapping!$A$2:$C$502,2,0)</f>
        <v>Google Youtube</v>
      </c>
      <c r="K1278" s="24" t="str">
        <f>VLOOKUP(G1278,Mapping!$E$2:$F$246,2,0)</f>
        <v>Per</v>
      </c>
    </row>
    <row r="1279" spans="1:11" x14ac:dyDescent="0.25">
      <c r="A1279" s="6"/>
      <c r="B1279" s="6"/>
      <c r="C1279" s="6"/>
      <c r="D1279" s="6"/>
      <c r="E1279" s="6" t="s">
        <v>221</v>
      </c>
      <c r="F1279" s="1" t="s">
        <v>117</v>
      </c>
      <c r="G1279" s="2">
        <v>44277</v>
      </c>
      <c r="H1279" s="1">
        <v>0</v>
      </c>
      <c r="I1279" s="24">
        <f>VLOOKUP($E1279,Mapping!$A$2:$C$502,3,0)</f>
        <v>0</v>
      </c>
      <c r="J1279" s="24" t="str">
        <f>VLOOKUP($E1279,Mapping!$A$2:$C$502,2,0)</f>
        <v>Google Youtube</v>
      </c>
      <c r="K1279" s="24" t="str">
        <f>VLOOKUP(G1279,Mapping!$E$2:$F$246,2,0)</f>
        <v>Per</v>
      </c>
    </row>
    <row r="1280" spans="1:11" x14ac:dyDescent="0.25">
      <c r="A1280" s="6"/>
      <c r="B1280" s="6"/>
      <c r="C1280" s="6"/>
      <c r="D1280" s="6"/>
      <c r="E1280" s="6" t="s">
        <v>232</v>
      </c>
      <c r="F1280" s="1" t="s">
        <v>117</v>
      </c>
      <c r="G1280" s="2">
        <v>44277</v>
      </c>
      <c r="H1280" s="1">
        <v>0</v>
      </c>
      <c r="I1280" s="24" t="str">
        <f>VLOOKUP($E1280,Mapping!$A$2:$C$502,3,0)</f>
        <v>S1</v>
      </c>
      <c r="J1280" s="24" t="str">
        <f>VLOOKUP($E1280,Mapping!$A$2:$C$502,2,0)</f>
        <v>Google Youtube</v>
      </c>
      <c r="K1280" s="24" t="str">
        <f>VLOOKUP(G1280,Mapping!$E$2:$F$246,2,0)</f>
        <v>Per</v>
      </c>
    </row>
    <row r="1281" spans="1:11" x14ac:dyDescent="0.25">
      <c r="A1281" s="6"/>
      <c r="B1281" s="6"/>
      <c r="C1281" s="6"/>
      <c r="D1281" s="6"/>
      <c r="E1281" s="6" t="s">
        <v>73</v>
      </c>
      <c r="F1281" s="1" t="s">
        <v>117</v>
      </c>
      <c r="G1281" s="2">
        <v>44277</v>
      </c>
      <c r="H1281" s="1">
        <v>282876.95580592903</v>
      </c>
      <c r="I1281" s="24">
        <f>VLOOKUP($E1281,Mapping!$A$2:$C$502,3,0)</f>
        <v>0</v>
      </c>
      <c r="J1281" s="24">
        <f>VLOOKUP($E1281,Mapping!$A$2:$C$502,2,0)</f>
        <v>0</v>
      </c>
      <c r="K1281" s="24" t="str">
        <f>VLOOKUP(G1281,Mapping!$E$2:$F$246,2,0)</f>
        <v>Per</v>
      </c>
    </row>
    <row r="1282" spans="1:11" x14ac:dyDescent="0.25">
      <c r="A1282" s="6"/>
      <c r="B1282" s="6"/>
      <c r="C1282" s="6"/>
      <c r="D1282" s="6"/>
      <c r="E1282" s="6" t="s">
        <v>149</v>
      </c>
      <c r="F1282" s="1" t="s">
        <v>117</v>
      </c>
      <c r="G1282" s="2">
        <v>44277</v>
      </c>
      <c r="H1282" s="1">
        <v>0</v>
      </c>
      <c r="I1282" s="24">
        <f>VLOOKUP($E1282,Mapping!$A$2:$C$502,3,0)</f>
        <v>0</v>
      </c>
      <c r="J1282" s="24" t="str">
        <f>VLOOKUP($E1282,Mapping!$A$2:$C$502,2,0)</f>
        <v>Event After Effect</v>
      </c>
      <c r="K1282" s="24" t="str">
        <f>VLOOKUP(G1282,Mapping!$E$2:$F$246,2,0)</f>
        <v>Per</v>
      </c>
    </row>
    <row r="1283" spans="1:11" x14ac:dyDescent="0.25">
      <c r="A1283" s="6"/>
      <c r="B1283" s="6"/>
      <c r="C1283" s="6"/>
      <c r="D1283" s="6"/>
      <c r="E1283" s="6" t="s">
        <v>150</v>
      </c>
      <c r="F1283" s="1" t="s">
        <v>117</v>
      </c>
      <c r="G1283" s="2">
        <v>44277</v>
      </c>
      <c r="H1283" s="1">
        <v>0</v>
      </c>
      <c r="I1283" s="24">
        <f>VLOOKUP($E1283,Mapping!$A$2:$C$502,3,0)</f>
        <v>0</v>
      </c>
      <c r="J1283" s="24" t="str">
        <f>VLOOKUP($E1283,Mapping!$A$2:$C$502,2,0)</f>
        <v>Internal Event</v>
      </c>
      <c r="K1283" s="24" t="str">
        <f>VLOOKUP(G1283,Mapping!$E$2:$F$246,2,0)</f>
        <v>Per</v>
      </c>
    </row>
    <row r="1284" spans="1:11" x14ac:dyDescent="0.25">
      <c r="A1284" s="6"/>
      <c r="B1284" s="6"/>
      <c r="C1284" s="6"/>
      <c r="D1284" s="6"/>
      <c r="E1284" s="6" t="s">
        <v>151</v>
      </c>
      <c r="F1284" s="1" t="s">
        <v>117</v>
      </c>
      <c r="G1284" s="2">
        <v>44277</v>
      </c>
      <c r="H1284" s="1">
        <v>0</v>
      </c>
      <c r="I1284" s="24">
        <f>VLOOKUP($E1284,Mapping!$A$2:$C$502,3,0)</f>
        <v>0</v>
      </c>
      <c r="J1284" s="24" t="str">
        <f>VLOOKUP($E1284,Mapping!$A$2:$C$502,2,0)</f>
        <v>Internal Event</v>
      </c>
      <c r="K1284" s="24" t="str">
        <f>VLOOKUP(G1284,Mapping!$E$2:$F$246,2,0)</f>
        <v>Per</v>
      </c>
    </row>
    <row r="1285" spans="1:11" x14ac:dyDescent="0.25">
      <c r="A1285" s="6"/>
      <c r="B1285" s="6"/>
      <c r="C1285" s="6"/>
      <c r="D1285" s="6"/>
      <c r="E1285" s="6" t="s">
        <v>152</v>
      </c>
      <c r="F1285" s="1" t="s">
        <v>117</v>
      </c>
      <c r="G1285" s="2">
        <v>44277</v>
      </c>
      <c r="H1285" s="1">
        <v>0</v>
      </c>
      <c r="I1285" s="24">
        <f>VLOOKUP($E1285,Mapping!$A$2:$C$502,3,0)</f>
        <v>0</v>
      </c>
      <c r="J1285" s="24" t="str">
        <f>VLOOKUP($E1285,Mapping!$A$2:$C$502,2,0)</f>
        <v>Internal Event</v>
      </c>
      <c r="K1285" s="24" t="str">
        <f>VLOOKUP(G1285,Mapping!$E$2:$F$246,2,0)</f>
        <v>Per</v>
      </c>
    </row>
    <row r="1286" spans="1:11" x14ac:dyDescent="0.25">
      <c r="A1286" s="6"/>
      <c r="B1286" s="6"/>
      <c r="C1286" s="6"/>
      <c r="D1286" s="6"/>
      <c r="E1286" s="6" t="s">
        <v>153</v>
      </c>
      <c r="F1286" s="1" t="s">
        <v>117</v>
      </c>
      <c r="G1286" s="2">
        <v>44277</v>
      </c>
      <c r="H1286" s="1">
        <v>-26587.378751716002</v>
      </c>
      <c r="I1286" s="24">
        <f>VLOOKUP($E1286,Mapping!$A$2:$C$502,3,0)</f>
        <v>0</v>
      </c>
      <c r="J1286" s="24" t="str">
        <f>VLOOKUP($E1286,Mapping!$A$2:$C$502,2,0)</f>
        <v>Monday Effect</v>
      </c>
      <c r="K1286" s="24" t="str">
        <f>VLOOKUP(G1286,Mapping!$E$2:$F$246,2,0)</f>
        <v>Per</v>
      </c>
    </row>
    <row r="1287" spans="1:11" x14ac:dyDescent="0.25">
      <c r="A1287" s="6"/>
      <c r="B1287" s="6"/>
      <c r="C1287" s="6"/>
      <c r="D1287" s="6"/>
      <c r="E1287" s="6" t="s">
        <v>154</v>
      </c>
      <c r="F1287" s="1" t="s">
        <v>117</v>
      </c>
      <c r="G1287" s="2">
        <v>44277</v>
      </c>
      <c r="H1287" s="1">
        <v>0</v>
      </c>
      <c r="I1287" s="24">
        <f>VLOOKUP($E1287,Mapping!$A$2:$C$502,3,0)</f>
        <v>0</v>
      </c>
      <c r="J1287" s="24" t="str">
        <f>VLOOKUP($E1287,Mapping!$A$2:$C$502,2,0)</f>
        <v>New Content</v>
      </c>
      <c r="K1287" s="24" t="str">
        <f>VLOOKUP(G1287,Mapping!$E$2:$F$246,2,0)</f>
        <v>Per</v>
      </c>
    </row>
    <row r="1288" spans="1:11" x14ac:dyDescent="0.25">
      <c r="A1288" s="6"/>
      <c r="B1288" s="6"/>
      <c r="C1288" s="6"/>
      <c r="D1288" s="6"/>
      <c r="E1288" s="6" t="s">
        <v>155</v>
      </c>
      <c r="F1288" s="1" t="s">
        <v>117</v>
      </c>
      <c r="G1288" s="2">
        <v>44277</v>
      </c>
      <c r="H1288" s="1">
        <v>0</v>
      </c>
      <c r="I1288" s="24">
        <f>VLOOKUP($E1288,Mapping!$A$2:$C$502,3,0)</f>
        <v>0</v>
      </c>
      <c r="J1288" s="24" t="str">
        <f>VLOOKUP($E1288,Mapping!$A$2:$C$502,2,0)</f>
        <v>Internal Event</v>
      </c>
      <c r="K1288" s="24" t="str">
        <f>VLOOKUP(G1288,Mapping!$E$2:$F$246,2,0)</f>
        <v>Per</v>
      </c>
    </row>
    <row r="1289" spans="1:11" x14ac:dyDescent="0.25">
      <c r="A1289" s="6"/>
      <c r="B1289" s="6"/>
      <c r="C1289" s="6"/>
      <c r="D1289" s="6"/>
      <c r="E1289" s="6" t="s">
        <v>156</v>
      </c>
      <c r="F1289" s="1" t="s">
        <v>117</v>
      </c>
      <c r="G1289" s="2">
        <v>44277</v>
      </c>
      <c r="H1289" s="1">
        <v>0</v>
      </c>
      <c r="I1289" s="24">
        <f>VLOOKUP($E1289,Mapping!$A$2:$C$502,3,0)</f>
        <v>0</v>
      </c>
      <c r="J1289" s="24" t="str">
        <f>VLOOKUP($E1289,Mapping!$A$2:$C$502,2,0)</f>
        <v>Internal Event</v>
      </c>
      <c r="K1289" s="24" t="str">
        <f>VLOOKUP(G1289,Mapping!$E$2:$F$246,2,0)</f>
        <v>Per</v>
      </c>
    </row>
    <row r="1290" spans="1:11" x14ac:dyDescent="0.25">
      <c r="A1290" s="6"/>
      <c r="B1290" s="6"/>
      <c r="C1290" s="6"/>
      <c r="D1290" s="6"/>
      <c r="E1290" s="6" t="s">
        <v>233</v>
      </c>
      <c r="F1290" s="1" t="s">
        <v>117</v>
      </c>
      <c r="G1290" s="2">
        <v>44277</v>
      </c>
      <c r="H1290" s="1">
        <v>0</v>
      </c>
      <c r="I1290" s="24" t="str">
        <f>VLOOKUP($E1290,Mapping!$A$2:$C$502,3,0)</f>
        <v>S2</v>
      </c>
      <c r="J1290" s="24" t="str">
        <f>VLOOKUP($E1290,Mapping!$A$2:$C$502,2,0)</f>
        <v>Reddit</v>
      </c>
      <c r="K1290" s="24" t="str">
        <f>VLOOKUP(G1290,Mapping!$E$2:$F$246,2,0)</f>
        <v>Per</v>
      </c>
    </row>
    <row r="1291" spans="1:11" x14ac:dyDescent="0.25">
      <c r="A1291" s="6"/>
      <c r="B1291" s="6"/>
      <c r="C1291" s="6"/>
      <c r="D1291" s="6"/>
      <c r="E1291" s="6" t="s">
        <v>158</v>
      </c>
      <c r="F1291" s="1" t="s">
        <v>117</v>
      </c>
      <c r="G1291" s="2">
        <v>44277</v>
      </c>
      <c r="H1291" s="1">
        <v>0</v>
      </c>
      <c r="I1291" s="24">
        <f>VLOOKUP($E1291,Mapping!$A$2:$C$502,3,0)</f>
        <v>0</v>
      </c>
      <c r="J1291" s="24" t="str">
        <f>VLOOKUP($E1291,Mapping!$A$2:$C$502,2,0)</f>
        <v>Internal Event</v>
      </c>
      <c r="K1291" s="24" t="str">
        <f>VLOOKUP(G1291,Mapping!$E$2:$F$246,2,0)</f>
        <v>Per</v>
      </c>
    </row>
    <row r="1292" spans="1:11" x14ac:dyDescent="0.25">
      <c r="A1292" s="6"/>
      <c r="B1292" s="6"/>
      <c r="C1292" s="6"/>
      <c r="D1292" s="6"/>
      <c r="E1292" s="6" t="s">
        <v>159</v>
      </c>
      <c r="F1292" s="1" t="s">
        <v>117</v>
      </c>
      <c r="G1292" s="2">
        <v>44277</v>
      </c>
      <c r="H1292" s="1">
        <v>0</v>
      </c>
      <c r="I1292" s="24">
        <f>VLOOKUP($E1292,Mapping!$A$2:$C$502,3,0)</f>
        <v>0</v>
      </c>
      <c r="J1292" s="24" t="str">
        <f>VLOOKUP($E1292,Mapping!$A$2:$C$502,2,0)</f>
        <v>Event After Effect</v>
      </c>
      <c r="K1292" s="24" t="str">
        <f>VLOOKUP(G1292,Mapping!$E$2:$F$246,2,0)</f>
        <v>Per</v>
      </c>
    </row>
    <row r="1293" spans="1:11" x14ac:dyDescent="0.25">
      <c r="A1293" s="6"/>
      <c r="B1293" s="6"/>
      <c r="C1293" s="6"/>
      <c r="D1293" s="6"/>
      <c r="E1293" s="6" t="s">
        <v>160</v>
      </c>
      <c r="F1293" s="1" t="s">
        <v>117</v>
      </c>
      <c r="G1293" s="2">
        <v>44277</v>
      </c>
      <c r="H1293" s="1">
        <v>0</v>
      </c>
      <c r="I1293" s="24">
        <f>VLOOKUP($E1293,Mapping!$A$2:$C$502,3,0)</f>
        <v>0</v>
      </c>
      <c r="J1293" s="24" t="str">
        <f>VLOOKUP($E1293,Mapping!$A$2:$C$502,2,0)</f>
        <v>Event After Effect</v>
      </c>
      <c r="K1293" s="24" t="str">
        <f>VLOOKUP(G1293,Mapping!$E$2:$F$246,2,0)</f>
        <v>Per</v>
      </c>
    </row>
    <row r="1294" spans="1:11" x14ac:dyDescent="0.25">
      <c r="A1294" s="6"/>
      <c r="B1294" s="6"/>
      <c r="C1294" s="6"/>
      <c r="D1294" s="6"/>
      <c r="E1294" s="6" t="s">
        <v>161</v>
      </c>
      <c r="F1294" s="1" t="s">
        <v>117</v>
      </c>
      <c r="G1294" s="2">
        <v>44277</v>
      </c>
      <c r="H1294" s="1">
        <v>0</v>
      </c>
      <c r="I1294" s="24">
        <f>VLOOKUP($E1294,Mapping!$A$2:$C$502,3,0)</f>
        <v>0</v>
      </c>
      <c r="J1294" s="24" t="str">
        <f>VLOOKUP($E1294,Mapping!$A$2:$C$502,2,0)</f>
        <v>Internal Event</v>
      </c>
      <c r="K1294" s="24" t="str">
        <f>VLOOKUP(G1294,Mapping!$E$2:$F$246,2,0)</f>
        <v>Per</v>
      </c>
    </row>
    <row r="1295" spans="1:11" x14ac:dyDescent="0.25">
      <c r="A1295" s="6"/>
      <c r="B1295" s="6"/>
      <c r="C1295" s="6"/>
      <c r="D1295" s="6"/>
      <c r="E1295" s="6" t="s">
        <v>162</v>
      </c>
      <c r="F1295" s="1" t="s">
        <v>117</v>
      </c>
      <c r="G1295" s="2">
        <v>44277</v>
      </c>
      <c r="H1295" s="1">
        <v>0</v>
      </c>
      <c r="I1295" s="24">
        <f>VLOOKUP($E1295,Mapping!$A$2:$C$502,3,0)</f>
        <v>0</v>
      </c>
      <c r="J1295" s="24" t="str">
        <f>VLOOKUP($E1295,Mapping!$A$2:$C$502,2,0)</f>
        <v>Tuesday Effect</v>
      </c>
      <c r="K1295" s="24" t="str">
        <f>VLOOKUP(G1295,Mapping!$E$2:$F$246,2,0)</f>
        <v>Per</v>
      </c>
    </row>
    <row r="1296" spans="1:11" x14ac:dyDescent="0.25">
      <c r="A1296" s="6"/>
      <c r="B1296" s="6"/>
      <c r="C1296" s="6"/>
      <c r="D1296" s="6"/>
      <c r="E1296" s="6" t="s">
        <v>222</v>
      </c>
      <c r="F1296" s="1" t="s">
        <v>117</v>
      </c>
      <c r="G1296" s="2">
        <v>44277</v>
      </c>
      <c r="H1296" s="1">
        <v>3447.1083852194001</v>
      </c>
      <c r="I1296" s="24" t="str">
        <f>VLOOKUP($E1296,Mapping!$A$2:$C$502,3,0)</f>
        <v>Pre</v>
      </c>
      <c r="J1296" s="24" t="str">
        <f>VLOOKUP($E1296,Mapping!$A$2:$C$502,2,0)</f>
        <v>Unity</v>
      </c>
      <c r="K1296" s="24" t="str">
        <f>VLOOKUP(G1296,Mapping!$E$2:$F$246,2,0)</f>
        <v>Per</v>
      </c>
    </row>
    <row r="1297" spans="1:11" x14ac:dyDescent="0.25">
      <c r="A1297" s="6"/>
      <c r="B1297" s="6"/>
      <c r="C1297" s="6"/>
      <c r="D1297" s="6"/>
      <c r="E1297" s="6" t="s">
        <v>234</v>
      </c>
      <c r="F1297" s="1" t="s">
        <v>117</v>
      </c>
      <c r="G1297" s="2">
        <v>44277</v>
      </c>
      <c r="H1297" s="1">
        <v>0</v>
      </c>
      <c r="I1297" s="24" t="str">
        <f>VLOOKUP($E1297,Mapping!$A$2:$C$502,3,0)</f>
        <v>S1</v>
      </c>
      <c r="J1297" s="24" t="str">
        <f>VLOOKUP($E1297,Mapping!$A$2:$C$502,2,0)</f>
        <v>Unity</v>
      </c>
      <c r="K1297" s="24" t="str">
        <f>VLOOKUP(G1297,Mapping!$E$2:$F$246,2,0)</f>
        <v>Per</v>
      </c>
    </row>
    <row r="1298" spans="1:11" x14ac:dyDescent="0.25">
      <c r="A1298" s="6"/>
      <c r="B1298" s="6"/>
      <c r="C1298" s="6"/>
      <c r="D1298" s="6"/>
      <c r="E1298" s="6" t="s">
        <v>235</v>
      </c>
      <c r="F1298" s="1" t="s">
        <v>117</v>
      </c>
      <c r="G1298" s="2">
        <v>44277</v>
      </c>
      <c r="H1298" s="1">
        <v>0</v>
      </c>
      <c r="I1298" s="24" t="str">
        <f>VLOOKUP($E1298,Mapping!$A$2:$C$502,3,0)</f>
        <v>S2</v>
      </c>
      <c r="J1298" s="24" t="str">
        <f>VLOOKUP($E1298,Mapping!$A$2:$C$502,2,0)</f>
        <v>Unity</v>
      </c>
      <c r="K1298" s="24" t="str">
        <f>VLOOKUP(G1298,Mapping!$E$2:$F$246,2,0)</f>
        <v>Per</v>
      </c>
    </row>
    <row r="1299" spans="1:11" x14ac:dyDescent="0.25">
      <c r="A1299" s="6"/>
      <c r="B1299" s="6"/>
      <c r="C1299" s="6"/>
      <c r="D1299" s="6"/>
      <c r="E1299" s="6" t="s">
        <v>247</v>
      </c>
      <c r="F1299" s="1" t="s">
        <v>117</v>
      </c>
      <c r="G1299" s="2">
        <v>44277</v>
      </c>
      <c r="H1299" s="1">
        <v>0</v>
      </c>
      <c r="I1299" s="24" t="str">
        <f>VLOOKUP($E1299,Mapping!$A$2:$C$502,3,0)</f>
        <v>S3</v>
      </c>
      <c r="J1299" s="24" t="str">
        <f>VLOOKUP($E1299,Mapping!$A$2:$C$502,2,0)</f>
        <v>Unity</v>
      </c>
      <c r="K1299" s="24" t="str">
        <f>VLOOKUP(G1299,Mapping!$E$2:$F$246,2,0)</f>
        <v>Per</v>
      </c>
    </row>
    <row r="1300" spans="1:11" x14ac:dyDescent="0.25">
      <c r="A1300" s="6"/>
      <c r="B1300" s="6"/>
      <c r="C1300" s="6"/>
      <c r="D1300" s="6"/>
      <c r="E1300" s="6" t="s">
        <v>200</v>
      </c>
      <c r="F1300" s="1" t="s">
        <v>117</v>
      </c>
      <c r="G1300" s="2">
        <v>44278</v>
      </c>
      <c r="H1300" s="1">
        <v>0</v>
      </c>
      <c r="I1300" s="24">
        <f>VLOOKUP($E1300,Mapping!$A$2:$C$502,3,0)</f>
        <v>0</v>
      </c>
      <c r="J1300" s="24" t="str">
        <f>VLOOKUP($E1300,Mapping!$A$2:$C$502,2,0)</f>
        <v>Apple Search</v>
      </c>
      <c r="K1300" s="24" t="str">
        <f>VLOOKUP(G1300,Mapping!$E$2:$F$246,2,0)</f>
        <v>Per</v>
      </c>
    </row>
    <row r="1301" spans="1:11" x14ac:dyDescent="0.25">
      <c r="A1301" s="6"/>
      <c r="B1301" s="6"/>
      <c r="C1301" s="6"/>
      <c r="D1301" s="6"/>
      <c r="E1301" s="6" t="s">
        <v>227</v>
      </c>
      <c r="F1301" s="1" t="s">
        <v>117</v>
      </c>
      <c r="G1301" s="2">
        <v>44278</v>
      </c>
      <c r="H1301" s="1">
        <v>0</v>
      </c>
      <c r="I1301" s="24">
        <f>VLOOKUP($E1301,Mapping!$A$2:$C$502,3,0)</f>
        <v>0</v>
      </c>
      <c r="J1301" s="24" t="str">
        <f>VLOOKUP($E1301,Mapping!$A$2:$C$502,2,0)</f>
        <v>Applovin Rewarded</v>
      </c>
      <c r="K1301" s="24" t="str">
        <f>VLOOKUP(G1301,Mapping!$E$2:$F$246,2,0)</f>
        <v>Per</v>
      </c>
    </row>
    <row r="1302" spans="1:11" x14ac:dyDescent="0.25">
      <c r="A1302" s="6"/>
      <c r="B1302" s="6"/>
      <c r="C1302" s="6"/>
      <c r="D1302" s="6"/>
      <c r="E1302" s="6" t="s">
        <v>201</v>
      </c>
      <c r="F1302" s="1" t="s">
        <v>117</v>
      </c>
      <c r="G1302" s="2">
        <v>44278</v>
      </c>
      <c r="H1302" s="1">
        <v>0</v>
      </c>
      <c r="I1302" s="24">
        <f>VLOOKUP($E1302,Mapping!$A$2:$C$502,3,0)</f>
        <v>0</v>
      </c>
      <c r="J1302" s="24" t="str">
        <f>VLOOKUP($E1302,Mapping!$A$2:$C$502,2,0)</f>
        <v>Applovin Video</v>
      </c>
      <c r="K1302" s="24" t="str">
        <f>VLOOKUP(G1302,Mapping!$E$2:$F$246,2,0)</f>
        <v>Per</v>
      </c>
    </row>
    <row r="1303" spans="1:11" x14ac:dyDescent="0.25">
      <c r="A1303" s="6"/>
      <c r="B1303" s="6"/>
      <c r="C1303" s="6"/>
      <c r="D1303" s="6"/>
      <c r="E1303" s="6" t="s">
        <v>143</v>
      </c>
      <c r="F1303" s="1" t="s">
        <v>117</v>
      </c>
      <c r="G1303" s="2">
        <v>44278</v>
      </c>
      <c r="H1303" s="1">
        <v>0</v>
      </c>
      <c r="I1303" s="24">
        <f>VLOOKUP($E1303,Mapping!$A$2:$C$502,3,0)</f>
        <v>0</v>
      </c>
      <c r="J1303" s="24" t="str">
        <f>VLOOKUP($E1303,Mapping!$A$2:$C$502,2,0)</f>
        <v>Bug Fix</v>
      </c>
      <c r="K1303" s="24" t="str">
        <f>VLOOKUP(G1303,Mapping!$E$2:$F$246,2,0)</f>
        <v>Per</v>
      </c>
    </row>
    <row r="1304" spans="1:11" x14ac:dyDescent="0.25">
      <c r="A1304" s="6"/>
      <c r="B1304" s="6"/>
      <c r="C1304" s="6"/>
      <c r="D1304" s="6"/>
      <c r="E1304" s="6" t="s">
        <v>144</v>
      </c>
      <c r="F1304" s="1" t="s">
        <v>117</v>
      </c>
      <c r="G1304" s="2">
        <v>44278</v>
      </c>
      <c r="H1304" s="1">
        <v>0</v>
      </c>
      <c r="I1304" s="24">
        <f>VLOOKUP($E1304,Mapping!$A$2:$C$502,3,0)</f>
        <v>0</v>
      </c>
      <c r="J1304" s="24" t="str">
        <f>VLOOKUP($E1304,Mapping!$A$2:$C$502,2,0)</f>
        <v>Bug Fix</v>
      </c>
      <c r="K1304" s="24" t="str">
        <f>VLOOKUP(G1304,Mapping!$E$2:$F$246,2,0)</f>
        <v>Per</v>
      </c>
    </row>
    <row r="1305" spans="1:11" x14ac:dyDescent="0.25">
      <c r="A1305" s="6"/>
      <c r="B1305" s="6"/>
      <c r="C1305" s="6"/>
      <c r="D1305" s="6"/>
      <c r="E1305" s="6" t="s">
        <v>226</v>
      </c>
      <c r="F1305" s="1" t="s">
        <v>117</v>
      </c>
      <c r="G1305" s="2">
        <v>44278</v>
      </c>
      <c r="H1305" s="1">
        <v>0</v>
      </c>
      <c r="I1305" s="24">
        <f>VLOOKUP($E1305,Mapping!$A$2:$C$502,3,0)</f>
        <v>0</v>
      </c>
      <c r="J1305" s="24" t="str">
        <f>VLOOKUP($E1305,Mapping!$A$2:$C$502,2,0)</f>
        <v>Bug Fix</v>
      </c>
      <c r="K1305" s="24" t="str">
        <f>VLOOKUP(G1305,Mapping!$E$2:$F$246,2,0)</f>
        <v>Per</v>
      </c>
    </row>
    <row r="1306" spans="1:11" x14ac:dyDescent="0.25">
      <c r="A1306" s="6"/>
      <c r="B1306" s="6"/>
      <c r="C1306" s="6"/>
      <c r="D1306" s="6"/>
      <c r="E1306" s="6" t="s">
        <v>146</v>
      </c>
      <c r="F1306" s="1" t="s">
        <v>117</v>
      </c>
      <c r="G1306" s="2">
        <v>44278</v>
      </c>
      <c r="H1306" s="1">
        <v>0</v>
      </c>
      <c r="I1306" s="24">
        <f>VLOOKUP($E1306,Mapping!$A$2:$C$502,3,0)</f>
        <v>0</v>
      </c>
      <c r="J1306" s="24" t="str">
        <f>VLOOKUP($E1306,Mapping!$A$2:$C$502,2,0)</f>
        <v>Event After Effect</v>
      </c>
      <c r="K1306" s="24" t="str">
        <f>VLOOKUP(G1306,Mapping!$E$2:$F$246,2,0)</f>
        <v>Per</v>
      </c>
    </row>
    <row r="1307" spans="1:11" x14ac:dyDescent="0.25">
      <c r="A1307" s="6"/>
      <c r="B1307" s="6"/>
      <c r="C1307" s="6"/>
      <c r="D1307" s="6"/>
      <c r="E1307" s="6" t="s">
        <v>228</v>
      </c>
      <c r="F1307" s="1" t="s">
        <v>117</v>
      </c>
      <c r="G1307" s="2">
        <v>44278</v>
      </c>
      <c r="H1307" s="1">
        <v>0</v>
      </c>
      <c r="I1307" s="24">
        <f>VLOOKUP($E1307,Mapping!$A$2:$C$502,3,0)</f>
        <v>0</v>
      </c>
      <c r="J1307" s="24" t="str">
        <f>VLOOKUP($E1307,Mapping!$A$2:$C$502,2,0)</f>
        <v>Bytedance Global</v>
      </c>
      <c r="K1307" s="24" t="str">
        <f>VLOOKUP(G1307,Mapping!$E$2:$F$246,2,0)</f>
        <v>Per</v>
      </c>
    </row>
    <row r="1308" spans="1:11" x14ac:dyDescent="0.25">
      <c r="A1308" s="6"/>
      <c r="B1308" s="6"/>
      <c r="C1308" s="6"/>
      <c r="D1308" s="6"/>
      <c r="E1308" s="6" t="s">
        <v>180</v>
      </c>
      <c r="F1308" s="1" t="s">
        <v>117</v>
      </c>
      <c r="G1308" s="2">
        <v>44278</v>
      </c>
      <c r="H1308" s="1">
        <v>-21926.9180501419</v>
      </c>
      <c r="I1308" s="24">
        <f>VLOOKUP($E1308,Mapping!$A$2:$C$502,3,0)</f>
        <v>0</v>
      </c>
      <c r="J1308" s="24" t="str">
        <f>VLOOKUP($E1308,Mapping!$A$2:$C$502,2,0)</f>
        <v>Lords Mobile</v>
      </c>
      <c r="K1308" s="24" t="str">
        <f>VLOOKUP(G1308,Mapping!$E$2:$F$246,2,0)</f>
        <v>Per</v>
      </c>
    </row>
    <row r="1309" spans="1:11" x14ac:dyDescent="0.25">
      <c r="A1309" s="6"/>
      <c r="B1309" s="6"/>
      <c r="C1309" s="6"/>
      <c r="D1309" s="6"/>
      <c r="E1309" s="6" t="s">
        <v>181</v>
      </c>
      <c r="F1309" s="1" t="s">
        <v>117</v>
      </c>
      <c r="G1309" s="2">
        <v>44278</v>
      </c>
      <c r="H1309" s="1">
        <v>-4705.3178903180496</v>
      </c>
      <c r="I1309" s="24">
        <f>VLOOKUP($E1309,Mapping!$A$2:$C$502,3,0)</f>
        <v>0</v>
      </c>
      <c r="J1309" s="24" t="str">
        <f>VLOOKUP($E1309,Mapping!$A$2:$C$502,2,0)</f>
        <v>Rise of Kingdom</v>
      </c>
      <c r="K1309" s="24" t="str">
        <f>VLOOKUP(G1309,Mapping!$E$2:$F$246,2,0)</f>
        <v>Per</v>
      </c>
    </row>
    <row r="1310" spans="1:11" x14ac:dyDescent="0.25">
      <c r="A1310" s="6"/>
      <c r="B1310" s="6"/>
      <c r="C1310" s="6"/>
      <c r="D1310" s="6"/>
      <c r="E1310" s="6" t="s">
        <v>182</v>
      </c>
      <c r="F1310" s="1" t="s">
        <v>117</v>
      </c>
      <c r="G1310" s="2">
        <v>44278</v>
      </c>
      <c r="H1310" s="1">
        <v>-7391.6110071515704</v>
      </c>
      <c r="I1310" s="24">
        <f>VLOOKUP($E1310,Mapping!$A$2:$C$502,3,0)</f>
        <v>0</v>
      </c>
      <c r="J1310" s="24" t="str">
        <f>VLOOKUP($E1310,Mapping!$A$2:$C$502,2,0)</f>
        <v>West Game</v>
      </c>
      <c r="K1310" s="24" t="str">
        <f>VLOOKUP(G1310,Mapping!$E$2:$F$246,2,0)</f>
        <v>Per</v>
      </c>
    </row>
    <row r="1311" spans="1:11" x14ac:dyDescent="0.25">
      <c r="A1311" s="6"/>
      <c r="B1311" s="6"/>
      <c r="C1311" s="6"/>
      <c r="D1311" s="6"/>
      <c r="E1311" s="6" t="s">
        <v>148</v>
      </c>
      <c r="F1311" s="1" t="s">
        <v>117</v>
      </c>
      <c r="G1311" s="2">
        <v>44278</v>
      </c>
      <c r="H1311" s="1">
        <v>0</v>
      </c>
      <c r="I1311" s="24">
        <f>VLOOKUP($E1311,Mapping!$A$2:$C$502,3,0)</f>
        <v>0</v>
      </c>
      <c r="J1311" s="24" t="str">
        <f>VLOOKUP($E1311,Mapping!$A$2:$C$502,2,0)</f>
        <v>Event After Effect</v>
      </c>
      <c r="K1311" s="24" t="str">
        <f>VLOOKUP(G1311,Mapping!$E$2:$F$246,2,0)</f>
        <v>Per</v>
      </c>
    </row>
    <row r="1312" spans="1:11" x14ac:dyDescent="0.25">
      <c r="A1312" s="6"/>
      <c r="B1312" s="6"/>
      <c r="C1312" s="6"/>
      <c r="D1312" s="6"/>
      <c r="E1312" s="6" t="s">
        <v>202</v>
      </c>
      <c r="F1312" s="1" t="s">
        <v>117</v>
      </c>
      <c r="G1312" s="2">
        <v>44278</v>
      </c>
      <c r="H1312" s="1">
        <v>0</v>
      </c>
      <c r="I1312" s="24" t="str">
        <f>VLOOKUP($E1312,Mapping!$A$2:$C$502,3,0)</f>
        <v>S1</v>
      </c>
      <c r="J1312" s="24" t="str">
        <f>VLOOKUP($E1312,Mapping!$A$2:$C$502,2,0)</f>
        <v>Facebook AEO AAA</v>
      </c>
      <c r="K1312" s="24" t="str">
        <f>VLOOKUP(G1312,Mapping!$E$2:$F$246,2,0)</f>
        <v>Per</v>
      </c>
    </row>
    <row r="1313" spans="1:11" x14ac:dyDescent="0.25">
      <c r="A1313" s="6"/>
      <c r="B1313" s="6"/>
      <c r="C1313" s="6"/>
      <c r="D1313" s="6"/>
      <c r="E1313" s="6" t="s">
        <v>203</v>
      </c>
      <c r="F1313" s="1" t="s">
        <v>117</v>
      </c>
      <c r="G1313" s="2">
        <v>44278</v>
      </c>
      <c r="H1313" s="1">
        <v>0</v>
      </c>
      <c r="I1313" s="24" t="str">
        <f>VLOOKUP($E1313,Mapping!$A$2:$C$502,3,0)</f>
        <v>S2</v>
      </c>
      <c r="J1313" s="24" t="str">
        <f>VLOOKUP($E1313,Mapping!$A$2:$C$502,2,0)</f>
        <v>Facebook AEO AAA</v>
      </c>
      <c r="K1313" s="24" t="str">
        <f>VLOOKUP(G1313,Mapping!$E$2:$F$246,2,0)</f>
        <v>Per</v>
      </c>
    </row>
    <row r="1314" spans="1:11" x14ac:dyDescent="0.25">
      <c r="A1314" s="6"/>
      <c r="B1314" s="6"/>
      <c r="C1314" s="6"/>
      <c r="D1314" s="6"/>
      <c r="E1314" s="6" t="s">
        <v>243</v>
      </c>
      <c r="F1314" s="1" t="s">
        <v>117</v>
      </c>
      <c r="G1314" s="2">
        <v>44278</v>
      </c>
      <c r="H1314" s="1">
        <v>0</v>
      </c>
      <c r="I1314" s="24" t="str">
        <f>VLOOKUP($E1314,Mapping!$A$2:$C$502,3,0)</f>
        <v>S3</v>
      </c>
      <c r="J1314" s="24" t="str">
        <f>VLOOKUP($E1314,Mapping!$A$2:$C$502,2,0)</f>
        <v>Facebook AEO AAA</v>
      </c>
      <c r="K1314" s="24" t="str">
        <f>VLOOKUP(G1314,Mapping!$E$2:$F$246,2,0)</f>
        <v>Per</v>
      </c>
    </row>
    <row r="1315" spans="1:11" x14ac:dyDescent="0.25">
      <c r="A1315" s="6"/>
      <c r="B1315" s="6"/>
      <c r="C1315" s="6"/>
      <c r="D1315" s="6"/>
      <c r="E1315" s="6" t="s">
        <v>204</v>
      </c>
      <c r="F1315" s="1" t="s">
        <v>117</v>
      </c>
      <c r="G1315" s="2">
        <v>44278</v>
      </c>
      <c r="H1315" s="1">
        <v>0</v>
      </c>
      <c r="I1315" s="24" t="str">
        <f>VLOOKUP($E1315,Mapping!$A$2:$C$502,3,0)</f>
        <v>Pre</v>
      </c>
      <c r="J1315" s="24" t="str">
        <f>VLOOKUP($E1315,Mapping!$A$2:$C$502,2,0)</f>
        <v>Facebook AEO AAA</v>
      </c>
      <c r="K1315" s="24" t="str">
        <f>VLOOKUP(G1315,Mapping!$E$2:$F$246,2,0)</f>
        <v>Per</v>
      </c>
    </row>
    <row r="1316" spans="1:11" x14ac:dyDescent="0.25">
      <c r="A1316" s="6"/>
      <c r="B1316" s="6"/>
      <c r="C1316" s="6"/>
      <c r="D1316" s="6"/>
      <c r="E1316" s="6" t="s">
        <v>205</v>
      </c>
      <c r="F1316" s="1" t="s">
        <v>117</v>
      </c>
      <c r="G1316" s="2">
        <v>44278</v>
      </c>
      <c r="H1316" s="1">
        <v>0</v>
      </c>
      <c r="I1316" s="24" t="str">
        <f>VLOOKUP($E1316,Mapping!$A$2:$C$502,3,0)</f>
        <v>S1</v>
      </c>
      <c r="J1316" s="24" t="str">
        <f>VLOOKUP($E1316,Mapping!$A$2:$C$502,2,0)</f>
        <v>Facebook AEO BAU</v>
      </c>
      <c r="K1316" s="24" t="str">
        <f>VLOOKUP(G1316,Mapping!$E$2:$F$246,2,0)</f>
        <v>Per</v>
      </c>
    </row>
    <row r="1317" spans="1:11" x14ac:dyDescent="0.25">
      <c r="A1317" s="6"/>
      <c r="B1317" s="6"/>
      <c r="C1317" s="6"/>
      <c r="D1317" s="6"/>
      <c r="E1317" s="6" t="s">
        <v>206</v>
      </c>
      <c r="F1317" s="1" t="s">
        <v>117</v>
      </c>
      <c r="G1317" s="2">
        <v>44278</v>
      </c>
      <c r="H1317" s="1">
        <v>0</v>
      </c>
      <c r="I1317" s="24" t="str">
        <f>VLOOKUP($E1317,Mapping!$A$2:$C$502,3,0)</f>
        <v>S2</v>
      </c>
      <c r="J1317" s="24" t="str">
        <f>VLOOKUP($E1317,Mapping!$A$2:$C$502,2,0)</f>
        <v>Facebook AEO BAU</v>
      </c>
      <c r="K1317" s="24" t="str">
        <f>VLOOKUP(G1317,Mapping!$E$2:$F$246,2,0)</f>
        <v>Per</v>
      </c>
    </row>
    <row r="1318" spans="1:11" x14ac:dyDescent="0.25">
      <c r="A1318" s="6"/>
      <c r="B1318" s="6"/>
      <c r="C1318" s="6"/>
      <c r="D1318" s="6"/>
      <c r="E1318" s="6" t="s">
        <v>244</v>
      </c>
      <c r="F1318" s="1" t="s">
        <v>117</v>
      </c>
      <c r="G1318" s="2">
        <v>44278</v>
      </c>
      <c r="H1318" s="1">
        <v>0</v>
      </c>
      <c r="I1318" s="24" t="str">
        <f>VLOOKUP($E1318,Mapping!$A$2:$C$502,3,0)</f>
        <v>S3</v>
      </c>
      <c r="J1318" s="24" t="str">
        <f>VLOOKUP($E1318,Mapping!$A$2:$C$502,2,0)</f>
        <v>Facebook AEO BAU</v>
      </c>
      <c r="K1318" s="24" t="str">
        <f>VLOOKUP(G1318,Mapping!$E$2:$F$246,2,0)</f>
        <v>Per</v>
      </c>
    </row>
    <row r="1319" spans="1:11" x14ac:dyDescent="0.25">
      <c r="A1319" s="6"/>
      <c r="B1319" s="6"/>
      <c r="C1319" s="6"/>
      <c r="D1319" s="6"/>
      <c r="E1319" s="6" t="s">
        <v>207</v>
      </c>
      <c r="F1319" s="1" t="s">
        <v>117</v>
      </c>
      <c r="G1319" s="2">
        <v>44278</v>
      </c>
      <c r="H1319" s="1">
        <v>0</v>
      </c>
      <c r="I1319" s="24" t="str">
        <f>VLOOKUP($E1319,Mapping!$A$2:$C$502,3,0)</f>
        <v>Pre</v>
      </c>
      <c r="J1319" s="24" t="str">
        <f>VLOOKUP($E1319,Mapping!$A$2:$C$502,2,0)</f>
        <v>Facebook AEO BAU</v>
      </c>
      <c r="K1319" s="24" t="str">
        <f>VLOOKUP(G1319,Mapping!$E$2:$F$246,2,0)</f>
        <v>Per</v>
      </c>
    </row>
    <row r="1320" spans="1:11" x14ac:dyDescent="0.25">
      <c r="A1320" s="6"/>
      <c r="B1320" s="6"/>
      <c r="C1320" s="6"/>
      <c r="D1320" s="6"/>
      <c r="E1320" s="6" t="s">
        <v>208</v>
      </c>
      <c r="F1320" s="1" t="s">
        <v>117</v>
      </c>
      <c r="G1320" s="2">
        <v>44278</v>
      </c>
      <c r="H1320" s="1">
        <v>48479.629635824502</v>
      </c>
      <c r="I1320" s="24" t="str">
        <f>VLOOKUP($E1320,Mapping!$A$2:$C$502,3,0)</f>
        <v>Pre</v>
      </c>
      <c r="J1320" s="24" t="str">
        <f>VLOOKUP($E1320,Mapping!$A$2:$C$502,2,0)</f>
        <v>Facebook VO AAA</v>
      </c>
      <c r="K1320" s="24" t="str">
        <f>VLOOKUP(G1320,Mapping!$E$2:$F$246,2,0)</f>
        <v>Per</v>
      </c>
    </row>
    <row r="1321" spans="1:11" x14ac:dyDescent="0.25">
      <c r="A1321" s="6"/>
      <c r="B1321" s="6"/>
      <c r="C1321" s="6"/>
      <c r="D1321" s="6"/>
      <c r="E1321" s="6" t="s">
        <v>209</v>
      </c>
      <c r="F1321" s="1" t="s">
        <v>117</v>
      </c>
      <c r="G1321" s="2">
        <v>44278</v>
      </c>
      <c r="H1321" s="1">
        <v>0</v>
      </c>
      <c r="I1321" s="24" t="str">
        <f>VLOOKUP($E1321,Mapping!$A$2:$C$502,3,0)</f>
        <v>S1</v>
      </c>
      <c r="J1321" s="24" t="str">
        <f>VLOOKUP($E1321,Mapping!$A$2:$C$502,2,0)</f>
        <v>Facebook VO AAA</v>
      </c>
      <c r="K1321" s="24" t="str">
        <f>VLOOKUP(G1321,Mapping!$E$2:$F$246,2,0)</f>
        <v>Per</v>
      </c>
    </row>
    <row r="1322" spans="1:11" x14ac:dyDescent="0.25">
      <c r="A1322" s="6"/>
      <c r="B1322" s="6"/>
      <c r="C1322" s="6"/>
      <c r="D1322" s="6"/>
      <c r="E1322" s="6" t="s">
        <v>210</v>
      </c>
      <c r="F1322" s="1" t="s">
        <v>117</v>
      </c>
      <c r="G1322" s="2">
        <v>44278</v>
      </c>
      <c r="H1322" s="1">
        <v>0</v>
      </c>
      <c r="I1322" s="24" t="str">
        <f>VLOOKUP($E1322,Mapping!$A$2:$C$502,3,0)</f>
        <v>S2</v>
      </c>
      <c r="J1322" s="24" t="str">
        <f>VLOOKUP($E1322,Mapping!$A$2:$C$502,2,0)</f>
        <v>Facebook VO AAA</v>
      </c>
      <c r="K1322" s="24" t="str">
        <f>VLOOKUP(G1322,Mapping!$E$2:$F$246,2,0)</f>
        <v>Per</v>
      </c>
    </row>
    <row r="1323" spans="1:11" x14ac:dyDescent="0.25">
      <c r="A1323" s="6"/>
      <c r="B1323" s="6"/>
      <c r="C1323" s="6"/>
      <c r="D1323" s="6"/>
      <c r="E1323" s="6" t="s">
        <v>245</v>
      </c>
      <c r="F1323" s="1" t="s">
        <v>117</v>
      </c>
      <c r="G1323" s="2">
        <v>44278</v>
      </c>
      <c r="H1323" s="1">
        <v>0</v>
      </c>
      <c r="I1323" s="24" t="str">
        <f>VLOOKUP($E1323,Mapping!$A$2:$C$502,3,0)</f>
        <v>S3</v>
      </c>
      <c r="J1323" s="24" t="str">
        <f>VLOOKUP($E1323,Mapping!$A$2:$C$502,2,0)</f>
        <v>Facebook VO AAA</v>
      </c>
      <c r="K1323" s="24" t="str">
        <f>VLOOKUP(G1323,Mapping!$E$2:$F$246,2,0)</f>
        <v>Per</v>
      </c>
    </row>
    <row r="1324" spans="1:11" x14ac:dyDescent="0.25">
      <c r="A1324" s="6"/>
      <c r="B1324" s="6"/>
      <c r="C1324" s="6"/>
      <c r="D1324" s="6"/>
      <c r="E1324" s="6" t="s">
        <v>211</v>
      </c>
      <c r="F1324" s="1" t="s">
        <v>117</v>
      </c>
      <c r="G1324" s="2">
        <v>44278</v>
      </c>
      <c r="H1324" s="1">
        <v>57458.617878124598</v>
      </c>
      <c r="I1324" s="24" t="str">
        <f>VLOOKUP($E1324,Mapping!$A$2:$C$502,3,0)</f>
        <v>Pre</v>
      </c>
      <c r="J1324" s="24" t="str">
        <f>VLOOKUP($E1324,Mapping!$A$2:$C$502,2,0)</f>
        <v>Facebook VO BAU</v>
      </c>
      <c r="K1324" s="24" t="str">
        <f>VLOOKUP(G1324,Mapping!$E$2:$F$246,2,0)</f>
        <v>Per</v>
      </c>
    </row>
    <row r="1325" spans="1:11" x14ac:dyDescent="0.25">
      <c r="A1325" s="6"/>
      <c r="B1325" s="6"/>
      <c r="C1325" s="6"/>
      <c r="D1325" s="6"/>
      <c r="E1325" s="6" t="s">
        <v>212</v>
      </c>
      <c r="F1325" s="1" t="s">
        <v>117</v>
      </c>
      <c r="G1325" s="2">
        <v>44278</v>
      </c>
      <c r="H1325" s="1">
        <v>0</v>
      </c>
      <c r="I1325" s="24" t="str">
        <f>VLOOKUP($E1325,Mapping!$A$2:$C$502,3,0)</f>
        <v>S1</v>
      </c>
      <c r="J1325" s="24" t="str">
        <f>VLOOKUP($E1325,Mapping!$A$2:$C$502,2,0)</f>
        <v>Facebook VO BAU</v>
      </c>
      <c r="K1325" s="24" t="str">
        <f>VLOOKUP(G1325,Mapping!$E$2:$F$246,2,0)</f>
        <v>Per</v>
      </c>
    </row>
    <row r="1326" spans="1:11" x14ac:dyDescent="0.25">
      <c r="A1326" s="6"/>
      <c r="B1326" s="6"/>
      <c r="C1326" s="6"/>
      <c r="D1326" s="6"/>
      <c r="E1326" s="6" t="s">
        <v>213</v>
      </c>
      <c r="F1326" s="1" t="s">
        <v>117</v>
      </c>
      <c r="G1326" s="2">
        <v>44278</v>
      </c>
      <c r="H1326" s="1">
        <v>0</v>
      </c>
      <c r="I1326" s="24" t="str">
        <f>VLOOKUP($E1326,Mapping!$A$2:$C$502,3,0)</f>
        <v>S2</v>
      </c>
      <c r="J1326" s="24" t="str">
        <f>VLOOKUP($E1326,Mapping!$A$2:$C$502,2,0)</f>
        <v>Facebook VO BAU</v>
      </c>
      <c r="K1326" s="24" t="str">
        <f>VLOOKUP(G1326,Mapping!$E$2:$F$246,2,0)</f>
        <v>Per</v>
      </c>
    </row>
    <row r="1327" spans="1:11" x14ac:dyDescent="0.25">
      <c r="A1327" s="6"/>
      <c r="B1327" s="6"/>
      <c r="C1327" s="6"/>
      <c r="D1327" s="6"/>
      <c r="E1327" s="6" t="s">
        <v>246</v>
      </c>
      <c r="F1327" s="1" t="s">
        <v>117</v>
      </c>
      <c r="G1327" s="2">
        <v>44278</v>
      </c>
      <c r="H1327" s="1">
        <v>0</v>
      </c>
      <c r="I1327" s="24" t="str">
        <f>VLOOKUP($E1327,Mapping!$A$2:$C$502,3,0)</f>
        <v>S3</v>
      </c>
      <c r="J1327" s="24" t="str">
        <f>VLOOKUP($E1327,Mapping!$A$2:$C$502,2,0)</f>
        <v>Facebook VO BAU</v>
      </c>
      <c r="K1327" s="24" t="str">
        <f>VLOOKUP(G1327,Mapping!$E$2:$F$246,2,0)</f>
        <v>Per</v>
      </c>
    </row>
    <row r="1328" spans="1:11" x14ac:dyDescent="0.25">
      <c r="A1328" s="6"/>
      <c r="B1328" s="6"/>
      <c r="C1328" s="6"/>
      <c r="D1328" s="6"/>
      <c r="E1328" s="6" t="s">
        <v>214</v>
      </c>
      <c r="F1328" s="1" t="s">
        <v>117</v>
      </c>
      <c r="G1328" s="2">
        <v>44278</v>
      </c>
      <c r="H1328" s="1">
        <v>11778.7766633845</v>
      </c>
      <c r="I1328" s="24" t="str">
        <f>VLOOKUP($E1328,Mapping!$A$2:$C$502,3,0)</f>
        <v>Pre</v>
      </c>
      <c r="J1328" s="24" t="str">
        <f>VLOOKUP($E1328,Mapping!$A$2:$C$502,2,0)</f>
        <v>Facebook VO Dynamic</v>
      </c>
      <c r="K1328" s="24" t="str">
        <f>VLOOKUP(G1328,Mapping!$E$2:$F$246,2,0)</f>
        <v>Per</v>
      </c>
    </row>
    <row r="1329" spans="1:11" x14ac:dyDescent="0.25">
      <c r="A1329" s="6"/>
      <c r="B1329" s="6"/>
      <c r="C1329" s="6"/>
      <c r="D1329" s="6"/>
      <c r="E1329" s="6" t="s">
        <v>215</v>
      </c>
      <c r="F1329" s="1" t="s">
        <v>117</v>
      </c>
      <c r="G1329" s="2">
        <v>44278</v>
      </c>
      <c r="H1329" s="1">
        <v>0</v>
      </c>
      <c r="I1329" s="24" t="str">
        <f>VLOOKUP($E1329,Mapping!$A$2:$C$502,3,0)</f>
        <v>S1</v>
      </c>
      <c r="J1329" s="24" t="str">
        <f>VLOOKUP($E1329,Mapping!$A$2:$C$502,2,0)</f>
        <v>Facebook VO Dynamic</v>
      </c>
      <c r="K1329" s="24" t="str">
        <f>VLOOKUP(G1329,Mapping!$E$2:$F$246,2,0)</f>
        <v>Per</v>
      </c>
    </row>
    <row r="1330" spans="1:11" x14ac:dyDescent="0.25">
      <c r="A1330" s="6"/>
      <c r="B1330" s="6"/>
      <c r="C1330" s="6"/>
      <c r="D1330" s="6"/>
      <c r="E1330" s="6" t="s">
        <v>216</v>
      </c>
      <c r="F1330" s="1" t="s">
        <v>117</v>
      </c>
      <c r="G1330" s="2">
        <v>44278</v>
      </c>
      <c r="H1330" s="1">
        <v>12965.351659109099</v>
      </c>
      <c r="I1330" s="24" t="str">
        <f>VLOOKUP($E1330,Mapping!$A$2:$C$502,3,0)</f>
        <v>Pre</v>
      </c>
      <c r="J1330" s="24" t="str">
        <f>VLOOKUP($E1330,Mapping!$A$2:$C$502,2,0)</f>
        <v>Google Display</v>
      </c>
      <c r="K1330" s="24" t="str">
        <f>VLOOKUP(G1330,Mapping!$E$2:$F$246,2,0)</f>
        <v>Per</v>
      </c>
    </row>
    <row r="1331" spans="1:11" x14ac:dyDescent="0.25">
      <c r="A1331" s="6"/>
      <c r="B1331" s="6"/>
      <c r="C1331" s="6"/>
      <c r="D1331" s="6"/>
      <c r="E1331" s="6" t="s">
        <v>217</v>
      </c>
      <c r="F1331" s="1" t="s">
        <v>117</v>
      </c>
      <c r="G1331" s="2">
        <v>44278</v>
      </c>
      <c r="H1331" s="1">
        <v>0</v>
      </c>
      <c r="I1331" s="24">
        <f>VLOOKUP($E1331,Mapping!$A$2:$C$502,3,0)</f>
        <v>0</v>
      </c>
      <c r="J1331" s="24" t="str">
        <f>VLOOKUP($E1331,Mapping!$A$2:$C$502,2,0)</f>
        <v>Google Display</v>
      </c>
      <c r="K1331" s="24" t="str">
        <f>VLOOKUP(G1331,Mapping!$E$2:$F$246,2,0)</f>
        <v>Per</v>
      </c>
    </row>
    <row r="1332" spans="1:11" x14ac:dyDescent="0.25">
      <c r="A1332" s="6"/>
      <c r="B1332" s="6"/>
      <c r="C1332" s="6"/>
      <c r="D1332" s="6"/>
      <c r="E1332" s="6" t="s">
        <v>229</v>
      </c>
      <c r="F1332" s="1" t="s">
        <v>117</v>
      </c>
      <c r="G1332" s="2">
        <v>44278</v>
      </c>
      <c r="H1332" s="1">
        <v>0</v>
      </c>
      <c r="I1332" s="24">
        <f>VLOOKUP($E1332,Mapping!$A$2:$C$502,3,0)</f>
        <v>0</v>
      </c>
      <c r="J1332" s="24" t="str">
        <f>VLOOKUP($E1332,Mapping!$A$2:$C$502,2,0)</f>
        <v>Google Display</v>
      </c>
      <c r="K1332" s="24" t="str">
        <f>VLOOKUP(G1332,Mapping!$E$2:$F$246,2,0)</f>
        <v>Per</v>
      </c>
    </row>
    <row r="1333" spans="1:11" x14ac:dyDescent="0.25">
      <c r="A1333" s="6"/>
      <c r="B1333" s="6"/>
      <c r="C1333" s="6"/>
      <c r="D1333" s="6"/>
      <c r="E1333" s="6" t="s">
        <v>218</v>
      </c>
      <c r="F1333" s="1" t="s">
        <v>117</v>
      </c>
      <c r="G1333" s="2">
        <v>44278</v>
      </c>
      <c r="H1333" s="1">
        <v>0</v>
      </c>
      <c r="I1333" s="24">
        <f>VLOOKUP($E1333,Mapping!$A$2:$C$502,3,0)</f>
        <v>0</v>
      </c>
      <c r="J1333" s="24" t="str">
        <f>VLOOKUP($E1333,Mapping!$A$2:$C$502,2,0)</f>
        <v>Google Display</v>
      </c>
      <c r="K1333" s="24" t="str">
        <f>VLOOKUP(G1333,Mapping!$E$2:$F$246,2,0)</f>
        <v>Per</v>
      </c>
    </row>
    <row r="1334" spans="1:11" x14ac:dyDescent="0.25">
      <c r="A1334" s="6"/>
      <c r="B1334" s="6"/>
      <c r="C1334" s="6"/>
      <c r="D1334" s="6"/>
      <c r="E1334" s="6" t="s">
        <v>230</v>
      </c>
      <c r="F1334" s="1" t="s">
        <v>117</v>
      </c>
      <c r="G1334" s="2">
        <v>44278</v>
      </c>
      <c r="H1334" s="1">
        <v>0</v>
      </c>
      <c r="I1334" s="24" t="str">
        <f>VLOOKUP($E1334,Mapping!$A$2:$C$502,3,0)</f>
        <v>S1</v>
      </c>
      <c r="J1334" s="24" t="str">
        <f>VLOOKUP($E1334,Mapping!$A$2:$C$502,2,0)</f>
        <v>Google Display</v>
      </c>
      <c r="K1334" s="24" t="str">
        <f>VLOOKUP(G1334,Mapping!$E$2:$F$246,2,0)</f>
        <v>Per</v>
      </c>
    </row>
    <row r="1335" spans="1:11" x14ac:dyDescent="0.25">
      <c r="A1335" s="6"/>
      <c r="B1335" s="6"/>
      <c r="C1335" s="6"/>
      <c r="D1335" s="6"/>
      <c r="E1335" s="6" t="s">
        <v>219</v>
      </c>
      <c r="F1335" s="1" t="s">
        <v>117</v>
      </c>
      <c r="G1335" s="2">
        <v>44278</v>
      </c>
      <c r="H1335" s="1">
        <v>24399.440956864801</v>
      </c>
      <c r="I1335" s="24" t="str">
        <f>VLOOKUP($E1335,Mapping!$A$2:$C$502,3,0)</f>
        <v>Pre</v>
      </c>
      <c r="J1335" s="24" t="str">
        <f>VLOOKUP($E1335,Mapping!$A$2:$C$502,2,0)</f>
        <v>Google Youtube</v>
      </c>
      <c r="K1335" s="24" t="str">
        <f>VLOOKUP(G1335,Mapping!$E$2:$F$246,2,0)</f>
        <v>Per</v>
      </c>
    </row>
    <row r="1336" spans="1:11" x14ac:dyDescent="0.25">
      <c r="A1336" s="6"/>
      <c r="B1336" s="6"/>
      <c r="C1336" s="6"/>
      <c r="D1336" s="6"/>
      <c r="E1336" s="6" t="s">
        <v>220</v>
      </c>
      <c r="F1336" s="1" t="s">
        <v>117</v>
      </c>
      <c r="G1336" s="2">
        <v>44278</v>
      </c>
      <c r="H1336" s="1">
        <v>0</v>
      </c>
      <c r="I1336" s="24">
        <f>VLOOKUP($E1336,Mapping!$A$2:$C$502,3,0)</f>
        <v>0</v>
      </c>
      <c r="J1336" s="24" t="str">
        <f>VLOOKUP($E1336,Mapping!$A$2:$C$502,2,0)</f>
        <v>Google Youtube</v>
      </c>
      <c r="K1336" s="24" t="str">
        <f>VLOOKUP(G1336,Mapping!$E$2:$F$246,2,0)</f>
        <v>Per</v>
      </c>
    </row>
    <row r="1337" spans="1:11" x14ac:dyDescent="0.25">
      <c r="A1337" s="6"/>
      <c r="B1337" s="6"/>
      <c r="C1337" s="6"/>
      <c r="D1337" s="6"/>
      <c r="E1337" s="6" t="s">
        <v>231</v>
      </c>
      <c r="F1337" s="1" t="s">
        <v>117</v>
      </c>
      <c r="G1337" s="2">
        <v>44278</v>
      </c>
      <c r="H1337" s="1">
        <v>0</v>
      </c>
      <c r="I1337" s="24">
        <f>VLOOKUP($E1337,Mapping!$A$2:$C$502,3,0)</f>
        <v>0</v>
      </c>
      <c r="J1337" s="24" t="str">
        <f>VLOOKUP($E1337,Mapping!$A$2:$C$502,2,0)</f>
        <v>Google Youtube</v>
      </c>
      <c r="K1337" s="24" t="str">
        <f>VLOOKUP(G1337,Mapping!$E$2:$F$246,2,0)</f>
        <v>Per</v>
      </c>
    </row>
    <row r="1338" spans="1:11" x14ac:dyDescent="0.25">
      <c r="A1338" s="6"/>
      <c r="B1338" s="6"/>
      <c r="C1338" s="6"/>
      <c r="D1338" s="6"/>
      <c r="E1338" s="6" t="s">
        <v>221</v>
      </c>
      <c r="F1338" s="1" t="s">
        <v>117</v>
      </c>
      <c r="G1338" s="2">
        <v>44278</v>
      </c>
      <c r="H1338" s="1">
        <v>0</v>
      </c>
      <c r="I1338" s="24">
        <f>VLOOKUP($E1338,Mapping!$A$2:$C$502,3,0)</f>
        <v>0</v>
      </c>
      <c r="J1338" s="24" t="str">
        <f>VLOOKUP($E1338,Mapping!$A$2:$C$502,2,0)</f>
        <v>Google Youtube</v>
      </c>
      <c r="K1338" s="24" t="str">
        <f>VLOOKUP(G1338,Mapping!$E$2:$F$246,2,0)</f>
        <v>Per</v>
      </c>
    </row>
    <row r="1339" spans="1:11" x14ac:dyDescent="0.25">
      <c r="A1339" s="6"/>
      <c r="B1339" s="6"/>
      <c r="C1339" s="6"/>
      <c r="D1339" s="6"/>
      <c r="E1339" s="6" t="s">
        <v>232</v>
      </c>
      <c r="F1339" s="1" t="s">
        <v>117</v>
      </c>
      <c r="G1339" s="2">
        <v>44278</v>
      </c>
      <c r="H1339" s="1">
        <v>0</v>
      </c>
      <c r="I1339" s="24" t="str">
        <f>VLOOKUP($E1339,Mapping!$A$2:$C$502,3,0)</f>
        <v>S1</v>
      </c>
      <c r="J1339" s="24" t="str">
        <f>VLOOKUP($E1339,Mapping!$A$2:$C$502,2,0)</f>
        <v>Google Youtube</v>
      </c>
      <c r="K1339" s="24" t="str">
        <f>VLOOKUP(G1339,Mapping!$E$2:$F$246,2,0)</f>
        <v>Per</v>
      </c>
    </row>
    <row r="1340" spans="1:11" x14ac:dyDescent="0.25">
      <c r="A1340" s="6"/>
      <c r="B1340" s="6"/>
      <c r="C1340" s="6"/>
      <c r="D1340" s="6"/>
      <c r="E1340" s="6" t="s">
        <v>73</v>
      </c>
      <c r="F1340" s="1" t="s">
        <v>117</v>
      </c>
      <c r="G1340" s="2">
        <v>44278</v>
      </c>
      <c r="H1340" s="1">
        <v>282876.95580592903</v>
      </c>
      <c r="I1340" s="24">
        <f>VLOOKUP($E1340,Mapping!$A$2:$C$502,3,0)</f>
        <v>0</v>
      </c>
      <c r="J1340" s="24">
        <f>VLOOKUP($E1340,Mapping!$A$2:$C$502,2,0)</f>
        <v>0</v>
      </c>
      <c r="K1340" s="24" t="str">
        <f>VLOOKUP(G1340,Mapping!$E$2:$F$246,2,0)</f>
        <v>Per</v>
      </c>
    </row>
    <row r="1341" spans="1:11" x14ac:dyDescent="0.25">
      <c r="A1341" s="6"/>
      <c r="B1341" s="6"/>
      <c r="C1341" s="6"/>
      <c r="D1341" s="6"/>
      <c r="E1341" s="6" t="s">
        <v>149</v>
      </c>
      <c r="F1341" s="1" t="s">
        <v>117</v>
      </c>
      <c r="G1341" s="2">
        <v>44278</v>
      </c>
      <c r="H1341" s="1">
        <v>0</v>
      </c>
      <c r="I1341" s="24">
        <f>VLOOKUP($E1341,Mapping!$A$2:$C$502,3,0)</f>
        <v>0</v>
      </c>
      <c r="J1341" s="24" t="str">
        <f>VLOOKUP($E1341,Mapping!$A$2:$C$502,2,0)</f>
        <v>Event After Effect</v>
      </c>
      <c r="K1341" s="24" t="str">
        <f>VLOOKUP(G1341,Mapping!$E$2:$F$246,2,0)</f>
        <v>Per</v>
      </c>
    </row>
    <row r="1342" spans="1:11" x14ac:dyDescent="0.25">
      <c r="A1342" s="6"/>
      <c r="B1342" s="6"/>
      <c r="C1342" s="6"/>
      <c r="D1342" s="6"/>
      <c r="E1342" s="6" t="s">
        <v>150</v>
      </c>
      <c r="F1342" s="1" t="s">
        <v>117</v>
      </c>
      <c r="G1342" s="2">
        <v>44278</v>
      </c>
      <c r="H1342" s="1">
        <v>0</v>
      </c>
      <c r="I1342" s="24">
        <f>VLOOKUP($E1342,Mapping!$A$2:$C$502,3,0)</f>
        <v>0</v>
      </c>
      <c r="J1342" s="24" t="str">
        <f>VLOOKUP($E1342,Mapping!$A$2:$C$502,2,0)</f>
        <v>Internal Event</v>
      </c>
      <c r="K1342" s="24" t="str">
        <f>VLOOKUP(G1342,Mapping!$E$2:$F$246,2,0)</f>
        <v>Per</v>
      </c>
    </row>
    <row r="1343" spans="1:11" x14ac:dyDescent="0.25">
      <c r="A1343" s="6"/>
      <c r="B1343" s="6"/>
      <c r="C1343" s="6"/>
      <c r="D1343" s="6"/>
      <c r="E1343" s="6" t="s">
        <v>151</v>
      </c>
      <c r="F1343" s="1" t="s">
        <v>117</v>
      </c>
      <c r="G1343" s="2">
        <v>44278</v>
      </c>
      <c r="H1343" s="1">
        <v>0</v>
      </c>
      <c r="I1343" s="24">
        <f>VLOOKUP($E1343,Mapping!$A$2:$C$502,3,0)</f>
        <v>0</v>
      </c>
      <c r="J1343" s="24" t="str">
        <f>VLOOKUP($E1343,Mapping!$A$2:$C$502,2,0)</f>
        <v>Internal Event</v>
      </c>
      <c r="K1343" s="24" t="str">
        <f>VLOOKUP(G1343,Mapping!$E$2:$F$246,2,0)</f>
        <v>Per</v>
      </c>
    </row>
    <row r="1344" spans="1:11" x14ac:dyDescent="0.25">
      <c r="A1344" s="6"/>
      <c r="B1344" s="6"/>
      <c r="C1344" s="6"/>
      <c r="D1344" s="6"/>
      <c r="E1344" s="6" t="s">
        <v>152</v>
      </c>
      <c r="F1344" s="1" t="s">
        <v>117</v>
      </c>
      <c r="G1344" s="2">
        <v>44278</v>
      </c>
      <c r="H1344" s="1">
        <v>0</v>
      </c>
      <c r="I1344" s="24">
        <f>VLOOKUP($E1344,Mapping!$A$2:$C$502,3,0)</f>
        <v>0</v>
      </c>
      <c r="J1344" s="24" t="str">
        <f>VLOOKUP($E1344,Mapping!$A$2:$C$502,2,0)</f>
        <v>Internal Event</v>
      </c>
      <c r="K1344" s="24" t="str">
        <f>VLOOKUP(G1344,Mapping!$E$2:$F$246,2,0)</f>
        <v>Per</v>
      </c>
    </row>
    <row r="1345" spans="1:11" x14ac:dyDescent="0.25">
      <c r="A1345" s="6"/>
      <c r="B1345" s="6"/>
      <c r="C1345" s="6"/>
      <c r="D1345" s="6"/>
      <c r="E1345" s="6" t="s">
        <v>153</v>
      </c>
      <c r="F1345" s="1" t="s">
        <v>117</v>
      </c>
      <c r="G1345" s="2">
        <v>44278</v>
      </c>
      <c r="H1345" s="1">
        <v>0</v>
      </c>
      <c r="I1345" s="24">
        <f>VLOOKUP($E1345,Mapping!$A$2:$C$502,3,0)</f>
        <v>0</v>
      </c>
      <c r="J1345" s="24" t="str">
        <f>VLOOKUP($E1345,Mapping!$A$2:$C$502,2,0)</f>
        <v>Monday Effect</v>
      </c>
      <c r="K1345" s="24" t="str">
        <f>VLOOKUP(G1345,Mapping!$E$2:$F$246,2,0)</f>
        <v>Per</v>
      </c>
    </row>
    <row r="1346" spans="1:11" x14ac:dyDescent="0.25">
      <c r="A1346" s="6"/>
      <c r="B1346" s="6"/>
      <c r="C1346" s="6"/>
      <c r="D1346" s="6"/>
      <c r="E1346" s="6" t="s">
        <v>154</v>
      </c>
      <c r="F1346" s="1" t="s">
        <v>117</v>
      </c>
      <c r="G1346" s="2">
        <v>44278</v>
      </c>
      <c r="H1346" s="1">
        <v>0</v>
      </c>
      <c r="I1346" s="24">
        <f>VLOOKUP($E1346,Mapping!$A$2:$C$502,3,0)</f>
        <v>0</v>
      </c>
      <c r="J1346" s="24" t="str">
        <f>VLOOKUP($E1346,Mapping!$A$2:$C$502,2,0)</f>
        <v>New Content</v>
      </c>
      <c r="K1346" s="24" t="str">
        <f>VLOOKUP(G1346,Mapping!$E$2:$F$246,2,0)</f>
        <v>Per</v>
      </c>
    </row>
    <row r="1347" spans="1:11" x14ac:dyDescent="0.25">
      <c r="A1347" s="6"/>
      <c r="B1347" s="6"/>
      <c r="C1347" s="6"/>
      <c r="D1347" s="6"/>
      <c r="E1347" s="6" t="s">
        <v>155</v>
      </c>
      <c r="F1347" s="1" t="s">
        <v>117</v>
      </c>
      <c r="G1347" s="2">
        <v>44278</v>
      </c>
      <c r="H1347" s="1">
        <v>0</v>
      </c>
      <c r="I1347" s="24">
        <f>VLOOKUP($E1347,Mapping!$A$2:$C$502,3,0)</f>
        <v>0</v>
      </c>
      <c r="J1347" s="24" t="str">
        <f>VLOOKUP($E1347,Mapping!$A$2:$C$502,2,0)</f>
        <v>Internal Event</v>
      </c>
      <c r="K1347" s="24" t="str">
        <f>VLOOKUP(G1347,Mapping!$E$2:$F$246,2,0)</f>
        <v>Per</v>
      </c>
    </row>
    <row r="1348" spans="1:11" x14ac:dyDescent="0.25">
      <c r="A1348" s="6"/>
      <c r="B1348" s="6"/>
      <c r="C1348" s="6"/>
      <c r="D1348" s="6"/>
      <c r="E1348" s="6" t="s">
        <v>156</v>
      </c>
      <c r="F1348" s="1" t="s">
        <v>117</v>
      </c>
      <c r="G1348" s="2">
        <v>44278</v>
      </c>
      <c r="H1348" s="1">
        <v>0</v>
      </c>
      <c r="I1348" s="24">
        <f>VLOOKUP($E1348,Mapping!$A$2:$C$502,3,0)</f>
        <v>0</v>
      </c>
      <c r="J1348" s="24" t="str">
        <f>VLOOKUP($E1348,Mapping!$A$2:$C$502,2,0)</f>
        <v>Internal Event</v>
      </c>
      <c r="K1348" s="24" t="str">
        <f>VLOOKUP(G1348,Mapping!$E$2:$F$246,2,0)</f>
        <v>Per</v>
      </c>
    </row>
    <row r="1349" spans="1:11" x14ac:dyDescent="0.25">
      <c r="A1349" s="6"/>
      <c r="B1349" s="6"/>
      <c r="C1349" s="6"/>
      <c r="D1349" s="6"/>
      <c r="E1349" s="6" t="s">
        <v>233</v>
      </c>
      <c r="F1349" s="1" t="s">
        <v>117</v>
      </c>
      <c r="G1349" s="2">
        <v>44278</v>
      </c>
      <c r="H1349" s="1">
        <v>0</v>
      </c>
      <c r="I1349" s="24" t="str">
        <f>VLOOKUP($E1349,Mapping!$A$2:$C$502,3,0)</f>
        <v>S2</v>
      </c>
      <c r="J1349" s="24" t="str">
        <f>VLOOKUP($E1349,Mapping!$A$2:$C$502,2,0)</f>
        <v>Reddit</v>
      </c>
      <c r="K1349" s="24" t="str">
        <f>VLOOKUP(G1349,Mapping!$E$2:$F$246,2,0)</f>
        <v>Per</v>
      </c>
    </row>
    <row r="1350" spans="1:11" x14ac:dyDescent="0.25">
      <c r="A1350" s="6"/>
      <c r="B1350" s="6"/>
      <c r="C1350" s="6"/>
      <c r="D1350" s="6"/>
      <c r="E1350" s="6" t="s">
        <v>158</v>
      </c>
      <c r="F1350" s="1" t="s">
        <v>117</v>
      </c>
      <c r="G1350" s="2">
        <v>44278</v>
      </c>
      <c r="H1350" s="1">
        <v>0</v>
      </c>
      <c r="I1350" s="24">
        <f>VLOOKUP($E1350,Mapping!$A$2:$C$502,3,0)</f>
        <v>0</v>
      </c>
      <c r="J1350" s="24" t="str">
        <f>VLOOKUP($E1350,Mapping!$A$2:$C$502,2,0)</f>
        <v>Internal Event</v>
      </c>
      <c r="K1350" s="24" t="str">
        <f>VLOOKUP(G1350,Mapping!$E$2:$F$246,2,0)</f>
        <v>Per</v>
      </c>
    </row>
    <row r="1351" spans="1:11" x14ac:dyDescent="0.25">
      <c r="A1351" s="6"/>
      <c r="B1351" s="6"/>
      <c r="C1351" s="6"/>
      <c r="D1351" s="6"/>
      <c r="E1351" s="6" t="s">
        <v>159</v>
      </c>
      <c r="F1351" s="1" t="s">
        <v>117</v>
      </c>
      <c r="G1351" s="2">
        <v>44278</v>
      </c>
      <c r="H1351" s="1">
        <v>0</v>
      </c>
      <c r="I1351" s="24">
        <f>VLOOKUP($E1351,Mapping!$A$2:$C$502,3,0)</f>
        <v>0</v>
      </c>
      <c r="J1351" s="24" t="str">
        <f>VLOOKUP($E1351,Mapping!$A$2:$C$502,2,0)</f>
        <v>Event After Effect</v>
      </c>
      <c r="K1351" s="24" t="str">
        <f>VLOOKUP(G1351,Mapping!$E$2:$F$246,2,0)</f>
        <v>Per</v>
      </c>
    </row>
    <row r="1352" spans="1:11" x14ac:dyDescent="0.25">
      <c r="A1352" s="6"/>
      <c r="B1352" s="6"/>
      <c r="C1352" s="6"/>
      <c r="D1352" s="6"/>
      <c r="E1352" s="6" t="s">
        <v>160</v>
      </c>
      <c r="F1352" s="1" t="s">
        <v>117</v>
      </c>
      <c r="G1352" s="2">
        <v>44278</v>
      </c>
      <c r="H1352" s="1">
        <v>0</v>
      </c>
      <c r="I1352" s="24">
        <f>VLOOKUP($E1352,Mapping!$A$2:$C$502,3,0)</f>
        <v>0</v>
      </c>
      <c r="J1352" s="24" t="str">
        <f>VLOOKUP($E1352,Mapping!$A$2:$C$502,2,0)</f>
        <v>Event After Effect</v>
      </c>
      <c r="K1352" s="24" t="str">
        <f>VLOOKUP(G1352,Mapping!$E$2:$F$246,2,0)</f>
        <v>Per</v>
      </c>
    </row>
    <row r="1353" spans="1:11" x14ac:dyDescent="0.25">
      <c r="A1353" s="6"/>
      <c r="B1353" s="6"/>
      <c r="C1353" s="6"/>
      <c r="D1353" s="6"/>
      <c r="E1353" s="6" t="s">
        <v>161</v>
      </c>
      <c r="F1353" s="1" t="s">
        <v>117</v>
      </c>
      <c r="G1353" s="2">
        <v>44278</v>
      </c>
      <c r="H1353" s="1">
        <v>0</v>
      </c>
      <c r="I1353" s="24">
        <f>VLOOKUP($E1353,Mapping!$A$2:$C$502,3,0)</f>
        <v>0</v>
      </c>
      <c r="J1353" s="24" t="str">
        <f>VLOOKUP($E1353,Mapping!$A$2:$C$502,2,0)</f>
        <v>Internal Event</v>
      </c>
      <c r="K1353" s="24" t="str">
        <f>VLOOKUP(G1353,Mapping!$E$2:$F$246,2,0)</f>
        <v>Per</v>
      </c>
    </row>
    <row r="1354" spans="1:11" x14ac:dyDescent="0.25">
      <c r="A1354" s="6"/>
      <c r="B1354" s="6"/>
      <c r="C1354" s="6"/>
      <c r="D1354" s="6"/>
      <c r="E1354" s="6" t="s">
        <v>162</v>
      </c>
      <c r="F1354" s="1" t="s">
        <v>117</v>
      </c>
      <c r="G1354" s="2">
        <v>44278</v>
      </c>
      <c r="H1354" s="1">
        <v>-30394.747551451699</v>
      </c>
      <c r="I1354" s="24">
        <f>VLOOKUP($E1354,Mapping!$A$2:$C$502,3,0)</f>
        <v>0</v>
      </c>
      <c r="J1354" s="24" t="str">
        <f>VLOOKUP($E1354,Mapping!$A$2:$C$502,2,0)</f>
        <v>Tuesday Effect</v>
      </c>
      <c r="K1354" s="24" t="str">
        <f>VLOOKUP(G1354,Mapping!$E$2:$F$246,2,0)</f>
        <v>Per</v>
      </c>
    </row>
    <row r="1355" spans="1:11" x14ac:dyDescent="0.25">
      <c r="A1355" s="6"/>
      <c r="B1355" s="6"/>
      <c r="C1355" s="6"/>
      <c r="D1355" s="6"/>
      <c r="E1355" s="6" t="s">
        <v>222</v>
      </c>
      <c r="F1355" s="1" t="s">
        <v>117</v>
      </c>
      <c r="G1355" s="2">
        <v>44278</v>
      </c>
      <c r="H1355" s="1">
        <v>5085.0999381022102</v>
      </c>
      <c r="I1355" s="24" t="str">
        <f>VLOOKUP($E1355,Mapping!$A$2:$C$502,3,0)</f>
        <v>Pre</v>
      </c>
      <c r="J1355" s="24" t="str">
        <f>VLOOKUP($E1355,Mapping!$A$2:$C$502,2,0)</f>
        <v>Unity</v>
      </c>
      <c r="K1355" s="24" t="str">
        <f>VLOOKUP(G1355,Mapping!$E$2:$F$246,2,0)</f>
        <v>Per</v>
      </c>
    </row>
    <row r="1356" spans="1:11" x14ac:dyDescent="0.25">
      <c r="A1356" s="6"/>
      <c r="B1356" s="6"/>
      <c r="C1356" s="6"/>
      <c r="D1356" s="6"/>
      <c r="E1356" s="6" t="s">
        <v>234</v>
      </c>
      <c r="F1356" s="1" t="s">
        <v>117</v>
      </c>
      <c r="G1356" s="2">
        <v>44278</v>
      </c>
      <c r="H1356" s="1">
        <v>0</v>
      </c>
      <c r="I1356" s="24" t="str">
        <f>VLOOKUP($E1356,Mapping!$A$2:$C$502,3,0)</f>
        <v>S1</v>
      </c>
      <c r="J1356" s="24" t="str">
        <f>VLOOKUP($E1356,Mapping!$A$2:$C$502,2,0)</f>
        <v>Unity</v>
      </c>
      <c r="K1356" s="24" t="str">
        <f>VLOOKUP(G1356,Mapping!$E$2:$F$246,2,0)</f>
        <v>Per</v>
      </c>
    </row>
    <row r="1357" spans="1:11" x14ac:dyDescent="0.25">
      <c r="A1357" s="6"/>
      <c r="B1357" s="6"/>
      <c r="C1357" s="6"/>
      <c r="D1357" s="6"/>
      <c r="E1357" s="6" t="s">
        <v>235</v>
      </c>
      <c r="F1357" s="1" t="s">
        <v>117</v>
      </c>
      <c r="G1357" s="2">
        <v>44278</v>
      </c>
      <c r="H1357" s="1">
        <v>0</v>
      </c>
      <c r="I1357" s="24" t="str">
        <f>VLOOKUP($E1357,Mapping!$A$2:$C$502,3,0)</f>
        <v>S2</v>
      </c>
      <c r="J1357" s="24" t="str">
        <f>VLOOKUP($E1357,Mapping!$A$2:$C$502,2,0)</f>
        <v>Unity</v>
      </c>
      <c r="K1357" s="24" t="str">
        <f>VLOOKUP(G1357,Mapping!$E$2:$F$246,2,0)</f>
        <v>Per</v>
      </c>
    </row>
    <row r="1358" spans="1:11" x14ac:dyDescent="0.25">
      <c r="A1358" s="6"/>
      <c r="B1358" s="6"/>
      <c r="C1358" s="6"/>
      <c r="D1358" s="6"/>
      <c r="E1358" s="6" t="s">
        <v>247</v>
      </c>
      <c r="F1358" s="1" t="s">
        <v>117</v>
      </c>
      <c r="G1358" s="2">
        <v>44278</v>
      </c>
      <c r="H1358" s="1">
        <v>0</v>
      </c>
      <c r="I1358" s="24" t="str">
        <f>VLOOKUP($E1358,Mapping!$A$2:$C$502,3,0)</f>
        <v>S3</v>
      </c>
      <c r="J1358" s="24" t="str">
        <f>VLOOKUP($E1358,Mapping!$A$2:$C$502,2,0)</f>
        <v>Unity</v>
      </c>
      <c r="K1358" s="24" t="str">
        <f>VLOOKUP(G1358,Mapping!$E$2:$F$246,2,0)</f>
        <v>Per</v>
      </c>
    </row>
    <row r="1359" spans="1:11" x14ac:dyDescent="0.25">
      <c r="A1359" s="6"/>
      <c r="B1359" s="6"/>
      <c r="C1359" s="6"/>
      <c r="D1359" s="6"/>
      <c r="E1359" s="6" t="s">
        <v>200</v>
      </c>
      <c r="F1359" s="1" t="s">
        <v>117</v>
      </c>
      <c r="G1359" s="2">
        <v>44279</v>
      </c>
      <c r="H1359" s="1">
        <v>0</v>
      </c>
      <c r="I1359" s="24">
        <f>VLOOKUP($E1359,Mapping!$A$2:$C$502,3,0)</f>
        <v>0</v>
      </c>
      <c r="J1359" s="24" t="str">
        <f>VLOOKUP($E1359,Mapping!$A$2:$C$502,2,0)</f>
        <v>Apple Search</v>
      </c>
      <c r="K1359" s="24" t="str">
        <f>VLOOKUP(G1359,Mapping!$E$2:$F$246,2,0)</f>
        <v>Per</v>
      </c>
    </row>
    <row r="1360" spans="1:11" x14ac:dyDescent="0.25">
      <c r="A1360" s="6"/>
      <c r="B1360" s="6"/>
      <c r="C1360" s="6"/>
      <c r="D1360" s="6"/>
      <c r="E1360" s="6" t="s">
        <v>227</v>
      </c>
      <c r="F1360" s="1" t="s">
        <v>117</v>
      </c>
      <c r="G1360" s="2">
        <v>44279</v>
      </c>
      <c r="H1360" s="1">
        <v>0</v>
      </c>
      <c r="I1360" s="24">
        <f>VLOOKUP($E1360,Mapping!$A$2:$C$502,3,0)</f>
        <v>0</v>
      </c>
      <c r="J1360" s="24" t="str">
        <f>VLOOKUP($E1360,Mapping!$A$2:$C$502,2,0)</f>
        <v>Applovin Rewarded</v>
      </c>
      <c r="K1360" s="24" t="str">
        <f>VLOOKUP(G1360,Mapping!$E$2:$F$246,2,0)</f>
        <v>Per</v>
      </c>
    </row>
    <row r="1361" spans="1:11" x14ac:dyDescent="0.25">
      <c r="A1361" s="6"/>
      <c r="B1361" s="6"/>
      <c r="C1361" s="6"/>
      <c r="D1361" s="6"/>
      <c r="E1361" s="6" t="s">
        <v>201</v>
      </c>
      <c r="F1361" s="1" t="s">
        <v>117</v>
      </c>
      <c r="G1361" s="2">
        <v>44279</v>
      </c>
      <c r="H1361" s="1">
        <v>0</v>
      </c>
      <c r="I1361" s="24">
        <f>VLOOKUP($E1361,Mapping!$A$2:$C$502,3,0)</f>
        <v>0</v>
      </c>
      <c r="J1361" s="24" t="str">
        <f>VLOOKUP($E1361,Mapping!$A$2:$C$502,2,0)</f>
        <v>Applovin Video</v>
      </c>
      <c r="K1361" s="24" t="str">
        <f>VLOOKUP(G1361,Mapping!$E$2:$F$246,2,0)</f>
        <v>Per</v>
      </c>
    </row>
    <row r="1362" spans="1:11" x14ac:dyDescent="0.25">
      <c r="A1362" s="6"/>
      <c r="B1362" s="6"/>
      <c r="C1362" s="6"/>
      <c r="D1362" s="6"/>
      <c r="E1362" s="6" t="s">
        <v>143</v>
      </c>
      <c r="F1362" s="1" t="s">
        <v>117</v>
      </c>
      <c r="G1362" s="2">
        <v>44279</v>
      </c>
      <c r="H1362" s="1">
        <v>0</v>
      </c>
      <c r="I1362" s="24">
        <f>VLOOKUP($E1362,Mapping!$A$2:$C$502,3,0)</f>
        <v>0</v>
      </c>
      <c r="J1362" s="24" t="str">
        <f>VLOOKUP($E1362,Mapping!$A$2:$C$502,2,0)</f>
        <v>Bug Fix</v>
      </c>
      <c r="K1362" s="24" t="str">
        <f>VLOOKUP(G1362,Mapping!$E$2:$F$246,2,0)</f>
        <v>Per</v>
      </c>
    </row>
    <row r="1363" spans="1:11" x14ac:dyDescent="0.25">
      <c r="A1363" s="6"/>
      <c r="B1363" s="6"/>
      <c r="C1363" s="6"/>
      <c r="D1363" s="6"/>
      <c r="E1363" s="6" t="s">
        <v>144</v>
      </c>
      <c r="F1363" s="1" t="s">
        <v>117</v>
      </c>
      <c r="G1363" s="2">
        <v>44279</v>
      </c>
      <c r="H1363" s="1">
        <v>0</v>
      </c>
      <c r="I1363" s="24">
        <f>VLOOKUP($E1363,Mapping!$A$2:$C$502,3,0)</f>
        <v>0</v>
      </c>
      <c r="J1363" s="24" t="str">
        <f>VLOOKUP($E1363,Mapping!$A$2:$C$502,2,0)</f>
        <v>Bug Fix</v>
      </c>
      <c r="K1363" s="24" t="str">
        <f>VLOOKUP(G1363,Mapping!$E$2:$F$246,2,0)</f>
        <v>Per</v>
      </c>
    </row>
    <row r="1364" spans="1:11" x14ac:dyDescent="0.25">
      <c r="A1364" s="6"/>
      <c r="B1364" s="6"/>
      <c r="C1364" s="6"/>
      <c r="D1364" s="6"/>
      <c r="E1364" s="6" t="s">
        <v>226</v>
      </c>
      <c r="F1364" s="1" t="s">
        <v>117</v>
      </c>
      <c r="G1364" s="2">
        <v>44279</v>
      </c>
      <c r="H1364" s="1">
        <v>0</v>
      </c>
      <c r="I1364" s="24">
        <f>VLOOKUP($E1364,Mapping!$A$2:$C$502,3,0)</f>
        <v>0</v>
      </c>
      <c r="J1364" s="24" t="str">
        <f>VLOOKUP($E1364,Mapping!$A$2:$C$502,2,0)</f>
        <v>Bug Fix</v>
      </c>
      <c r="K1364" s="24" t="str">
        <f>VLOOKUP(G1364,Mapping!$E$2:$F$246,2,0)</f>
        <v>Per</v>
      </c>
    </row>
    <row r="1365" spans="1:11" x14ac:dyDescent="0.25">
      <c r="A1365" s="6"/>
      <c r="B1365" s="6"/>
      <c r="C1365" s="6"/>
      <c r="D1365" s="6"/>
      <c r="E1365" s="6" t="s">
        <v>146</v>
      </c>
      <c r="F1365" s="1" t="s">
        <v>117</v>
      </c>
      <c r="G1365" s="2">
        <v>44279</v>
      </c>
      <c r="H1365" s="1">
        <v>0</v>
      </c>
      <c r="I1365" s="24">
        <f>VLOOKUP($E1365,Mapping!$A$2:$C$502,3,0)</f>
        <v>0</v>
      </c>
      <c r="J1365" s="24" t="str">
        <f>VLOOKUP($E1365,Mapping!$A$2:$C$502,2,0)</f>
        <v>Event After Effect</v>
      </c>
      <c r="K1365" s="24" t="str">
        <f>VLOOKUP(G1365,Mapping!$E$2:$F$246,2,0)</f>
        <v>Per</v>
      </c>
    </row>
    <row r="1366" spans="1:11" x14ac:dyDescent="0.25">
      <c r="A1366" s="6"/>
      <c r="B1366" s="6"/>
      <c r="C1366" s="6"/>
      <c r="D1366" s="6"/>
      <c r="E1366" s="6" t="s">
        <v>228</v>
      </c>
      <c r="F1366" s="1" t="s">
        <v>117</v>
      </c>
      <c r="G1366" s="2">
        <v>44279</v>
      </c>
      <c r="H1366" s="1">
        <v>0</v>
      </c>
      <c r="I1366" s="24">
        <f>VLOOKUP($E1366,Mapping!$A$2:$C$502,3,0)</f>
        <v>0</v>
      </c>
      <c r="J1366" s="24" t="str">
        <f>VLOOKUP($E1366,Mapping!$A$2:$C$502,2,0)</f>
        <v>Bytedance Global</v>
      </c>
      <c r="K1366" s="24" t="str">
        <f>VLOOKUP(G1366,Mapping!$E$2:$F$246,2,0)</f>
        <v>Per</v>
      </c>
    </row>
    <row r="1367" spans="1:11" x14ac:dyDescent="0.25">
      <c r="A1367" s="6"/>
      <c r="B1367" s="6"/>
      <c r="C1367" s="6"/>
      <c r="D1367" s="6"/>
      <c r="E1367" s="6" t="s">
        <v>180</v>
      </c>
      <c r="F1367" s="1" t="s">
        <v>117</v>
      </c>
      <c r="G1367" s="2">
        <v>44279</v>
      </c>
      <c r="H1367" s="1">
        <v>-17650.193881530999</v>
      </c>
      <c r="I1367" s="24">
        <f>VLOOKUP($E1367,Mapping!$A$2:$C$502,3,0)</f>
        <v>0</v>
      </c>
      <c r="J1367" s="24" t="str">
        <f>VLOOKUP($E1367,Mapping!$A$2:$C$502,2,0)</f>
        <v>Lords Mobile</v>
      </c>
      <c r="K1367" s="24" t="str">
        <f>VLOOKUP(G1367,Mapping!$E$2:$F$246,2,0)</f>
        <v>Per</v>
      </c>
    </row>
    <row r="1368" spans="1:11" x14ac:dyDescent="0.25">
      <c r="A1368" s="6"/>
      <c r="B1368" s="6"/>
      <c r="C1368" s="6"/>
      <c r="D1368" s="6"/>
      <c r="E1368" s="6" t="s">
        <v>181</v>
      </c>
      <c r="F1368" s="1" t="s">
        <v>117</v>
      </c>
      <c r="G1368" s="2">
        <v>44279</v>
      </c>
      <c r="H1368" s="1">
        <v>-3734.28151941035</v>
      </c>
      <c r="I1368" s="24">
        <f>VLOOKUP($E1368,Mapping!$A$2:$C$502,3,0)</f>
        <v>0</v>
      </c>
      <c r="J1368" s="24" t="str">
        <f>VLOOKUP($E1368,Mapping!$A$2:$C$502,2,0)</f>
        <v>Rise of Kingdom</v>
      </c>
      <c r="K1368" s="24" t="str">
        <f>VLOOKUP(G1368,Mapping!$E$2:$F$246,2,0)</f>
        <v>Per</v>
      </c>
    </row>
    <row r="1369" spans="1:11" x14ac:dyDescent="0.25">
      <c r="A1369" s="6"/>
      <c r="B1369" s="6"/>
      <c r="C1369" s="6"/>
      <c r="D1369" s="6"/>
      <c r="E1369" s="6" t="s">
        <v>182</v>
      </c>
      <c r="F1369" s="1" t="s">
        <v>117</v>
      </c>
      <c r="G1369" s="2">
        <v>44279</v>
      </c>
      <c r="H1369" s="1">
        <v>-6333.9784169995901</v>
      </c>
      <c r="I1369" s="24">
        <f>VLOOKUP($E1369,Mapping!$A$2:$C$502,3,0)</f>
        <v>0</v>
      </c>
      <c r="J1369" s="24" t="str">
        <f>VLOOKUP($E1369,Mapping!$A$2:$C$502,2,0)</f>
        <v>West Game</v>
      </c>
      <c r="K1369" s="24" t="str">
        <f>VLOOKUP(G1369,Mapping!$E$2:$F$246,2,0)</f>
        <v>Per</v>
      </c>
    </row>
    <row r="1370" spans="1:11" x14ac:dyDescent="0.25">
      <c r="A1370" s="6"/>
      <c r="B1370" s="6"/>
      <c r="C1370" s="6"/>
      <c r="D1370" s="6"/>
      <c r="E1370" s="6" t="s">
        <v>148</v>
      </c>
      <c r="F1370" s="1" t="s">
        <v>117</v>
      </c>
      <c r="G1370" s="2">
        <v>44279</v>
      </c>
      <c r="H1370" s="1">
        <v>0</v>
      </c>
      <c r="I1370" s="24">
        <f>VLOOKUP($E1370,Mapping!$A$2:$C$502,3,0)</f>
        <v>0</v>
      </c>
      <c r="J1370" s="24" t="str">
        <f>VLOOKUP($E1370,Mapping!$A$2:$C$502,2,0)</f>
        <v>Event After Effect</v>
      </c>
      <c r="K1370" s="24" t="str">
        <f>VLOOKUP(G1370,Mapping!$E$2:$F$246,2,0)</f>
        <v>Per</v>
      </c>
    </row>
    <row r="1371" spans="1:11" x14ac:dyDescent="0.25">
      <c r="A1371" s="6"/>
      <c r="B1371" s="6"/>
      <c r="C1371" s="6"/>
      <c r="D1371" s="6"/>
      <c r="E1371" s="6" t="s">
        <v>202</v>
      </c>
      <c r="F1371" s="1" t="s">
        <v>117</v>
      </c>
      <c r="G1371" s="2">
        <v>44279</v>
      </c>
      <c r="H1371" s="1">
        <v>0</v>
      </c>
      <c r="I1371" s="24" t="str">
        <f>VLOOKUP($E1371,Mapping!$A$2:$C$502,3,0)</f>
        <v>S1</v>
      </c>
      <c r="J1371" s="24" t="str">
        <f>VLOOKUP($E1371,Mapping!$A$2:$C$502,2,0)</f>
        <v>Facebook AEO AAA</v>
      </c>
      <c r="K1371" s="24" t="str">
        <f>VLOOKUP(G1371,Mapping!$E$2:$F$246,2,0)</f>
        <v>Per</v>
      </c>
    </row>
    <row r="1372" spans="1:11" x14ac:dyDescent="0.25">
      <c r="A1372" s="6"/>
      <c r="B1372" s="6"/>
      <c r="C1372" s="6"/>
      <c r="D1372" s="6"/>
      <c r="E1372" s="6" t="s">
        <v>203</v>
      </c>
      <c r="F1372" s="1" t="s">
        <v>117</v>
      </c>
      <c r="G1372" s="2">
        <v>44279</v>
      </c>
      <c r="H1372" s="1">
        <v>0</v>
      </c>
      <c r="I1372" s="24" t="str">
        <f>VLOOKUP($E1372,Mapping!$A$2:$C$502,3,0)</f>
        <v>S2</v>
      </c>
      <c r="J1372" s="24" t="str">
        <f>VLOOKUP($E1372,Mapping!$A$2:$C$502,2,0)</f>
        <v>Facebook AEO AAA</v>
      </c>
      <c r="K1372" s="24" t="str">
        <f>VLOOKUP(G1372,Mapping!$E$2:$F$246,2,0)</f>
        <v>Per</v>
      </c>
    </row>
    <row r="1373" spans="1:11" x14ac:dyDescent="0.25">
      <c r="A1373" s="6"/>
      <c r="B1373" s="6"/>
      <c r="C1373" s="6"/>
      <c r="D1373" s="6"/>
      <c r="E1373" s="6" t="s">
        <v>243</v>
      </c>
      <c r="F1373" s="1" t="s">
        <v>117</v>
      </c>
      <c r="G1373" s="2">
        <v>44279</v>
      </c>
      <c r="H1373" s="1">
        <v>0</v>
      </c>
      <c r="I1373" s="24" t="str">
        <f>VLOOKUP($E1373,Mapping!$A$2:$C$502,3,0)</f>
        <v>S3</v>
      </c>
      <c r="J1373" s="24" t="str">
        <f>VLOOKUP($E1373,Mapping!$A$2:$C$502,2,0)</f>
        <v>Facebook AEO AAA</v>
      </c>
      <c r="K1373" s="24" t="str">
        <f>VLOOKUP(G1373,Mapping!$E$2:$F$246,2,0)</f>
        <v>Per</v>
      </c>
    </row>
    <row r="1374" spans="1:11" x14ac:dyDescent="0.25">
      <c r="A1374" s="6"/>
      <c r="B1374" s="6"/>
      <c r="C1374" s="6"/>
      <c r="D1374" s="6"/>
      <c r="E1374" s="6" t="s">
        <v>204</v>
      </c>
      <c r="F1374" s="1" t="s">
        <v>117</v>
      </c>
      <c r="G1374" s="2">
        <v>44279</v>
      </c>
      <c r="H1374" s="1">
        <v>0</v>
      </c>
      <c r="I1374" s="24" t="str">
        <f>VLOOKUP($E1374,Mapping!$A$2:$C$502,3,0)</f>
        <v>Pre</v>
      </c>
      <c r="J1374" s="24" t="str">
        <f>VLOOKUP($E1374,Mapping!$A$2:$C$502,2,0)</f>
        <v>Facebook AEO AAA</v>
      </c>
      <c r="K1374" s="24" t="str">
        <f>VLOOKUP(G1374,Mapping!$E$2:$F$246,2,0)</f>
        <v>Per</v>
      </c>
    </row>
    <row r="1375" spans="1:11" x14ac:dyDescent="0.25">
      <c r="A1375" s="6"/>
      <c r="B1375" s="6"/>
      <c r="C1375" s="6"/>
      <c r="D1375" s="6"/>
      <c r="E1375" s="6" t="s">
        <v>205</v>
      </c>
      <c r="F1375" s="1" t="s">
        <v>117</v>
      </c>
      <c r="G1375" s="2">
        <v>44279</v>
      </c>
      <c r="H1375" s="1">
        <v>0</v>
      </c>
      <c r="I1375" s="24" t="str">
        <f>VLOOKUP($E1375,Mapping!$A$2:$C$502,3,0)</f>
        <v>S1</v>
      </c>
      <c r="J1375" s="24" t="str">
        <f>VLOOKUP($E1375,Mapping!$A$2:$C$502,2,0)</f>
        <v>Facebook AEO BAU</v>
      </c>
      <c r="K1375" s="24" t="str">
        <f>VLOOKUP(G1375,Mapping!$E$2:$F$246,2,0)</f>
        <v>Per</v>
      </c>
    </row>
    <row r="1376" spans="1:11" x14ac:dyDescent="0.25">
      <c r="A1376" s="6"/>
      <c r="B1376" s="6"/>
      <c r="C1376" s="6"/>
      <c r="D1376" s="6"/>
      <c r="E1376" s="6" t="s">
        <v>206</v>
      </c>
      <c r="F1376" s="1" t="s">
        <v>117</v>
      </c>
      <c r="G1376" s="2">
        <v>44279</v>
      </c>
      <c r="H1376" s="1">
        <v>0</v>
      </c>
      <c r="I1376" s="24" t="str">
        <f>VLOOKUP($E1376,Mapping!$A$2:$C$502,3,0)</f>
        <v>S2</v>
      </c>
      <c r="J1376" s="24" t="str">
        <f>VLOOKUP($E1376,Mapping!$A$2:$C$502,2,0)</f>
        <v>Facebook AEO BAU</v>
      </c>
      <c r="K1376" s="24" t="str">
        <f>VLOOKUP(G1376,Mapping!$E$2:$F$246,2,0)</f>
        <v>Per</v>
      </c>
    </row>
    <row r="1377" spans="1:11" x14ac:dyDescent="0.25">
      <c r="A1377" s="6"/>
      <c r="B1377" s="6"/>
      <c r="C1377" s="6"/>
      <c r="D1377" s="6"/>
      <c r="E1377" s="6" t="s">
        <v>244</v>
      </c>
      <c r="F1377" s="1" t="s">
        <v>117</v>
      </c>
      <c r="G1377" s="2">
        <v>44279</v>
      </c>
      <c r="H1377" s="1">
        <v>0</v>
      </c>
      <c r="I1377" s="24" t="str">
        <f>VLOOKUP($E1377,Mapping!$A$2:$C$502,3,0)</f>
        <v>S3</v>
      </c>
      <c r="J1377" s="24" t="str">
        <f>VLOOKUP($E1377,Mapping!$A$2:$C$502,2,0)</f>
        <v>Facebook AEO BAU</v>
      </c>
      <c r="K1377" s="24" t="str">
        <f>VLOOKUP(G1377,Mapping!$E$2:$F$246,2,0)</f>
        <v>Per</v>
      </c>
    </row>
    <row r="1378" spans="1:11" x14ac:dyDescent="0.25">
      <c r="A1378" s="6"/>
      <c r="B1378" s="6"/>
      <c r="C1378" s="6"/>
      <c r="D1378" s="6"/>
      <c r="E1378" s="6" t="s">
        <v>207</v>
      </c>
      <c r="F1378" s="1" t="s">
        <v>117</v>
      </c>
      <c r="G1378" s="2">
        <v>44279</v>
      </c>
      <c r="H1378" s="1">
        <v>0</v>
      </c>
      <c r="I1378" s="24" t="str">
        <f>VLOOKUP($E1378,Mapping!$A$2:$C$502,3,0)</f>
        <v>Pre</v>
      </c>
      <c r="J1378" s="24" t="str">
        <f>VLOOKUP($E1378,Mapping!$A$2:$C$502,2,0)</f>
        <v>Facebook AEO BAU</v>
      </c>
      <c r="K1378" s="24" t="str">
        <f>VLOOKUP(G1378,Mapping!$E$2:$F$246,2,0)</f>
        <v>Per</v>
      </c>
    </row>
    <row r="1379" spans="1:11" x14ac:dyDescent="0.25">
      <c r="A1379" s="6"/>
      <c r="B1379" s="6"/>
      <c r="C1379" s="6"/>
      <c r="D1379" s="6"/>
      <c r="E1379" s="6" t="s">
        <v>208</v>
      </c>
      <c r="F1379" s="1" t="s">
        <v>117</v>
      </c>
      <c r="G1379" s="2">
        <v>44279</v>
      </c>
      <c r="H1379" s="1">
        <v>40886.760203636797</v>
      </c>
      <c r="I1379" s="24" t="str">
        <f>VLOOKUP($E1379,Mapping!$A$2:$C$502,3,0)</f>
        <v>Pre</v>
      </c>
      <c r="J1379" s="24" t="str">
        <f>VLOOKUP($E1379,Mapping!$A$2:$C$502,2,0)</f>
        <v>Facebook VO AAA</v>
      </c>
      <c r="K1379" s="24" t="str">
        <f>VLOOKUP(G1379,Mapping!$E$2:$F$246,2,0)</f>
        <v>Per</v>
      </c>
    </row>
    <row r="1380" spans="1:11" x14ac:dyDescent="0.25">
      <c r="A1380" s="6"/>
      <c r="B1380" s="6"/>
      <c r="C1380" s="6"/>
      <c r="D1380" s="6"/>
      <c r="E1380" s="6" t="s">
        <v>209</v>
      </c>
      <c r="F1380" s="1" t="s">
        <v>117</v>
      </c>
      <c r="G1380" s="2">
        <v>44279</v>
      </c>
      <c r="H1380" s="1">
        <v>0</v>
      </c>
      <c r="I1380" s="24" t="str">
        <f>VLOOKUP($E1380,Mapping!$A$2:$C$502,3,0)</f>
        <v>S1</v>
      </c>
      <c r="J1380" s="24" t="str">
        <f>VLOOKUP($E1380,Mapping!$A$2:$C$502,2,0)</f>
        <v>Facebook VO AAA</v>
      </c>
      <c r="K1380" s="24" t="str">
        <f>VLOOKUP(G1380,Mapping!$E$2:$F$246,2,0)</f>
        <v>Per</v>
      </c>
    </row>
    <row r="1381" spans="1:11" x14ac:dyDescent="0.25">
      <c r="A1381" s="6"/>
      <c r="B1381" s="6"/>
      <c r="C1381" s="6"/>
      <c r="D1381" s="6"/>
      <c r="E1381" s="6" t="s">
        <v>210</v>
      </c>
      <c r="F1381" s="1" t="s">
        <v>117</v>
      </c>
      <c r="G1381" s="2">
        <v>44279</v>
      </c>
      <c r="H1381" s="1">
        <v>0</v>
      </c>
      <c r="I1381" s="24" t="str">
        <f>VLOOKUP($E1381,Mapping!$A$2:$C$502,3,0)</f>
        <v>S2</v>
      </c>
      <c r="J1381" s="24" t="str">
        <f>VLOOKUP($E1381,Mapping!$A$2:$C$502,2,0)</f>
        <v>Facebook VO AAA</v>
      </c>
      <c r="K1381" s="24" t="str">
        <f>VLOOKUP(G1381,Mapping!$E$2:$F$246,2,0)</f>
        <v>Per</v>
      </c>
    </row>
    <row r="1382" spans="1:11" x14ac:dyDescent="0.25">
      <c r="A1382" s="6"/>
      <c r="B1382" s="6"/>
      <c r="C1382" s="6"/>
      <c r="D1382" s="6"/>
      <c r="E1382" s="6" t="s">
        <v>245</v>
      </c>
      <c r="F1382" s="1" t="s">
        <v>117</v>
      </c>
      <c r="G1382" s="2">
        <v>44279</v>
      </c>
      <c r="H1382" s="1">
        <v>0</v>
      </c>
      <c r="I1382" s="24" t="str">
        <f>VLOOKUP($E1382,Mapping!$A$2:$C$502,3,0)</f>
        <v>S3</v>
      </c>
      <c r="J1382" s="24" t="str">
        <f>VLOOKUP($E1382,Mapping!$A$2:$C$502,2,0)</f>
        <v>Facebook VO AAA</v>
      </c>
      <c r="K1382" s="24" t="str">
        <f>VLOOKUP(G1382,Mapping!$E$2:$F$246,2,0)</f>
        <v>Per</v>
      </c>
    </row>
    <row r="1383" spans="1:11" x14ac:dyDescent="0.25">
      <c r="A1383" s="6"/>
      <c r="B1383" s="6"/>
      <c r="C1383" s="6"/>
      <c r="D1383" s="6"/>
      <c r="E1383" s="6" t="s">
        <v>211</v>
      </c>
      <c r="F1383" s="1" t="s">
        <v>117</v>
      </c>
      <c r="G1383" s="2">
        <v>44279</v>
      </c>
      <c r="H1383" s="1">
        <v>58672.297182007802</v>
      </c>
      <c r="I1383" s="24" t="str">
        <f>VLOOKUP($E1383,Mapping!$A$2:$C$502,3,0)</f>
        <v>Pre</v>
      </c>
      <c r="J1383" s="24" t="str">
        <f>VLOOKUP($E1383,Mapping!$A$2:$C$502,2,0)</f>
        <v>Facebook VO BAU</v>
      </c>
      <c r="K1383" s="24" t="str">
        <f>VLOOKUP(G1383,Mapping!$E$2:$F$246,2,0)</f>
        <v>Per</v>
      </c>
    </row>
    <row r="1384" spans="1:11" x14ac:dyDescent="0.25">
      <c r="A1384" s="6"/>
      <c r="B1384" s="6"/>
      <c r="C1384" s="6"/>
      <c r="D1384" s="6"/>
      <c r="E1384" s="6" t="s">
        <v>212</v>
      </c>
      <c r="F1384" s="1" t="s">
        <v>117</v>
      </c>
      <c r="G1384" s="2">
        <v>44279</v>
      </c>
      <c r="H1384" s="1">
        <v>0</v>
      </c>
      <c r="I1384" s="24" t="str">
        <f>VLOOKUP($E1384,Mapping!$A$2:$C$502,3,0)</f>
        <v>S1</v>
      </c>
      <c r="J1384" s="24" t="str">
        <f>VLOOKUP($E1384,Mapping!$A$2:$C$502,2,0)</f>
        <v>Facebook VO BAU</v>
      </c>
      <c r="K1384" s="24" t="str">
        <f>VLOOKUP(G1384,Mapping!$E$2:$F$246,2,0)</f>
        <v>Per</v>
      </c>
    </row>
    <row r="1385" spans="1:11" x14ac:dyDescent="0.25">
      <c r="A1385" s="6"/>
      <c r="B1385" s="6"/>
      <c r="C1385" s="6"/>
      <c r="D1385" s="6"/>
      <c r="E1385" s="6" t="s">
        <v>213</v>
      </c>
      <c r="F1385" s="1" t="s">
        <v>117</v>
      </c>
      <c r="G1385" s="2">
        <v>44279</v>
      </c>
      <c r="H1385" s="1">
        <v>0</v>
      </c>
      <c r="I1385" s="24" t="str">
        <f>VLOOKUP($E1385,Mapping!$A$2:$C$502,3,0)</f>
        <v>S2</v>
      </c>
      <c r="J1385" s="24" t="str">
        <f>VLOOKUP($E1385,Mapping!$A$2:$C$502,2,0)</f>
        <v>Facebook VO BAU</v>
      </c>
      <c r="K1385" s="24" t="str">
        <f>VLOOKUP(G1385,Mapping!$E$2:$F$246,2,0)</f>
        <v>Per</v>
      </c>
    </row>
    <row r="1386" spans="1:11" x14ac:dyDescent="0.25">
      <c r="A1386" s="6"/>
      <c r="B1386" s="6"/>
      <c r="C1386" s="6"/>
      <c r="D1386" s="6"/>
      <c r="E1386" s="6" t="s">
        <v>246</v>
      </c>
      <c r="F1386" s="1" t="s">
        <v>117</v>
      </c>
      <c r="G1386" s="2">
        <v>44279</v>
      </c>
      <c r="H1386" s="1">
        <v>0</v>
      </c>
      <c r="I1386" s="24" t="str">
        <f>VLOOKUP($E1386,Mapping!$A$2:$C$502,3,0)</f>
        <v>S3</v>
      </c>
      <c r="J1386" s="24" t="str">
        <f>VLOOKUP($E1386,Mapping!$A$2:$C$502,2,0)</f>
        <v>Facebook VO BAU</v>
      </c>
      <c r="K1386" s="24" t="str">
        <f>VLOOKUP(G1386,Mapping!$E$2:$F$246,2,0)</f>
        <v>Per</v>
      </c>
    </row>
    <row r="1387" spans="1:11" x14ac:dyDescent="0.25">
      <c r="A1387" s="6"/>
      <c r="B1387" s="6"/>
      <c r="C1387" s="6"/>
      <c r="D1387" s="6"/>
      <c r="E1387" s="6" t="s">
        <v>214</v>
      </c>
      <c r="F1387" s="1" t="s">
        <v>117</v>
      </c>
      <c r="G1387" s="2">
        <v>44279</v>
      </c>
      <c r="H1387" s="1">
        <v>11687.7287213365</v>
      </c>
      <c r="I1387" s="24" t="str">
        <f>VLOOKUP($E1387,Mapping!$A$2:$C$502,3,0)</f>
        <v>Pre</v>
      </c>
      <c r="J1387" s="24" t="str">
        <f>VLOOKUP($E1387,Mapping!$A$2:$C$502,2,0)</f>
        <v>Facebook VO Dynamic</v>
      </c>
      <c r="K1387" s="24" t="str">
        <f>VLOOKUP(G1387,Mapping!$E$2:$F$246,2,0)</f>
        <v>Per</v>
      </c>
    </row>
    <row r="1388" spans="1:11" x14ac:dyDescent="0.25">
      <c r="A1388" s="6"/>
      <c r="B1388" s="6"/>
      <c r="C1388" s="6"/>
      <c r="D1388" s="6"/>
      <c r="E1388" s="6" t="s">
        <v>215</v>
      </c>
      <c r="F1388" s="1" t="s">
        <v>117</v>
      </c>
      <c r="G1388" s="2">
        <v>44279</v>
      </c>
      <c r="H1388" s="1">
        <v>0</v>
      </c>
      <c r="I1388" s="24" t="str">
        <f>VLOOKUP($E1388,Mapping!$A$2:$C$502,3,0)</f>
        <v>S1</v>
      </c>
      <c r="J1388" s="24" t="str">
        <f>VLOOKUP($E1388,Mapping!$A$2:$C$502,2,0)</f>
        <v>Facebook VO Dynamic</v>
      </c>
      <c r="K1388" s="24" t="str">
        <f>VLOOKUP(G1388,Mapping!$E$2:$F$246,2,0)</f>
        <v>Per</v>
      </c>
    </row>
    <row r="1389" spans="1:11" x14ac:dyDescent="0.25">
      <c r="A1389" s="6"/>
      <c r="B1389" s="6"/>
      <c r="C1389" s="6"/>
      <c r="D1389" s="6"/>
      <c r="E1389" s="6" t="s">
        <v>216</v>
      </c>
      <c r="F1389" s="1" t="s">
        <v>117</v>
      </c>
      <c r="G1389" s="2">
        <v>44279</v>
      </c>
      <c r="H1389" s="1">
        <v>16311.2087063136</v>
      </c>
      <c r="I1389" s="24" t="str">
        <f>VLOOKUP($E1389,Mapping!$A$2:$C$502,3,0)</f>
        <v>Pre</v>
      </c>
      <c r="J1389" s="24" t="str">
        <f>VLOOKUP($E1389,Mapping!$A$2:$C$502,2,0)</f>
        <v>Google Display</v>
      </c>
      <c r="K1389" s="24" t="str">
        <f>VLOOKUP(G1389,Mapping!$E$2:$F$246,2,0)</f>
        <v>Per</v>
      </c>
    </row>
    <row r="1390" spans="1:11" x14ac:dyDescent="0.25">
      <c r="A1390" s="6"/>
      <c r="B1390" s="6"/>
      <c r="C1390" s="6"/>
      <c r="D1390" s="6"/>
      <c r="E1390" s="6" t="s">
        <v>217</v>
      </c>
      <c r="F1390" s="1" t="s">
        <v>117</v>
      </c>
      <c r="G1390" s="2">
        <v>44279</v>
      </c>
      <c r="H1390" s="1">
        <v>0</v>
      </c>
      <c r="I1390" s="24">
        <f>VLOOKUP($E1390,Mapping!$A$2:$C$502,3,0)</f>
        <v>0</v>
      </c>
      <c r="J1390" s="24" t="str">
        <f>VLOOKUP($E1390,Mapping!$A$2:$C$502,2,0)</f>
        <v>Google Display</v>
      </c>
      <c r="K1390" s="24" t="str">
        <f>VLOOKUP(G1390,Mapping!$E$2:$F$246,2,0)</f>
        <v>Per</v>
      </c>
    </row>
    <row r="1391" spans="1:11" x14ac:dyDescent="0.25">
      <c r="A1391" s="6"/>
      <c r="B1391" s="6"/>
      <c r="C1391" s="6"/>
      <c r="D1391" s="6"/>
      <c r="E1391" s="6" t="s">
        <v>229</v>
      </c>
      <c r="F1391" s="1" t="s">
        <v>117</v>
      </c>
      <c r="G1391" s="2">
        <v>44279</v>
      </c>
      <c r="H1391" s="1">
        <v>0</v>
      </c>
      <c r="I1391" s="24">
        <f>VLOOKUP($E1391,Mapping!$A$2:$C$502,3,0)</f>
        <v>0</v>
      </c>
      <c r="J1391" s="24" t="str">
        <f>VLOOKUP($E1391,Mapping!$A$2:$C$502,2,0)</f>
        <v>Google Display</v>
      </c>
      <c r="K1391" s="24" t="str">
        <f>VLOOKUP(G1391,Mapping!$E$2:$F$246,2,0)</f>
        <v>Per</v>
      </c>
    </row>
    <row r="1392" spans="1:11" x14ac:dyDescent="0.25">
      <c r="A1392" s="6"/>
      <c r="B1392" s="6"/>
      <c r="C1392" s="6"/>
      <c r="D1392" s="6"/>
      <c r="E1392" s="6" t="s">
        <v>218</v>
      </c>
      <c r="F1392" s="1" t="s">
        <v>117</v>
      </c>
      <c r="G1392" s="2">
        <v>44279</v>
      </c>
      <c r="H1392" s="1">
        <v>0</v>
      </c>
      <c r="I1392" s="24">
        <f>VLOOKUP($E1392,Mapping!$A$2:$C$502,3,0)</f>
        <v>0</v>
      </c>
      <c r="J1392" s="24" t="str">
        <f>VLOOKUP($E1392,Mapping!$A$2:$C$502,2,0)</f>
        <v>Google Display</v>
      </c>
      <c r="K1392" s="24" t="str">
        <f>VLOOKUP(G1392,Mapping!$E$2:$F$246,2,0)</f>
        <v>Per</v>
      </c>
    </row>
    <row r="1393" spans="1:11" x14ac:dyDescent="0.25">
      <c r="A1393" s="6"/>
      <c r="B1393" s="6"/>
      <c r="C1393" s="6"/>
      <c r="D1393" s="6"/>
      <c r="E1393" s="6" t="s">
        <v>230</v>
      </c>
      <c r="F1393" s="1" t="s">
        <v>117</v>
      </c>
      <c r="G1393" s="2">
        <v>44279</v>
      </c>
      <c r="H1393" s="1">
        <v>0</v>
      </c>
      <c r="I1393" s="24" t="str">
        <f>VLOOKUP($E1393,Mapping!$A$2:$C$502,3,0)</f>
        <v>S1</v>
      </c>
      <c r="J1393" s="24" t="str">
        <f>VLOOKUP($E1393,Mapping!$A$2:$C$502,2,0)</f>
        <v>Google Display</v>
      </c>
      <c r="K1393" s="24" t="str">
        <f>VLOOKUP(G1393,Mapping!$E$2:$F$246,2,0)</f>
        <v>Per</v>
      </c>
    </row>
    <row r="1394" spans="1:11" x14ac:dyDescent="0.25">
      <c r="A1394" s="6"/>
      <c r="B1394" s="6"/>
      <c r="C1394" s="6"/>
      <c r="D1394" s="6"/>
      <c r="E1394" s="6" t="s">
        <v>219</v>
      </c>
      <c r="F1394" s="1" t="s">
        <v>117</v>
      </c>
      <c r="G1394" s="2">
        <v>44279</v>
      </c>
      <c r="H1394" s="1">
        <v>23132.979838869</v>
      </c>
      <c r="I1394" s="24" t="str">
        <f>VLOOKUP($E1394,Mapping!$A$2:$C$502,3,0)</f>
        <v>Pre</v>
      </c>
      <c r="J1394" s="24" t="str">
        <f>VLOOKUP($E1394,Mapping!$A$2:$C$502,2,0)</f>
        <v>Google Youtube</v>
      </c>
      <c r="K1394" s="24" t="str">
        <f>VLOOKUP(G1394,Mapping!$E$2:$F$246,2,0)</f>
        <v>Per</v>
      </c>
    </row>
    <row r="1395" spans="1:11" x14ac:dyDescent="0.25">
      <c r="A1395" s="6"/>
      <c r="B1395" s="6"/>
      <c r="C1395" s="6"/>
      <c r="D1395" s="6"/>
      <c r="E1395" s="6" t="s">
        <v>220</v>
      </c>
      <c r="F1395" s="1" t="s">
        <v>117</v>
      </c>
      <c r="G1395" s="2">
        <v>44279</v>
      </c>
      <c r="H1395" s="1">
        <v>0</v>
      </c>
      <c r="I1395" s="24">
        <f>VLOOKUP($E1395,Mapping!$A$2:$C$502,3,0)</f>
        <v>0</v>
      </c>
      <c r="J1395" s="24" t="str">
        <f>VLOOKUP($E1395,Mapping!$A$2:$C$502,2,0)</f>
        <v>Google Youtube</v>
      </c>
      <c r="K1395" s="24" t="str">
        <f>VLOOKUP(G1395,Mapping!$E$2:$F$246,2,0)</f>
        <v>Per</v>
      </c>
    </row>
    <row r="1396" spans="1:11" x14ac:dyDescent="0.25">
      <c r="A1396" s="6"/>
      <c r="B1396" s="6"/>
      <c r="C1396" s="6"/>
      <c r="D1396" s="6"/>
      <c r="E1396" s="6" t="s">
        <v>231</v>
      </c>
      <c r="F1396" s="1" t="s">
        <v>117</v>
      </c>
      <c r="G1396" s="2">
        <v>44279</v>
      </c>
      <c r="H1396" s="1">
        <v>0</v>
      </c>
      <c r="I1396" s="24">
        <f>VLOOKUP($E1396,Mapping!$A$2:$C$502,3,0)</f>
        <v>0</v>
      </c>
      <c r="J1396" s="24" t="str">
        <f>VLOOKUP($E1396,Mapping!$A$2:$C$502,2,0)</f>
        <v>Google Youtube</v>
      </c>
      <c r="K1396" s="24" t="str">
        <f>VLOOKUP(G1396,Mapping!$E$2:$F$246,2,0)</f>
        <v>Per</v>
      </c>
    </row>
    <row r="1397" spans="1:11" x14ac:dyDescent="0.25">
      <c r="A1397" s="6"/>
      <c r="B1397" s="6"/>
      <c r="C1397" s="6"/>
      <c r="D1397" s="6"/>
      <c r="E1397" s="6" t="s">
        <v>221</v>
      </c>
      <c r="F1397" s="1" t="s">
        <v>117</v>
      </c>
      <c r="G1397" s="2">
        <v>44279</v>
      </c>
      <c r="H1397" s="1">
        <v>0</v>
      </c>
      <c r="I1397" s="24">
        <f>VLOOKUP($E1397,Mapping!$A$2:$C$502,3,0)</f>
        <v>0</v>
      </c>
      <c r="J1397" s="24" t="str">
        <f>VLOOKUP($E1397,Mapping!$A$2:$C$502,2,0)</f>
        <v>Google Youtube</v>
      </c>
      <c r="K1397" s="24" t="str">
        <f>VLOOKUP(G1397,Mapping!$E$2:$F$246,2,0)</f>
        <v>Per</v>
      </c>
    </row>
    <row r="1398" spans="1:11" x14ac:dyDescent="0.25">
      <c r="A1398" s="6"/>
      <c r="B1398" s="6"/>
      <c r="C1398" s="6"/>
      <c r="D1398" s="6"/>
      <c r="E1398" s="6" t="s">
        <v>232</v>
      </c>
      <c r="F1398" s="1" t="s">
        <v>117</v>
      </c>
      <c r="G1398" s="2">
        <v>44279</v>
      </c>
      <c r="H1398" s="1">
        <v>0</v>
      </c>
      <c r="I1398" s="24" t="str">
        <f>VLOOKUP($E1398,Mapping!$A$2:$C$502,3,0)</f>
        <v>S1</v>
      </c>
      <c r="J1398" s="24" t="str">
        <f>VLOOKUP($E1398,Mapping!$A$2:$C$502,2,0)</f>
        <v>Google Youtube</v>
      </c>
      <c r="K1398" s="24" t="str">
        <f>VLOOKUP(G1398,Mapping!$E$2:$F$246,2,0)</f>
        <v>Per</v>
      </c>
    </row>
    <row r="1399" spans="1:11" x14ac:dyDescent="0.25">
      <c r="A1399" s="6"/>
      <c r="B1399" s="6"/>
      <c r="C1399" s="6"/>
      <c r="D1399" s="6"/>
      <c r="E1399" s="6" t="s">
        <v>73</v>
      </c>
      <c r="F1399" s="1" t="s">
        <v>117</v>
      </c>
      <c r="G1399" s="2">
        <v>44279</v>
      </c>
      <c r="H1399" s="1">
        <v>282876.95580592903</v>
      </c>
      <c r="I1399" s="24">
        <f>VLOOKUP($E1399,Mapping!$A$2:$C$502,3,0)</f>
        <v>0</v>
      </c>
      <c r="J1399" s="24">
        <f>VLOOKUP($E1399,Mapping!$A$2:$C$502,2,0)</f>
        <v>0</v>
      </c>
      <c r="K1399" s="24" t="str">
        <f>VLOOKUP(G1399,Mapping!$E$2:$F$246,2,0)</f>
        <v>Per</v>
      </c>
    </row>
    <row r="1400" spans="1:11" x14ac:dyDescent="0.25">
      <c r="A1400" s="6"/>
      <c r="B1400" s="6"/>
      <c r="C1400" s="6"/>
      <c r="D1400" s="6"/>
      <c r="E1400" s="6" t="s">
        <v>149</v>
      </c>
      <c r="F1400" s="1" t="s">
        <v>117</v>
      </c>
      <c r="G1400" s="2">
        <v>44279</v>
      </c>
      <c r="H1400" s="1">
        <v>0</v>
      </c>
      <c r="I1400" s="24">
        <f>VLOOKUP($E1400,Mapping!$A$2:$C$502,3,0)</f>
        <v>0</v>
      </c>
      <c r="J1400" s="24" t="str">
        <f>VLOOKUP($E1400,Mapping!$A$2:$C$502,2,0)</f>
        <v>Event After Effect</v>
      </c>
      <c r="K1400" s="24" t="str">
        <f>VLOOKUP(G1400,Mapping!$E$2:$F$246,2,0)</f>
        <v>Per</v>
      </c>
    </row>
    <row r="1401" spans="1:11" x14ac:dyDescent="0.25">
      <c r="A1401" s="6"/>
      <c r="B1401" s="6"/>
      <c r="C1401" s="6"/>
      <c r="D1401" s="6"/>
      <c r="E1401" s="6" t="s">
        <v>150</v>
      </c>
      <c r="F1401" s="1" t="s">
        <v>117</v>
      </c>
      <c r="G1401" s="2">
        <v>44279</v>
      </c>
      <c r="H1401" s="1">
        <v>101627.50565653</v>
      </c>
      <c r="I1401" s="24">
        <f>VLOOKUP($E1401,Mapping!$A$2:$C$502,3,0)</f>
        <v>0</v>
      </c>
      <c r="J1401" s="24" t="str">
        <f>VLOOKUP($E1401,Mapping!$A$2:$C$502,2,0)</f>
        <v>Internal Event</v>
      </c>
      <c r="K1401" s="24" t="str">
        <f>VLOOKUP(G1401,Mapping!$E$2:$F$246,2,0)</f>
        <v>Per</v>
      </c>
    </row>
    <row r="1402" spans="1:11" x14ac:dyDescent="0.25">
      <c r="A1402" s="6"/>
      <c r="B1402" s="6"/>
      <c r="C1402" s="6"/>
      <c r="D1402" s="6"/>
      <c r="E1402" s="6" t="s">
        <v>151</v>
      </c>
      <c r="F1402" s="1" t="s">
        <v>117</v>
      </c>
      <c r="G1402" s="2">
        <v>44279</v>
      </c>
      <c r="H1402" s="1">
        <v>0</v>
      </c>
      <c r="I1402" s="24">
        <f>VLOOKUP($E1402,Mapping!$A$2:$C$502,3,0)</f>
        <v>0</v>
      </c>
      <c r="J1402" s="24" t="str">
        <f>VLOOKUP($E1402,Mapping!$A$2:$C$502,2,0)</f>
        <v>Internal Event</v>
      </c>
      <c r="K1402" s="24" t="str">
        <f>VLOOKUP(G1402,Mapping!$E$2:$F$246,2,0)</f>
        <v>Per</v>
      </c>
    </row>
    <row r="1403" spans="1:11" x14ac:dyDescent="0.25">
      <c r="A1403" s="6"/>
      <c r="B1403" s="6"/>
      <c r="C1403" s="6"/>
      <c r="D1403" s="6"/>
      <c r="E1403" s="6" t="s">
        <v>152</v>
      </c>
      <c r="F1403" s="1" t="s">
        <v>117</v>
      </c>
      <c r="G1403" s="2">
        <v>44279</v>
      </c>
      <c r="H1403" s="1">
        <v>0</v>
      </c>
      <c r="I1403" s="24">
        <f>VLOOKUP($E1403,Mapping!$A$2:$C$502,3,0)</f>
        <v>0</v>
      </c>
      <c r="J1403" s="24" t="str">
        <f>VLOOKUP($E1403,Mapping!$A$2:$C$502,2,0)</f>
        <v>Internal Event</v>
      </c>
      <c r="K1403" s="24" t="str">
        <f>VLOOKUP(G1403,Mapping!$E$2:$F$246,2,0)</f>
        <v>Per</v>
      </c>
    </row>
    <row r="1404" spans="1:11" x14ac:dyDescent="0.25">
      <c r="A1404" s="6"/>
      <c r="B1404" s="6"/>
      <c r="C1404" s="6"/>
      <c r="D1404" s="6"/>
      <c r="E1404" s="6" t="s">
        <v>153</v>
      </c>
      <c r="F1404" s="1" t="s">
        <v>117</v>
      </c>
      <c r="G1404" s="2">
        <v>44279</v>
      </c>
      <c r="H1404" s="1">
        <v>0</v>
      </c>
      <c r="I1404" s="24">
        <f>VLOOKUP($E1404,Mapping!$A$2:$C$502,3,0)</f>
        <v>0</v>
      </c>
      <c r="J1404" s="24" t="str">
        <f>VLOOKUP($E1404,Mapping!$A$2:$C$502,2,0)</f>
        <v>Monday Effect</v>
      </c>
      <c r="K1404" s="24" t="str">
        <f>VLOOKUP(G1404,Mapping!$E$2:$F$246,2,0)</f>
        <v>Per</v>
      </c>
    </row>
    <row r="1405" spans="1:11" x14ac:dyDescent="0.25">
      <c r="A1405" s="6"/>
      <c r="B1405" s="6"/>
      <c r="C1405" s="6"/>
      <c r="D1405" s="6"/>
      <c r="E1405" s="6" t="s">
        <v>154</v>
      </c>
      <c r="F1405" s="1" t="s">
        <v>117</v>
      </c>
      <c r="G1405" s="2">
        <v>44279</v>
      </c>
      <c r="H1405" s="1">
        <v>0</v>
      </c>
      <c r="I1405" s="24">
        <f>VLOOKUP($E1405,Mapping!$A$2:$C$502,3,0)</f>
        <v>0</v>
      </c>
      <c r="J1405" s="24" t="str">
        <f>VLOOKUP($E1405,Mapping!$A$2:$C$502,2,0)</f>
        <v>New Content</v>
      </c>
      <c r="K1405" s="24" t="str">
        <f>VLOOKUP(G1405,Mapping!$E$2:$F$246,2,0)</f>
        <v>Per</v>
      </c>
    </row>
    <row r="1406" spans="1:11" x14ac:dyDescent="0.25">
      <c r="A1406" s="6"/>
      <c r="B1406" s="6"/>
      <c r="C1406" s="6"/>
      <c r="D1406" s="6"/>
      <c r="E1406" s="6" t="s">
        <v>155</v>
      </c>
      <c r="F1406" s="1" t="s">
        <v>117</v>
      </c>
      <c r="G1406" s="2">
        <v>44279</v>
      </c>
      <c r="H1406" s="1">
        <v>0</v>
      </c>
      <c r="I1406" s="24">
        <f>VLOOKUP($E1406,Mapping!$A$2:$C$502,3,0)</f>
        <v>0</v>
      </c>
      <c r="J1406" s="24" t="str">
        <f>VLOOKUP($E1406,Mapping!$A$2:$C$502,2,0)</f>
        <v>Internal Event</v>
      </c>
      <c r="K1406" s="24" t="str">
        <f>VLOOKUP(G1406,Mapping!$E$2:$F$246,2,0)</f>
        <v>Per</v>
      </c>
    </row>
    <row r="1407" spans="1:11" x14ac:dyDescent="0.25">
      <c r="A1407" s="6"/>
      <c r="B1407" s="6"/>
      <c r="C1407" s="6"/>
      <c r="D1407" s="6"/>
      <c r="E1407" s="6" t="s">
        <v>156</v>
      </c>
      <c r="F1407" s="1" t="s">
        <v>117</v>
      </c>
      <c r="G1407" s="2">
        <v>44279</v>
      </c>
      <c r="H1407" s="1">
        <v>0</v>
      </c>
      <c r="I1407" s="24">
        <f>VLOOKUP($E1407,Mapping!$A$2:$C$502,3,0)</f>
        <v>0</v>
      </c>
      <c r="J1407" s="24" t="str">
        <f>VLOOKUP($E1407,Mapping!$A$2:$C$502,2,0)</f>
        <v>Internal Event</v>
      </c>
      <c r="K1407" s="24" t="str">
        <f>VLOOKUP(G1407,Mapping!$E$2:$F$246,2,0)</f>
        <v>Per</v>
      </c>
    </row>
    <row r="1408" spans="1:11" x14ac:dyDescent="0.25">
      <c r="A1408" s="6"/>
      <c r="B1408" s="6"/>
      <c r="C1408" s="6"/>
      <c r="D1408" s="6"/>
      <c r="E1408" s="6" t="s">
        <v>233</v>
      </c>
      <c r="F1408" s="1" t="s">
        <v>117</v>
      </c>
      <c r="G1408" s="2">
        <v>44279</v>
      </c>
      <c r="H1408" s="1">
        <v>0</v>
      </c>
      <c r="I1408" s="24" t="str">
        <f>VLOOKUP($E1408,Mapping!$A$2:$C$502,3,0)</f>
        <v>S2</v>
      </c>
      <c r="J1408" s="24" t="str">
        <f>VLOOKUP($E1408,Mapping!$A$2:$C$502,2,0)</f>
        <v>Reddit</v>
      </c>
      <c r="K1408" s="24" t="str">
        <f>VLOOKUP(G1408,Mapping!$E$2:$F$246,2,0)</f>
        <v>Per</v>
      </c>
    </row>
    <row r="1409" spans="1:11" x14ac:dyDescent="0.25">
      <c r="A1409" s="6"/>
      <c r="B1409" s="6"/>
      <c r="C1409" s="6"/>
      <c r="D1409" s="6"/>
      <c r="E1409" s="6" t="s">
        <v>158</v>
      </c>
      <c r="F1409" s="1" t="s">
        <v>117</v>
      </c>
      <c r="G1409" s="2">
        <v>44279</v>
      </c>
      <c r="H1409" s="1">
        <v>0</v>
      </c>
      <c r="I1409" s="24">
        <f>VLOOKUP($E1409,Mapping!$A$2:$C$502,3,0)</f>
        <v>0</v>
      </c>
      <c r="J1409" s="24" t="str">
        <f>VLOOKUP($E1409,Mapping!$A$2:$C$502,2,0)</f>
        <v>Internal Event</v>
      </c>
      <c r="K1409" s="24" t="str">
        <f>VLOOKUP(G1409,Mapping!$E$2:$F$246,2,0)</f>
        <v>Per</v>
      </c>
    </row>
    <row r="1410" spans="1:11" x14ac:dyDescent="0.25">
      <c r="A1410" s="6"/>
      <c r="B1410" s="6"/>
      <c r="C1410" s="6"/>
      <c r="D1410" s="6"/>
      <c r="E1410" s="6" t="s">
        <v>159</v>
      </c>
      <c r="F1410" s="1" t="s">
        <v>117</v>
      </c>
      <c r="G1410" s="2">
        <v>44279</v>
      </c>
      <c r="H1410" s="1">
        <v>0</v>
      </c>
      <c r="I1410" s="24">
        <f>VLOOKUP($E1410,Mapping!$A$2:$C$502,3,0)</f>
        <v>0</v>
      </c>
      <c r="J1410" s="24" t="str">
        <f>VLOOKUP($E1410,Mapping!$A$2:$C$502,2,0)</f>
        <v>Event After Effect</v>
      </c>
      <c r="K1410" s="24" t="str">
        <f>VLOOKUP(G1410,Mapping!$E$2:$F$246,2,0)</f>
        <v>Per</v>
      </c>
    </row>
    <row r="1411" spans="1:11" x14ac:dyDescent="0.25">
      <c r="A1411" s="6"/>
      <c r="B1411" s="6"/>
      <c r="C1411" s="6"/>
      <c r="D1411" s="6"/>
      <c r="E1411" s="6" t="s">
        <v>160</v>
      </c>
      <c r="F1411" s="1" t="s">
        <v>117</v>
      </c>
      <c r="G1411" s="2">
        <v>44279</v>
      </c>
      <c r="H1411" s="1">
        <v>0</v>
      </c>
      <c r="I1411" s="24">
        <f>VLOOKUP($E1411,Mapping!$A$2:$C$502,3,0)</f>
        <v>0</v>
      </c>
      <c r="J1411" s="24" t="str">
        <f>VLOOKUP($E1411,Mapping!$A$2:$C$502,2,0)</f>
        <v>Event After Effect</v>
      </c>
      <c r="K1411" s="24" t="str">
        <f>VLOOKUP(G1411,Mapping!$E$2:$F$246,2,0)</f>
        <v>Per</v>
      </c>
    </row>
    <row r="1412" spans="1:11" x14ac:dyDescent="0.25">
      <c r="A1412" s="6"/>
      <c r="B1412" s="6"/>
      <c r="C1412" s="6"/>
      <c r="D1412" s="6"/>
      <c r="E1412" s="6" t="s">
        <v>161</v>
      </c>
      <c r="F1412" s="1" t="s">
        <v>117</v>
      </c>
      <c r="G1412" s="2">
        <v>44279</v>
      </c>
      <c r="H1412" s="1">
        <v>0</v>
      </c>
      <c r="I1412" s="24">
        <f>VLOOKUP($E1412,Mapping!$A$2:$C$502,3,0)</f>
        <v>0</v>
      </c>
      <c r="J1412" s="24" t="str">
        <f>VLOOKUP($E1412,Mapping!$A$2:$C$502,2,0)</f>
        <v>Internal Event</v>
      </c>
      <c r="K1412" s="24" t="str">
        <f>VLOOKUP(G1412,Mapping!$E$2:$F$246,2,0)</f>
        <v>Per</v>
      </c>
    </row>
    <row r="1413" spans="1:11" x14ac:dyDescent="0.25">
      <c r="A1413" s="6"/>
      <c r="B1413" s="6"/>
      <c r="C1413" s="6"/>
      <c r="D1413" s="6"/>
      <c r="E1413" s="6" t="s">
        <v>162</v>
      </c>
      <c r="F1413" s="1" t="s">
        <v>117</v>
      </c>
      <c r="G1413" s="2">
        <v>44279</v>
      </c>
      <c r="H1413" s="1">
        <v>0</v>
      </c>
      <c r="I1413" s="24">
        <f>VLOOKUP($E1413,Mapping!$A$2:$C$502,3,0)</f>
        <v>0</v>
      </c>
      <c r="J1413" s="24" t="str">
        <f>VLOOKUP($E1413,Mapping!$A$2:$C$502,2,0)</f>
        <v>Tuesday Effect</v>
      </c>
      <c r="K1413" s="24" t="str">
        <f>VLOOKUP(G1413,Mapping!$E$2:$F$246,2,0)</f>
        <v>Per</v>
      </c>
    </row>
    <row r="1414" spans="1:11" x14ac:dyDescent="0.25">
      <c r="A1414" s="6"/>
      <c r="B1414" s="6"/>
      <c r="C1414" s="6"/>
      <c r="D1414" s="6"/>
      <c r="E1414" s="6" t="s">
        <v>222</v>
      </c>
      <c r="F1414" s="1" t="s">
        <v>117</v>
      </c>
      <c r="G1414" s="2">
        <v>44279</v>
      </c>
      <c r="H1414" s="1">
        <v>7249.0285263526002</v>
      </c>
      <c r="I1414" s="24" t="str">
        <f>VLOOKUP($E1414,Mapping!$A$2:$C$502,3,0)</f>
        <v>Pre</v>
      </c>
      <c r="J1414" s="24" t="str">
        <f>VLOOKUP($E1414,Mapping!$A$2:$C$502,2,0)</f>
        <v>Unity</v>
      </c>
      <c r="K1414" s="24" t="str">
        <f>VLOOKUP(G1414,Mapping!$E$2:$F$246,2,0)</f>
        <v>Per</v>
      </c>
    </row>
    <row r="1415" spans="1:11" x14ac:dyDescent="0.25">
      <c r="A1415" s="6"/>
      <c r="B1415" s="6"/>
      <c r="C1415" s="6"/>
      <c r="D1415" s="6"/>
      <c r="E1415" s="6" t="s">
        <v>234</v>
      </c>
      <c r="F1415" s="1" t="s">
        <v>117</v>
      </c>
      <c r="G1415" s="2">
        <v>44279</v>
      </c>
      <c r="H1415" s="1">
        <v>0</v>
      </c>
      <c r="I1415" s="24" t="str">
        <f>VLOOKUP($E1415,Mapping!$A$2:$C$502,3,0)</f>
        <v>S1</v>
      </c>
      <c r="J1415" s="24" t="str">
        <f>VLOOKUP($E1415,Mapping!$A$2:$C$502,2,0)</f>
        <v>Unity</v>
      </c>
      <c r="K1415" s="24" t="str">
        <f>VLOOKUP(G1415,Mapping!$E$2:$F$246,2,0)</f>
        <v>Per</v>
      </c>
    </row>
    <row r="1416" spans="1:11" x14ac:dyDescent="0.25">
      <c r="A1416" s="6"/>
      <c r="B1416" s="6"/>
      <c r="C1416" s="6"/>
      <c r="D1416" s="6"/>
      <c r="E1416" s="6" t="s">
        <v>235</v>
      </c>
      <c r="F1416" s="1" t="s">
        <v>117</v>
      </c>
      <c r="G1416" s="2">
        <v>44279</v>
      </c>
      <c r="H1416" s="1">
        <v>0</v>
      </c>
      <c r="I1416" s="24" t="str">
        <f>VLOOKUP($E1416,Mapping!$A$2:$C$502,3,0)</f>
        <v>S2</v>
      </c>
      <c r="J1416" s="24" t="str">
        <f>VLOOKUP($E1416,Mapping!$A$2:$C$502,2,0)</f>
        <v>Unity</v>
      </c>
      <c r="K1416" s="24" t="str">
        <f>VLOOKUP(G1416,Mapping!$E$2:$F$246,2,0)</f>
        <v>Per</v>
      </c>
    </row>
    <row r="1417" spans="1:11" x14ac:dyDescent="0.25">
      <c r="A1417" s="6"/>
      <c r="B1417" s="6"/>
      <c r="C1417" s="6"/>
      <c r="D1417" s="6"/>
      <c r="E1417" s="6" t="s">
        <v>247</v>
      </c>
      <c r="F1417" s="1" t="s">
        <v>117</v>
      </c>
      <c r="G1417" s="2">
        <v>44279</v>
      </c>
      <c r="H1417" s="1">
        <v>0</v>
      </c>
      <c r="I1417" s="24" t="str">
        <f>VLOOKUP($E1417,Mapping!$A$2:$C$502,3,0)</f>
        <v>S3</v>
      </c>
      <c r="J1417" s="24" t="str">
        <f>VLOOKUP($E1417,Mapping!$A$2:$C$502,2,0)</f>
        <v>Unity</v>
      </c>
      <c r="K1417" s="24" t="str">
        <f>VLOOKUP(G1417,Mapping!$E$2:$F$246,2,0)</f>
        <v>Per</v>
      </c>
    </row>
    <row r="1418" spans="1:11" x14ac:dyDescent="0.25">
      <c r="A1418" s="6"/>
      <c r="B1418" s="6"/>
      <c r="C1418" s="6"/>
      <c r="D1418" s="6"/>
      <c r="E1418" s="6" t="s">
        <v>200</v>
      </c>
      <c r="F1418" s="1" t="s">
        <v>117</v>
      </c>
      <c r="G1418" s="2">
        <v>44280</v>
      </c>
      <c r="H1418" s="1">
        <v>0</v>
      </c>
      <c r="I1418" s="24">
        <f>VLOOKUP($E1418,Mapping!$A$2:$C$502,3,0)</f>
        <v>0</v>
      </c>
      <c r="J1418" s="24" t="str">
        <f>VLOOKUP($E1418,Mapping!$A$2:$C$502,2,0)</f>
        <v>Apple Search</v>
      </c>
      <c r="K1418" s="24" t="str">
        <f>VLOOKUP(G1418,Mapping!$E$2:$F$246,2,0)</f>
        <v>Per</v>
      </c>
    </row>
    <row r="1419" spans="1:11" x14ac:dyDescent="0.25">
      <c r="A1419" s="6"/>
      <c r="B1419" s="6"/>
      <c r="C1419" s="6"/>
      <c r="D1419" s="6"/>
      <c r="E1419" s="6" t="s">
        <v>227</v>
      </c>
      <c r="F1419" s="1" t="s">
        <v>117</v>
      </c>
      <c r="G1419" s="2">
        <v>44280</v>
      </c>
      <c r="H1419" s="1">
        <v>0</v>
      </c>
      <c r="I1419" s="24">
        <f>VLOOKUP($E1419,Mapping!$A$2:$C$502,3,0)</f>
        <v>0</v>
      </c>
      <c r="J1419" s="24" t="str">
        <f>VLOOKUP($E1419,Mapping!$A$2:$C$502,2,0)</f>
        <v>Applovin Rewarded</v>
      </c>
      <c r="K1419" s="24" t="str">
        <f>VLOOKUP(G1419,Mapping!$E$2:$F$246,2,0)</f>
        <v>Per</v>
      </c>
    </row>
    <row r="1420" spans="1:11" x14ac:dyDescent="0.25">
      <c r="A1420" s="6"/>
      <c r="B1420" s="6"/>
      <c r="C1420" s="6"/>
      <c r="D1420" s="6"/>
      <c r="E1420" s="6" t="s">
        <v>201</v>
      </c>
      <c r="F1420" s="1" t="s">
        <v>117</v>
      </c>
      <c r="G1420" s="2">
        <v>44280</v>
      </c>
      <c r="H1420" s="1">
        <v>0</v>
      </c>
      <c r="I1420" s="24">
        <f>VLOOKUP($E1420,Mapping!$A$2:$C$502,3,0)</f>
        <v>0</v>
      </c>
      <c r="J1420" s="24" t="str">
        <f>VLOOKUP($E1420,Mapping!$A$2:$C$502,2,0)</f>
        <v>Applovin Video</v>
      </c>
      <c r="K1420" s="24" t="str">
        <f>VLOOKUP(G1420,Mapping!$E$2:$F$246,2,0)</f>
        <v>Per</v>
      </c>
    </row>
    <row r="1421" spans="1:11" x14ac:dyDescent="0.25">
      <c r="A1421" s="6"/>
      <c r="B1421" s="6"/>
      <c r="C1421" s="6"/>
      <c r="D1421" s="6"/>
      <c r="E1421" s="6" t="s">
        <v>143</v>
      </c>
      <c r="F1421" s="1" t="s">
        <v>117</v>
      </c>
      <c r="G1421" s="2">
        <v>44280</v>
      </c>
      <c r="H1421" s="1">
        <v>0</v>
      </c>
      <c r="I1421" s="24">
        <f>VLOOKUP($E1421,Mapping!$A$2:$C$502,3,0)</f>
        <v>0</v>
      </c>
      <c r="J1421" s="24" t="str">
        <f>VLOOKUP($E1421,Mapping!$A$2:$C$502,2,0)</f>
        <v>Bug Fix</v>
      </c>
      <c r="K1421" s="24" t="str">
        <f>VLOOKUP(G1421,Mapping!$E$2:$F$246,2,0)</f>
        <v>Per</v>
      </c>
    </row>
    <row r="1422" spans="1:11" x14ac:dyDescent="0.25">
      <c r="A1422" s="6"/>
      <c r="B1422" s="6"/>
      <c r="C1422" s="6"/>
      <c r="D1422" s="6"/>
      <c r="E1422" s="6" t="s">
        <v>144</v>
      </c>
      <c r="F1422" s="1" t="s">
        <v>117</v>
      </c>
      <c r="G1422" s="2">
        <v>44280</v>
      </c>
      <c r="H1422" s="1">
        <v>0</v>
      </c>
      <c r="I1422" s="24">
        <f>VLOOKUP($E1422,Mapping!$A$2:$C$502,3,0)</f>
        <v>0</v>
      </c>
      <c r="J1422" s="24" t="str">
        <f>VLOOKUP($E1422,Mapping!$A$2:$C$502,2,0)</f>
        <v>Bug Fix</v>
      </c>
      <c r="K1422" s="24" t="str">
        <f>VLOOKUP(G1422,Mapping!$E$2:$F$246,2,0)</f>
        <v>Per</v>
      </c>
    </row>
    <row r="1423" spans="1:11" x14ac:dyDescent="0.25">
      <c r="A1423" s="6"/>
      <c r="B1423" s="6"/>
      <c r="C1423" s="6"/>
      <c r="D1423" s="6"/>
      <c r="E1423" s="6" t="s">
        <v>226</v>
      </c>
      <c r="F1423" s="1" t="s">
        <v>117</v>
      </c>
      <c r="G1423" s="2">
        <v>44280</v>
      </c>
      <c r="H1423" s="1">
        <v>0</v>
      </c>
      <c r="I1423" s="24">
        <f>VLOOKUP($E1423,Mapping!$A$2:$C$502,3,0)</f>
        <v>0</v>
      </c>
      <c r="J1423" s="24" t="str">
        <f>VLOOKUP($E1423,Mapping!$A$2:$C$502,2,0)</f>
        <v>Bug Fix</v>
      </c>
      <c r="K1423" s="24" t="str">
        <f>VLOOKUP(G1423,Mapping!$E$2:$F$246,2,0)</f>
        <v>Per</v>
      </c>
    </row>
    <row r="1424" spans="1:11" x14ac:dyDescent="0.25">
      <c r="A1424" s="6"/>
      <c r="B1424" s="6"/>
      <c r="C1424" s="6"/>
      <c r="D1424" s="6"/>
      <c r="E1424" s="6" t="s">
        <v>146</v>
      </c>
      <c r="F1424" s="1" t="s">
        <v>117</v>
      </c>
      <c r="G1424" s="2">
        <v>44280</v>
      </c>
      <c r="H1424" s="1">
        <v>0</v>
      </c>
      <c r="I1424" s="24">
        <f>VLOOKUP($E1424,Mapping!$A$2:$C$502,3,0)</f>
        <v>0</v>
      </c>
      <c r="J1424" s="24" t="str">
        <f>VLOOKUP($E1424,Mapping!$A$2:$C$502,2,0)</f>
        <v>Event After Effect</v>
      </c>
      <c r="K1424" s="24" t="str">
        <f>VLOOKUP(G1424,Mapping!$E$2:$F$246,2,0)</f>
        <v>Per</v>
      </c>
    </row>
    <row r="1425" spans="1:11" x14ac:dyDescent="0.25">
      <c r="A1425" s="6"/>
      <c r="B1425" s="6"/>
      <c r="C1425" s="6"/>
      <c r="D1425" s="6"/>
      <c r="E1425" s="6" t="s">
        <v>228</v>
      </c>
      <c r="F1425" s="1" t="s">
        <v>117</v>
      </c>
      <c r="G1425" s="2">
        <v>44280</v>
      </c>
      <c r="H1425" s="1">
        <v>0</v>
      </c>
      <c r="I1425" s="24">
        <f>VLOOKUP($E1425,Mapping!$A$2:$C$502,3,0)</f>
        <v>0</v>
      </c>
      <c r="J1425" s="24" t="str">
        <f>VLOOKUP($E1425,Mapping!$A$2:$C$502,2,0)</f>
        <v>Bytedance Global</v>
      </c>
      <c r="K1425" s="24" t="str">
        <f>VLOOKUP(G1425,Mapping!$E$2:$F$246,2,0)</f>
        <v>Per</v>
      </c>
    </row>
    <row r="1426" spans="1:11" x14ac:dyDescent="0.25">
      <c r="A1426" s="6"/>
      <c r="B1426" s="6"/>
      <c r="C1426" s="6"/>
      <c r="D1426" s="6"/>
      <c r="E1426" s="6" t="s">
        <v>180</v>
      </c>
      <c r="F1426" s="1" t="s">
        <v>117</v>
      </c>
      <c r="G1426" s="2">
        <v>44280</v>
      </c>
      <c r="H1426" s="1">
        <v>-15595.415982931299</v>
      </c>
      <c r="I1426" s="24">
        <f>VLOOKUP($E1426,Mapping!$A$2:$C$502,3,0)</f>
        <v>0</v>
      </c>
      <c r="J1426" s="24" t="str">
        <f>VLOOKUP($E1426,Mapping!$A$2:$C$502,2,0)</f>
        <v>Lords Mobile</v>
      </c>
      <c r="K1426" s="24" t="str">
        <f>VLOOKUP(G1426,Mapping!$E$2:$F$246,2,0)</f>
        <v>Per</v>
      </c>
    </row>
    <row r="1427" spans="1:11" x14ac:dyDescent="0.25">
      <c r="A1427" s="6"/>
      <c r="B1427" s="6"/>
      <c r="C1427" s="6"/>
      <c r="D1427" s="6"/>
      <c r="E1427" s="6" t="s">
        <v>181</v>
      </c>
      <c r="F1427" s="1" t="s">
        <v>117</v>
      </c>
      <c r="G1427" s="2">
        <v>44280</v>
      </c>
      <c r="H1427" s="1">
        <v>-3352.4363503007698</v>
      </c>
      <c r="I1427" s="24">
        <f>VLOOKUP($E1427,Mapping!$A$2:$C$502,3,0)</f>
        <v>0</v>
      </c>
      <c r="J1427" s="24" t="str">
        <f>VLOOKUP($E1427,Mapping!$A$2:$C$502,2,0)</f>
        <v>Rise of Kingdom</v>
      </c>
      <c r="K1427" s="24" t="str">
        <f>VLOOKUP(G1427,Mapping!$E$2:$F$246,2,0)</f>
        <v>Per</v>
      </c>
    </row>
    <row r="1428" spans="1:11" x14ac:dyDescent="0.25">
      <c r="A1428" s="6"/>
      <c r="B1428" s="6"/>
      <c r="C1428" s="6"/>
      <c r="D1428" s="6"/>
      <c r="E1428" s="6" t="s">
        <v>182</v>
      </c>
      <c r="F1428" s="1" t="s">
        <v>117</v>
      </c>
      <c r="G1428" s="2">
        <v>44280</v>
      </c>
      <c r="H1428" s="1">
        <v>-5689.9451637785496</v>
      </c>
      <c r="I1428" s="24">
        <f>VLOOKUP($E1428,Mapping!$A$2:$C$502,3,0)</f>
        <v>0</v>
      </c>
      <c r="J1428" s="24" t="str">
        <f>VLOOKUP($E1428,Mapping!$A$2:$C$502,2,0)</f>
        <v>West Game</v>
      </c>
      <c r="K1428" s="24" t="str">
        <f>VLOOKUP(G1428,Mapping!$E$2:$F$246,2,0)</f>
        <v>Per</v>
      </c>
    </row>
    <row r="1429" spans="1:11" x14ac:dyDescent="0.25">
      <c r="A1429" s="6"/>
      <c r="B1429" s="6"/>
      <c r="C1429" s="6"/>
      <c r="D1429" s="6"/>
      <c r="E1429" s="6" t="s">
        <v>148</v>
      </c>
      <c r="F1429" s="1" t="s">
        <v>117</v>
      </c>
      <c r="G1429" s="2">
        <v>44280</v>
      </c>
      <c r="H1429" s="1">
        <v>0</v>
      </c>
      <c r="I1429" s="24">
        <f>VLOOKUP($E1429,Mapping!$A$2:$C$502,3,0)</f>
        <v>0</v>
      </c>
      <c r="J1429" s="24" t="str">
        <f>VLOOKUP($E1429,Mapping!$A$2:$C$502,2,0)</f>
        <v>Event After Effect</v>
      </c>
      <c r="K1429" s="24" t="str">
        <f>VLOOKUP(G1429,Mapping!$E$2:$F$246,2,0)</f>
        <v>Per</v>
      </c>
    </row>
    <row r="1430" spans="1:11" x14ac:dyDescent="0.25">
      <c r="A1430" s="6"/>
      <c r="B1430" s="6"/>
      <c r="C1430" s="6"/>
      <c r="D1430" s="6"/>
      <c r="E1430" s="6" t="s">
        <v>202</v>
      </c>
      <c r="F1430" s="1" t="s">
        <v>117</v>
      </c>
      <c r="G1430" s="2">
        <v>44280</v>
      </c>
      <c r="H1430" s="1">
        <v>0</v>
      </c>
      <c r="I1430" s="24" t="str">
        <f>VLOOKUP($E1430,Mapping!$A$2:$C$502,3,0)</f>
        <v>S1</v>
      </c>
      <c r="J1430" s="24" t="str">
        <f>VLOOKUP($E1430,Mapping!$A$2:$C$502,2,0)</f>
        <v>Facebook AEO AAA</v>
      </c>
      <c r="K1430" s="24" t="str">
        <f>VLOOKUP(G1430,Mapping!$E$2:$F$246,2,0)</f>
        <v>Per</v>
      </c>
    </row>
    <row r="1431" spans="1:11" x14ac:dyDescent="0.25">
      <c r="A1431" s="6"/>
      <c r="B1431" s="6"/>
      <c r="C1431" s="6"/>
      <c r="D1431" s="6"/>
      <c r="E1431" s="6" t="s">
        <v>203</v>
      </c>
      <c r="F1431" s="1" t="s">
        <v>117</v>
      </c>
      <c r="G1431" s="2">
        <v>44280</v>
      </c>
      <c r="H1431" s="1">
        <v>0</v>
      </c>
      <c r="I1431" s="24" t="str">
        <f>VLOOKUP($E1431,Mapping!$A$2:$C$502,3,0)</f>
        <v>S2</v>
      </c>
      <c r="J1431" s="24" t="str">
        <f>VLOOKUP($E1431,Mapping!$A$2:$C$502,2,0)</f>
        <v>Facebook AEO AAA</v>
      </c>
      <c r="K1431" s="24" t="str">
        <f>VLOOKUP(G1431,Mapping!$E$2:$F$246,2,0)</f>
        <v>Per</v>
      </c>
    </row>
    <row r="1432" spans="1:11" x14ac:dyDescent="0.25">
      <c r="A1432" s="6"/>
      <c r="B1432" s="6"/>
      <c r="C1432" s="6"/>
      <c r="D1432" s="6"/>
      <c r="E1432" s="6" t="s">
        <v>243</v>
      </c>
      <c r="F1432" s="1" t="s">
        <v>117</v>
      </c>
      <c r="G1432" s="2">
        <v>44280</v>
      </c>
      <c r="H1432" s="1">
        <v>0</v>
      </c>
      <c r="I1432" s="24" t="str">
        <f>VLOOKUP($E1432,Mapping!$A$2:$C$502,3,0)</f>
        <v>S3</v>
      </c>
      <c r="J1432" s="24" t="str">
        <f>VLOOKUP($E1432,Mapping!$A$2:$C$502,2,0)</f>
        <v>Facebook AEO AAA</v>
      </c>
      <c r="K1432" s="24" t="str">
        <f>VLOOKUP(G1432,Mapping!$E$2:$F$246,2,0)</f>
        <v>Per</v>
      </c>
    </row>
    <row r="1433" spans="1:11" x14ac:dyDescent="0.25">
      <c r="A1433" s="6"/>
      <c r="B1433" s="6"/>
      <c r="C1433" s="6"/>
      <c r="D1433" s="6"/>
      <c r="E1433" s="6" t="s">
        <v>204</v>
      </c>
      <c r="F1433" s="1" t="s">
        <v>117</v>
      </c>
      <c r="G1433" s="2">
        <v>44280</v>
      </c>
      <c r="H1433" s="1">
        <v>5.9703117148429104E-3</v>
      </c>
      <c r="I1433" s="24" t="str">
        <f>VLOOKUP($E1433,Mapping!$A$2:$C$502,3,0)</f>
        <v>Pre</v>
      </c>
      <c r="J1433" s="24" t="str">
        <f>VLOOKUP($E1433,Mapping!$A$2:$C$502,2,0)</f>
        <v>Facebook AEO AAA</v>
      </c>
      <c r="K1433" s="24" t="str">
        <f>VLOOKUP(G1433,Mapping!$E$2:$F$246,2,0)</f>
        <v>Per</v>
      </c>
    </row>
    <row r="1434" spans="1:11" x14ac:dyDescent="0.25">
      <c r="A1434" s="6"/>
      <c r="B1434" s="6"/>
      <c r="C1434" s="6"/>
      <c r="D1434" s="6"/>
      <c r="E1434" s="6" t="s">
        <v>205</v>
      </c>
      <c r="F1434" s="1" t="s">
        <v>117</v>
      </c>
      <c r="G1434" s="2">
        <v>44280</v>
      </c>
      <c r="H1434" s="1">
        <v>0</v>
      </c>
      <c r="I1434" s="24" t="str">
        <f>VLOOKUP($E1434,Mapping!$A$2:$C$502,3,0)</f>
        <v>S1</v>
      </c>
      <c r="J1434" s="24" t="str">
        <f>VLOOKUP($E1434,Mapping!$A$2:$C$502,2,0)</f>
        <v>Facebook AEO BAU</v>
      </c>
      <c r="K1434" s="24" t="str">
        <f>VLOOKUP(G1434,Mapping!$E$2:$F$246,2,0)</f>
        <v>Per</v>
      </c>
    </row>
    <row r="1435" spans="1:11" x14ac:dyDescent="0.25">
      <c r="A1435" s="6"/>
      <c r="B1435" s="6"/>
      <c r="C1435" s="6"/>
      <c r="D1435" s="6"/>
      <c r="E1435" s="6" t="s">
        <v>206</v>
      </c>
      <c r="F1435" s="1" t="s">
        <v>117</v>
      </c>
      <c r="G1435" s="2">
        <v>44280</v>
      </c>
      <c r="H1435" s="1">
        <v>0</v>
      </c>
      <c r="I1435" s="24" t="str">
        <f>VLOOKUP($E1435,Mapping!$A$2:$C$502,3,0)</f>
        <v>S2</v>
      </c>
      <c r="J1435" s="24" t="str">
        <f>VLOOKUP($E1435,Mapping!$A$2:$C$502,2,0)</f>
        <v>Facebook AEO BAU</v>
      </c>
      <c r="K1435" s="24" t="str">
        <f>VLOOKUP(G1435,Mapping!$E$2:$F$246,2,0)</f>
        <v>Per</v>
      </c>
    </row>
    <row r="1436" spans="1:11" x14ac:dyDescent="0.25">
      <c r="A1436" s="6"/>
      <c r="B1436" s="6"/>
      <c r="C1436" s="6"/>
      <c r="D1436" s="6"/>
      <c r="E1436" s="6" t="s">
        <v>244</v>
      </c>
      <c r="F1436" s="1" t="s">
        <v>117</v>
      </c>
      <c r="G1436" s="2">
        <v>44280</v>
      </c>
      <c r="H1436" s="1">
        <v>0</v>
      </c>
      <c r="I1436" s="24" t="str">
        <f>VLOOKUP($E1436,Mapping!$A$2:$C$502,3,0)</f>
        <v>S3</v>
      </c>
      <c r="J1436" s="24" t="str">
        <f>VLOOKUP($E1436,Mapping!$A$2:$C$502,2,0)</f>
        <v>Facebook AEO BAU</v>
      </c>
      <c r="K1436" s="24" t="str">
        <f>VLOOKUP(G1436,Mapping!$E$2:$F$246,2,0)</f>
        <v>Per</v>
      </c>
    </row>
    <row r="1437" spans="1:11" x14ac:dyDescent="0.25">
      <c r="A1437" s="6"/>
      <c r="B1437" s="6"/>
      <c r="C1437" s="6"/>
      <c r="D1437" s="6"/>
      <c r="E1437" s="6" t="s">
        <v>207</v>
      </c>
      <c r="F1437" s="1" t="s">
        <v>117</v>
      </c>
      <c r="G1437" s="2">
        <v>44280</v>
      </c>
      <c r="H1437" s="1">
        <v>0</v>
      </c>
      <c r="I1437" s="24" t="str">
        <f>VLOOKUP($E1437,Mapping!$A$2:$C$502,3,0)</f>
        <v>Pre</v>
      </c>
      <c r="J1437" s="24" t="str">
        <f>VLOOKUP($E1437,Mapping!$A$2:$C$502,2,0)</f>
        <v>Facebook AEO BAU</v>
      </c>
      <c r="K1437" s="24" t="str">
        <f>VLOOKUP(G1437,Mapping!$E$2:$F$246,2,0)</f>
        <v>Per</v>
      </c>
    </row>
    <row r="1438" spans="1:11" x14ac:dyDescent="0.25">
      <c r="A1438" s="6"/>
      <c r="B1438" s="6"/>
      <c r="C1438" s="6"/>
      <c r="D1438" s="6"/>
      <c r="E1438" s="6" t="s">
        <v>208</v>
      </c>
      <c r="F1438" s="1" t="s">
        <v>117</v>
      </c>
      <c r="G1438" s="2">
        <v>44280</v>
      </c>
      <c r="H1438" s="1">
        <v>29858.2703006919</v>
      </c>
      <c r="I1438" s="24" t="str">
        <f>VLOOKUP($E1438,Mapping!$A$2:$C$502,3,0)</f>
        <v>Pre</v>
      </c>
      <c r="J1438" s="24" t="str">
        <f>VLOOKUP($E1438,Mapping!$A$2:$C$502,2,0)</f>
        <v>Facebook VO AAA</v>
      </c>
      <c r="K1438" s="24" t="str">
        <f>VLOOKUP(G1438,Mapping!$E$2:$F$246,2,0)</f>
        <v>Per</v>
      </c>
    </row>
    <row r="1439" spans="1:11" x14ac:dyDescent="0.25">
      <c r="A1439" s="6"/>
      <c r="B1439" s="6"/>
      <c r="C1439" s="6"/>
      <c r="D1439" s="6"/>
      <c r="E1439" s="6" t="s">
        <v>209</v>
      </c>
      <c r="F1439" s="1" t="s">
        <v>117</v>
      </c>
      <c r="G1439" s="2">
        <v>44280</v>
      </c>
      <c r="H1439" s="1">
        <v>0</v>
      </c>
      <c r="I1439" s="24" t="str">
        <f>VLOOKUP($E1439,Mapping!$A$2:$C$502,3,0)</f>
        <v>S1</v>
      </c>
      <c r="J1439" s="24" t="str">
        <f>VLOOKUP($E1439,Mapping!$A$2:$C$502,2,0)</f>
        <v>Facebook VO AAA</v>
      </c>
      <c r="K1439" s="24" t="str">
        <f>VLOOKUP(G1439,Mapping!$E$2:$F$246,2,0)</f>
        <v>Per</v>
      </c>
    </row>
    <row r="1440" spans="1:11" x14ac:dyDescent="0.25">
      <c r="A1440" s="6"/>
      <c r="B1440" s="6"/>
      <c r="C1440" s="6"/>
      <c r="D1440" s="6"/>
      <c r="E1440" s="6" t="s">
        <v>210</v>
      </c>
      <c r="F1440" s="1" t="s">
        <v>117</v>
      </c>
      <c r="G1440" s="2">
        <v>44280</v>
      </c>
      <c r="H1440" s="1">
        <v>0</v>
      </c>
      <c r="I1440" s="24" t="str">
        <f>VLOOKUP($E1440,Mapping!$A$2:$C$502,3,0)</f>
        <v>S2</v>
      </c>
      <c r="J1440" s="24" t="str">
        <f>VLOOKUP($E1440,Mapping!$A$2:$C$502,2,0)</f>
        <v>Facebook VO AAA</v>
      </c>
      <c r="K1440" s="24" t="str">
        <f>VLOOKUP(G1440,Mapping!$E$2:$F$246,2,0)</f>
        <v>Per</v>
      </c>
    </row>
    <row r="1441" spans="1:11" x14ac:dyDescent="0.25">
      <c r="A1441" s="6"/>
      <c r="B1441" s="6"/>
      <c r="C1441" s="6"/>
      <c r="D1441" s="6"/>
      <c r="E1441" s="6" t="s">
        <v>245</v>
      </c>
      <c r="F1441" s="1" t="s">
        <v>117</v>
      </c>
      <c r="G1441" s="2">
        <v>44280</v>
      </c>
      <c r="H1441" s="1">
        <v>0</v>
      </c>
      <c r="I1441" s="24" t="str">
        <f>VLOOKUP($E1441,Mapping!$A$2:$C$502,3,0)</f>
        <v>S3</v>
      </c>
      <c r="J1441" s="24" t="str">
        <f>VLOOKUP($E1441,Mapping!$A$2:$C$502,2,0)</f>
        <v>Facebook VO AAA</v>
      </c>
      <c r="K1441" s="24" t="str">
        <f>VLOOKUP(G1441,Mapping!$E$2:$F$246,2,0)</f>
        <v>Per</v>
      </c>
    </row>
    <row r="1442" spans="1:11" x14ac:dyDescent="0.25">
      <c r="A1442" s="6"/>
      <c r="B1442" s="6"/>
      <c r="C1442" s="6"/>
      <c r="D1442" s="6"/>
      <c r="E1442" s="6" t="s">
        <v>211</v>
      </c>
      <c r="F1442" s="1" t="s">
        <v>117</v>
      </c>
      <c r="G1442" s="2">
        <v>44280</v>
      </c>
      <c r="H1442" s="1">
        <v>60805.738108865102</v>
      </c>
      <c r="I1442" s="24" t="str">
        <f>VLOOKUP($E1442,Mapping!$A$2:$C$502,3,0)</f>
        <v>Pre</v>
      </c>
      <c r="J1442" s="24" t="str">
        <f>VLOOKUP($E1442,Mapping!$A$2:$C$502,2,0)</f>
        <v>Facebook VO BAU</v>
      </c>
      <c r="K1442" s="24" t="str">
        <f>VLOOKUP(G1442,Mapping!$E$2:$F$246,2,0)</f>
        <v>Per</v>
      </c>
    </row>
    <row r="1443" spans="1:11" x14ac:dyDescent="0.25">
      <c r="A1443" s="6"/>
      <c r="B1443" s="6"/>
      <c r="C1443" s="6"/>
      <c r="D1443" s="6"/>
      <c r="E1443" s="6" t="s">
        <v>212</v>
      </c>
      <c r="F1443" s="1" t="s">
        <v>117</v>
      </c>
      <c r="G1443" s="2">
        <v>44280</v>
      </c>
      <c r="H1443" s="1">
        <v>0</v>
      </c>
      <c r="I1443" s="24" t="str">
        <f>VLOOKUP($E1443,Mapping!$A$2:$C$502,3,0)</f>
        <v>S1</v>
      </c>
      <c r="J1443" s="24" t="str">
        <f>VLOOKUP($E1443,Mapping!$A$2:$C$502,2,0)</f>
        <v>Facebook VO BAU</v>
      </c>
      <c r="K1443" s="24" t="str">
        <f>VLOOKUP(G1443,Mapping!$E$2:$F$246,2,0)</f>
        <v>Per</v>
      </c>
    </row>
    <row r="1444" spans="1:11" x14ac:dyDescent="0.25">
      <c r="A1444" s="6"/>
      <c r="B1444" s="6"/>
      <c r="C1444" s="6"/>
      <c r="D1444" s="6"/>
      <c r="E1444" s="6" t="s">
        <v>213</v>
      </c>
      <c r="F1444" s="1" t="s">
        <v>117</v>
      </c>
      <c r="G1444" s="2">
        <v>44280</v>
      </c>
      <c r="H1444" s="1">
        <v>0</v>
      </c>
      <c r="I1444" s="24" t="str">
        <f>VLOOKUP($E1444,Mapping!$A$2:$C$502,3,0)</f>
        <v>S2</v>
      </c>
      <c r="J1444" s="24" t="str">
        <f>VLOOKUP($E1444,Mapping!$A$2:$C$502,2,0)</f>
        <v>Facebook VO BAU</v>
      </c>
      <c r="K1444" s="24" t="str">
        <f>VLOOKUP(G1444,Mapping!$E$2:$F$246,2,0)</f>
        <v>Per</v>
      </c>
    </row>
    <row r="1445" spans="1:11" x14ac:dyDescent="0.25">
      <c r="A1445" s="6"/>
      <c r="B1445" s="6"/>
      <c r="C1445" s="6"/>
      <c r="D1445" s="6"/>
      <c r="E1445" s="6" t="s">
        <v>246</v>
      </c>
      <c r="F1445" s="1" t="s">
        <v>117</v>
      </c>
      <c r="G1445" s="2">
        <v>44280</v>
      </c>
      <c r="H1445" s="1">
        <v>0</v>
      </c>
      <c r="I1445" s="24" t="str">
        <f>VLOOKUP($E1445,Mapping!$A$2:$C$502,3,0)</f>
        <v>S3</v>
      </c>
      <c r="J1445" s="24" t="str">
        <f>VLOOKUP($E1445,Mapping!$A$2:$C$502,2,0)</f>
        <v>Facebook VO BAU</v>
      </c>
      <c r="K1445" s="24" t="str">
        <f>VLOOKUP(G1445,Mapping!$E$2:$F$246,2,0)</f>
        <v>Per</v>
      </c>
    </row>
    <row r="1446" spans="1:11" x14ac:dyDescent="0.25">
      <c r="A1446" s="6"/>
      <c r="B1446" s="6"/>
      <c r="C1446" s="6"/>
      <c r="D1446" s="6"/>
      <c r="E1446" s="6" t="s">
        <v>214</v>
      </c>
      <c r="F1446" s="1" t="s">
        <v>117</v>
      </c>
      <c r="G1446" s="2">
        <v>44280</v>
      </c>
      <c r="H1446" s="1">
        <v>11891.7396709819</v>
      </c>
      <c r="I1446" s="24" t="str">
        <f>VLOOKUP($E1446,Mapping!$A$2:$C$502,3,0)</f>
        <v>Pre</v>
      </c>
      <c r="J1446" s="24" t="str">
        <f>VLOOKUP($E1446,Mapping!$A$2:$C$502,2,0)</f>
        <v>Facebook VO Dynamic</v>
      </c>
      <c r="K1446" s="24" t="str">
        <f>VLOOKUP(G1446,Mapping!$E$2:$F$246,2,0)</f>
        <v>Per</v>
      </c>
    </row>
    <row r="1447" spans="1:11" x14ac:dyDescent="0.25">
      <c r="A1447" s="6"/>
      <c r="B1447" s="6"/>
      <c r="C1447" s="6"/>
      <c r="D1447" s="6"/>
      <c r="E1447" s="6" t="s">
        <v>215</v>
      </c>
      <c r="F1447" s="1" t="s">
        <v>117</v>
      </c>
      <c r="G1447" s="2">
        <v>44280</v>
      </c>
      <c r="H1447" s="1">
        <v>0</v>
      </c>
      <c r="I1447" s="24" t="str">
        <f>VLOOKUP($E1447,Mapping!$A$2:$C$502,3,0)</f>
        <v>S1</v>
      </c>
      <c r="J1447" s="24" t="str">
        <f>VLOOKUP($E1447,Mapping!$A$2:$C$502,2,0)</f>
        <v>Facebook VO Dynamic</v>
      </c>
      <c r="K1447" s="24" t="str">
        <f>VLOOKUP(G1447,Mapping!$E$2:$F$246,2,0)</f>
        <v>Per</v>
      </c>
    </row>
    <row r="1448" spans="1:11" x14ac:dyDescent="0.25">
      <c r="A1448" s="6"/>
      <c r="B1448" s="6"/>
      <c r="C1448" s="6"/>
      <c r="D1448" s="6"/>
      <c r="E1448" s="6" t="s">
        <v>216</v>
      </c>
      <c r="F1448" s="1" t="s">
        <v>117</v>
      </c>
      <c r="G1448" s="2">
        <v>44280</v>
      </c>
      <c r="H1448" s="1">
        <v>15918.303597153699</v>
      </c>
      <c r="I1448" s="24" t="str">
        <f>VLOOKUP($E1448,Mapping!$A$2:$C$502,3,0)</f>
        <v>Pre</v>
      </c>
      <c r="J1448" s="24" t="str">
        <f>VLOOKUP($E1448,Mapping!$A$2:$C$502,2,0)</f>
        <v>Google Display</v>
      </c>
      <c r="K1448" s="24" t="str">
        <f>VLOOKUP(G1448,Mapping!$E$2:$F$246,2,0)</f>
        <v>Per</v>
      </c>
    </row>
    <row r="1449" spans="1:11" x14ac:dyDescent="0.25">
      <c r="A1449" s="6"/>
      <c r="B1449" s="6"/>
      <c r="C1449" s="6"/>
      <c r="D1449" s="6"/>
      <c r="E1449" s="6" t="s">
        <v>217</v>
      </c>
      <c r="F1449" s="1" t="s">
        <v>117</v>
      </c>
      <c r="G1449" s="2">
        <v>44280</v>
      </c>
      <c r="H1449" s="1">
        <v>0</v>
      </c>
      <c r="I1449" s="24">
        <f>VLOOKUP($E1449,Mapping!$A$2:$C$502,3,0)</f>
        <v>0</v>
      </c>
      <c r="J1449" s="24" t="str">
        <f>VLOOKUP($E1449,Mapping!$A$2:$C$502,2,0)</f>
        <v>Google Display</v>
      </c>
      <c r="K1449" s="24" t="str">
        <f>VLOOKUP(G1449,Mapping!$E$2:$F$246,2,0)</f>
        <v>Per</v>
      </c>
    </row>
    <row r="1450" spans="1:11" x14ac:dyDescent="0.25">
      <c r="A1450" s="6"/>
      <c r="B1450" s="6"/>
      <c r="C1450" s="6"/>
      <c r="D1450" s="6"/>
      <c r="E1450" s="6" t="s">
        <v>229</v>
      </c>
      <c r="F1450" s="1" t="s">
        <v>117</v>
      </c>
      <c r="G1450" s="2">
        <v>44280</v>
      </c>
      <c r="H1450" s="1">
        <v>0</v>
      </c>
      <c r="I1450" s="24">
        <f>VLOOKUP($E1450,Mapping!$A$2:$C$502,3,0)</f>
        <v>0</v>
      </c>
      <c r="J1450" s="24" t="str">
        <f>VLOOKUP($E1450,Mapping!$A$2:$C$502,2,0)</f>
        <v>Google Display</v>
      </c>
      <c r="K1450" s="24" t="str">
        <f>VLOOKUP(G1450,Mapping!$E$2:$F$246,2,0)</f>
        <v>Per</v>
      </c>
    </row>
    <row r="1451" spans="1:11" x14ac:dyDescent="0.25">
      <c r="A1451" s="6"/>
      <c r="B1451" s="6"/>
      <c r="C1451" s="6"/>
      <c r="D1451" s="6"/>
      <c r="E1451" s="6" t="s">
        <v>218</v>
      </c>
      <c r="F1451" s="1" t="s">
        <v>117</v>
      </c>
      <c r="G1451" s="2">
        <v>44280</v>
      </c>
      <c r="H1451" s="1">
        <v>0</v>
      </c>
      <c r="I1451" s="24">
        <f>VLOOKUP($E1451,Mapping!$A$2:$C$502,3,0)</f>
        <v>0</v>
      </c>
      <c r="J1451" s="24" t="str">
        <f>VLOOKUP($E1451,Mapping!$A$2:$C$502,2,0)</f>
        <v>Google Display</v>
      </c>
      <c r="K1451" s="24" t="str">
        <f>VLOOKUP(G1451,Mapping!$E$2:$F$246,2,0)</f>
        <v>Per</v>
      </c>
    </row>
    <row r="1452" spans="1:11" x14ac:dyDescent="0.25">
      <c r="A1452" s="6"/>
      <c r="B1452" s="6"/>
      <c r="C1452" s="6"/>
      <c r="D1452" s="6"/>
      <c r="E1452" s="6" t="s">
        <v>230</v>
      </c>
      <c r="F1452" s="1" t="s">
        <v>117</v>
      </c>
      <c r="G1452" s="2">
        <v>44280</v>
      </c>
      <c r="H1452" s="1">
        <v>0</v>
      </c>
      <c r="I1452" s="24" t="str">
        <f>VLOOKUP($E1452,Mapping!$A$2:$C$502,3,0)</f>
        <v>S1</v>
      </c>
      <c r="J1452" s="24" t="str">
        <f>VLOOKUP($E1452,Mapping!$A$2:$C$502,2,0)</f>
        <v>Google Display</v>
      </c>
      <c r="K1452" s="24" t="str">
        <f>VLOOKUP(G1452,Mapping!$E$2:$F$246,2,0)</f>
        <v>Per</v>
      </c>
    </row>
    <row r="1453" spans="1:11" x14ac:dyDescent="0.25">
      <c r="A1453" s="6"/>
      <c r="B1453" s="6"/>
      <c r="C1453" s="6"/>
      <c r="D1453" s="6"/>
      <c r="E1453" s="6" t="s">
        <v>219</v>
      </c>
      <c r="F1453" s="1" t="s">
        <v>117</v>
      </c>
      <c r="G1453" s="2">
        <v>44280</v>
      </c>
      <c r="H1453" s="1">
        <v>20659.009599532601</v>
      </c>
      <c r="I1453" s="24" t="str">
        <f>VLOOKUP($E1453,Mapping!$A$2:$C$502,3,0)</f>
        <v>Pre</v>
      </c>
      <c r="J1453" s="24" t="str">
        <f>VLOOKUP($E1453,Mapping!$A$2:$C$502,2,0)</f>
        <v>Google Youtube</v>
      </c>
      <c r="K1453" s="24" t="str">
        <f>VLOOKUP(G1453,Mapping!$E$2:$F$246,2,0)</f>
        <v>Per</v>
      </c>
    </row>
    <row r="1454" spans="1:11" x14ac:dyDescent="0.25">
      <c r="A1454" s="6"/>
      <c r="B1454" s="6"/>
      <c r="C1454" s="6"/>
      <c r="D1454" s="6"/>
      <c r="E1454" s="6" t="s">
        <v>220</v>
      </c>
      <c r="F1454" s="1" t="s">
        <v>117</v>
      </c>
      <c r="G1454" s="2">
        <v>44280</v>
      </c>
      <c r="H1454" s="1">
        <v>0</v>
      </c>
      <c r="I1454" s="24">
        <f>VLOOKUP($E1454,Mapping!$A$2:$C$502,3,0)</f>
        <v>0</v>
      </c>
      <c r="J1454" s="24" t="str">
        <f>VLOOKUP($E1454,Mapping!$A$2:$C$502,2,0)</f>
        <v>Google Youtube</v>
      </c>
      <c r="K1454" s="24" t="str">
        <f>VLOOKUP(G1454,Mapping!$E$2:$F$246,2,0)</f>
        <v>Per</v>
      </c>
    </row>
    <row r="1455" spans="1:11" x14ac:dyDescent="0.25">
      <c r="A1455" s="6"/>
      <c r="B1455" s="6"/>
      <c r="C1455" s="6"/>
      <c r="D1455" s="6"/>
      <c r="E1455" s="6" t="s">
        <v>231</v>
      </c>
      <c r="F1455" s="1" t="s">
        <v>117</v>
      </c>
      <c r="G1455" s="2">
        <v>44280</v>
      </c>
      <c r="H1455" s="1">
        <v>0</v>
      </c>
      <c r="I1455" s="24">
        <f>VLOOKUP($E1455,Mapping!$A$2:$C$502,3,0)</f>
        <v>0</v>
      </c>
      <c r="J1455" s="24" t="str">
        <f>VLOOKUP($E1455,Mapping!$A$2:$C$502,2,0)</f>
        <v>Google Youtube</v>
      </c>
      <c r="K1455" s="24" t="str">
        <f>VLOOKUP(G1455,Mapping!$E$2:$F$246,2,0)</f>
        <v>Per</v>
      </c>
    </row>
    <row r="1456" spans="1:11" x14ac:dyDescent="0.25">
      <c r="A1456" s="6"/>
      <c r="B1456" s="6"/>
      <c r="C1456" s="6"/>
      <c r="D1456" s="6"/>
      <c r="E1456" s="6" t="s">
        <v>221</v>
      </c>
      <c r="F1456" s="1" t="s">
        <v>117</v>
      </c>
      <c r="G1456" s="2">
        <v>44280</v>
      </c>
      <c r="H1456" s="1">
        <v>0</v>
      </c>
      <c r="I1456" s="24">
        <f>VLOOKUP($E1456,Mapping!$A$2:$C$502,3,0)</f>
        <v>0</v>
      </c>
      <c r="J1456" s="24" t="str">
        <f>VLOOKUP($E1456,Mapping!$A$2:$C$502,2,0)</f>
        <v>Google Youtube</v>
      </c>
      <c r="K1456" s="24" t="str">
        <f>VLOOKUP(G1456,Mapping!$E$2:$F$246,2,0)</f>
        <v>Per</v>
      </c>
    </row>
    <row r="1457" spans="1:11" x14ac:dyDescent="0.25">
      <c r="A1457" s="6"/>
      <c r="B1457" s="6"/>
      <c r="C1457" s="6"/>
      <c r="D1457" s="6"/>
      <c r="E1457" s="6" t="s">
        <v>232</v>
      </c>
      <c r="F1457" s="1" t="s">
        <v>117</v>
      </c>
      <c r="G1457" s="2">
        <v>44280</v>
      </c>
      <c r="H1457" s="1">
        <v>0</v>
      </c>
      <c r="I1457" s="24" t="str">
        <f>VLOOKUP($E1457,Mapping!$A$2:$C$502,3,0)</f>
        <v>S1</v>
      </c>
      <c r="J1457" s="24" t="str">
        <f>VLOOKUP($E1457,Mapping!$A$2:$C$502,2,0)</f>
        <v>Google Youtube</v>
      </c>
      <c r="K1457" s="24" t="str">
        <f>VLOOKUP(G1457,Mapping!$E$2:$F$246,2,0)</f>
        <v>Per</v>
      </c>
    </row>
    <row r="1458" spans="1:11" x14ac:dyDescent="0.25">
      <c r="A1458" s="6"/>
      <c r="B1458" s="6"/>
      <c r="C1458" s="6"/>
      <c r="D1458" s="6"/>
      <c r="E1458" s="6" t="s">
        <v>73</v>
      </c>
      <c r="F1458" s="1" t="s">
        <v>117</v>
      </c>
      <c r="G1458" s="2">
        <v>44280</v>
      </c>
      <c r="H1458" s="1">
        <v>282876.95580592903</v>
      </c>
      <c r="I1458" s="24">
        <f>VLOOKUP($E1458,Mapping!$A$2:$C$502,3,0)</f>
        <v>0</v>
      </c>
      <c r="J1458" s="24">
        <f>VLOOKUP($E1458,Mapping!$A$2:$C$502,2,0)</f>
        <v>0</v>
      </c>
      <c r="K1458" s="24" t="str">
        <f>VLOOKUP(G1458,Mapping!$E$2:$F$246,2,0)</f>
        <v>Per</v>
      </c>
    </row>
    <row r="1459" spans="1:11" x14ac:dyDescent="0.25">
      <c r="A1459" s="6"/>
      <c r="B1459" s="6"/>
      <c r="C1459" s="6"/>
      <c r="D1459" s="6"/>
      <c r="E1459" s="6" t="s">
        <v>149</v>
      </c>
      <c r="F1459" s="1" t="s">
        <v>117</v>
      </c>
      <c r="G1459" s="2">
        <v>44280</v>
      </c>
      <c r="H1459" s="1">
        <v>0</v>
      </c>
      <c r="I1459" s="24">
        <f>VLOOKUP($E1459,Mapping!$A$2:$C$502,3,0)</f>
        <v>0</v>
      </c>
      <c r="J1459" s="24" t="str">
        <f>VLOOKUP($E1459,Mapping!$A$2:$C$502,2,0)</f>
        <v>Event After Effect</v>
      </c>
      <c r="K1459" s="24" t="str">
        <f>VLOOKUP(G1459,Mapping!$E$2:$F$246,2,0)</f>
        <v>Per</v>
      </c>
    </row>
    <row r="1460" spans="1:11" x14ac:dyDescent="0.25">
      <c r="A1460" s="6"/>
      <c r="B1460" s="6"/>
      <c r="C1460" s="6"/>
      <c r="D1460" s="6"/>
      <c r="E1460" s="6" t="s">
        <v>150</v>
      </c>
      <c r="F1460" s="1" t="s">
        <v>117</v>
      </c>
      <c r="G1460" s="2">
        <v>44280</v>
      </c>
      <c r="H1460" s="1">
        <v>101627.50565653</v>
      </c>
      <c r="I1460" s="24">
        <f>VLOOKUP($E1460,Mapping!$A$2:$C$502,3,0)</f>
        <v>0</v>
      </c>
      <c r="J1460" s="24" t="str">
        <f>VLOOKUP($E1460,Mapping!$A$2:$C$502,2,0)</f>
        <v>Internal Event</v>
      </c>
      <c r="K1460" s="24" t="str">
        <f>VLOOKUP(G1460,Mapping!$E$2:$F$246,2,0)</f>
        <v>Per</v>
      </c>
    </row>
    <row r="1461" spans="1:11" x14ac:dyDescent="0.25">
      <c r="A1461" s="6"/>
      <c r="B1461" s="6"/>
      <c r="C1461" s="6"/>
      <c r="D1461" s="6"/>
      <c r="E1461" s="6" t="s">
        <v>151</v>
      </c>
      <c r="F1461" s="1" t="s">
        <v>117</v>
      </c>
      <c r="G1461" s="2">
        <v>44280</v>
      </c>
      <c r="H1461" s="1">
        <v>0</v>
      </c>
      <c r="I1461" s="24">
        <f>VLOOKUP($E1461,Mapping!$A$2:$C$502,3,0)</f>
        <v>0</v>
      </c>
      <c r="J1461" s="24" t="str">
        <f>VLOOKUP($E1461,Mapping!$A$2:$C$502,2,0)</f>
        <v>Internal Event</v>
      </c>
      <c r="K1461" s="24" t="str">
        <f>VLOOKUP(G1461,Mapping!$E$2:$F$246,2,0)</f>
        <v>Per</v>
      </c>
    </row>
    <row r="1462" spans="1:11" x14ac:dyDescent="0.25">
      <c r="A1462" s="6"/>
      <c r="B1462" s="6"/>
      <c r="C1462" s="6"/>
      <c r="D1462" s="6"/>
      <c r="E1462" s="6" t="s">
        <v>152</v>
      </c>
      <c r="F1462" s="1" t="s">
        <v>117</v>
      </c>
      <c r="G1462" s="2">
        <v>44280</v>
      </c>
      <c r="H1462" s="1">
        <v>0</v>
      </c>
      <c r="I1462" s="24">
        <f>VLOOKUP($E1462,Mapping!$A$2:$C$502,3,0)</f>
        <v>0</v>
      </c>
      <c r="J1462" s="24" t="str">
        <f>VLOOKUP($E1462,Mapping!$A$2:$C$502,2,0)</f>
        <v>Internal Event</v>
      </c>
      <c r="K1462" s="24" t="str">
        <f>VLOOKUP(G1462,Mapping!$E$2:$F$246,2,0)</f>
        <v>Per</v>
      </c>
    </row>
    <row r="1463" spans="1:11" x14ac:dyDescent="0.25">
      <c r="A1463" s="6"/>
      <c r="B1463" s="6"/>
      <c r="C1463" s="6"/>
      <c r="D1463" s="6"/>
      <c r="E1463" s="6" t="s">
        <v>153</v>
      </c>
      <c r="F1463" s="1" t="s">
        <v>117</v>
      </c>
      <c r="G1463" s="2">
        <v>44280</v>
      </c>
      <c r="H1463" s="1">
        <v>0</v>
      </c>
      <c r="I1463" s="24">
        <f>VLOOKUP($E1463,Mapping!$A$2:$C$502,3,0)</f>
        <v>0</v>
      </c>
      <c r="J1463" s="24" t="str">
        <f>VLOOKUP($E1463,Mapping!$A$2:$C$502,2,0)</f>
        <v>Monday Effect</v>
      </c>
      <c r="K1463" s="24" t="str">
        <f>VLOOKUP(G1463,Mapping!$E$2:$F$246,2,0)</f>
        <v>Per</v>
      </c>
    </row>
    <row r="1464" spans="1:11" x14ac:dyDescent="0.25">
      <c r="A1464" s="6"/>
      <c r="B1464" s="6"/>
      <c r="C1464" s="6"/>
      <c r="D1464" s="6"/>
      <c r="E1464" s="6" t="s">
        <v>154</v>
      </c>
      <c r="F1464" s="1" t="s">
        <v>117</v>
      </c>
      <c r="G1464" s="2">
        <v>44280</v>
      </c>
      <c r="H1464" s="1">
        <v>0</v>
      </c>
      <c r="I1464" s="24">
        <f>VLOOKUP($E1464,Mapping!$A$2:$C$502,3,0)</f>
        <v>0</v>
      </c>
      <c r="J1464" s="24" t="str">
        <f>VLOOKUP($E1464,Mapping!$A$2:$C$502,2,0)</f>
        <v>New Content</v>
      </c>
      <c r="K1464" s="24" t="str">
        <f>VLOOKUP(G1464,Mapping!$E$2:$F$246,2,0)</f>
        <v>Per</v>
      </c>
    </row>
    <row r="1465" spans="1:11" x14ac:dyDescent="0.25">
      <c r="A1465" s="6"/>
      <c r="B1465" s="6"/>
      <c r="C1465" s="6"/>
      <c r="D1465" s="6"/>
      <c r="E1465" s="6" t="s">
        <v>155</v>
      </c>
      <c r="F1465" s="1" t="s">
        <v>117</v>
      </c>
      <c r="G1465" s="2">
        <v>44280</v>
      </c>
      <c r="H1465" s="1">
        <v>0</v>
      </c>
      <c r="I1465" s="24">
        <f>VLOOKUP($E1465,Mapping!$A$2:$C$502,3,0)</f>
        <v>0</v>
      </c>
      <c r="J1465" s="24" t="str">
        <f>VLOOKUP($E1465,Mapping!$A$2:$C$502,2,0)</f>
        <v>Internal Event</v>
      </c>
      <c r="K1465" s="24" t="str">
        <f>VLOOKUP(G1465,Mapping!$E$2:$F$246,2,0)</f>
        <v>Per</v>
      </c>
    </row>
    <row r="1466" spans="1:11" x14ac:dyDescent="0.25">
      <c r="A1466" s="6"/>
      <c r="B1466" s="6"/>
      <c r="C1466" s="6"/>
      <c r="D1466" s="6"/>
      <c r="E1466" s="6" t="s">
        <v>156</v>
      </c>
      <c r="F1466" s="1" t="s">
        <v>117</v>
      </c>
      <c r="G1466" s="2">
        <v>44280</v>
      </c>
      <c r="H1466" s="1">
        <v>0</v>
      </c>
      <c r="I1466" s="24">
        <f>VLOOKUP($E1466,Mapping!$A$2:$C$502,3,0)</f>
        <v>0</v>
      </c>
      <c r="J1466" s="24" t="str">
        <f>VLOOKUP($E1466,Mapping!$A$2:$C$502,2,0)</f>
        <v>Internal Event</v>
      </c>
      <c r="K1466" s="24" t="str">
        <f>VLOOKUP(G1466,Mapping!$E$2:$F$246,2,0)</f>
        <v>Per</v>
      </c>
    </row>
    <row r="1467" spans="1:11" x14ac:dyDescent="0.25">
      <c r="A1467" s="6"/>
      <c r="B1467" s="6"/>
      <c r="C1467" s="6"/>
      <c r="D1467" s="6"/>
      <c r="E1467" s="6" t="s">
        <v>233</v>
      </c>
      <c r="F1467" s="1" t="s">
        <v>117</v>
      </c>
      <c r="G1467" s="2">
        <v>44280</v>
      </c>
      <c r="H1467" s="1">
        <v>0</v>
      </c>
      <c r="I1467" s="24" t="str">
        <f>VLOOKUP($E1467,Mapping!$A$2:$C$502,3,0)</f>
        <v>S2</v>
      </c>
      <c r="J1467" s="24" t="str">
        <f>VLOOKUP($E1467,Mapping!$A$2:$C$502,2,0)</f>
        <v>Reddit</v>
      </c>
      <c r="K1467" s="24" t="str">
        <f>VLOOKUP(G1467,Mapping!$E$2:$F$246,2,0)</f>
        <v>Per</v>
      </c>
    </row>
    <row r="1468" spans="1:11" x14ac:dyDescent="0.25">
      <c r="A1468" s="6"/>
      <c r="B1468" s="6"/>
      <c r="C1468" s="6"/>
      <c r="D1468" s="6"/>
      <c r="E1468" s="6" t="s">
        <v>158</v>
      </c>
      <c r="F1468" s="1" t="s">
        <v>117</v>
      </c>
      <c r="G1468" s="2">
        <v>44280</v>
      </c>
      <c r="H1468" s="1">
        <v>0</v>
      </c>
      <c r="I1468" s="24">
        <f>VLOOKUP($E1468,Mapping!$A$2:$C$502,3,0)</f>
        <v>0</v>
      </c>
      <c r="J1468" s="24" t="str">
        <f>VLOOKUP($E1468,Mapping!$A$2:$C$502,2,0)</f>
        <v>Internal Event</v>
      </c>
      <c r="K1468" s="24" t="str">
        <f>VLOOKUP(G1468,Mapping!$E$2:$F$246,2,0)</f>
        <v>Per</v>
      </c>
    </row>
    <row r="1469" spans="1:11" x14ac:dyDescent="0.25">
      <c r="A1469" s="6"/>
      <c r="B1469" s="6"/>
      <c r="C1469" s="6"/>
      <c r="D1469" s="6"/>
      <c r="E1469" s="6" t="s">
        <v>159</v>
      </c>
      <c r="F1469" s="1" t="s">
        <v>117</v>
      </c>
      <c r="G1469" s="2">
        <v>44280</v>
      </c>
      <c r="H1469" s="1">
        <v>0</v>
      </c>
      <c r="I1469" s="24">
        <f>VLOOKUP($E1469,Mapping!$A$2:$C$502,3,0)</f>
        <v>0</v>
      </c>
      <c r="J1469" s="24" t="str">
        <f>VLOOKUP($E1469,Mapping!$A$2:$C$502,2,0)</f>
        <v>Event After Effect</v>
      </c>
      <c r="K1469" s="24" t="str">
        <f>VLOOKUP(G1469,Mapping!$E$2:$F$246,2,0)</f>
        <v>Per</v>
      </c>
    </row>
    <row r="1470" spans="1:11" x14ac:dyDescent="0.25">
      <c r="A1470" s="6"/>
      <c r="B1470" s="6"/>
      <c r="C1470" s="6"/>
      <c r="D1470" s="6"/>
      <c r="E1470" s="6" t="s">
        <v>160</v>
      </c>
      <c r="F1470" s="1" t="s">
        <v>117</v>
      </c>
      <c r="G1470" s="2">
        <v>44280</v>
      </c>
      <c r="H1470" s="1">
        <v>0</v>
      </c>
      <c r="I1470" s="24">
        <f>VLOOKUP($E1470,Mapping!$A$2:$C$502,3,0)</f>
        <v>0</v>
      </c>
      <c r="J1470" s="24" t="str">
        <f>VLOOKUP($E1470,Mapping!$A$2:$C$502,2,0)</f>
        <v>Event After Effect</v>
      </c>
      <c r="K1470" s="24" t="str">
        <f>VLOOKUP(G1470,Mapping!$E$2:$F$246,2,0)</f>
        <v>Per</v>
      </c>
    </row>
    <row r="1471" spans="1:11" x14ac:dyDescent="0.25">
      <c r="A1471" s="6"/>
      <c r="B1471" s="6"/>
      <c r="C1471" s="6"/>
      <c r="D1471" s="6"/>
      <c r="E1471" s="6" t="s">
        <v>161</v>
      </c>
      <c r="F1471" s="1" t="s">
        <v>117</v>
      </c>
      <c r="G1471" s="2">
        <v>44280</v>
      </c>
      <c r="H1471" s="1">
        <v>0</v>
      </c>
      <c r="I1471" s="24">
        <f>VLOOKUP($E1471,Mapping!$A$2:$C$502,3,0)</f>
        <v>0</v>
      </c>
      <c r="J1471" s="24" t="str">
        <f>VLOOKUP($E1471,Mapping!$A$2:$C$502,2,0)</f>
        <v>Internal Event</v>
      </c>
      <c r="K1471" s="24" t="str">
        <f>VLOOKUP(G1471,Mapping!$E$2:$F$246,2,0)</f>
        <v>Per</v>
      </c>
    </row>
    <row r="1472" spans="1:11" x14ac:dyDescent="0.25">
      <c r="A1472" s="6"/>
      <c r="B1472" s="6"/>
      <c r="C1472" s="6"/>
      <c r="D1472" s="6"/>
      <c r="E1472" s="6" t="s">
        <v>162</v>
      </c>
      <c r="F1472" s="1" t="s">
        <v>117</v>
      </c>
      <c r="G1472" s="2">
        <v>44280</v>
      </c>
      <c r="H1472" s="1">
        <v>0</v>
      </c>
      <c r="I1472" s="24">
        <f>VLOOKUP($E1472,Mapping!$A$2:$C$502,3,0)</f>
        <v>0</v>
      </c>
      <c r="J1472" s="24" t="str">
        <f>VLOOKUP($E1472,Mapping!$A$2:$C$502,2,0)</f>
        <v>Tuesday Effect</v>
      </c>
      <c r="K1472" s="24" t="str">
        <f>VLOOKUP(G1472,Mapping!$E$2:$F$246,2,0)</f>
        <v>Per</v>
      </c>
    </row>
    <row r="1473" spans="1:11" x14ac:dyDescent="0.25">
      <c r="A1473" s="6"/>
      <c r="B1473" s="6"/>
      <c r="C1473" s="6"/>
      <c r="D1473" s="6"/>
      <c r="E1473" s="6" t="s">
        <v>222</v>
      </c>
      <c r="F1473" s="1" t="s">
        <v>117</v>
      </c>
      <c r="G1473" s="2">
        <v>44280</v>
      </c>
      <c r="H1473" s="1">
        <v>9999.5636101986602</v>
      </c>
      <c r="I1473" s="24" t="str">
        <f>VLOOKUP($E1473,Mapping!$A$2:$C$502,3,0)</f>
        <v>Pre</v>
      </c>
      <c r="J1473" s="24" t="str">
        <f>VLOOKUP($E1473,Mapping!$A$2:$C$502,2,0)</f>
        <v>Unity</v>
      </c>
      <c r="K1473" s="24" t="str">
        <f>VLOOKUP(G1473,Mapping!$E$2:$F$246,2,0)</f>
        <v>Per</v>
      </c>
    </row>
    <row r="1474" spans="1:11" x14ac:dyDescent="0.25">
      <c r="A1474" s="6"/>
      <c r="B1474" s="6"/>
      <c r="C1474" s="6"/>
      <c r="D1474" s="6"/>
      <c r="E1474" s="6" t="s">
        <v>234</v>
      </c>
      <c r="F1474" s="1" t="s">
        <v>117</v>
      </c>
      <c r="G1474" s="2">
        <v>44280</v>
      </c>
      <c r="H1474" s="1">
        <v>0</v>
      </c>
      <c r="I1474" s="24" t="str">
        <f>VLOOKUP($E1474,Mapping!$A$2:$C$502,3,0)</f>
        <v>S1</v>
      </c>
      <c r="J1474" s="24" t="str">
        <f>VLOOKUP($E1474,Mapping!$A$2:$C$502,2,0)</f>
        <v>Unity</v>
      </c>
      <c r="K1474" s="24" t="str">
        <f>VLOOKUP(G1474,Mapping!$E$2:$F$246,2,0)</f>
        <v>Per</v>
      </c>
    </row>
    <row r="1475" spans="1:11" x14ac:dyDescent="0.25">
      <c r="A1475" s="6"/>
      <c r="B1475" s="6"/>
      <c r="C1475" s="6"/>
      <c r="D1475" s="6"/>
      <c r="E1475" s="6" t="s">
        <v>235</v>
      </c>
      <c r="F1475" s="1" t="s">
        <v>117</v>
      </c>
      <c r="G1475" s="2">
        <v>44280</v>
      </c>
      <c r="H1475" s="1">
        <v>0</v>
      </c>
      <c r="I1475" s="24" t="str">
        <f>VLOOKUP($E1475,Mapping!$A$2:$C$502,3,0)</f>
        <v>S2</v>
      </c>
      <c r="J1475" s="24" t="str">
        <f>VLOOKUP($E1475,Mapping!$A$2:$C$502,2,0)</f>
        <v>Unity</v>
      </c>
      <c r="K1475" s="24" t="str">
        <f>VLOOKUP(G1475,Mapping!$E$2:$F$246,2,0)</f>
        <v>Per</v>
      </c>
    </row>
    <row r="1476" spans="1:11" x14ac:dyDescent="0.25">
      <c r="A1476" s="6"/>
      <c r="B1476" s="6"/>
      <c r="C1476" s="6"/>
      <c r="D1476" s="6"/>
      <c r="E1476" s="6" t="s">
        <v>247</v>
      </c>
      <c r="F1476" s="1" t="s">
        <v>117</v>
      </c>
      <c r="G1476" s="2">
        <v>44280</v>
      </c>
      <c r="H1476" s="1">
        <v>0</v>
      </c>
      <c r="I1476" s="24" t="str">
        <f>VLOOKUP($E1476,Mapping!$A$2:$C$502,3,0)</f>
        <v>S3</v>
      </c>
      <c r="J1476" s="24" t="str">
        <f>VLOOKUP($E1476,Mapping!$A$2:$C$502,2,0)</f>
        <v>Unity</v>
      </c>
      <c r="K1476" s="24" t="str">
        <f>VLOOKUP(G1476,Mapping!$E$2:$F$246,2,0)</f>
        <v>Per</v>
      </c>
    </row>
    <row r="1477" spans="1:11" x14ac:dyDescent="0.25">
      <c r="A1477" s="6"/>
      <c r="B1477" s="6"/>
      <c r="C1477" s="6"/>
      <c r="D1477" s="6"/>
      <c r="E1477" s="6" t="s">
        <v>200</v>
      </c>
      <c r="F1477" s="1" t="s">
        <v>117</v>
      </c>
      <c r="G1477" s="2">
        <v>44281</v>
      </c>
      <c r="H1477" s="1">
        <v>0</v>
      </c>
      <c r="I1477" s="24">
        <f>VLOOKUP($E1477,Mapping!$A$2:$C$502,3,0)</f>
        <v>0</v>
      </c>
      <c r="J1477" s="24" t="str">
        <f>VLOOKUP($E1477,Mapping!$A$2:$C$502,2,0)</f>
        <v>Apple Search</v>
      </c>
      <c r="K1477" s="24" t="str">
        <f>VLOOKUP(G1477,Mapping!$E$2:$F$246,2,0)</f>
        <v>Per</v>
      </c>
    </row>
    <row r="1478" spans="1:11" x14ac:dyDescent="0.25">
      <c r="A1478" s="6"/>
      <c r="B1478" s="6"/>
      <c r="C1478" s="6"/>
      <c r="D1478" s="6"/>
      <c r="E1478" s="6" t="s">
        <v>227</v>
      </c>
      <c r="F1478" s="1" t="s">
        <v>117</v>
      </c>
      <c r="G1478" s="2">
        <v>44281</v>
      </c>
      <c r="H1478" s="1">
        <v>0</v>
      </c>
      <c r="I1478" s="24">
        <f>VLOOKUP($E1478,Mapping!$A$2:$C$502,3,0)</f>
        <v>0</v>
      </c>
      <c r="J1478" s="24" t="str">
        <f>VLOOKUP($E1478,Mapping!$A$2:$C$502,2,0)</f>
        <v>Applovin Rewarded</v>
      </c>
      <c r="K1478" s="24" t="str">
        <f>VLOOKUP(G1478,Mapping!$E$2:$F$246,2,0)</f>
        <v>Per</v>
      </c>
    </row>
    <row r="1479" spans="1:11" x14ac:dyDescent="0.25">
      <c r="A1479" s="6"/>
      <c r="B1479" s="6"/>
      <c r="C1479" s="6"/>
      <c r="D1479" s="6"/>
      <c r="E1479" s="6" t="s">
        <v>201</v>
      </c>
      <c r="F1479" s="1" t="s">
        <v>117</v>
      </c>
      <c r="G1479" s="2">
        <v>44281</v>
      </c>
      <c r="H1479" s="1">
        <v>0</v>
      </c>
      <c r="I1479" s="24">
        <f>VLOOKUP($E1479,Mapping!$A$2:$C$502,3,0)</f>
        <v>0</v>
      </c>
      <c r="J1479" s="24" t="str">
        <f>VLOOKUP($E1479,Mapping!$A$2:$C$502,2,0)</f>
        <v>Applovin Video</v>
      </c>
      <c r="K1479" s="24" t="str">
        <f>VLOOKUP(G1479,Mapping!$E$2:$F$246,2,0)</f>
        <v>Per</v>
      </c>
    </row>
    <row r="1480" spans="1:11" x14ac:dyDescent="0.25">
      <c r="A1480" s="6"/>
      <c r="B1480" s="6"/>
      <c r="C1480" s="6"/>
      <c r="D1480" s="6"/>
      <c r="E1480" s="6" t="s">
        <v>143</v>
      </c>
      <c r="F1480" s="1" t="s">
        <v>117</v>
      </c>
      <c r="G1480" s="2">
        <v>44281</v>
      </c>
      <c r="H1480" s="1">
        <v>0</v>
      </c>
      <c r="I1480" s="24">
        <f>VLOOKUP($E1480,Mapping!$A$2:$C$502,3,0)</f>
        <v>0</v>
      </c>
      <c r="J1480" s="24" t="str">
        <f>VLOOKUP($E1480,Mapping!$A$2:$C$502,2,0)</f>
        <v>Bug Fix</v>
      </c>
      <c r="K1480" s="24" t="str">
        <f>VLOOKUP(G1480,Mapping!$E$2:$F$246,2,0)</f>
        <v>Per</v>
      </c>
    </row>
    <row r="1481" spans="1:11" x14ac:dyDescent="0.25">
      <c r="A1481" s="6"/>
      <c r="B1481" s="6"/>
      <c r="C1481" s="6"/>
      <c r="D1481" s="6"/>
      <c r="E1481" s="6" t="s">
        <v>144</v>
      </c>
      <c r="F1481" s="1" t="s">
        <v>117</v>
      </c>
      <c r="G1481" s="2">
        <v>44281</v>
      </c>
      <c r="H1481" s="1">
        <v>0</v>
      </c>
      <c r="I1481" s="24">
        <f>VLOOKUP($E1481,Mapping!$A$2:$C$502,3,0)</f>
        <v>0</v>
      </c>
      <c r="J1481" s="24" t="str">
        <f>VLOOKUP($E1481,Mapping!$A$2:$C$502,2,0)</f>
        <v>Bug Fix</v>
      </c>
      <c r="K1481" s="24" t="str">
        <f>VLOOKUP(G1481,Mapping!$E$2:$F$246,2,0)</f>
        <v>Per</v>
      </c>
    </row>
    <row r="1482" spans="1:11" x14ac:dyDescent="0.25">
      <c r="A1482" s="6"/>
      <c r="B1482" s="6"/>
      <c r="C1482" s="6"/>
      <c r="D1482" s="6"/>
      <c r="E1482" s="6" t="s">
        <v>226</v>
      </c>
      <c r="F1482" s="1" t="s">
        <v>117</v>
      </c>
      <c r="G1482" s="2">
        <v>44281</v>
      </c>
      <c r="H1482" s="1">
        <v>0</v>
      </c>
      <c r="I1482" s="24">
        <f>VLOOKUP($E1482,Mapping!$A$2:$C$502,3,0)</f>
        <v>0</v>
      </c>
      <c r="J1482" s="24" t="str">
        <f>VLOOKUP($E1482,Mapping!$A$2:$C$502,2,0)</f>
        <v>Bug Fix</v>
      </c>
      <c r="K1482" s="24" t="str">
        <f>VLOOKUP(G1482,Mapping!$E$2:$F$246,2,0)</f>
        <v>Per</v>
      </c>
    </row>
    <row r="1483" spans="1:11" x14ac:dyDescent="0.25">
      <c r="A1483" s="6"/>
      <c r="B1483" s="6"/>
      <c r="C1483" s="6"/>
      <c r="D1483" s="6"/>
      <c r="E1483" s="6" t="s">
        <v>146</v>
      </c>
      <c r="F1483" s="1" t="s">
        <v>117</v>
      </c>
      <c r="G1483" s="2">
        <v>44281</v>
      </c>
      <c r="H1483" s="1">
        <v>0</v>
      </c>
      <c r="I1483" s="24">
        <f>VLOOKUP($E1483,Mapping!$A$2:$C$502,3,0)</f>
        <v>0</v>
      </c>
      <c r="J1483" s="24" t="str">
        <f>VLOOKUP($E1483,Mapping!$A$2:$C$502,2,0)</f>
        <v>Event After Effect</v>
      </c>
      <c r="K1483" s="24" t="str">
        <f>VLOOKUP(G1483,Mapping!$E$2:$F$246,2,0)</f>
        <v>Per</v>
      </c>
    </row>
    <row r="1484" spans="1:11" x14ac:dyDescent="0.25">
      <c r="A1484" s="6"/>
      <c r="B1484" s="6"/>
      <c r="C1484" s="6"/>
      <c r="D1484" s="6"/>
      <c r="E1484" s="6" t="s">
        <v>228</v>
      </c>
      <c r="F1484" s="1" t="s">
        <v>117</v>
      </c>
      <c r="G1484" s="2">
        <v>44281</v>
      </c>
      <c r="H1484" s="1">
        <v>0</v>
      </c>
      <c r="I1484" s="24">
        <f>VLOOKUP($E1484,Mapping!$A$2:$C$502,3,0)</f>
        <v>0</v>
      </c>
      <c r="J1484" s="24" t="str">
        <f>VLOOKUP($E1484,Mapping!$A$2:$C$502,2,0)</f>
        <v>Bytedance Global</v>
      </c>
      <c r="K1484" s="24" t="str">
        <f>VLOOKUP(G1484,Mapping!$E$2:$F$246,2,0)</f>
        <v>Per</v>
      </c>
    </row>
    <row r="1485" spans="1:11" x14ac:dyDescent="0.25">
      <c r="A1485" s="6"/>
      <c r="B1485" s="6"/>
      <c r="C1485" s="6"/>
      <c r="D1485" s="6"/>
      <c r="E1485" s="6" t="s">
        <v>180</v>
      </c>
      <c r="F1485" s="1" t="s">
        <v>117</v>
      </c>
      <c r="G1485" s="2">
        <v>44281</v>
      </c>
      <c r="H1485" s="1">
        <v>-16466.0845840328</v>
      </c>
      <c r="I1485" s="24">
        <f>VLOOKUP($E1485,Mapping!$A$2:$C$502,3,0)</f>
        <v>0</v>
      </c>
      <c r="J1485" s="24" t="str">
        <f>VLOOKUP($E1485,Mapping!$A$2:$C$502,2,0)</f>
        <v>Lords Mobile</v>
      </c>
      <c r="K1485" s="24" t="str">
        <f>VLOOKUP(G1485,Mapping!$E$2:$F$246,2,0)</f>
        <v>Per</v>
      </c>
    </row>
    <row r="1486" spans="1:11" x14ac:dyDescent="0.25">
      <c r="A1486" s="6"/>
      <c r="B1486" s="6"/>
      <c r="C1486" s="6"/>
      <c r="D1486" s="6"/>
      <c r="E1486" s="6" t="s">
        <v>181</v>
      </c>
      <c r="F1486" s="1" t="s">
        <v>117</v>
      </c>
      <c r="G1486" s="2">
        <v>44281</v>
      </c>
      <c r="H1486" s="1">
        <v>-3459.1887631701202</v>
      </c>
      <c r="I1486" s="24">
        <f>VLOOKUP($E1486,Mapping!$A$2:$C$502,3,0)</f>
        <v>0</v>
      </c>
      <c r="J1486" s="24" t="str">
        <f>VLOOKUP($E1486,Mapping!$A$2:$C$502,2,0)</f>
        <v>Rise of Kingdom</v>
      </c>
      <c r="K1486" s="24" t="str">
        <f>VLOOKUP(G1486,Mapping!$E$2:$F$246,2,0)</f>
        <v>Per</v>
      </c>
    </row>
    <row r="1487" spans="1:11" x14ac:dyDescent="0.25">
      <c r="A1487" s="6"/>
      <c r="B1487" s="6"/>
      <c r="C1487" s="6"/>
      <c r="D1487" s="6"/>
      <c r="E1487" s="6" t="s">
        <v>182</v>
      </c>
      <c r="F1487" s="1" t="s">
        <v>117</v>
      </c>
      <c r="G1487" s="2">
        <v>44281</v>
      </c>
      <c r="H1487" s="1">
        <v>-5494.96261922539</v>
      </c>
      <c r="I1487" s="24">
        <f>VLOOKUP($E1487,Mapping!$A$2:$C$502,3,0)</f>
        <v>0</v>
      </c>
      <c r="J1487" s="24" t="str">
        <f>VLOOKUP($E1487,Mapping!$A$2:$C$502,2,0)</f>
        <v>West Game</v>
      </c>
      <c r="K1487" s="24" t="str">
        <f>VLOOKUP(G1487,Mapping!$E$2:$F$246,2,0)</f>
        <v>Per</v>
      </c>
    </row>
    <row r="1488" spans="1:11" x14ac:dyDescent="0.25">
      <c r="A1488" s="6"/>
      <c r="B1488" s="6"/>
      <c r="C1488" s="6"/>
      <c r="D1488" s="6"/>
      <c r="E1488" s="6" t="s">
        <v>148</v>
      </c>
      <c r="F1488" s="1" t="s">
        <v>117</v>
      </c>
      <c r="G1488" s="2">
        <v>44281</v>
      </c>
      <c r="H1488" s="1">
        <v>0</v>
      </c>
      <c r="I1488" s="24">
        <f>VLOOKUP($E1488,Mapping!$A$2:$C$502,3,0)</f>
        <v>0</v>
      </c>
      <c r="J1488" s="24" t="str">
        <f>VLOOKUP($E1488,Mapping!$A$2:$C$502,2,0)</f>
        <v>Event After Effect</v>
      </c>
      <c r="K1488" s="24" t="str">
        <f>VLOOKUP(G1488,Mapping!$E$2:$F$246,2,0)</f>
        <v>Per</v>
      </c>
    </row>
    <row r="1489" spans="1:11" x14ac:dyDescent="0.25">
      <c r="A1489" s="6"/>
      <c r="B1489" s="6"/>
      <c r="C1489" s="6"/>
      <c r="D1489" s="6"/>
      <c r="E1489" s="6" t="s">
        <v>202</v>
      </c>
      <c r="F1489" s="1" t="s">
        <v>117</v>
      </c>
      <c r="G1489" s="2">
        <v>44281</v>
      </c>
      <c r="H1489" s="1">
        <v>0</v>
      </c>
      <c r="I1489" s="24" t="str">
        <f>VLOOKUP($E1489,Mapping!$A$2:$C$502,3,0)</f>
        <v>S1</v>
      </c>
      <c r="J1489" s="24" t="str">
        <f>VLOOKUP($E1489,Mapping!$A$2:$C$502,2,0)</f>
        <v>Facebook AEO AAA</v>
      </c>
      <c r="K1489" s="24" t="str">
        <f>VLOOKUP(G1489,Mapping!$E$2:$F$246,2,0)</f>
        <v>Per</v>
      </c>
    </row>
    <row r="1490" spans="1:11" x14ac:dyDescent="0.25">
      <c r="A1490" s="6"/>
      <c r="B1490" s="6"/>
      <c r="C1490" s="6"/>
      <c r="D1490" s="6"/>
      <c r="E1490" s="6" t="s">
        <v>203</v>
      </c>
      <c r="F1490" s="1" t="s">
        <v>117</v>
      </c>
      <c r="G1490" s="2">
        <v>44281</v>
      </c>
      <c r="H1490" s="1">
        <v>0</v>
      </c>
      <c r="I1490" s="24" t="str">
        <f>VLOOKUP($E1490,Mapping!$A$2:$C$502,3,0)</f>
        <v>S2</v>
      </c>
      <c r="J1490" s="24" t="str">
        <f>VLOOKUP($E1490,Mapping!$A$2:$C$502,2,0)</f>
        <v>Facebook AEO AAA</v>
      </c>
      <c r="K1490" s="24" t="str">
        <f>VLOOKUP(G1490,Mapping!$E$2:$F$246,2,0)</f>
        <v>Per</v>
      </c>
    </row>
    <row r="1491" spans="1:11" x14ac:dyDescent="0.25">
      <c r="A1491" s="6"/>
      <c r="B1491" s="6"/>
      <c r="C1491" s="6"/>
      <c r="D1491" s="6"/>
      <c r="E1491" s="6" t="s">
        <v>243</v>
      </c>
      <c r="F1491" s="1" t="s">
        <v>117</v>
      </c>
      <c r="G1491" s="2">
        <v>44281</v>
      </c>
      <c r="H1491" s="1">
        <v>0</v>
      </c>
      <c r="I1491" s="24" t="str">
        <f>VLOOKUP($E1491,Mapping!$A$2:$C$502,3,0)</f>
        <v>S3</v>
      </c>
      <c r="J1491" s="24" t="str">
        <f>VLOOKUP($E1491,Mapping!$A$2:$C$502,2,0)</f>
        <v>Facebook AEO AAA</v>
      </c>
      <c r="K1491" s="24" t="str">
        <f>VLOOKUP(G1491,Mapping!$E$2:$F$246,2,0)</f>
        <v>Per</v>
      </c>
    </row>
    <row r="1492" spans="1:11" x14ac:dyDescent="0.25">
      <c r="A1492" s="6"/>
      <c r="B1492" s="6"/>
      <c r="C1492" s="6"/>
      <c r="D1492" s="6"/>
      <c r="E1492" s="6" t="s">
        <v>204</v>
      </c>
      <c r="F1492" s="1" t="s">
        <v>117</v>
      </c>
      <c r="G1492" s="2">
        <v>44281</v>
      </c>
      <c r="H1492" s="1">
        <v>0.25458568282540101</v>
      </c>
      <c r="I1492" s="24" t="str">
        <f>VLOOKUP($E1492,Mapping!$A$2:$C$502,3,0)</f>
        <v>Pre</v>
      </c>
      <c r="J1492" s="24" t="str">
        <f>VLOOKUP($E1492,Mapping!$A$2:$C$502,2,0)</f>
        <v>Facebook AEO AAA</v>
      </c>
      <c r="K1492" s="24" t="str">
        <f>VLOOKUP(G1492,Mapping!$E$2:$F$246,2,0)</f>
        <v>Per</v>
      </c>
    </row>
    <row r="1493" spans="1:11" x14ac:dyDescent="0.25">
      <c r="A1493" s="6"/>
      <c r="B1493" s="6"/>
      <c r="C1493" s="6"/>
      <c r="D1493" s="6"/>
      <c r="E1493" s="6" t="s">
        <v>205</v>
      </c>
      <c r="F1493" s="1" t="s">
        <v>117</v>
      </c>
      <c r="G1493" s="2">
        <v>44281</v>
      </c>
      <c r="H1493" s="1">
        <v>0</v>
      </c>
      <c r="I1493" s="24" t="str">
        <f>VLOOKUP($E1493,Mapping!$A$2:$C$502,3,0)</f>
        <v>S1</v>
      </c>
      <c r="J1493" s="24" t="str">
        <f>VLOOKUP($E1493,Mapping!$A$2:$C$502,2,0)</f>
        <v>Facebook AEO BAU</v>
      </c>
      <c r="K1493" s="24" t="str">
        <f>VLOOKUP(G1493,Mapping!$E$2:$F$246,2,0)</f>
        <v>Per</v>
      </c>
    </row>
    <row r="1494" spans="1:11" x14ac:dyDescent="0.25">
      <c r="A1494" s="6"/>
      <c r="B1494" s="6"/>
      <c r="C1494" s="6"/>
      <c r="D1494" s="6"/>
      <c r="E1494" s="6" t="s">
        <v>206</v>
      </c>
      <c r="F1494" s="1" t="s">
        <v>117</v>
      </c>
      <c r="G1494" s="2">
        <v>44281</v>
      </c>
      <c r="H1494" s="1">
        <v>0</v>
      </c>
      <c r="I1494" s="24" t="str">
        <f>VLOOKUP($E1494,Mapping!$A$2:$C$502,3,0)</f>
        <v>S2</v>
      </c>
      <c r="J1494" s="24" t="str">
        <f>VLOOKUP($E1494,Mapping!$A$2:$C$502,2,0)</f>
        <v>Facebook AEO BAU</v>
      </c>
      <c r="K1494" s="24" t="str">
        <f>VLOOKUP(G1494,Mapping!$E$2:$F$246,2,0)</f>
        <v>Per</v>
      </c>
    </row>
    <row r="1495" spans="1:11" x14ac:dyDescent="0.25">
      <c r="A1495" s="6"/>
      <c r="B1495" s="6"/>
      <c r="C1495" s="6"/>
      <c r="D1495" s="6"/>
      <c r="E1495" s="6" t="s">
        <v>244</v>
      </c>
      <c r="F1495" s="1" t="s">
        <v>117</v>
      </c>
      <c r="G1495" s="2">
        <v>44281</v>
      </c>
      <c r="H1495" s="1">
        <v>0</v>
      </c>
      <c r="I1495" s="24" t="str">
        <f>VLOOKUP($E1495,Mapping!$A$2:$C$502,3,0)</f>
        <v>S3</v>
      </c>
      <c r="J1495" s="24" t="str">
        <f>VLOOKUP($E1495,Mapping!$A$2:$C$502,2,0)</f>
        <v>Facebook AEO BAU</v>
      </c>
      <c r="K1495" s="24" t="str">
        <f>VLOOKUP(G1495,Mapping!$E$2:$F$246,2,0)</f>
        <v>Per</v>
      </c>
    </row>
    <row r="1496" spans="1:11" x14ac:dyDescent="0.25">
      <c r="A1496" s="6"/>
      <c r="B1496" s="6"/>
      <c r="C1496" s="6"/>
      <c r="D1496" s="6"/>
      <c r="E1496" s="6" t="s">
        <v>207</v>
      </c>
      <c r="F1496" s="1" t="s">
        <v>117</v>
      </c>
      <c r="G1496" s="2">
        <v>44281</v>
      </c>
      <c r="H1496" s="1">
        <v>4.6589366225311696E-12</v>
      </c>
      <c r="I1496" s="24" t="str">
        <f>VLOOKUP($E1496,Mapping!$A$2:$C$502,3,0)</f>
        <v>Pre</v>
      </c>
      <c r="J1496" s="24" t="str">
        <f>VLOOKUP($E1496,Mapping!$A$2:$C$502,2,0)</f>
        <v>Facebook AEO BAU</v>
      </c>
      <c r="K1496" s="24" t="str">
        <f>VLOOKUP(G1496,Mapping!$E$2:$F$246,2,0)</f>
        <v>Per</v>
      </c>
    </row>
    <row r="1497" spans="1:11" x14ac:dyDescent="0.25">
      <c r="A1497" s="6"/>
      <c r="B1497" s="6"/>
      <c r="C1497" s="6"/>
      <c r="D1497" s="6"/>
      <c r="E1497" s="6" t="s">
        <v>208</v>
      </c>
      <c r="F1497" s="1" t="s">
        <v>117</v>
      </c>
      <c r="G1497" s="2">
        <v>44281</v>
      </c>
      <c r="H1497" s="1">
        <v>28518.649830513899</v>
      </c>
      <c r="I1497" s="24" t="str">
        <f>VLOOKUP($E1497,Mapping!$A$2:$C$502,3,0)</f>
        <v>Pre</v>
      </c>
      <c r="J1497" s="24" t="str">
        <f>VLOOKUP($E1497,Mapping!$A$2:$C$502,2,0)</f>
        <v>Facebook VO AAA</v>
      </c>
      <c r="K1497" s="24" t="str">
        <f>VLOOKUP(G1497,Mapping!$E$2:$F$246,2,0)</f>
        <v>Per</v>
      </c>
    </row>
    <row r="1498" spans="1:11" x14ac:dyDescent="0.25">
      <c r="A1498" s="6"/>
      <c r="B1498" s="6"/>
      <c r="C1498" s="6"/>
      <c r="D1498" s="6"/>
      <c r="E1498" s="6" t="s">
        <v>209</v>
      </c>
      <c r="F1498" s="1" t="s">
        <v>117</v>
      </c>
      <c r="G1498" s="2">
        <v>44281</v>
      </c>
      <c r="H1498" s="1">
        <v>0</v>
      </c>
      <c r="I1498" s="24" t="str">
        <f>VLOOKUP($E1498,Mapping!$A$2:$C$502,3,0)</f>
        <v>S1</v>
      </c>
      <c r="J1498" s="24" t="str">
        <f>VLOOKUP($E1498,Mapping!$A$2:$C$502,2,0)</f>
        <v>Facebook VO AAA</v>
      </c>
      <c r="K1498" s="24" t="str">
        <f>VLOOKUP(G1498,Mapping!$E$2:$F$246,2,0)</f>
        <v>Per</v>
      </c>
    </row>
    <row r="1499" spans="1:11" x14ac:dyDescent="0.25">
      <c r="A1499" s="6"/>
      <c r="B1499" s="6"/>
      <c r="C1499" s="6"/>
      <c r="D1499" s="6"/>
      <c r="E1499" s="6" t="s">
        <v>210</v>
      </c>
      <c r="F1499" s="1" t="s">
        <v>117</v>
      </c>
      <c r="G1499" s="2">
        <v>44281</v>
      </c>
      <c r="H1499" s="1">
        <v>0</v>
      </c>
      <c r="I1499" s="24" t="str">
        <f>VLOOKUP($E1499,Mapping!$A$2:$C$502,3,0)</f>
        <v>S2</v>
      </c>
      <c r="J1499" s="24" t="str">
        <f>VLOOKUP($E1499,Mapping!$A$2:$C$502,2,0)</f>
        <v>Facebook VO AAA</v>
      </c>
      <c r="K1499" s="24" t="str">
        <f>VLOOKUP(G1499,Mapping!$E$2:$F$246,2,0)</f>
        <v>Per</v>
      </c>
    </row>
    <row r="1500" spans="1:11" x14ac:dyDescent="0.25">
      <c r="A1500" s="6"/>
      <c r="B1500" s="6"/>
      <c r="C1500" s="6"/>
      <c r="D1500" s="6"/>
      <c r="E1500" s="6" t="s">
        <v>245</v>
      </c>
      <c r="F1500" s="1" t="s">
        <v>117</v>
      </c>
      <c r="G1500" s="2">
        <v>44281</v>
      </c>
      <c r="H1500" s="1">
        <v>0</v>
      </c>
      <c r="I1500" s="24" t="str">
        <f>VLOOKUP($E1500,Mapping!$A$2:$C$502,3,0)</f>
        <v>S3</v>
      </c>
      <c r="J1500" s="24" t="str">
        <f>VLOOKUP($E1500,Mapping!$A$2:$C$502,2,0)</f>
        <v>Facebook VO AAA</v>
      </c>
      <c r="K1500" s="24" t="str">
        <f>VLOOKUP(G1500,Mapping!$E$2:$F$246,2,0)</f>
        <v>Per</v>
      </c>
    </row>
    <row r="1501" spans="1:11" x14ac:dyDescent="0.25">
      <c r="A1501" s="6"/>
      <c r="B1501" s="6"/>
      <c r="C1501" s="6"/>
      <c r="D1501" s="6"/>
      <c r="E1501" s="6" t="s">
        <v>211</v>
      </c>
      <c r="F1501" s="1" t="s">
        <v>117</v>
      </c>
      <c r="G1501" s="2">
        <v>44281</v>
      </c>
      <c r="H1501" s="1">
        <v>58849.736390360798</v>
      </c>
      <c r="I1501" s="24" t="str">
        <f>VLOOKUP($E1501,Mapping!$A$2:$C$502,3,0)</f>
        <v>Pre</v>
      </c>
      <c r="J1501" s="24" t="str">
        <f>VLOOKUP($E1501,Mapping!$A$2:$C$502,2,0)</f>
        <v>Facebook VO BAU</v>
      </c>
      <c r="K1501" s="24" t="str">
        <f>VLOOKUP(G1501,Mapping!$E$2:$F$246,2,0)</f>
        <v>Per</v>
      </c>
    </row>
    <row r="1502" spans="1:11" x14ac:dyDescent="0.25">
      <c r="A1502" s="6"/>
      <c r="B1502" s="6"/>
      <c r="C1502" s="6"/>
      <c r="D1502" s="6"/>
      <c r="E1502" s="6" t="s">
        <v>212</v>
      </c>
      <c r="F1502" s="1" t="s">
        <v>117</v>
      </c>
      <c r="G1502" s="2">
        <v>44281</v>
      </c>
      <c r="H1502" s="1">
        <v>0</v>
      </c>
      <c r="I1502" s="24" t="str">
        <f>VLOOKUP($E1502,Mapping!$A$2:$C$502,3,0)</f>
        <v>S1</v>
      </c>
      <c r="J1502" s="24" t="str">
        <f>VLOOKUP($E1502,Mapping!$A$2:$C$502,2,0)</f>
        <v>Facebook VO BAU</v>
      </c>
      <c r="K1502" s="24" t="str">
        <f>VLOOKUP(G1502,Mapping!$E$2:$F$246,2,0)</f>
        <v>Per</v>
      </c>
    </row>
    <row r="1503" spans="1:11" x14ac:dyDescent="0.25">
      <c r="A1503" s="6"/>
      <c r="B1503" s="6"/>
      <c r="C1503" s="6"/>
      <c r="D1503" s="6"/>
      <c r="E1503" s="6" t="s">
        <v>213</v>
      </c>
      <c r="F1503" s="1" t="s">
        <v>117</v>
      </c>
      <c r="G1503" s="2">
        <v>44281</v>
      </c>
      <c r="H1503" s="1">
        <v>0</v>
      </c>
      <c r="I1503" s="24" t="str">
        <f>VLOOKUP($E1503,Mapping!$A$2:$C$502,3,0)</f>
        <v>S2</v>
      </c>
      <c r="J1503" s="24" t="str">
        <f>VLOOKUP($E1503,Mapping!$A$2:$C$502,2,0)</f>
        <v>Facebook VO BAU</v>
      </c>
      <c r="K1503" s="24" t="str">
        <f>VLOOKUP(G1503,Mapping!$E$2:$F$246,2,0)</f>
        <v>Per</v>
      </c>
    </row>
    <row r="1504" spans="1:11" x14ac:dyDescent="0.25">
      <c r="A1504" s="6"/>
      <c r="B1504" s="6"/>
      <c r="C1504" s="6"/>
      <c r="D1504" s="6"/>
      <c r="E1504" s="6" t="s">
        <v>246</v>
      </c>
      <c r="F1504" s="1" t="s">
        <v>117</v>
      </c>
      <c r="G1504" s="2">
        <v>44281</v>
      </c>
      <c r="H1504" s="1">
        <v>0</v>
      </c>
      <c r="I1504" s="24" t="str">
        <f>VLOOKUP($E1504,Mapping!$A$2:$C$502,3,0)</f>
        <v>S3</v>
      </c>
      <c r="J1504" s="24" t="str">
        <f>VLOOKUP($E1504,Mapping!$A$2:$C$502,2,0)</f>
        <v>Facebook VO BAU</v>
      </c>
      <c r="K1504" s="24" t="str">
        <f>VLOOKUP(G1504,Mapping!$E$2:$F$246,2,0)</f>
        <v>Per</v>
      </c>
    </row>
    <row r="1505" spans="1:11" x14ac:dyDescent="0.25">
      <c r="A1505" s="6"/>
      <c r="B1505" s="6"/>
      <c r="C1505" s="6"/>
      <c r="D1505" s="6"/>
      <c r="E1505" s="6" t="s">
        <v>214</v>
      </c>
      <c r="F1505" s="1" t="s">
        <v>117</v>
      </c>
      <c r="G1505" s="2">
        <v>44281</v>
      </c>
      <c r="H1505" s="1">
        <v>12056.8819086556</v>
      </c>
      <c r="I1505" s="24" t="str">
        <f>VLOOKUP($E1505,Mapping!$A$2:$C$502,3,0)</f>
        <v>Pre</v>
      </c>
      <c r="J1505" s="24" t="str">
        <f>VLOOKUP($E1505,Mapping!$A$2:$C$502,2,0)</f>
        <v>Facebook VO Dynamic</v>
      </c>
      <c r="K1505" s="24" t="str">
        <f>VLOOKUP(G1505,Mapping!$E$2:$F$246,2,0)</f>
        <v>Per</v>
      </c>
    </row>
    <row r="1506" spans="1:11" x14ac:dyDescent="0.25">
      <c r="A1506" s="6"/>
      <c r="B1506" s="6"/>
      <c r="C1506" s="6"/>
      <c r="D1506" s="6"/>
      <c r="E1506" s="6" t="s">
        <v>215</v>
      </c>
      <c r="F1506" s="1" t="s">
        <v>117</v>
      </c>
      <c r="G1506" s="2">
        <v>44281</v>
      </c>
      <c r="H1506" s="1">
        <v>0</v>
      </c>
      <c r="I1506" s="24" t="str">
        <f>VLOOKUP($E1506,Mapping!$A$2:$C$502,3,0)</f>
        <v>S1</v>
      </c>
      <c r="J1506" s="24" t="str">
        <f>VLOOKUP($E1506,Mapping!$A$2:$C$502,2,0)</f>
        <v>Facebook VO Dynamic</v>
      </c>
      <c r="K1506" s="24" t="str">
        <f>VLOOKUP(G1506,Mapping!$E$2:$F$246,2,0)</f>
        <v>Per</v>
      </c>
    </row>
    <row r="1507" spans="1:11" x14ac:dyDescent="0.25">
      <c r="A1507" s="6"/>
      <c r="B1507" s="6"/>
      <c r="C1507" s="6"/>
      <c r="D1507" s="6"/>
      <c r="E1507" s="6" t="s">
        <v>216</v>
      </c>
      <c r="F1507" s="1" t="s">
        <v>117</v>
      </c>
      <c r="G1507" s="2">
        <v>44281</v>
      </c>
      <c r="H1507" s="1">
        <v>15682.2999362014</v>
      </c>
      <c r="I1507" s="24" t="str">
        <f>VLOOKUP($E1507,Mapping!$A$2:$C$502,3,0)</f>
        <v>Pre</v>
      </c>
      <c r="J1507" s="24" t="str">
        <f>VLOOKUP($E1507,Mapping!$A$2:$C$502,2,0)</f>
        <v>Google Display</v>
      </c>
      <c r="K1507" s="24" t="str">
        <f>VLOOKUP(G1507,Mapping!$E$2:$F$246,2,0)</f>
        <v>Per</v>
      </c>
    </row>
    <row r="1508" spans="1:11" x14ac:dyDescent="0.25">
      <c r="A1508" s="6"/>
      <c r="B1508" s="6"/>
      <c r="C1508" s="6"/>
      <c r="D1508" s="6"/>
      <c r="E1508" s="6" t="s">
        <v>217</v>
      </c>
      <c r="F1508" s="1" t="s">
        <v>117</v>
      </c>
      <c r="G1508" s="2">
        <v>44281</v>
      </c>
      <c r="H1508" s="1">
        <v>0</v>
      </c>
      <c r="I1508" s="24">
        <f>VLOOKUP($E1508,Mapping!$A$2:$C$502,3,0)</f>
        <v>0</v>
      </c>
      <c r="J1508" s="24" t="str">
        <f>VLOOKUP($E1508,Mapping!$A$2:$C$502,2,0)</f>
        <v>Google Display</v>
      </c>
      <c r="K1508" s="24" t="str">
        <f>VLOOKUP(G1508,Mapping!$E$2:$F$246,2,0)</f>
        <v>Per</v>
      </c>
    </row>
    <row r="1509" spans="1:11" x14ac:dyDescent="0.25">
      <c r="A1509" s="6"/>
      <c r="B1509" s="6"/>
      <c r="C1509" s="6"/>
      <c r="D1509" s="6"/>
      <c r="E1509" s="6" t="s">
        <v>229</v>
      </c>
      <c r="F1509" s="1" t="s">
        <v>117</v>
      </c>
      <c r="G1509" s="2">
        <v>44281</v>
      </c>
      <c r="H1509" s="1">
        <v>0</v>
      </c>
      <c r="I1509" s="24">
        <f>VLOOKUP($E1509,Mapping!$A$2:$C$502,3,0)</f>
        <v>0</v>
      </c>
      <c r="J1509" s="24" t="str">
        <f>VLOOKUP($E1509,Mapping!$A$2:$C$502,2,0)</f>
        <v>Google Display</v>
      </c>
      <c r="K1509" s="24" t="str">
        <f>VLOOKUP(G1509,Mapping!$E$2:$F$246,2,0)</f>
        <v>Per</v>
      </c>
    </row>
    <row r="1510" spans="1:11" x14ac:dyDescent="0.25">
      <c r="A1510" s="6"/>
      <c r="B1510" s="6"/>
      <c r="C1510" s="6"/>
      <c r="D1510" s="6"/>
      <c r="E1510" s="6" t="s">
        <v>218</v>
      </c>
      <c r="F1510" s="1" t="s">
        <v>117</v>
      </c>
      <c r="G1510" s="2">
        <v>44281</v>
      </c>
      <c r="H1510" s="1">
        <v>0</v>
      </c>
      <c r="I1510" s="24">
        <f>VLOOKUP($E1510,Mapping!$A$2:$C$502,3,0)</f>
        <v>0</v>
      </c>
      <c r="J1510" s="24" t="str">
        <f>VLOOKUP($E1510,Mapping!$A$2:$C$502,2,0)</f>
        <v>Google Display</v>
      </c>
      <c r="K1510" s="24" t="str">
        <f>VLOOKUP(G1510,Mapping!$E$2:$F$246,2,0)</f>
        <v>Per</v>
      </c>
    </row>
    <row r="1511" spans="1:11" x14ac:dyDescent="0.25">
      <c r="A1511" s="6"/>
      <c r="B1511" s="6"/>
      <c r="C1511" s="6"/>
      <c r="D1511" s="6"/>
      <c r="E1511" s="6" t="s">
        <v>230</v>
      </c>
      <c r="F1511" s="1" t="s">
        <v>117</v>
      </c>
      <c r="G1511" s="2">
        <v>44281</v>
      </c>
      <c r="H1511" s="1">
        <v>0</v>
      </c>
      <c r="I1511" s="24" t="str">
        <f>VLOOKUP($E1511,Mapping!$A$2:$C$502,3,0)</f>
        <v>S1</v>
      </c>
      <c r="J1511" s="24" t="str">
        <f>VLOOKUP($E1511,Mapping!$A$2:$C$502,2,0)</f>
        <v>Google Display</v>
      </c>
      <c r="K1511" s="24" t="str">
        <f>VLOOKUP(G1511,Mapping!$E$2:$F$246,2,0)</f>
        <v>Per</v>
      </c>
    </row>
    <row r="1512" spans="1:11" x14ac:dyDescent="0.25">
      <c r="A1512" s="6"/>
      <c r="B1512" s="6"/>
      <c r="C1512" s="6"/>
      <c r="D1512" s="6"/>
      <c r="E1512" s="6" t="s">
        <v>219</v>
      </c>
      <c r="F1512" s="1" t="s">
        <v>117</v>
      </c>
      <c r="G1512" s="2">
        <v>44281</v>
      </c>
      <c r="H1512" s="1">
        <v>17017.382477872201</v>
      </c>
      <c r="I1512" s="24" t="str">
        <f>VLOOKUP($E1512,Mapping!$A$2:$C$502,3,0)</f>
        <v>Pre</v>
      </c>
      <c r="J1512" s="24" t="str">
        <f>VLOOKUP($E1512,Mapping!$A$2:$C$502,2,0)</f>
        <v>Google Youtube</v>
      </c>
      <c r="K1512" s="24" t="str">
        <f>VLOOKUP(G1512,Mapping!$E$2:$F$246,2,0)</f>
        <v>Per</v>
      </c>
    </row>
    <row r="1513" spans="1:11" x14ac:dyDescent="0.25">
      <c r="A1513" s="6"/>
      <c r="B1513" s="6"/>
      <c r="C1513" s="6"/>
      <c r="D1513" s="6"/>
      <c r="E1513" s="6" t="s">
        <v>220</v>
      </c>
      <c r="F1513" s="1" t="s">
        <v>117</v>
      </c>
      <c r="G1513" s="2">
        <v>44281</v>
      </c>
      <c r="H1513" s="1">
        <v>0</v>
      </c>
      <c r="I1513" s="24">
        <f>VLOOKUP($E1513,Mapping!$A$2:$C$502,3,0)</f>
        <v>0</v>
      </c>
      <c r="J1513" s="24" t="str">
        <f>VLOOKUP($E1513,Mapping!$A$2:$C$502,2,0)</f>
        <v>Google Youtube</v>
      </c>
      <c r="K1513" s="24" t="str">
        <f>VLOOKUP(G1513,Mapping!$E$2:$F$246,2,0)</f>
        <v>Per</v>
      </c>
    </row>
    <row r="1514" spans="1:11" x14ac:dyDescent="0.25">
      <c r="A1514" s="6"/>
      <c r="B1514" s="6"/>
      <c r="C1514" s="6"/>
      <c r="D1514" s="6"/>
      <c r="E1514" s="6" t="s">
        <v>231</v>
      </c>
      <c r="F1514" s="1" t="s">
        <v>117</v>
      </c>
      <c r="G1514" s="2">
        <v>44281</v>
      </c>
      <c r="H1514" s="1">
        <v>0</v>
      </c>
      <c r="I1514" s="24">
        <f>VLOOKUP($E1514,Mapping!$A$2:$C$502,3,0)</f>
        <v>0</v>
      </c>
      <c r="J1514" s="24" t="str">
        <f>VLOOKUP($E1514,Mapping!$A$2:$C$502,2,0)</f>
        <v>Google Youtube</v>
      </c>
      <c r="K1514" s="24" t="str">
        <f>VLOOKUP(G1514,Mapping!$E$2:$F$246,2,0)</f>
        <v>Per</v>
      </c>
    </row>
    <row r="1515" spans="1:11" x14ac:dyDescent="0.25">
      <c r="A1515" s="6"/>
      <c r="B1515" s="6"/>
      <c r="C1515" s="6"/>
      <c r="D1515" s="6"/>
      <c r="E1515" s="6" t="s">
        <v>221</v>
      </c>
      <c r="F1515" s="1" t="s">
        <v>117</v>
      </c>
      <c r="G1515" s="2">
        <v>44281</v>
      </c>
      <c r="H1515" s="1">
        <v>0</v>
      </c>
      <c r="I1515" s="24">
        <f>VLOOKUP($E1515,Mapping!$A$2:$C$502,3,0)</f>
        <v>0</v>
      </c>
      <c r="J1515" s="24" t="str">
        <f>VLOOKUP($E1515,Mapping!$A$2:$C$502,2,0)</f>
        <v>Google Youtube</v>
      </c>
      <c r="K1515" s="24" t="str">
        <f>VLOOKUP(G1515,Mapping!$E$2:$F$246,2,0)</f>
        <v>Per</v>
      </c>
    </row>
    <row r="1516" spans="1:11" x14ac:dyDescent="0.25">
      <c r="A1516" s="6"/>
      <c r="B1516" s="6"/>
      <c r="C1516" s="6"/>
      <c r="D1516" s="6"/>
      <c r="E1516" s="6" t="s">
        <v>232</v>
      </c>
      <c r="F1516" s="1" t="s">
        <v>117</v>
      </c>
      <c r="G1516" s="2">
        <v>44281</v>
      </c>
      <c r="H1516" s="1">
        <v>0</v>
      </c>
      <c r="I1516" s="24" t="str">
        <f>VLOOKUP($E1516,Mapping!$A$2:$C$502,3,0)</f>
        <v>S1</v>
      </c>
      <c r="J1516" s="24" t="str">
        <f>VLOOKUP($E1516,Mapping!$A$2:$C$502,2,0)</f>
        <v>Google Youtube</v>
      </c>
      <c r="K1516" s="24" t="str">
        <f>VLOOKUP(G1516,Mapping!$E$2:$F$246,2,0)</f>
        <v>Per</v>
      </c>
    </row>
    <row r="1517" spans="1:11" x14ac:dyDescent="0.25">
      <c r="A1517" s="6"/>
      <c r="B1517" s="6"/>
      <c r="C1517" s="6"/>
      <c r="D1517" s="6"/>
      <c r="E1517" s="6" t="s">
        <v>73</v>
      </c>
      <c r="F1517" s="1" t="s">
        <v>117</v>
      </c>
      <c r="G1517" s="2">
        <v>44281</v>
      </c>
      <c r="H1517" s="1">
        <v>282876.95580592903</v>
      </c>
      <c r="I1517" s="24">
        <f>VLOOKUP($E1517,Mapping!$A$2:$C$502,3,0)</f>
        <v>0</v>
      </c>
      <c r="J1517" s="24">
        <f>VLOOKUP($E1517,Mapping!$A$2:$C$502,2,0)</f>
        <v>0</v>
      </c>
      <c r="K1517" s="24" t="str">
        <f>VLOOKUP(G1517,Mapping!$E$2:$F$246,2,0)</f>
        <v>Per</v>
      </c>
    </row>
    <row r="1518" spans="1:11" x14ac:dyDescent="0.25">
      <c r="A1518" s="6"/>
      <c r="B1518" s="6"/>
      <c r="C1518" s="6"/>
      <c r="D1518" s="6"/>
      <c r="E1518" s="6" t="s">
        <v>149</v>
      </c>
      <c r="F1518" s="1" t="s">
        <v>117</v>
      </c>
      <c r="G1518" s="2">
        <v>44281</v>
      </c>
      <c r="H1518" s="1">
        <v>0</v>
      </c>
      <c r="I1518" s="24">
        <f>VLOOKUP($E1518,Mapping!$A$2:$C$502,3,0)</f>
        <v>0</v>
      </c>
      <c r="J1518" s="24" t="str">
        <f>VLOOKUP($E1518,Mapping!$A$2:$C$502,2,0)</f>
        <v>Event After Effect</v>
      </c>
      <c r="K1518" s="24" t="str">
        <f>VLOOKUP(G1518,Mapping!$E$2:$F$246,2,0)</f>
        <v>Per</v>
      </c>
    </row>
    <row r="1519" spans="1:11" x14ac:dyDescent="0.25">
      <c r="A1519" s="6"/>
      <c r="B1519" s="6"/>
      <c r="C1519" s="6"/>
      <c r="D1519" s="6"/>
      <c r="E1519" s="6" t="s">
        <v>150</v>
      </c>
      <c r="F1519" s="1" t="s">
        <v>117</v>
      </c>
      <c r="G1519" s="2">
        <v>44281</v>
      </c>
      <c r="H1519" s="1">
        <v>0</v>
      </c>
      <c r="I1519" s="24">
        <f>VLOOKUP($E1519,Mapping!$A$2:$C$502,3,0)</f>
        <v>0</v>
      </c>
      <c r="J1519" s="24" t="str">
        <f>VLOOKUP($E1519,Mapping!$A$2:$C$502,2,0)</f>
        <v>Internal Event</v>
      </c>
      <c r="K1519" s="24" t="str">
        <f>VLOOKUP(G1519,Mapping!$E$2:$F$246,2,0)</f>
        <v>Per</v>
      </c>
    </row>
    <row r="1520" spans="1:11" x14ac:dyDescent="0.25">
      <c r="A1520" s="6"/>
      <c r="B1520" s="6"/>
      <c r="C1520" s="6"/>
      <c r="D1520" s="6"/>
      <c r="E1520" s="6" t="s">
        <v>151</v>
      </c>
      <c r="F1520" s="1" t="s">
        <v>117</v>
      </c>
      <c r="G1520" s="2">
        <v>44281</v>
      </c>
      <c r="H1520" s="1">
        <v>0</v>
      </c>
      <c r="I1520" s="24">
        <f>VLOOKUP($E1520,Mapping!$A$2:$C$502,3,0)</f>
        <v>0</v>
      </c>
      <c r="J1520" s="24" t="str">
        <f>VLOOKUP($E1520,Mapping!$A$2:$C$502,2,0)</f>
        <v>Internal Event</v>
      </c>
      <c r="K1520" s="24" t="str">
        <f>VLOOKUP(G1520,Mapping!$E$2:$F$246,2,0)</f>
        <v>Per</v>
      </c>
    </row>
    <row r="1521" spans="1:11" x14ac:dyDescent="0.25">
      <c r="A1521" s="6"/>
      <c r="B1521" s="6"/>
      <c r="C1521" s="6"/>
      <c r="D1521" s="6"/>
      <c r="E1521" s="6" t="s">
        <v>152</v>
      </c>
      <c r="F1521" s="1" t="s">
        <v>117</v>
      </c>
      <c r="G1521" s="2">
        <v>44281</v>
      </c>
      <c r="H1521" s="1">
        <v>0</v>
      </c>
      <c r="I1521" s="24">
        <f>VLOOKUP($E1521,Mapping!$A$2:$C$502,3,0)</f>
        <v>0</v>
      </c>
      <c r="J1521" s="24" t="str">
        <f>VLOOKUP($E1521,Mapping!$A$2:$C$502,2,0)</f>
        <v>Internal Event</v>
      </c>
      <c r="K1521" s="24" t="str">
        <f>VLOOKUP(G1521,Mapping!$E$2:$F$246,2,0)</f>
        <v>Per</v>
      </c>
    </row>
    <row r="1522" spans="1:11" x14ac:dyDescent="0.25">
      <c r="A1522" s="6"/>
      <c r="B1522" s="6"/>
      <c r="C1522" s="6"/>
      <c r="D1522" s="6"/>
      <c r="E1522" s="6" t="s">
        <v>153</v>
      </c>
      <c r="F1522" s="1" t="s">
        <v>117</v>
      </c>
      <c r="G1522" s="2">
        <v>44281</v>
      </c>
      <c r="H1522" s="1">
        <v>0</v>
      </c>
      <c r="I1522" s="24">
        <f>VLOOKUP($E1522,Mapping!$A$2:$C$502,3,0)</f>
        <v>0</v>
      </c>
      <c r="J1522" s="24" t="str">
        <f>VLOOKUP($E1522,Mapping!$A$2:$C$502,2,0)</f>
        <v>Monday Effect</v>
      </c>
      <c r="K1522" s="24" t="str">
        <f>VLOOKUP(G1522,Mapping!$E$2:$F$246,2,0)</f>
        <v>Per</v>
      </c>
    </row>
    <row r="1523" spans="1:11" x14ac:dyDescent="0.25">
      <c r="A1523" s="6"/>
      <c r="B1523" s="6"/>
      <c r="C1523" s="6"/>
      <c r="D1523" s="6"/>
      <c r="E1523" s="6" t="s">
        <v>154</v>
      </c>
      <c r="F1523" s="1" t="s">
        <v>117</v>
      </c>
      <c r="G1523" s="2">
        <v>44281</v>
      </c>
      <c r="H1523" s="1">
        <v>0</v>
      </c>
      <c r="I1523" s="24">
        <f>VLOOKUP($E1523,Mapping!$A$2:$C$502,3,0)</f>
        <v>0</v>
      </c>
      <c r="J1523" s="24" t="str">
        <f>VLOOKUP($E1523,Mapping!$A$2:$C$502,2,0)</f>
        <v>New Content</v>
      </c>
      <c r="K1523" s="24" t="str">
        <f>VLOOKUP(G1523,Mapping!$E$2:$F$246,2,0)</f>
        <v>Per</v>
      </c>
    </row>
    <row r="1524" spans="1:11" x14ac:dyDescent="0.25">
      <c r="A1524" s="6"/>
      <c r="B1524" s="6"/>
      <c r="C1524" s="6"/>
      <c r="D1524" s="6"/>
      <c r="E1524" s="6" t="s">
        <v>155</v>
      </c>
      <c r="F1524" s="1" t="s">
        <v>117</v>
      </c>
      <c r="G1524" s="2">
        <v>44281</v>
      </c>
      <c r="H1524" s="1">
        <v>0</v>
      </c>
      <c r="I1524" s="24">
        <f>VLOOKUP($E1524,Mapping!$A$2:$C$502,3,0)</f>
        <v>0</v>
      </c>
      <c r="J1524" s="24" t="str">
        <f>VLOOKUP($E1524,Mapping!$A$2:$C$502,2,0)</f>
        <v>Internal Event</v>
      </c>
      <c r="K1524" s="24" t="str">
        <f>VLOOKUP(G1524,Mapping!$E$2:$F$246,2,0)</f>
        <v>Per</v>
      </c>
    </row>
    <row r="1525" spans="1:11" x14ac:dyDescent="0.25">
      <c r="A1525" s="6"/>
      <c r="B1525" s="6"/>
      <c r="C1525" s="6"/>
      <c r="D1525" s="6"/>
      <c r="E1525" s="6" t="s">
        <v>156</v>
      </c>
      <c r="F1525" s="1" t="s">
        <v>117</v>
      </c>
      <c r="G1525" s="2">
        <v>44281</v>
      </c>
      <c r="H1525" s="1">
        <v>0</v>
      </c>
      <c r="I1525" s="24">
        <f>VLOOKUP($E1525,Mapping!$A$2:$C$502,3,0)</f>
        <v>0</v>
      </c>
      <c r="J1525" s="24" t="str">
        <f>VLOOKUP($E1525,Mapping!$A$2:$C$502,2,0)</f>
        <v>Internal Event</v>
      </c>
      <c r="K1525" s="24" t="str">
        <f>VLOOKUP(G1525,Mapping!$E$2:$F$246,2,0)</f>
        <v>Per</v>
      </c>
    </row>
    <row r="1526" spans="1:11" x14ac:dyDescent="0.25">
      <c r="A1526" s="6"/>
      <c r="B1526" s="6"/>
      <c r="C1526" s="6"/>
      <c r="D1526" s="6"/>
      <c r="E1526" s="6" t="s">
        <v>233</v>
      </c>
      <c r="F1526" s="1" t="s">
        <v>117</v>
      </c>
      <c r="G1526" s="2">
        <v>44281</v>
      </c>
      <c r="H1526" s="1">
        <v>0</v>
      </c>
      <c r="I1526" s="24" t="str">
        <f>VLOOKUP($E1526,Mapping!$A$2:$C$502,3,0)</f>
        <v>S2</v>
      </c>
      <c r="J1526" s="24" t="str">
        <f>VLOOKUP($E1526,Mapping!$A$2:$C$502,2,0)</f>
        <v>Reddit</v>
      </c>
      <c r="K1526" s="24" t="str">
        <f>VLOOKUP(G1526,Mapping!$E$2:$F$246,2,0)</f>
        <v>Per</v>
      </c>
    </row>
    <row r="1527" spans="1:11" x14ac:dyDescent="0.25">
      <c r="A1527" s="6"/>
      <c r="B1527" s="6"/>
      <c r="C1527" s="6"/>
      <c r="D1527" s="6"/>
      <c r="E1527" s="6" t="s">
        <v>158</v>
      </c>
      <c r="F1527" s="1" t="s">
        <v>117</v>
      </c>
      <c r="G1527" s="2">
        <v>44281</v>
      </c>
      <c r="H1527" s="1">
        <v>0</v>
      </c>
      <c r="I1527" s="24">
        <f>VLOOKUP($E1527,Mapping!$A$2:$C$502,3,0)</f>
        <v>0</v>
      </c>
      <c r="J1527" s="24" t="str">
        <f>VLOOKUP($E1527,Mapping!$A$2:$C$502,2,0)</f>
        <v>Internal Event</v>
      </c>
      <c r="K1527" s="24" t="str">
        <f>VLOOKUP(G1527,Mapping!$E$2:$F$246,2,0)</f>
        <v>Per</v>
      </c>
    </row>
    <row r="1528" spans="1:11" x14ac:dyDescent="0.25">
      <c r="A1528" s="6"/>
      <c r="B1528" s="6"/>
      <c r="C1528" s="6"/>
      <c r="D1528" s="6"/>
      <c r="E1528" s="6" t="s">
        <v>159</v>
      </c>
      <c r="F1528" s="1" t="s">
        <v>117</v>
      </c>
      <c r="G1528" s="2">
        <v>44281</v>
      </c>
      <c r="H1528" s="1">
        <v>0</v>
      </c>
      <c r="I1528" s="24">
        <f>VLOOKUP($E1528,Mapping!$A$2:$C$502,3,0)</f>
        <v>0</v>
      </c>
      <c r="J1528" s="24" t="str">
        <f>VLOOKUP($E1528,Mapping!$A$2:$C$502,2,0)</f>
        <v>Event After Effect</v>
      </c>
      <c r="K1528" s="24" t="str">
        <f>VLOOKUP(G1528,Mapping!$E$2:$F$246,2,0)</f>
        <v>Per</v>
      </c>
    </row>
    <row r="1529" spans="1:11" x14ac:dyDescent="0.25">
      <c r="A1529" s="6"/>
      <c r="B1529" s="6"/>
      <c r="C1529" s="6"/>
      <c r="D1529" s="6"/>
      <c r="E1529" s="6" t="s">
        <v>160</v>
      </c>
      <c r="F1529" s="1" t="s">
        <v>117</v>
      </c>
      <c r="G1529" s="2">
        <v>44281</v>
      </c>
      <c r="H1529" s="1">
        <v>0</v>
      </c>
      <c r="I1529" s="24">
        <f>VLOOKUP($E1529,Mapping!$A$2:$C$502,3,0)</f>
        <v>0</v>
      </c>
      <c r="J1529" s="24" t="str">
        <f>VLOOKUP($E1529,Mapping!$A$2:$C$502,2,0)</f>
        <v>Event After Effect</v>
      </c>
      <c r="K1529" s="24" t="str">
        <f>VLOOKUP(G1529,Mapping!$E$2:$F$246,2,0)</f>
        <v>Per</v>
      </c>
    </row>
    <row r="1530" spans="1:11" x14ac:dyDescent="0.25">
      <c r="A1530" s="6"/>
      <c r="B1530" s="6"/>
      <c r="C1530" s="6"/>
      <c r="D1530" s="6"/>
      <c r="E1530" s="6" t="s">
        <v>161</v>
      </c>
      <c r="F1530" s="1" t="s">
        <v>117</v>
      </c>
      <c r="G1530" s="2">
        <v>44281</v>
      </c>
      <c r="H1530" s="1">
        <v>0</v>
      </c>
      <c r="I1530" s="24">
        <f>VLOOKUP($E1530,Mapping!$A$2:$C$502,3,0)</f>
        <v>0</v>
      </c>
      <c r="J1530" s="24" t="str">
        <f>VLOOKUP($E1530,Mapping!$A$2:$C$502,2,0)</f>
        <v>Internal Event</v>
      </c>
      <c r="K1530" s="24" t="str">
        <f>VLOOKUP(G1530,Mapping!$E$2:$F$246,2,0)</f>
        <v>Per</v>
      </c>
    </row>
    <row r="1531" spans="1:11" x14ac:dyDescent="0.25">
      <c r="A1531" s="6"/>
      <c r="B1531" s="6"/>
      <c r="C1531" s="6"/>
      <c r="D1531" s="6"/>
      <c r="E1531" s="6" t="s">
        <v>162</v>
      </c>
      <c r="F1531" s="1" t="s">
        <v>117</v>
      </c>
      <c r="G1531" s="2">
        <v>44281</v>
      </c>
      <c r="H1531" s="1">
        <v>0</v>
      </c>
      <c r="I1531" s="24">
        <f>VLOOKUP($E1531,Mapping!$A$2:$C$502,3,0)</f>
        <v>0</v>
      </c>
      <c r="J1531" s="24" t="str">
        <f>VLOOKUP($E1531,Mapping!$A$2:$C$502,2,0)</f>
        <v>Tuesday Effect</v>
      </c>
      <c r="K1531" s="24" t="str">
        <f>VLOOKUP(G1531,Mapping!$E$2:$F$246,2,0)</f>
        <v>Per</v>
      </c>
    </row>
    <row r="1532" spans="1:11" x14ac:dyDescent="0.25">
      <c r="A1532" s="6"/>
      <c r="B1532" s="6"/>
      <c r="C1532" s="6"/>
      <c r="D1532" s="6"/>
      <c r="E1532" s="6" t="s">
        <v>222</v>
      </c>
      <c r="F1532" s="1" t="s">
        <v>117</v>
      </c>
      <c r="G1532" s="2">
        <v>44281</v>
      </c>
      <c r="H1532" s="1">
        <v>13364.441200310001</v>
      </c>
      <c r="I1532" s="24" t="str">
        <f>VLOOKUP($E1532,Mapping!$A$2:$C$502,3,0)</f>
        <v>Pre</v>
      </c>
      <c r="J1532" s="24" t="str">
        <f>VLOOKUP($E1532,Mapping!$A$2:$C$502,2,0)</f>
        <v>Unity</v>
      </c>
      <c r="K1532" s="24" t="str">
        <f>VLOOKUP(G1532,Mapping!$E$2:$F$246,2,0)</f>
        <v>Per</v>
      </c>
    </row>
    <row r="1533" spans="1:11" x14ac:dyDescent="0.25">
      <c r="A1533" s="6"/>
      <c r="B1533" s="6"/>
      <c r="C1533" s="6"/>
      <c r="D1533" s="6"/>
      <c r="E1533" s="6" t="s">
        <v>234</v>
      </c>
      <c r="F1533" s="1" t="s">
        <v>117</v>
      </c>
      <c r="G1533" s="2">
        <v>44281</v>
      </c>
      <c r="H1533" s="1">
        <v>0</v>
      </c>
      <c r="I1533" s="24" t="str">
        <f>VLOOKUP($E1533,Mapping!$A$2:$C$502,3,0)</f>
        <v>S1</v>
      </c>
      <c r="J1533" s="24" t="str">
        <f>VLOOKUP($E1533,Mapping!$A$2:$C$502,2,0)</f>
        <v>Unity</v>
      </c>
      <c r="K1533" s="24" t="str">
        <f>VLOOKUP(G1533,Mapping!$E$2:$F$246,2,0)</f>
        <v>Per</v>
      </c>
    </row>
    <row r="1534" spans="1:11" x14ac:dyDescent="0.25">
      <c r="A1534" s="6"/>
      <c r="B1534" s="6"/>
      <c r="C1534" s="6"/>
      <c r="D1534" s="6"/>
      <c r="E1534" s="6" t="s">
        <v>235</v>
      </c>
      <c r="F1534" s="1" t="s">
        <v>117</v>
      </c>
      <c r="G1534" s="2">
        <v>44281</v>
      </c>
      <c r="H1534" s="1">
        <v>0</v>
      </c>
      <c r="I1534" s="24" t="str">
        <f>VLOOKUP($E1534,Mapping!$A$2:$C$502,3,0)</f>
        <v>S2</v>
      </c>
      <c r="J1534" s="24" t="str">
        <f>VLOOKUP($E1534,Mapping!$A$2:$C$502,2,0)</f>
        <v>Unity</v>
      </c>
      <c r="K1534" s="24" t="str">
        <f>VLOOKUP(G1534,Mapping!$E$2:$F$246,2,0)</f>
        <v>Per</v>
      </c>
    </row>
    <row r="1535" spans="1:11" x14ac:dyDescent="0.25">
      <c r="A1535" s="6"/>
      <c r="B1535" s="6"/>
      <c r="C1535" s="6"/>
      <c r="D1535" s="6"/>
      <c r="E1535" s="6" t="s">
        <v>247</v>
      </c>
      <c r="F1535" s="1" t="s">
        <v>117</v>
      </c>
      <c r="G1535" s="2">
        <v>44281</v>
      </c>
      <c r="H1535" s="1">
        <v>0</v>
      </c>
      <c r="I1535" s="24" t="str">
        <f>VLOOKUP($E1535,Mapping!$A$2:$C$502,3,0)</f>
        <v>S3</v>
      </c>
      <c r="J1535" s="24" t="str">
        <f>VLOOKUP($E1535,Mapping!$A$2:$C$502,2,0)</f>
        <v>Unity</v>
      </c>
      <c r="K1535" s="24" t="str">
        <f>VLOOKUP(G1535,Mapping!$E$2:$F$246,2,0)</f>
        <v>Per</v>
      </c>
    </row>
    <row r="1536" spans="1:11" x14ac:dyDescent="0.25">
      <c r="A1536" s="6"/>
      <c r="B1536" s="6"/>
      <c r="C1536" s="6"/>
      <c r="D1536" s="6"/>
      <c r="E1536" s="6" t="s">
        <v>200</v>
      </c>
      <c r="F1536" s="1" t="s">
        <v>117</v>
      </c>
      <c r="G1536" s="2">
        <v>44282</v>
      </c>
      <c r="H1536" s="1">
        <v>0</v>
      </c>
      <c r="I1536" s="24">
        <f>VLOOKUP($E1536,Mapping!$A$2:$C$502,3,0)</f>
        <v>0</v>
      </c>
      <c r="J1536" s="24" t="str">
        <f>VLOOKUP($E1536,Mapping!$A$2:$C$502,2,0)</f>
        <v>Apple Search</v>
      </c>
      <c r="K1536" s="24" t="str">
        <f>VLOOKUP(G1536,Mapping!$E$2:$F$246,2,0)</f>
        <v>Per</v>
      </c>
    </row>
    <row r="1537" spans="1:11" x14ac:dyDescent="0.25">
      <c r="A1537" s="6"/>
      <c r="B1537" s="6"/>
      <c r="C1537" s="6"/>
      <c r="D1537" s="6"/>
      <c r="E1537" s="6" t="s">
        <v>227</v>
      </c>
      <c r="F1537" s="1" t="s">
        <v>117</v>
      </c>
      <c r="G1537" s="2">
        <v>44282</v>
      </c>
      <c r="H1537" s="1">
        <v>0</v>
      </c>
      <c r="I1537" s="24">
        <f>VLOOKUP($E1537,Mapping!$A$2:$C$502,3,0)</f>
        <v>0</v>
      </c>
      <c r="J1537" s="24" t="str">
        <f>VLOOKUP($E1537,Mapping!$A$2:$C$502,2,0)</f>
        <v>Applovin Rewarded</v>
      </c>
      <c r="K1537" s="24" t="str">
        <f>VLOOKUP(G1537,Mapping!$E$2:$F$246,2,0)</f>
        <v>Per</v>
      </c>
    </row>
    <row r="1538" spans="1:11" x14ac:dyDescent="0.25">
      <c r="A1538" s="6"/>
      <c r="B1538" s="6"/>
      <c r="C1538" s="6"/>
      <c r="D1538" s="6"/>
      <c r="E1538" s="6" t="s">
        <v>201</v>
      </c>
      <c r="F1538" s="1" t="s">
        <v>117</v>
      </c>
      <c r="G1538" s="2">
        <v>44282</v>
      </c>
      <c r="H1538" s="1">
        <v>0</v>
      </c>
      <c r="I1538" s="24">
        <f>VLOOKUP($E1538,Mapping!$A$2:$C$502,3,0)</f>
        <v>0</v>
      </c>
      <c r="J1538" s="24" t="str">
        <f>VLOOKUP($E1538,Mapping!$A$2:$C$502,2,0)</f>
        <v>Applovin Video</v>
      </c>
      <c r="K1538" s="24" t="str">
        <f>VLOOKUP(G1538,Mapping!$E$2:$F$246,2,0)</f>
        <v>Per</v>
      </c>
    </row>
    <row r="1539" spans="1:11" x14ac:dyDescent="0.25">
      <c r="A1539" s="6"/>
      <c r="B1539" s="6"/>
      <c r="C1539" s="6"/>
      <c r="D1539" s="6"/>
      <c r="E1539" s="6" t="s">
        <v>143</v>
      </c>
      <c r="F1539" s="1" t="s">
        <v>117</v>
      </c>
      <c r="G1539" s="2">
        <v>44282</v>
      </c>
      <c r="H1539" s="1">
        <v>0</v>
      </c>
      <c r="I1539" s="24">
        <f>VLOOKUP($E1539,Mapping!$A$2:$C$502,3,0)</f>
        <v>0</v>
      </c>
      <c r="J1539" s="24" t="str">
        <f>VLOOKUP($E1539,Mapping!$A$2:$C$502,2,0)</f>
        <v>Bug Fix</v>
      </c>
      <c r="K1539" s="24" t="str">
        <f>VLOOKUP(G1539,Mapping!$E$2:$F$246,2,0)</f>
        <v>Per</v>
      </c>
    </row>
    <row r="1540" spans="1:11" x14ac:dyDescent="0.25">
      <c r="A1540" s="6"/>
      <c r="B1540" s="6"/>
      <c r="C1540" s="6"/>
      <c r="D1540" s="6"/>
      <c r="E1540" s="6" t="s">
        <v>144</v>
      </c>
      <c r="F1540" s="1" t="s">
        <v>117</v>
      </c>
      <c r="G1540" s="2">
        <v>44282</v>
      </c>
      <c r="H1540" s="1">
        <v>0</v>
      </c>
      <c r="I1540" s="24">
        <f>VLOOKUP($E1540,Mapping!$A$2:$C$502,3,0)</f>
        <v>0</v>
      </c>
      <c r="J1540" s="24" t="str">
        <f>VLOOKUP($E1540,Mapping!$A$2:$C$502,2,0)</f>
        <v>Bug Fix</v>
      </c>
      <c r="K1540" s="24" t="str">
        <f>VLOOKUP(G1540,Mapping!$E$2:$F$246,2,0)</f>
        <v>Per</v>
      </c>
    </row>
    <row r="1541" spans="1:11" x14ac:dyDescent="0.25">
      <c r="A1541" s="6"/>
      <c r="B1541" s="6"/>
      <c r="C1541" s="6"/>
      <c r="D1541" s="6"/>
      <c r="E1541" s="6" t="s">
        <v>226</v>
      </c>
      <c r="F1541" s="1" t="s">
        <v>117</v>
      </c>
      <c r="G1541" s="2">
        <v>44282</v>
      </c>
      <c r="H1541" s="1">
        <v>0</v>
      </c>
      <c r="I1541" s="24">
        <f>VLOOKUP($E1541,Mapping!$A$2:$C$502,3,0)</f>
        <v>0</v>
      </c>
      <c r="J1541" s="24" t="str">
        <f>VLOOKUP($E1541,Mapping!$A$2:$C$502,2,0)</f>
        <v>Bug Fix</v>
      </c>
      <c r="K1541" s="24" t="str">
        <f>VLOOKUP(G1541,Mapping!$E$2:$F$246,2,0)</f>
        <v>Per</v>
      </c>
    </row>
    <row r="1542" spans="1:11" x14ac:dyDescent="0.25">
      <c r="A1542" s="6"/>
      <c r="B1542" s="6"/>
      <c r="C1542" s="6"/>
      <c r="D1542" s="6"/>
      <c r="E1542" s="6" t="s">
        <v>146</v>
      </c>
      <c r="F1542" s="1" t="s">
        <v>117</v>
      </c>
      <c r="G1542" s="2">
        <v>44282</v>
      </c>
      <c r="H1542" s="1">
        <v>0</v>
      </c>
      <c r="I1542" s="24">
        <f>VLOOKUP($E1542,Mapping!$A$2:$C$502,3,0)</f>
        <v>0</v>
      </c>
      <c r="J1542" s="24" t="str">
        <f>VLOOKUP($E1542,Mapping!$A$2:$C$502,2,0)</f>
        <v>Event After Effect</v>
      </c>
      <c r="K1542" s="24" t="str">
        <f>VLOOKUP(G1542,Mapping!$E$2:$F$246,2,0)</f>
        <v>Per</v>
      </c>
    </row>
    <row r="1543" spans="1:11" x14ac:dyDescent="0.25">
      <c r="A1543" s="6"/>
      <c r="B1543" s="6"/>
      <c r="C1543" s="6"/>
      <c r="D1543" s="6"/>
      <c r="E1543" s="6" t="s">
        <v>228</v>
      </c>
      <c r="F1543" s="1" t="s">
        <v>117</v>
      </c>
      <c r="G1543" s="2">
        <v>44282</v>
      </c>
      <c r="H1543" s="1">
        <v>0</v>
      </c>
      <c r="I1543" s="24">
        <f>VLOOKUP($E1543,Mapping!$A$2:$C$502,3,0)</f>
        <v>0</v>
      </c>
      <c r="J1543" s="24" t="str">
        <f>VLOOKUP($E1543,Mapping!$A$2:$C$502,2,0)</f>
        <v>Bytedance Global</v>
      </c>
      <c r="K1543" s="24" t="str">
        <f>VLOOKUP(G1543,Mapping!$E$2:$F$246,2,0)</f>
        <v>Per</v>
      </c>
    </row>
    <row r="1544" spans="1:11" x14ac:dyDescent="0.25">
      <c r="A1544" s="6"/>
      <c r="B1544" s="6"/>
      <c r="C1544" s="6"/>
      <c r="D1544" s="6"/>
      <c r="E1544" s="6" t="s">
        <v>180</v>
      </c>
      <c r="F1544" s="1" t="s">
        <v>117</v>
      </c>
      <c r="G1544" s="2">
        <v>44282</v>
      </c>
      <c r="H1544" s="1">
        <v>-16006.3715626512</v>
      </c>
      <c r="I1544" s="24">
        <f>VLOOKUP($E1544,Mapping!$A$2:$C$502,3,0)</f>
        <v>0</v>
      </c>
      <c r="J1544" s="24" t="str">
        <f>VLOOKUP($E1544,Mapping!$A$2:$C$502,2,0)</f>
        <v>Lords Mobile</v>
      </c>
      <c r="K1544" s="24" t="str">
        <f>VLOOKUP(G1544,Mapping!$E$2:$F$246,2,0)</f>
        <v>Per</v>
      </c>
    </row>
    <row r="1545" spans="1:11" x14ac:dyDescent="0.25">
      <c r="A1545" s="6"/>
      <c r="B1545" s="6"/>
      <c r="C1545" s="6"/>
      <c r="D1545" s="6"/>
      <c r="E1545" s="6" t="s">
        <v>181</v>
      </c>
      <c r="F1545" s="1" t="s">
        <v>117</v>
      </c>
      <c r="G1545" s="2">
        <v>44282</v>
      </c>
      <c r="H1545" s="1">
        <v>-3988.8449654833998</v>
      </c>
      <c r="I1545" s="24">
        <f>VLOOKUP($E1545,Mapping!$A$2:$C$502,3,0)</f>
        <v>0</v>
      </c>
      <c r="J1545" s="24" t="str">
        <f>VLOOKUP($E1545,Mapping!$A$2:$C$502,2,0)</f>
        <v>Rise of Kingdom</v>
      </c>
      <c r="K1545" s="24" t="str">
        <f>VLOOKUP(G1545,Mapping!$E$2:$F$246,2,0)</f>
        <v>Per</v>
      </c>
    </row>
    <row r="1546" spans="1:11" x14ac:dyDescent="0.25">
      <c r="A1546" s="6"/>
      <c r="B1546" s="6"/>
      <c r="C1546" s="6"/>
      <c r="D1546" s="6"/>
      <c r="E1546" s="6" t="s">
        <v>182</v>
      </c>
      <c r="F1546" s="1" t="s">
        <v>117</v>
      </c>
      <c r="G1546" s="2">
        <v>44282</v>
      </c>
      <c r="H1546" s="1">
        <v>-6499.4181517719599</v>
      </c>
      <c r="I1546" s="24">
        <f>VLOOKUP($E1546,Mapping!$A$2:$C$502,3,0)</f>
        <v>0</v>
      </c>
      <c r="J1546" s="24" t="str">
        <f>VLOOKUP($E1546,Mapping!$A$2:$C$502,2,0)</f>
        <v>West Game</v>
      </c>
      <c r="K1546" s="24" t="str">
        <f>VLOOKUP(G1546,Mapping!$E$2:$F$246,2,0)</f>
        <v>Per</v>
      </c>
    </row>
    <row r="1547" spans="1:11" x14ac:dyDescent="0.25">
      <c r="A1547" s="6"/>
      <c r="B1547" s="6"/>
      <c r="C1547" s="6"/>
      <c r="D1547" s="6"/>
      <c r="E1547" s="6" t="s">
        <v>148</v>
      </c>
      <c r="F1547" s="1" t="s">
        <v>117</v>
      </c>
      <c r="G1547" s="2">
        <v>44282</v>
      </c>
      <c r="H1547" s="1">
        <v>0</v>
      </c>
      <c r="I1547" s="24">
        <f>VLOOKUP($E1547,Mapping!$A$2:$C$502,3,0)</f>
        <v>0</v>
      </c>
      <c r="J1547" s="24" t="str">
        <f>VLOOKUP($E1547,Mapping!$A$2:$C$502,2,0)</f>
        <v>Event After Effect</v>
      </c>
      <c r="K1547" s="24" t="str">
        <f>VLOOKUP(G1547,Mapping!$E$2:$F$246,2,0)</f>
        <v>Per</v>
      </c>
    </row>
    <row r="1548" spans="1:11" x14ac:dyDescent="0.25">
      <c r="A1548" s="6"/>
      <c r="B1548" s="6"/>
      <c r="C1548" s="6"/>
      <c r="D1548" s="6"/>
      <c r="E1548" s="6" t="s">
        <v>202</v>
      </c>
      <c r="F1548" s="1" t="s">
        <v>117</v>
      </c>
      <c r="G1548" s="2">
        <v>44282</v>
      </c>
      <c r="H1548" s="1">
        <v>0</v>
      </c>
      <c r="I1548" s="24" t="str">
        <f>VLOOKUP($E1548,Mapping!$A$2:$C$502,3,0)</f>
        <v>S1</v>
      </c>
      <c r="J1548" s="24" t="str">
        <f>VLOOKUP($E1548,Mapping!$A$2:$C$502,2,0)</f>
        <v>Facebook AEO AAA</v>
      </c>
      <c r="K1548" s="24" t="str">
        <f>VLOOKUP(G1548,Mapping!$E$2:$F$246,2,0)</f>
        <v>Per</v>
      </c>
    </row>
    <row r="1549" spans="1:11" x14ac:dyDescent="0.25">
      <c r="A1549" s="6"/>
      <c r="B1549" s="6"/>
      <c r="C1549" s="6"/>
      <c r="D1549" s="6"/>
      <c r="E1549" s="6" t="s">
        <v>203</v>
      </c>
      <c r="F1549" s="1" t="s">
        <v>117</v>
      </c>
      <c r="G1549" s="2">
        <v>44282</v>
      </c>
      <c r="H1549" s="1">
        <v>0</v>
      </c>
      <c r="I1549" s="24" t="str">
        <f>VLOOKUP($E1549,Mapping!$A$2:$C$502,3,0)</f>
        <v>S2</v>
      </c>
      <c r="J1549" s="24" t="str">
        <f>VLOOKUP($E1549,Mapping!$A$2:$C$502,2,0)</f>
        <v>Facebook AEO AAA</v>
      </c>
      <c r="K1549" s="24" t="str">
        <f>VLOOKUP(G1549,Mapping!$E$2:$F$246,2,0)</f>
        <v>Per</v>
      </c>
    </row>
    <row r="1550" spans="1:11" x14ac:dyDescent="0.25">
      <c r="A1550" s="6"/>
      <c r="B1550" s="6"/>
      <c r="C1550" s="6"/>
      <c r="D1550" s="6"/>
      <c r="E1550" s="6" t="s">
        <v>243</v>
      </c>
      <c r="F1550" s="1" t="s">
        <v>117</v>
      </c>
      <c r="G1550" s="2">
        <v>44282</v>
      </c>
      <c r="H1550" s="1">
        <v>0</v>
      </c>
      <c r="I1550" s="24" t="str">
        <f>VLOOKUP($E1550,Mapping!$A$2:$C$502,3,0)</f>
        <v>S3</v>
      </c>
      <c r="J1550" s="24" t="str">
        <f>VLOOKUP($E1550,Mapping!$A$2:$C$502,2,0)</f>
        <v>Facebook AEO AAA</v>
      </c>
      <c r="K1550" s="24" t="str">
        <f>VLOOKUP(G1550,Mapping!$E$2:$F$246,2,0)</f>
        <v>Per</v>
      </c>
    </row>
    <row r="1551" spans="1:11" x14ac:dyDescent="0.25">
      <c r="A1551" s="6"/>
      <c r="B1551" s="6"/>
      <c r="C1551" s="6"/>
      <c r="D1551" s="6"/>
      <c r="E1551" s="6" t="s">
        <v>204</v>
      </c>
      <c r="F1551" s="1" t="s">
        <v>117</v>
      </c>
      <c r="G1551" s="2">
        <v>44282</v>
      </c>
      <c r="H1551" s="1">
        <v>1.87222022433516</v>
      </c>
      <c r="I1551" s="24" t="str">
        <f>VLOOKUP($E1551,Mapping!$A$2:$C$502,3,0)</f>
        <v>Pre</v>
      </c>
      <c r="J1551" s="24" t="str">
        <f>VLOOKUP($E1551,Mapping!$A$2:$C$502,2,0)</f>
        <v>Facebook AEO AAA</v>
      </c>
      <c r="K1551" s="24" t="str">
        <f>VLOOKUP(G1551,Mapping!$E$2:$F$246,2,0)</f>
        <v>Per</v>
      </c>
    </row>
    <row r="1552" spans="1:11" x14ac:dyDescent="0.25">
      <c r="A1552" s="6"/>
      <c r="B1552" s="6"/>
      <c r="C1552" s="6"/>
      <c r="D1552" s="6"/>
      <c r="E1552" s="6" t="s">
        <v>205</v>
      </c>
      <c r="F1552" s="1" t="s">
        <v>117</v>
      </c>
      <c r="G1552" s="2">
        <v>44282</v>
      </c>
      <c r="H1552" s="1">
        <v>0</v>
      </c>
      <c r="I1552" s="24" t="str">
        <f>VLOOKUP($E1552,Mapping!$A$2:$C$502,3,0)</f>
        <v>S1</v>
      </c>
      <c r="J1552" s="24" t="str">
        <f>VLOOKUP($E1552,Mapping!$A$2:$C$502,2,0)</f>
        <v>Facebook AEO BAU</v>
      </c>
      <c r="K1552" s="24" t="str">
        <f>VLOOKUP(G1552,Mapping!$E$2:$F$246,2,0)</f>
        <v>Per</v>
      </c>
    </row>
    <row r="1553" spans="1:11" x14ac:dyDescent="0.25">
      <c r="A1553" s="6"/>
      <c r="B1553" s="6"/>
      <c r="C1553" s="6"/>
      <c r="D1553" s="6"/>
      <c r="E1553" s="6" t="s">
        <v>206</v>
      </c>
      <c r="F1553" s="1" t="s">
        <v>117</v>
      </c>
      <c r="G1553" s="2">
        <v>44282</v>
      </c>
      <c r="H1553" s="1">
        <v>0</v>
      </c>
      <c r="I1553" s="24" t="str">
        <f>VLOOKUP($E1553,Mapping!$A$2:$C$502,3,0)</f>
        <v>S2</v>
      </c>
      <c r="J1553" s="24" t="str">
        <f>VLOOKUP($E1553,Mapping!$A$2:$C$502,2,0)</f>
        <v>Facebook AEO BAU</v>
      </c>
      <c r="K1553" s="24" t="str">
        <f>VLOOKUP(G1553,Mapping!$E$2:$F$246,2,0)</f>
        <v>Per</v>
      </c>
    </row>
    <row r="1554" spans="1:11" x14ac:dyDescent="0.25">
      <c r="A1554" s="6"/>
      <c r="B1554" s="6"/>
      <c r="C1554" s="6"/>
      <c r="D1554" s="6"/>
      <c r="E1554" s="6" t="s">
        <v>244</v>
      </c>
      <c r="F1554" s="1" t="s">
        <v>117</v>
      </c>
      <c r="G1554" s="2">
        <v>44282</v>
      </c>
      <c r="H1554" s="1">
        <v>0</v>
      </c>
      <c r="I1554" s="24" t="str">
        <f>VLOOKUP($E1554,Mapping!$A$2:$C$502,3,0)</f>
        <v>S3</v>
      </c>
      <c r="J1554" s="24" t="str">
        <f>VLOOKUP($E1554,Mapping!$A$2:$C$502,2,0)</f>
        <v>Facebook AEO BAU</v>
      </c>
      <c r="K1554" s="24" t="str">
        <f>VLOOKUP(G1554,Mapping!$E$2:$F$246,2,0)</f>
        <v>Per</v>
      </c>
    </row>
    <row r="1555" spans="1:11" x14ac:dyDescent="0.25">
      <c r="A1555" s="6"/>
      <c r="B1555" s="6"/>
      <c r="C1555" s="6"/>
      <c r="D1555" s="6"/>
      <c r="E1555" s="6" t="s">
        <v>207</v>
      </c>
      <c r="F1555" s="1" t="s">
        <v>117</v>
      </c>
      <c r="G1555" s="2">
        <v>44282</v>
      </c>
      <c r="H1555" s="1">
        <v>1.47375156316222E-8</v>
      </c>
      <c r="I1555" s="24" t="str">
        <f>VLOOKUP($E1555,Mapping!$A$2:$C$502,3,0)</f>
        <v>Pre</v>
      </c>
      <c r="J1555" s="24" t="str">
        <f>VLOOKUP($E1555,Mapping!$A$2:$C$502,2,0)</f>
        <v>Facebook AEO BAU</v>
      </c>
      <c r="K1555" s="24" t="str">
        <f>VLOOKUP(G1555,Mapping!$E$2:$F$246,2,0)</f>
        <v>Per</v>
      </c>
    </row>
    <row r="1556" spans="1:11" x14ac:dyDescent="0.25">
      <c r="A1556" s="6"/>
      <c r="B1556" s="6"/>
      <c r="C1556" s="6"/>
      <c r="D1556" s="6"/>
      <c r="E1556" s="6" t="s">
        <v>208</v>
      </c>
      <c r="F1556" s="1" t="s">
        <v>117</v>
      </c>
      <c r="G1556" s="2">
        <v>44282</v>
      </c>
      <c r="H1556" s="1">
        <v>22946.9024934845</v>
      </c>
      <c r="I1556" s="24" t="str">
        <f>VLOOKUP($E1556,Mapping!$A$2:$C$502,3,0)</f>
        <v>Pre</v>
      </c>
      <c r="J1556" s="24" t="str">
        <f>VLOOKUP($E1556,Mapping!$A$2:$C$502,2,0)</f>
        <v>Facebook VO AAA</v>
      </c>
      <c r="K1556" s="24" t="str">
        <f>VLOOKUP(G1556,Mapping!$E$2:$F$246,2,0)</f>
        <v>Per</v>
      </c>
    </row>
    <row r="1557" spans="1:11" x14ac:dyDescent="0.25">
      <c r="A1557" s="6"/>
      <c r="B1557" s="6"/>
      <c r="C1557" s="6"/>
      <c r="D1557" s="6"/>
      <c r="E1557" s="6" t="s">
        <v>209</v>
      </c>
      <c r="F1557" s="1" t="s">
        <v>117</v>
      </c>
      <c r="G1557" s="2">
        <v>44282</v>
      </c>
      <c r="H1557" s="1">
        <v>0</v>
      </c>
      <c r="I1557" s="24" t="str">
        <f>VLOOKUP($E1557,Mapping!$A$2:$C$502,3,0)</f>
        <v>S1</v>
      </c>
      <c r="J1557" s="24" t="str">
        <f>VLOOKUP($E1557,Mapping!$A$2:$C$502,2,0)</f>
        <v>Facebook VO AAA</v>
      </c>
      <c r="K1557" s="24" t="str">
        <f>VLOOKUP(G1557,Mapping!$E$2:$F$246,2,0)</f>
        <v>Per</v>
      </c>
    </row>
    <row r="1558" spans="1:11" x14ac:dyDescent="0.25">
      <c r="A1558" s="6"/>
      <c r="B1558" s="6"/>
      <c r="C1558" s="6"/>
      <c r="D1558" s="6"/>
      <c r="E1558" s="6" t="s">
        <v>210</v>
      </c>
      <c r="F1558" s="1" t="s">
        <v>117</v>
      </c>
      <c r="G1558" s="2">
        <v>44282</v>
      </c>
      <c r="H1558" s="1">
        <v>0</v>
      </c>
      <c r="I1558" s="24" t="str">
        <f>VLOOKUP($E1558,Mapping!$A$2:$C$502,3,0)</f>
        <v>S2</v>
      </c>
      <c r="J1558" s="24" t="str">
        <f>VLOOKUP($E1558,Mapping!$A$2:$C$502,2,0)</f>
        <v>Facebook VO AAA</v>
      </c>
      <c r="K1558" s="24" t="str">
        <f>VLOOKUP(G1558,Mapping!$E$2:$F$246,2,0)</f>
        <v>Per</v>
      </c>
    </row>
    <row r="1559" spans="1:11" x14ac:dyDescent="0.25">
      <c r="A1559" s="6"/>
      <c r="B1559" s="6"/>
      <c r="C1559" s="6"/>
      <c r="D1559" s="6"/>
      <c r="E1559" s="6" t="s">
        <v>245</v>
      </c>
      <c r="F1559" s="1" t="s">
        <v>117</v>
      </c>
      <c r="G1559" s="2">
        <v>44282</v>
      </c>
      <c r="H1559" s="1">
        <v>0</v>
      </c>
      <c r="I1559" s="24" t="str">
        <f>VLOOKUP($E1559,Mapping!$A$2:$C$502,3,0)</f>
        <v>S3</v>
      </c>
      <c r="J1559" s="24" t="str">
        <f>VLOOKUP($E1559,Mapping!$A$2:$C$502,2,0)</f>
        <v>Facebook VO AAA</v>
      </c>
      <c r="K1559" s="24" t="str">
        <f>VLOOKUP(G1559,Mapping!$E$2:$F$246,2,0)</f>
        <v>Per</v>
      </c>
    </row>
    <row r="1560" spans="1:11" x14ac:dyDescent="0.25">
      <c r="A1560" s="6"/>
      <c r="B1560" s="6"/>
      <c r="C1560" s="6"/>
      <c r="D1560" s="6"/>
      <c r="E1560" s="6" t="s">
        <v>211</v>
      </c>
      <c r="F1560" s="1" t="s">
        <v>117</v>
      </c>
      <c r="G1560" s="2">
        <v>44282</v>
      </c>
      <c r="H1560" s="1">
        <v>51103.185387706399</v>
      </c>
      <c r="I1560" s="24" t="str">
        <f>VLOOKUP($E1560,Mapping!$A$2:$C$502,3,0)</f>
        <v>Pre</v>
      </c>
      <c r="J1560" s="24" t="str">
        <f>VLOOKUP($E1560,Mapping!$A$2:$C$502,2,0)</f>
        <v>Facebook VO BAU</v>
      </c>
      <c r="K1560" s="24" t="str">
        <f>VLOOKUP(G1560,Mapping!$E$2:$F$246,2,0)</f>
        <v>Per</v>
      </c>
    </row>
    <row r="1561" spans="1:11" x14ac:dyDescent="0.25">
      <c r="A1561" s="6"/>
      <c r="B1561" s="6"/>
      <c r="C1561" s="6"/>
      <c r="D1561" s="6"/>
      <c r="E1561" s="6" t="s">
        <v>212</v>
      </c>
      <c r="F1561" s="1" t="s">
        <v>117</v>
      </c>
      <c r="G1561" s="2">
        <v>44282</v>
      </c>
      <c r="H1561" s="1">
        <v>0</v>
      </c>
      <c r="I1561" s="24" t="str">
        <f>VLOOKUP($E1561,Mapping!$A$2:$C$502,3,0)</f>
        <v>S1</v>
      </c>
      <c r="J1561" s="24" t="str">
        <f>VLOOKUP($E1561,Mapping!$A$2:$C$502,2,0)</f>
        <v>Facebook VO BAU</v>
      </c>
      <c r="K1561" s="24" t="str">
        <f>VLOOKUP(G1561,Mapping!$E$2:$F$246,2,0)</f>
        <v>Per</v>
      </c>
    </row>
    <row r="1562" spans="1:11" x14ac:dyDescent="0.25">
      <c r="A1562" s="6"/>
      <c r="B1562" s="6"/>
      <c r="C1562" s="6"/>
      <c r="D1562" s="6"/>
      <c r="E1562" s="6" t="s">
        <v>213</v>
      </c>
      <c r="F1562" s="1" t="s">
        <v>117</v>
      </c>
      <c r="G1562" s="2">
        <v>44282</v>
      </c>
      <c r="H1562" s="1">
        <v>0</v>
      </c>
      <c r="I1562" s="24" t="str">
        <f>VLOOKUP($E1562,Mapping!$A$2:$C$502,3,0)</f>
        <v>S2</v>
      </c>
      <c r="J1562" s="24" t="str">
        <f>VLOOKUP($E1562,Mapping!$A$2:$C$502,2,0)</f>
        <v>Facebook VO BAU</v>
      </c>
      <c r="K1562" s="24" t="str">
        <f>VLOOKUP(G1562,Mapping!$E$2:$F$246,2,0)</f>
        <v>Per</v>
      </c>
    </row>
    <row r="1563" spans="1:11" x14ac:dyDescent="0.25">
      <c r="A1563" s="6"/>
      <c r="B1563" s="6"/>
      <c r="C1563" s="6"/>
      <c r="D1563" s="6"/>
      <c r="E1563" s="6" t="s">
        <v>246</v>
      </c>
      <c r="F1563" s="1" t="s">
        <v>117</v>
      </c>
      <c r="G1563" s="2">
        <v>44282</v>
      </c>
      <c r="H1563" s="1">
        <v>0</v>
      </c>
      <c r="I1563" s="24" t="str">
        <f>VLOOKUP($E1563,Mapping!$A$2:$C$502,3,0)</f>
        <v>S3</v>
      </c>
      <c r="J1563" s="24" t="str">
        <f>VLOOKUP($E1563,Mapping!$A$2:$C$502,2,0)</f>
        <v>Facebook VO BAU</v>
      </c>
      <c r="K1563" s="24" t="str">
        <f>VLOOKUP(G1563,Mapping!$E$2:$F$246,2,0)</f>
        <v>Per</v>
      </c>
    </row>
    <row r="1564" spans="1:11" x14ac:dyDescent="0.25">
      <c r="A1564" s="6"/>
      <c r="B1564" s="6"/>
      <c r="C1564" s="6"/>
      <c r="D1564" s="6"/>
      <c r="E1564" s="6" t="s">
        <v>214</v>
      </c>
      <c r="F1564" s="1" t="s">
        <v>117</v>
      </c>
      <c r="G1564" s="2">
        <v>44282</v>
      </c>
      <c r="H1564" s="1">
        <v>11243.5421357655</v>
      </c>
      <c r="I1564" s="24" t="str">
        <f>VLOOKUP($E1564,Mapping!$A$2:$C$502,3,0)</f>
        <v>Pre</v>
      </c>
      <c r="J1564" s="24" t="str">
        <f>VLOOKUP($E1564,Mapping!$A$2:$C$502,2,0)</f>
        <v>Facebook VO Dynamic</v>
      </c>
      <c r="K1564" s="24" t="str">
        <f>VLOOKUP(G1564,Mapping!$E$2:$F$246,2,0)</f>
        <v>Per</v>
      </c>
    </row>
    <row r="1565" spans="1:11" x14ac:dyDescent="0.25">
      <c r="A1565" s="6"/>
      <c r="B1565" s="6"/>
      <c r="C1565" s="6"/>
      <c r="D1565" s="6"/>
      <c r="E1565" s="6" t="s">
        <v>215</v>
      </c>
      <c r="F1565" s="1" t="s">
        <v>117</v>
      </c>
      <c r="G1565" s="2">
        <v>44282</v>
      </c>
      <c r="H1565" s="1">
        <v>0</v>
      </c>
      <c r="I1565" s="24" t="str">
        <f>VLOOKUP($E1565,Mapping!$A$2:$C$502,3,0)</f>
        <v>S1</v>
      </c>
      <c r="J1565" s="24" t="str">
        <f>VLOOKUP($E1565,Mapping!$A$2:$C$502,2,0)</f>
        <v>Facebook VO Dynamic</v>
      </c>
      <c r="K1565" s="24" t="str">
        <f>VLOOKUP(G1565,Mapping!$E$2:$F$246,2,0)</f>
        <v>Per</v>
      </c>
    </row>
    <row r="1566" spans="1:11" x14ac:dyDescent="0.25">
      <c r="A1566" s="6"/>
      <c r="B1566" s="6"/>
      <c r="C1566" s="6"/>
      <c r="D1566" s="6"/>
      <c r="E1566" s="6" t="s">
        <v>216</v>
      </c>
      <c r="F1566" s="1" t="s">
        <v>117</v>
      </c>
      <c r="G1566" s="2">
        <v>44282</v>
      </c>
      <c r="H1566" s="1">
        <v>15310.7680711146</v>
      </c>
      <c r="I1566" s="24" t="str">
        <f>VLOOKUP($E1566,Mapping!$A$2:$C$502,3,0)</f>
        <v>Pre</v>
      </c>
      <c r="J1566" s="24" t="str">
        <f>VLOOKUP($E1566,Mapping!$A$2:$C$502,2,0)</f>
        <v>Google Display</v>
      </c>
      <c r="K1566" s="24" t="str">
        <f>VLOOKUP(G1566,Mapping!$E$2:$F$246,2,0)</f>
        <v>Per</v>
      </c>
    </row>
    <row r="1567" spans="1:11" x14ac:dyDescent="0.25">
      <c r="A1567" s="6"/>
      <c r="B1567" s="6"/>
      <c r="C1567" s="6"/>
      <c r="D1567" s="6"/>
      <c r="E1567" s="6" t="s">
        <v>217</v>
      </c>
      <c r="F1567" s="1" t="s">
        <v>117</v>
      </c>
      <c r="G1567" s="2">
        <v>44282</v>
      </c>
      <c r="H1567" s="1">
        <v>0</v>
      </c>
      <c r="I1567" s="24">
        <f>VLOOKUP($E1567,Mapping!$A$2:$C$502,3,0)</f>
        <v>0</v>
      </c>
      <c r="J1567" s="24" t="str">
        <f>VLOOKUP($E1567,Mapping!$A$2:$C$502,2,0)</f>
        <v>Google Display</v>
      </c>
      <c r="K1567" s="24" t="str">
        <f>VLOOKUP(G1567,Mapping!$E$2:$F$246,2,0)</f>
        <v>Per</v>
      </c>
    </row>
    <row r="1568" spans="1:11" x14ac:dyDescent="0.25">
      <c r="A1568" s="6"/>
      <c r="B1568" s="6"/>
      <c r="C1568" s="6"/>
      <c r="D1568" s="6"/>
      <c r="E1568" s="6" t="s">
        <v>229</v>
      </c>
      <c r="F1568" s="1" t="s">
        <v>117</v>
      </c>
      <c r="G1568" s="2">
        <v>44282</v>
      </c>
      <c r="H1568" s="1">
        <v>0</v>
      </c>
      <c r="I1568" s="24">
        <f>VLOOKUP($E1568,Mapping!$A$2:$C$502,3,0)</f>
        <v>0</v>
      </c>
      <c r="J1568" s="24" t="str">
        <f>VLOOKUP($E1568,Mapping!$A$2:$C$502,2,0)</f>
        <v>Google Display</v>
      </c>
      <c r="K1568" s="24" t="str">
        <f>VLOOKUP(G1568,Mapping!$E$2:$F$246,2,0)</f>
        <v>Per</v>
      </c>
    </row>
    <row r="1569" spans="1:11" x14ac:dyDescent="0.25">
      <c r="A1569" s="6"/>
      <c r="B1569" s="6"/>
      <c r="C1569" s="6"/>
      <c r="D1569" s="6"/>
      <c r="E1569" s="6" t="s">
        <v>218</v>
      </c>
      <c r="F1569" s="1" t="s">
        <v>117</v>
      </c>
      <c r="G1569" s="2">
        <v>44282</v>
      </c>
      <c r="H1569" s="1">
        <v>0</v>
      </c>
      <c r="I1569" s="24">
        <f>VLOOKUP($E1569,Mapping!$A$2:$C$502,3,0)</f>
        <v>0</v>
      </c>
      <c r="J1569" s="24" t="str">
        <f>VLOOKUP($E1569,Mapping!$A$2:$C$502,2,0)</f>
        <v>Google Display</v>
      </c>
      <c r="K1569" s="24" t="str">
        <f>VLOOKUP(G1569,Mapping!$E$2:$F$246,2,0)</f>
        <v>Per</v>
      </c>
    </row>
    <row r="1570" spans="1:11" x14ac:dyDescent="0.25">
      <c r="A1570" s="6"/>
      <c r="B1570" s="6"/>
      <c r="C1570" s="6"/>
      <c r="D1570" s="6"/>
      <c r="E1570" s="6" t="s">
        <v>230</v>
      </c>
      <c r="F1570" s="1" t="s">
        <v>117</v>
      </c>
      <c r="G1570" s="2">
        <v>44282</v>
      </c>
      <c r="H1570" s="1">
        <v>0</v>
      </c>
      <c r="I1570" s="24" t="str">
        <f>VLOOKUP($E1570,Mapping!$A$2:$C$502,3,0)</f>
        <v>S1</v>
      </c>
      <c r="J1570" s="24" t="str">
        <f>VLOOKUP($E1570,Mapping!$A$2:$C$502,2,0)</f>
        <v>Google Display</v>
      </c>
      <c r="K1570" s="24" t="str">
        <f>VLOOKUP(G1570,Mapping!$E$2:$F$246,2,0)</f>
        <v>Per</v>
      </c>
    </row>
    <row r="1571" spans="1:11" x14ac:dyDescent="0.25">
      <c r="A1571" s="6"/>
      <c r="B1571" s="6"/>
      <c r="C1571" s="6"/>
      <c r="D1571" s="6"/>
      <c r="E1571" s="6" t="s">
        <v>219</v>
      </c>
      <c r="F1571" s="1" t="s">
        <v>117</v>
      </c>
      <c r="G1571" s="2">
        <v>44282</v>
      </c>
      <c r="H1571" s="1">
        <v>13610.586027846801</v>
      </c>
      <c r="I1571" s="24" t="str">
        <f>VLOOKUP($E1571,Mapping!$A$2:$C$502,3,0)</f>
        <v>Pre</v>
      </c>
      <c r="J1571" s="24" t="str">
        <f>VLOOKUP($E1571,Mapping!$A$2:$C$502,2,0)</f>
        <v>Google Youtube</v>
      </c>
      <c r="K1571" s="24" t="str">
        <f>VLOOKUP(G1571,Mapping!$E$2:$F$246,2,0)</f>
        <v>Per</v>
      </c>
    </row>
    <row r="1572" spans="1:11" x14ac:dyDescent="0.25">
      <c r="A1572" s="6"/>
      <c r="B1572" s="6"/>
      <c r="C1572" s="6"/>
      <c r="D1572" s="6"/>
      <c r="E1572" s="6" t="s">
        <v>220</v>
      </c>
      <c r="F1572" s="1" t="s">
        <v>117</v>
      </c>
      <c r="G1572" s="2">
        <v>44282</v>
      </c>
      <c r="H1572" s="1">
        <v>0</v>
      </c>
      <c r="I1572" s="24">
        <f>VLOOKUP($E1572,Mapping!$A$2:$C$502,3,0)</f>
        <v>0</v>
      </c>
      <c r="J1572" s="24" t="str">
        <f>VLOOKUP($E1572,Mapping!$A$2:$C$502,2,0)</f>
        <v>Google Youtube</v>
      </c>
      <c r="K1572" s="24" t="str">
        <f>VLOOKUP(G1572,Mapping!$E$2:$F$246,2,0)</f>
        <v>Per</v>
      </c>
    </row>
    <row r="1573" spans="1:11" x14ac:dyDescent="0.25">
      <c r="A1573" s="6"/>
      <c r="B1573" s="6"/>
      <c r="C1573" s="6"/>
      <c r="D1573" s="6"/>
      <c r="E1573" s="6" t="s">
        <v>231</v>
      </c>
      <c r="F1573" s="1" t="s">
        <v>117</v>
      </c>
      <c r="G1573" s="2">
        <v>44282</v>
      </c>
      <c r="H1573" s="1">
        <v>0</v>
      </c>
      <c r="I1573" s="24">
        <f>VLOOKUP($E1573,Mapping!$A$2:$C$502,3,0)</f>
        <v>0</v>
      </c>
      <c r="J1573" s="24" t="str">
        <f>VLOOKUP($E1573,Mapping!$A$2:$C$502,2,0)</f>
        <v>Google Youtube</v>
      </c>
      <c r="K1573" s="24" t="str">
        <f>VLOOKUP(G1573,Mapping!$E$2:$F$246,2,0)</f>
        <v>Per</v>
      </c>
    </row>
    <row r="1574" spans="1:11" x14ac:dyDescent="0.25">
      <c r="A1574" s="6"/>
      <c r="B1574" s="6"/>
      <c r="C1574" s="6"/>
      <c r="D1574" s="6"/>
      <c r="E1574" s="6" t="s">
        <v>221</v>
      </c>
      <c r="F1574" s="1" t="s">
        <v>117</v>
      </c>
      <c r="G1574" s="2">
        <v>44282</v>
      </c>
      <c r="H1574" s="1">
        <v>0</v>
      </c>
      <c r="I1574" s="24">
        <f>VLOOKUP($E1574,Mapping!$A$2:$C$502,3,0)</f>
        <v>0</v>
      </c>
      <c r="J1574" s="24" t="str">
        <f>VLOOKUP($E1574,Mapping!$A$2:$C$502,2,0)</f>
        <v>Google Youtube</v>
      </c>
      <c r="K1574" s="24" t="str">
        <f>VLOOKUP(G1574,Mapping!$E$2:$F$246,2,0)</f>
        <v>Per</v>
      </c>
    </row>
    <row r="1575" spans="1:11" x14ac:dyDescent="0.25">
      <c r="A1575" s="6"/>
      <c r="B1575" s="6"/>
      <c r="C1575" s="6"/>
      <c r="D1575" s="6"/>
      <c r="E1575" s="6" t="s">
        <v>232</v>
      </c>
      <c r="F1575" s="1" t="s">
        <v>117</v>
      </c>
      <c r="G1575" s="2">
        <v>44282</v>
      </c>
      <c r="H1575" s="1">
        <v>0</v>
      </c>
      <c r="I1575" s="24" t="str">
        <f>VLOOKUP($E1575,Mapping!$A$2:$C$502,3,0)</f>
        <v>S1</v>
      </c>
      <c r="J1575" s="24" t="str">
        <f>VLOOKUP($E1575,Mapping!$A$2:$C$502,2,0)</f>
        <v>Google Youtube</v>
      </c>
      <c r="K1575" s="24" t="str">
        <f>VLOOKUP(G1575,Mapping!$E$2:$F$246,2,0)</f>
        <v>Per</v>
      </c>
    </row>
    <row r="1576" spans="1:11" x14ac:dyDescent="0.25">
      <c r="A1576" s="6"/>
      <c r="B1576" s="6"/>
      <c r="C1576" s="6"/>
      <c r="D1576" s="6"/>
      <c r="E1576" s="6" t="s">
        <v>73</v>
      </c>
      <c r="F1576" s="1" t="s">
        <v>117</v>
      </c>
      <c r="G1576" s="2">
        <v>44282</v>
      </c>
      <c r="H1576" s="1">
        <v>282876.95580592903</v>
      </c>
      <c r="I1576" s="24">
        <f>VLOOKUP($E1576,Mapping!$A$2:$C$502,3,0)</f>
        <v>0</v>
      </c>
      <c r="J1576" s="24">
        <f>VLOOKUP($E1576,Mapping!$A$2:$C$502,2,0)</f>
        <v>0</v>
      </c>
      <c r="K1576" s="24" t="str">
        <f>VLOOKUP(G1576,Mapping!$E$2:$F$246,2,0)</f>
        <v>Per</v>
      </c>
    </row>
    <row r="1577" spans="1:11" x14ac:dyDescent="0.25">
      <c r="A1577" s="6"/>
      <c r="B1577" s="6"/>
      <c r="C1577" s="6"/>
      <c r="D1577" s="6"/>
      <c r="E1577" s="6" t="s">
        <v>149</v>
      </c>
      <c r="F1577" s="1" t="s">
        <v>117</v>
      </c>
      <c r="G1577" s="2">
        <v>44282</v>
      </c>
      <c r="H1577" s="1">
        <v>0</v>
      </c>
      <c r="I1577" s="24">
        <f>VLOOKUP($E1577,Mapping!$A$2:$C$502,3,0)</f>
        <v>0</v>
      </c>
      <c r="J1577" s="24" t="str">
        <f>VLOOKUP($E1577,Mapping!$A$2:$C$502,2,0)</f>
        <v>Event After Effect</v>
      </c>
      <c r="K1577" s="24" t="str">
        <f>VLOOKUP(G1577,Mapping!$E$2:$F$246,2,0)</f>
        <v>Per</v>
      </c>
    </row>
    <row r="1578" spans="1:11" x14ac:dyDescent="0.25">
      <c r="A1578" s="6"/>
      <c r="B1578" s="6"/>
      <c r="C1578" s="6"/>
      <c r="D1578" s="6"/>
      <c r="E1578" s="6" t="s">
        <v>150</v>
      </c>
      <c r="F1578" s="1" t="s">
        <v>117</v>
      </c>
      <c r="G1578" s="2">
        <v>44282</v>
      </c>
      <c r="H1578" s="1">
        <v>0</v>
      </c>
      <c r="I1578" s="24">
        <f>VLOOKUP($E1578,Mapping!$A$2:$C$502,3,0)</f>
        <v>0</v>
      </c>
      <c r="J1578" s="24" t="str">
        <f>VLOOKUP($E1578,Mapping!$A$2:$C$502,2,0)</f>
        <v>Internal Event</v>
      </c>
      <c r="K1578" s="24" t="str">
        <f>VLOOKUP(G1578,Mapping!$E$2:$F$246,2,0)</f>
        <v>Per</v>
      </c>
    </row>
    <row r="1579" spans="1:11" x14ac:dyDescent="0.25">
      <c r="A1579" s="6"/>
      <c r="B1579" s="6"/>
      <c r="C1579" s="6"/>
      <c r="D1579" s="6"/>
      <c r="E1579" s="6" t="s">
        <v>151</v>
      </c>
      <c r="F1579" s="1" t="s">
        <v>117</v>
      </c>
      <c r="G1579" s="2">
        <v>44282</v>
      </c>
      <c r="H1579" s="1">
        <v>0</v>
      </c>
      <c r="I1579" s="24">
        <f>VLOOKUP($E1579,Mapping!$A$2:$C$502,3,0)</f>
        <v>0</v>
      </c>
      <c r="J1579" s="24" t="str">
        <f>VLOOKUP($E1579,Mapping!$A$2:$C$502,2,0)</f>
        <v>Internal Event</v>
      </c>
      <c r="K1579" s="24" t="str">
        <f>VLOOKUP(G1579,Mapping!$E$2:$F$246,2,0)</f>
        <v>Per</v>
      </c>
    </row>
    <row r="1580" spans="1:11" x14ac:dyDescent="0.25">
      <c r="A1580" s="6"/>
      <c r="B1580" s="6"/>
      <c r="C1580" s="6"/>
      <c r="D1580" s="6"/>
      <c r="E1580" s="6" t="s">
        <v>152</v>
      </c>
      <c r="F1580" s="1" t="s">
        <v>117</v>
      </c>
      <c r="G1580" s="2">
        <v>44282</v>
      </c>
      <c r="H1580" s="1">
        <v>0</v>
      </c>
      <c r="I1580" s="24">
        <f>VLOOKUP($E1580,Mapping!$A$2:$C$502,3,0)</f>
        <v>0</v>
      </c>
      <c r="J1580" s="24" t="str">
        <f>VLOOKUP($E1580,Mapping!$A$2:$C$502,2,0)</f>
        <v>Internal Event</v>
      </c>
      <c r="K1580" s="24" t="str">
        <f>VLOOKUP(G1580,Mapping!$E$2:$F$246,2,0)</f>
        <v>Per</v>
      </c>
    </row>
    <row r="1581" spans="1:11" x14ac:dyDescent="0.25">
      <c r="A1581" s="6"/>
      <c r="B1581" s="6"/>
      <c r="C1581" s="6"/>
      <c r="D1581" s="6"/>
      <c r="E1581" s="6" t="s">
        <v>153</v>
      </c>
      <c r="F1581" s="1" t="s">
        <v>117</v>
      </c>
      <c r="G1581" s="2">
        <v>44282</v>
      </c>
      <c r="H1581" s="1">
        <v>0</v>
      </c>
      <c r="I1581" s="24">
        <f>VLOOKUP($E1581,Mapping!$A$2:$C$502,3,0)</f>
        <v>0</v>
      </c>
      <c r="J1581" s="24" t="str">
        <f>VLOOKUP($E1581,Mapping!$A$2:$C$502,2,0)</f>
        <v>Monday Effect</v>
      </c>
      <c r="K1581" s="24" t="str">
        <f>VLOOKUP(G1581,Mapping!$E$2:$F$246,2,0)</f>
        <v>Per</v>
      </c>
    </row>
    <row r="1582" spans="1:11" x14ac:dyDescent="0.25">
      <c r="A1582" s="6"/>
      <c r="B1582" s="6"/>
      <c r="C1582" s="6"/>
      <c r="D1582" s="6"/>
      <c r="E1582" s="6" t="s">
        <v>154</v>
      </c>
      <c r="F1582" s="1" t="s">
        <v>117</v>
      </c>
      <c r="G1582" s="2">
        <v>44282</v>
      </c>
      <c r="H1582" s="1">
        <v>0</v>
      </c>
      <c r="I1582" s="24">
        <f>VLOOKUP($E1582,Mapping!$A$2:$C$502,3,0)</f>
        <v>0</v>
      </c>
      <c r="J1582" s="24" t="str">
        <f>VLOOKUP($E1582,Mapping!$A$2:$C$502,2,0)</f>
        <v>New Content</v>
      </c>
      <c r="K1582" s="24" t="str">
        <f>VLOOKUP(G1582,Mapping!$E$2:$F$246,2,0)</f>
        <v>Per</v>
      </c>
    </row>
    <row r="1583" spans="1:11" x14ac:dyDescent="0.25">
      <c r="A1583" s="6"/>
      <c r="B1583" s="6"/>
      <c r="C1583" s="6"/>
      <c r="D1583" s="6"/>
      <c r="E1583" s="6" t="s">
        <v>155</v>
      </c>
      <c r="F1583" s="1" t="s">
        <v>117</v>
      </c>
      <c r="G1583" s="2">
        <v>44282</v>
      </c>
      <c r="H1583" s="1">
        <v>0</v>
      </c>
      <c r="I1583" s="24">
        <f>VLOOKUP($E1583,Mapping!$A$2:$C$502,3,0)</f>
        <v>0</v>
      </c>
      <c r="J1583" s="24" t="str">
        <f>VLOOKUP($E1583,Mapping!$A$2:$C$502,2,0)</f>
        <v>Internal Event</v>
      </c>
      <c r="K1583" s="24" t="str">
        <f>VLOOKUP(G1583,Mapping!$E$2:$F$246,2,0)</f>
        <v>Per</v>
      </c>
    </row>
    <row r="1584" spans="1:11" x14ac:dyDescent="0.25">
      <c r="A1584" s="6"/>
      <c r="B1584" s="6"/>
      <c r="C1584" s="6"/>
      <c r="D1584" s="6"/>
      <c r="E1584" s="6" t="s">
        <v>156</v>
      </c>
      <c r="F1584" s="1" t="s">
        <v>117</v>
      </c>
      <c r="G1584" s="2">
        <v>44282</v>
      </c>
      <c r="H1584" s="1">
        <v>0</v>
      </c>
      <c r="I1584" s="24">
        <f>VLOOKUP($E1584,Mapping!$A$2:$C$502,3,0)</f>
        <v>0</v>
      </c>
      <c r="J1584" s="24" t="str">
        <f>VLOOKUP($E1584,Mapping!$A$2:$C$502,2,0)</f>
        <v>Internal Event</v>
      </c>
      <c r="K1584" s="24" t="str">
        <f>VLOOKUP(G1584,Mapping!$E$2:$F$246,2,0)</f>
        <v>Per</v>
      </c>
    </row>
    <row r="1585" spans="1:11" x14ac:dyDescent="0.25">
      <c r="A1585" s="6"/>
      <c r="B1585" s="6"/>
      <c r="C1585" s="6"/>
      <c r="D1585" s="6"/>
      <c r="E1585" s="6" t="s">
        <v>233</v>
      </c>
      <c r="F1585" s="1" t="s">
        <v>117</v>
      </c>
      <c r="G1585" s="2">
        <v>44282</v>
      </c>
      <c r="H1585" s="1">
        <v>0</v>
      </c>
      <c r="I1585" s="24" t="str">
        <f>VLOOKUP($E1585,Mapping!$A$2:$C$502,3,0)</f>
        <v>S2</v>
      </c>
      <c r="J1585" s="24" t="str">
        <f>VLOOKUP($E1585,Mapping!$A$2:$C$502,2,0)</f>
        <v>Reddit</v>
      </c>
      <c r="K1585" s="24" t="str">
        <f>VLOOKUP(G1585,Mapping!$E$2:$F$246,2,0)</f>
        <v>Per</v>
      </c>
    </row>
    <row r="1586" spans="1:11" x14ac:dyDescent="0.25">
      <c r="A1586" s="6"/>
      <c r="B1586" s="6"/>
      <c r="C1586" s="6"/>
      <c r="D1586" s="6"/>
      <c r="E1586" s="6" t="s">
        <v>158</v>
      </c>
      <c r="F1586" s="1" t="s">
        <v>117</v>
      </c>
      <c r="G1586" s="2">
        <v>44282</v>
      </c>
      <c r="H1586" s="1">
        <v>0</v>
      </c>
      <c r="I1586" s="24">
        <f>VLOOKUP($E1586,Mapping!$A$2:$C$502,3,0)</f>
        <v>0</v>
      </c>
      <c r="J1586" s="24" t="str">
        <f>VLOOKUP($E1586,Mapping!$A$2:$C$502,2,0)</f>
        <v>Internal Event</v>
      </c>
      <c r="K1586" s="24" t="str">
        <f>VLOOKUP(G1586,Mapping!$E$2:$F$246,2,0)</f>
        <v>Per</v>
      </c>
    </row>
    <row r="1587" spans="1:11" x14ac:dyDescent="0.25">
      <c r="A1587" s="6"/>
      <c r="B1587" s="6"/>
      <c r="C1587" s="6"/>
      <c r="D1587" s="6"/>
      <c r="E1587" s="6" t="s">
        <v>159</v>
      </c>
      <c r="F1587" s="1" t="s">
        <v>117</v>
      </c>
      <c r="G1587" s="2">
        <v>44282</v>
      </c>
      <c r="H1587" s="1">
        <v>0</v>
      </c>
      <c r="I1587" s="24">
        <f>VLOOKUP($E1587,Mapping!$A$2:$C$502,3,0)</f>
        <v>0</v>
      </c>
      <c r="J1587" s="24" t="str">
        <f>VLOOKUP($E1587,Mapping!$A$2:$C$502,2,0)</f>
        <v>Event After Effect</v>
      </c>
      <c r="K1587" s="24" t="str">
        <f>VLOOKUP(G1587,Mapping!$E$2:$F$246,2,0)</f>
        <v>Per</v>
      </c>
    </row>
    <row r="1588" spans="1:11" x14ac:dyDescent="0.25">
      <c r="A1588" s="6"/>
      <c r="B1588" s="6"/>
      <c r="C1588" s="6"/>
      <c r="D1588" s="6"/>
      <c r="E1588" s="6" t="s">
        <v>160</v>
      </c>
      <c r="F1588" s="1" t="s">
        <v>117</v>
      </c>
      <c r="G1588" s="2">
        <v>44282</v>
      </c>
      <c r="H1588" s="1">
        <v>0</v>
      </c>
      <c r="I1588" s="24">
        <f>VLOOKUP($E1588,Mapping!$A$2:$C$502,3,0)</f>
        <v>0</v>
      </c>
      <c r="J1588" s="24" t="str">
        <f>VLOOKUP($E1588,Mapping!$A$2:$C$502,2,0)</f>
        <v>Event After Effect</v>
      </c>
      <c r="K1588" s="24" t="str">
        <f>VLOOKUP(G1588,Mapping!$E$2:$F$246,2,0)</f>
        <v>Per</v>
      </c>
    </row>
    <row r="1589" spans="1:11" x14ac:dyDescent="0.25">
      <c r="A1589" s="6"/>
      <c r="B1589" s="6"/>
      <c r="C1589" s="6"/>
      <c r="D1589" s="6"/>
      <c r="E1589" s="6" t="s">
        <v>161</v>
      </c>
      <c r="F1589" s="1" t="s">
        <v>117</v>
      </c>
      <c r="G1589" s="2">
        <v>44282</v>
      </c>
      <c r="H1589" s="1">
        <v>0</v>
      </c>
      <c r="I1589" s="24">
        <f>VLOOKUP($E1589,Mapping!$A$2:$C$502,3,0)</f>
        <v>0</v>
      </c>
      <c r="J1589" s="24" t="str">
        <f>VLOOKUP($E1589,Mapping!$A$2:$C$502,2,0)</f>
        <v>Internal Event</v>
      </c>
      <c r="K1589" s="24" t="str">
        <f>VLOOKUP(G1589,Mapping!$E$2:$F$246,2,0)</f>
        <v>Per</v>
      </c>
    </row>
    <row r="1590" spans="1:11" x14ac:dyDescent="0.25">
      <c r="A1590" s="6"/>
      <c r="B1590" s="6"/>
      <c r="C1590" s="6"/>
      <c r="D1590" s="6"/>
      <c r="E1590" s="6" t="s">
        <v>162</v>
      </c>
      <c r="F1590" s="1" t="s">
        <v>117</v>
      </c>
      <c r="G1590" s="2">
        <v>44282</v>
      </c>
      <c r="H1590" s="1">
        <v>0</v>
      </c>
      <c r="I1590" s="24">
        <f>VLOOKUP($E1590,Mapping!$A$2:$C$502,3,0)</f>
        <v>0</v>
      </c>
      <c r="J1590" s="24" t="str">
        <f>VLOOKUP($E1590,Mapping!$A$2:$C$502,2,0)</f>
        <v>Tuesday Effect</v>
      </c>
      <c r="K1590" s="24" t="str">
        <f>VLOOKUP(G1590,Mapping!$E$2:$F$246,2,0)</f>
        <v>Per</v>
      </c>
    </row>
    <row r="1591" spans="1:11" x14ac:dyDescent="0.25">
      <c r="A1591" s="6"/>
      <c r="B1591" s="6"/>
      <c r="C1591" s="6"/>
      <c r="D1591" s="6"/>
      <c r="E1591" s="6" t="s">
        <v>222</v>
      </c>
      <c r="F1591" s="1" t="s">
        <v>117</v>
      </c>
      <c r="G1591" s="2">
        <v>44282</v>
      </c>
      <c r="H1591" s="1">
        <v>17327.0027475071</v>
      </c>
      <c r="I1591" s="24" t="str">
        <f>VLOOKUP($E1591,Mapping!$A$2:$C$502,3,0)</f>
        <v>Pre</v>
      </c>
      <c r="J1591" s="24" t="str">
        <f>VLOOKUP($E1591,Mapping!$A$2:$C$502,2,0)</f>
        <v>Unity</v>
      </c>
      <c r="K1591" s="24" t="str">
        <f>VLOOKUP(G1591,Mapping!$E$2:$F$246,2,0)</f>
        <v>Per</v>
      </c>
    </row>
    <row r="1592" spans="1:11" x14ac:dyDescent="0.25">
      <c r="A1592" s="6"/>
      <c r="B1592" s="6"/>
      <c r="C1592" s="6"/>
      <c r="D1592" s="6"/>
      <c r="E1592" s="6" t="s">
        <v>234</v>
      </c>
      <c r="F1592" s="1" t="s">
        <v>117</v>
      </c>
      <c r="G1592" s="2">
        <v>44282</v>
      </c>
      <c r="H1592" s="1">
        <v>0</v>
      </c>
      <c r="I1592" s="24" t="str">
        <f>VLOOKUP($E1592,Mapping!$A$2:$C$502,3,0)</f>
        <v>S1</v>
      </c>
      <c r="J1592" s="24" t="str">
        <f>VLOOKUP($E1592,Mapping!$A$2:$C$502,2,0)</f>
        <v>Unity</v>
      </c>
      <c r="K1592" s="24" t="str">
        <f>VLOOKUP(G1592,Mapping!$E$2:$F$246,2,0)</f>
        <v>Per</v>
      </c>
    </row>
    <row r="1593" spans="1:11" x14ac:dyDescent="0.25">
      <c r="A1593" s="6"/>
      <c r="B1593" s="6"/>
      <c r="C1593" s="6"/>
      <c r="D1593" s="6"/>
      <c r="E1593" s="6" t="s">
        <v>235</v>
      </c>
      <c r="F1593" s="1" t="s">
        <v>117</v>
      </c>
      <c r="G1593" s="2">
        <v>44282</v>
      </c>
      <c r="H1593" s="1">
        <v>0</v>
      </c>
      <c r="I1593" s="24" t="str">
        <f>VLOOKUP($E1593,Mapping!$A$2:$C$502,3,0)</f>
        <v>S2</v>
      </c>
      <c r="J1593" s="24" t="str">
        <f>VLOOKUP($E1593,Mapping!$A$2:$C$502,2,0)</f>
        <v>Unity</v>
      </c>
      <c r="K1593" s="24" t="str">
        <f>VLOOKUP(G1593,Mapping!$E$2:$F$246,2,0)</f>
        <v>Per</v>
      </c>
    </row>
    <row r="1594" spans="1:11" x14ac:dyDescent="0.25">
      <c r="A1594" s="6"/>
      <c r="B1594" s="6"/>
      <c r="C1594" s="6"/>
      <c r="D1594" s="6"/>
      <c r="E1594" s="6" t="s">
        <v>247</v>
      </c>
      <c r="F1594" s="1" t="s">
        <v>117</v>
      </c>
      <c r="G1594" s="2">
        <v>44282</v>
      </c>
      <c r="H1594" s="1">
        <v>0</v>
      </c>
      <c r="I1594" s="24" t="str">
        <f>VLOOKUP($E1594,Mapping!$A$2:$C$502,3,0)</f>
        <v>S3</v>
      </c>
      <c r="J1594" s="24" t="str">
        <f>VLOOKUP($E1594,Mapping!$A$2:$C$502,2,0)</f>
        <v>Unity</v>
      </c>
      <c r="K1594" s="24" t="str">
        <f>VLOOKUP(G1594,Mapping!$E$2:$F$246,2,0)</f>
        <v>Per</v>
      </c>
    </row>
    <row r="1595" spans="1:11" x14ac:dyDescent="0.25">
      <c r="A1595" s="6"/>
      <c r="B1595" s="6"/>
      <c r="C1595" s="6"/>
      <c r="D1595" s="6"/>
      <c r="E1595" s="6" t="s">
        <v>200</v>
      </c>
      <c r="F1595" s="1" t="s">
        <v>117</v>
      </c>
      <c r="G1595" s="2">
        <v>44283</v>
      </c>
      <c r="H1595" s="1">
        <v>0</v>
      </c>
      <c r="I1595" s="24">
        <f>VLOOKUP($E1595,Mapping!$A$2:$C$502,3,0)</f>
        <v>0</v>
      </c>
      <c r="J1595" s="24" t="str">
        <f>VLOOKUP($E1595,Mapping!$A$2:$C$502,2,0)</f>
        <v>Apple Search</v>
      </c>
      <c r="K1595" s="24" t="str">
        <f>VLOOKUP(G1595,Mapping!$E$2:$F$246,2,0)</f>
        <v>Per</v>
      </c>
    </row>
    <row r="1596" spans="1:11" x14ac:dyDescent="0.25">
      <c r="A1596" s="6"/>
      <c r="B1596" s="6"/>
      <c r="C1596" s="6"/>
      <c r="D1596" s="6"/>
      <c r="E1596" s="6" t="s">
        <v>227</v>
      </c>
      <c r="F1596" s="1" t="s">
        <v>117</v>
      </c>
      <c r="G1596" s="2">
        <v>44283</v>
      </c>
      <c r="H1596" s="1">
        <v>0</v>
      </c>
      <c r="I1596" s="24">
        <f>VLOOKUP($E1596,Mapping!$A$2:$C$502,3,0)</f>
        <v>0</v>
      </c>
      <c r="J1596" s="24" t="str">
        <f>VLOOKUP($E1596,Mapping!$A$2:$C$502,2,0)</f>
        <v>Applovin Rewarded</v>
      </c>
      <c r="K1596" s="24" t="str">
        <f>VLOOKUP(G1596,Mapping!$E$2:$F$246,2,0)</f>
        <v>Per</v>
      </c>
    </row>
    <row r="1597" spans="1:11" x14ac:dyDescent="0.25">
      <c r="A1597" s="6"/>
      <c r="B1597" s="6"/>
      <c r="C1597" s="6"/>
      <c r="D1597" s="6"/>
      <c r="E1597" s="6" t="s">
        <v>201</v>
      </c>
      <c r="F1597" s="1" t="s">
        <v>117</v>
      </c>
      <c r="G1597" s="2">
        <v>44283</v>
      </c>
      <c r="H1597" s="1">
        <v>0</v>
      </c>
      <c r="I1597" s="24">
        <f>VLOOKUP($E1597,Mapping!$A$2:$C$502,3,0)</f>
        <v>0</v>
      </c>
      <c r="J1597" s="24" t="str">
        <f>VLOOKUP($E1597,Mapping!$A$2:$C$502,2,0)</f>
        <v>Applovin Video</v>
      </c>
      <c r="K1597" s="24" t="str">
        <f>VLOOKUP(G1597,Mapping!$E$2:$F$246,2,0)</f>
        <v>Per</v>
      </c>
    </row>
    <row r="1598" spans="1:11" x14ac:dyDescent="0.25">
      <c r="A1598" s="6"/>
      <c r="B1598" s="6"/>
      <c r="C1598" s="6"/>
      <c r="D1598" s="6"/>
      <c r="E1598" s="6" t="s">
        <v>143</v>
      </c>
      <c r="F1598" s="1" t="s">
        <v>117</v>
      </c>
      <c r="G1598" s="2">
        <v>44283</v>
      </c>
      <c r="H1598" s="1">
        <v>0</v>
      </c>
      <c r="I1598" s="24">
        <f>VLOOKUP($E1598,Mapping!$A$2:$C$502,3,0)</f>
        <v>0</v>
      </c>
      <c r="J1598" s="24" t="str">
        <f>VLOOKUP($E1598,Mapping!$A$2:$C$502,2,0)</f>
        <v>Bug Fix</v>
      </c>
      <c r="K1598" s="24" t="str">
        <f>VLOOKUP(G1598,Mapping!$E$2:$F$246,2,0)</f>
        <v>Per</v>
      </c>
    </row>
    <row r="1599" spans="1:11" x14ac:dyDescent="0.25">
      <c r="A1599" s="6"/>
      <c r="B1599" s="6"/>
      <c r="C1599" s="6"/>
      <c r="D1599" s="6"/>
      <c r="E1599" s="6" t="s">
        <v>144</v>
      </c>
      <c r="F1599" s="1" t="s">
        <v>117</v>
      </c>
      <c r="G1599" s="2">
        <v>44283</v>
      </c>
      <c r="H1599" s="1">
        <v>0</v>
      </c>
      <c r="I1599" s="24">
        <f>VLOOKUP($E1599,Mapping!$A$2:$C$502,3,0)</f>
        <v>0</v>
      </c>
      <c r="J1599" s="24" t="str">
        <f>VLOOKUP($E1599,Mapping!$A$2:$C$502,2,0)</f>
        <v>Bug Fix</v>
      </c>
      <c r="K1599" s="24" t="str">
        <f>VLOOKUP(G1599,Mapping!$E$2:$F$246,2,0)</f>
        <v>Per</v>
      </c>
    </row>
    <row r="1600" spans="1:11" x14ac:dyDescent="0.25">
      <c r="A1600" s="6"/>
      <c r="B1600" s="6"/>
      <c r="C1600" s="6"/>
      <c r="D1600" s="6"/>
      <c r="E1600" s="6" t="s">
        <v>226</v>
      </c>
      <c r="F1600" s="1" t="s">
        <v>117</v>
      </c>
      <c r="G1600" s="2">
        <v>44283</v>
      </c>
      <c r="H1600" s="1">
        <v>0</v>
      </c>
      <c r="I1600" s="24">
        <f>VLOOKUP($E1600,Mapping!$A$2:$C$502,3,0)</f>
        <v>0</v>
      </c>
      <c r="J1600" s="24" t="str">
        <f>VLOOKUP($E1600,Mapping!$A$2:$C$502,2,0)</f>
        <v>Bug Fix</v>
      </c>
      <c r="K1600" s="24" t="str">
        <f>VLOOKUP(G1600,Mapping!$E$2:$F$246,2,0)</f>
        <v>Per</v>
      </c>
    </row>
    <row r="1601" spans="1:11" x14ac:dyDescent="0.25">
      <c r="A1601" s="6"/>
      <c r="B1601" s="6"/>
      <c r="C1601" s="6"/>
      <c r="D1601" s="6"/>
      <c r="E1601" s="6" t="s">
        <v>146</v>
      </c>
      <c r="F1601" s="1" t="s">
        <v>117</v>
      </c>
      <c r="G1601" s="2">
        <v>44283</v>
      </c>
      <c r="H1601" s="1">
        <v>0</v>
      </c>
      <c r="I1601" s="24">
        <f>VLOOKUP($E1601,Mapping!$A$2:$C$502,3,0)</f>
        <v>0</v>
      </c>
      <c r="J1601" s="24" t="str">
        <f>VLOOKUP($E1601,Mapping!$A$2:$C$502,2,0)</f>
        <v>Event After Effect</v>
      </c>
      <c r="K1601" s="24" t="str">
        <f>VLOOKUP(G1601,Mapping!$E$2:$F$246,2,0)</f>
        <v>Per</v>
      </c>
    </row>
    <row r="1602" spans="1:11" x14ac:dyDescent="0.25">
      <c r="A1602" s="6"/>
      <c r="B1602" s="6"/>
      <c r="C1602" s="6"/>
      <c r="D1602" s="6"/>
      <c r="E1602" s="6" t="s">
        <v>228</v>
      </c>
      <c r="F1602" s="1" t="s">
        <v>117</v>
      </c>
      <c r="G1602" s="2">
        <v>44283</v>
      </c>
      <c r="H1602" s="1">
        <v>0</v>
      </c>
      <c r="I1602" s="24">
        <f>VLOOKUP($E1602,Mapping!$A$2:$C$502,3,0)</f>
        <v>0</v>
      </c>
      <c r="J1602" s="24" t="str">
        <f>VLOOKUP($E1602,Mapping!$A$2:$C$502,2,0)</f>
        <v>Bytedance Global</v>
      </c>
      <c r="K1602" s="24" t="str">
        <f>VLOOKUP(G1602,Mapping!$E$2:$F$246,2,0)</f>
        <v>Per</v>
      </c>
    </row>
    <row r="1603" spans="1:11" x14ac:dyDescent="0.25">
      <c r="A1603" s="6"/>
      <c r="B1603" s="6"/>
      <c r="C1603" s="6"/>
      <c r="D1603" s="6"/>
      <c r="E1603" s="6" t="s">
        <v>180</v>
      </c>
      <c r="F1603" s="1" t="s">
        <v>117</v>
      </c>
      <c r="G1603" s="2">
        <v>44283</v>
      </c>
      <c r="H1603" s="1">
        <v>-17866.119694604098</v>
      </c>
      <c r="I1603" s="24">
        <f>VLOOKUP($E1603,Mapping!$A$2:$C$502,3,0)</f>
        <v>0</v>
      </c>
      <c r="J1603" s="24" t="str">
        <f>VLOOKUP($E1603,Mapping!$A$2:$C$502,2,0)</f>
        <v>Lords Mobile</v>
      </c>
      <c r="K1603" s="24" t="str">
        <f>VLOOKUP(G1603,Mapping!$E$2:$F$246,2,0)</f>
        <v>Per</v>
      </c>
    </row>
    <row r="1604" spans="1:11" x14ac:dyDescent="0.25">
      <c r="A1604" s="6"/>
      <c r="B1604" s="6"/>
      <c r="C1604" s="6"/>
      <c r="D1604" s="6"/>
      <c r="E1604" s="6" t="s">
        <v>181</v>
      </c>
      <c r="F1604" s="1" t="s">
        <v>117</v>
      </c>
      <c r="G1604" s="2">
        <v>44283</v>
      </c>
      <c r="H1604" s="1">
        <v>-4907.5315954647904</v>
      </c>
      <c r="I1604" s="24">
        <f>VLOOKUP($E1604,Mapping!$A$2:$C$502,3,0)</f>
        <v>0</v>
      </c>
      <c r="J1604" s="24" t="str">
        <f>VLOOKUP($E1604,Mapping!$A$2:$C$502,2,0)</f>
        <v>Rise of Kingdom</v>
      </c>
      <c r="K1604" s="24" t="str">
        <f>VLOOKUP(G1604,Mapping!$E$2:$F$246,2,0)</f>
        <v>Per</v>
      </c>
    </row>
    <row r="1605" spans="1:11" x14ac:dyDescent="0.25">
      <c r="A1605" s="6"/>
      <c r="B1605" s="6"/>
      <c r="C1605" s="6"/>
      <c r="D1605" s="6"/>
      <c r="E1605" s="6" t="s">
        <v>182</v>
      </c>
      <c r="F1605" s="1" t="s">
        <v>117</v>
      </c>
      <c r="G1605" s="2">
        <v>44283</v>
      </c>
      <c r="H1605" s="1">
        <v>-6582.1380191581502</v>
      </c>
      <c r="I1605" s="24">
        <f>VLOOKUP($E1605,Mapping!$A$2:$C$502,3,0)</f>
        <v>0</v>
      </c>
      <c r="J1605" s="24" t="str">
        <f>VLOOKUP($E1605,Mapping!$A$2:$C$502,2,0)</f>
        <v>West Game</v>
      </c>
      <c r="K1605" s="24" t="str">
        <f>VLOOKUP(G1605,Mapping!$E$2:$F$246,2,0)</f>
        <v>Per</v>
      </c>
    </row>
    <row r="1606" spans="1:11" x14ac:dyDescent="0.25">
      <c r="A1606" s="6"/>
      <c r="B1606" s="6"/>
      <c r="C1606" s="6"/>
      <c r="D1606" s="6"/>
      <c r="E1606" s="6" t="s">
        <v>148</v>
      </c>
      <c r="F1606" s="1" t="s">
        <v>117</v>
      </c>
      <c r="G1606" s="2">
        <v>44283</v>
      </c>
      <c r="H1606" s="1">
        <v>0</v>
      </c>
      <c r="I1606" s="24">
        <f>VLOOKUP($E1606,Mapping!$A$2:$C$502,3,0)</f>
        <v>0</v>
      </c>
      <c r="J1606" s="24" t="str">
        <f>VLOOKUP($E1606,Mapping!$A$2:$C$502,2,0)</f>
        <v>Event After Effect</v>
      </c>
      <c r="K1606" s="24" t="str">
        <f>VLOOKUP(G1606,Mapping!$E$2:$F$246,2,0)</f>
        <v>Per</v>
      </c>
    </row>
    <row r="1607" spans="1:11" x14ac:dyDescent="0.25">
      <c r="A1607" s="6"/>
      <c r="B1607" s="6"/>
      <c r="C1607" s="6"/>
      <c r="D1607" s="6"/>
      <c r="E1607" s="6" t="s">
        <v>202</v>
      </c>
      <c r="F1607" s="1" t="s">
        <v>117</v>
      </c>
      <c r="G1607" s="2">
        <v>44283</v>
      </c>
      <c r="H1607" s="1">
        <v>0</v>
      </c>
      <c r="I1607" s="24" t="str">
        <f>VLOOKUP($E1607,Mapping!$A$2:$C$502,3,0)</f>
        <v>S1</v>
      </c>
      <c r="J1607" s="24" t="str">
        <f>VLOOKUP($E1607,Mapping!$A$2:$C$502,2,0)</f>
        <v>Facebook AEO AAA</v>
      </c>
      <c r="K1607" s="24" t="str">
        <f>VLOOKUP(G1607,Mapping!$E$2:$F$246,2,0)</f>
        <v>Per</v>
      </c>
    </row>
    <row r="1608" spans="1:11" x14ac:dyDescent="0.25">
      <c r="A1608" s="6"/>
      <c r="B1608" s="6"/>
      <c r="C1608" s="6"/>
      <c r="D1608" s="6"/>
      <c r="E1608" s="6" t="s">
        <v>203</v>
      </c>
      <c r="F1608" s="1" t="s">
        <v>117</v>
      </c>
      <c r="G1608" s="2">
        <v>44283</v>
      </c>
      <c r="H1608" s="1">
        <v>0</v>
      </c>
      <c r="I1608" s="24" t="str">
        <f>VLOOKUP($E1608,Mapping!$A$2:$C$502,3,0)</f>
        <v>S2</v>
      </c>
      <c r="J1608" s="24" t="str">
        <f>VLOOKUP($E1608,Mapping!$A$2:$C$502,2,0)</f>
        <v>Facebook AEO AAA</v>
      </c>
      <c r="K1608" s="24" t="str">
        <f>VLOOKUP(G1608,Mapping!$E$2:$F$246,2,0)</f>
        <v>Per</v>
      </c>
    </row>
    <row r="1609" spans="1:11" x14ac:dyDescent="0.25">
      <c r="A1609" s="6"/>
      <c r="B1609" s="6"/>
      <c r="C1609" s="6"/>
      <c r="D1609" s="6"/>
      <c r="E1609" s="6" t="s">
        <v>243</v>
      </c>
      <c r="F1609" s="1" t="s">
        <v>117</v>
      </c>
      <c r="G1609" s="2">
        <v>44283</v>
      </c>
      <c r="H1609" s="1">
        <v>0</v>
      </c>
      <c r="I1609" s="24" t="str">
        <f>VLOOKUP($E1609,Mapping!$A$2:$C$502,3,0)</f>
        <v>S3</v>
      </c>
      <c r="J1609" s="24" t="str">
        <f>VLOOKUP($E1609,Mapping!$A$2:$C$502,2,0)</f>
        <v>Facebook AEO AAA</v>
      </c>
      <c r="K1609" s="24" t="str">
        <f>VLOOKUP(G1609,Mapping!$E$2:$F$246,2,0)</f>
        <v>Per</v>
      </c>
    </row>
    <row r="1610" spans="1:11" x14ac:dyDescent="0.25">
      <c r="A1610" s="6"/>
      <c r="B1610" s="6"/>
      <c r="C1610" s="6"/>
      <c r="D1610" s="6"/>
      <c r="E1610" s="6" t="s">
        <v>204</v>
      </c>
      <c r="F1610" s="1" t="s">
        <v>117</v>
      </c>
      <c r="G1610" s="2">
        <v>44283</v>
      </c>
      <c r="H1610" s="1">
        <v>6.2643627703353699</v>
      </c>
      <c r="I1610" s="24" t="str">
        <f>VLOOKUP($E1610,Mapping!$A$2:$C$502,3,0)</f>
        <v>Pre</v>
      </c>
      <c r="J1610" s="24" t="str">
        <f>VLOOKUP($E1610,Mapping!$A$2:$C$502,2,0)</f>
        <v>Facebook AEO AAA</v>
      </c>
      <c r="K1610" s="24" t="str">
        <f>VLOOKUP(G1610,Mapping!$E$2:$F$246,2,0)</f>
        <v>Per</v>
      </c>
    </row>
    <row r="1611" spans="1:11" x14ac:dyDescent="0.25">
      <c r="A1611" s="6"/>
      <c r="B1611" s="6"/>
      <c r="C1611" s="6"/>
      <c r="D1611" s="6"/>
      <c r="E1611" s="6" t="s">
        <v>205</v>
      </c>
      <c r="F1611" s="1" t="s">
        <v>117</v>
      </c>
      <c r="G1611" s="2">
        <v>44283</v>
      </c>
      <c r="H1611" s="1">
        <v>0</v>
      </c>
      <c r="I1611" s="24" t="str">
        <f>VLOOKUP($E1611,Mapping!$A$2:$C$502,3,0)</f>
        <v>S1</v>
      </c>
      <c r="J1611" s="24" t="str">
        <f>VLOOKUP($E1611,Mapping!$A$2:$C$502,2,0)</f>
        <v>Facebook AEO BAU</v>
      </c>
      <c r="K1611" s="24" t="str">
        <f>VLOOKUP(G1611,Mapping!$E$2:$F$246,2,0)</f>
        <v>Per</v>
      </c>
    </row>
    <row r="1612" spans="1:11" x14ac:dyDescent="0.25">
      <c r="A1612" s="6"/>
      <c r="B1612" s="6"/>
      <c r="C1612" s="6"/>
      <c r="D1612" s="6"/>
      <c r="E1612" s="6" t="s">
        <v>206</v>
      </c>
      <c r="F1612" s="1" t="s">
        <v>117</v>
      </c>
      <c r="G1612" s="2">
        <v>44283</v>
      </c>
      <c r="H1612" s="1">
        <v>0</v>
      </c>
      <c r="I1612" s="24" t="str">
        <f>VLOOKUP($E1612,Mapping!$A$2:$C$502,3,0)</f>
        <v>S2</v>
      </c>
      <c r="J1612" s="24" t="str">
        <f>VLOOKUP($E1612,Mapping!$A$2:$C$502,2,0)</f>
        <v>Facebook AEO BAU</v>
      </c>
      <c r="K1612" s="24" t="str">
        <f>VLOOKUP(G1612,Mapping!$E$2:$F$246,2,0)</f>
        <v>Per</v>
      </c>
    </row>
    <row r="1613" spans="1:11" x14ac:dyDescent="0.25">
      <c r="A1613" s="6"/>
      <c r="B1613" s="6"/>
      <c r="C1613" s="6"/>
      <c r="D1613" s="6"/>
      <c r="E1613" s="6" t="s">
        <v>244</v>
      </c>
      <c r="F1613" s="1" t="s">
        <v>117</v>
      </c>
      <c r="G1613" s="2">
        <v>44283</v>
      </c>
      <c r="H1613" s="1">
        <v>0</v>
      </c>
      <c r="I1613" s="24" t="str">
        <f>VLOOKUP($E1613,Mapping!$A$2:$C$502,3,0)</f>
        <v>S3</v>
      </c>
      <c r="J1613" s="24" t="str">
        <f>VLOOKUP($E1613,Mapping!$A$2:$C$502,2,0)</f>
        <v>Facebook AEO BAU</v>
      </c>
      <c r="K1613" s="24" t="str">
        <f>VLOOKUP(G1613,Mapping!$E$2:$F$246,2,0)</f>
        <v>Per</v>
      </c>
    </row>
    <row r="1614" spans="1:11" x14ac:dyDescent="0.25">
      <c r="A1614" s="6"/>
      <c r="B1614" s="6"/>
      <c r="C1614" s="6"/>
      <c r="D1614" s="6"/>
      <c r="E1614" s="6" t="s">
        <v>207</v>
      </c>
      <c r="F1614" s="1" t="s">
        <v>117</v>
      </c>
      <c r="G1614" s="2">
        <v>44283</v>
      </c>
      <c r="H1614" s="1">
        <v>1.7044270259478801E-6</v>
      </c>
      <c r="I1614" s="24" t="str">
        <f>VLOOKUP($E1614,Mapping!$A$2:$C$502,3,0)</f>
        <v>Pre</v>
      </c>
      <c r="J1614" s="24" t="str">
        <f>VLOOKUP($E1614,Mapping!$A$2:$C$502,2,0)</f>
        <v>Facebook AEO BAU</v>
      </c>
      <c r="K1614" s="24" t="str">
        <f>VLOOKUP(G1614,Mapping!$E$2:$F$246,2,0)</f>
        <v>Per</v>
      </c>
    </row>
    <row r="1615" spans="1:11" x14ac:dyDescent="0.25">
      <c r="A1615" s="6"/>
      <c r="B1615" s="6"/>
      <c r="C1615" s="6"/>
      <c r="D1615" s="6"/>
      <c r="E1615" s="6" t="s">
        <v>208</v>
      </c>
      <c r="F1615" s="1" t="s">
        <v>117</v>
      </c>
      <c r="G1615" s="2">
        <v>44283</v>
      </c>
      <c r="H1615" s="1">
        <v>25540.1022980993</v>
      </c>
      <c r="I1615" s="24" t="str">
        <f>VLOOKUP($E1615,Mapping!$A$2:$C$502,3,0)</f>
        <v>Pre</v>
      </c>
      <c r="J1615" s="24" t="str">
        <f>VLOOKUP($E1615,Mapping!$A$2:$C$502,2,0)</f>
        <v>Facebook VO AAA</v>
      </c>
      <c r="K1615" s="24" t="str">
        <f>VLOOKUP(G1615,Mapping!$E$2:$F$246,2,0)</f>
        <v>Per</v>
      </c>
    </row>
    <row r="1616" spans="1:11" x14ac:dyDescent="0.25">
      <c r="A1616" s="6"/>
      <c r="B1616" s="6"/>
      <c r="C1616" s="6"/>
      <c r="D1616" s="6"/>
      <c r="E1616" s="6" t="s">
        <v>209</v>
      </c>
      <c r="F1616" s="1" t="s">
        <v>117</v>
      </c>
      <c r="G1616" s="2">
        <v>44283</v>
      </c>
      <c r="H1616" s="1">
        <v>0</v>
      </c>
      <c r="I1616" s="24" t="str">
        <f>VLOOKUP($E1616,Mapping!$A$2:$C$502,3,0)</f>
        <v>S1</v>
      </c>
      <c r="J1616" s="24" t="str">
        <f>VLOOKUP($E1616,Mapping!$A$2:$C$502,2,0)</f>
        <v>Facebook VO AAA</v>
      </c>
      <c r="K1616" s="24" t="str">
        <f>VLOOKUP(G1616,Mapping!$E$2:$F$246,2,0)</f>
        <v>Per</v>
      </c>
    </row>
    <row r="1617" spans="1:11" x14ac:dyDescent="0.25">
      <c r="A1617" s="6"/>
      <c r="B1617" s="6"/>
      <c r="C1617" s="6"/>
      <c r="D1617" s="6"/>
      <c r="E1617" s="6" t="s">
        <v>210</v>
      </c>
      <c r="F1617" s="1" t="s">
        <v>117</v>
      </c>
      <c r="G1617" s="2">
        <v>44283</v>
      </c>
      <c r="H1617" s="1">
        <v>0</v>
      </c>
      <c r="I1617" s="24" t="str">
        <f>VLOOKUP($E1617,Mapping!$A$2:$C$502,3,0)</f>
        <v>S2</v>
      </c>
      <c r="J1617" s="24" t="str">
        <f>VLOOKUP($E1617,Mapping!$A$2:$C$502,2,0)</f>
        <v>Facebook VO AAA</v>
      </c>
      <c r="K1617" s="24" t="str">
        <f>VLOOKUP(G1617,Mapping!$E$2:$F$246,2,0)</f>
        <v>Per</v>
      </c>
    </row>
    <row r="1618" spans="1:11" x14ac:dyDescent="0.25">
      <c r="A1618" s="6"/>
      <c r="B1618" s="6"/>
      <c r="C1618" s="6"/>
      <c r="D1618" s="6"/>
      <c r="E1618" s="6" t="s">
        <v>245</v>
      </c>
      <c r="F1618" s="1" t="s">
        <v>117</v>
      </c>
      <c r="G1618" s="2">
        <v>44283</v>
      </c>
      <c r="H1618" s="1">
        <v>0</v>
      </c>
      <c r="I1618" s="24" t="str">
        <f>VLOOKUP($E1618,Mapping!$A$2:$C$502,3,0)</f>
        <v>S3</v>
      </c>
      <c r="J1618" s="24" t="str">
        <f>VLOOKUP($E1618,Mapping!$A$2:$C$502,2,0)</f>
        <v>Facebook VO AAA</v>
      </c>
      <c r="K1618" s="24" t="str">
        <f>VLOOKUP(G1618,Mapping!$E$2:$F$246,2,0)</f>
        <v>Per</v>
      </c>
    </row>
    <row r="1619" spans="1:11" x14ac:dyDescent="0.25">
      <c r="A1619" s="6"/>
      <c r="B1619" s="6"/>
      <c r="C1619" s="6"/>
      <c r="D1619" s="6"/>
      <c r="E1619" s="6" t="s">
        <v>211</v>
      </c>
      <c r="F1619" s="1" t="s">
        <v>117</v>
      </c>
      <c r="G1619" s="2">
        <v>44283</v>
      </c>
      <c r="H1619" s="1">
        <v>43497.924001545704</v>
      </c>
      <c r="I1619" s="24" t="str">
        <f>VLOOKUP($E1619,Mapping!$A$2:$C$502,3,0)</f>
        <v>Pre</v>
      </c>
      <c r="J1619" s="24" t="str">
        <f>VLOOKUP($E1619,Mapping!$A$2:$C$502,2,0)</f>
        <v>Facebook VO BAU</v>
      </c>
      <c r="K1619" s="24" t="str">
        <f>VLOOKUP(G1619,Mapping!$E$2:$F$246,2,0)</f>
        <v>Per</v>
      </c>
    </row>
    <row r="1620" spans="1:11" x14ac:dyDescent="0.25">
      <c r="A1620" s="6"/>
      <c r="B1620" s="6"/>
      <c r="C1620" s="6"/>
      <c r="D1620" s="6"/>
      <c r="E1620" s="6" t="s">
        <v>212</v>
      </c>
      <c r="F1620" s="1" t="s">
        <v>117</v>
      </c>
      <c r="G1620" s="2">
        <v>44283</v>
      </c>
      <c r="H1620" s="1">
        <v>0</v>
      </c>
      <c r="I1620" s="24" t="str">
        <f>VLOOKUP($E1620,Mapping!$A$2:$C$502,3,0)</f>
        <v>S1</v>
      </c>
      <c r="J1620" s="24" t="str">
        <f>VLOOKUP($E1620,Mapping!$A$2:$C$502,2,0)</f>
        <v>Facebook VO BAU</v>
      </c>
      <c r="K1620" s="24" t="str">
        <f>VLOOKUP(G1620,Mapping!$E$2:$F$246,2,0)</f>
        <v>Per</v>
      </c>
    </row>
    <row r="1621" spans="1:11" x14ac:dyDescent="0.25">
      <c r="A1621" s="6"/>
      <c r="B1621" s="6"/>
      <c r="C1621" s="6"/>
      <c r="D1621" s="6"/>
      <c r="E1621" s="6" t="s">
        <v>213</v>
      </c>
      <c r="F1621" s="1" t="s">
        <v>117</v>
      </c>
      <c r="G1621" s="2">
        <v>44283</v>
      </c>
      <c r="H1621" s="1">
        <v>0</v>
      </c>
      <c r="I1621" s="24" t="str">
        <f>VLOOKUP($E1621,Mapping!$A$2:$C$502,3,0)</f>
        <v>S2</v>
      </c>
      <c r="J1621" s="24" t="str">
        <f>VLOOKUP($E1621,Mapping!$A$2:$C$502,2,0)</f>
        <v>Facebook VO BAU</v>
      </c>
      <c r="K1621" s="24" t="str">
        <f>VLOOKUP(G1621,Mapping!$E$2:$F$246,2,0)</f>
        <v>Per</v>
      </c>
    </row>
    <row r="1622" spans="1:11" x14ac:dyDescent="0.25">
      <c r="A1622" s="6"/>
      <c r="B1622" s="6"/>
      <c r="C1622" s="6"/>
      <c r="D1622" s="6"/>
      <c r="E1622" s="6" t="s">
        <v>246</v>
      </c>
      <c r="F1622" s="1" t="s">
        <v>117</v>
      </c>
      <c r="G1622" s="2">
        <v>44283</v>
      </c>
      <c r="H1622" s="1">
        <v>0</v>
      </c>
      <c r="I1622" s="24" t="str">
        <f>VLOOKUP($E1622,Mapping!$A$2:$C$502,3,0)</f>
        <v>S3</v>
      </c>
      <c r="J1622" s="24" t="str">
        <f>VLOOKUP($E1622,Mapping!$A$2:$C$502,2,0)</f>
        <v>Facebook VO BAU</v>
      </c>
      <c r="K1622" s="24" t="str">
        <f>VLOOKUP(G1622,Mapping!$E$2:$F$246,2,0)</f>
        <v>Per</v>
      </c>
    </row>
    <row r="1623" spans="1:11" x14ac:dyDescent="0.25">
      <c r="A1623" s="6"/>
      <c r="B1623" s="6"/>
      <c r="C1623" s="6"/>
      <c r="D1623" s="6"/>
      <c r="E1623" s="6" t="s">
        <v>214</v>
      </c>
      <c r="F1623" s="1" t="s">
        <v>117</v>
      </c>
      <c r="G1623" s="2">
        <v>44283</v>
      </c>
      <c r="H1623" s="1">
        <v>10323.1657269154</v>
      </c>
      <c r="I1623" s="24" t="str">
        <f>VLOOKUP($E1623,Mapping!$A$2:$C$502,3,0)</f>
        <v>Pre</v>
      </c>
      <c r="J1623" s="24" t="str">
        <f>VLOOKUP($E1623,Mapping!$A$2:$C$502,2,0)</f>
        <v>Facebook VO Dynamic</v>
      </c>
      <c r="K1623" s="24" t="str">
        <f>VLOOKUP(G1623,Mapping!$E$2:$F$246,2,0)</f>
        <v>Per</v>
      </c>
    </row>
    <row r="1624" spans="1:11" x14ac:dyDescent="0.25">
      <c r="A1624" s="6"/>
      <c r="B1624" s="6"/>
      <c r="C1624" s="6"/>
      <c r="D1624" s="6"/>
      <c r="E1624" s="6" t="s">
        <v>215</v>
      </c>
      <c r="F1624" s="1" t="s">
        <v>117</v>
      </c>
      <c r="G1624" s="2">
        <v>44283</v>
      </c>
      <c r="H1624" s="1">
        <v>0</v>
      </c>
      <c r="I1624" s="24" t="str">
        <f>VLOOKUP($E1624,Mapping!$A$2:$C$502,3,0)</f>
        <v>S1</v>
      </c>
      <c r="J1624" s="24" t="str">
        <f>VLOOKUP($E1624,Mapping!$A$2:$C$502,2,0)</f>
        <v>Facebook VO Dynamic</v>
      </c>
      <c r="K1624" s="24" t="str">
        <f>VLOOKUP(G1624,Mapping!$E$2:$F$246,2,0)</f>
        <v>Per</v>
      </c>
    </row>
    <row r="1625" spans="1:11" x14ac:dyDescent="0.25">
      <c r="A1625" s="6"/>
      <c r="B1625" s="6"/>
      <c r="C1625" s="6"/>
      <c r="D1625" s="6"/>
      <c r="E1625" s="6" t="s">
        <v>216</v>
      </c>
      <c r="F1625" s="1" t="s">
        <v>117</v>
      </c>
      <c r="G1625" s="2">
        <v>44283</v>
      </c>
      <c r="H1625" s="1">
        <v>14477.1504862483</v>
      </c>
      <c r="I1625" s="24" t="str">
        <f>VLOOKUP($E1625,Mapping!$A$2:$C$502,3,0)</f>
        <v>Pre</v>
      </c>
      <c r="J1625" s="24" t="str">
        <f>VLOOKUP($E1625,Mapping!$A$2:$C$502,2,0)</f>
        <v>Google Display</v>
      </c>
      <c r="K1625" s="24" t="str">
        <f>VLOOKUP(G1625,Mapping!$E$2:$F$246,2,0)</f>
        <v>Per</v>
      </c>
    </row>
    <row r="1626" spans="1:11" x14ac:dyDescent="0.25">
      <c r="A1626" s="6"/>
      <c r="B1626" s="6"/>
      <c r="C1626" s="6"/>
      <c r="D1626" s="6"/>
      <c r="E1626" s="6" t="s">
        <v>217</v>
      </c>
      <c r="F1626" s="1" t="s">
        <v>117</v>
      </c>
      <c r="G1626" s="2">
        <v>44283</v>
      </c>
      <c r="H1626" s="1">
        <v>0</v>
      </c>
      <c r="I1626" s="24">
        <f>VLOOKUP($E1626,Mapping!$A$2:$C$502,3,0)</f>
        <v>0</v>
      </c>
      <c r="J1626" s="24" t="str">
        <f>VLOOKUP($E1626,Mapping!$A$2:$C$502,2,0)</f>
        <v>Google Display</v>
      </c>
      <c r="K1626" s="24" t="str">
        <f>VLOOKUP(G1626,Mapping!$E$2:$F$246,2,0)</f>
        <v>Per</v>
      </c>
    </row>
    <row r="1627" spans="1:11" x14ac:dyDescent="0.25">
      <c r="A1627" s="6"/>
      <c r="B1627" s="6"/>
      <c r="C1627" s="6"/>
      <c r="D1627" s="6"/>
      <c r="E1627" s="6" t="s">
        <v>229</v>
      </c>
      <c r="F1627" s="1" t="s">
        <v>117</v>
      </c>
      <c r="G1627" s="2">
        <v>44283</v>
      </c>
      <c r="H1627" s="1">
        <v>0</v>
      </c>
      <c r="I1627" s="24">
        <f>VLOOKUP($E1627,Mapping!$A$2:$C$502,3,0)</f>
        <v>0</v>
      </c>
      <c r="J1627" s="24" t="str">
        <f>VLOOKUP($E1627,Mapping!$A$2:$C$502,2,0)</f>
        <v>Google Display</v>
      </c>
      <c r="K1627" s="24" t="str">
        <f>VLOOKUP(G1627,Mapping!$E$2:$F$246,2,0)</f>
        <v>Per</v>
      </c>
    </row>
    <row r="1628" spans="1:11" x14ac:dyDescent="0.25">
      <c r="A1628" s="6"/>
      <c r="B1628" s="6"/>
      <c r="C1628" s="6"/>
      <c r="D1628" s="6"/>
      <c r="E1628" s="6" t="s">
        <v>218</v>
      </c>
      <c r="F1628" s="1" t="s">
        <v>117</v>
      </c>
      <c r="G1628" s="2">
        <v>44283</v>
      </c>
      <c r="H1628" s="1">
        <v>0</v>
      </c>
      <c r="I1628" s="24">
        <f>VLOOKUP($E1628,Mapping!$A$2:$C$502,3,0)</f>
        <v>0</v>
      </c>
      <c r="J1628" s="24" t="str">
        <f>VLOOKUP($E1628,Mapping!$A$2:$C$502,2,0)</f>
        <v>Google Display</v>
      </c>
      <c r="K1628" s="24" t="str">
        <f>VLOOKUP(G1628,Mapping!$E$2:$F$246,2,0)</f>
        <v>Per</v>
      </c>
    </row>
    <row r="1629" spans="1:11" x14ac:dyDescent="0.25">
      <c r="A1629" s="6"/>
      <c r="B1629" s="6"/>
      <c r="C1629" s="6"/>
      <c r="D1629" s="6"/>
      <c r="E1629" s="6" t="s">
        <v>230</v>
      </c>
      <c r="F1629" s="1" t="s">
        <v>117</v>
      </c>
      <c r="G1629" s="2">
        <v>44283</v>
      </c>
      <c r="H1629" s="1">
        <v>0</v>
      </c>
      <c r="I1629" s="24" t="str">
        <f>VLOOKUP($E1629,Mapping!$A$2:$C$502,3,0)</f>
        <v>S1</v>
      </c>
      <c r="J1629" s="24" t="str">
        <f>VLOOKUP($E1629,Mapping!$A$2:$C$502,2,0)</f>
        <v>Google Display</v>
      </c>
      <c r="K1629" s="24" t="str">
        <f>VLOOKUP(G1629,Mapping!$E$2:$F$246,2,0)</f>
        <v>Per</v>
      </c>
    </row>
    <row r="1630" spans="1:11" x14ac:dyDescent="0.25">
      <c r="A1630" s="6"/>
      <c r="B1630" s="6"/>
      <c r="C1630" s="6"/>
      <c r="D1630" s="6"/>
      <c r="E1630" s="6" t="s">
        <v>219</v>
      </c>
      <c r="F1630" s="1" t="s">
        <v>117</v>
      </c>
      <c r="G1630" s="2">
        <v>44283</v>
      </c>
      <c r="H1630" s="1">
        <v>12343.898470127</v>
      </c>
      <c r="I1630" s="24" t="str">
        <f>VLOOKUP($E1630,Mapping!$A$2:$C$502,3,0)</f>
        <v>Pre</v>
      </c>
      <c r="J1630" s="24" t="str">
        <f>VLOOKUP($E1630,Mapping!$A$2:$C$502,2,0)</f>
        <v>Google Youtube</v>
      </c>
      <c r="K1630" s="24" t="str">
        <f>VLOOKUP(G1630,Mapping!$E$2:$F$246,2,0)</f>
        <v>Per</v>
      </c>
    </row>
    <row r="1631" spans="1:11" x14ac:dyDescent="0.25">
      <c r="A1631" s="6"/>
      <c r="B1631" s="6"/>
      <c r="C1631" s="6"/>
      <c r="D1631" s="6"/>
      <c r="E1631" s="6" t="s">
        <v>220</v>
      </c>
      <c r="F1631" s="1" t="s">
        <v>117</v>
      </c>
      <c r="G1631" s="2">
        <v>44283</v>
      </c>
      <c r="H1631" s="1">
        <v>0</v>
      </c>
      <c r="I1631" s="24">
        <f>VLOOKUP($E1631,Mapping!$A$2:$C$502,3,0)</f>
        <v>0</v>
      </c>
      <c r="J1631" s="24" t="str">
        <f>VLOOKUP($E1631,Mapping!$A$2:$C$502,2,0)</f>
        <v>Google Youtube</v>
      </c>
      <c r="K1631" s="24" t="str">
        <f>VLOOKUP(G1631,Mapping!$E$2:$F$246,2,0)</f>
        <v>Per</v>
      </c>
    </row>
    <row r="1632" spans="1:11" x14ac:dyDescent="0.25">
      <c r="A1632" s="6"/>
      <c r="B1632" s="6"/>
      <c r="C1632" s="6"/>
      <c r="D1632" s="6"/>
      <c r="E1632" s="6" t="s">
        <v>231</v>
      </c>
      <c r="F1632" s="1" t="s">
        <v>117</v>
      </c>
      <c r="G1632" s="2">
        <v>44283</v>
      </c>
      <c r="H1632" s="1">
        <v>0</v>
      </c>
      <c r="I1632" s="24">
        <f>VLOOKUP($E1632,Mapping!$A$2:$C$502,3,0)</f>
        <v>0</v>
      </c>
      <c r="J1632" s="24" t="str">
        <f>VLOOKUP($E1632,Mapping!$A$2:$C$502,2,0)</f>
        <v>Google Youtube</v>
      </c>
      <c r="K1632" s="24" t="str">
        <f>VLOOKUP(G1632,Mapping!$E$2:$F$246,2,0)</f>
        <v>Per</v>
      </c>
    </row>
    <row r="1633" spans="1:11" x14ac:dyDescent="0.25">
      <c r="A1633" s="6"/>
      <c r="B1633" s="6"/>
      <c r="C1633" s="6"/>
      <c r="D1633" s="6"/>
      <c r="E1633" s="6" t="s">
        <v>221</v>
      </c>
      <c r="F1633" s="1" t="s">
        <v>117</v>
      </c>
      <c r="G1633" s="2">
        <v>44283</v>
      </c>
      <c r="H1633" s="1">
        <v>0</v>
      </c>
      <c r="I1633" s="24">
        <f>VLOOKUP($E1633,Mapping!$A$2:$C$502,3,0)</f>
        <v>0</v>
      </c>
      <c r="J1633" s="24" t="str">
        <f>VLOOKUP($E1633,Mapping!$A$2:$C$502,2,0)</f>
        <v>Google Youtube</v>
      </c>
      <c r="K1633" s="24" t="str">
        <f>VLOOKUP(G1633,Mapping!$E$2:$F$246,2,0)</f>
        <v>Per</v>
      </c>
    </row>
    <row r="1634" spans="1:11" x14ac:dyDescent="0.25">
      <c r="A1634" s="6"/>
      <c r="B1634" s="6"/>
      <c r="C1634" s="6"/>
      <c r="D1634" s="6"/>
      <c r="E1634" s="6" t="s">
        <v>232</v>
      </c>
      <c r="F1634" s="1" t="s">
        <v>117</v>
      </c>
      <c r="G1634" s="2">
        <v>44283</v>
      </c>
      <c r="H1634" s="1">
        <v>0</v>
      </c>
      <c r="I1634" s="24" t="str">
        <f>VLOOKUP($E1634,Mapping!$A$2:$C$502,3,0)</f>
        <v>S1</v>
      </c>
      <c r="J1634" s="24" t="str">
        <f>VLOOKUP($E1634,Mapping!$A$2:$C$502,2,0)</f>
        <v>Google Youtube</v>
      </c>
      <c r="K1634" s="24" t="str">
        <f>VLOOKUP(G1634,Mapping!$E$2:$F$246,2,0)</f>
        <v>Per</v>
      </c>
    </row>
    <row r="1635" spans="1:11" x14ac:dyDescent="0.25">
      <c r="A1635" s="6"/>
      <c r="B1635" s="6"/>
      <c r="C1635" s="6"/>
      <c r="D1635" s="6"/>
      <c r="E1635" s="6" t="s">
        <v>73</v>
      </c>
      <c r="F1635" s="1" t="s">
        <v>117</v>
      </c>
      <c r="G1635" s="2">
        <v>44283</v>
      </c>
      <c r="H1635" s="1">
        <v>282876.95580592903</v>
      </c>
      <c r="I1635" s="24">
        <f>VLOOKUP($E1635,Mapping!$A$2:$C$502,3,0)</f>
        <v>0</v>
      </c>
      <c r="J1635" s="24">
        <f>VLOOKUP($E1635,Mapping!$A$2:$C$502,2,0)</f>
        <v>0</v>
      </c>
      <c r="K1635" s="24" t="str">
        <f>VLOOKUP(G1635,Mapping!$E$2:$F$246,2,0)</f>
        <v>Per</v>
      </c>
    </row>
    <row r="1636" spans="1:11" x14ac:dyDescent="0.25">
      <c r="A1636" s="6"/>
      <c r="B1636" s="6"/>
      <c r="C1636" s="6"/>
      <c r="D1636" s="6"/>
      <c r="E1636" s="6" t="s">
        <v>149</v>
      </c>
      <c r="F1636" s="1" t="s">
        <v>117</v>
      </c>
      <c r="G1636" s="2">
        <v>44283</v>
      </c>
      <c r="H1636" s="1">
        <v>0</v>
      </c>
      <c r="I1636" s="24">
        <f>VLOOKUP($E1636,Mapping!$A$2:$C$502,3,0)</f>
        <v>0</v>
      </c>
      <c r="J1636" s="24" t="str">
        <f>VLOOKUP($E1636,Mapping!$A$2:$C$502,2,0)</f>
        <v>Event After Effect</v>
      </c>
      <c r="K1636" s="24" t="str">
        <f>VLOOKUP(G1636,Mapping!$E$2:$F$246,2,0)</f>
        <v>Per</v>
      </c>
    </row>
    <row r="1637" spans="1:11" x14ac:dyDescent="0.25">
      <c r="A1637" s="6"/>
      <c r="B1637" s="6"/>
      <c r="C1637" s="6"/>
      <c r="D1637" s="6"/>
      <c r="E1637" s="6" t="s">
        <v>150</v>
      </c>
      <c r="F1637" s="1" t="s">
        <v>117</v>
      </c>
      <c r="G1637" s="2">
        <v>44283</v>
      </c>
      <c r="H1637" s="1">
        <v>0</v>
      </c>
      <c r="I1637" s="24">
        <f>VLOOKUP($E1637,Mapping!$A$2:$C$502,3,0)</f>
        <v>0</v>
      </c>
      <c r="J1637" s="24" t="str">
        <f>VLOOKUP($E1637,Mapping!$A$2:$C$502,2,0)</f>
        <v>Internal Event</v>
      </c>
      <c r="K1637" s="24" t="str">
        <f>VLOOKUP(G1637,Mapping!$E$2:$F$246,2,0)</f>
        <v>Per</v>
      </c>
    </row>
    <row r="1638" spans="1:11" x14ac:dyDescent="0.25">
      <c r="A1638" s="6"/>
      <c r="B1638" s="6"/>
      <c r="C1638" s="6"/>
      <c r="D1638" s="6"/>
      <c r="E1638" s="6" t="s">
        <v>151</v>
      </c>
      <c r="F1638" s="1" t="s">
        <v>117</v>
      </c>
      <c r="G1638" s="2">
        <v>44283</v>
      </c>
      <c r="H1638" s="1">
        <v>0</v>
      </c>
      <c r="I1638" s="24">
        <f>VLOOKUP($E1638,Mapping!$A$2:$C$502,3,0)</f>
        <v>0</v>
      </c>
      <c r="J1638" s="24" t="str">
        <f>VLOOKUP($E1638,Mapping!$A$2:$C$502,2,0)</f>
        <v>Internal Event</v>
      </c>
      <c r="K1638" s="24" t="str">
        <f>VLOOKUP(G1638,Mapping!$E$2:$F$246,2,0)</f>
        <v>Per</v>
      </c>
    </row>
    <row r="1639" spans="1:11" x14ac:dyDescent="0.25">
      <c r="A1639" s="6"/>
      <c r="B1639" s="6"/>
      <c r="C1639" s="6"/>
      <c r="D1639" s="6"/>
      <c r="E1639" s="6" t="s">
        <v>152</v>
      </c>
      <c r="F1639" s="1" t="s">
        <v>117</v>
      </c>
      <c r="G1639" s="2">
        <v>44283</v>
      </c>
      <c r="H1639" s="1">
        <v>0</v>
      </c>
      <c r="I1639" s="24">
        <f>VLOOKUP($E1639,Mapping!$A$2:$C$502,3,0)</f>
        <v>0</v>
      </c>
      <c r="J1639" s="24" t="str">
        <f>VLOOKUP($E1639,Mapping!$A$2:$C$502,2,0)</f>
        <v>Internal Event</v>
      </c>
      <c r="K1639" s="24" t="str">
        <f>VLOOKUP(G1639,Mapping!$E$2:$F$246,2,0)</f>
        <v>Per</v>
      </c>
    </row>
    <row r="1640" spans="1:11" x14ac:dyDescent="0.25">
      <c r="A1640" s="6"/>
      <c r="B1640" s="6"/>
      <c r="C1640" s="6"/>
      <c r="D1640" s="6"/>
      <c r="E1640" s="6" t="s">
        <v>153</v>
      </c>
      <c r="F1640" s="1" t="s">
        <v>117</v>
      </c>
      <c r="G1640" s="2">
        <v>44283</v>
      </c>
      <c r="H1640" s="1">
        <v>0</v>
      </c>
      <c r="I1640" s="24">
        <f>VLOOKUP($E1640,Mapping!$A$2:$C$502,3,0)</f>
        <v>0</v>
      </c>
      <c r="J1640" s="24" t="str">
        <f>VLOOKUP($E1640,Mapping!$A$2:$C$502,2,0)</f>
        <v>Monday Effect</v>
      </c>
      <c r="K1640" s="24" t="str">
        <f>VLOOKUP(G1640,Mapping!$E$2:$F$246,2,0)</f>
        <v>Per</v>
      </c>
    </row>
    <row r="1641" spans="1:11" x14ac:dyDescent="0.25">
      <c r="A1641" s="6"/>
      <c r="B1641" s="6"/>
      <c r="C1641" s="6"/>
      <c r="D1641" s="6"/>
      <c r="E1641" s="6" t="s">
        <v>154</v>
      </c>
      <c r="F1641" s="1" t="s">
        <v>117</v>
      </c>
      <c r="G1641" s="2">
        <v>44283</v>
      </c>
      <c r="H1641" s="1">
        <v>0</v>
      </c>
      <c r="I1641" s="24">
        <f>VLOOKUP($E1641,Mapping!$A$2:$C$502,3,0)</f>
        <v>0</v>
      </c>
      <c r="J1641" s="24" t="str">
        <f>VLOOKUP($E1641,Mapping!$A$2:$C$502,2,0)</f>
        <v>New Content</v>
      </c>
      <c r="K1641" s="24" t="str">
        <f>VLOOKUP(G1641,Mapping!$E$2:$F$246,2,0)</f>
        <v>Per</v>
      </c>
    </row>
    <row r="1642" spans="1:11" x14ac:dyDescent="0.25">
      <c r="A1642" s="6"/>
      <c r="B1642" s="6"/>
      <c r="C1642" s="6"/>
      <c r="D1642" s="6"/>
      <c r="E1642" s="6" t="s">
        <v>155</v>
      </c>
      <c r="F1642" s="1" t="s">
        <v>117</v>
      </c>
      <c r="G1642" s="2">
        <v>44283</v>
      </c>
      <c r="H1642" s="1">
        <v>0</v>
      </c>
      <c r="I1642" s="24">
        <f>VLOOKUP($E1642,Mapping!$A$2:$C$502,3,0)</f>
        <v>0</v>
      </c>
      <c r="J1642" s="24" t="str">
        <f>VLOOKUP($E1642,Mapping!$A$2:$C$502,2,0)</f>
        <v>Internal Event</v>
      </c>
      <c r="K1642" s="24" t="str">
        <f>VLOOKUP(G1642,Mapping!$E$2:$F$246,2,0)</f>
        <v>Per</v>
      </c>
    </row>
    <row r="1643" spans="1:11" x14ac:dyDescent="0.25">
      <c r="A1643" s="6"/>
      <c r="B1643" s="6"/>
      <c r="C1643" s="6"/>
      <c r="D1643" s="6"/>
      <c r="E1643" s="6" t="s">
        <v>156</v>
      </c>
      <c r="F1643" s="1" t="s">
        <v>117</v>
      </c>
      <c r="G1643" s="2">
        <v>44283</v>
      </c>
      <c r="H1643" s="1">
        <v>0</v>
      </c>
      <c r="I1643" s="24">
        <f>VLOOKUP($E1643,Mapping!$A$2:$C$502,3,0)</f>
        <v>0</v>
      </c>
      <c r="J1643" s="24" t="str">
        <f>VLOOKUP($E1643,Mapping!$A$2:$C$502,2,0)</f>
        <v>Internal Event</v>
      </c>
      <c r="K1643" s="24" t="str">
        <f>VLOOKUP(G1643,Mapping!$E$2:$F$246,2,0)</f>
        <v>Per</v>
      </c>
    </row>
    <row r="1644" spans="1:11" x14ac:dyDescent="0.25">
      <c r="A1644" s="6"/>
      <c r="B1644" s="6"/>
      <c r="C1644" s="6"/>
      <c r="D1644" s="6"/>
      <c r="E1644" s="6" t="s">
        <v>233</v>
      </c>
      <c r="F1644" s="1" t="s">
        <v>117</v>
      </c>
      <c r="G1644" s="2">
        <v>44283</v>
      </c>
      <c r="H1644" s="1">
        <v>0</v>
      </c>
      <c r="I1644" s="24" t="str">
        <f>VLOOKUP($E1644,Mapping!$A$2:$C$502,3,0)</f>
        <v>S2</v>
      </c>
      <c r="J1644" s="24" t="str">
        <f>VLOOKUP($E1644,Mapping!$A$2:$C$502,2,0)</f>
        <v>Reddit</v>
      </c>
      <c r="K1644" s="24" t="str">
        <f>VLOOKUP(G1644,Mapping!$E$2:$F$246,2,0)</f>
        <v>Per</v>
      </c>
    </row>
    <row r="1645" spans="1:11" x14ac:dyDescent="0.25">
      <c r="A1645" s="6"/>
      <c r="B1645" s="6"/>
      <c r="C1645" s="6"/>
      <c r="D1645" s="6"/>
      <c r="E1645" s="6" t="s">
        <v>158</v>
      </c>
      <c r="F1645" s="1" t="s">
        <v>117</v>
      </c>
      <c r="G1645" s="2">
        <v>44283</v>
      </c>
      <c r="H1645" s="1">
        <v>0</v>
      </c>
      <c r="I1645" s="24">
        <f>VLOOKUP($E1645,Mapping!$A$2:$C$502,3,0)</f>
        <v>0</v>
      </c>
      <c r="J1645" s="24" t="str">
        <f>VLOOKUP($E1645,Mapping!$A$2:$C$502,2,0)</f>
        <v>Internal Event</v>
      </c>
      <c r="K1645" s="24" t="str">
        <f>VLOOKUP(G1645,Mapping!$E$2:$F$246,2,0)</f>
        <v>Per</v>
      </c>
    </row>
    <row r="1646" spans="1:11" x14ac:dyDescent="0.25">
      <c r="A1646" s="6"/>
      <c r="B1646" s="6"/>
      <c r="C1646" s="6"/>
      <c r="D1646" s="6"/>
      <c r="E1646" s="6" t="s">
        <v>159</v>
      </c>
      <c r="F1646" s="1" t="s">
        <v>117</v>
      </c>
      <c r="G1646" s="2">
        <v>44283</v>
      </c>
      <c r="H1646" s="1">
        <v>0</v>
      </c>
      <c r="I1646" s="24">
        <f>VLOOKUP($E1646,Mapping!$A$2:$C$502,3,0)</f>
        <v>0</v>
      </c>
      <c r="J1646" s="24" t="str">
        <f>VLOOKUP($E1646,Mapping!$A$2:$C$502,2,0)</f>
        <v>Event After Effect</v>
      </c>
      <c r="K1646" s="24" t="str">
        <f>VLOOKUP(G1646,Mapping!$E$2:$F$246,2,0)</f>
        <v>Per</v>
      </c>
    </row>
    <row r="1647" spans="1:11" x14ac:dyDescent="0.25">
      <c r="A1647" s="6"/>
      <c r="B1647" s="6"/>
      <c r="C1647" s="6"/>
      <c r="D1647" s="6"/>
      <c r="E1647" s="6" t="s">
        <v>160</v>
      </c>
      <c r="F1647" s="1" t="s">
        <v>117</v>
      </c>
      <c r="G1647" s="2">
        <v>44283</v>
      </c>
      <c r="H1647" s="1">
        <v>0</v>
      </c>
      <c r="I1647" s="24">
        <f>VLOOKUP($E1647,Mapping!$A$2:$C$502,3,0)</f>
        <v>0</v>
      </c>
      <c r="J1647" s="24" t="str">
        <f>VLOOKUP($E1647,Mapping!$A$2:$C$502,2,0)</f>
        <v>Event After Effect</v>
      </c>
      <c r="K1647" s="24" t="str">
        <f>VLOOKUP(G1647,Mapping!$E$2:$F$246,2,0)</f>
        <v>Per</v>
      </c>
    </row>
    <row r="1648" spans="1:11" x14ac:dyDescent="0.25">
      <c r="A1648" s="6"/>
      <c r="B1648" s="6"/>
      <c r="C1648" s="6"/>
      <c r="D1648" s="6"/>
      <c r="E1648" s="6" t="s">
        <v>161</v>
      </c>
      <c r="F1648" s="1" t="s">
        <v>117</v>
      </c>
      <c r="G1648" s="2">
        <v>44283</v>
      </c>
      <c r="H1648" s="1">
        <v>0</v>
      </c>
      <c r="I1648" s="24">
        <f>VLOOKUP($E1648,Mapping!$A$2:$C$502,3,0)</f>
        <v>0</v>
      </c>
      <c r="J1648" s="24" t="str">
        <f>VLOOKUP($E1648,Mapping!$A$2:$C$502,2,0)</f>
        <v>Internal Event</v>
      </c>
      <c r="K1648" s="24" t="str">
        <f>VLOOKUP(G1648,Mapping!$E$2:$F$246,2,0)</f>
        <v>Per</v>
      </c>
    </row>
    <row r="1649" spans="1:11" x14ac:dyDescent="0.25">
      <c r="A1649" s="6"/>
      <c r="B1649" s="6"/>
      <c r="C1649" s="6"/>
      <c r="D1649" s="6"/>
      <c r="E1649" s="6" t="s">
        <v>162</v>
      </c>
      <c r="F1649" s="1" t="s">
        <v>117</v>
      </c>
      <c r="G1649" s="2">
        <v>44283</v>
      </c>
      <c r="H1649" s="1">
        <v>0</v>
      </c>
      <c r="I1649" s="24">
        <f>VLOOKUP($E1649,Mapping!$A$2:$C$502,3,0)</f>
        <v>0</v>
      </c>
      <c r="J1649" s="24" t="str">
        <f>VLOOKUP($E1649,Mapping!$A$2:$C$502,2,0)</f>
        <v>Tuesday Effect</v>
      </c>
      <c r="K1649" s="24" t="str">
        <f>VLOOKUP(G1649,Mapping!$E$2:$F$246,2,0)</f>
        <v>Per</v>
      </c>
    </row>
    <row r="1650" spans="1:11" x14ac:dyDescent="0.25">
      <c r="A1650" s="6"/>
      <c r="B1650" s="6"/>
      <c r="C1650" s="6"/>
      <c r="D1650" s="6"/>
      <c r="E1650" s="6" t="s">
        <v>222</v>
      </c>
      <c r="F1650" s="1" t="s">
        <v>117</v>
      </c>
      <c r="G1650" s="2">
        <v>44283</v>
      </c>
      <c r="H1650" s="1">
        <v>21819.1189370129</v>
      </c>
      <c r="I1650" s="24" t="str">
        <f>VLOOKUP($E1650,Mapping!$A$2:$C$502,3,0)</f>
        <v>Pre</v>
      </c>
      <c r="J1650" s="24" t="str">
        <f>VLOOKUP($E1650,Mapping!$A$2:$C$502,2,0)</f>
        <v>Unity</v>
      </c>
      <c r="K1650" s="24" t="str">
        <f>VLOOKUP(G1650,Mapping!$E$2:$F$246,2,0)</f>
        <v>Per</v>
      </c>
    </row>
    <row r="1651" spans="1:11" x14ac:dyDescent="0.25">
      <c r="A1651" s="6"/>
      <c r="B1651" s="6"/>
      <c r="C1651" s="6"/>
      <c r="D1651" s="6"/>
      <c r="E1651" s="6" t="s">
        <v>234</v>
      </c>
      <c r="F1651" s="1" t="s">
        <v>117</v>
      </c>
      <c r="G1651" s="2">
        <v>44283</v>
      </c>
      <c r="H1651" s="1">
        <v>0</v>
      </c>
      <c r="I1651" s="24" t="str">
        <f>VLOOKUP($E1651,Mapping!$A$2:$C$502,3,0)</f>
        <v>S1</v>
      </c>
      <c r="J1651" s="24" t="str">
        <f>VLOOKUP($E1651,Mapping!$A$2:$C$502,2,0)</f>
        <v>Unity</v>
      </c>
      <c r="K1651" s="24" t="str">
        <f>VLOOKUP(G1651,Mapping!$E$2:$F$246,2,0)</f>
        <v>Per</v>
      </c>
    </row>
    <row r="1652" spans="1:11" x14ac:dyDescent="0.25">
      <c r="A1652" s="6"/>
      <c r="B1652" s="6"/>
      <c r="C1652" s="6"/>
      <c r="D1652" s="6"/>
      <c r="E1652" s="6" t="s">
        <v>235</v>
      </c>
      <c r="F1652" s="1" t="s">
        <v>117</v>
      </c>
      <c r="G1652" s="2">
        <v>44283</v>
      </c>
      <c r="H1652" s="1">
        <v>0</v>
      </c>
      <c r="I1652" s="24" t="str">
        <f>VLOOKUP($E1652,Mapping!$A$2:$C$502,3,0)</f>
        <v>S2</v>
      </c>
      <c r="J1652" s="24" t="str">
        <f>VLOOKUP($E1652,Mapping!$A$2:$C$502,2,0)</f>
        <v>Unity</v>
      </c>
      <c r="K1652" s="24" t="str">
        <f>VLOOKUP(G1652,Mapping!$E$2:$F$246,2,0)</f>
        <v>Per</v>
      </c>
    </row>
    <row r="1653" spans="1:11" x14ac:dyDescent="0.25">
      <c r="A1653" s="6"/>
      <c r="B1653" s="6"/>
      <c r="C1653" s="6"/>
      <c r="D1653" s="6"/>
      <c r="E1653" s="6" t="s">
        <v>247</v>
      </c>
      <c r="F1653" s="1" t="s">
        <v>117</v>
      </c>
      <c r="G1653" s="2">
        <v>44283</v>
      </c>
      <c r="H1653" s="1">
        <v>0</v>
      </c>
      <c r="I1653" s="24" t="str">
        <f>VLOOKUP($E1653,Mapping!$A$2:$C$502,3,0)</f>
        <v>S3</v>
      </c>
      <c r="J1653" s="24" t="str">
        <f>VLOOKUP($E1653,Mapping!$A$2:$C$502,2,0)</f>
        <v>Unity</v>
      </c>
      <c r="K1653" s="24" t="str">
        <f>VLOOKUP(G1653,Mapping!$E$2:$F$246,2,0)</f>
        <v>Per</v>
      </c>
    </row>
    <row r="1654" spans="1:11" x14ac:dyDescent="0.25">
      <c r="A1654" s="6"/>
      <c r="B1654" s="6"/>
      <c r="C1654" s="6"/>
      <c r="D1654" s="6"/>
      <c r="E1654" s="6" t="s">
        <v>200</v>
      </c>
      <c r="F1654" s="1" t="s">
        <v>117</v>
      </c>
      <c r="G1654" s="2">
        <v>44284</v>
      </c>
      <c r="H1654" s="1">
        <v>0</v>
      </c>
      <c r="I1654" s="24">
        <f>VLOOKUP($E1654,Mapping!$A$2:$C$502,3,0)</f>
        <v>0</v>
      </c>
      <c r="J1654" s="24" t="str">
        <f>VLOOKUP($E1654,Mapping!$A$2:$C$502,2,0)</f>
        <v>Apple Search</v>
      </c>
      <c r="K1654" s="24" t="str">
        <f>VLOOKUP(G1654,Mapping!$E$2:$F$246,2,0)</f>
        <v>Per</v>
      </c>
    </row>
    <row r="1655" spans="1:11" x14ac:dyDescent="0.25">
      <c r="A1655" s="6"/>
      <c r="B1655" s="6"/>
      <c r="C1655" s="6"/>
      <c r="D1655" s="6"/>
      <c r="E1655" s="6" t="s">
        <v>227</v>
      </c>
      <c r="F1655" s="1" t="s">
        <v>117</v>
      </c>
      <c r="G1655" s="2">
        <v>44284</v>
      </c>
      <c r="H1655" s="1">
        <v>0</v>
      </c>
      <c r="I1655" s="24">
        <f>VLOOKUP($E1655,Mapping!$A$2:$C$502,3,0)</f>
        <v>0</v>
      </c>
      <c r="J1655" s="24" t="str">
        <f>VLOOKUP($E1655,Mapping!$A$2:$C$502,2,0)</f>
        <v>Applovin Rewarded</v>
      </c>
      <c r="K1655" s="24" t="str">
        <f>VLOOKUP(G1655,Mapping!$E$2:$F$246,2,0)</f>
        <v>Per</v>
      </c>
    </row>
    <row r="1656" spans="1:11" x14ac:dyDescent="0.25">
      <c r="A1656" s="6"/>
      <c r="B1656" s="6"/>
      <c r="C1656" s="6"/>
      <c r="D1656" s="6"/>
      <c r="E1656" s="6" t="s">
        <v>201</v>
      </c>
      <c r="F1656" s="1" t="s">
        <v>117</v>
      </c>
      <c r="G1656" s="2">
        <v>44284</v>
      </c>
      <c r="H1656" s="1">
        <v>0</v>
      </c>
      <c r="I1656" s="24">
        <f>VLOOKUP($E1656,Mapping!$A$2:$C$502,3,0)</f>
        <v>0</v>
      </c>
      <c r="J1656" s="24" t="str">
        <f>VLOOKUP($E1656,Mapping!$A$2:$C$502,2,0)</f>
        <v>Applovin Video</v>
      </c>
      <c r="K1656" s="24" t="str">
        <f>VLOOKUP(G1656,Mapping!$E$2:$F$246,2,0)</f>
        <v>Per</v>
      </c>
    </row>
    <row r="1657" spans="1:11" x14ac:dyDescent="0.25">
      <c r="A1657" s="6"/>
      <c r="B1657" s="6"/>
      <c r="C1657" s="6"/>
      <c r="D1657" s="6"/>
      <c r="E1657" s="6" t="s">
        <v>143</v>
      </c>
      <c r="F1657" s="1" t="s">
        <v>117</v>
      </c>
      <c r="G1657" s="2">
        <v>44284</v>
      </c>
      <c r="H1657" s="1">
        <v>0</v>
      </c>
      <c r="I1657" s="24">
        <f>VLOOKUP($E1657,Mapping!$A$2:$C$502,3,0)</f>
        <v>0</v>
      </c>
      <c r="J1657" s="24" t="str">
        <f>VLOOKUP($E1657,Mapping!$A$2:$C$502,2,0)</f>
        <v>Bug Fix</v>
      </c>
      <c r="K1657" s="24" t="str">
        <f>VLOOKUP(G1657,Mapping!$E$2:$F$246,2,0)</f>
        <v>Per</v>
      </c>
    </row>
    <row r="1658" spans="1:11" x14ac:dyDescent="0.25">
      <c r="A1658" s="6"/>
      <c r="B1658" s="6"/>
      <c r="C1658" s="6"/>
      <c r="D1658" s="6"/>
      <c r="E1658" s="6" t="s">
        <v>144</v>
      </c>
      <c r="F1658" s="1" t="s">
        <v>117</v>
      </c>
      <c r="G1658" s="2">
        <v>44284</v>
      </c>
      <c r="H1658" s="1">
        <v>0</v>
      </c>
      <c r="I1658" s="24">
        <f>VLOOKUP($E1658,Mapping!$A$2:$C$502,3,0)</f>
        <v>0</v>
      </c>
      <c r="J1658" s="24" t="str">
        <f>VLOOKUP($E1658,Mapping!$A$2:$C$502,2,0)</f>
        <v>Bug Fix</v>
      </c>
      <c r="K1658" s="24" t="str">
        <f>VLOOKUP(G1658,Mapping!$E$2:$F$246,2,0)</f>
        <v>Per</v>
      </c>
    </row>
    <row r="1659" spans="1:11" x14ac:dyDescent="0.25">
      <c r="A1659" s="6"/>
      <c r="B1659" s="6"/>
      <c r="C1659" s="6"/>
      <c r="D1659" s="6"/>
      <c r="E1659" s="6" t="s">
        <v>226</v>
      </c>
      <c r="F1659" s="1" t="s">
        <v>117</v>
      </c>
      <c r="G1659" s="2">
        <v>44284</v>
      </c>
      <c r="H1659" s="1">
        <v>0</v>
      </c>
      <c r="I1659" s="24">
        <f>VLOOKUP($E1659,Mapping!$A$2:$C$502,3,0)</f>
        <v>0</v>
      </c>
      <c r="J1659" s="24" t="str">
        <f>VLOOKUP($E1659,Mapping!$A$2:$C$502,2,0)</f>
        <v>Bug Fix</v>
      </c>
      <c r="K1659" s="24" t="str">
        <f>VLOOKUP(G1659,Mapping!$E$2:$F$246,2,0)</f>
        <v>Per</v>
      </c>
    </row>
    <row r="1660" spans="1:11" x14ac:dyDescent="0.25">
      <c r="A1660" s="6"/>
      <c r="B1660" s="6"/>
      <c r="C1660" s="6"/>
      <c r="D1660" s="6"/>
      <c r="E1660" s="6" t="s">
        <v>146</v>
      </c>
      <c r="F1660" s="1" t="s">
        <v>117</v>
      </c>
      <c r="G1660" s="2">
        <v>44284</v>
      </c>
      <c r="H1660" s="1">
        <v>0</v>
      </c>
      <c r="I1660" s="24">
        <f>VLOOKUP($E1660,Mapping!$A$2:$C$502,3,0)</f>
        <v>0</v>
      </c>
      <c r="J1660" s="24" t="str">
        <f>VLOOKUP($E1660,Mapping!$A$2:$C$502,2,0)</f>
        <v>Event After Effect</v>
      </c>
      <c r="K1660" s="24" t="str">
        <f>VLOOKUP(G1660,Mapping!$E$2:$F$246,2,0)</f>
        <v>Per</v>
      </c>
    </row>
    <row r="1661" spans="1:11" x14ac:dyDescent="0.25">
      <c r="A1661" s="6"/>
      <c r="B1661" s="6"/>
      <c r="C1661" s="6"/>
      <c r="D1661" s="6"/>
      <c r="E1661" s="6" t="s">
        <v>228</v>
      </c>
      <c r="F1661" s="1" t="s">
        <v>117</v>
      </c>
      <c r="G1661" s="2">
        <v>44284</v>
      </c>
      <c r="H1661" s="1">
        <v>0</v>
      </c>
      <c r="I1661" s="24">
        <f>VLOOKUP($E1661,Mapping!$A$2:$C$502,3,0)</f>
        <v>0</v>
      </c>
      <c r="J1661" s="24" t="str">
        <f>VLOOKUP($E1661,Mapping!$A$2:$C$502,2,0)</f>
        <v>Bytedance Global</v>
      </c>
      <c r="K1661" s="24" t="str">
        <f>VLOOKUP(G1661,Mapping!$E$2:$F$246,2,0)</f>
        <v>Per</v>
      </c>
    </row>
    <row r="1662" spans="1:11" x14ac:dyDescent="0.25">
      <c r="A1662" s="6"/>
      <c r="B1662" s="6"/>
      <c r="C1662" s="6"/>
      <c r="D1662" s="6"/>
      <c r="E1662" s="6" t="s">
        <v>180</v>
      </c>
      <c r="F1662" s="1" t="s">
        <v>117</v>
      </c>
      <c r="G1662" s="2">
        <v>44284</v>
      </c>
      <c r="H1662" s="1">
        <v>-13157.5438998469</v>
      </c>
      <c r="I1662" s="24">
        <f>VLOOKUP($E1662,Mapping!$A$2:$C$502,3,0)</f>
        <v>0</v>
      </c>
      <c r="J1662" s="24" t="str">
        <f>VLOOKUP($E1662,Mapping!$A$2:$C$502,2,0)</f>
        <v>Lords Mobile</v>
      </c>
      <c r="K1662" s="24" t="str">
        <f>VLOOKUP(G1662,Mapping!$E$2:$F$246,2,0)</f>
        <v>Per</v>
      </c>
    </row>
    <row r="1663" spans="1:11" x14ac:dyDescent="0.25">
      <c r="A1663" s="6"/>
      <c r="B1663" s="6"/>
      <c r="C1663" s="6"/>
      <c r="D1663" s="6"/>
      <c r="E1663" s="6" t="s">
        <v>181</v>
      </c>
      <c r="F1663" s="1" t="s">
        <v>117</v>
      </c>
      <c r="G1663" s="2">
        <v>44284</v>
      </c>
      <c r="H1663" s="1">
        <v>-4261.8847907069203</v>
      </c>
      <c r="I1663" s="24">
        <f>VLOOKUP($E1663,Mapping!$A$2:$C$502,3,0)</f>
        <v>0</v>
      </c>
      <c r="J1663" s="24" t="str">
        <f>VLOOKUP($E1663,Mapping!$A$2:$C$502,2,0)</f>
        <v>Rise of Kingdom</v>
      </c>
      <c r="K1663" s="24" t="str">
        <f>VLOOKUP(G1663,Mapping!$E$2:$F$246,2,0)</f>
        <v>Per</v>
      </c>
    </row>
    <row r="1664" spans="1:11" x14ac:dyDescent="0.25">
      <c r="A1664" s="6"/>
      <c r="B1664" s="6"/>
      <c r="C1664" s="6"/>
      <c r="D1664" s="6"/>
      <c r="E1664" s="6" t="s">
        <v>182</v>
      </c>
      <c r="F1664" s="1" t="s">
        <v>117</v>
      </c>
      <c r="G1664" s="2">
        <v>44284</v>
      </c>
      <c r="H1664" s="1">
        <v>-4951.3749192590103</v>
      </c>
      <c r="I1664" s="24">
        <f>VLOOKUP($E1664,Mapping!$A$2:$C$502,3,0)</f>
        <v>0</v>
      </c>
      <c r="J1664" s="24" t="str">
        <f>VLOOKUP($E1664,Mapping!$A$2:$C$502,2,0)</f>
        <v>West Game</v>
      </c>
      <c r="K1664" s="24" t="str">
        <f>VLOOKUP(G1664,Mapping!$E$2:$F$246,2,0)</f>
        <v>Per</v>
      </c>
    </row>
    <row r="1665" spans="1:11" x14ac:dyDescent="0.25">
      <c r="A1665" s="6"/>
      <c r="B1665" s="6"/>
      <c r="C1665" s="6"/>
      <c r="D1665" s="6"/>
      <c r="E1665" s="6" t="s">
        <v>148</v>
      </c>
      <c r="F1665" s="1" t="s">
        <v>117</v>
      </c>
      <c r="G1665" s="2">
        <v>44284</v>
      </c>
      <c r="H1665" s="1">
        <v>0</v>
      </c>
      <c r="I1665" s="24">
        <f>VLOOKUP($E1665,Mapping!$A$2:$C$502,3,0)</f>
        <v>0</v>
      </c>
      <c r="J1665" s="24" t="str">
        <f>VLOOKUP($E1665,Mapping!$A$2:$C$502,2,0)</f>
        <v>Event After Effect</v>
      </c>
      <c r="K1665" s="24" t="str">
        <f>VLOOKUP(G1665,Mapping!$E$2:$F$246,2,0)</f>
        <v>Per</v>
      </c>
    </row>
    <row r="1666" spans="1:11" x14ac:dyDescent="0.25">
      <c r="A1666" s="6"/>
      <c r="B1666" s="6"/>
      <c r="C1666" s="6"/>
      <c r="D1666" s="6"/>
      <c r="E1666" s="6" t="s">
        <v>202</v>
      </c>
      <c r="F1666" s="1" t="s">
        <v>117</v>
      </c>
      <c r="G1666" s="2">
        <v>44284</v>
      </c>
      <c r="H1666" s="1">
        <v>0</v>
      </c>
      <c r="I1666" s="24" t="str">
        <f>VLOOKUP($E1666,Mapping!$A$2:$C$502,3,0)</f>
        <v>S1</v>
      </c>
      <c r="J1666" s="24" t="str">
        <f>VLOOKUP($E1666,Mapping!$A$2:$C$502,2,0)</f>
        <v>Facebook AEO AAA</v>
      </c>
      <c r="K1666" s="24" t="str">
        <f>VLOOKUP(G1666,Mapping!$E$2:$F$246,2,0)</f>
        <v>Per</v>
      </c>
    </row>
    <row r="1667" spans="1:11" x14ac:dyDescent="0.25">
      <c r="A1667" s="6"/>
      <c r="B1667" s="6"/>
      <c r="C1667" s="6"/>
      <c r="D1667" s="6"/>
      <c r="E1667" s="6" t="s">
        <v>203</v>
      </c>
      <c r="F1667" s="1" t="s">
        <v>117</v>
      </c>
      <c r="G1667" s="2">
        <v>44284</v>
      </c>
      <c r="H1667" s="1">
        <v>0</v>
      </c>
      <c r="I1667" s="24" t="str">
        <f>VLOOKUP($E1667,Mapping!$A$2:$C$502,3,0)</f>
        <v>S2</v>
      </c>
      <c r="J1667" s="24" t="str">
        <f>VLOOKUP($E1667,Mapping!$A$2:$C$502,2,0)</f>
        <v>Facebook AEO AAA</v>
      </c>
      <c r="K1667" s="24" t="str">
        <f>VLOOKUP(G1667,Mapping!$E$2:$F$246,2,0)</f>
        <v>Per</v>
      </c>
    </row>
    <row r="1668" spans="1:11" x14ac:dyDescent="0.25">
      <c r="A1668" s="6"/>
      <c r="B1668" s="6"/>
      <c r="C1668" s="6"/>
      <c r="D1668" s="6"/>
      <c r="E1668" s="6" t="s">
        <v>243</v>
      </c>
      <c r="F1668" s="1" t="s">
        <v>117</v>
      </c>
      <c r="G1668" s="2">
        <v>44284</v>
      </c>
      <c r="H1668" s="1">
        <v>0</v>
      </c>
      <c r="I1668" s="24" t="str">
        <f>VLOOKUP($E1668,Mapping!$A$2:$C$502,3,0)</f>
        <v>S3</v>
      </c>
      <c r="J1668" s="24" t="str">
        <f>VLOOKUP($E1668,Mapping!$A$2:$C$502,2,0)</f>
        <v>Facebook AEO AAA</v>
      </c>
      <c r="K1668" s="24" t="str">
        <f>VLOOKUP(G1668,Mapping!$E$2:$F$246,2,0)</f>
        <v>Per</v>
      </c>
    </row>
    <row r="1669" spans="1:11" x14ac:dyDescent="0.25">
      <c r="A1669" s="6"/>
      <c r="B1669" s="6"/>
      <c r="C1669" s="6"/>
      <c r="D1669" s="6"/>
      <c r="E1669" s="6" t="s">
        <v>204</v>
      </c>
      <c r="F1669" s="1" t="s">
        <v>117</v>
      </c>
      <c r="G1669" s="2">
        <v>44284</v>
      </c>
      <c r="H1669" s="1">
        <v>22.393835082181099</v>
      </c>
      <c r="I1669" s="24" t="str">
        <f>VLOOKUP($E1669,Mapping!$A$2:$C$502,3,0)</f>
        <v>Pre</v>
      </c>
      <c r="J1669" s="24" t="str">
        <f>VLOOKUP($E1669,Mapping!$A$2:$C$502,2,0)</f>
        <v>Facebook AEO AAA</v>
      </c>
      <c r="K1669" s="24" t="str">
        <f>VLOOKUP(G1669,Mapping!$E$2:$F$246,2,0)</f>
        <v>Per</v>
      </c>
    </row>
    <row r="1670" spans="1:11" x14ac:dyDescent="0.25">
      <c r="A1670" s="6"/>
      <c r="B1670" s="6"/>
      <c r="C1670" s="6"/>
      <c r="D1670" s="6"/>
      <c r="E1670" s="6" t="s">
        <v>205</v>
      </c>
      <c r="F1670" s="1" t="s">
        <v>117</v>
      </c>
      <c r="G1670" s="2">
        <v>44284</v>
      </c>
      <c r="H1670" s="1">
        <v>0</v>
      </c>
      <c r="I1670" s="24" t="str">
        <f>VLOOKUP($E1670,Mapping!$A$2:$C$502,3,0)</f>
        <v>S1</v>
      </c>
      <c r="J1670" s="24" t="str">
        <f>VLOOKUP($E1670,Mapping!$A$2:$C$502,2,0)</f>
        <v>Facebook AEO BAU</v>
      </c>
      <c r="K1670" s="24" t="str">
        <f>VLOOKUP(G1670,Mapping!$E$2:$F$246,2,0)</f>
        <v>Per</v>
      </c>
    </row>
    <row r="1671" spans="1:11" x14ac:dyDescent="0.25">
      <c r="A1671" s="6"/>
      <c r="B1671" s="6"/>
      <c r="C1671" s="6"/>
      <c r="D1671" s="6"/>
      <c r="E1671" s="6" t="s">
        <v>206</v>
      </c>
      <c r="F1671" s="1" t="s">
        <v>117</v>
      </c>
      <c r="G1671" s="2">
        <v>44284</v>
      </c>
      <c r="H1671" s="1">
        <v>0</v>
      </c>
      <c r="I1671" s="24" t="str">
        <f>VLOOKUP($E1671,Mapping!$A$2:$C$502,3,0)</f>
        <v>S2</v>
      </c>
      <c r="J1671" s="24" t="str">
        <f>VLOOKUP($E1671,Mapping!$A$2:$C$502,2,0)</f>
        <v>Facebook AEO BAU</v>
      </c>
      <c r="K1671" s="24" t="str">
        <f>VLOOKUP(G1671,Mapping!$E$2:$F$246,2,0)</f>
        <v>Per</v>
      </c>
    </row>
    <row r="1672" spans="1:11" x14ac:dyDescent="0.25">
      <c r="A1672" s="6"/>
      <c r="B1672" s="6"/>
      <c r="C1672" s="6"/>
      <c r="D1672" s="6"/>
      <c r="E1672" s="6" t="s">
        <v>244</v>
      </c>
      <c r="F1672" s="1" t="s">
        <v>117</v>
      </c>
      <c r="G1672" s="2">
        <v>44284</v>
      </c>
      <c r="H1672" s="1">
        <v>0</v>
      </c>
      <c r="I1672" s="24" t="str">
        <f>VLOOKUP($E1672,Mapping!$A$2:$C$502,3,0)</f>
        <v>S3</v>
      </c>
      <c r="J1672" s="24" t="str">
        <f>VLOOKUP($E1672,Mapping!$A$2:$C$502,2,0)</f>
        <v>Facebook AEO BAU</v>
      </c>
      <c r="K1672" s="24" t="str">
        <f>VLOOKUP(G1672,Mapping!$E$2:$F$246,2,0)</f>
        <v>Per</v>
      </c>
    </row>
    <row r="1673" spans="1:11" x14ac:dyDescent="0.25">
      <c r="A1673" s="6"/>
      <c r="B1673" s="6"/>
      <c r="C1673" s="6"/>
      <c r="D1673" s="6"/>
      <c r="E1673" s="6" t="s">
        <v>207</v>
      </c>
      <c r="F1673" s="1" t="s">
        <v>117</v>
      </c>
      <c r="G1673" s="2">
        <v>44284</v>
      </c>
      <c r="H1673" s="1">
        <v>5.0556536737274297E-5</v>
      </c>
      <c r="I1673" s="24" t="str">
        <f>VLOOKUP($E1673,Mapping!$A$2:$C$502,3,0)</f>
        <v>Pre</v>
      </c>
      <c r="J1673" s="24" t="str">
        <f>VLOOKUP($E1673,Mapping!$A$2:$C$502,2,0)</f>
        <v>Facebook AEO BAU</v>
      </c>
      <c r="K1673" s="24" t="str">
        <f>VLOOKUP(G1673,Mapping!$E$2:$F$246,2,0)</f>
        <v>Per</v>
      </c>
    </row>
    <row r="1674" spans="1:11" x14ac:dyDescent="0.25">
      <c r="A1674" s="6"/>
      <c r="B1674" s="6"/>
      <c r="C1674" s="6"/>
      <c r="D1674" s="6"/>
      <c r="E1674" s="6" t="s">
        <v>208</v>
      </c>
      <c r="F1674" s="1" t="s">
        <v>117</v>
      </c>
      <c r="G1674" s="2">
        <v>44284</v>
      </c>
      <c r="H1674" s="1">
        <v>17172.074596258499</v>
      </c>
      <c r="I1674" s="24" t="str">
        <f>VLOOKUP($E1674,Mapping!$A$2:$C$502,3,0)</f>
        <v>Pre</v>
      </c>
      <c r="J1674" s="24" t="str">
        <f>VLOOKUP($E1674,Mapping!$A$2:$C$502,2,0)</f>
        <v>Facebook VO AAA</v>
      </c>
      <c r="K1674" s="24" t="str">
        <f>VLOOKUP(G1674,Mapping!$E$2:$F$246,2,0)</f>
        <v>Per</v>
      </c>
    </row>
    <row r="1675" spans="1:11" x14ac:dyDescent="0.25">
      <c r="A1675" s="6"/>
      <c r="B1675" s="6"/>
      <c r="C1675" s="6"/>
      <c r="D1675" s="6"/>
      <c r="E1675" s="6" t="s">
        <v>209</v>
      </c>
      <c r="F1675" s="1" t="s">
        <v>117</v>
      </c>
      <c r="G1675" s="2">
        <v>44284</v>
      </c>
      <c r="H1675" s="1">
        <v>0</v>
      </c>
      <c r="I1675" s="24" t="str">
        <f>VLOOKUP($E1675,Mapping!$A$2:$C$502,3,0)</f>
        <v>S1</v>
      </c>
      <c r="J1675" s="24" t="str">
        <f>VLOOKUP($E1675,Mapping!$A$2:$C$502,2,0)</f>
        <v>Facebook VO AAA</v>
      </c>
      <c r="K1675" s="24" t="str">
        <f>VLOOKUP(G1675,Mapping!$E$2:$F$246,2,0)</f>
        <v>Per</v>
      </c>
    </row>
    <row r="1676" spans="1:11" x14ac:dyDescent="0.25">
      <c r="A1676" s="6"/>
      <c r="B1676" s="6"/>
      <c r="C1676" s="6"/>
      <c r="D1676" s="6"/>
      <c r="E1676" s="6" t="s">
        <v>210</v>
      </c>
      <c r="F1676" s="1" t="s">
        <v>117</v>
      </c>
      <c r="G1676" s="2">
        <v>44284</v>
      </c>
      <c r="H1676" s="1">
        <v>0</v>
      </c>
      <c r="I1676" s="24" t="str">
        <f>VLOOKUP($E1676,Mapping!$A$2:$C$502,3,0)</f>
        <v>S2</v>
      </c>
      <c r="J1676" s="24" t="str">
        <f>VLOOKUP($E1676,Mapping!$A$2:$C$502,2,0)</f>
        <v>Facebook VO AAA</v>
      </c>
      <c r="K1676" s="24" t="str">
        <f>VLOOKUP(G1676,Mapping!$E$2:$F$246,2,0)</f>
        <v>Per</v>
      </c>
    </row>
    <row r="1677" spans="1:11" x14ac:dyDescent="0.25">
      <c r="A1677" s="6"/>
      <c r="B1677" s="6"/>
      <c r="C1677" s="6"/>
      <c r="D1677" s="6"/>
      <c r="E1677" s="6" t="s">
        <v>245</v>
      </c>
      <c r="F1677" s="1" t="s">
        <v>117</v>
      </c>
      <c r="G1677" s="2">
        <v>44284</v>
      </c>
      <c r="H1677" s="1">
        <v>0</v>
      </c>
      <c r="I1677" s="24" t="str">
        <f>VLOOKUP($E1677,Mapping!$A$2:$C$502,3,0)</f>
        <v>S3</v>
      </c>
      <c r="J1677" s="24" t="str">
        <f>VLOOKUP($E1677,Mapping!$A$2:$C$502,2,0)</f>
        <v>Facebook VO AAA</v>
      </c>
      <c r="K1677" s="24" t="str">
        <f>VLOOKUP(G1677,Mapping!$E$2:$F$246,2,0)</f>
        <v>Per</v>
      </c>
    </row>
    <row r="1678" spans="1:11" x14ac:dyDescent="0.25">
      <c r="A1678" s="6"/>
      <c r="B1678" s="6"/>
      <c r="C1678" s="6"/>
      <c r="D1678" s="6"/>
      <c r="E1678" s="6" t="s">
        <v>211</v>
      </c>
      <c r="F1678" s="1" t="s">
        <v>117</v>
      </c>
      <c r="G1678" s="2">
        <v>44284</v>
      </c>
      <c r="H1678" s="1">
        <v>38743.934593630001</v>
      </c>
      <c r="I1678" s="24" t="str">
        <f>VLOOKUP($E1678,Mapping!$A$2:$C$502,3,0)</f>
        <v>Pre</v>
      </c>
      <c r="J1678" s="24" t="str">
        <f>VLOOKUP($E1678,Mapping!$A$2:$C$502,2,0)</f>
        <v>Facebook VO BAU</v>
      </c>
      <c r="K1678" s="24" t="str">
        <f>VLOOKUP(G1678,Mapping!$E$2:$F$246,2,0)</f>
        <v>Per</v>
      </c>
    </row>
    <row r="1679" spans="1:11" x14ac:dyDescent="0.25">
      <c r="A1679" s="6"/>
      <c r="B1679" s="6"/>
      <c r="C1679" s="6"/>
      <c r="D1679" s="6"/>
      <c r="E1679" s="6" t="s">
        <v>212</v>
      </c>
      <c r="F1679" s="1" t="s">
        <v>117</v>
      </c>
      <c r="G1679" s="2">
        <v>44284</v>
      </c>
      <c r="H1679" s="1">
        <v>0</v>
      </c>
      <c r="I1679" s="24" t="str">
        <f>VLOOKUP($E1679,Mapping!$A$2:$C$502,3,0)</f>
        <v>S1</v>
      </c>
      <c r="J1679" s="24" t="str">
        <f>VLOOKUP($E1679,Mapping!$A$2:$C$502,2,0)</f>
        <v>Facebook VO BAU</v>
      </c>
      <c r="K1679" s="24" t="str">
        <f>VLOOKUP(G1679,Mapping!$E$2:$F$246,2,0)</f>
        <v>Per</v>
      </c>
    </row>
    <row r="1680" spans="1:11" x14ac:dyDescent="0.25">
      <c r="A1680" s="6"/>
      <c r="B1680" s="6"/>
      <c r="C1680" s="6"/>
      <c r="D1680" s="6"/>
      <c r="E1680" s="6" t="s">
        <v>213</v>
      </c>
      <c r="F1680" s="1" t="s">
        <v>117</v>
      </c>
      <c r="G1680" s="2">
        <v>44284</v>
      </c>
      <c r="H1680" s="1">
        <v>0</v>
      </c>
      <c r="I1680" s="24" t="str">
        <f>VLOOKUP($E1680,Mapping!$A$2:$C$502,3,0)</f>
        <v>S2</v>
      </c>
      <c r="J1680" s="24" t="str">
        <f>VLOOKUP($E1680,Mapping!$A$2:$C$502,2,0)</f>
        <v>Facebook VO BAU</v>
      </c>
      <c r="K1680" s="24" t="str">
        <f>VLOOKUP(G1680,Mapping!$E$2:$F$246,2,0)</f>
        <v>Per</v>
      </c>
    </row>
    <row r="1681" spans="1:11" x14ac:dyDescent="0.25">
      <c r="A1681" s="6"/>
      <c r="B1681" s="6"/>
      <c r="C1681" s="6"/>
      <c r="D1681" s="6"/>
      <c r="E1681" s="6" t="s">
        <v>246</v>
      </c>
      <c r="F1681" s="1" t="s">
        <v>117</v>
      </c>
      <c r="G1681" s="2">
        <v>44284</v>
      </c>
      <c r="H1681" s="1">
        <v>0</v>
      </c>
      <c r="I1681" s="24" t="str">
        <f>VLOOKUP($E1681,Mapping!$A$2:$C$502,3,0)</f>
        <v>S3</v>
      </c>
      <c r="J1681" s="24" t="str">
        <f>VLOOKUP($E1681,Mapping!$A$2:$C$502,2,0)</f>
        <v>Facebook VO BAU</v>
      </c>
      <c r="K1681" s="24" t="str">
        <f>VLOOKUP(G1681,Mapping!$E$2:$F$246,2,0)</f>
        <v>Per</v>
      </c>
    </row>
    <row r="1682" spans="1:11" x14ac:dyDescent="0.25">
      <c r="A1682" s="6"/>
      <c r="B1682" s="6"/>
      <c r="C1682" s="6"/>
      <c r="D1682" s="6"/>
      <c r="E1682" s="6" t="s">
        <v>214</v>
      </c>
      <c r="F1682" s="1" t="s">
        <v>117</v>
      </c>
      <c r="G1682" s="2">
        <v>44284</v>
      </c>
      <c r="H1682" s="1">
        <v>8762.1254215891895</v>
      </c>
      <c r="I1682" s="24" t="str">
        <f>VLOOKUP($E1682,Mapping!$A$2:$C$502,3,0)</f>
        <v>Pre</v>
      </c>
      <c r="J1682" s="24" t="str">
        <f>VLOOKUP($E1682,Mapping!$A$2:$C$502,2,0)</f>
        <v>Facebook VO Dynamic</v>
      </c>
      <c r="K1682" s="24" t="str">
        <f>VLOOKUP(G1682,Mapping!$E$2:$F$246,2,0)</f>
        <v>Per</v>
      </c>
    </row>
    <row r="1683" spans="1:11" x14ac:dyDescent="0.25">
      <c r="A1683" s="6"/>
      <c r="B1683" s="6"/>
      <c r="C1683" s="6"/>
      <c r="D1683" s="6"/>
      <c r="E1683" s="6" t="s">
        <v>215</v>
      </c>
      <c r="F1683" s="1" t="s">
        <v>117</v>
      </c>
      <c r="G1683" s="2">
        <v>44284</v>
      </c>
      <c r="H1683" s="1">
        <v>0</v>
      </c>
      <c r="I1683" s="24" t="str">
        <f>VLOOKUP($E1683,Mapping!$A$2:$C$502,3,0)</f>
        <v>S1</v>
      </c>
      <c r="J1683" s="24" t="str">
        <f>VLOOKUP($E1683,Mapping!$A$2:$C$502,2,0)</f>
        <v>Facebook VO Dynamic</v>
      </c>
      <c r="K1683" s="24" t="str">
        <f>VLOOKUP(G1683,Mapping!$E$2:$F$246,2,0)</f>
        <v>Per</v>
      </c>
    </row>
    <row r="1684" spans="1:11" x14ac:dyDescent="0.25">
      <c r="A1684" s="6"/>
      <c r="B1684" s="6"/>
      <c r="C1684" s="6"/>
      <c r="D1684" s="6"/>
      <c r="E1684" s="6" t="s">
        <v>216</v>
      </c>
      <c r="F1684" s="1" t="s">
        <v>117</v>
      </c>
      <c r="G1684" s="2">
        <v>44284</v>
      </c>
      <c r="H1684" s="1">
        <v>14926.5791487523</v>
      </c>
      <c r="I1684" s="24" t="str">
        <f>VLOOKUP($E1684,Mapping!$A$2:$C$502,3,0)</f>
        <v>Pre</v>
      </c>
      <c r="J1684" s="24" t="str">
        <f>VLOOKUP($E1684,Mapping!$A$2:$C$502,2,0)</f>
        <v>Google Display</v>
      </c>
      <c r="K1684" s="24" t="str">
        <f>VLOOKUP(G1684,Mapping!$E$2:$F$246,2,0)</f>
        <v>Per</v>
      </c>
    </row>
    <row r="1685" spans="1:11" x14ac:dyDescent="0.25">
      <c r="A1685" s="6"/>
      <c r="B1685" s="6"/>
      <c r="C1685" s="6"/>
      <c r="D1685" s="6"/>
      <c r="E1685" s="6" t="s">
        <v>217</v>
      </c>
      <c r="F1685" s="1" t="s">
        <v>117</v>
      </c>
      <c r="G1685" s="2">
        <v>44284</v>
      </c>
      <c r="H1685" s="1">
        <v>0</v>
      </c>
      <c r="I1685" s="24">
        <f>VLOOKUP($E1685,Mapping!$A$2:$C$502,3,0)</f>
        <v>0</v>
      </c>
      <c r="J1685" s="24" t="str">
        <f>VLOOKUP($E1685,Mapping!$A$2:$C$502,2,0)</f>
        <v>Google Display</v>
      </c>
      <c r="K1685" s="24" t="str">
        <f>VLOOKUP(G1685,Mapping!$E$2:$F$246,2,0)</f>
        <v>Per</v>
      </c>
    </row>
    <row r="1686" spans="1:11" x14ac:dyDescent="0.25">
      <c r="A1686" s="6"/>
      <c r="B1686" s="6"/>
      <c r="C1686" s="6"/>
      <c r="D1686" s="6"/>
      <c r="E1686" s="6" t="s">
        <v>229</v>
      </c>
      <c r="F1686" s="1" t="s">
        <v>117</v>
      </c>
      <c r="G1686" s="2">
        <v>44284</v>
      </c>
      <c r="H1686" s="1">
        <v>0</v>
      </c>
      <c r="I1686" s="24">
        <f>VLOOKUP($E1686,Mapping!$A$2:$C$502,3,0)</f>
        <v>0</v>
      </c>
      <c r="J1686" s="24" t="str">
        <f>VLOOKUP($E1686,Mapping!$A$2:$C$502,2,0)</f>
        <v>Google Display</v>
      </c>
      <c r="K1686" s="24" t="str">
        <f>VLOOKUP(G1686,Mapping!$E$2:$F$246,2,0)</f>
        <v>Per</v>
      </c>
    </row>
    <row r="1687" spans="1:11" x14ac:dyDescent="0.25">
      <c r="A1687" s="6"/>
      <c r="B1687" s="6"/>
      <c r="C1687" s="6"/>
      <c r="D1687" s="6"/>
      <c r="E1687" s="6" t="s">
        <v>218</v>
      </c>
      <c r="F1687" s="1" t="s">
        <v>117</v>
      </c>
      <c r="G1687" s="2">
        <v>44284</v>
      </c>
      <c r="H1687" s="1">
        <v>0</v>
      </c>
      <c r="I1687" s="24">
        <f>VLOOKUP($E1687,Mapping!$A$2:$C$502,3,0)</f>
        <v>0</v>
      </c>
      <c r="J1687" s="24" t="str">
        <f>VLOOKUP($E1687,Mapping!$A$2:$C$502,2,0)</f>
        <v>Google Display</v>
      </c>
      <c r="K1687" s="24" t="str">
        <f>VLOOKUP(G1687,Mapping!$E$2:$F$246,2,0)</f>
        <v>Per</v>
      </c>
    </row>
    <row r="1688" spans="1:11" x14ac:dyDescent="0.25">
      <c r="A1688" s="6"/>
      <c r="B1688" s="6"/>
      <c r="C1688" s="6"/>
      <c r="D1688" s="6"/>
      <c r="E1688" s="6" t="s">
        <v>230</v>
      </c>
      <c r="F1688" s="1" t="s">
        <v>117</v>
      </c>
      <c r="G1688" s="2">
        <v>44284</v>
      </c>
      <c r="H1688" s="1">
        <v>0</v>
      </c>
      <c r="I1688" s="24" t="str">
        <f>VLOOKUP($E1688,Mapping!$A$2:$C$502,3,0)</f>
        <v>S1</v>
      </c>
      <c r="J1688" s="24" t="str">
        <f>VLOOKUP($E1688,Mapping!$A$2:$C$502,2,0)</f>
        <v>Google Display</v>
      </c>
      <c r="K1688" s="24" t="str">
        <f>VLOOKUP(G1688,Mapping!$E$2:$F$246,2,0)</f>
        <v>Per</v>
      </c>
    </row>
    <row r="1689" spans="1:11" x14ac:dyDescent="0.25">
      <c r="A1689" s="6"/>
      <c r="B1689" s="6"/>
      <c r="C1689" s="6"/>
      <c r="D1689" s="6"/>
      <c r="E1689" s="6" t="s">
        <v>219</v>
      </c>
      <c r="F1689" s="1" t="s">
        <v>117</v>
      </c>
      <c r="G1689" s="2">
        <v>44284</v>
      </c>
      <c r="H1689" s="1">
        <v>10679.8660915318</v>
      </c>
      <c r="I1689" s="24" t="str">
        <f>VLOOKUP($E1689,Mapping!$A$2:$C$502,3,0)</f>
        <v>Pre</v>
      </c>
      <c r="J1689" s="24" t="str">
        <f>VLOOKUP($E1689,Mapping!$A$2:$C$502,2,0)</f>
        <v>Google Youtube</v>
      </c>
      <c r="K1689" s="24" t="str">
        <f>VLOOKUP(G1689,Mapping!$E$2:$F$246,2,0)</f>
        <v>Per</v>
      </c>
    </row>
    <row r="1690" spans="1:11" x14ac:dyDescent="0.25">
      <c r="A1690" s="6"/>
      <c r="B1690" s="6"/>
      <c r="C1690" s="6"/>
      <c r="D1690" s="6"/>
      <c r="E1690" s="6" t="s">
        <v>220</v>
      </c>
      <c r="F1690" s="1" t="s">
        <v>117</v>
      </c>
      <c r="G1690" s="2">
        <v>44284</v>
      </c>
      <c r="H1690" s="1">
        <v>0</v>
      </c>
      <c r="I1690" s="24">
        <f>VLOOKUP($E1690,Mapping!$A$2:$C$502,3,0)</f>
        <v>0</v>
      </c>
      <c r="J1690" s="24" t="str">
        <f>VLOOKUP($E1690,Mapping!$A$2:$C$502,2,0)</f>
        <v>Google Youtube</v>
      </c>
      <c r="K1690" s="24" t="str">
        <f>VLOOKUP(G1690,Mapping!$E$2:$F$246,2,0)</f>
        <v>Per</v>
      </c>
    </row>
    <row r="1691" spans="1:11" x14ac:dyDescent="0.25">
      <c r="A1691" s="6"/>
      <c r="B1691" s="6"/>
      <c r="C1691" s="6"/>
      <c r="D1691" s="6"/>
      <c r="E1691" s="6" t="s">
        <v>231</v>
      </c>
      <c r="F1691" s="1" t="s">
        <v>117</v>
      </c>
      <c r="G1691" s="2">
        <v>44284</v>
      </c>
      <c r="H1691" s="1">
        <v>0</v>
      </c>
      <c r="I1691" s="24">
        <f>VLOOKUP($E1691,Mapping!$A$2:$C$502,3,0)</f>
        <v>0</v>
      </c>
      <c r="J1691" s="24" t="str">
        <f>VLOOKUP($E1691,Mapping!$A$2:$C$502,2,0)</f>
        <v>Google Youtube</v>
      </c>
      <c r="K1691" s="24" t="str">
        <f>VLOOKUP(G1691,Mapping!$E$2:$F$246,2,0)</f>
        <v>Per</v>
      </c>
    </row>
    <row r="1692" spans="1:11" x14ac:dyDescent="0.25">
      <c r="A1692" s="6"/>
      <c r="B1692" s="6"/>
      <c r="C1692" s="6"/>
      <c r="D1692" s="6"/>
      <c r="E1692" s="6" t="s">
        <v>221</v>
      </c>
      <c r="F1692" s="1" t="s">
        <v>117</v>
      </c>
      <c r="G1692" s="2">
        <v>44284</v>
      </c>
      <c r="H1692" s="1">
        <v>0</v>
      </c>
      <c r="I1692" s="24">
        <f>VLOOKUP($E1692,Mapping!$A$2:$C$502,3,0)</f>
        <v>0</v>
      </c>
      <c r="J1692" s="24" t="str">
        <f>VLOOKUP($E1692,Mapping!$A$2:$C$502,2,0)</f>
        <v>Google Youtube</v>
      </c>
      <c r="K1692" s="24" t="str">
        <f>VLOOKUP(G1692,Mapping!$E$2:$F$246,2,0)</f>
        <v>Per</v>
      </c>
    </row>
    <row r="1693" spans="1:11" x14ac:dyDescent="0.25">
      <c r="A1693" s="6"/>
      <c r="B1693" s="6"/>
      <c r="C1693" s="6"/>
      <c r="D1693" s="6"/>
      <c r="E1693" s="6" t="s">
        <v>232</v>
      </c>
      <c r="F1693" s="1" t="s">
        <v>117</v>
      </c>
      <c r="G1693" s="2">
        <v>44284</v>
      </c>
      <c r="H1693" s="1">
        <v>0</v>
      </c>
      <c r="I1693" s="24" t="str">
        <f>VLOOKUP($E1693,Mapping!$A$2:$C$502,3,0)</f>
        <v>S1</v>
      </c>
      <c r="J1693" s="24" t="str">
        <f>VLOOKUP($E1693,Mapping!$A$2:$C$502,2,0)</f>
        <v>Google Youtube</v>
      </c>
      <c r="K1693" s="24" t="str">
        <f>VLOOKUP(G1693,Mapping!$E$2:$F$246,2,0)</f>
        <v>Per</v>
      </c>
    </row>
    <row r="1694" spans="1:11" x14ac:dyDescent="0.25">
      <c r="A1694" s="6"/>
      <c r="B1694" s="6"/>
      <c r="C1694" s="6"/>
      <c r="D1694" s="6"/>
      <c r="E1694" s="6" t="s">
        <v>73</v>
      </c>
      <c r="F1694" s="1" t="s">
        <v>117</v>
      </c>
      <c r="G1694" s="2">
        <v>44284</v>
      </c>
      <c r="H1694" s="1">
        <v>282876.95580592903</v>
      </c>
      <c r="I1694" s="24">
        <f>VLOOKUP($E1694,Mapping!$A$2:$C$502,3,0)</f>
        <v>0</v>
      </c>
      <c r="J1694" s="24">
        <f>VLOOKUP($E1694,Mapping!$A$2:$C$502,2,0)</f>
        <v>0</v>
      </c>
      <c r="K1694" s="24" t="str">
        <f>VLOOKUP(G1694,Mapping!$E$2:$F$246,2,0)</f>
        <v>Per</v>
      </c>
    </row>
    <row r="1695" spans="1:11" x14ac:dyDescent="0.25">
      <c r="A1695" s="6"/>
      <c r="B1695" s="6"/>
      <c r="C1695" s="6"/>
      <c r="D1695" s="6"/>
      <c r="E1695" s="6" t="s">
        <v>149</v>
      </c>
      <c r="F1695" s="1" t="s">
        <v>117</v>
      </c>
      <c r="G1695" s="2">
        <v>44284</v>
      </c>
      <c r="H1695" s="1">
        <v>-26446.072486901201</v>
      </c>
      <c r="I1695" s="24">
        <f>VLOOKUP($E1695,Mapping!$A$2:$C$502,3,0)</f>
        <v>0</v>
      </c>
      <c r="J1695" s="24" t="str">
        <f>VLOOKUP($E1695,Mapping!$A$2:$C$502,2,0)</f>
        <v>Event After Effect</v>
      </c>
      <c r="K1695" s="24" t="str">
        <f>VLOOKUP(G1695,Mapping!$E$2:$F$246,2,0)</f>
        <v>Per</v>
      </c>
    </row>
    <row r="1696" spans="1:11" x14ac:dyDescent="0.25">
      <c r="A1696" s="6"/>
      <c r="B1696" s="6"/>
      <c r="C1696" s="6"/>
      <c r="D1696" s="6"/>
      <c r="E1696" s="6" t="s">
        <v>150</v>
      </c>
      <c r="F1696" s="1" t="s">
        <v>117</v>
      </c>
      <c r="G1696" s="2">
        <v>44284</v>
      </c>
      <c r="H1696" s="1">
        <v>0</v>
      </c>
      <c r="I1696" s="24">
        <f>VLOOKUP($E1696,Mapping!$A$2:$C$502,3,0)</f>
        <v>0</v>
      </c>
      <c r="J1696" s="24" t="str">
        <f>VLOOKUP($E1696,Mapping!$A$2:$C$502,2,0)</f>
        <v>Internal Event</v>
      </c>
      <c r="K1696" s="24" t="str">
        <f>VLOOKUP(G1696,Mapping!$E$2:$F$246,2,0)</f>
        <v>Per</v>
      </c>
    </row>
    <row r="1697" spans="1:11" x14ac:dyDescent="0.25">
      <c r="A1697" s="6"/>
      <c r="B1697" s="6"/>
      <c r="C1697" s="6"/>
      <c r="D1697" s="6"/>
      <c r="E1697" s="6" t="s">
        <v>151</v>
      </c>
      <c r="F1697" s="1" t="s">
        <v>117</v>
      </c>
      <c r="G1697" s="2">
        <v>44284</v>
      </c>
      <c r="H1697" s="1">
        <v>0</v>
      </c>
      <c r="I1697" s="24">
        <f>VLOOKUP($E1697,Mapping!$A$2:$C$502,3,0)</f>
        <v>0</v>
      </c>
      <c r="J1697" s="24" t="str">
        <f>VLOOKUP($E1697,Mapping!$A$2:$C$502,2,0)</f>
        <v>Internal Event</v>
      </c>
      <c r="K1697" s="24" t="str">
        <f>VLOOKUP(G1697,Mapping!$E$2:$F$246,2,0)</f>
        <v>Per</v>
      </c>
    </row>
    <row r="1698" spans="1:11" x14ac:dyDescent="0.25">
      <c r="A1698" s="6"/>
      <c r="B1698" s="6"/>
      <c r="C1698" s="6"/>
      <c r="D1698" s="6"/>
      <c r="E1698" s="6" t="s">
        <v>152</v>
      </c>
      <c r="F1698" s="1" t="s">
        <v>117</v>
      </c>
      <c r="G1698" s="2">
        <v>44284</v>
      </c>
      <c r="H1698" s="1">
        <v>0</v>
      </c>
      <c r="I1698" s="24">
        <f>VLOOKUP($E1698,Mapping!$A$2:$C$502,3,0)</f>
        <v>0</v>
      </c>
      <c r="J1698" s="24" t="str">
        <f>VLOOKUP($E1698,Mapping!$A$2:$C$502,2,0)</f>
        <v>Internal Event</v>
      </c>
      <c r="K1698" s="24" t="str">
        <f>VLOOKUP(G1698,Mapping!$E$2:$F$246,2,0)</f>
        <v>Per</v>
      </c>
    </row>
    <row r="1699" spans="1:11" x14ac:dyDescent="0.25">
      <c r="A1699" s="6"/>
      <c r="B1699" s="6"/>
      <c r="C1699" s="6"/>
      <c r="D1699" s="6"/>
      <c r="E1699" s="6" t="s">
        <v>153</v>
      </c>
      <c r="F1699" s="1" t="s">
        <v>117</v>
      </c>
      <c r="G1699" s="2">
        <v>44284</v>
      </c>
      <c r="H1699" s="1">
        <v>-26587.378751716002</v>
      </c>
      <c r="I1699" s="24">
        <f>VLOOKUP($E1699,Mapping!$A$2:$C$502,3,0)</f>
        <v>0</v>
      </c>
      <c r="J1699" s="24" t="str">
        <f>VLOOKUP($E1699,Mapping!$A$2:$C$502,2,0)</f>
        <v>Monday Effect</v>
      </c>
      <c r="K1699" s="24" t="str">
        <f>VLOOKUP(G1699,Mapping!$E$2:$F$246,2,0)</f>
        <v>Per</v>
      </c>
    </row>
    <row r="1700" spans="1:11" x14ac:dyDescent="0.25">
      <c r="A1700" s="6"/>
      <c r="B1700" s="6"/>
      <c r="C1700" s="6"/>
      <c r="D1700" s="6"/>
      <c r="E1700" s="6" t="s">
        <v>154</v>
      </c>
      <c r="F1700" s="1" t="s">
        <v>117</v>
      </c>
      <c r="G1700" s="2">
        <v>44284</v>
      </c>
      <c r="H1700" s="1">
        <v>0</v>
      </c>
      <c r="I1700" s="24">
        <f>VLOOKUP($E1700,Mapping!$A$2:$C$502,3,0)</f>
        <v>0</v>
      </c>
      <c r="J1700" s="24" t="str">
        <f>VLOOKUP($E1700,Mapping!$A$2:$C$502,2,0)</f>
        <v>New Content</v>
      </c>
      <c r="K1700" s="24" t="str">
        <f>VLOOKUP(G1700,Mapping!$E$2:$F$246,2,0)</f>
        <v>Per</v>
      </c>
    </row>
    <row r="1701" spans="1:11" x14ac:dyDescent="0.25">
      <c r="A1701" s="6"/>
      <c r="B1701" s="6"/>
      <c r="C1701" s="6"/>
      <c r="D1701" s="6"/>
      <c r="E1701" s="6" t="s">
        <v>155</v>
      </c>
      <c r="F1701" s="1" t="s">
        <v>117</v>
      </c>
      <c r="G1701" s="2">
        <v>44284</v>
      </c>
      <c r="H1701" s="1">
        <v>0</v>
      </c>
      <c r="I1701" s="24">
        <f>VLOOKUP($E1701,Mapping!$A$2:$C$502,3,0)</f>
        <v>0</v>
      </c>
      <c r="J1701" s="24" t="str">
        <f>VLOOKUP($E1701,Mapping!$A$2:$C$502,2,0)</f>
        <v>Internal Event</v>
      </c>
      <c r="K1701" s="24" t="str">
        <f>VLOOKUP(G1701,Mapping!$E$2:$F$246,2,0)</f>
        <v>Per</v>
      </c>
    </row>
    <row r="1702" spans="1:11" x14ac:dyDescent="0.25">
      <c r="A1702" s="6"/>
      <c r="B1702" s="6"/>
      <c r="C1702" s="6"/>
      <c r="D1702" s="6"/>
      <c r="E1702" s="6" t="s">
        <v>156</v>
      </c>
      <c r="F1702" s="1" t="s">
        <v>117</v>
      </c>
      <c r="G1702" s="2">
        <v>44284</v>
      </c>
      <c r="H1702" s="1">
        <v>0</v>
      </c>
      <c r="I1702" s="24">
        <f>VLOOKUP($E1702,Mapping!$A$2:$C$502,3,0)</f>
        <v>0</v>
      </c>
      <c r="J1702" s="24" t="str">
        <f>VLOOKUP($E1702,Mapping!$A$2:$C$502,2,0)</f>
        <v>Internal Event</v>
      </c>
      <c r="K1702" s="24" t="str">
        <f>VLOOKUP(G1702,Mapping!$E$2:$F$246,2,0)</f>
        <v>Per</v>
      </c>
    </row>
    <row r="1703" spans="1:11" x14ac:dyDescent="0.25">
      <c r="A1703" s="6"/>
      <c r="B1703" s="6"/>
      <c r="C1703" s="6"/>
      <c r="D1703" s="6"/>
      <c r="E1703" s="6" t="s">
        <v>233</v>
      </c>
      <c r="F1703" s="1" t="s">
        <v>117</v>
      </c>
      <c r="G1703" s="2">
        <v>44284</v>
      </c>
      <c r="H1703" s="1">
        <v>0</v>
      </c>
      <c r="I1703" s="24" t="str">
        <f>VLOOKUP($E1703,Mapping!$A$2:$C$502,3,0)</f>
        <v>S2</v>
      </c>
      <c r="J1703" s="24" t="str">
        <f>VLOOKUP($E1703,Mapping!$A$2:$C$502,2,0)</f>
        <v>Reddit</v>
      </c>
      <c r="K1703" s="24" t="str">
        <f>VLOOKUP(G1703,Mapping!$E$2:$F$246,2,0)</f>
        <v>Per</v>
      </c>
    </row>
    <row r="1704" spans="1:11" x14ac:dyDescent="0.25">
      <c r="A1704" s="6"/>
      <c r="B1704" s="6"/>
      <c r="C1704" s="6"/>
      <c r="D1704" s="6"/>
      <c r="E1704" s="6" t="s">
        <v>158</v>
      </c>
      <c r="F1704" s="1" t="s">
        <v>117</v>
      </c>
      <c r="G1704" s="2">
        <v>44284</v>
      </c>
      <c r="H1704" s="1">
        <v>0</v>
      </c>
      <c r="I1704" s="24">
        <f>VLOOKUP($E1704,Mapping!$A$2:$C$502,3,0)</f>
        <v>0</v>
      </c>
      <c r="J1704" s="24" t="str">
        <f>VLOOKUP($E1704,Mapping!$A$2:$C$502,2,0)</f>
        <v>Internal Event</v>
      </c>
      <c r="K1704" s="24" t="str">
        <f>VLOOKUP(G1704,Mapping!$E$2:$F$246,2,0)</f>
        <v>Per</v>
      </c>
    </row>
    <row r="1705" spans="1:11" x14ac:dyDescent="0.25">
      <c r="A1705" s="6"/>
      <c r="B1705" s="6"/>
      <c r="C1705" s="6"/>
      <c r="D1705" s="6"/>
      <c r="E1705" s="6" t="s">
        <v>159</v>
      </c>
      <c r="F1705" s="1" t="s">
        <v>117</v>
      </c>
      <c r="G1705" s="2">
        <v>44284</v>
      </c>
      <c r="H1705" s="1">
        <v>0</v>
      </c>
      <c r="I1705" s="24">
        <f>VLOOKUP($E1705,Mapping!$A$2:$C$502,3,0)</f>
        <v>0</v>
      </c>
      <c r="J1705" s="24" t="str">
        <f>VLOOKUP($E1705,Mapping!$A$2:$C$502,2,0)</f>
        <v>Event After Effect</v>
      </c>
      <c r="K1705" s="24" t="str">
        <f>VLOOKUP(G1705,Mapping!$E$2:$F$246,2,0)</f>
        <v>Per</v>
      </c>
    </row>
    <row r="1706" spans="1:11" x14ac:dyDescent="0.25">
      <c r="A1706" s="6"/>
      <c r="B1706" s="6"/>
      <c r="C1706" s="6"/>
      <c r="D1706" s="6"/>
      <c r="E1706" s="6" t="s">
        <v>160</v>
      </c>
      <c r="F1706" s="1" t="s">
        <v>117</v>
      </c>
      <c r="G1706" s="2">
        <v>44284</v>
      </c>
      <c r="H1706" s="1">
        <v>0</v>
      </c>
      <c r="I1706" s="24">
        <f>VLOOKUP($E1706,Mapping!$A$2:$C$502,3,0)</f>
        <v>0</v>
      </c>
      <c r="J1706" s="24" t="str">
        <f>VLOOKUP($E1706,Mapping!$A$2:$C$502,2,0)</f>
        <v>Event After Effect</v>
      </c>
      <c r="K1706" s="24" t="str">
        <f>VLOOKUP(G1706,Mapping!$E$2:$F$246,2,0)</f>
        <v>Per</v>
      </c>
    </row>
    <row r="1707" spans="1:11" x14ac:dyDescent="0.25">
      <c r="A1707" s="6"/>
      <c r="B1707" s="6"/>
      <c r="C1707" s="6"/>
      <c r="D1707" s="6"/>
      <c r="E1707" s="6" t="s">
        <v>161</v>
      </c>
      <c r="F1707" s="1" t="s">
        <v>117</v>
      </c>
      <c r="G1707" s="2">
        <v>44284</v>
      </c>
      <c r="H1707" s="1">
        <v>0</v>
      </c>
      <c r="I1707" s="24">
        <f>VLOOKUP($E1707,Mapping!$A$2:$C$502,3,0)</f>
        <v>0</v>
      </c>
      <c r="J1707" s="24" t="str">
        <f>VLOOKUP($E1707,Mapping!$A$2:$C$502,2,0)</f>
        <v>Internal Event</v>
      </c>
      <c r="K1707" s="24" t="str">
        <f>VLOOKUP(G1707,Mapping!$E$2:$F$246,2,0)</f>
        <v>Per</v>
      </c>
    </row>
    <row r="1708" spans="1:11" x14ac:dyDescent="0.25">
      <c r="A1708" s="6"/>
      <c r="B1708" s="6"/>
      <c r="C1708" s="6"/>
      <c r="D1708" s="6"/>
      <c r="E1708" s="6" t="s">
        <v>162</v>
      </c>
      <c r="F1708" s="1" t="s">
        <v>117</v>
      </c>
      <c r="G1708" s="2">
        <v>44284</v>
      </c>
      <c r="H1708" s="1">
        <v>0</v>
      </c>
      <c r="I1708" s="24">
        <f>VLOOKUP($E1708,Mapping!$A$2:$C$502,3,0)</f>
        <v>0</v>
      </c>
      <c r="J1708" s="24" t="str">
        <f>VLOOKUP($E1708,Mapping!$A$2:$C$502,2,0)</f>
        <v>Tuesday Effect</v>
      </c>
      <c r="K1708" s="24" t="str">
        <f>VLOOKUP(G1708,Mapping!$E$2:$F$246,2,0)</f>
        <v>Per</v>
      </c>
    </row>
    <row r="1709" spans="1:11" x14ac:dyDescent="0.25">
      <c r="A1709" s="6"/>
      <c r="B1709" s="6"/>
      <c r="C1709" s="6"/>
      <c r="D1709" s="6"/>
      <c r="E1709" s="6" t="s">
        <v>222</v>
      </c>
      <c r="F1709" s="1" t="s">
        <v>117</v>
      </c>
      <c r="G1709" s="2">
        <v>44284</v>
      </c>
      <c r="H1709" s="1">
        <v>20772.3982264933</v>
      </c>
      <c r="I1709" s="24" t="str">
        <f>VLOOKUP($E1709,Mapping!$A$2:$C$502,3,0)</f>
        <v>Pre</v>
      </c>
      <c r="J1709" s="24" t="str">
        <f>VLOOKUP($E1709,Mapping!$A$2:$C$502,2,0)</f>
        <v>Unity</v>
      </c>
      <c r="K1709" s="24" t="str">
        <f>VLOOKUP(G1709,Mapping!$E$2:$F$246,2,0)</f>
        <v>Per</v>
      </c>
    </row>
    <row r="1710" spans="1:11" x14ac:dyDescent="0.25">
      <c r="A1710" s="6"/>
      <c r="B1710" s="6"/>
      <c r="C1710" s="6"/>
      <c r="D1710" s="6"/>
      <c r="E1710" s="6" t="s">
        <v>234</v>
      </c>
      <c r="F1710" s="1" t="s">
        <v>117</v>
      </c>
      <c r="G1710" s="2">
        <v>44284</v>
      </c>
      <c r="H1710" s="1">
        <v>0</v>
      </c>
      <c r="I1710" s="24" t="str">
        <f>VLOOKUP($E1710,Mapping!$A$2:$C$502,3,0)</f>
        <v>S1</v>
      </c>
      <c r="J1710" s="24" t="str">
        <f>VLOOKUP($E1710,Mapping!$A$2:$C$502,2,0)</f>
        <v>Unity</v>
      </c>
      <c r="K1710" s="24" t="str">
        <f>VLOOKUP(G1710,Mapping!$E$2:$F$246,2,0)</f>
        <v>Per</v>
      </c>
    </row>
    <row r="1711" spans="1:11" x14ac:dyDescent="0.25">
      <c r="A1711" s="6"/>
      <c r="B1711" s="6"/>
      <c r="C1711" s="6"/>
      <c r="D1711" s="6"/>
      <c r="E1711" s="6" t="s">
        <v>235</v>
      </c>
      <c r="F1711" s="1" t="s">
        <v>117</v>
      </c>
      <c r="G1711" s="2">
        <v>44284</v>
      </c>
      <c r="H1711" s="1">
        <v>0</v>
      </c>
      <c r="I1711" s="24" t="str">
        <f>VLOOKUP($E1711,Mapping!$A$2:$C$502,3,0)</f>
        <v>S2</v>
      </c>
      <c r="J1711" s="24" t="str">
        <f>VLOOKUP($E1711,Mapping!$A$2:$C$502,2,0)</f>
        <v>Unity</v>
      </c>
      <c r="K1711" s="24" t="str">
        <f>VLOOKUP(G1711,Mapping!$E$2:$F$246,2,0)</f>
        <v>Per</v>
      </c>
    </row>
    <row r="1712" spans="1:11" x14ac:dyDescent="0.25">
      <c r="A1712" s="6"/>
      <c r="B1712" s="6"/>
      <c r="C1712" s="6"/>
      <c r="D1712" s="6"/>
      <c r="E1712" s="6" t="s">
        <v>247</v>
      </c>
      <c r="F1712" s="1" t="s">
        <v>117</v>
      </c>
      <c r="G1712" s="2">
        <v>44284</v>
      </c>
      <c r="H1712" s="1">
        <v>0</v>
      </c>
      <c r="I1712" s="24" t="str">
        <f>VLOOKUP($E1712,Mapping!$A$2:$C$502,3,0)</f>
        <v>S3</v>
      </c>
      <c r="J1712" s="24" t="str">
        <f>VLOOKUP($E1712,Mapping!$A$2:$C$502,2,0)</f>
        <v>Unity</v>
      </c>
      <c r="K1712" s="24" t="str">
        <f>VLOOKUP(G1712,Mapping!$E$2:$F$246,2,0)</f>
        <v>Per</v>
      </c>
    </row>
    <row r="1713" spans="1:11" x14ac:dyDescent="0.25">
      <c r="A1713" s="6"/>
      <c r="B1713" s="6"/>
      <c r="C1713" s="6"/>
      <c r="D1713" s="6"/>
      <c r="E1713" s="6" t="s">
        <v>200</v>
      </c>
      <c r="F1713" s="1" t="s">
        <v>117</v>
      </c>
      <c r="G1713" s="2">
        <v>44285</v>
      </c>
      <c r="H1713" s="1">
        <v>0</v>
      </c>
      <c r="I1713" s="24">
        <f>VLOOKUP($E1713,Mapping!$A$2:$C$502,3,0)</f>
        <v>0</v>
      </c>
      <c r="J1713" s="24" t="str">
        <f>VLOOKUP($E1713,Mapping!$A$2:$C$502,2,0)</f>
        <v>Apple Search</v>
      </c>
      <c r="K1713" s="24" t="str">
        <f>VLOOKUP(G1713,Mapping!$E$2:$F$246,2,0)</f>
        <v>Per</v>
      </c>
    </row>
    <row r="1714" spans="1:11" x14ac:dyDescent="0.25">
      <c r="A1714" s="6"/>
      <c r="B1714" s="6"/>
      <c r="C1714" s="6"/>
      <c r="D1714" s="6"/>
      <c r="E1714" s="6" t="s">
        <v>227</v>
      </c>
      <c r="F1714" s="1" t="s">
        <v>117</v>
      </c>
      <c r="G1714" s="2">
        <v>44285</v>
      </c>
      <c r="H1714" s="1">
        <v>0</v>
      </c>
      <c r="I1714" s="24">
        <f>VLOOKUP($E1714,Mapping!$A$2:$C$502,3,0)</f>
        <v>0</v>
      </c>
      <c r="J1714" s="24" t="str">
        <f>VLOOKUP($E1714,Mapping!$A$2:$C$502,2,0)</f>
        <v>Applovin Rewarded</v>
      </c>
      <c r="K1714" s="24" t="str">
        <f>VLOOKUP(G1714,Mapping!$E$2:$F$246,2,0)</f>
        <v>Per</v>
      </c>
    </row>
    <row r="1715" spans="1:11" x14ac:dyDescent="0.25">
      <c r="A1715" s="6"/>
      <c r="B1715" s="6"/>
      <c r="C1715" s="6"/>
      <c r="D1715" s="6"/>
      <c r="E1715" s="6" t="s">
        <v>201</v>
      </c>
      <c r="F1715" s="1" t="s">
        <v>117</v>
      </c>
      <c r="G1715" s="2">
        <v>44285</v>
      </c>
      <c r="H1715" s="1">
        <v>0</v>
      </c>
      <c r="I1715" s="24">
        <f>VLOOKUP($E1715,Mapping!$A$2:$C$502,3,0)</f>
        <v>0</v>
      </c>
      <c r="J1715" s="24" t="str">
        <f>VLOOKUP($E1715,Mapping!$A$2:$C$502,2,0)</f>
        <v>Applovin Video</v>
      </c>
      <c r="K1715" s="24" t="str">
        <f>VLOOKUP(G1715,Mapping!$E$2:$F$246,2,0)</f>
        <v>Per</v>
      </c>
    </row>
    <row r="1716" spans="1:11" x14ac:dyDescent="0.25">
      <c r="A1716" s="6"/>
      <c r="B1716" s="6"/>
      <c r="C1716" s="6"/>
      <c r="D1716" s="6"/>
      <c r="E1716" s="6" t="s">
        <v>143</v>
      </c>
      <c r="F1716" s="1" t="s">
        <v>117</v>
      </c>
      <c r="G1716" s="2">
        <v>44285</v>
      </c>
      <c r="H1716" s="1">
        <v>0</v>
      </c>
      <c r="I1716" s="24">
        <f>VLOOKUP($E1716,Mapping!$A$2:$C$502,3,0)</f>
        <v>0</v>
      </c>
      <c r="J1716" s="24" t="str">
        <f>VLOOKUP($E1716,Mapping!$A$2:$C$502,2,0)</f>
        <v>Bug Fix</v>
      </c>
      <c r="K1716" s="24" t="str">
        <f>VLOOKUP(G1716,Mapping!$E$2:$F$246,2,0)</f>
        <v>Per</v>
      </c>
    </row>
    <row r="1717" spans="1:11" x14ac:dyDescent="0.25">
      <c r="A1717" s="6"/>
      <c r="B1717" s="6"/>
      <c r="C1717" s="6"/>
      <c r="D1717" s="6"/>
      <c r="E1717" s="6" t="s">
        <v>144</v>
      </c>
      <c r="F1717" s="1" t="s">
        <v>117</v>
      </c>
      <c r="G1717" s="2">
        <v>44285</v>
      </c>
      <c r="H1717" s="1">
        <v>0</v>
      </c>
      <c r="I1717" s="24">
        <f>VLOOKUP($E1717,Mapping!$A$2:$C$502,3,0)</f>
        <v>0</v>
      </c>
      <c r="J1717" s="24" t="str">
        <f>VLOOKUP($E1717,Mapping!$A$2:$C$502,2,0)</f>
        <v>Bug Fix</v>
      </c>
      <c r="K1717" s="24" t="str">
        <f>VLOOKUP(G1717,Mapping!$E$2:$F$246,2,0)</f>
        <v>Per</v>
      </c>
    </row>
    <row r="1718" spans="1:11" x14ac:dyDescent="0.25">
      <c r="A1718" s="6"/>
      <c r="B1718" s="6"/>
      <c r="C1718" s="6"/>
      <c r="D1718" s="6"/>
      <c r="E1718" s="6" t="s">
        <v>226</v>
      </c>
      <c r="F1718" s="1" t="s">
        <v>117</v>
      </c>
      <c r="G1718" s="2">
        <v>44285</v>
      </c>
      <c r="H1718" s="1">
        <v>0</v>
      </c>
      <c r="I1718" s="24">
        <f>VLOOKUP($E1718,Mapping!$A$2:$C$502,3,0)</f>
        <v>0</v>
      </c>
      <c r="J1718" s="24" t="str">
        <f>VLOOKUP($E1718,Mapping!$A$2:$C$502,2,0)</f>
        <v>Bug Fix</v>
      </c>
      <c r="K1718" s="24" t="str">
        <f>VLOOKUP(G1718,Mapping!$E$2:$F$246,2,0)</f>
        <v>Per</v>
      </c>
    </row>
    <row r="1719" spans="1:11" x14ac:dyDescent="0.25">
      <c r="A1719" s="6"/>
      <c r="B1719" s="6"/>
      <c r="C1719" s="6"/>
      <c r="D1719" s="6"/>
      <c r="E1719" s="6" t="s">
        <v>146</v>
      </c>
      <c r="F1719" s="1" t="s">
        <v>117</v>
      </c>
      <c r="G1719" s="2">
        <v>44285</v>
      </c>
      <c r="H1719" s="1">
        <v>0</v>
      </c>
      <c r="I1719" s="24">
        <f>VLOOKUP($E1719,Mapping!$A$2:$C$502,3,0)</f>
        <v>0</v>
      </c>
      <c r="J1719" s="24" t="str">
        <f>VLOOKUP($E1719,Mapping!$A$2:$C$502,2,0)</f>
        <v>Event After Effect</v>
      </c>
      <c r="K1719" s="24" t="str">
        <f>VLOOKUP(G1719,Mapping!$E$2:$F$246,2,0)</f>
        <v>Per</v>
      </c>
    </row>
    <row r="1720" spans="1:11" x14ac:dyDescent="0.25">
      <c r="A1720" s="6"/>
      <c r="B1720" s="6"/>
      <c r="C1720" s="6"/>
      <c r="D1720" s="6"/>
      <c r="E1720" s="6" t="s">
        <v>228</v>
      </c>
      <c r="F1720" s="1" t="s">
        <v>117</v>
      </c>
      <c r="G1720" s="2">
        <v>44285</v>
      </c>
      <c r="H1720" s="1">
        <v>0</v>
      </c>
      <c r="I1720" s="24">
        <f>VLOOKUP($E1720,Mapping!$A$2:$C$502,3,0)</f>
        <v>0</v>
      </c>
      <c r="J1720" s="24" t="str">
        <f>VLOOKUP($E1720,Mapping!$A$2:$C$502,2,0)</f>
        <v>Bytedance Global</v>
      </c>
      <c r="K1720" s="24" t="str">
        <f>VLOOKUP(G1720,Mapping!$E$2:$F$246,2,0)</f>
        <v>Per</v>
      </c>
    </row>
    <row r="1721" spans="1:11" x14ac:dyDescent="0.25">
      <c r="A1721" s="6"/>
      <c r="B1721" s="6"/>
      <c r="C1721" s="6"/>
      <c r="D1721" s="6"/>
      <c r="E1721" s="6" t="s">
        <v>180</v>
      </c>
      <c r="F1721" s="1" t="s">
        <v>117</v>
      </c>
      <c r="G1721" s="2">
        <v>44285</v>
      </c>
      <c r="H1721" s="1">
        <v>-12774.4497153622</v>
      </c>
      <c r="I1721" s="24">
        <f>VLOOKUP($E1721,Mapping!$A$2:$C$502,3,0)</f>
        <v>0</v>
      </c>
      <c r="J1721" s="24" t="str">
        <f>VLOOKUP($E1721,Mapping!$A$2:$C$502,2,0)</f>
        <v>Lords Mobile</v>
      </c>
      <c r="K1721" s="24" t="str">
        <f>VLOOKUP(G1721,Mapping!$E$2:$F$246,2,0)</f>
        <v>Per</v>
      </c>
    </row>
    <row r="1722" spans="1:11" x14ac:dyDescent="0.25">
      <c r="A1722" s="6"/>
      <c r="B1722" s="6"/>
      <c r="C1722" s="6"/>
      <c r="D1722" s="6"/>
      <c r="E1722" s="6" t="s">
        <v>181</v>
      </c>
      <c r="F1722" s="1" t="s">
        <v>117</v>
      </c>
      <c r="G1722" s="2">
        <v>44285</v>
      </c>
      <c r="H1722" s="1">
        <v>-4289.5993594326201</v>
      </c>
      <c r="I1722" s="24">
        <f>VLOOKUP($E1722,Mapping!$A$2:$C$502,3,0)</f>
        <v>0</v>
      </c>
      <c r="J1722" s="24" t="str">
        <f>VLOOKUP($E1722,Mapping!$A$2:$C$502,2,0)</f>
        <v>Rise of Kingdom</v>
      </c>
      <c r="K1722" s="24" t="str">
        <f>VLOOKUP(G1722,Mapping!$E$2:$F$246,2,0)</f>
        <v>Per</v>
      </c>
    </row>
    <row r="1723" spans="1:11" x14ac:dyDescent="0.25">
      <c r="A1723" s="6"/>
      <c r="B1723" s="6"/>
      <c r="C1723" s="6"/>
      <c r="D1723" s="6"/>
      <c r="E1723" s="6" t="s">
        <v>182</v>
      </c>
      <c r="F1723" s="1" t="s">
        <v>117</v>
      </c>
      <c r="G1723" s="2">
        <v>44285</v>
      </c>
      <c r="H1723" s="1">
        <v>-5861.2934605070805</v>
      </c>
      <c r="I1723" s="24">
        <f>VLOOKUP($E1723,Mapping!$A$2:$C$502,3,0)</f>
        <v>0</v>
      </c>
      <c r="J1723" s="24" t="str">
        <f>VLOOKUP($E1723,Mapping!$A$2:$C$502,2,0)</f>
        <v>West Game</v>
      </c>
      <c r="K1723" s="24" t="str">
        <f>VLOOKUP(G1723,Mapping!$E$2:$F$246,2,0)</f>
        <v>Per</v>
      </c>
    </row>
    <row r="1724" spans="1:11" x14ac:dyDescent="0.25">
      <c r="A1724" s="6"/>
      <c r="B1724" s="6"/>
      <c r="C1724" s="6"/>
      <c r="D1724" s="6"/>
      <c r="E1724" s="6" t="s">
        <v>148</v>
      </c>
      <c r="F1724" s="1" t="s">
        <v>117</v>
      </c>
      <c r="G1724" s="2">
        <v>44285</v>
      </c>
      <c r="H1724" s="1">
        <v>0</v>
      </c>
      <c r="I1724" s="24">
        <f>VLOOKUP($E1724,Mapping!$A$2:$C$502,3,0)</f>
        <v>0</v>
      </c>
      <c r="J1724" s="24" t="str">
        <f>VLOOKUP($E1724,Mapping!$A$2:$C$502,2,0)</f>
        <v>Event After Effect</v>
      </c>
      <c r="K1724" s="24" t="str">
        <f>VLOOKUP(G1724,Mapping!$E$2:$F$246,2,0)</f>
        <v>Per</v>
      </c>
    </row>
    <row r="1725" spans="1:11" x14ac:dyDescent="0.25">
      <c r="A1725" s="6"/>
      <c r="B1725" s="6"/>
      <c r="C1725" s="6"/>
      <c r="D1725" s="6"/>
      <c r="E1725" s="6" t="s">
        <v>202</v>
      </c>
      <c r="F1725" s="1" t="s">
        <v>117</v>
      </c>
      <c r="G1725" s="2">
        <v>44285</v>
      </c>
      <c r="H1725" s="1">
        <v>0</v>
      </c>
      <c r="I1725" s="24" t="str">
        <f>VLOOKUP($E1725,Mapping!$A$2:$C$502,3,0)</f>
        <v>S1</v>
      </c>
      <c r="J1725" s="24" t="str">
        <f>VLOOKUP($E1725,Mapping!$A$2:$C$502,2,0)</f>
        <v>Facebook AEO AAA</v>
      </c>
      <c r="K1725" s="24" t="str">
        <f>VLOOKUP(G1725,Mapping!$E$2:$F$246,2,0)</f>
        <v>Per</v>
      </c>
    </row>
    <row r="1726" spans="1:11" x14ac:dyDescent="0.25">
      <c r="A1726" s="6"/>
      <c r="B1726" s="6"/>
      <c r="C1726" s="6"/>
      <c r="D1726" s="6"/>
      <c r="E1726" s="6" t="s">
        <v>203</v>
      </c>
      <c r="F1726" s="1" t="s">
        <v>117</v>
      </c>
      <c r="G1726" s="2">
        <v>44285</v>
      </c>
      <c r="H1726" s="1">
        <v>0</v>
      </c>
      <c r="I1726" s="24" t="str">
        <f>VLOOKUP($E1726,Mapping!$A$2:$C$502,3,0)</f>
        <v>S2</v>
      </c>
      <c r="J1726" s="24" t="str">
        <f>VLOOKUP($E1726,Mapping!$A$2:$C$502,2,0)</f>
        <v>Facebook AEO AAA</v>
      </c>
      <c r="K1726" s="24" t="str">
        <f>VLOOKUP(G1726,Mapping!$E$2:$F$246,2,0)</f>
        <v>Per</v>
      </c>
    </row>
    <row r="1727" spans="1:11" x14ac:dyDescent="0.25">
      <c r="A1727" s="6"/>
      <c r="B1727" s="6"/>
      <c r="C1727" s="6"/>
      <c r="D1727" s="6"/>
      <c r="E1727" s="6" t="s">
        <v>243</v>
      </c>
      <c r="F1727" s="1" t="s">
        <v>117</v>
      </c>
      <c r="G1727" s="2">
        <v>44285</v>
      </c>
      <c r="H1727" s="1">
        <v>0</v>
      </c>
      <c r="I1727" s="24" t="str">
        <f>VLOOKUP($E1727,Mapping!$A$2:$C$502,3,0)</f>
        <v>S3</v>
      </c>
      <c r="J1727" s="24" t="str">
        <f>VLOOKUP($E1727,Mapping!$A$2:$C$502,2,0)</f>
        <v>Facebook AEO AAA</v>
      </c>
      <c r="K1727" s="24" t="str">
        <f>VLOOKUP(G1727,Mapping!$E$2:$F$246,2,0)</f>
        <v>Per</v>
      </c>
    </row>
    <row r="1728" spans="1:11" x14ac:dyDescent="0.25">
      <c r="A1728" s="6"/>
      <c r="B1728" s="6"/>
      <c r="C1728" s="6"/>
      <c r="D1728" s="6"/>
      <c r="E1728" s="6" t="s">
        <v>204</v>
      </c>
      <c r="F1728" s="1" t="s">
        <v>117</v>
      </c>
      <c r="G1728" s="2">
        <v>44285</v>
      </c>
      <c r="H1728" s="1">
        <v>81.454726904154995</v>
      </c>
      <c r="I1728" s="24" t="str">
        <f>VLOOKUP($E1728,Mapping!$A$2:$C$502,3,0)</f>
        <v>Pre</v>
      </c>
      <c r="J1728" s="24" t="str">
        <f>VLOOKUP($E1728,Mapping!$A$2:$C$502,2,0)</f>
        <v>Facebook AEO AAA</v>
      </c>
      <c r="K1728" s="24" t="str">
        <f>VLOOKUP(G1728,Mapping!$E$2:$F$246,2,0)</f>
        <v>Per</v>
      </c>
    </row>
    <row r="1729" spans="1:11" x14ac:dyDescent="0.25">
      <c r="A1729" s="6"/>
      <c r="B1729" s="6"/>
      <c r="C1729" s="6"/>
      <c r="D1729" s="6"/>
      <c r="E1729" s="6" t="s">
        <v>205</v>
      </c>
      <c r="F1729" s="1" t="s">
        <v>117</v>
      </c>
      <c r="G1729" s="2">
        <v>44285</v>
      </c>
      <c r="H1729" s="1">
        <v>0</v>
      </c>
      <c r="I1729" s="24" t="str">
        <f>VLOOKUP($E1729,Mapping!$A$2:$C$502,3,0)</f>
        <v>S1</v>
      </c>
      <c r="J1729" s="24" t="str">
        <f>VLOOKUP($E1729,Mapping!$A$2:$C$502,2,0)</f>
        <v>Facebook AEO BAU</v>
      </c>
      <c r="K1729" s="24" t="str">
        <f>VLOOKUP(G1729,Mapping!$E$2:$F$246,2,0)</f>
        <v>Per</v>
      </c>
    </row>
    <row r="1730" spans="1:11" x14ac:dyDescent="0.25">
      <c r="A1730" s="6"/>
      <c r="B1730" s="6"/>
      <c r="C1730" s="6"/>
      <c r="D1730" s="6"/>
      <c r="E1730" s="6" t="s">
        <v>206</v>
      </c>
      <c r="F1730" s="1" t="s">
        <v>117</v>
      </c>
      <c r="G1730" s="2">
        <v>44285</v>
      </c>
      <c r="H1730" s="1">
        <v>0</v>
      </c>
      <c r="I1730" s="24" t="str">
        <f>VLOOKUP($E1730,Mapping!$A$2:$C$502,3,0)</f>
        <v>S2</v>
      </c>
      <c r="J1730" s="24" t="str">
        <f>VLOOKUP($E1730,Mapping!$A$2:$C$502,2,0)</f>
        <v>Facebook AEO BAU</v>
      </c>
      <c r="K1730" s="24" t="str">
        <f>VLOOKUP(G1730,Mapping!$E$2:$F$246,2,0)</f>
        <v>Per</v>
      </c>
    </row>
    <row r="1731" spans="1:11" x14ac:dyDescent="0.25">
      <c r="A1731" s="6"/>
      <c r="B1731" s="6"/>
      <c r="C1731" s="6"/>
      <c r="D1731" s="6"/>
      <c r="E1731" s="6" t="s">
        <v>244</v>
      </c>
      <c r="F1731" s="1" t="s">
        <v>117</v>
      </c>
      <c r="G1731" s="2">
        <v>44285</v>
      </c>
      <c r="H1731" s="1">
        <v>0</v>
      </c>
      <c r="I1731" s="24" t="str">
        <f>VLOOKUP($E1731,Mapping!$A$2:$C$502,3,0)</f>
        <v>S3</v>
      </c>
      <c r="J1731" s="24" t="str">
        <f>VLOOKUP($E1731,Mapping!$A$2:$C$502,2,0)</f>
        <v>Facebook AEO BAU</v>
      </c>
      <c r="K1731" s="24" t="str">
        <f>VLOOKUP(G1731,Mapping!$E$2:$F$246,2,0)</f>
        <v>Per</v>
      </c>
    </row>
    <row r="1732" spans="1:11" x14ac:dyDescent="0.25">
      <c r="A1732" s="6"/>
      <c r="B1732" s="6"/>
      <c r="C1732" s="6"/>
      <c r="D1732" s="6"/>
      <c r="E1732" s="6" t="s">
        <v>207</v>
      </c>
      <c r="F1732" s="1" t="s">
        <v>117</v>
      </c>
      <c r="G1732" s="2">
        <v>44285</v>
      </c>
      <c r="H1732" s="1">
        <v>6.9468332212607004E-4</v>
      </c>
      <c r="I1732" s="24" t="str">
        <f>VLOOKUP($E1732,Mapping!$A$2:$C$502,3,0)</f>
        <v>Pre</v>
      </c>
      <c r="J1732" s="24" t="str">
        <f>VLOOKUP($E1732,Mapping!$A$2:$C$502,2,0)</f>
        <v>Facebook AEO BAU</v>
      </c>
      <c r="K1732" s="24" t="str">
        <f>VLOOKUP(G1732,Mapping!$E$2:$F$246,2,0)</f>
        <v>Per</v>
      </c>
    </row>
    <row r="1733" spans="1:11" x14ac:dyDescent="0.25">
      <c r="A1733" s="6"/>
      <c r="B1733" s="6"/>
      <c r="C1733" s="6"/>
      <c r="D1733" s="6"/>
      <c r="E1733" s="6" t="s">
        <v>208</v>
      </c>
      <c r="F1733" s="1" t="s">
        <v>117</v>
      </c>
      <c r="G1733" s="2">
        <v>44285</v>
      </c>
      <c r="H1733" s="1">
        <v>12179.993585079699</v>
      </c>
      <c r="I1733" s="24" t="str">
        <f>VLOOKUP($E1733,Mapping!$A$2:$C$502,3,0)</f>
        <v>Pre</v>
      </c>
      <c r="J1733" s="24" t="str">
        <f>VLOOKUP($E1733,Mapping!$A$2:$C$502,2,0)</f>
        <v>Facebook VO AAA</v>
      </c>
      <c r="K1733" s="24" t="str">
        <f>VLOOKUP(G1733,Mapping!$E$2:$F$246,2,0)</f>
        <v>Per</v>
      </c>
    </row>
    <row r="1734" spans="1:11" x14ac:dyDescent="0.25">
      <c r="A1734" s="6"/>
      <c r="B1734" s="6"/>
      <c r="C1734" s="6"/>
      <c r="D1734" s="6"/>
      <c r="E1734" s="6" t="s">
        <v>209</v>
      </c>
      <c r="F1734" s="1" t="s">
        <v>117</v>
      </c>
      <c r="G1734" s="2">
        <v>44285</v>
      </c>
      <c r="H1734" s="1">
        <v>0</v>
      </c>
      <c r="I1734" s="24" t="str">
        <f>VLOOKUP($E1734,Mapping!$A$2:$C$502,3,0)</f>
        <v>S1</v>
      </c>
      <c r="J1734" s="24" t="str">
        <f>VLOOKUP($E1734,Mapping!$A$2:$C$502,2,0)</f>
        <v>Facebook VO AAA</v>
      </c>
      <c r="K1734" s="24" t="str">
        <f>VLOOKUP(G1734,Mapping!$E$2:$F$246,2,0)</f>
        <v>Per</v>
      </c>
    </row>
    <row r="1735" spans="1:11" x14ac:dyDescent="0.25">
      <c r="A1735" s="6"/>
      <c r="B1735" s="6"/>
      <c r="C1735" s="6"/>
      <c r="D1735" s="6"/>
      <c r="E1735" s="6" t="s">
        <v>210</v>
      </c>
      <c r="F1735" s="1" t="s">
        <v>117</v>
      </c>
      <c r="G1735" s="2">
        <v>44285</v>
      </c>
      <c r="H1735" s="1">
        <v>0</v>
      </c>
      <c r="I1735" s="24" t="str">
        <f>VLOOKUP($E1735,Mapping!$A$2:$C$502,3,0)</f>
        <v>S2</v>
      </c>
      <c r="J1735" s="24" t="str">
        <f>VLOOKUP($E1735,Mapping!$A$2:$C$502,2,0)</f>
        <v>Facebook VO AAA</v>
      </c>
      <c r="K1735" s="24" t="str">
        <f>VLOOKUP(G1735,Mapping!$E$2:$F$246,2,0)</f>
        <v>Per</v>
      </c>
    </row>
    <row r="1736" spans="1:11" x14ac:dyDescent="0.25">
      <c r="A1736" s="6"/>
      <c r="B1736" s="6"/>
      <c r="C1736" s="6"/>
      <c r="D1736" s="6"/>
      <c r="E1736" s="6" t="s">
        <v>245</v>
      </c>
      <c r="F1736" s="1" t="s">
        <v>117</v>
      </c>
      <c r="G1736" s="2">
        <v>44285</v>
      </c>
      <c r="H1736" s="1">
        <v>0</v>
      </c>
      <c r="I1736" s="24" t="str">
        <f>VLOOKUP($E1736,Mapping!$A$2:$C$502,3,0)</f>
        <v>S3</v>
      </c>
      <c r="J1736" s="24" t="str">
        <f>VLOOKUP($E1736,Mapping!$A$2:$C$502,2,0)</f>
        <v>Facebook VO AAA</v>
      </c>
      <c r="K1736" s="24" t="str">
        <f>VLOOKUP(G1736,Mapping!$E$2:$F$246,2,0)</f>
        <v>Per</v>
      </c>
    </row>
    <row r="1737" spans="1:11" x14ac:dyDescent="0.25">
      <c r="A1737" s="6"/>
      <c r="B1737" s="6"/>
      <c r="C1737" s="6"/>
      <c r="D1737" s="6"/>
      <c r="E1737" s="6" t="s">
        <v>211</v>
      </c>
      <c r="F1737" s="1" t="s">
        <v>117</v>
      </c>
      <c r="G1737" s="2">
        <v>44285</v>
      </c>
      <c r="H1737" s="1">
        <v>37128.457559520299</v>
      </c>
      <c r="I1737" s="24" t="str">
        <f>VLOOKUP($E1737,Mapping!$A$2:$C$502,3,0)</f>
        <v>Pre</v>
      </c>
      <c r="J1737" s="24" t="str">
        <f>VLOOKUP($E1737,Mapping!$A$2:$C$502,2,0)</f>
        <v>Facebook VO BAU</v>
      </c>
      <c r="K1737" s="24" t="str">
        <f>VLOOKUP(G1737,Mapping!$E$2:$F$246,2,0)</f>
        <v>Per</v>
      </c>
    </row>
    <row r="1738" spans="1:11" x14ac:dyDescent="0.25">
      <c r="A1738" s="6"/>
      <c r="B1738" s="6"/>
      <c r="C1738" s="6"/>
      <c r="D1738" s="6"/>
      <c r="E1738" s="6" t="s">
        <v>212</v>
      </c>
      <c r="F1738" s="1" t="s">
        <v>117</v>
      </c>
      <c r="G1738" s="2">
        <v>44285</v>
      </c>
      <c r="H1738" s="1">
        <v>0</v>
      </c>
      <c r="I1738" s="24" t="str">
        <f>VLOOKUP($E1738,Mapping!$A$2:$C$502,3,0)</f>
        <v>S1</v>
      </c>
      <c r="J1738" s="24" t="str">
        <f>VLOOKUP($E1738,Mapping!$A$2:$C$502,2,0)</f>
        <v>Facebook VO BAU</v>
      </c>
      <c r="K1738" s="24" t="str">
        <f>VLOOKUP(G1738,Mapping!$E$2:$F$246,2,0)</f>
        <v>Per</v>
      </c>
    </row>
    <row r="1739" spans="1:11" x14ac:dyDescent="0.25">
      <c r="A1739" s="6"/>
      <c r="B1739" s="6"/>
      <c r="C1739" s="6"/>
      <c r="D1739" s="6"/>
      <c r="E1739" s="6" t="s">
        <v>213</v>
      </c>
      <c r="F1739" s="1" t="s">
        <v>117</v>
      </c>
      <c r="G1739" s="2">
        <v>44285</v>
      </c>
      <c r="H1739" s="1">
        <v>0</v>
      </c>
      <c r="I1739" s="24" t="str">
        <f>VLOOKUP($E1739,Mapping!$A$2:$C$502,3,0)</f>
        <v>S2</v>
      </c>
      <c r="J1739" s="24" t="str">
        <f>VLOOKUP($E1739,Mapping!$A$2:$C$502,2,0)</f>
        <v>Facebook VO BAU</v>
      </c>
      <c r="K1739" s="24" t="str">
        <f>VLOOKUP(G1739,Mapping!$E$2:$F$246,2,0)</f>
        <v>Per</v>
      </c>
    </row>
    <row r="1740" spans="1:11" x14ac:dyDescent="0.25">
      <c r="A1740" s="6"/>
      <c r="B1740" s="6"/>
      <c r="C1740" s="6"/>
      <c r="D1740" s="6"/>
      <c r="E1740" s="6" t="s">
        <v>246</v>
      </c>
      <c r="F1740" s="1" t="s">
        <v>117</v>
      </c>
      <c r="G1740" s="2">
        <v>44285</v>
      </c>
      <c r="H1740" s="1">
        <v>0</v>
      </c>
      <c r="I1740" s="24" t="str">
        <f>VLOOKUP($E1740,Mapping!$A$2:$C$502,3,0)</f>
        <v>S3</v>
      </c>
      <c r="J1740" s="24" t="str">
        <f>VLOOKUP($E1740,Mapping!$A$2:$C$502,2,0)</f>
        <v>Facebook VO BAU</v>
      </c>
      <c r="K1740" s="24" t="str">
        <f>VLOOKUP(G1740,Mapping!$E$2:$F$246,2,0)</f>
        <v>Per</v>
      </c>
    </row>
    <row r="1741" spans="1:11" x14ac:dyDescent="0.25">
      <c r="A1741" s="6"/>
      <c r="B1741" s="6"/>
      <c r="C1741" s="6"/>
      <c r="D1741" s="6"/>
      <c r="E1741" s="6" t="s">
        <v>214</v>
      </c>
      <c r="F1741" s="1" t="s">
        <v>117</v>
      </c>
      <c r="G1741" s="2">
        <v>44285</v>
      </c>
      <c r="H1741" s="1">
        <v>7744.9168854277405</v>
      </c>
      <c r="I1741" s="24" t="str">
        <f>VLOOKUP($E1741,Mapping!$A$2:$C$502,3,0)</f>
        <v>Pre</v>
      </c>
      <c r="J1741" s="24" t="str">
        <f>VLOOKUP($E1741,Mapping!$A$2:$C$502,2,0)</f>
        <v>Facebook VO Dynamic</v>
      </c>
      <c r="K1741" s="24" t="str">
        <f>VLOOKUP(G1741,Mapping!$E$2:$F$246,2,0)</f>
        <v>Per</v>
      </c>
    </row>
    <row r="1742" spans="1:11" x14ac:dyDescent="0.25">
      <c r="A1742" s="6"/>
      <c r="B1742" s="6"/>
      <c r="C1742" s="6"/>
      <c r="D1742" s="6"/>
      <c r="E1742" s="6" t="s">
        <v>215</v>
      </c>
      <c r="F1742" s="1" t="s">
        <v>117</v>
      </c>
      <c r="G1742" s="2">
        <v>44285</v>
      </c>
      <c r="H1742" s="1">
        <v>0</v>
      </c>
      <c r="I1742" s="24" t="str">
        <f>VLOOKUP($E1742,Mapping!$A$2:$C$502,3,0)</f>
        <v>S1</v>
      </c>
      <c r="J1742" s="24" t="str">
        <f>VLOOKUP($E1742,Mapping!$A$2:$C$502,2,0)</f>
        <v>Facebook VO Dynamic</v>
      </c>
      <c r="K1742" s="24" t="str">
        <f>VLOOKUP(G1742,Mapping!$E$2:$F$246,2,0)</f>
        <v>Per</v>
      </c>
    </row>
    <row r="1743" spans="1:11" x14ac:dyDescent="0.25">
      <c r="A1743" s="6"/>
      <c r="B1743" s="6"/>
      <c r="C1743" s="6"/>
      <c r="D1743" s="6"/>
      <c r="E1743" s="6" t="s">
        <v>216</v>
      </c>
      <c r="F1743" s="1" t="s">
        <v>117</v>
      </c>
      <c r="G1743" s="2">
        <v>44285</v>
      </c>
      <c r="H1743" s="1">
        <v>16304.2194556419</v>
      </c>
      <c r="I1743" s="24" t="str">
        <f>VLOOKUP($E1743,Mapping!$A$2:$C$502,3,0)</f>
        <v>Pre</v>
      </c>
      <c r="J1743" s="24" t="str">
        <f>VLOOKUP($E1743,Mapping!$A$2:$C$502,2,0)</f>
        <v>Google Display</v>
      </c>
      <c r="K1743" s="24" t="str">
        <f>VLOOKUP(G1743,Mapping!$E$2:$F$246,2,0)</f>
        <v>Per</v>
      </c>
    </row>
    <row r="1744" spans="1:11" x14ac:dyDescent="0.25">
      <c r="A1744" s="6"/>
      <c r="B1744" s="6"/>
      <c r="C1744" s="6"/>
      <c r="D1744" s="6"/>
      <c r="E1744" s="6" t="s">
        <v>217</v>
      </c>
      <c r="F1744" s="1" t="s">
        <v>117</v>
      </c>
      <c r="G1744" s="2">
        <v>44285</v>
      </c>
      <c r="H1744" s="1">
        <v>0</v>
      </c>
      <c r="I1744" s="24">
        <f>VLOOKUP($E1744,Mapping!$A$2:$C$502,3,0)</f>
        <v>0</v>
      </c>
      <c r="J1744" s="24" t="str">
        <f>VLOOKUP($E1744,Mapping!$A$2:$C$502,2,0)</f>
        <v>Google Display</v>
      </c>
      <c r="K1744" s="24" t="str">
        <f>VLOOKUP(G1744,Mapping!$E$2:$F$246,2,0)</f>
        <v>Per</v>
      </c>
    </row>
    <row r="1745" spans="1:11" x14ac:dyDescent="0.25">
      <c r="A1745" s="6"/>
      <c r="B1745" s="6"/>
      <c r="C1745" s="6"/>
      <c r="D1745" s="6"/>
      <c r="E1745" s="6" t="s">
        <v>229</v>
      </c>
      <c r="F1745" s="1" t="s">
        <v>117</v>
      </c>
      <c r="G1745" s="2">
        <v>44285</v>
      </c>
      <c r="H1745" s="1">
        <v>0</v>
      </c>
      <c r="I1745" s="24">
        <f>VLOOKUP($E1745,Mapping!$A$2:$C$502,3,0)</f>
        <v>0</v>
      </c>
      <c r="J1745" s="24" t="str">
        <f>VLOOKUP($E1745,Mapping!$A$2:$C$502,2,0)</f>
        <v>Google Display</v>
      </c>
      <c r="K1745" s="24" t="str">
        <f>VLOOKUP(G1745,Mapping!$E$2:$F$246,2,0)</f>
        <v>Per</v>
      </c>
    </row>
    <row r="1746" spans="1:11" x14ac:dyDescent="0.25">
      <c r="A1746" s="6"/>
      <c r="B1746" s="6"/>
      <c r="C1746" s="6"/>
      <c r="D1746" s="6"/>
      <c r="E1746" s="6" t="s">
        <v>218</v>
      </c>
      <c r="F1746" s="1" t="s">
        <v>117</v>
      </c>
      <c r="G1746" s="2">
        <v>44285</v>
      </c>
      <c r="H1746" s="1">
        <v>0</v>
      </c>
      <c r="I1746" s="24">
        <f>VLOOKUP($E1746,Mapping!$A$2:$C$502,3,0)</f>
        <v>0</v>
      </c>
      <c r="J1746" s="24" t="str">
        <f>VLOOKUP($E1746,Mapping!$A$2:$C$502,2,0)</f>
        <v>Google Display</v>
      </c>
      <c r="K1746" s="24" t="str">
        <f>VLOOKUP(G1746,Mapping!$E$2:$F$246,2,0)</f>
        <v>Per</v>
      </c>
    </row>
    <row r="1747" spans="1:11" x14ac:dyDescent="0.25">
      <c r="A1747" s="6"/>
      <c r="B1747" s="6"/>
      <c r="C1747" s="6"/>
      <c r="D1747" s="6"/>
      <c r="E1747" s="6" t="s">
        <v>230</v>
      </c>
      <c r="F1747" s="1" t="s">
        <v>117</v>
      </c>
      <c r="G1747" s="2">
        <v>44285</v>
      </c>
      <c r="H1747" s="1">
        <v>0</v>
      </c>
      <c r="I1747" s="24" t="str">
        <f>VLOOKUP($E1747,Mapping!$A$2:$C$502,3,0)</f>
        <v>S1</v>
      </c>
      <c r="J1747" s="24" t="str">
        <f>VLOOKUP($E1747,Mapping!$A$2:$C$502,2,0)</f>
        <v>Google Display</v>
      </c>
      <c r="K1747" s="24" t="str">
        <f>VLOOKUP(G1747,Mapping!$E$2:$F$246,2,0)</f>
        <v>Per</v>
      </c>
    </row>
    <row r="1748" spans="1:11" x14ac:dyDescent="0.25">
      <c r="A1748" s="6"/>
      <c r="B1748" s="6"/>
      <c r="C1748" s="6"/>
      <c r="D1748" s="6"/>
      <c r="E1748" s="6" t="s">
        <v>219</v>
      </c>
      <c r="F1748" s="1" t="s">
        <v>117</v>
      </c>
      <c r="G1748" s="2">
        <v>44285</v>
      </c>
      <c r="H1748" s="1">
        <v>12011.584889226</v>
      </c>
      <c r="I1748" s="24" t="str">
        <f>VLOOKUP($E1748,Mapping!$A$2:$C$502,3,0)</f>
        <v>Pre</v>
      </c>
      <c r="J1748" s="24" t="str">
        <f>VLOOKUP($E1748,Mapping!$A$2:$C$502,2,0)</f>
        <v>Google Youtube</v>
      </c>
      <c r="K1748" s="24" t="str">
        <f>VLOOKUP(G1748,Mapping!$E$2:$F$246,2,0)</f>
        <v>Per</v>
      </c>
    </row>
    <row r="1749" spans="1:11" x14ac:dyDescent="0.25">
      <c r="A1749" s="6"/>
      <c r="B1749" s="6"/>
      <c r="C1749" s="6"/>
      <c r="D1749" s="6"/>
      <c r="E1749" s="6" t="s">
        <v>220</v>
      </c>
      <c r="F1749" s="1" t="s">
        <v>117</v>
      </c>
      <c r="G1749" s="2">
        <v>44285</v>
      </c>
      <c r="H1749" s="1">
        <v>0</v>
      </c>
      <c r="I1749" s="24">
        <f>VLOOKUP($E1749,Mapping!$A$2:$C$502,3,0)</f>
        <v>0</v>
      </c>
      <c r="J1749" s="24" t="str">
        <f>VLOOKUP($E1749,Mapping!$A$2:$C$502,2,0)</f>
        <v>Google Youtube</v>
      </c>
      <c r="K1749" s="24" t="str">
        <f>VLOOKUP(G1749,Mapping!$E$2:$F$246,2,0)</f>
        <v>Per</v>
      </c>
    </row>
    <row r="1750" spans="1:11" x14ac:dyDescent="0.25">
      <c r="A1750" s="6"/>
      <c r="B1750" s="6"/>
      <c r="C1750" s="6"/>
      <c r="D1750" s="6"/>
      <c r="E1750" s="6" t="s">
        <v>231</v>
      </c>
      <c r="F1750" s="1" t="s">
        <v>117</v>
      </c>
      <c r="G1750" s="2">
        <v>44285</v>
      </c>
      <c r="H1750" s="1">
        <v>0</v>
      </c>
      <c r="I1750" s="24">
        <f>VLOOKUP($E1750,Mapping!$A$2:$C$502,3,0)</f>
        <v>0</v>
      </c>
      <c r="J1750" s="24" t="str">
        <f>VLOOKUP($E1750,Mapping!$A$2:$C$502,2,0)</f>
        <v>Google Youtube</v>
      </c>
      <c r="K1750" s="24" t="str">
        <f>VLOOKUP(G1750,Mapping!$E$2:$F$246,2,0)</f>
        <v>Per</v>
      </c>
    </row>
    <row r="1751" spans="1:11" x14ac:dyDescent="0.25">
      <c r="A1751" s="6"/>
      <c r="B1751" s="6"/>
      <c r="C1751" s="6"/>
      <c r="D1751" s="6"/>
      <c r="E1751" s="6" t="s">
        <v>221</v>
      </c>
      <c r="F1751" s="1" t="s">
        <v>117</v>
      </c>
      <c r="G1751" s="2">
        <v>44285</v>
      </c>
      <c r="H1751" s="1">
        <v>0</v>
      </c>
      <c r="I1751" s="24">
        <f>VLOOKUP($E1751,Mapping!$A$2:$C$502,3,0)</f>
        <v>0</v>
      </c>
      <c r="J1751" s="24" t="str">
        <f>VLOOKUP($E1751,Mapping!$A$2:$C$502,2,0)</f>
        <v>Google Youtube</v>
      </c>
      <c r="K1751" s="24" t="str">
        <f>VLOOKUP(G1751,Mapping!$E$2:$F$246,2,0)</f>
        <v>Per</v>
      </c>
    </row>
    <row r="1752" spans="1:11" x14ac:dyDescent="0.25">
      <c r="A1752" s="6"/>
      <c r="B1752" s="6"/>
      <c r="C1752" s="6"/>
      <c r="D1752" s="6"/>
      <c r="E1752" s="6" t="s">
        <v>232</v>
      </c>
      <c r="F1752" s="1" t="s">
        <v>117</v>
      </c>
      <c r="G1752" s="2">
        <v>44285</v>
      </c>
      <c r="H1752" s="1">
        <v>0</v>
      </c>
      <c r="I1752" s="24" t="str">
        <f>VLOOKUP($E1752,Mapping!$A$2:$C$502,3,0)</f>
        <v>S1</v>
      </c>
      <c r="J1752" s="24" t="str">
        <f>VLOOKUP($E1752,Mapping!$A$2:$C$502,2,0)</f>
        <v>Google Youtube</v>
      </c>
      <c r="K1752" s="24" t="str">
        <f>VLOOKUP(G1752,Mapping!$E$2:$F$246,2,0)</f>
        <v>Per</v>
      </c>
    </row>
    <row r="1753" spans="1:11" x14ac:dyDescent="0.25">
      <c r="A1753" s="6"/>
      <c r="B1753" s="6"/>
      <c r="C1753" s="6"/>
      <c r="D1753" s="6"/>
      <c r="E1753" s="6" t="s">
        <v>73</v>
      </c>
      <c r="F1753" s="1" t="s">
        <v>117</v>
      </c>
      <c r="G1753" s="2">
        <v>44285</v>
      </c>
      <c r="H1753" s="1">
        <v>282876.95580592903</v>
      </c>
      <c r="I1753" s="24">
        <f>VLOOKUP($E1753,Mapping!$A$2:$C$502,3,0)</f>
        <v>0</v>
      </c>
      <c r="J1753" s="24">
        <f>VLOOKUP($E1753,Mapping!$A$2:$C$502,2,0)</f>
        <v>0</v>
      </c>
      <c r="K1753" s="24" t="str">
        <f>VLOOKUP(G1753,Mapping!$E$2:$F$246,2,0)</f>
        <v>Per</v>
      </c>
    </row>
    <row r="1754" spans="1:11" x14ac:dyDescent="0.25">
      <c r="A1754" s="6"/>
      <c r="B1754" s="6"/>
      <c r="C1754" s="6"/>
      <c r="D1754" s="6"/>
      <c r="E1754" s="6" t="s">
        <v>149</v>
      </c>
      <c r="F1754" s="1" t="s">
        <v>117</v>
      </c>
      <c r="G1754" s="2">
        <v>44285</v>
      </c>
      <c r="H1754" s="1">
        <v>-26446.072486901201</v>
      </c>
      <c r="I1754" s="24">
        <f>VLOOKUP($E1754,Mapping!$A$2:$C$502,3,0)</f>
        <v>0</v>
      </c>
      <c r="J1754" s="24" t="str">
        <f>VLOOKUP($E1754,Mapping!$A$2:$C$502,2,0)</f>
        <v>Event After Effect</v>
      </c>
      <c r="K1754" s="24" t="str">
        <f>VLOOKUP(G1754,Mapping!$E$2:$F$246,2,0)</f>
        <v>Per</v>
      </c>
    </row>
    <row r="1755" spans="1:11" x14ac:dyDescent="0.25">
      <c r="A1755" s="6"/>
      <c r="B1755" s="6"/>
      <c r="C1755" s="6"/>
      <c r="D1755" s="6"/>
      <c r="E1755" s="6" t="s">
        <v>150</v>
      </c>
      <c r="F1755" s="1" t="s">
        <v>117</v>
      </c>
      <c r="G1755" s="2">
        <v>44285</v>
      </c>
      <c r="H1755" s="1">
        <v>0</v>
      </c>
      <c r="I1755" s="24">
        <f>VLOOKUP($E1755,Mapping!$A$2:$C$502,3,0)</f>
        <v>0</v>
      </c>
      <c r="J1755" s="24" t="str">
        <f>VLOOKUP($E1755,Mapping!$A$2:$C$502,2,0)</f>
        <v>Internal Event</v>
      </c>
      <c r="K1755" s="24" t="str">
        <f>VLOOKUP(G1755,Mapping!$E$2:$F$246,2,0)</f>
        <v>Per</v>
      </c>
    </row>
    <row r="1756" spans="1:11" x14ac:dyDescent="0.25">
      <c r="A1756" s="6"/>
      <c r="B1756" s="6"/>
      <c r="C1756" s="6"/>
      <c r="D1756" s="6"/>
      <c r="E1756" s="6" t="s">
        <v>151</v>
      </c>
      <c r="F1756" s="1" t="s">
        <v>117</v>
      </c>
      <c r="G1756" s="2">
        <v>44285</v>
      </c>
      <c r="H1756" s="1">
        <v>0</v>
      </c>
      <c r="I1756" s="24">
        <f>VLOOKUP($E1756,Mapping!$A$2:$C$502,3,0)</f>
        <v>0</v>
      </c>
      <c r="J1756" s="24" t="str">
        <f>VLOOKUP($E1756,Mapping!$A$2:$C$502,2,0)</f>
        <v>Internal Event</v>
      </c>
      <c r="K1756" s="24" t="str">
        <f>VLOOKUP(G1756,Mapping!$E$2:$F$246,2,0)</f>
        <v>Per</v>
      </c>
    </row>
    <row r="1757" spans="1:11" x14ac:dyDescent="0.25">
      <c r="A1757" s="6"/>
      <c r="B1757" s="6"/>
      <c r="C1757" s="6"/>
      <c r="D1757" s="6"/>
      <c r="E1757" s="6" t="s">
        <v>152</v>
      </c>
      <c r="F1757" s="1" t="s">
        <v>117</v>
      </c>
      <c r="G1757" s="2">
        <v>44285</v>
      </c>
      <c r="H1757" s="1">
        <v>0</v>
      </c>
      <c r="I1757" s="24">
        <f>VLOOKUP($E1757,Mapping!$A$2:$C$502,3,0)</f>
        <v>0</v>
      </c>
      <c r="J1757" s="24" t="str">
        <f>VLOOKUP($E1757,Mapping!$A$2:$C$502,2,0)</f>
        <v>Internal Event</v>
      </c>
      <c r="K1757" s="24" t="str">
        <f>VLOOKUP(G1757,Mapping!$E$2:$F$246,2,0)</f>
        <v>Per</v>
      </c>
    </row>
    <row r="1758" spans="1:11" x14ac:dyDescent="0.25">
      <c r="A1758" s="6"/>
      <c r="B1758" s="6"/>
      <c r="C1758" s="6"/>
      <c r="D1758" s="6"/>
      <c r="E1758" s="6" t="s">
        <v>153</v>
      </c>
      <c r="F1758" s="1" t="s">
        <v>117</v>
      </c>
      <c r="G1758" s="2">
        <v>44285</v>
      </c>
      <c r="H1758" s="1">
        <v>0</v>
      </c>
      <c r="I1758" s="24">
        <f>VLOOKUP($E1758,Mapping!$A$2:$C$502,3,0)</f>
        <v>0</v>
      </c>
      <c r="J1758" s="24" t="str">
        <f>VLOOKUP($E1758,Mapping!$A$2:$C$502,2,0)</f>
        <v>Monday Effect</v>
      </c>
      <c r="K1758" s="24" t="str">
        <f>VLOOKUP(G1758,Mapping!$E$2:$F$246,2,0)</f>
        <v>Per</v>
      </c>
    </row>
    <row r="1759" spans="1:11" x14ac:dyDescent="0.25">
      <c r="A1759" s="6"/>
      <c r="B1759" s="6"/>
      <c r="C1759" s="6"/>
      <c r="D1759" s="6"/>
      <c r="E1759" s="6" t="s">
        <v>154</v>
      </c>
      <c r="F1759" s="1" t="s">
        <v>117</v>
      </c>
      <c r="G1759" s="2">
        <v>44285</v>
      </c>
      <c r="H1759" s="1">
        <v>0</v>
      </c>
      <c r="I1759" s="24">
        <f>VLOOKUP($E1759,Mapping!$A$2:$C$502,3,0)</f>
        <v>0</v>
      </c>
      <c r="J1759" s="24" t="str">
        <f>VLOOKUP($E1759,Mapping!$A$2:$C$502,2,0)</f>
        <v>New Content</v>
      </c>
      <c r="K1759" s="24" t="str">
        <f>VLOOKUP(G1759,Mapping!$E$2:$F$246,2,0)</f>
        <v>Per</v>
      </c>
    </row>
    <row r="1760" spans="1:11" x14ac:dyDescent="0.25">
      <c r="A1760" s="6"/>
      <c r="B1760" s="6"/>
      <c r="C1760" s="6"/>
      <c r="D1760" s="6"/>
      <c r="E1760" s="6" t="s">
        <v>155</v>
      </c>
      <c r="F1760" s="1" t="s">
        <v>117</v>
      </c>
      <c r="G1760" s="2">
        <v>44285</v>
      </c>
      <c r="H1760" s="1">
        <v>0</v>
      </c>
      <c r="I1760" s="24">
        <f>VLOOKUP($E1760,Mapping!$A$2:$C$502,3,0)</f>
        <v>0</v>
      </c>
      <c r="J1760" s="24" t="str">
        <f>VLOOKUP($E1760,Mapping!$A$2:$C$502,2,0)</f>
        <v>Internal Event</v>
      </c>
      <c r="K1760" s="24" t="str">
        <f>VLOOKUP(G1760,Mapping!$E$2:$F$246,2,0)</f>
        <v>Per</v>
      </c>
    </row>
    <row r="1761" spans="1:11" x14ac:dyDescent="0.25">
      <c r="A1761" s="6"/>
      <c r="B1761" s="6"/>
      <c r="C1761" s="6"/>
      <c r="D1761" s="6"/>
      <c r="E1761" s="6" t="s">
        <v>156</v>
      </c>
      <c r="F1761" s="1" t="s">
        <v>117</v>
      </c>
      <c r="G1761" s="2">
        <v>44285</v>
      </c>
      <c r="H1761" s="1">
        <v>0</v>
      </c>
      <c r="I1761" s="24">
        <f>VLOOKUP($E1761,Mapping!$A$2:$C$502,3,0)</f>
        <v>0</v>
      </c>
      <c r="J1761" s="24" t="str">
        <f>VLOOKUP($E1761,Mapping!$A$2:$C$502,2,0)</f>
        <v>Internal Event</v>
      </c>
      <c r="K1761" s="24" t="str">
        <f>VLOOKUP(G1761,Mapping!$E$2:$F$246,2,0)</f>
        <v>Per</v>
      </c>
    </row>
    <row r="1762" spans="1:11" x14ac:dyDescent="0.25">
      <c r="A1762" s="6"/>
      <c r="B1762" s="6"/>
      <c r="C1762" s="6"/>
      <c r="D1762" s="6"/>
      <c r="E1762" s="6" t="s">
        <v>233</v>
      </c>
      <c r="F1762" s="1" t="s">
        <v>117</v>
      </c>
      <c r="G1762" s="2">
        <v>44285</v>
      </c>
      <c r="H1762" s="1">
        <v>0</v>
      </c>
      <c r="I1762" s="24" t="str">
        <f>VLOOKUP($E1762,Mapping!$A$2:$C$502,3,0)</f>
        <v>S2</v>
      </c>
      <c r="J1762" s="24" t="str">
        <f>VLOOKUP($E1762,Mapping!$A$2:$C$502,2,0)</f>
        <v>Reddit</v>
      </c>
      <c r="K1762" s="24" t="str">
        <f>VLOOKUP(G1762,Mapping!$E$2:$F$246,2,0)</f>
        <v>Per</v>
      </c>
    </row>
    <row r="1763" spans="1:11" x14ac:dyDescent="0.25">
      <c r="A1763" s="6"/>
      <c r="B1763" s="6"/>
      <c r="C1763" s="6"/>
      <c r="D1763" s="6"/>
      <c r="E1763" s="6" t="s">
        <v>158</v>
      </c>
      <c r="F1763" s="1" t="s">
        <v>117</v>
      </c>
      <c r="G1763" s="2">
        <v>44285</v>
      </c>
      <c r="H1763" s="1">
        <v>0</v>
      </c>
      <c r="I1763" s="24">
        <f>VLOOKUP($E1763,Mapping!$A$2:$C$502,3,0)</f>
        <v>0</v>
      </c>
      <c r="J1763" s="24" t="str">
        <f>VLOOKUP($E1763,Mapping!$A$2:$C$502,2,0)</f>
        <v>Internal Event</v>
      </c>
      <c r="K1763" s="24" t="str">
        <f>VLOOKUP(G1763,Mapping!$E$2:$F$246,2,0)</f>
        <v>Per</v>
      </c>
    </row>
    <row r="1764" spans="1:11" x14ac:dyDescent="0.25">
      <c r="A1764" s="6"/>
      <c r="B1764" s="6"/>
      <c r="C1764" s="6"/>
      <c r="D1764" s="6"/>
      <c r="E1764" s="6" t="s">
        <v>159</v>
      </c>
      <c r="F1764" s="1" t="s">
        <v>117</v>
      </c>
      <c r="G1764" s="2">
        <v>44285</v>
      </c>
      <c r="H1764" s="1">
        <v>0</v>
      </c>
      <c r="I1764" s="24">
        <f>VLOOKUP($E1764,Mapping!$A$2:$C$502,3,0)</f>
        <v>0</v>
      </c>
      <c r="J1764" s="24" t="str">
        <f>VLOOKUP($E1764,Mapping!$A$2:$C$502,2,0)</f>
        <v>Event After Effect</v>
      </c>
      <c r="K1764" s="24" t="str">
        <f>VLOOKUP(G1764,Mapping!$E$2:$F$246,2,0)</f>
        <v>Per</v>
      </c>
    </row>
    <row r="1765" spans="1:11" x14ac:dyDescent="0.25">
      <c r="A1765" s="6"/>
      <c r="B1765" s="6"/>
      <c r="C1765" s="6"/>
      <c r="D1765" s="6"/>
      <c r="E1765" s="6" t="s">
        <v>160</v>
      </c>
      <c r="F1765" s="1" t="s">
        <v>117</v>
      </c>
      <c r="G1765" s="2">
        <v>44285</v>
      </c>
      <c r="H1765" s="1">
        <v>0</v>
      </c>
      <c r="I1765" s="24">
        <f>VLOOKUP($E1765,Mapping!$A$2:$C$502,3,0)</f>
        <v>0</v>
      </c>
      <c r="J1765" s="24" t="str">
        <f>VLOOKUP($E1765,Mapping!$A$2:$C$502,2,0)</f>
        <v>Event After Effect</v>
      </c>
      <c r="K1765" s="24" t="str">
        <f>VLOOKUP(G1765,Mapping!$E$2:$F$246,2,0)</f>
        <v>Per</v>
      </c>
    </row>
    <row r="1766" spans="1:11" x14ac:dyDescent="0.25">
      <c r="A1766" s="6"/>
      <c r="B1766" s="6"/>
      <c r="C1766" s="6"/>
      <c r="D1766" s="6"/>
      <c r="E1766" s="6" t="s">
        <v>161</v>
      </c>
      <c r="F1766" s="1" t="s">
        <v>117</v>
      </c>
      <c r="G1766" s="2">
        <v>44285</v>
      </c>
      <c r="H1766" s="1">
        <v>0</v>
      </c>
      <c r="I1766" s="24">
        <f>VLOOKUP($E1766,Mapping!$A$2:$C$502,3,0)</f>
        <v>0</v>
      </c>
      <c r="J1766" s="24" t="str">
        <f>VLOOKUP($E1766,Mapping!$A$2:$C$502,2,0)</f>
        <v>Internal Event</v>
      </c>
      <c r="K1766" s="24" t="str">
        <f>VLOOKUP(G1766,Mapping!$E$2:$F$246,2,0)</f>
        <v>Per</v>
      </c>
    </row>
    <row r="1767" spans="1:11" x14ac:dyDescent="0.25">
      <c r="A1767" s="6"/>
      <c r="B1767" s="6"/>
      <c r="C1767" s="6"/>
      <c r="D1767" s="6"/>
      <c r="E1767" s="6" t="s">
        <v>162</v>
      </c>
      <c r="F1767" s="1" t="s">
        <v>117</v>
      </c>
      <c r="G1767" s="2">
        <v>44285</v>
      </c>
      <c r="H1767" s="1">
        <v>-30394.747551451699</v>
      </c>
      <c r="I1767" s="24">
        <f>VLOOKUP($E1767,Mapping!$A$2:$C$502,3,0)</f>
        <v>0</v>
      </c>
      <c r="J1767" s="24" t="str">
        <f>VLOOKUP($E1767,Mapping!$A$2:$C$502,2,0)</f>
        <v>Tuesday Effect</v>
      </c>
      <c r="K1767" s="24" t="str">
        <f>VLOOKUP(G1767,Mapping!$E$2:$F$246,2,0)</f>
        <v>Per</v>
      </c>
    </row>
    <row r="1768" spans="1:11" x14ac:dyDescent="0.25">
      <c r="A1768" s="6"/>
      <c r="B1768" s="6"/>
      <c r="C1768" s="6"/>
      <c r="D1768" s="6"/>
      <c r="E1768" s="6" t="s">
        <v>222</v>
      </c>
      <c r="F1768" s="1" t="s">
        <v>117</v>
      </c>
      <c r="G1768" s="2">
        <v>44285</v>
      </c>
      <c r="H1768" s="1">
        <v>21390.275615135899</v>
      </c>
      <c r="I1768" s="24" t="str">
        <f>VLOOKUP($E1768,Mapping!$A$2:$C$502,3,0)</f>
        <v>Pre</v>
      </c>
      <c r="J1768" s="24" t="str">
        <f>VLOOKUP($E1768,Mapping!$A$2:$C$502,2,0)</f>
        <v>Unity</v>
      </c>
      <c r="K1768" s="24" t="str">
        <f>VLOOKUP(G1768,Mapping!$E$2:$F$246,2,0)</f>
        <v>Per</v>
      </c>
    </row>
    <row r="1769" spans="1:11" x14ac:dyDescent="0.25">
      <c r="A1769" s="6"/>
      <c r="B1769" s="6"/>
      <c r="C1769" s="6"/>
      <c r="D1769" s="6"/>
      <c r="E1769" s="6" t="s">
        <v>234</v>
      </c>
      <c r="F1769" s="1" t="s">
        <v>117</v>
      </c>
      <c r="G1769" s="2">
        <v>44285</v>
      </c>
      <c r="H1769" s="1">
        <v>0</v>
      </c>
      <c r="I1769" s="24" t="str">
        <f>VLOOKUP($E1769,Mapping!$A$2:$C$502,3,0)</f>
        <v>S1</v>
      </c>
      <c r="J1769" s="24" t="str">
        <f>VLOOKUP($E1769,Mapping!$A$2:$C$502,2,0)</f>
        <v>Unity</v>
      </c>
      <c r="K1769" s="24" t="str">
        <f>VLOOKUP(G1769,Mapping!$E$2:$F$246,2,0)</f>
        <v>Per</v>
      </c>
    </row>
    <row r="1770" spans="1:11" x14ac:dyDescent="0.25">
      <c r="A1770" s="6"/>
      <c r="B1770" s="6"/>
      <c r="C1770" s="6"/>
      <c r="D1770" s="6"/>
      <c r="E1770" s="6" t="s">
        <v>235</v>
      </c>
      <c r="F1770" s="1" t="s">
        <v>117</v>
      </c>
      <c r="G1770" s="2">
        <v>44285</v>
      </c>
      <c r="H1770" s="1">
        <v>0</v>
      </c>
      <c r="I1770" s="24" t="str">
        <f>VLOOKUP($E1770,Mapping!$A$2:$C$502,3,0)</f>
        <v>S2</v>
      </c>
      <c r="J1770" s="24" t="str">
        <f>VLOOKUP($E1770,Mapping!$A$2:$C$502,2,0)</f>
        <v>Unity</v>
      </c>
      <c r="K1770" s="24" t="str">
        <f>VLOOKUP(G1770,Mapping!$E$2:$F$246,2,0)</f>
        <v>Per</v>
      </c>
    </row>
    <row r="1771" spans="1:11" x14ac:dyDescent="0.25">
      <c r="A1771" s="6"/>
      <c r="B1771" s="6"/>
      <c r="C1771" s="6"/>
      <c r="D1771" s="6"/>
      <c r="E1771" s="6" t="s">
        <v>247</v>
      </c>
      <c r="F1771" s="1" t="s">
        <v>117</v>
      </c>
      <c r="G1771" s="2">
        <v>44285</v>
      </c>
      <c r="H1771" s="1">
        <v>0</v>
      </c>
      <c r="I1771" s="24" t="str">
        <f>VLOOKUP($E1771,Mapping!$A$2:$C$502,3,0)</f>
        <v>S3</v>
      </c>
      <c r="J1771" s="24" t="str">
        <f>VLOOKUP($E1771,Mapping!$A$2:$C$502,2,0)</f>
        <v>Unity</v>
      </c>
      <c r="K1771" s="24" t="str">
        <f>VLOOKUP(G1771,Mapping!$E$2:$F$246,2,0)</f>
        <v>Per</v>
      </c>
    </row>
    <row r="1772" spans="1:11" x14ac:dyDescent="0.25">
      <c r="A1772" s="6"/>
      <c r="B1772" s="6"/>
      <c r="C1772" s="6"/>
      <c r="D1772" s="6"/>
      <c r="E1772" s="6" t="s">
        <v>200</v>
      </c>
      <c r="F1772" s="1" t="s">
        <v>117</v>
      </c>
      <c r="G1772" s="2">
        <v>44286</v>
      </c>
      <c r="H1772" s="1">
        <v>0</v>
      </c>
      <c r="I1772" s="24">
        <f>VLOOKUP($E1772,Mapping!$A$2:$C$502,3,0)</f>
        <v>0</v>
      </c>
      <c r="J1772" s="24" t="str">
        <f>VLOOKUP($E1772,Mapping!$A$2:$C$502,2,0)</f>
        <v>Apple Search</v>
      </c>
      <c r="K1772" s="24" t="str">
        <f>VLOOKUP(G1772,Mapping!$E$2:$F$246,2,0)</f>
        <v>Per</v>
      </c>
    </row>
    <row r="1773" spans="1:11" x14ac:dyDescent="0.25">
      <c r="A1773" s="6"/>
      <c r="B1773" s="6"/>
      <c r="C1773" s="6"/>
      <c r="D1773" s="6"/>
      <c r="E1773" s="6" t="s">
        <v>227</v>
      </c>
      <c r="F1773" s="1" t="s">
        <v>117</v>
      </c>
      <c r="G1773" s="2">
        <v>44286</v>
      </c>
      <c r="H1773" s="1">
        <v>0</v>
      </c>
      <c r="I1773" s="24">
        <f>VLOOKUP($E1773,Mapping!$A$2:$C$502,3,0)</f>
        <v>0</v>
      </c>
      <c r="J1773" s="24" t="str">
        <f>VLOOKUP($E1773,Mapping!$A$2:$C$502,2,0)</f>
        <v>Applovin Rewarded</v>
      </c>
      <c r="K1773" s="24" t="str">
        <f>VLOOKUP(G1773,Mapping!$E$2:$F$246,2,0)</f>
        <v>Per</v>
      </c>
    </row>
    <row r="1774" spans="1:11" x14ac:dyDescent="0.25">
      <c r="A1774" s="6"/>
      <c r="B1774" s="6"/>
      <c r="C1774" s="6"/>
      <c r="D1774" s="6"/>
      <c r="E1774" s="6" t="s">
        <v>201</v>
      </c>
      <c r="F1774" s="1" t="s">
        <v>117</v>
      </c>
      <c r="G1774" s="2">
        <v>44286</v>
      </c>
      <c r="H1774" s="1">
        <v>0</v>
      </c>
      <c r="I1774" s="24">
        <f>VLOOKUP($E1774,Mapping!$A$2:$C$502,3,0)</f>
        <v>0</v>
      </c>
      <c r="J1774" s="24" t="str">
        <f>VLOOKUP($E1774,Mapping!$A$2:$C$502,2,0)</f>
        <v>Applovin Video</v>
      </c>
      <c r="K1774" s="24" t="str">
        <f>VLOOKUP(G1774,Mapping!$E$2:$F$246,2,0)</f>
        <v>Per</v>
      </c>
    </row>
    <row r="1775" spans="1:11" x14ac:dyDescent="0.25">
      <c r="A1775" s="6"/>
      <c r="B1775" s="6"/>
      <c r="C1775" s="6"/>
      <c r="D1775" s="6"/>
      <c r="E1775" s="6" t="s">
        <v>143</v>
      </c>
      <c r="F1775" s="1" t="s">
        <v>117</v>
      </c>
      <c r="G1775" s="2">
        <v>44286</v>
      </c>
      <c r="H1775" s="1">
        <v>0</v>
      </c>
      <c r="I1775" s="24">
        <f>VLOOKUP($E1775,Mapping!$A$2:$C$502,3,0)</f>
        <v>0</v>
      </c>
      <c r="J1775" s="24" t="str">
        <f>VLOOKUP($E1775,Mapping!$A$2:$C$502,2,0)</f>
        <v>Bug Fix</v>
      </c>
      <c r="K1775" s="24" t="str">
        <f>VLOOKUP(G1775,Mapping!$E$2:$F$246,2,0)</f>
        <v>Per</v>
      </c>
    </row>
    <row r="1776" spans="1:11" x14ac:dyDescent="0.25">
      <c r="A1776" s="6"/>
      <c r="B1776" s="6"/>
      <c r="C1776" s="6"/>
      <c r="D1776" s="6"/>
      <c r="E1776" s="6" t="s">
        <v>144</v>
      </c>
      <c r="F1776" s="1" t="s">
        <v>117</v>
      </c>
      <c r="G1776" s="2">
        <v>44286</v>
      </c>
      <c r="H1776" s="1">
        <v>0</v>
      </c>
      <c r="I1776" s="24">
        <f>VLOOKUP($E1776,Mapping!$A$2:$C$502,3,0)</f>
        <v>0</v>
      </c>
      <c r="J1776" s="24" t="str">
        <f>VLOOKUP($E1776,Mapping!$A$2:$C$502,2,0)</f>
        <v>Bug Fix</v>
      </c>
      <c r="K1776" s="24" t="str">
        <f>VLOOKUP(G1776,Mapping!$E$2:$F$246,2,0)</f>
        <v>Per</v>
      </c>
    </row>
    <row r="1777" spans="1:11" x14ac:dyDescent="0.25">
      <c r="A1777" s="6"/>
      <c r="B1777" s="6"/>
      <c r="C1777" s="6"/>
      <c r="D1777" s="6"/>
      <c r="E1777" s="6" t="s">
        <v>226</v>
      </c>
      <c r="F1777" s="1" t="s">
        <v>117</v>
      </c>
      <c r="G1777" s="2">
        <v>44286</v>
      </c>
      <c r="H1777" s="1">
        <v>0</v>
      </c>
      <c r="I1777" s="24">
        <f>VLOOKUP($E1777,Mapping!$A$2:$C$502,3,0)</f>
        <v>0</v>
      </c>
      <c r="J1777" s="24" t="str">
        <f>VLOOKUP($E1777,Mapping!$A$2:$C$502,2,0)</f>
        <v>Bug Fix</v>
      </c>
      <c r="K1777" s="24" t="str">
        <f>VLOOKUP(G1777,Mapping!$E$2:$F$246,2,0)</f>
        <v>Per</v>
      </c>
    </row>
    <row r="1778" spans="1:11" x14ac:dyDescent="0.25">
      <c r="A1778" s="6"/>
      <c r="B1778" s="6"/>
      <c r="C1778" s="6"/>
      <c r="D1778" s="6"/>
      <c r="E1778" s="6" t="s">
        <v>146</v>
      </c>
      <c r="F1778" s="1" t="s">
        <v>117</v>
      </c>
      <c r="G1778" s="2">
        <v>44286</v>
      </c>
      <c r="H1778" s="1">
        <v>0</v>
      </c>
      <c r="I1778" s="24">
        <f>VLOOKUP($E1778,Mapping!$A$2:$C$502,3,0)</f>
        <v>0</v>
      </c>
      <c r="J1778" s="24" t="str">
        <f>VLOOKUP($E1778,Mapping!$A$2:$C$502,2,0)</f>
        <v>Event After Effect</v>
      </c>
      <c r="K1778" s="24" t="str">
        <f>VLOOKUP(G1778,Mapping!$E$2:$F$246,2,0)</f>
        <v>Per</v>
      </c>
    </row>
    <row r="1779" spans="1:11" x14ac:dyDescent="0.25">
      <c r="A1779" s="6"/>
      <c r="B1779" s="6"/>
      <c r="C1779" s="6"/>
      <c r="D1779" s="6"/>
      <c r="E1779" s="6" t="s">
        <v>228</v>
      </c>
      <c r="F1779" s="1" t="s">
        <v>117</v>
      </c>
      <c r="G1779" s="2">
        <v>44286</v>
      </c>
      <c r="H1779" s="1">
        <v>0</v>
      </c>
      <c r="I1779" s="24">
        <f>VLOOKUP($E1779,Mapping!$A$2:$C$502,3,0)</f>
        <v>0</v>
      </c>
      <c r="J1779" s="24" t="str">
        <f>VLOOKUP($E1779,Mapping!$A$2:$C$502,2,0)</f>
        <v>Bytedance Global</v>
      </c>
      <c r="K1779" s="24" t="str">
        <f>VLOOKUP(G1779,Mapping!$E$2:$F$246,2,0)</f>
        <v>Per</v>
      </c>
    </row>
    <row r="1780" spans="1:11" x14ac:dyDescent="0.25">
      <c r="A1780" s="6"/>
      <c r="B1780" s="6"/>
      <c r="C1780" s="6"/>
      <c r="D1780" s="6"/>
      <c r="E1780" s="6" t="s">
        <v>180</v>
      </c>
      <c r="F1780" s="1" t="s">
        <v>117</v>
      </c>
      <c r="G1780" s="2">
        <v>44286</v>
      </c>
      <c r="H1780" s="1">
        <v>-14850.123660388301</v>
      </c>
      <c r="I1780" s="24">
        <f>VLOOKUP($E1780,Mapping!$A$2:$C$502,3,0)</f>
        <v>0</v>
      </c>
      <c r="J1780" s="24" t="str">
        <f>VLOOKUP($E1780,Mapping!$A$2:$C$502,2,0)</f>
        <v>Lords Mobile</v>
      </c>
      <c r="K1780" s="24" t="str">
        <f>VLOOKUP(G1780,Mapping!$E$2:$F$246,2,0)</f>
        <v>Per</v>
      </c>
    </row>
    <row r="1781" spans="1:11" x14ac:dyDescent="0.25">
      <c r="A1781" s="6"/>
      <c r="B1781" s="6"/>
      <c r="C1781" s="6"/>
      <c r="D1781" s="6"/>
      <c r="E1781" s="6" t="s">
        <v>181</v>
      </c>
      <c r="F1781" s="1" t="s">
        <v>117</v>
      </c>
      <c r="G1781" s="2">
        <v>44286</v>
      </c>
      <c r="H1781" s="1">
        <v>-4941.4049572406402</v>
      </c>
      <c r="I1781" s="24">
        <f>VLOOKUP($E1781,Mapping!$A$2:$C$502,3,0)</f>
        <v>0</v>
      </c>
      <c r="J1781" s="24" t="str">
        <f>VLOOKUP($E1781,Mapping!$A$2:$C$502,2,0)</f>
        <v>Rise of Kingdom</v>
      </c>
      <c r="K1781" s="24" t="str">
        <f>VLOOKUP(G1781,Mapping!$E$2:$F$246,2,0)</f>
        <v>Per</v>
      </c>
    </row>
    <row r="1782" spans="1:11" x14ac:dyDescent="0.25">
      <c r="A1782" s="6"/>
      <c r="B1782" s="6"/>
      <c r="C1782" s="6"/>
      <c r="D1782" s="6"/>
      <c r="E1782" s="6" t="s">
        <v>182</v>
      </c>
      <c r="F1782" s="1" t="s">
        <v>117</v>
      </c>
      <c r="G1782" s="2">
        <v>44286</v>
      </c>
      <c r="H1782" s="1">
        <v>-7604.3192375731996</v>
      </c>
      <c r="I1782" s="24">
        <f>VLOOKUP($E1782,Mapping!$A$2:$C$502,3,0)</f>
        <v>0</v>
      </c>
      <c r="J1782" s="24" t="str">
        <f>VLOOKUP($E1782,Mapping!$A$2:$C$502,2,0)</f>
        <v>West Game</v>
      </c>
      <c r="K1782" s="24" t="str">
        <f>VLOOKUP(G1782,Mapping!$E$2:$F$246,2,0)</f>
        <v>Per</v>
      </c>
    </row>
    <row r="1783" spans="1:11" x14ac:dyDescent="0.25">
      <c r="A1783" s="6"/>
      <c r="B1783" s="6"/>
      <c r="C1783" s="6"/>
      <c r="D1783" s="6"/>
      <c r="E1783" s="6" t="s">
        <v>148</v>
      </c>
      <c r="F1783" s="1" t="s">
        <v>117</v>
      </c>
      <c r="G1783" s="2">
        <v>44286</v>
      </c>
      <c r="H1783" s="1">
        <v>0</v>
      </c>
      <c r="I1783" s="24">
        <f>VLOOKUP($E1783,Mapping!$A$2:$C$502,3,0)</f>
        <v>0</v>
      </c>
      <c r="J1783" s="24" t="str">
        <f>VLOOKUP($E1783,Mapping!$A$2:$C$502,2,0)</f>
        <v>Event After Effect</v>
      </c>
      <c r="K1783" s="24" t="str">
        <f>VLOOKUP(G1783,Mapping!$E$2:$F$246,2,0)</f>
        <v>Per</v>
      </c>
    </row>
    <row r="1784" spans="1:11" x14ac:dyDescent="0.25">
      <c r="A1784" s="6"/>
      <c r="B1784" s="6"/>
      <c r="C1784" s="6"/>
      <c r="D1784" s="6"/>
      <c r="E1784" s="6" t="s">
        <v>202</v>
      </c>
      <c r="F1784" s="1" t="s">
        <v>117</v>
      </c>
      <c r="G1784" s="2">
        <v>44286</v>
      </c>
      <c r="H1784" s="1">
        <v>0</v>
      </c>
      <c r="I1784" s="24" t="str">
        <f>VLOOKUP($E1784,Mapping!$A$2:$C$502,3,0)</f>
        <v>S1</v>
      </c>
      <c r="J1784" s="24" t="str">
        <f>VLOOKUP($E1784,Mapping!$A$2:$C$502,2,0)</f>
        <v>Facebook AEO AAA</v>
      </c>
      <c r="K1784" s="24" t="str">
        <f>VLOOKUP(G1784,Mapping!$E$2:$F$246,2,0)</f>
        <v>Per</v>
      </c>
    </row>
    <row r="1785" spans="1:11" x14ac:dyDescent="0.25">
      <c r="A1785" s="6"/>
      <c r="B1785" s="6"/>
      <c r="C1785" s="6"/>
      <c r="D1785" s="6"/>
      <c r="E1785" s="6" t="s">
        <v>203</v>
      </c>
      <c r="F1785" s="1" t="s">
        <v>117</v>
      </c>
      <c r="G1785" s="2">
        <v>44286</v>
      </c>
      <c r="H1785" s="1">
        <v>0</v>
      </c>
      <c r="I1785" s="24" t="str">
        <f>VLOOKUP($E1785,Mapping!$A$2:$C$502,3,0)</f>
        <v>S2</v>
      </c>
      <c r="J1785" s="24" t="str">
        <f>VLOOKUP($E1785,Mapping!$A$2:$C$502,2,0)</f>
        <v>Facebook AEO AAA</v>
      </c>
      <c r="K1785" s="24" t="str">
        <f>VLOOKUP(G1785,Mapping!$E$2:$F$246,2,0)</f>
        <v>Per</v>
      </c>
    </row>
    <row r="1786" spans="1:11" x14ac:dyDescent="0.25">
      <c r="A1786" s="6"/>
      <c r="B1786" s="6"/>
      <c r="C1786" s="6"/>
      <c r="D1786" s="6"/>
      <c r="E1786" s="6" t="s">
        <v>243</v>
      </c>
      <c r="F1786" s="1" t="s">
        <v>117</v>
      </c>
      <c r="G1786" s="2">
        <v>44286</v>
      </c>
      <c r="H1786" s="1">
        <v>0</v>
      </c>
      <c r="I1786" s="24" t="str">
        <f>VLOOKUP($E1786,Mapping!$A$2:$C$502,3,0)</f>
        <v>S3</v>
      </c>
      <c r="J1786" s="24" t="str">
        <f>VLOOKUP($E1786,Mapping!$A$2:$C$502,2,0)</f>
        <v>Facebook AEO AAA</v>
      </c>
      <c r="K1786" s="24" t="str">
        <f>VLOOKUP(G1786,Mapping!$E$2:$F$246,2,0)</f>
        <v>Per</v>
      </c>
    </row>
    <row r="1787" spans="1:11" x14ac:dyDescent="0.25">
      <c r="A1787" s="6"/>
      <c r="B1787" s="6"/>
      <c r="C1787" s="6"/>
      <c r="D1787" s="6"/>
      <c r="E1787" s="6" t="s">
        <v>204</v>
      </c>
      <c r="F1787" s="1" t="s">
        <v>117</v>
      </c>
      <c r="G1787" s="2">
        <v>44286</v>
      </c>
      <c r="H1787" s="1">
        <v>177.08050099388601</v>
      </c>
      <c r="I1787" s="24" t="str">
        <f>VLOOKUP($E1787,Mapping!$A$2:$C$502,3,0)</f>
        <v>Pre</v>
      </c>
      <c r="J1787" s="24" t="str">
        <f>VLOOKUP($E1787,Mapping!$A$2:$C$502,2,0)</f>
        <v>Facebook AEO AAA</v>
      </c>
      <c r="K1787" s="24" t="str">
        <f>VLOOKUP(G1787,Mapping!$E$2:$F$246,2,0)</f>
        <v>Per</v>
      </c>
    </row>
    <row r="1788" spans="1:11" x14ac:dyDescent="0.25">
      <c r="A1788" s="6"/>
      <c r="B1788" s="6"/>
      <c r="C1788" s="6"/>
      <c r="D1788" s="6"/>
      <c r="E1788" s="6" t="s">
        <v>205</v>
      </c>
      <c r="F1788" s="1" t="s">
        <v>117</v>
      </c>
      <c r="G1788" s="2">
        <v>44286</v>
      </c>
      <c r="H1788" s="1">
        <v>0</v>
      </c>
      <c r="I1788" s="24" t="str">
        <f>VLOOKUP($E1788,Mapping!$A$2:$C$502,3,0)</f>
        <v>S1</v>
      </c>
      <c r="J1788" s="24" t="str">
        <f>VLOOKUP($E1788,Mapping!$A$2:$C$502,2,0)</f>
        <v>Facebook AEO BAU</v>
      </c>
      <c r="K1788" s="24" t="str">
        <f>VLOOKUP(G1788,Mapping!$E$2:$F$246,2,0)</f>
        <v>Per</v>
      </c>
    </row>
    <row r="1789" spans="1:11" x14ac:dyDescent="0.25">
      <c r="A1789" s="6"/>
      <c r="B1789" s="6"/>
      <c r="C1789" s="6"/>
      <c r="D1789" s="6"/>
      <c r="E1789" s="6" t="s">
        <v>206</v>
      </c>
      <c r="F1789" s="1" t="s">
        <v>117</v>
      </c>
      <c r="G1789" s="2">
        <v>44286</v>
      </c>
      <c r="H1789" s="1">
        <v>0</v>
      </c>
      <c r="I1789" s="24" t="str">
        <f>VLOOKUP($E1789,Mapping!$A$2:$C$502,3,0)</f>
        <v>S2</v>
      </c>
      <c r="J1789" s="24" t="str">
        <f>VLOOKUP($E1789,Mapping!$A$2:$C$502,2,0)</f>
        <v>Facebook AEO BAU</v>
      </c>
      <c r="K1789" s="24" t="str">
        <f>VLOOKUP(G1789,Mapping!$E$2:$F$246,2,0)</f>
        <v>Per</v>
      </c>
    </row>
    <row r="1790" spans="1:11" x14ac:dyDescent="0.25">
      <c r="A1790" s="6"/>
      <c r="B1790" s="6"/>
      <c r="C1790" s="6"/>
      <c r="D1790" s="6"/>
      <c r="E1790" s="6" t="s">
        <v>244</v>
      </c>
      <c r="F1790" s="1" t="s">
        <v>117</v>
      </c>
      <c r="G1790" s="2">
        <v>44286</v>
      </c>
      <c r="H1790" s="1">
        <v>0</v>
      </c>
      <c r="I1790" s="24" t="str">
        <f>VLOOKUP($E1790,Mapping!$A$2:$C$502,3,0)</f>
        <v>S3</v>
      </c>
      <c r="J1790" s="24" t="str">
        <f>VLOOKUP($E1790,Mapping!$A$2:$C$502,2,0)</f>
        <v>Facebook AEO BAU</v>
      </c>
      <c r="K1790" s="24" t="str">
        <f>VLOOKUP(G1790,Mapping!$E$2:$F$246,2,0)</f>
        <v>Per</v>
      </c>
    </row>
    <row r="1791" spans="1:11" x14ac:dyDescent="0.25">
      <c r="A1791" s="6"/>
      <c r="B1791" s="6"/>
      <c r="C1791" s="6"/>
      <c r="D1791" s="6"/>
      <c r="E1791" s="6" t="s">
        <v>207</v>
      </c>
      <c r="F1791" s="1" t="s">
        <v>117</v>
      </c>
      <c r="G1791" s="2">
        <v>44286</v>
      </c>
      <c r="H1791" s="1">
        <v>5.8031817771382497E-3</v>
      </c>
      <c r="I1791" s="24" t="str">
        <f>VLOOKUP($E1791,Mapping!$A$2:$C$502,3,0)</f>
        <v>Pre</v>
      </c>
      <c r="J1791" s="24" t="str">
        <f>VLOOKUP($E1791,Mapping!$A$2:$C$502,2,0)</f>
        <v>Facebook AEO BAU</v>
      </c>
      <c r="K1791" s="24" t="str">
        <f>VLOOKUP(G1791,Mapping!$E$2:$F$246,2,0)</f>
        <v>Per</v>
      </c>
    </row>
    <row r="1792" spans="1:11" x14ac:dyDescent="0.25">
      <c r="A1792" s="6"/>
      <c r="B1792" s="6"/>
      <c r="C1792" s="6"/>
      <c r="D1792" s="6"/>
      <c r="E1792" s="6" t="s">
        <v>208</v>
      </c>
      <c r="F1792" s="1" t="s">
        <v>117</v>
      </c>
      <c r="G1792" s="2">
        <v>44286</v>
      </c>
      <c r="H1792" s="1">
        <v>7832.40589164636</v>
      </c>
      <c r="I1792" s="24" t="str">
        <f>VLOOKUP($E1792,Mapping!$A$2:$C$502,3,0)</f>
        <v>Pre</v>
      </c>
      <c r="J1792" s="24" t="str">
        <f>VLOOKUP($E1792,Mapping!$A$2:$C$502,2,0)</f>
        <v>Facebook VO AAA</v>
      </c>
      <c r="K1792" s="24" t="str">
        <f>VLOOKUP(G1792,Mapping!$E$2:$F$246,2,0)</f>
        <v>Per</v>
      </c>
    </row>
    <row r="1793" spans="1:11" x14ac:dyDescent="0.25">
      <c r="A1793" s="6"/>
      <c r="B1793" s="6"/>
      <c r="C1793" s="6"/>
      <c r="D1793" s="6"/>
      <c r="E1793" s="6" t="s">
        <v>209</v>
      </c>
      <c r="F1793" s="1" t="s">
        <v>117</v>
      </c>
      <c r="G1793" s="2">
        <v>44286</v>
      </c>
      <c r="H1793" s="1">
        <v>0</v>
      </c>
      <c r="I1793" s="24" t="str">
        <f>VLOOKUP($E1793,Mapping!$A$2:$C$502,3,0)</f>
        <v>S1</v>
      </c>
      <c r="J1793" s="24" t="str">
        <f>VLOOKUP($E1793,Mapping!$A$2:$C$502,2,0)</f>
        <v>Facebook VO AAA</v>
      </c>
      <c r="K1793" s="24" t="str">
        <f>VLOOKUP(G1793,Mapping!$E$2:$F$246,2,0)</f>
        <v>Per</v>
      </c>
    </row>
    <row r="1794" spans="1:11" x14ac:dyDescent="0.25">
      <c r="A1794" s="6"/>
      <c r="B1794" s="6"/>
      <c r="C1794" s="6"/>
      <c r="D1794" s="6"/>
      <c r="E1794" s="6" t="s">
        <v>210</v>
      </c>
      <c r="F1794" s="1" t="s">
        <v>117</v>
      </c>
      <c r="G1794" s="2">
        <v>44286</v>
      </c>
      <c r="H1794" s="1">
        <v>0</v>
      </c>
      <c r="I1794" s="24" t="str">
        <f>VLOOKUP($E1794,Mapping!$A$2:$C$502,3,0)</f>
        <v>S2</v>
      </c>
      <c r="J1794" s="24" t="str">
        <f>VLOOKUP($E1794,Mapping!$A$2:$C$502,2,0)</f>
        <v>Facebook VO AAA</v>
      </c>
      <c r="K1794" s="24" t="str">
        <f>VLOOKUP(G1794,Mapping!$E$2:$F$246,2,0)</f>
        <v>Per</v>
      </c>
    </row>
    <row r="1795" spans="1:11" x14ac:dyDescent="0.25">
      <c r="A1795" s="6"/>
      <c r="B1795" s="6"/>
      <c r="C1795" s="6"/>
      <c r="D1795" s="6"/>
      <c r="E1795" s="6" t="s">
        <v>245</v>
      </c>
      <c r="F1795" s="1" t="s">
        <v>117</v>
      </c>
      <c r="G1795" s="2">
        <v>44286</v>
      </c>
      <c r="H1795" s="1">
        <v>0</v>
      </c>
      <c r="I1795" s="24" t="str">
        <f>VLOOKUP($E1795,Mapping!$A$2:$C$502,3,0)</f>
        <v>S3</v>
      </c>
      <c r="J1795" s="24" t="str">
        <f>VLOOKUP($E1795,Mapping!$A$2:$C$502,2,0)</f>
        <v>Facebook VO AAA</v>
      </c>
      <c r="K1795" s="24" t="str">
        <f>VLOOKUP(G1795,Mapping!$E$2:$F$246,2,0)</f>
        <v>Per</v>
      </c>
    </row>
    <row r="1796" spans="1:11" x14ac:dyDescent="0.25">
      <c r="A1796" s="6"/>
      <c r="B1796" s="6"/>
      <c r="C1796" s="6"/>
      <c r="D1796" s="6"/>
      <c r="E1796" s="6" t="s">
        <v>211</v>
      </c>
      <c r="F1796" s="1" t="s">
        <v>117</v>
      </c>
      <c r="G1796" s="2">
        <v>44286</v>
      </c>
      <c r="H1796" s="1">
        <v>38735.8905360516</v>
      </c>
      <c r="I1796" s="24" t="str">
        <f>VLOOKUP($E1796,Mapping!$A$2:$C$502,3,0)</f>
        <v>Pre</v>
      </c>
      <c r="J1796" s="24" t="str">
        <f>VLOOKUP($E1796,Mapping!$A$2:$C$502,2,0)</f>
        <v>Facebook VO BAU</v>
      </c>
      <c r="K1796" s="24" t="str">
        <f>VLOOKUP(G1796,Mapping!$E$2:$F$246,2,0)</f>
        <v>Per</v>
      </c>
    </row>
    <row r="1797" spans="1:11" x14ac:dyDescent="0.25">
      <c r="A1797" s="6"/>
      <c r="B1797" s="6"/>
      <c r="C1797" s="6"/>
      <c r="D1797" s="6"/>
      <c r="E1797" s="6" t="s">
        <v>212</v>
      </c>
      <c r="F1797" s="1" t="s">
        <v>117</v>
      </c>
      <c r="G1797" s="2">
        <v>44286</v>
      </c>
      <c r="H1797" s="1">
        <v>0</v>
      </c>
      <c r="I1797" s="24" t="str">
        <f>VLOOKUP($E1797,Mapping!$A$2:$C$502,3,0)</f>
        <v>S1</v>
      </c>
      <c r="J1797" s="24" t="str">
        <f>VLOOKUP($E1797,Mapping!$A$2:$C$502,2,0)</f>
        <v>Facebook VO BAU</v>
      </c>
      <c r="K1797" s="24" t="str">
        <f>VLOOKUP(G1797,Mapping!$E$2:$F$246,2,0)</f>
        <v>Per</v>
      </c>
    </row>
    <row r="1798" spans="1:11" x14ac:dyDescent="0.25">
      <c r="A1798" s="6"/>
      <c r="B1798" s="6"/>
      <c r="C1798" s="6"/>
      <c r="D1798" s="6"/>
      <c r="E1798" s="6" t="s">
        <v>213</v>
      </c>
      <c r="F1798" s="1" t="s">
        <v>117</v>
      </c>
      <c r="G1798" s="2">
        <v>44286</v>
      </c>
      <c r="H1798" s="1">
        <v>0</v>
      </c>
      <c r="I1798" s="24" t="str">
        <f>VLOOKUP($E1798,Mapping!$A$2:$C$502,3,0)</f>
        <v>S2</v>
      </c>
      <c r="J1798" s="24" t="str">
        <f>VLOOKUP($E1798,Mapping!$A$2:$C$502,2,0)</f>
        <v>Facebook VO BAU</v>
      </c>
      <c r="K1798" s="24" t="str">
        <f>VLOOKUP(G1798,Mapping!$E$2:$F$246,2,0)</f>
        <v>Per</v>
      </c>
    </row>
    <row r="1799" spans="1:11" x14ac:dyDescent="0.25">
      <c r="A1799" s="6"/>
      <c r="B1799" s="6"/>
      <c r="C1799" s="6"/>
      <c r="D1799" s="6"/>
      <c r="E1799" s="6" t="s">
        <v>246</v>
      </c>
      <c r="F1799" s="1" t="s">
        <v>117</v>
      </c>
      <c r="G1799" s="2">
        <v>44286</v>
      </c>
      <c r="H1799" s="1">
        <v>0</v>
      </c>
      <c r="I1799" s="24" t="str">
        <f>VLOOKUP($E1799,Mapping!$A$2:$C$502,3,0)</f>
        <v>S3</v>
      </c>
      <c r="J1799" s="24" t="str">
        <f>VLOOKUP($E1799,Mapping!$A$2:$C$502,2,0)</f>
        <v>Facebook VO BAU</v>
      </c>
      <c r="K1799" s="24" t="str">
        <f>VLOOKUP(G1799,Mapping!$E$2:$F$246,2,0)</f>
        <v>Per</v>
      </c>
    </row>
    <row r="1800" spans="1:11" x14ac:dyDescent="0.25">
      <c r="A1800" s="6"/>
      <c r="B1800" s="6"/>
      <c r="C1800" s="6"/>
      <c r="D1800" s="6"/>
      <c r="E1800" s="6" t="s">
        <v>214</v>
      </c>
      <c r="F1800" s="1" t="s">
        <v>117</v>
      </c>
      <c r="G1800" s="2">
        <v>44286</v>
      </c>
      <c r="H1800" s="1">
        <v>6274.4224291710698</v>
      </c>
      <c r="I1800" s="24" t="str">
        <f>VLOOKUP($E1800,Mapping!$A$2:$C$502,3,0)</f>
        <v>Pre</v>
      </c>
      <c r="J1800" s="24" t="str">
        <f>VLOOKUP($E1800,Mapping!$A$2:$C$502,2,0)</f>
        <v>Facebook VO Dynamic</v>
      </c>
      <c r="K1800" s="24" t="str">
        <f>VLOOKUP(G1800,Mapping!$E$2:$F$246,2,0)</f>
        <v>Per</v>
      </c>
    </row>
    <row r="1801" spans="1:11" x14ac:dyDescent="0.25">
      <c r="A1801" s="6"/>
      <c r="B1801" s="6"/>
      <c r="C1801" s="6"/>
      <c r="D1801" s="6"/>
      <c r="E1801" s="6" t="s">
        <v>215</v>
      </c>
      <c r="F1801" s="1" t="s">
        <v>117</v>
      </c>
      <c r="G1801" s="2">
        <v>44286</v>
      </c>
      <c r="H1801" s="1">
        <v>0</v>
      </c>
      <c r="I1801" s="24" t="str">
        <f>VLOOKUP($E1801,Mapping!$A$2:$C$502,3,0)</f>
        <v>S1</v>
      </c>
      <c r="J1801" s="24" t="str">
        <f>VLOOKUP($E1801,Mapping!$A$2:$C$502,2,0)</f>
        <v>Facebook VO Dynamic</v>
      </c>
      <c r="K1801" s="24" t="str">
        <f>VLOOKUP(G1801,Mapping!$E$2:$F$246,2,0)</f>
        <v>Per</v>
      </c>
    </row>
    <row r="1802" spans="1:11" x14ac:dyDescent="0.25">
      <c r="A1802" s="6"/>
      <c r="B1802" s="6"/>
      <c r="C1802" s="6"/>
      <c r="D1802" s="6"/>
      <c r="E1802" s="6" t="s">
        <v>216</v>
      </c>
      <c r="F1802" s="1" t="s">
        <v>117</v>
      </c>
      <c r="G1802" s="2">
        <v>44286</v>
      </c>
      <c r="H1802" s="1">
        <v>17067.398703085299</v>
      </c>
      <c r="I1802" s="24" t="str">
        <f>VLOOKUP($E1802,Mapping!$A$2:$C$502,3,0)</f>
        <v>Pre</v>
      </c>
      <c r="J1802" s="24" t="str">
        <f>VLOOKUP($E1802,Mapping!$A$2:$C$502,2,0)</f>
        <v>Google Display</v>
      </c>
      <c r="K1802" s="24" t="str">
        <f>VLOOKUP(G1802,Mapping!$E$2:$F$246,2,0)</f>
        <v>Per</v>
      </c>
    </row>
    <row r="1803" spans="1:11" x14ac:dyDescent="0.25">
      <c r="A1803" s="6"/>
      <c r="B1803" s="6"/>
      <c r="C1803" s="6"/>
      <c r="D1803" s="6"/>
      <c r="E1803" s="6" t="s">
        <v>217</v>
      </c>
      <c r="F1803" s="1" t="s">
        <v>117</v>
      </c>
      <c r="G1803" s="2">
        <v>44286</v>
      </c>
      <c r="H1803" s="1">
        <v>0</v>
      </c>
      <c r="I1803" s="24">
        <f>VLOOKUP($E1803,Mapping!$A$2:$C$502,3,0)</f>
        <v>0</v>
      </c>
      <c r="J1803" s="24" t="str">
        <f>VLOOKUP($E1803,Mapping!$A$2:$C$502,2,0)</f>
        <v>Google Display</v>
      </c>
      <c r="K1803" s="24" t="str">
        <f>VLOOKUP(G1803,Mapping!$E$2:$F$246,2,0)</f>
        <v>Per</v>
      </c>
    </row>
    <row r="1804" spans="1:11" x14ac:dyDescent="0.25">
      <c r="A1804" s="6"/>
      <c r="B1804" s="6"/>
      <c r="C1804" s="6"/>
      <c r="D1804" s="6"/>
      <c r="E1804" s="6" t="s">
        <v>229</v>
      </c>
      <c r="F1804" s="1" t="s">
        <v>117</v>
      </c>
      <c r="G1804" s="2">
        <v>44286</v>
      </c>
      <c r="H1804" s="1">
        <v>0</v>
      </c>
      <c r="I1804" s="24">
        <f>VLOOKUP($E1804,Mapping!$A$2:$C$502,3,0)</f>
        <v>0</v>
      </c>
      <c r="J1804" s="24" t="str">
        <f>VLOOKUP($E1804,Mapping!$A$2:$C$502,2,0)</f>
        <v>Google Display</v>
      </c>
      <c r="K1804" s="24" t="str">
        <f>VLOOKUP(G1804,Mapping!$E$2:$F$246,2,0)</f>
        <v>Per</v>
      </c>
    </row>
    <row r="1805" spans="1:11" x14ac:dyDescent="0.25">
      <c r="A1805" s="6"/>
      <c r="B1805" s="6"/>
      <c r="C1805" s="6"/>
      <c r="D1805" s="6"/>
      <c r="E1805" s="6" t="s">
        <v>218</v>
      </c>
      <c r="F1805" s="1" t="s">
        <v>117</v>
      </c>
      <c r="G1805" s="2">
        <v>44286</v>
      </c>
      <c r="H1805" s="1">
        <v>0</v>
      </c>
      <c r="I1805" s="24">
        <f>VLOOKUP($E1805,Mapping!$A$2:$C$502,3,0)</f>
        <v>0</v>
      </c>
      <c r="J1805" s="24" t="str">
        <f>VLOOKUP($E1805,Mapping!$A$2:$C$502,2,0)</f>
        <v>Google Display</v>
      </c>
      <c r="K1805" s="24" t="str">
        <f>VLOOKUP(G1805,Mapping!$E$2:$F$246,2,0)</f>
        <v>Per</v>
      </c>
    </row>
    <row r="1806" spans="1:11" x14ac:dyDescent="0.25">
      <c r="A1806" s="6"/>
      <c r="B1806" s="6"/>
      <c r="C1806" s="6"/>
      <c r="D1806" s="6"/>
      <c r="E1806" s="6" t="s">
        <v>230</v>
      </c>
      <c r="F1806" s="1" t="s">
        <v>117</v>
      </c>
      <c r="G1806" s="2">
        <v>44286</v>
      </c>
      <c r="H1806" s="1">
        <v>0</v>
      </c>
      <c r="I1806" s="24" t="str">
        <f>VLOOKUP($E1806,Mapping!$A$2:$C$502,3,0)</f>
        <v>S1</v>
      </c>
      <c r="J1806" s="24" t="str">
        <f>VLOOKUP($E1806,Mapping!$A$2:$C$502,2,0)</f>
        <v>Google Display</v>
      </c>
      <c r="K1806" s="24" t="str">
        <f>VLOOKUP(G1806,Mapping!$E$2:$F$246,2,0)</f>
        <v>Per</v>
      </c>
    </row>
    <row r="1807" spans="1:11" x14ac:dyDescent="0.25">
      <c r="A1807" s="6"/>
      <c r="B1807" s="6"/>
      <c r="C1807" s="6"/>
      <c r="D1807" s="6"/>
      <c r="E1807" s="6" t="s">
        <v>219</v>
      </c>
      <c r="F1807" s="1" t="s">
        <v>117</v>
      </c>
      <c r="G1807" s="2">
        <v>44286</v>
      </c>
      <c r="H1807" s="1">
        <v>9521.3864634411002</v>
      </c>
      <c r="I1807" s="24" t="str">
        <f>VLOOKUP($E1807,Mapping!$A$2:$C$502,3,0)</f>
        <v>Pre</v>
      </c>
      <c r="J1807" s="24" t="str">
        <f>VLOOKUP($E1807,Mapping!$A$2:$C$502,2,0)</f>
        <v>Google Youtube</v>
      </c>
      <c r="K1807" s="24" t="str">
        <f>VLOOKUP(G1807,Mapping!$E$2:$F$246,2,0)</f>
        <v>Per</v>
      </c>
    </row>
    <row r="1808" spans="1:11" x14ac:dyDescent="0.25">
      <c r="A1808" s="6"/>
      <c r="B1808" s="6"/>
      <c r="C1808" s="6"/>
      <c r="D1808" s="6"/>
      <c r="E1808" s="6" t="s">
        <v>220</v>
      </c>
      <c r="F1808" s="1" t="s">
        <v>117</v>
      </c>
      <c r="G1808" s="2">
        <v>44286</v>
      </c>
      <c r="H1808" s="1">
        <v>0</v>
      </c>
      <c r="I1808" s="24">
        <f>VLOOKUP($E1808,Mapping!$A$2:$C$502,3,0)</f>
        <v>0</v>
      </c>
      <c r="J1808" s="24" t="str">
        <f>VLOOKUP($E1808,Mapping!$A$2:$C$502,2,0)</f>
        <v>Google Youtube</v>
      </c>
      <c r="K1808" s="24" t="str">
        <f>VLOOKUP(G1808,Mapping!$E$2:$F$246,2,0)</f>
        <v>Per</v>
      </c>
    </row>
    <row r="1809" spans="1:11" x14ac:dyDescent="0.25">
      <c r="A1809" s="6"/>
      <c r="B1809" s="6"/>
      <c r="C1809" s="6"/>
      <c r="D1809" s="6"/>
      <c r="E1809" s="6" t="s">
        <v>231</v>
      </c>
      <c r="F1809" s="1" t="s">
        <v>117</v>
      </c>
      <c r="G1809" s="2">
        <v>44286</v>
      </c>
      <c r="H1809" s="1">
        <v>0</v>
      </c>
      <c r="I1809" s="24">
        <f>VLOOKUP($E1809,Mapping!$A$2:$C$502,3,0)</f>
        <v>0</v>
      </c>
      <c r="J1809" s="24" t="str">
        <f>VLOOKUP($E1809,Mapping!$A$2:$C$502,2,0)</f>
        <v>Google Youtube</v>
      </c>
      <c r="K1809" s="24" t="str">
        <f>VLOOKUP(G1809,Mapping!$E$2:$F$246,2,0)</f>
        <v>Per</v>
      </c>
    </row>
    <row r="1810" spans="1:11" x14ac:dyDescent="0.25">
      <c r="A1810" s="6"/>
      <c r="B1810" s="6"/>
      <c r="C1810" s="6"/>
      <c r="D1810" s="6"/>
      <c r="E1810" s="6" t="s">
        <v>221</v>
      </c>
      <c r="F1810" s="1" t="s">
        <v>117</v>
      </c>
      <c r="G1810" s="2">
        <v>44286</v>
      </c>
      <c r="H1810" s="1">
        <v>0</v>
      </c>
      <c r="I1810" s="24">
        <f>VLOOKUP($E1810,Mapping!$A$2:$C$502,3,0)</f>
        <v>0</v>
      </c>
      <c r="J1810" s="24" t="str">
        <f>VLOOKUP($E1810,Mapping!$A$2:$C$502,2,0)</f>
        <v>Google Youtube</v>
      </c>
      <c r="K1810" s="24" t="str">
        <f>VLOOKUP(G1810,Mapping!$E$2:$F$246,2,0)</f>
        <v>Per</v>
      </c>
    </row>
    <row r="1811" spans="1:11" x14ac:dyDescent="0.25">
      <c r="A1811" s="6"/>
      <c r="B1811" s="6"/>
      <c r="C1811" s="6"/>
      <c r="D1811" s="6"/>
      <c r="E1811" s="6" t="s">
        <v>232</v>
      </c>
      <c r="F1811" s="1" t="s">
        <v>117</v>
      </c>
      <c r="G1811" s="2">
        <v>44286</v>
      </c>
      <c r="H1811" s="1">
        <v>0</v>
      </c>
      <c r="I1811" s="24" t="str">
        <f>VLOOKUP($E1811,Mapping!$A$2:$C$502,3,0)</f>
        <v>S1</v>
      </c>
      <c r="J1811" s="24" t="str">
        <f>VLOOKUP($E1811,Mapping!$A$2:$C$502,2,0)</f>
        <v>Google Youtube</v>
      </c>
      <c r="K1811" s="24" t="str">
        <f>VLOOKUP(G1811,Mapping!$E$2:$F$246,2,0)</f>
        <v>Per</v>
      </c>
    </row>
    <row r="1812" spans="1:11" x14ac:dyDescent="0.25">
      <c r="A1812" s="6"/>
      <c r="B1812" s="6"/>
      <c r="C1812" s="6"/>
      <c r="D1812" s="6"/>
      <c r="E1812" s="6" t="s">
        <v>73</v>
      </c>
      <c r="F1812" s="1" t="s">
        <v>117</v>
      </c>
      <c r="G1812" s="2">
        <v>44286</v>
      </c>
      <c r="H1812" s="1">
        <v>282876.95580592903</v>
      </c>
      <c r="I1812" s="24">
        <f>VLOOKUP($E1812,Mapping!$A$2:$C$502,3,0)</f>
        <v>0</v>
      </c>
      <c r="J1812" s="24">
        <f>VLOOKUP($E1812,Mapping!$A$2:$C$502,2,0)</f>
        <v>0</v>
      </c>
      <c r="K1812" s="24" t="str">
        <f>VLOOKUP(G1812,Mapping!$E$2:$F$246,2,0)</f>
        <v>Per</v>
      </c>
    </row>
    <row r="1813" spans="1:11" x14ac:dyDescent="0.25">
      <c r="A1813" s="6"/>
      <c r="B1813" s="6"/>
      <c r="C1813" s="6"/>
      <c r="D1813" s="6"/>
      <c r="E1813" s="6" t="s">
        <v>149</v>
      </c>
      <c r="F1813" s="1" t="s">
        <v>117</v>
      </c>
      <c r="G1813" s="2">
        <v>44286</v>
      </c>
      <c r="H1813" s="1">
        <v>0</v>
      </c>
      <c r="I1813" s="24">
        <f>VLOOKUP($E1813,Mapping!$A$2:$C$502,3,0)</f>
        <v>0</v>
      </c>
      <c r="J1813" s="24" t="str">
        <f>VLOOKUP($E1813,Mapping!$A$2:$C$502,2,0)</f>
        <v>Event After Effect</v>
      </c>
      <c r="K1813" s="24" t="str">
        <f>VLOOKUP(G1813,Mapping!$E$2:$F$246,2,0)</f>
        <v>Per</v>
      </c>
    </row>
    <row r="1814" spans="1:11" x14ac:dyDescent="0.25">
      <c r="A1814" s="6"/>
      <c r="B1814" s="6"/>
      <c r="C1814" s="6"/>
      <c r="D1814" s="6"/>
      <c r="E1814" s="6" t="s">
        <v>150</v>
      </c>
      <c r="F1814" s="1" t="s">
        <v>117</v>
      </c>
      <c r="G1814" s="2">
        <v>44286</v>
      </c>
      <c r="H1814" s="1">
        <v>0</v>
      </c>
      <c r="I1814" s="24">
        <f>VLOOKUP($E1814,Mapping!$A$2:$C$502,3,0)</f>
        <v>0</v>
      </c>
      <c r="J1814" s="24" t="str">
        <f>VLOOKUP($E1814,Mapping!$A$2:$C$502,2,0)</f>
        <v>Internal Event</v>
      </c>
      <c r="K1814" s="24" t="str">
        <f>VLOOKUP(G1814,Mapping!$E$2:$F$246,2,0)</f>
        <v>Per</v>
      </c>
    </row>
    <row r="1815" spans="1:11" x14ac:dyDescent="0.25">
      <c r="A1815" s="6"/>
      <c r="B1815" s="6"/>
      <c r="C1815" s="6"/>
      <c r="D1815" s="6"/>
      <c r="E1815" s="6" t="s">
        <v>151</v>
      </c>
      <c r="F1815" s="1" t="s">
        <v>117</v>
      </c>
      <c r="G1815" s="2">
        <v>44286</v>
      </c>
      <c r="H1815" s="1">
        <v>0</v>
      </c>
      <c r="I1815" s="24">
        <f>VLOOKUP($E1815,Mapping!$A$2:$C$502,3,0)</f>
        <v>0</v>
      </c>
      <c r="J1815" s="24" t="str">
        <f>VLOOKUP($E1815,Mapping!$A$2:$C$502,2,0)</f>
        <v>Internal Event</v>
      </c>
      <c r="K1815" s="24" t="str">
        <f>VLOOKUP(G1815,Mapping!$E$2:$F$246,2,0)</f>
        <v>Per</v>
      </c>
    </row>
    <row r="1816" spans="1:11" x14ac:dyDescent="0.25">
      <c r="A1816" s="6"/>
      <c r="B1816" s="6"/>
      <c r="C1816" s="6"/>
      <c r="D1816" s="6"/>
      <c r="E1816" s="6" t="s">
        <v>152</v>
      </c>
      <c r="F1816" s="1" t="s">
        <v>117</v>
      </c>
      <c r="G1816" s="2">
        <v>44286</v>
      </c>
      <c r="H1816" s="1">
        <v>0</v>
      </c>
      <c r="I1816" s="24">
        <f>VLOOKUP($E1816,Mapping!$A$2:$C$502,3,0)</f>
        <v>0</v>
      </c>
      <c r="J1816" s="24" t="str">
        <f>VLOOKUP($E1816,Mapping!$A$2:$C$502,2,0)</f>
        <v>Internal Event</v>
      </c>
      <c r="K1816" s="24" t="str">
        <f>VLOOKUP(G1816,Mapping!$E$2:$F$246,2,0)</f>
        <v>Per</v>
      </c>
    </row>
    <row r="1817" spans="1:11" x14ac:dyDescent="0.25">
      <c r="A1817" s="6"/>
      <c r="B1817" s="6"/>
      <c r="C1817" s="6"/>
      <c r="D1817" s="6"/>
      <c r="E1817" s="6" t="s">
        <v>153</v>
      </c>
      <c r="F1817" s="1" t="s">
        <v>117</v>
      </c>
      <c r="G1817" s="2">
        <v>44286</v>
      </c>
      <c r="H1817" s="1">
        <v>0</v>
      </c>
      <c r="I1817" s="24">
        <f>VLOOKUP($E1817,Mapping!$A$2:$C$502,3,0)</f>
        <v>0</v>
      </c>
      <c r="J1817" s="24" t="str">
        <f>VLOOKUP($E1817,Mapping!$A$2:$C$502,2,0)</f>
        <v>Monday Effect</v>
      </c>
      <c r="K1817" s="24" t="str">
        <f>VLOOKUP(G1817,Mapping!$E$2:$F$246,2,0)</f>
        <v>Per</v>
      </c>
    </row>
    <row r="1818" spans="1:11" x14ac:dyDescent="0.25">
      <c r="A1818" s="6"/>
      <c r="B1818" s="6"/>
      <c r="C1818" s="6"/>
      <c r="D1818" s="6"/>
      <c r="E1818" s="6" t="s">
        <v>154</v>
      </c>
      <c r="F1818" s="1" t="s">
        <v>117</v>
      </c>
      <c r="G1818" s="2">
        <v>44286</v>
      </c>
      <c r="H1818" s="1">
        <v>0</v>
      </c>
      <c r="I1818" s="24">
        <f>VLOOKUP($E1818,Mapping!$A$2:$C$502,3,0)</f>
        <v>0</v>
      </c>
      <c r="J1818" s="24" t="str">
        <f>VLOOKUP($E1818,Mapping!$A$2:$C$502,2,0)</f>
        <v>New Content</v>
      </c>
      <c r="K1818" s="24" t="str">
        <f>VLOOKUP(G1818,Mapping!$E$2:$F$246,2,0)</f>
        <v>Per</v>
      </c>
    </row>
    <row r="1819" spans="1:11" x14ac:dyDescent="0.25">
      <c r="A1819" s="6"/>
      <c r="B1819" s="6"/>
      <c r="C1819" s="6"/>
      <c r="D1819" s="6"/>
      <c r="E1819" s="6" t="s">
        <v>155</v>
      </c>
      <c r="F1819" s="1" t="s">
        <v>117</v>
      </c>
      <c r="G1819" s="2">
        <v>44286</v>
      </c>
      <c r="H1819" s="1">
        <v>0</v>
      </c>
      <c r="I1819" s="24">
        <f>VLOOKUP($E1819,Mapping!$A$2:$C$502,3,0)</f>
        <v>0</v>
      </c>
      <c r="J1819" s="24" t="str">
        <f>VLOOKUP($E1819,Mapping!$A$2:$C$502,2,0)</f>
        <v>Internal Event</v>
      </c>
      <c r="K1819" s="24" t="str">
        <f>VLOOKUP(G1819,Mapping!$E$2:$F$246,2,0)</f>
        <v>Per</v>
      </c>
    </row>
    <row r="1820" spans="1:11" x14ac:dyDescent="0.25">
      <c r="A1820" s="6"/>
      <c r="B1820" s="6"/>
      <c r="C1820" s="6"/>
      <c r="D1820" s="6"/>
      <c r="E1820" s="6" t="s">
        <v>156</v>
      </c>
      <c r="F1820" s="1" t="s">
        <v>117</v>
      </c>
      <c r="G1820" s="2">
        <v>44286</v>
      </c>
      <c r="H1820" s="1">
        <v>0</v>
      </c>
      <c r="I1820" s="24">
        <f>VLOOKUP($E1820,Mapping!$A$2:$C$502,3,0)</f>
        <v>0</v>
      </c>
      <c r="J1820" s="24" t="str">
        <f>VLOOKUP($E1820,Mapping!$A$2:$C$502,2,0)</f>
        <v>Internal Event</v>
      </c>
      <c r="K1820" s="24" t="str">
        <f>VLOOKUP(G1820,Mapping!$E$2:$F$246,2,0)</f>
        <v>Per</v>
      </c>
    </row>
    <row r="1821" spans="1:11" x14ac:dyDescent="0.25">
      <c r="A1821" s="6"/>
      <c r="B1821" s="6"/>
      <c r="C1821" s="6"/>
      <c r="D1821" s="6"/>
      <c r="E1821" s="6" t="s">
        <v>233</v>
      </c>
      <c r="F1821" s="1" t="s">
        <v>117</v>
      </c>
      <c r="G1821" s="2">
        <v>44286</v>
      </c>
      <c r="H1821" s="1">
        <v>0</v>
      </c>
      <c r="I1821" s="24" t="str">
        <f>VLOOKUP($E1821,Mapping!$A$2:$C$502,3,0)</f>
        <v>S2</v>
      </c>
      <c r="J1821" s="24" t="str">
        <f>VLOOKUP($E1821,Mapping!$A$2:$C$502,2,0)</f>
        <v>Reddit</v>
      </c>
      <c r="K1821" s="24" t="str">
        <f>VLOOKUP(G1821,Mapping!$E$2:$F$246,2,0)</f>
        <v>Per</v>
      </c>
    </row>
    <row r="1822" spans="1:11" x14ac:dyDescent="0.25">
      <c r="A1822" s="6"/>
      <c r="B1822" s="6"/>
      <c r="C1822" s="6"/>
      <c r="D1822" s="6"/>
      <c r="E1822" s="6" t="s">
        <v>158</v>
      </c>
      <c r="F1822" s="1" t="s">
        <v>117</v>
      </c>
      <c r="G1822" s="2">
        <v>44286</v>
      </c>
      <c r="H1822" s="1">
        <v>0</v>
      </c>
      <c r="I1822" s="24">
        <f>VLOOKUP($E1822,Mapping!$A$2:$C$502,3,0)</f>
        <v>0</v>
      </c>
      <c r="J1822" s="24" t="str">
        <f>VLOOKUP($E1822,Mapping!$A$2:$C$502,2,0)</f>
        <v>Internal Event</v>
      </c>
      <c r="K1822" s="24" t="str">
        <f>VLOOKUP(G1822,Mapping!$E$2:$F$246,2,0)</f>
        <v>Per</v>
      </c>
    </row>
    <row r="1823" spans="1:11" x14ac:dyDescent="0.25">
      <c r="A1823" s="6"/>
      <c r="B1823" s="6"/>
      <c r="C1823" s="6"/>
      <c r="D1823" s="6"/>
      <c r="E1823" s="6" t="s">
        <v>159</v>
      </c>
      <c r="F1823" s="1" t="s">
        <v>117</v>
      </c>
      <c r="G1823" s="2">
        <v>44286</v>
      </c>
      <c r="H1823" s="1">
        <v>0</v>
      </c>
      <c r="I1823" s="24">
        <f>VLOOKUP($E1823,Mapping!$A$2:$C$502,3,0)</f>
        <v>0</v>
      </c>
      <c r="J1823" s="24" t="str">
        <f>VLOOKUP($E1823,Mapping!$A$2:$C$502,2,0)</f>
        <v>Event After Effect</v>
      </c>
      <c r="K1823" s="24" t="str">
        <f>VLOOKUP(G1823,Mapping!$E$2:$F$246,2,0)</f>
        <v>Per</v>
      </c>
    </row>
    <row r="1824" spans="1:11" x14ac:dyDescent="0.25">
      <c r="A1824" s="6"/>
      <c r="B1824" s="6"/>
      <c r="C1824" s="6"/>
      <c r="D1824" s="6"/>
      <c r="E1824" s="6" t="s">
        <v>160</v>
      </c>
      <c r="F1824" s="1" t="s">
        <v>117</v>
      </c>
      <c r="G1824" s="2">
        <v>44286</v>
      </c>
      <c r="H1824" s="1">
        <v>0</v>
      </c>
      <c r="I1824" s="24">
        <f>VLOOKUP($E1824,Mapping!$A$2:$C$502,3,0)</f>
        <v>0</v>
      </c>
      <c r="J1824" s="24" t="str">
        <f>VLOOKUP($E1824,Mapping!$A$2:$C$502,2,0)</f>
        <v>Event After Effect</v>
      </c>
      <c r="K1824" s="24" t="str">
        <f>VLOOKUP(G1824,Mapping!$E$2:$F$246,2,0)</f>
        <v>Per</v>
      </c>
    </row>
    <row r="1825" spans="1:11" x14ac:dyDescent="0.25">
      <c r="A1825" s="6"/>
      <c r="B1825" s="6"/>
      <c r="C1825" s="6"/>
      <c r="D1825" s="6"/>
      <c r="E1825" s="6" t="s">
        <v>161</v>
      </c>
      <c r="F1825" s="1" t="s">
        <v>117</v>
      </c>
      <c r="G1825" s="2">
        <v>44286</v>
      </c>
      <c r="H1825" s="1">
        <v>55538.062280573999</v>
      </c>
      <c r="I1825" s="24">
        <f>VLOOKUP($E1825,Mapping!$A$2:$C$502,3,0)</f>
        <v>0</v>
      </c>
      <c r="J1825" s="24" t="str">
        <f>VLOOKUP($E1825,Mapping!$A$2:$C$502,2,0)</f>
        <v>Internal Event</v>
      </c>
      <c r="K1825" s="24" t="str">
        <f>VLOOKUP(G1825,Mapping!$E$2:$F$246,2,0)</f>
        <v>Per</v>
      </c>
    </row>
    <row r="1826" spans="1:11" x14ac:dyDescent="0.25">
      <c r="A1826" s="6"/>
      <c r="B1826" s="6"/>
      <c r="C1826" s="6"/>
      <c r="D1826" s="6"/>
      <c r="E1826" s="6" t="s">
        <v>162</v>
      </c>
      <c r="F1826" s="1" t="s">
        <v>117</v>
      </c>
      <c r="G1826" s="2">
        <v>44286</v>
      </c>
      <c r="H1826" s="1">
        <v>0</v>
      </c>
      <c r="I1826" s="24">
        <f>VLOOKUP($E1826,Mapping!$A$2:$C$502,3,0)</f>
        <v>0</v>
      </c>
      <c r="J1826" s="24" t="str">
        <f>VLOOKUP($E1826,Mapping!$A$2:$C$502,2,0)</f>
        <v>Tuesday Effect</v>
      </c>
      <c r="K1826" s="24" t="str">
        <f>VLOOKUP(G1826,Mapping!$E$2:$F$246,2,0)</f>
        <v>Per</v>
      </c>
    </row>
    <row r="1827" spans="1:11" x14ac:dyDescent="0.25">
      <c r="A1827" s="6"/>
      <c r="B1827" s="6"/>
      <c r="C1827" s="6"/>
      <c r="D1827" s="6"/>
      <c r="E1827" s="6" t="s">
        <v>222</v>
      </c>
      <c r="F1827" s="1" t="s">
        <v>117</v>
      </c>
      <c r="G1827" s="2">
        <v>44286</v>
      </c>
      <c r="H1827" s="1">
        <v>23545.2188196348</v>
      </c>
      <c r="I1827" s="24" t="str">
        <f>VLOOKUP($E1827,Mapping!$A$2:$C$502,3,0)</f>
        <v>Pre</v>
      </c>
      <c r="J1827" s="24" t="str">
        <f>VLOOKUP($E1827,Mapping!$A$2:$C$502,2,0)</f>
        <v>Unity</v>
      </c>
      <c r="K1827" s="24" t="str">
        <f>VLOOKUP(G1827,Mapping!$E$2:$F$246,2,0)</f>
        <v>Per</v>
      </c>
    </row>
    <row r="1828" spans="1:11" x14ac:dyDescent="0.25">
      <c r="A1828" s="6"/>
      <c r="B1828" s="6"/>
      <c r="C1828" s="6"/>
      <c r="D1828" s="6"/>
      <c r="E1828" s="6" t="s">
        <v>234</v>
      </c>
      <c r="F1828" s="1" t="s">
        <v>117</v>
      </c>
      <c r="G1828" s="2">
        <v>44286</v>
      </c>
      <c r="H1828" s="1">
        <v>0</v>
      </c>
      <c r="I1828" s="24" t="str">
        <f>VLOOKUP($E1828,Mapping!$A$2:$C$502,3,0)</f>
        <v>S1</v>
      </c>
      <c r="J1828" s="24" t="str">
        <f>VLOOKUP($E1828,Mapping!$A$2:$C$502,2,0)</f>
        <v>Unity</v>
      </c>
      <c r="K1828" s="24" t="str">
        <f>VLOOKUP(G1828,Mapping!$E$2:$F$246,2,0)</f>
        <v>Per</v>
      </c>
    </row>
    <row r="1829" spans="1:11" x14ac:dyDescent="0.25">
      <c r="A1829" s="6"/>
      <c r="B1829" s="6"/>
      <c r="C1829" s="6"/>
      <c r="D1829" s="6"/>
      <c r="E1829" s="6" t="s">
        <v>235</v>
      </c>
      <c r="F1829" s="1" t="s">
        <v>117</v>
      </c>
      <c r="G1829" s="2">
        <v>44286</v>
      </c>
      <c r="H1829" s="1">
        <v>0</v>
      </c>
      <c r="I1829" s="24" t="str">
        <f>VLOOKUP($E1829,Mapping!$A$2:$C$502,3,0)</f>
        <v>S2</v>
      </c>
      <c r="J1829" s="24" t="str">
        <f>VLOOKUP($E1829,Mapping!$A$2:$C$502,2,0)</f>
        <v>Unity</v>
      </c>
      <c r="K1829" s="24" t="str">
        <f>VLOOKUP(G1829,Mapping!$E$2:$F$246,2,0)</f>
        <v>Per</v>
      </c>
    </row>
    <row r="1830" spans="1:11" x14ac:dyDescent="0.25">
      <c r="A1830" s="6"/>
      <c r="B1830" s="6"/>
      <c r="C1830" s="6"/>
      <c r="D1830" s="6"/>
      <c r="E1830" s="6" t="s">
        <v>247</v>
      </c>
      <c r="F1830" s="1" t="s">
        <v>117</v>
      </c>
      <c r="G1830" s="2">
        <v>44286</v>
      </c>
      <c r="H1830" s="1">
        <v>0</v>
      </c>
      <c r="I1830" s="24" t="str">
        <f>VLOOKUP($E1830,Mapping!$A$2:$C$502,3,0)</f>
        <v>S3</v>
      </c>
      <c r="J1830" s="24" t="str">
        <f>VLOOKUP($E1830,Mapping!$A$2:$C$502,2,0)</f>
        <v>Unity</v>
      </c>
      <c r="K1830" s="24" t="str">
        <f>VLOOKUP(G1830,Mapping!$E$2:$F$246,2,0)</f>
        <v>Per</v>
      </c>
    </row>
    <row r="1831" spans="1:11" x14ac:dyDescent="0.25">
      <c r="A1831" s="6"/>
      <c r="B1831" s="6"/>
      <c r="C1831" s="6"/>
      <c r="D1831" s="6"/>
      <c r="E1831" s="6" t="s">
        <v>200</v>
      </c>
      <c r="F1831" s="1" t="s">
        <v>117</v>
      </c>
      <c r="G1831" s="2">
        <v>44287</v>
      </c>
      <c r="H1831" s="1">
        <v>0</v>
      </c>
      <c r="I1831" s="24">
        <f>VLOOKUP($E1831,Mapping!$A$2:$C$502,3,0)</f>
        <v>0</v>
      </c>
      <c r="J1831" s="24" t="str">
        <f>VLOOKUP($E1831,Mapping!$A$2:$C$502,2,0)</f>
        <v>Apple Search</v>
      </c>
      <c r="K1831" s="24" t="str">
        <f>VLOOKUP(G1831,Mapping!$E$2:$F$246,2,0)</f>
        <v>Per</v>
      </c>
    </row>
    <row r="1832" spans="1:11" x14ac:dyDescent="0.25">
      <c r="A1832" s="6"/>
      <c r="B1832" s="6"/>
      <c r="C1832" s="6"/>
      <c r="D1832" s="6"/>
      <c r="E1832" s="6" t="s">
        <v>227</v>
      </c>
      <c r="F1832" s="1" t="s">
        <v>117</v>
      </c>
      <c r="G1832" s="2">
        <v>44287</v>
      </c>
      <c r="H1832" s="1">
        <v>0</v>
      </c>
      <c r="I1832" s="24">
        <f>VLOOKUP($E1832,Mapping!$A$2:$C$502,3,0)</f>
        <v>0</v>
      </c>
      <c r="J1832" s="24" t="str">
        <f>VLOOKUP($E1832,Mapping!$A$2:$C$502,2,0)</f>
        <v>Applovin Rewarded</v>
      </c>
      <c r="K1832" s="24" t="str">
        <f>VLOOKUP(G1832,Mapping!$E$2:$F$246,2,0)</f>
        <v>Per</v>
      </c>
    </row>
    <row r="1833" spans="1:11" x14ac:dyDescent="0.25">
      <c r="A1833" s="6"/>
      <c r="B1833" s="6"/>
      <c r="C1833" s="6"/>
      <c r="D1833" s="6"/>
      <c r="E1833" s="6" t="s">
        <v>201</v>
      </c>
      <c r="F1833" s="1" t="s">
        <v>117</v>
      </c>
      <c r="G1833" s="2">
        <v>44287</v>
      </c>
      <c r="H1833" s="1">
        <v>0</v>
      </c>
      <c r="I1833" s="24">
        <f>VLOOKUP($E1833,Mapping!$A$2:$C$502,3,0)</f>
        <v>0</v>
      </c>
      <c r="J1833" s="24" t="str">
        <f>VLOOKUP($E1833,Mapping!$A$2:$C$502,2,0)</f>
        <v>Applovin Video</v>
      </c>
      <c r="K1833" s="24" t="str">
        <f>VLOOKUP(G1833,Mapping!$E$2:$F$246,2,0)</f>
        <v>Per</v>
      </c>
    </row>
    <row r="1834" spans="1:11" x14ac:dyDescent="0.25">
      <c r="A1834" s="6"/>
      <c r="B1834" s="6"/>
      <c r="C1834" s="6"/>
      <c r="D1834" s="6"/>
      <c r="E1834" s="6" t="s">
        <v>143</v>
      </c>
      <c r="F1834" s="1" t="s">
        <v>117</v>
      </c>
      <c r="G1834" s="2">
        <v>44287</v>
      </c>
      <c r="H1834" s="1">
        <v>0</v>
      </c>
      <c r="I1834" s="24">
        <f>VLOOKUP($E1834,Mapping!$A$2:$C$502,3,0)</f>
        <v>0</v>
      </c>
      <c r="J1834" s="24" t="str">
        <f>VLOOKUP($E1834,Mapping!$A$2:$C$502,2,0)</f>
        <v>Bug Fix</v>
      </c>
      <c r="K1834" s="24" t="str">
        <f>VLOOKUP(G1834,Mapping!$E$2:$F$246,2,0)</f>
        <v>Per</v>
      </c>
    </row>
    <row r="1835" spans="1:11" x14ac:dyDescent="0.25">
      <c r="A1835" s="6"/>
      <c r="B1835" s="6"/>
      <c r="C1835" s="6"/>
      <c r="D1835" s="6"/>
      <c r="E1835" s="6" t="s">
        <v>144</v>
      </c>
      <c r="F1835" s="1" t="s">
        <v>117</v>
      </c>
      <c r="G1835" s="2">
        <v>44287</v>
      </c>
      <c r="H1835" s="1">
        <v>0</v>
      </c>
      <c r="I1835" s="24">
        <f>VLOOKUP($E1835,Mapping!$A$2:$C$502,3,0)</f>
        <v>0</v>
      </c>
      <c r="J1835" s="24" t="str">
        <f>VLOOKUP($E1835,Mapping!$A$2:$C$502,2,0)</f>
        <v>Bug Fix</v>
      </c>
      <c r="K1835" s="24" t="str">
        <f>VLOOKUP(G1835,Mapping!$E$2:$F$246,2,0)</f>
        <v>Per</v>
      </c>
    </row>
    <row r="1836" spans="1:11" x14ac:dyDescent="0.25">
      <c r="A1836" s="6"/>
      <c r="B1836" s="6"/>
      <c r="C1836" s="6"/>
      <c r="D1836" s="6"/>
      <c r="E1836" s="6" t="s">
        <v>226</v>
      </c>
      <c r="F1836" s="1" t="s">
        <v>117</v>
      </c>
      <c r="G1836" s="2">
        <v>44287</v>
      </c>
      <c r="H1836" s="1">
        <v>0</v>
      </c>
      <c r="I1836" s="24">
        <f>VLOOKUP($E1836,Mapping!$A$2:$C$502,3,0)</f>
        <v>0</v>
      </c>
      <c r="J1836" s="24" t="str">
        <f>VLOOKUP($E1836,Mapping!$A$2:$C$502,2,0)</f>
        <v>Bug Fix</v>
      </c>
      <c r="K1836" s="24" t="str">
        <f>VLOOKUP(G1836,Mapping!$E$2:$F$246,2,0)</f>
        <v>Per</v>
      </c>
    </row>
    <row r="1837" spans="1:11" x14ac:dyDescent="0.25">
      <c r="A1837" s="6"/>
      <c r="B1837" s="6"/>
      <c r="C1837" s="6"/>
      <c r="D1837" s="6"/>
      <c r="E1837" s="6" t="s">
        <v>146</v>
      </c>
      <c r="F1837" s="1" t="s">
        <v>117</v>
      </c>
      <c r="G1837" s="2">
        <v>44287</v>
      </c>
      <c r="H1837" s="1">
        <v>0</v>
      </c>
      <c r="I1837" s="24">
        <f>VLOOKUP($E1837,Mapping!$A$2:$C$502,3,0)</f>
        <v>0</v>
      </c>
      <c r="J1837" s="24" t="str">
        <f>VLOOKUP($E1837,Mapping!$A$2:$C$502,2,0)</f>
        <v>Event After Effect</v>
      </c>
      <c r="K1837" s="24" t="str">
        <f>VLOOKUP(G1837,Mapping!$E$2:$F$246,2,0)</f>
        <v>Per</v>
      </c>
    </row>
    <row r="1838" spans="1:11" x14ac:dyDescent="0.25">
      <c r="A1838" s="6"/>
      <c r="B1838" s="6"/>
      <c r="C1838" s="6"/>
      <c r="D1838" s="6"/>
      <c r="E1838" s="6" t="s">
        <v>228</v>
      </c>
      <c r="F1838" s="1" t="s">
        <v>117</v>
      </c>
      <c r="G1838" s="2">
        <v>44287</v>
      </c>
      <c r="H1838" s="1">
        <v>0</v>
      </c>
      <c r="I1838" s="24">
        <f>VLOOKUP($E1838,Mapping!$A$2:$C$502,3,0)</f>
        <v>0</v>
      </c>
      <c r="J1838" s="24" t="str">
        <f>VLOOKUP($E1838,Mapping!$A$2:$C$502,2,0)</f>
        <v>Bytedance Global</v>
      </c>
      <c r="K1838" s="24" t="str">
        <f>VLOOKUP(G1838,Mapping!$E$2:$F$246,2,0)</f>
        <v>Per</v>
      </c>
    </row>
    <row r="1839" spans="1:11" x14ac:dyDescent="0.25">
      <c r="A1839" s="6"/>
      <c r="B1839" s="6"/>
      <c r="C1839" s="6"/>
      <c r="D1839" s="6"/>
      <c r="E1839" s="6" t="s">
        <v>180</v>
      </c>
      <c r="F1839" s="1" t="s">
        <v>117</v>
      </c>
      <c r="G1839" s="2">
        <v>44287</v>
      </c>
      <c r="H1839" s="1">
        <v>-14411.306685433099</v>
      </c>
      <c r="I1839" s="24">
        <f>VLOOKUP($E1839,Mapping!$A$2:$C$502,3,0)</f>
        <v>0</v>
      </c>
      <c r="J1839" s="24" t="str">
        <f>VLOOKUP($E1839,Mapping!$A$2:$C$502,2,0)</f>
        <v>Lords Mobile</v>
      </c>
      <c r="K1839" s="24" t="str">
        <f>VLOOKUP(G1839,Mapping!$E$2:$F$246,2,0)</f>
        <v>Per</v>
      </c>
    </row>
    <row r="1840" spans="1:11" x14ac:dyDescent="0.25">
      <c r="A1840" s="6"/>
      <c r="B1840" s="6"/>
      <c r="C1840" s="6"/>
      <c r="D1840" s="6"/>
      <c r="E1840" s="6" t="s">
        <v>181</v>
      </c>
      <c r="F1840" s="1" t="s">
        <v>117</v>
      </c>
      <c r="G1840" s="2">
        <v>44287</v>
      </c>
      <c r="H1840" s="1">
        <v>-4609.8565980406502</v>
      </c>
      <c r="I1840" s="24">
        <f>VLOOKUP($E1840,Mapping!$A$2:$C$502,3,0)</f>
        <v>0</v>
      </c>
      <c r="J1840" s="24" t="str">
        <f>VLOOKUP($E1840,Mapping!$A$2:$C$502,2,0)</f>
        <v>Rise of Kingdom</v>
      </c>
      <c r="K1840" s="24" t="str">
        <f>VLOOKUP(G1840,Mapping!$E$2:$F$246,2,0)</f>
        <v>Per</v>
      </c>
    </row>
    <row r="1841" spans="1:11" x14ac:dyDescent="0.25">
      <c r="A1841" s="6"/>
      <c r="B1841" s="6"/>
      <c r="C1841" s="6"/>
      <c r="D1841" s="6"/>
      <c r="E1841" s="6" t="s">
        <v>182</v>
      </c>
      <c r="F1841" s="1" t="s">
        <v>117</v>
      </c>
      <c r="G1841" s="2">
        <v>44287</v>
      </c>
      <c r="H1841" s="1">
        <v>-6653.0407626320302</v>
      </c>
      <c r="I1841" s="24">
        <f>VLOOKUP($E1841,Mapping!$A$2:$C$502,3,0)</f>
        <v>0</v>
      </c>
      <c r="J1841" s="24" t="str">
        <f>VLOOKUP($E1841,Mapping!$A$2:$C$502,2,0)</f>
        <v>West Game</v>
      </c>
      <c r="K1841" s="24" t="str">
        <f>VLOOKUP(G1841,Mapping!$E$2:$F$246,2,0)</f>
        <v>Per</v>
      </c>
    </row>
    <row r="1842" spans="1:11" x14ac:dyDescent="0.25">
      <c r="A1842" s="6"/>
      <c r="B1842" s="6"/>
      <c r="C1842" s="6"/>
      <c r="D1842" s="6"/>
      <c r="E1842" s="6" t="s">
        <v>148</v>
      </c>
      <c r="F1842" s="1" t="s">
        <v>117</v>
      </c>
      <c r="G1842" s="2">
        <v>44287</v>
      </c>
      <c r="H1842" s="1">
        <v>0</v>
      </c>
      <c r="I1842" s="24">
        <f>VLOOKUP($E1842,Mapping!$A$2:$C$502,3,0)</f>
        <v>0</v>
      </c>
      <c r="J1842" s="24" t="str">
        <f>VLOOKUP($E1842,Mapping!$A$2:$C$502,2,0)</f>
        <v>Event After Effect</v>
      </c>
      <c r="K1842" s="24" t="str">
        <f>VLOOKUP(G1842,Mapping!$E$2:$F$246,2,0)</f>
        <v>Per</v>
      </c>
    </row>
    <row r="1843" spans="1:11" x14ac:dyDescent="0.25">
      <c r="A1843" s="6"/>
      <c r="B1843" s="6"/>
      <c r="C1843" s="6"/>
      <c r="D1843" s="6"/>
      <c r="E1843" s="6" t="s">
        <v>202</v>
      </c>
      <c r="F1843" s="1" t="s">
        <v>117</v>
      </c>
      <c r="G1843" s="2">
        <v>44287</v>
      </c>
      <c r="H1843" s="1">
        <v>0</v>
      </c>
      <c r="I1843" s="24" t="str">
        <f>VLOOKUP($E1843,Mapping!$A$2:$C$502,3,0)</f>
        <v>S1</v>
      </c>
      <c r="J1843" s="24" t="str">
        <f>VLOOKUP($E1843,Mapping!$A$2:$C$502,2,0)</f>
        <v>Facebook AEO AAA</v>
      </c>
      <c r="K1843" s="24" t="str">
        <f>VLOOKUP(G1843,Mapping!$E$2:$F$246,2,0)</f>
        <v>Per</v>
      </c>
    </row>
    <row r="1844" spans="1:11" x14ac:dyDescent="0.25">
      <c r="A1844" s="6"/>
      <c r="B1844" s="6"/>
      <c r="C1844" s="6"/>
      <c r="D1844" s="6"/>
      <c r="E1844" s="6" t="s">
        <v>203</v>
      </c>
      <c r="F1844" s="1" t="s">
        <v>117</v>
      </c>
      <c r="G1844" s="2">
        <v>44287</v>
      </c>
      <c r="H1844" s="1">
        <v>0</v>
      </c>
      <c r="I1844" s="24" t="str">
        <f>VLOOKUP($E1844,Mapping!$A$2:$C$502,3,0)</f>
        <v>S2</v>
      </c>
      <c r="J1844" s="24" t="str">
        <f>VLOOKUP($E1844,Mapping!$A$2:$C$502,2,0)</f>
        <v>Facebook AEO AAA</v>
      </c>
      <c r="K1844" s="24" t="str">
        <f>VLOOKUP(G1844,Mapping!$E$2:$F$246,2,0)</f>
        <v>Per</v>
      </c>
    </row>
    <row r="1845" spans="1:11" x14ac:dyDescent="0.25">
      <c r="A1845" s="6"/>
      <c r="B1845" s="6"/>
      <c r="C1845" s="6"/>
      <c r="D1845" s="6"/>
      <c r="E1845" s="6" t="s">
        <v>243</v>
      </c>
      <c r="F1845" s="1" t="s">
        <v>117</v>
      </c>
      <c r="G1845" s="2">
        <v>44287</v>
      </c>
      <c r="H1845" s="1">
        <v>0</v>
      </c>
      <c r="I1845" s="24" t="str">
        <f>VLOOKUP($E1845,Mapping!$A$2:$C$502,3,0)</f>
        <v>S3</v>
      </c>
      <c r="J1845" s="24" t="str">
        <f>VLOOKUP($E1845,Mapping!$A$2:$C$502,2,0)</f>
        <v>Facebook AEO AAA</v>
      </c>
      <c r="K1845" s="24" t="str">
        <f>VLOOKUP(G1845,Mapping!$E$2:$F$246,2,0)</f>
        <v>Per</v>
      </c>
    </row>
    <row r="1846" spans="1:11" x14ac:dyDescent="0.25">
      <c r="A1846" s="6"/>
      <c r="B1846" s="6"/>
      <c r="C1846" s="6"/>
      <c r="D1846" s="6"/>
      <c r="E1846" s="6" t="s">
        <v>204</v>
      </c>
      <c r="F1846" s="1" t="s">
        <v>117</v>
      </c>
      <c r="G1846" s="2">
        <v>44287</v>
      </c>
      <c r="H1846" s="1">
        <v>246.30704038317401</v>
      </c>
      <c r="I1846" s="24" t="str">
        <f>VLOOKUP($E1846,Mapping!$A$2:$C$502,3,0)</f>
        <v>Pre</v>
      </c>
      <c r="J1846" s="24" t="str">
        <f>VLOOKUP($E1846,Mapping!$A$2:$C$502,2,0)</f>
        <v>Facebook AEO AAA</v>
      </c>
      <c r="K1846" s="24" t="str">
        <f>VLOOKUP(G1846,Mapping!$E$2:$F$246,2,0)</f>
        <v>Per</v>
      </c>
    </row>
    <row r="1847" spans="1:11" x14ac:dyDescent="0.25">
      <c r="A1847" s="6"/>
      <c r="B1847" s="6"/>
      <c r="C1847" s="6"/>
      <c r="D1847" s="6"/>
      <c r="E1847" s="6" t="s">
        <v>205</v>
      </c>
      <c r="F1847" s="1" t="s">
        <v>117</v>
      </c>
      <c r="G1847" s="2">
        <v>44287</v>
      </c>
      <c r="H1847" s="1">
        <v>0</v>
      </c>
      <c r="I1847" s="24" t="str">
        <f>VLOOKUP($E1847,Mapping!$A$2:$C$502,3,0)</f>
        <v>S1</v>
      </c>
      <c r="J1847" s="24" t="str">
        <f>VLOOKUP($E1847,Mapping!$A$2:$C$502,2,0)</f>
        <v>Facebook AEO BAU</v>
      </c>
      <c r="K1847" s="24" t="str">
        <f>VLOOKUP(G1847,Mapping!$E$2:$F$246,2,0)</f>
        <v>Per</v>
      </c>
    </row>
    <row r="1848" spans="1:11" x14ac:dyDescent="0.25">
      <c r="A1848" s="6"/>
      <c r="B1848" s="6"/>
      <c r="C1848" s="6"/>
      <c r="D1848" s="6"/>
      <c r="E1848" s="6" t="s">
        <v>206</v>
      </c>
      <c r="F1848" s="1" t="s">
        <v>117</v>
      </c>
      <c r="G1848" s="2">
        <v>44287</v>
      </c>
      <c r="H1848" s="1">
        <v>0</v>
      </c>
      <c r="I1848" s="24" t="str">
        <f>VLOOKUP($E1848,Mapping!$A$2:$C$502,3,0)</f>
        <v>S2</v>
      </c>
      <c r="J1848" s="24" t="str">
        <f>VLOOKUP($E1848,Mapping!$A$2:$C$502,2,0)</f>
        <v>Facebook AEO BAU</v>
      </c>
      <c r="K1848" s="24" t="str">
        <f>VLOOKUP(G1848,Mapping!$E$2:$F$246,2,0)</f>
        <v>Per</v>
      </c>
    </row>
    <row r="1849" spans="1:11" x14ac:dyDescent="0.25">
      <c r="A1849" s="6"/>
      <c r="B1849" s="6"/>
      <c r="C1849" s="6"/>
      <c r="D1849" s="6"/>
      <c r="E1849" s="6" t="s">
        <v>244</v>
      </c>
      <c r="F1849" s="1" t="s">
        <v>117</v>
      </c>
      <c r="G1849" s="2">
        <v>44287</v>
      </c>
      <c r="H1849" s="1">
        <v>0</v>
      </c>
      <c r="I1849" s="24" t="str">
        <f>VLOOKUP($E1849,Mapping!$A$2:$C$502,3,0)</f>
        <v>S3</v>
      </c>
      <c r="J1849" s="24" t="str">
        <f>VLOOKUP($E1849,Mapping!$A$2:$C$502,2,0)</f>
        <v>Facebook AEO BAU</v>
      </c>
      <c r="K1849" s="24" t="str">
        <f>VLOOKUP(G1849,Mapping!$E$2:$F$246,2,0)</f>
        <v>Per</v>
      </c>
    </row>
    <row r="1850" spans="1:11" x14ac:dyDescent="0.25">
      <c r="A1850" s="6"/>
      <c r="B1850" s="6"/>
      <c r="C1850" s="6"/>
      <c r="D1850" s="6"/>
      <c r="E1850" s="6" t="s">
        <v>207</v>
      </c>
      <c r="F1850" s="1" t="s">
        <v>117</v>
      </c>
      <c r="G1850" s="2">
        <v>44287</v>
      </c>
      <c r="H1850" s="1">
        <v>3.4213907940449102E-2</v>
      </c>
      <c r="I1850" s="24" t="str">
        <f>VLOOKUP($E1850,Mapping!$A$2:$C$502,3,0)</f>
        <v>Pre</v>
      </c>
      <c r="J1850" s="24" t="str">
        <f>VLOOKUP($E1850,Mapping!$A$2:$C$502,2,0)</f>
        <v>Facebook AEO BAU</v>
      </c>
      <c r="K1850" s="24" t="str">
        <f>VLOOKUP(G1850,Mapping!$E$2:$F$246,2,0)</f>
        <v>Per</v>
      </c>
    </row>
    <row r="1851" spans="1:11" x14ac:dyDescent="0.25">
      <c r="A1851" s="6"/>
      <c r="B1851" s="6"/>
      <c r="C1851" s="6"/>
      <c r="D1851" s="6"/>
      <c r="E1851" s="6" t="s">
        <v>208</v>
      </c>
      <c r="F1851" s="1" t="s">
        <v>117</v>
      </c>
      <c r="G1851" s="2">
        <v>44287</v>
      </c>
      <c r="H1851" s="1">
        <v>2629.6967068229501</v>
      </c>
      <c r="I1851" s="24" t="str">
        <f>VLOOKUP($E1851,Mapping!$A$2:$C$502,3,0)</f>
        <v>Pre</v>
      </c>
      <c r="J1851" s="24" t="str">
        <f>VLOOKUP($E1851,Mapping!$A$2:$C$502,2,0)</f>
        <v>Facebook VO AAA</v>
      </c>
      <c r="K1851" s="24" t="str">
        <f>VLOOKUP(G1851,Mapping!$E$2:$F$246,2,0)</f>
        <v>Per</v>
      </c>
    </row>
    <row r="1852" spans="1:11" x14ac:dyDescent="0.25">
      <c r="A1852" s="6"/>
      <c r="B1852" s="6"/>
      <c r="C1852" s="6"/>
      <c r="D1852" s="6"/>
      <c r="E1852" s="6" t="s">
        <v>209</v>
      </c>
      <c r="F1852" s="1" t="s">
        <v>117</v>
      </c>
      <c r="G1852" s="2">
        <v>44287</v>
      </c>
      <c r="H1852" s="1">
        <v>0</v>
      </c>
      <c r="I1852" s="24" t="str">
        <f>VLOOKUP($E1852,Mapping!$A$2:$C$502,3,0)</f>
        <v>S1</v>
      </c>
      <c r="J1852" s="24" t="str">
        <f>VLOOKUP($E1852,Mapping!$A$2:$C$502,2,0)</f>
        <v>Facebook VO AAA</v>
      </c>
      <c r="K1852" s="24" t="str">
        <f>VLOOKUP(G1852,Mapping!$E$2:$F$246,2,0)</f>
        <v>Per</v>
      </c>
    </row>
    <row r="1853" spans="1:11" x14ac:dyDescent="0.25">
      <c r="A1853" s="6"/>
      <c r="B1853" s="6"/>
      <c r="C1853" s="6"/>
      <c r="D1853" s="6"/>
      <c r="E1853" s="6" t="s">
        <v>210</v>
      </c>
      <c r="F1853" s="1" t="s">
        <v>117</v>
      </c>
      <c r="G1853" s="2">
        <v>44287</v>
      </c>
      <c r="H1853" s="1">
        <v>0</v>
      </c>
      <c r="I1853" s="24" t="str">
        <f>VLOOKUP($E1853,Mapping!$A$2:$C$502,3,0)</f>
        <v>S2</v>
      </c>
      <c r="J1853" s="24" t="str">
        <f>VLOOKUP($E1853,Mapping!$A$2:$C$502,2,0)</f>
        <v>Facebook VO AAA</v>
      </c>
      <c r="K1853" s="24" t="str">
        <f>VLOOKUP(G1853,Mapping!$E$2:$F$246,2,0)</f>
        <v>Per</v>
      </c>
    </row>
    <row r="1854" spans="1:11" x14ac:dyDescent="0.25">
      <c r="A1854" s="6"/>
      <c r="B1854" s="6"/>
      <c r="C1854" s="6"/>
      <c r="D1854" s="6"/>
      <c r="E1854" s="6" t="s">
        <v>245</v>
      </c>
      <c r="F1854" s="1" t="s">
        <v>117</v>
      </c>
      <c r="G1854" s="2">
        <v>44287</v>
      </c>
      <c r="H1854" s="1">
        <v>0</v>
      </c>
      <c r="I1854" s="24" t="str">
        <f>VLOOKUP($E1854,Mapping!$A$2:$C$502,3,0)</f>
        <v>S3</v>
      </c>
      <c r="J1854" s="24" t="str">
        <f>VLOOKUP($E1854,Mapping!$A$2:$C$502,2,0)</f>
        <v>Facebook VO AAA</v>
      </c>
      <c r="K1854" s="24" t="str">
        <f>VLOOKUP(G1854,Mapping!$E$2:$F$246,2,0)</f>
        <v>Per</v>
      </c>
    </row>
    <row r="1855" spans="1:11" x14ac:dyDescent="0.25">
      <c r="A1855" s="6"/>
      <c r="B1855" s="6"/>
      <c r="C1855" s="6"/>
      <c r="D1855" s="6"/>
      <c r="E1855" s="6" t="s">
        <v>211</v>
      </c>
      <c r="F1855" s="1" t="s">
        <v>117</v>
      </c>
      <c r="G1855" s="2">
        <v>44287</v>
      </c>
      <c r="H1855" s="1">
        <v>38854.879163609301</v>
      </c>
      <c r="I1855" s="24" t="str">
        <f>VLOOKUP($E1855,Mapping!$A$2:$C$502,3,0)</f>
        <v>Pre</v>
      </c>
      <c r="J1855" s="24" t="str">
        <f>VLOOKUP($E1855,Mapping!$A$2:$C$502,2,0)</f>
        <v>Facebook VO BAU</v>
      </c>
      <c r="K1855" s="24" t="str">
        <f>VLOOKUP(G1855,Mapping!$E$2:$F$246,2,0)</f>
        <v>Per</v>
      </c>
    </row>
    <row r="1856" spans="1:11" x14ac:dyDescent="0.25">
      <c r="A1856" s="6"/>
      <c r="B1856" s="6"/>
      <c r="C1856" s="6"/>
      <c r="D1856" s="6"/>
      <c r="E1856" s="6" t="s">
        <v>212</v>
      </c>
      <c r="F1856" s="1" t="s">
        <v>117</v>
      </c>
      <c r="G1856" s="2">
        <v>44287</v>
      </c>
      <c r="H1856" s="1">
        <v>0</v>
      </c>
      <c r="I1856" s="24" t="str">
        <f>VLOOKUP($E1856,Mapping!$A$2:$C$502,3,0)</f>
        <v>S1</v>
      </c>
      <c r="J1856" s="24" t="str">
        <f>VLOOKUP($E1856,Mapping!$A$2:$C$502,2,0)</f>
        <v>Facebook VO BAU</v>
      </c>
      <c r="K1856" s="24" t="str">
        <f>VLOOKUP(G1856,Mapping!$E$2:$F$246,2,0)</f>
        <v>Per</v>
      </c>
    </row>
    <row r="1857" spans="1:11" x14ac:dyDescent="0.25">
      <c r="A1857" s="6"/>
      <c r="B1857" s="6"/>
      <c r="C1857" s="6"/>
      <c r="D1857" s="6"/>
      <c r="E1857" s="6" t="s">
        <v>213</v>
      </c>
      <c r="F1857" s="1" t="s">
        <v>117</v>
      </c>
      <c r="G1857" s="2">
        <v>44287</v>
      </c>
      <c r="H1857" s="1">
        <v>0</v>
      </c>
      <c r="I1857" s="24" t="str">
        <f>VLOOKUP($E1857,Mapping!$A$2:$C$502,3,0)</f>
        <v>S2</v>
      </c>
      <c r="J1857" s="24" t="str">
        <f>VLOOKUP($E1857,Mapping!$A$2:$C$502,2,0)</f>
        <v>Facebook VO BAU</v>
      </c>
      <c r="K1857" s="24" t="str">
        <f>VLOOKUP(G1857,Mapping!$E$2:$F$246,2,0)</f>
        <v>Per</v>
      </c>
    </row>
    <row r="1858" spans="1:11" x14ac:dyDescent="0.25">
      <c r="A1858" s="6"/>
      <c r="B1858" s="6"/>
      <c r="C1858" s="6"/>
      <c r="D1858" s="6"/>
      <c r="E1858" s="6" t="s">
        <v>246</v>
      </c>
      <c r="F1858" s="1" t="s">
        <v>117</v>
      </c>
      <c r="G1858" s="2">
        <v>44287</v>
      </c>
      <c r="H1858" s="1">
        <v>0</v>
      </c>
      <c r="I1858" s="24" t="str">
        <f>VLOOKUP($E1858,Mapping!$A$2:$C$502,3,0)</f>
        <v>S3</v>
      </c>
      <c r="J1858" s="24" t="str">
        <f>VLOOKUP($E1858,Mapping!$A$2:$C$502,2,0)</f>
        <v>Facebook VO BAU</v>
      </c>
      <c r="K1858" s="24" t="str">
        <f>VLOOKUP(G1858,Mapping!$E$2:$F$246,2,0)</f>
        <v>Per</v>
      </c>
    </row>
    <row r="1859" spans="1:11" x14ac:dyDescent="0.25">
      <c r="A1859" s="6"/>
      <c r="B1859" s="6"/>
      <c r="C1859" s="6"/>
      <c r="D1859" s="6"/>
      <c r="E1859" s="6" t="s">
        <v>214</v>
      </c>
      <c r="F1859" s="1" t="s">
        <v>117</v>
      </c>
      <c r="G1859" s="2">
        <v>44287</v>
      </c>
      <c r="H1859" s="1">
        <v>5198.6398006137897</v>
      </c>
      <c r="I1859" s="24" t="str">
        <f>VLOOKUP($E1859,Mapping!$A$2:$C$502,3,0)</f>
        <v>Pre</v>
      </c>
      <c r="J1859" s="24" t="str">
        <f>VLOOKUP($E1859,Mapping!$A$2:$C$502,2,0)</f>
        <v>Facebook VO Dynamic</v>
      </c>
      <c r="K1859" s="24" t="str">
        <f>VLOOKUP(G1859,Mapping!$E$2:$F$246,2,0)</f>
        <v>Per</v>
      </c>
    </row>
    <row r="1860" spans="1:11" x14ac:dyDescent="0.25">
      <c r="A1860" s="6"/>
      <c r="B1860" s="6"/>
      <c r="C1860" s="6"/>
      <c r="D1860" s="6"/>
      <c r="E1860" s="6" t="s">
        <v>215</v>
      </c>
      <c r="F1860" s="1" t="s">
        <v>117</v>
      </c>
      <c r="G1860" s="2">
        <v>44287</v>
      </c>
      <c r="H1860" s="1">
        <v>0</v>
      </c>
      <c r="I1860" s="24" t="str">
        <f>VLOOKUP($E1860,Mapping!$A$2:$C$502,3,0)</f>
        <v>S1</v>
      </c>
      <c r="J1860" s="24" t="str">
        <f>VLOOKUP($E1860,Mapping!$A$2:$C$502,2,0)</f>
        <v>Facebook VO Dynamic</v>
      </c>
      <c r="K1860" s="24" t="str">
        <f>VLOOKUP(G1860,Mapping!$E$2:$F$246,2,0)</f>
        <v>Per</v>
      </c>
    </row>
    <row r="1861" spans="1:11" x14ac:dyDescent="0.25">
      <c r="A1861" s="6"/>
      <c r="B1861" s="6"/>
      <c r="C1861" s="6"/>
      <c r="D1861" s="6"/>
      <c r="E1861" s="6" t="s">
        <v>216</v>
      </c>
      <c r="F1861" s="1" t="s">
        <v>117</v>
      </c>
      <c r="G1861" s="2">
        <v>44287</v>
      </c>
      <c r="H1861" s="1">
        <v>18125.003848017099</v>
      </c>
      <c r="I1861" s="24" t="str">
        <f>VLOOKUP($E1861,Mapping!$A$2:$C$502,3,0)</f>
        <v>Pre</v>
      </c>
      <c r="J1861" s="24" t="str">
        <f>VLOOKUP($E1861,Mapping!$A$2:$C$502,2,0)</f>
        <v>Google Display</v>
      </c>
      <c r="K1861" s="24" t="str">
        <f>VLOOKUP(G1861,Mapping!$E$2:$F$246,2,0)</f>
        <v>Per</v>
      </c>
    </row>
    <row r="1862" spans="1:11" x14ac:dyDescent="0.25">
      <c r="A1862" s="6"/>
      <c r="B1862" s="6"/>
      <c r="C1862" s="6"/>
      <c r="D1862" s="6"/>
      <c r="E1862" s="6" t="s">
        <v>217</v>
      </c>
      <c r="F1862" s="1" t="s">
        <v>117</v>
      </c>
      <c r="G1862" s="2">
        <v>44287</v>
      </c>
      <c r="H1862" s="1">
        <v>0</v>
      </c>
      <c r="I1862" s="24">
        <f>VLOOKUP($E1862,Mapping!$A$2:$C$502,3,0)</f>
        <v>0</v>
      </c>
      <c r="J1862" s="24" t="str">
        <f>VLOOKUP($E1862,Mapping!$A$2:$C$502,2,0)</f>
        <v>Google Display</v>
      </c>
      <c r="K1862" s="24" t="str">
        <f>VLOOKUP(G1862,Mapping!$E$2:$F$246,2,0)</f>
        <v>Per</v>
      </c>
    </row>
    <row r="1863" spans="1:11" x14ac:dyDescent="0.25">
      <c r="A1863" s="6"/>
      <c r="B1863" s="6"/>
      <c r="C1863" s="6"/>
      <c r="D1863" s="6"/>
      <c r="E1863" s="6" t="s">
        <v>229</v>
      </c>
      <c r="F1863" s="1" t="s">
        <v>117</v>
      </c>
      <c r="G1863" s="2">
        <v>44287</v>
      </c>
      <c r="H1863" s="1">
        <v>0</v>
      </c>
      <c r="I1863" s="24">
        <f>VLOOKUP($E1863,Mapping!$A$2:$C$502,3,0)</f>
        <v>0</v>
      </c>
      <c r="J1863" s="24" t="str">
        <f>VLOOKUP($E1863,Mapping!$A$2:$C$502,2,0)</f>
        <v>Google Display</v>
      </c>
      <c r="K1863" s="24" t="str">
        <f>VLOOKUP(G1863,Mapping!$E$2:$F$246,2,0)</f>
        <v>Per</v>
      </c>
    </row>
    <row r="1864" spans="1:11" x14ac:dyDescent="0.25">
      <c r="A1864" s="6"/>
      <c r="B1864" s="6"/>
      <c r="C1864" s="6"/>
      <c r="D1864" s="6"/>
      <c r="E1864" s="6" t="s">
        <v>218</v>
      </c>
      <c r="F1864" s="1" t="s">
        <v>117</v>
      </c>
      <c r="G1864" s="2">
        <v>44287</v>
      </c>
      <c r="H1864" s="1">
        <v>0</v>
      </c>
      <c r="I1864" s="24">
        <f>VLOOKUP($E1864,Mapping!$A$2:$C$502,3,0)</f>
        <v>0</v>
      </c>
      <c r="J1864" s="24" t="str">
        <f>VLOOKUP($E1864,Mapping!$A$2:$C$502,2,0)</f>
        <v>Google Display</v>
      </c>
      <c r="K1864" s="24" t="str">
        <f>VLOOKUP(G1864,Mapping!$E$2:$F$246,2,0)</f>
        <v>Per</v>
      </c>
    </row>
    <row r="1865" spans="1:11" x14ac:dyDescent="0.25">
      <c r="A1865" s="6"/>
      <c r="B1865" s="6"/>
      <c r="C1865" s="6"/>
      <c r="D1865" s="6"/>
      <c r="E1865" s="6" t="s">
        <v>230</v>
      </c>
      <c r="F1865" s="1" t="s">
        <v>117</v>
      </c>
      <c r="G1865" s="2">
        <v>44287</v>
      </c>
      <c r="H1865" s="1">
        <v>0</v>
      </c>
      <c r="I1865" s="24" t="str">
        <f>VLOOKUP($E1865,Mapping!$A$2:$C$502,3,0)</f>
        <v>S1</v>
      </c>
      <c r="J1865" s="24" t="str">
        <f>VLOOKUP($E1865,Mapping!$A$2:$C$502,2,0)</f>
        <v>Google Display</v>
      </c>
      <c r="K1865" s="24" t="str">
        <f>VLOOKUP(G1865,Mapping!$E$2:$F$246,2,0)</f>
        <v>Per</v>
      </c>
    </row>
    <row r="1866" spans="1:11" x14ac:dyDescent="0.25">
      <c r="A1866" s="6"/>
      <c r="B1866" s="6"/>
      <c r="C1866" s="6"/>
      <c r="D1866" s="6"/>
      <c r="E1866" s="6" t="s">
        <v>219</v>
      </c>
      <c r="F1866" s="1" t="s">
        <v>117</v>
      </c>
      <c r="G1866" s="2">
        <v>44287</v>
      </c>
      <c r="H1866" s="1">
        <v>8667.52221108921</v>
      </c>
      <c r="I1866" s="24" t="str">
        <f>VLOOKUP($E1866,Mapping!$A$2:$C$502,3,0)</f>
        <v>Pre</v>
      </c>
      <c r="J1866" s="24" t="str">
        <f>VLOOKUP($E1866,Mapping!$A$2:$C$502,2,0)</f>
        <v>Google Youtube</v>
      </c>
      <c r="K1866" s="24" t="str">
        <f>VLOOKUP(G1866,Mapping!$E$2:$F$246,2,0)</f>
        <v>Per</v>
      </c>
    </row>
    <row r="1867" spans="1:11" x14ac:dyDescent="0.25">
      <c r="A1867" s="6"/>
      <c r="B1867" s="6"/>
      <c r="C1867" s="6"/>
      <c r="D1867" s="6"/>
      <c r="E1867" s="6" t="s">
        <v>220</v>
      </c>
      <c r="F1867" s="1" t="s">
        <v>117</v>
      </c>
      <c r="G1867" s="2">
        <v>44287</v>
      </c>
      <c r="H1867" s="1">
        <v>0</v>
      </c>
      <c r="I1867" s="24">
        <f>VLOOKUP($E1867,Mapping!$A$2:$C$502,3,0)</f>
        <v>0</v>
      </c>
      <c r="J1867" s="24" t="str">
        <f>VLOOKUP($E1867,Mapping!$A$2:$C$502,2,0)</f>
        <v>Google Youtube</v>
      </c>
      <c r="K1867" s="24" t="str">
        <f>VLOOKUP(G1867,Mapping!$E$2:$F$246,2,0)</f>
        <v>Per</v>
      </c>
    </row>
    <row r="1868" spans="1:11" x14ac:dyDescent="0.25">
      <c r="A1868" s="6"/>
      <c r="B1868" s="6"/>
      <c r="C1868" s="6"/>
      <c r="D1868" s="6"/>
      <c r="E1868" s="6" t="s">
        <v>231</v>
      </c>
      <c r="F1868" s="1" t="s">
        <v>117</v>
      </c>
      <c r="G1868" s="2">
        <v>44287</v>
      </c>
      <c r="H1868" s="1">
        <v>0</v>
      </c>
      <c r="I1868" s="24">
        <f>VLOOKUP($E1868,Mapping!$A$2:$C$502,3,0)</f>
        <v>0</v>
      </c>
      <c r="J1868" s="24" t="str">
        <f>VLOOKUP($E1868,Mapping!$A$2:$C$502,2,0)</f>
        <v>Google Youtube</v>
      </c>
      <c r="K1868" s="24" t="str">
        <f>VLOOKUP(G1868,Mapping!$E$2:$F$246,2,0)</f>
        <v>Per</v>
      </c>
    </row>
    <row r="1869" spans="1:11" x14ac:dyDescent="0.25">
      <c r="A1869" s="6"/>
      <c r="B1869" s="6"/>
      <c r="C1869" s="6"/>
      <c r="D1869" s="6"/>
      <c r="E1869" s="6" t="s">
        <v>221</v>
      </c>
      <c r="F1869" s="1" t="s">
        <v>117</v>
      </c>
      <c r="G1869" s="2">
        <v>44287</v>
      </c>
      <c r="H1869" s="1">
        <v>0</v>
      </c>
      <c r="I1869" s="24">
        <f>VLOOKUP($E1869,Mapping!$A$2:$C$502,3,0)</f>
        <v>0</v>
      </c>
      <c r="J1869" s="24" t="str">
        <f>VLOOKUP($E1869,Mapping!$A$2:$C$502,2,0)</f>
        <v>Google Youtube</v>
      </c>
      <c r="K1869" s="24" t="str">
        <f>VLOOKUP(G1869,Mapping!$E$2:$F$246,2,0)</f>
        <v>Per</v>
      </c>
    </row>
    <row r="1870" spans="1:11" x14ac:dyDescent="0.25">
      <c r="A1870" s="6"/>
      <c r="B1870" s="6"/>
      <c r="C1870" s="6"/>
      <c r="D1870" s="6"/>
      <c r="E1870" s="6" t="s">
        <v>232</v>
      </c>
      <c r="F1870" s="1" t="s">
        <v>117</v>
      </c>
      <c r="G1870" s="2">
        <v>44287</v>
      </c>
      <c r="H1870" s="1">
        <v>0</v>
      </c>
      <c r="I1870" s="24" t="str">
        <f>VLOOKUP($E1870,Mapping!$A$2:$C$502,3,0)</f>
        <v>S1</v>
      </c>
      <c r="J1870" s="24" t="str">
        <f>VLOOKUP($E1870,Mapping!$A$2:$C$502,2,0)</f>
        <v>Google Youtube</v>
      </c>
      <c r="K1870" s="24" t="str">
        <f>VLOOKUP(G1870,Mapping!$E$2:$F$246,2,0)</f>
        <v>Per</v>
      </c>
    </row>
    <row r="1871" spans="1:11" x14ac:dyDescent="0.25">
      <c r="A1871" s="6"/>
      <c r="B1871" s="6"/>
      <c r="C1871" s="6"/>
      <c r="D1871" s="6"/>
      <c r="E1871" s="6" t="s">
        <v>73</v>
      </c>
      <c r="F1871" s="1" t="s">
        <v>117</v>
      </c>
      <c r="G1871" s="2">
        <v>44287</v>
      </c>
      <c r="H1871" s="1">
        <v>282876.95580592903</v>
      </c>
      <c r="I1871" s="24">
        <f>VLOOKUP($E1871,Mapping!$A$2:$C$502,3,0)</f>
        <v>0</v>
      </c>
      <c r="J1871" s="24">
        <f>VLOOKUP($E1871,Mapping!$A$2:$C$502,2,0)</f>
        <v>0</v>
      </c>
      <c r="K1871" s="24" t="str">
        <f>VLOOKUP(G1871,Mapping!$E$2:$F$246,2,0)</f>
        <v>Per</v>
      </c>
    </row>
    <row r="1872" spans="1:11" x14ac:dyDescent="0.25">
      <c r="A1872" s="6"/>
      <c r="B1872" s="6"/>
      <c r="C1872" s="6"/>
      <c r="D1872" s="6"/>
      <c r="E1872" s="6" t="s">
        <v>149</v>
      </c>
      <c r="F1872" s="1" t="s">
        <v>117</v>
      </c>
      <c r="G1872" s="2">
        <v>44287</v>
      </c>
      <c r="H1872" s="1">
        <v>0</v>
      </c>
      <c r="I1872" s="24">
        <f>VLOOKUP($E1872,Mapping!$A$2:$C$502,3,0)</f>
        <v>0</v>
      </c>
      <c r="J1872" s="24" t="str">
        <f>VLOOKUP($E1872,Mapping!$A$2:$C$502,2,0)</f>
        <v>Event After Effect</v>
      </c>
      <c r="K1872" s="24" t="str">
        <f>VLOOKUP(G1872,Mapping!$E$2:$F$246,2,0)</f>
        <v>Per</v>
      </c>
    </row>
    <row r="1873" spans="1:11" x14ac:dyDescent="0.25">
      <c r="A1873" s="6"/>
      <c r="B1873" s="6"/>
      <c r="C1873" s="6"/>
      <c r="D1873" s="6"/>
      <c r="E1873" s="6" t="s">
        <v>150</v>
      </c>
      <c r="F1873" s="1" t="s">
        <v>117</v>
      </c>
      <c r="G1873" s="2">
        <v>44287</v>
      </c>
      <c r="H1873" s="1">
        <v>0</v>
      </c>
      <c r="I1873" s="24">
        <f>VLOOKUP($E1873,Mapping!$A$2:$C$502,3,0)</f>
        <v>0</v>
      </c>
      <c r="J1873" s="24" t="str">
        <f>VLOOKUP($E1873,Mapping!$A$2:$C$502,2,0)</f>
        <v>Internal Event</v>
      </c>
      <c r="K1873" s="24" t="str">
        <f>VLOOKUP(G1873,Mapping!$E$2:$F$246,2,0)</f>
        <v>Per</v>
      </c>
    </row>
    <row r="1874" spans="1:11" x14ac:dyDescent="0.25">
      <c r="A1874" s="6"/>
      <c r="B1874" s="6"/>
      <c r="C1874" s="6"/>
      <c r="D1874" s="6"/>
      <c r="E1874" s="6" t="s">
        <v>151</v>
      </c>
      <c r="F1874" s="1" t="s">
        <v>117</v>
      </c>
      <c r="G1874" s="2">
        <v>44287</v>
      </c>
      <c r="H1874" s="1">
        <v>0</v>
      </c>
      <c r="I1874" s="24">
        <f>VLOOKUP($E1874,Mapping!$A$2:$C$502,3,0)</f>
        <v>0</v>
      </c>
      <c r="J1874" s="24" t="str">
        <f>VLOOKUP($E1874,Mapping!$A$2:$C$502,2,0)</f>
        <v>Internal Event</v>
      </c>
      <c r="K1874" s="24" t="str">
        <f>VLOOKUP(G1874,Mapping!$E$2:$F$246,2,0)</f>
        <v>Per</v>
      </c>
    </row>
    <row r="1875" spans="1:11" x14ac:dyDescent="0.25">
      <c r="A1875" s="6"/>
      <c r="B1875" s="6"/>
      <c r="C1875" s="6"/>
      <c r="D1875" s="6"/>
      <c r="E1875" s="6" t="s">
        <v>152</v>
      </c>
      <c r="F1875" s="1" t="s">
        <v>117</v>
      </c>
      <c r="G1875" s="2">
        <v>44287</v>
      </c>
      <c r="H1875" s="1">
        <v>0</v>
      </c>
      <c r="I1875" s="24">
        <f>VLOOKUP($E1875,Mapping!$A$2:$C$502,3,0)</f>
        <v>0</v>
      </c>
      <c r="J1875" s="24" t="str">
        <f>VLOOKUP($E1875,Mapping!$A$2:$C$502,2,0)</f>
        <v>Internal Event</v>
      </c>
      <c r="K1875" s="24" t="str">
        <f>VLOOKUP(G1875,Mapping!$E$2:$F$246,2,0)</f>
        <v>Per</v>
      </c>
    </row>
    <row r="1876" spans="1:11" x14ac:dyDescent="0.25">
      <c r="A1876" s="6"/>
      <c r="B1876" s="6"/>
      <c r="C1876" s="6"/>
      <c r="D1876" s="6"/>
      <c r="E1876" s="6" t="s">
        <v>153</v>
      </c>
      <c r="F1876" s="1" t="s">
        <v>117</v>
      </c>
      <c r="G1876" s="2">
        <v>44287</v>
      </c>
      <c r="H1876" s="1">
        <v>0</v>
      </c>
      <c r="I1876" s="24">
        <f>VLOOKUP($E1876,Mapping!$A$2:$C$502,3,0)</f>
        <v>0</v>
      </c>
      <c r="J1876" s="24" t="str">
        <f>VLOOKUP($E1876,Mapping!$A$2:$C$502,2,0)</f>
        <v>Monday Effect</v>
      </c>
      <c r="K1876" s="24" t="str">
        <f>VLOOKUP(G1876,Mapping!$E$2:$F$246,2,0)</f>
        <v>Per</v>
      </c>
    </row>
    <row r="1877" spans="1:11" x14ac:dyDescent="0.25">
      <c r="A1877" s="6"/>
      <c r="B1877" s="6"/>
      <c r="C1877" s="6"/>
      <c r="D1877" s="6"/>
      <c r="E1877" s="6" t="s">
        <v>154</v>
      </c>
      <c r="F1877" s="1" t="s">
        <v>117</v>
      </c>
      <c r="G1877" s="2">
        <v>44287</v>
      </c>
      <c r="H1877" s="1">
        <v>0</v>
      </c>
      <c r="I1877" s="24">
        <f>VLOOKUP($E1877,Mapping!$A$2:$C$502,3,0)</f>
        <v>0</v>
      </c>
      <c r="J1877" s="24" t="str">
        <f>VLOOKUP($E1877,Mapping!$A$2:$C$502,2,0)</f>
        <v>New Content</v>
      </c>
      <c r="K1877" s="24" t="str">
        <f>VLOOKUP(G1877,Mapping!$E$2:$F$246,2,0)</f>
        <v>Per</v>
      </c>
    </row>
    <row r="1878" spans="1:11" x14ac:dyDescent="0.25">
      <c r="A1878" s="6"/>
      <c r="B1878" s="6"/>
      <c r="C1878" s="6"/>
      <c r="D1878" s="6"/>
      <c r="E1878" s="6" t="s">
        <v>155</v>
      </c>
      <c r="F1878" s="1" t="s">
        <v>117</v>
      </c>
      <c r="G1878" s="2">
        <v>44287</v>
      </c>
      <c r="H1878" s="1">
        <v>0</v>
      </c>
      <c r="I1878" s="24">
        <f>VLOOKUP($E1878,Mapping!$A$2:$C$502,3,0)</f>
        <v>0</v>
      </c>
      <c r="J1878" s="24" t="str">
        <f>VLOOKUP($E1878,Mapping!$A$2:$C$502,2,0)</f>
        <v>Internal Event</v>
      </c>
      <c r="K1878" s="24" t="str">
        <f>VLOOKUP(G1878,Mapping!$E$2:$F$246,2,0)</f>
        <v>Per</v>
      </c>
    </row>
    <row r="1879" spans="1:11" x14ac:dyDescent="0.25">
      <c r="A1879" s="6"/>
      <c r="B1879" s="6"/>
      <c r="C1879" s="6"/>
      <c r="D1879" s="6"/>
      <c r="E1879" s="6" t="s">
        <v>156</v>
      </c>
      <c r="F1879" s="1" t="s">
        <v>117</v>
      </c>
      <c r="G1879" s="2">
        <v>44287</v>
      </c>
      <c r="H1879" s="1">
        <v>0</v>
      </c>
      <c r="I1879" s="24">
        <f>VLOOKUP($E1879,Mapping!$A$2:$C$502,3,0)</f>
        <v>0</v>
      </c>
      <c r="J1879" s="24" t="str">
        <f>VLOOKUP($E1879,Mapping!$A$2:$C$502,2,0)</f>
        <v>Internal Event</v>
      </c>
      <c r="K1879" s="24" t="str">
        <f>VLOOKUP(G1879,Mapping!$E$2:$F$246,2,0)</f>
        <v>Per</v>
      </c>
    </row>
    <row r="1880" spans="1:11" x14ac:dyDescent="0.25">
      <c r="A1880" s="6"/>
      <c r="B1880" s="6"/>
      <c r="C1880" s="6"/>
      <c r="D1880" s="6"/>
      <c r="E1880" s="6" t="s">
        <v>233</v>
      </c>
      <c r="F1880" s="1" t="s">
        <v>117</v>
      </c>
      <c r="G1880" s="2">
        <v>44287</v>
      </c>
      <c r="H1880" s="1">
        <v>0</v>
      </c>
      <c r="I1880" s="24" t="str">
        <f>VLOOKUP($E1880,Mapping!$A$2:$C$502,3,0)</f>
        <v>S2</v>
      </c>
      <c r="J1880" s="24" t="str">
        <f>VLOOKUP($E1880,Mapping!$A$2:$C$502,2,0)</f>
        <v>Reddit</v>
      </c>
      <c r="K1880" s="24" t="str">
        <f>VLOOKUP(G1880,Mapping!$E$2:$F$246,2,0)</f>
        <v>Per</v>
      </c>
    </row>
    <row r="1881" spans="1:11" x14ac:dyDescent="0.25">
      <c r="A1881" s="6"/>
      <c r="B1881" s="6"/>
      <c r="C1881" s="6"/>
      <c r="D1881" s="6"/>
      <c r="E1881" s="6" t="s">
        <v>158</v>
      </c>
      <c r="F1881" s="1" t="s">
        <v>117</v>
      </c>
      <c r="G1881" s="2">
        <v>44287</v>
      </c>
      <c r="H1881" s="1">
        <v>0</v>
      </c>
      <c r="I1881" s="24">
        <f>VLOOKUP($E1881,Mapping!$A$2:$C$502,3,0)</f>
        <v>0</v>
      </c>
      <c r="J1881" s="24" t="str">
        <f>VLOOKUP($E1881,Mapping!$A$2:$C$502,2,0)</f>
        <v>Internal Event</v>
      </c>
      <c r="K1881" s="24" t="str">
        <f>VLOOKUP(G1881,Mapping!$E$2:$F$246,2,0)</f>
        <v>Per</v>
      </c>
    </row>
    <row r="1882" spans="1:11" x14ac:dyDescent="0.25">
      <c r="A1882" s="6"/>
      <c r="B1882" s="6"/>
      <c r="C1882" s="6"/>
      <c r="D1882" s="6"/>
      <c r="E1882" s="6" t="s">
        <v>159</v>
      </c>
      <c r="F1882" s="1" t="s">
        <v>117</v>
      </c>
      <c r="G1882" s="2">
        <v>44287</v>
      </c>
      <c r="H1882" s="1">
        <v>0</v>
      </c>
      <c r="I1882" s="24">
        <f>VLOOKUP($E1882,Mapping!$A$2:$C$502,3,0)</f>
        <v>0</v>
      </c>
      <c r="J1882" s="24" t="str">
        <f>VLOOKUP($E1882,Mapping!$A$2:$C$502,2,0)</f>
        <v>Event After Effect</v>
      </c>
      <c r="K1882" s="24" t="str">
        <f>VLOOKUP(G1882,Mapping!$E$2:$F$246,2,0)</f>
        <v>Per</v>
      </c>
    </row>
    <row r="1883" spans="1:11" x14ac:dyDescent="0.25">
      <c r="A1883" s="6"/>
      <c r="B1883" s="6"/>
      <c r="C1883" s="6"/>
      <c r="D1883" s="6"/>
      <c r="E1883" s="6" t="s">
        <v>160</v>
      </c>
      <c r="F1883" s="1" t="s">
        <v>117</v>
      </c>
      <c r="G1883" s="2">
        <v>44287</v>
      </c>
      <c r="H1883" s="1">
        <v>0</v>
      </c>
      <c r="I1883" s="24">
        <f>VLOOKUP($E1883,Mapping!$A$2:$C$502,3,0)</f>
        <v>0</v>
      </c>
      <c r="J1883" s="24" t="str">
        <f>VLOOKUP($E1883,Mapping!$A$2:$C$502,2,0)</f>
        <v>Event After Effect</v>
      </c>
      <c r="K1883" s="24" t="str">
        <f>VLOOKUP(G1883,Mapping!$E$2:$F$246,2,0)</f>
        <v>Per</v>
      </c>
    </row>
    <row r="1884" spans="1:11" x14ac:dyDescent="0.25">
      <c r="A1884" s="6"/>
      <c r="B1884" s="6"/>
      <c r="C1884" s="6"/>
      <c r="D1884" s="6"/>
      <c r="E1884" s="6" t="s">
        <v>161</v>
      </c>
      <c r="F1884" s="1" t="s">
        <v>117</v>
      </c>
      <c r="G1884" s="2">
        <v>44287</v>
      </c>
      <c r="H1884" s="1">
        <v>0</v>
      </c>
      <c r="I1884" s="24">
        <f>VLOOKUP($E1884,Mapping!$A$2:$C$502,3,0)</f>
        <v>0</v>
      </c>
      <c r="J1884" s="24" t="str">
        <f>VLOOKUP($E1884,Mapping!$A$2:$C$502,2,0)</f>
        <v>Internal Event</v>
      </c>
      <c r="K1884" s="24" t="str">
        <f>VLOOKUP(G1884,Mapping!$E$2:$F$246,2,0)</f>
        <v>Per</v>
      </c>
    </row>
    <row r="1885" spans="1:11" x14ac:dyDescent="0.25">
      <c r="A1885" s="6"/>
      <c r="B1885" s="6"/>
      <c r="C1885" s="6"/>
      <c r="D1885" s="6"/>
      <c r="E1885" s="6" t="s">
        <v>162</v>
      </c>
      <c r="F1885" s="1" t="s">
        <v>117</v>
      </c>
      <c r="G1885" s="2">
        <v>44287</v>
      </c>
      <c r="H1885" s="1">
        <v>0</v>
      </c>
      <c r="I1885" s="24">
        <f>VLOOKUP($E1885,Mapping!$A$2:$C$502,3,0)</f>
        <v>0</v>
      </c>
      <c r="J1885" s="24" t="str">
        <f>VLOOKUP($E1885,Mapping!$A$2:$C$502,2,0)</f>
        <v>Tuesday Effect</v>
      </c>
      <c r="K1885" s="24" t="str">
        <f>VLOOKUP(G1885,Mapping!$E$2:$F$246,2,0)</f>
        <v>Per</v>
      </c>
    </row>
    <row r="1886" spans="1:11" x14ac:dyDescent="0.25">
      <c r="A1886" s="6"/>
      <c r="B1886" s="6"/>
      <c r="C1886" s="6"/>
      <c r="D1886" s="6"/>
      <c r="E1886" s="6" t="s">
        <v>222</v>
      </c>
      <c r="F1886" s="1" t="s">
        <v>117</v>
      </c>
      <c r="G1886" s="2">
        <v>44287</v>
      </c>
      <c r="H1886" s="1">
        <v>25990.810432414099</v>
      </c>
      <c r="I1886" s="24" t="str">
        <f>VLOOKUP($E1886,Mapping!$A$2:$C$502,3,0)</f>
        <v>Pre</v>
      </c>
      <c r="J1886" s="24" t="str">
        <f>VLOOKUP($E1886,Mapping!$A$2:$C$502,2,0)</f>
        <v>Unity</v>
      </c>
      <c r="K1886" s="24" t="str">
        <f>VLOOKUP(G1886,Mapping!$E$2:$F$246,2,0)</f>
        <v>Per</v>
      </c>
    </row>
    <row r="1887" spans="1:11" x14ac:dyDescent="0.25">
      <c r="A1887" s="6"/>
      <c r="B1887" s="6"/>
      <c r="C1887" s="6"/>
      <c r="D1887" s="6"/>
      <c r="E1887" s="6" t="s">
        <v>234</v>
      </c>
      <c r="F1887" s="1" t="s">
        <v>117</v>
      </c>
      <c r="G1887" s="2">
        <v>44287</v>
      </c>
      <c r="H1887" s="1">
        <v>0</v>
      </c>
      <c r="I1887" s="24" t="str">
        <f>VLOOKUP($E1887,Mapping!$A$2:$C$502,3,0)</f>
        <v>S1</v>
      </c>
      <c r="J1887" s="24" t="str">
        <f>VLOOKUP($E1887,Mapping!$A$2:$C$502,2,0)</f>
        <v>Unity</v>
      </c>
      <c r="K1887" s="24" t="str">
        <f>VLOOKUP(G1887,Mapping!$E$2:$F$246,2,0)</f>
        <v>Per</v>
      </c>
    </row>
    <row r="1888" spans="1:11" x14ac:dyDescent="0.25">
      <c r="A1888" s="6"/>
      <c r="B1888" s="6"/>
      <c r="C1888" s="6"/>
      <c r="D1888" s="6"/>
      <c r="E1888" s="6" t="s">
        <v>235</v>
      </c>
      <c r="F1888" s="1" t="s">
        <v>117</v>
      </c>
      <c r="G1888" s="2">
        <v>44287</v>
      </c>
      <c r="H1888" s="1">
        <v>0</v>
      </c>
      <c r="I1888" s="24" t="str">
        <f>VLOOKUP($E1888,Mapping!$A$2:$C$502,3,0)</f>
        <v>S2</v>
      </c>
      <c r="J1888" s="24" t="str">
        <f>VLOOKUP($E1888,Mapping!$A$2:$C$502,2,0)</f>
        <v>Unity</v>
      </c>
      <c r="K1888" s="24" t="str">
        <f>VLOOKUP(G1888,Mapping!$E$2:$F$246,2,0)</f>
        <v>Per</v>
      </c>
    </row>
    <row r="1889" spans="1:11" x14ac:dyDescent="0.25">
      <c r="A1889" s="6"/>
      <c r="B1889" s="6"/>
      <c r="C1889" s="6"/>
      <c r="D1889" s="6"/>
      <c r="E1889" s="6" t="s">
        <v>247</v>
      </c>
      <c r="F1889" s="1" t="s">
        <v>117</v>
      </c>
      <c r="G1889" s="2">
        <v>44287</v>
      </c>
      <c r="H1889" s="1">
        <v>0</v>
      </c>
      <c r="I1889" s="24" t="str">
        <f>VLOOKUP($E1889,Mapping!$A$2:$C$502,3,0)</f>
        <v>S3</v>
      </c>
      <c r="J1889" s="24" t="str">
        <f>VLOOKUP($E1889,Mapping!$A$2:$C$502,2,0)</f>
        <v>Unity</v>
      </c>
      <c r="K1889" s="24" t="str">
        <f>VLOOKUP(G1889,Mapping!$E$2:$F$246,2,0)</f>
        <v>Per</v>
      </c>
    </row>
    <row r="1890" spans="1:11" x14ac:dyDescent="0.25">
      <c r="A1890" s="6"/>
      <c r="B1890" s="6"/>
      <c r="C1890" s="6"/>
      <c r="D1890" s="6"/>
      <c r="E1890" s="6" t="s">
        <v>200</v>
      </c>
      <c r="F1890" s="1" t="s">
        <v>117</v>
      </c>
      <c r="G1890" s="2">
        <v>44288</v>
      </c>
      <c r="H1890" s="1">
        <v>0</v>
      </c>
      <c r="I1890" s="24">
        <f>VLOOKUP($E1890,Mapping!$A$2:$C$502,3,0)</f>
        <v>0</v>
      </c>
      <c r="J1890" s="24" t="str">
        <f>VLOOKUP($E1890,Mapping!$A$2:$C$502,2,0)</f>
        <v>Apple Search</v>
      </c>
      <c r="K1890" s="24" t="str">
        <f>VLOOKUP(G1890,Mapping!$E$2:$F$246,2,0)</f>
        <v>Per</v>
      </c>
    </row>
    <row r="1891" spans="1:11" x14ac:dyDescent="0.25">
      <c r="A1891" s="6"/>
      <c r="B1891" s="6"/>
      <c r="C1891" s="6"/>
      <c r="D1891" s="6"/>
      <c r="E1891" s="6" t="s">
        <v>227</v>
      </c>
      <c r="F1891" s="1" t="s">
        <v>117</v>
      </c>
      <c r="G1891" s="2">
        <v>44288</v>
      </c>
      <c r="H1891" s="1">
        <v>0</v>
      </c>
      <c r="I1891" s="24">
        <f>VLOOKUP($E1891,Mapping!$A$2:$C$502,3,0)</f>
        <v>0</v>
      </c>
      <c r="J1891" s="24" t="str">
        <f>VLOOKUP($E1891,Mapping!$A$2:$C$502,2,0)</f>
        <v>Applovin Rewarded</v>
      </c>
      <c r="K1891" s="24" t="str">
        <f>VLOOKUP(G1891,Mapping!$E$2:$F$246,2,0)</f>
        <v>Per</v>
      </c>
    </row>
    <row r="1892" spans="1:11" x14ac:dyDescent="0.25">
      <c r="A1892" s="6"/>
      <c r="B1892" s="6"/>
      <c r="C1892" s="6"/>
      <c r="D1892" s="6"/>
      <c r="E1892" s="6" t="s">
        <v>201</v>
      </c>
      <c r="F1892" s="1" t="s">
        <v>117</v>
      </c>
      <c r="G1892" s="2">
        <v>44288</v>
      </c>
      <c r="H1892" s="1">
        <v>0</v>
      </c>
      <c r="I1892" s="24">
        <f>VLOOKUP($E1892,Mapping!$A$2:$C$502,3,0)</f>
        <v>0</v>
      </c>
      <c r="J1892" s="24" t="str">
        <f>VLOOKUP($E1892,Mapping!$A$2:$C$502,2,0)</f>
        <v>Applovin Video</v>
      </c>
      <c r="K1892" s="24" t="str">
        <f>VLOOKUP(G1892,Mapping!$E$2:$F$246,2,0)</f>
        <v>Per</v>
      </c>
    </row>
    <row r="1893" spans="1:11" x14ac:dyDescent="0.25">
      <c r="A1893" s="6"/>
      <c r="B1893" s="6"/>
      <c r="C1893" s="6"/>
      <c r="D1893" s="6"/>
      <c r="E1893" s="6" t="s">
        <v>143</v>
      </c>
      <c r="F1893" s="1" t="s">
        <v>117</v>
      </c>
      <c r="G1893" s="2">
        <v>44288</v>
      </c>
      <c r="H1893" s="1">
        <v>0</v>
      </c>
      <c r="I1893" s="24">
        <f>VLOOKUP($E1893,Mapping!$A$2:$C$502,3,0)</f>
        <v>0</v>
      </c>
      <c r="J1893" s="24" t="str">
        <f>VLOOKUP($E1893,Mapping!$A$2:$C$502,2,0)</f>
        <v>Bug Fix</v>
      </c>
      <c r="K1893" s="24" t="str">
        <f>VLOOKUP(G1893,Mapping!$E$2:$F$246,2,0)</f>
        <v>Per</v>
      </c>
    </row>
    <row r="1894" spans="1:11" x14ac:dyDescent="0.25">
      <c r="A1894" s="6"/>
      <c r="B1894" s="6"/>
      <c r="C1894" s="6"/>
      <c r="D1894" s="6"/>
      <c r="E1894" s="6" t="s">
        <v>144</v>
      </c>
      <c r="F1894" s="1" t="s">
        <v>117</v>
      </c>
      <c r="G1894" s="2">
        <v>44288</v>
      </c>
      <c r="H1894" s="1">
        <v>0</v>
      </c>
      <c r="I1894" s="24">
        <f>VLOOKUP($E1894,Mapping!$A$2:$C$502,3,0)</f>
        <v>0</v>
      </c>
      <c r="J1894" s="24" t="str">
        <f>VLOOKUP($E1894,Mapping!$A$2:$C$502,2,0)</f>
        <v>Bug Fix</v>
      </c>
      <c r="K1894" s="24" t="str">
        <f>VLOOKUP(G1894,Mapping!$E$2:$F$246,2,0)</f>
        <v>Per</v>
      </c>
    </row>
    <row r="1895" spans="1:11" x14ac:dyDescent="0.25">
      <c r="A1895" s="6"/>
      <c r="B1895" s="6"/>
      <c r="C1895" s="6"/>
      <c r="D1895" s="6"/>
      <c r="E1895" s="6" t="s">
        <v>226</v>
      </c>
      <c r="F1895" s="1" t="s">
        <v>117</v>
      </c>
      <c r="G1895" s="2">
        <v>44288</v>
      </c>
      <c r="H1895" s="1">
        <v>0</v>
      </c>
      <c r="I1895" s="24">
        <f>VLOOKUP($E1895,Mapping!$A$2:$C$502,3,0)</f>
        <v>0</v>
      </c>
      <c r="J1895" s="24" t="str">
        <f>VLOOKUP($E1895,Mapping!$A$2:$C$502,2,0)</f>
        <v>Bug Fix</v>
      </c>
      <c r="K1895" s="24" t="str">
        <f>VLOOKUP(G1895,Mapping!$E$2:$F$246,2,0)</f>
        <v>Per</v>
      </c>
    </row>
    <row r="1896" spans="1:11" x14ac:dyDescent="0.25">
      <c r="A1896" s="6"/>
      <c r="B1896" s="6"/>
      <c r="C1896" s="6"/>
      <c r="D1896" s="6"/>
      <c r="E1896" s="6" t="s">
        <v>146</v>
      </c>
      <c r="F1896" s="1" t="s">
        <v>117</v>
      </c>
      <c r="G1896" s="2">
        <v>44288</v>
      </c>
      <c r="H1896" s="1">
        <v>0</v>
      </c>
      <c r="I1896" s="24">
        <f>VLOOKUP($E1896,Mapping!$A$2:$C$502,3,0)</f>
        <v>0</v>
      </c>
      <c r="J1896" s="24" t="str">
        <f>VLOOKUP($E1896,Mapping!$A$2:$C$502,2,0)</f>
        <v>Event After Effect</v>
      </c>
      <c r="K1896" s="24" t="str">
        <f>VLOOKUP(G1896,Mapping!$E$2:$F$246,2,0)</f>
        <v>Per</v>
      </c>
    </row>
    <row r="1897" spans="1:11" x14ac:dyDescent="0.25">
      <c r="A1897" s="6"/>
      <c r="B1897" s="6"/>
      <c r="C1897" s="6"/>
      <c r="D1897" s="6"/>
      <c r="E1897" s="6" t="s">
        <v>228</v>
      </c>
      <c r="F1897" s="1" t="s">
        <v>117</v>
      </c>
      <c r="G1897" s="2">
        <v>44288</v>
      </c>
      <c r="H1897" s="1">
        <v>0</v>
      </c>
      <c r="I1897" s="24">
        <f>VLOOKUP($E1897,Mapping!$A$2:$C$502,3,0)</f>
        <v>0</v>
      </c>
      <c r="J1897" s="24" t="str">
        <f>VLOOKUP($E1897,Mapping!$A$2:$C$502,2,0)</f>
        <v>Bytedance Global</v>
      </c>
      <c r="K1897" s="24" t="str">
        <f>VLOOKUP(G1897,Mapping!$E$2:$F$246,2,0)</f>
        <v>Per</v>
      </c>
    </row>
    <row r="1898" spans="1:11" x14ac:dyDescent="0.25">
      <c r="A1898" s="6"/>
      <c r="B1898" s="6"/>
      <c r="C1898" s="6"/>
      <c r="D1898" s="6"/>
      <c r="E1898" s="6" t="s">
        <v>180</v>
      </c>
      <c r="F1898" s="1" t="s">
        <v>117</v>
      </c>
      <c r="G1898" s="2">
        <v>44288</v>
      </c>
      <c r="H1898" s="1">
        <v>-14871.019706814801</v>
      </c>
      <c r="I1898" s="24">
        <f>VLOOKUP($E1898,Mapping!$A$2:$C$502,3,0)</f>
        <v>0</v>
      </c>
      <c r="J1898" s="24" t="str">
        <f>VLOOKUP($E1898,Mapping!$A$2:$C$502,2,0)</f>
        <v>Lords Mobile</v>
      </c>
      <c r="K1898" s="24" t="str">
        <f>VLOOKUP(G1898,Mapping!$E$2:$F$246,2,0)</f>
        <v>Per</v>
      </c>
    </row>
    <row r="1899" spans="1:11" x14ac:dyDescent="0.25">
      <c r="A1899" s="6"/>
      <c r="B1899" s="6"/>
      <c r="C1899" s="6"/>
      <c r="D1899" s="6"/>
      <c r="E1899" s="6" t="s">
        <v>181</v>
      </c>
      <c r="F1899" s="1" t="s">
        <v>117</v>
      </c>
      <c r="G1899" s="2">
        <v>44288</v>
      </c>
      <c r="H1899" s="1">
        <v>-5002.9928877421798</v>
      </c>
      <c r="I1899" s="24">
        <f>VLOOKUP($E1899,Mapping!$A$2:$C$502,3,0)</f>
        <v>0</v>
      </c>
      <c r="J1899" s="24" t="str">
        <f>VLOOKUP($E1899,Mapping!$A$2:$C$502,2,0)</f>
        <v>Rise of Kingdom</v>
      </c>
      <c r="K1899" s="24" t="str">
        <f>VLOOKUP(G1899,Mapping!$E$2:$F$246,2,0)</f>
        <v>Per</v>
      </c>
    </row>
    <row r="1900" spans="1:11" x14ac:dyDescent="0.25">
      <c r="A1900" s="6"/>
      <c r="B1900" s="6"/>
      <c r="C1900" s="6"/>
      <c r="D1900" s="6"/>
      <c r="E1900" s="6" t="s">
        <v>182</v>
      </c>
      <c r="F1900" s="1" t="s">
        <v>117</v>
      </c>
      <c r="G1900" s="2">
        <v>44288</v>
      </c>
      <c r="H1900" s="1">
        <v>-6747.57775393053</v>
      </c>
      <c r="I1900" s="24">
        <f>VLOOKUP($E1900,Mapping!$A$2:$C$502,3,0)</f>
        <v>0</v>
      </c>
      <c r="J1900" s="24" t="str">
        <f>VLOOKUP($E1900,Mapping!$A$2:$C$502,2,0)</f>
        <v>West Game</v>
      </c>
      <c r="K1900" s="24" t="str">
        <f>VLOOKUP(G1900,Mapping!$E$2:$F$246,2,0)</f>
        <v>Per</v>
      </c>
    </row>
    <row r="1901" spans="1:11" x14ac:dyDescent="0.25">
      <c r="A1901" s="6"/>
      <c r="B1901" s="6"/>
      <c r="C1901" s="6"/>
      <c r="D1901" s="6"/>
      <c r="E1901" s="6" t="s">
        <v>148</v>
      </c>
      <c r="F1901" s="1" t="s">
        <v>117</v>
      </c>
      <c r="G1901" s="2">
        <v>44288</v>
      </c>
      <c r="H1901" s="1">
        <v>0</v>
      </c>
      <c r="I1901" s="24">
        <f>VLOOKUP($E1901,Mapping!$A$2:$C$502,3,0)</f>
        <v>0</v>
      </c>
      <c r="J1901" s="24" t="str">
        <f>VLOOKUP($E1901,Mapping!$A$2:$C$502,2,0)</f>
        <v>Event After Effect</v>
      </c>
      <c r="K1901" s="24" t="str">
        <f>VLOOKUP(G1901,Mapping!$E$2:$F$246,2,0)</f>
        <v>Per</v>
      </c>
    </row>
    <row r="1902" spans="1:11" x14ac:dyDescent="0.25">
      <c r="A1902" s="6"/>
      <c r="B1902" s="6"/>
      <c r="C1902" s="6"/>
      <c r="D1902" s="6"/>
      <c r="E1902" s="6" t="s">
        <v>202</v>
      </c>
      <c r="F1902" s="1" t="s">
        <v>117</v>
      </c>
      <c r="G1902" s="2">
        <v>44288</v>
      </c>
      <c r="H1902" s="1">
        <v>0</v>
      </c>
      <c r="I1902" s="24" t="str">
        <f>VLOOKUP($E1902,Mapping!$A$2:$C$502,3,0)</f>
        <v>S1</v>
      </c>
      <c r="J1902" s="24" t="str">
        <f>VLOOKUP($E1902,Mapping!$A$2:$C$502,2,0)</f>
        <v>Facebook AEO AAA</v>
      </c>
      <c r="K1902" s="24" t="str">
        <f>VLOOKUP(G1902,Mapping!$E$2:$F$246,2,0)</f>
        <v>Per</v>
      </c>
    </row>
    <row r="1903" spans="1:11" x14ac:dyDescent="0.25">
      <c r="A1903" s="6"/>
      <c r="B1903" s="6"/>
      <c r="C1903" s="6"/>
      <c r="D1903" s="6"/>
      <c r="E1903" s="6" t="s">
        <v>203</v>
      </c>
      <c r="F1903" s="1" t="s">
        <v>117</v>
      </c>
      <c r="G1903" s="2">
        <v>44288</v>
      </c>
      <c r="H1903" s="1">
        <v>0</v>
      </c>
      <c r="I1903" s="24" t="str">
        <f>VLOOKUP($E1903,Mapping!$A$2:$C$502,3,0)</f>
        <v>S2</v>
      </c>
      <c r="J1903" s="24" t="str">
        <f>VLOOKUP($E1903,Mapping!$A$2:$C$502,2,0)</f>
        <v>Facebook AEO AAA</v>
      </c>
      <c r="K1903" s="24" t="str">
        <f>VLOOKUP(G1903,Mapping!$E$2:$F$246,2,0)</f>
        <v>Per</v>
      </c>
    </row>
    <row r="1904" spans="1:11" x14ac:dyDescent="0.25">
      <c r="A1904" s="6"/>
      <c r="B1904" s="6"/>
      <c r="C1904" s="6"/>
      <c r="D1904" s="6"/>
      <c r="E1904" s="6" t="s">
        <v>243</v>
      </c>
      <c r="F1904" s="1" t="s">
        <v>117</v>
      </c>
      <c r="G1904" s="2">
        <v>44288</v>
      </c>
      <c r="H1904" s="1">
        <v>0</v>
      </c>
      <c r="I1904" s="24" t="str">
        <f>VLOOKUP($E1904,Mapping!$A$2:$C$502,3,0)</f>
        <v>S3</v>
      </c>
      <c r="J1904" s="24" t="str">
        <f>VLOOKUP($E1904,Mapping!$A$2:$C$502,2,0)</f>
        <v>Facebook AEO AAA</v>
      </c>
      <c r="K1904" s="24" t="str">
        <f>VLOOKUP(G1904,Mapping!$E$2:$F$246,2,0)</f>
        <v>Per</v>
      </c>
    </row>
    <row r="1905" spans="1:11" x14ac:dyDescent="0.25">
      <c r="A1905" s="6"/>
      <c r="B1905" s="6"/>
      <c r="C1905" s="6"/>
      <c r="D1905" s="6"/>
      <c r="E1905" s="6" t="s">
        <v>204</v>
      </c>
      <c r="F1905" s="1" t="s">
        <v>117</v>
      </c>
      <c r="G1905" s="2">
        <v>44288</v>
      </c>
      <c r="H1905" s="1">
        <v>420.53229764583699</v>
      </c>
      <c r="I1905" s="24" t="str">
        <f>VLOOKUP($E1905,Mapping!$A$2:$C$502,3,0)</f>
        <v>Pre</v>
      </c>
      <c r="J1905" s="24" t="str">
        <f>VLOOKUP($E1905,Mapping!$A$2:$C$502,2,0)</f>
        <v>Facebook AEO AAA</v>
      </c>
      <c r="K1905" s="24" t="str">
        <f>VLOOKUP(G1905,Mapping!$E$2:$F$246,2,0)</f>
        <v>Per</v>
      </c>
    </row>
    <row r="1906" spans="1:11" x14ac:dyDescent="0.25">
      <c r="A1906" s="6"/>
      <c r="B1906" s="6"/>
      <c r="C1906" s="6"/>
      <c r="D1906" s="6"/>
      <c r="E1906" s="6" t="s">
        <v>205</v>
      </c>
      <c r="F1906" s="1" t="s">
        <v>117</v>
      </c>
      <c r="G1906" s="2">
        <v>44288</v>
      </c>
      <c r="H1906" s="1">
        <v>0</v>
      </c>
      <c r="I1906" s="24" t="str">
        <f>VLOOKUP($E1906,Mapping!$A$2:$C$502,3,0)</f>
        <v>S1</v>
      </c>
      <c r="J1906" s="24" t="str">
        <f>VLOOKUP($E1906,Mapping!$A$2:$C$502,2,0)</f>
        <v>Facebook AEO BAU</v>
      </c>
      <c r="K1906" s="24" t="str">
        <f>VLOOKUP(G1906,Mapping!$E$2:$F$246,2,0)</f>
        <v>Per</v>
      </c>
    </row>
    <row r="1907" spans="1:11" x14ac:dyDescent="0.25">
      <c r="A1907" s="6"/>
      <c r="B1907" s="6"/>
      <c r="C1907" s="6"/>
      <c r="D1907" s="6"/>
      <c r="E1907" s="6" t="s">
        <v>206</v>
      </c>
      <c r="F1907" s="1" t="s">
        <v>117</v>
      </c>
      <c r="G1907" s="2">
        <v>44288</v>
      </c>
      <c r="H1907" s="1">
        <v>0</v>
      </c>
      <c r="I1907" s="24" t="str">
        <f>VLOOKUP($E1907,Mapping!$A$2:$C$502,3,0)</f>
        <v>S2</v>
      </c>
      <c r="J1907" s="24" t="str">
        <f>VLOOKUP($E1907,Mapping!$A$2:$C$502,2,0)</f>
        <v>Facebook AEO BAU</v>
      </c>
      <c r="K1907" s="24" t="str">
        <f>VLOOKUP(G1907,Mapping!$E$2:$F$246,2,0)</f>
        <v>Per</v>
      </c>
    </row>
    <row r="1908" spans="1:11" x14ac:dyDescent="0.25">
      <c r="A1908" s="6"/>
      <c r="B1908" s="6"/>
      <c r="C1908" s="6"/>
      <c r="D1908" s="6"/>
      <c r="E1908" s="6" t="s">
        <v>244</v>
      </c>
      <c r="F1908" s="1" t="s">
        <v>117</v>
      </c>
      <c r="G1908" s="2">
        <v>44288</v>
      </c>
      <c r="H1908" s="1">
        <v>0</v>
      </c>
      <c r="I1908" s="24" t="str">
        <f>VLOOKUP($E1908,Mapping!$A$2:$C$502,3,0)</f>
        <v>S3</v>
      </c>
      <c r="J1908" s="24" t="str">
        <f>VLOOKUP($E1908,Mapping!$A$2:$C$502,2,0)</f>
        <v>Facebook AEO BAU</v>
      </c>
      <c r="K1908" s="24" t="str">
        <f>VLOOKUP(G1908,Mapping!$E$2:$F$246,2,0)</f>
        <v>Per</v>
      </c>
    </row>
    <row r="1909" spans="1:11" x14ac:dyDescent="0.25">
      <c r="A1909" s="6"/>
      <c r="B1909" s="6"/>
      <c r="C1909" s="6"/>
      <c r="D1909" s="6"/>
      <c r="E1909" s="6" t="s">
        <v>207</v>
      </c>
      <c r="F1909" s="1" t="s">
        <v>117</v>
      </c>
      <c r="G1909" s="2">
        <v>44288</v>
      </c>
      <c r="H1909" s="1">
        <v>0.15572303361340001</v>
      </c>
      <c r="I1909" s="24" t="str">
        <f>VLOOKUP($E1909,Mapping!$A$2:$C$502,3,0)</f>
        <v>Pre</v>
      </c>
      <c r="J1909" s="24" t="str">
        <f>VLOOKUP($E1909,Mapping!$A$2:$C$502,2,0)</f>
        <v>Facebook AEO BAU</v>
      </c>
      <c r="K1909" s="24" t="str">
        <f>VLOOKUP(G1909,Mapping!$E$2:$F$246,2,0)</f>
        <v>Per</v>
      </c>
    </row>
    <row r="1910" spans="1:11" x14ac:dyDescent="0.25">
      <c r="A1910" s="6"/>
      <c r="B1910" s="6"/>
      <c r="C1910" s="6"/>
      <c r="D1910" s="6"/>
      <c r="E1910" s="6" t="s">
        <v>208</v>
      </c>
      <c r="F1910" s="1" t="s">
        <v>117</v>
      </c>
      <c r="G1910" s="2">
        <v>44288</v>
      </c>
      <c r="H1910" s="1">
        <v>2460.3434336137002</v>
      </c>
      <c r="I1910" s="24" t="str">
        <f>VLOOKUP($E1910,Mapping!$A$2:$C$502,3,0)</f>
        <v>Pre</v>
      </c>
      <c r="J1910" s="24" t="str">
        <f>VLOOKUP($E1910,Mapping!$A$2:$C$502,2,0)</f>
        <v>Facebook VO AAA</v>
      </c>
      <c r="K1910" s="24" t="str">
        <f>VLOOKUP(G1910,Mapping!$E$2:$F$246,2,0)</f>
        <v>Per</v>
      </c>
    </row>
    <row r="1911" spans="1:11" x14ac:dyDescent="0.25">
      <c r="A1911" s="6"/>
      <c r="B1911" s="6"/>
      <c r="C1911" s="6"/>
      <c r="D1911" s="6"/>
      <c r="E1911" s="6" t="s">
        <v>209</v>
      </c>
      <c r="F1911" s="1" t="s">
        <v>117</v>
      </c>
      <c r="G1911" s="2">
        <v>44288</v>
      </c>
      <c r="H1911" s="1">
        <v>0</v>
      </c>
      <c r="I1911" s="24" t="str">
        <f>VLOOKUP($E1911,Mapping!$A$2:$C$502,3,0)</f>
        <v>S1</v>
      </c>
      <c r="J1911" s="24" t="str">
        <f>VLOOKUP($E1911,Mapping!$A$2:$C$502,2,0)</f>
        <v>Facebook VO AAA</v>
      </c>
      <c r="K1911" s="24" t="str">
        <f>VLOOKUP(G1911,Mapping!$E$2:$F$246,2,0)</f>
        <v>Per</v>
      </c>
    </row>
    <row r="1912" spans="1:11" x14ac:dyDescent="0.25">
      <c r="A1912" s="6"/>
      <c r="B1912" s="6"/>
      <c r="C1912" s="6"/>
      <c r="D1912" s="6"/>
      <c r="E1912" s="6" t="s">
        <v>210</v>
      </c>
      <c r="F1912" s="1" t="s">
        <v>117</v>
      </c>
      <c r="G1912" s="2">
        <v>44288</v>
      </c>
      <c r="H1912" s="1">
        <v>0</v>
      </c>
      <c r="I1912" s="24" t="str">
        <f>VLOOKUP($E1912,Mapping!$A$2:$C$502,3,0)</f>
        <v>S2</v>
      </c>
      <c r="J1912" s="24" t="str">
        <f>VLOOKUP($E1912,Mapping!$A$2:$C$502,2,0)</f>
        <v>Facebook VO AAA</v>
      </c>
      <c r="K1912" s="24" t="str">
        <f>VLOOKUP(G1912,Mapping!$E$2:$F$246,2,0)</f>
        <v>Per</v>
      </c>
    </row>
    <row r="1913" spans="1:11" x14ac:dyDescent="0.25">
      <c r="A1913" s="6"/>
      <c r="B1913" s="6"/>
      <c r="C1913" s="6"/>
      <c r="D1913" s="6"/>
      <c r="E1913" s="6" t="s">
        <v>245</v>
      </c>
      <c r="F1913" s="1" t="s">
        <v>117</v>
      </c>
      <c r="G1913" s="2">
        <v>44288</v>
      </c>
      <c r="H1913" s="1">
        <v>0</v>
      </c>
      <c r="I1913" s="24" t="str">
        <f>VLOOKUP($E1913,Mapping!$A$2:$C$502,3,0)</f>
        <v>S3</v>
      </c>
      <c r="J1913" s="24" t="str">
        <f>VLOOKUP($E1913,Mapping!$A$2:$C$502,2,0)</f>
        <v>Facebook VO AAA</v>
      </c>
      <c r="K1913" s="24" t="str">
        <f>VLOOKUP(G1913,Mapping!$E$2:$F$246,2,0)</f>
        <v>Per</v>
      </c>
    </row>
    <row r="1914" spans="1:11" x14ac:dyDescent="0.25">
      <c r="A1914" s="6"/>
      <c r="B1914" s="6"/>
      <c r="C1914" s="6"/>
      <c r="D1914" s="6"/>
      <c r="E1914" s="6" t="s">
        <v>211</v>
      </c>
      <c r="F1914" s="1" t="s">
        <v>117</v>
      </c>
      <c r="G1914" s="2">
        <v>44288</v>
      </c>
      <c r="H1914" s="1">
        <v>35661.351797014097</v>
      </c>
      <c r="I1914" s="24" t="str">
        <f>VLOOKUP($E1914,Mapping!$A$2:$C$502,3,0)</f>
        <v>Pre</v>
      </c>
      <c r="J1914" s="24" t="str">
        <f>VLOOKUP($E1914,Mapping!$A$2:$C$502,2,0)</f>
        <v>Facebook VO BAU</v>
      </c>
      <c r="K1914" s="24" t="str">
        <f>VLOOKUP(G1914,Mapping!$E$2:$F$246,2,0)</f>
        <v>Per</v>
      </c>
    </row>
    <row r="1915" spans="1:11" x14ac:dyDescent="0.25">
      <c r="A1915" s="6"/>
      <c r="B1915" s="6"/>
      <c r="C1915" s="6"/>
      <c r="D1915" s="6"/>
      <c r="E1915" s="6" t="s">
        <v>212</v>
      </c>
      <c r="F1915" s="1" t="s">
        <v>117</v>
      </c>
      <c r="G1915" s="2">
        <v>44288</v>
      </c>
      <c r="H1915" s="1">
        <v>0</v>
      </c>
      <c r="I1915" s="24" t="str">
        <f>VLOOKUP($E1915,Mapping!$A$2:$C$502,3,0)</f>
        <v>S1</v>
      </c>
      <c r="J1915" s="24" t="str">
        <f>VLOOKUP($E1915,Mapping!$A$2:$C$502,2,0)</f>
        <v>Facebook VO BAU</v>
      </c>
      <c r="K1915" s="24" t="str">
        <f>VLOOKUP(G1915,Mapping!$E$2:$F$246,2,0)</f>
        <v>Per</v>
      </c>
    </row>
    <row r="1916" spans="1:11" x14ac:dyDescent="0.25">
      <c r="A1916" s="6"/>
      <c r="B1916" s="6"/>
      <c r="C1916" s="6"/>
      <c r="D1916" s="6"/>
      <c r="E1916" s="6" t="s">
        <v>213</v>
      </c>
      <c r="F1916" s="1" t="s">
        <v>117</v>
      </c>
      <c r="G1916" s="2">
        <v>44288</v>
      </c>
      <c r="H1916" s="1">
        <v>0</v>
      </c>
      <c r="I1916" s="24" t="str">
        <f>VLOOKUP($E1916,Mapping!$A$2:$C$502,3,0)</f>
        <v>S2</v>
      </c>
      <c r="J1916" s="24" t="str">
        <f>VLOOKUP($E1916,Mapping!$A$2:$C$502,2,0)</f>
        <v>Facebook VO BAU</v>
      </c>
      <c r="K1916" s="24" t="str">
        <f>VLOOKUP(G1916,Mapping!$E$2:$F$246,2,0)</f>
        <v>Per</v>
      </c>
    </row>
    <row r="1917" spans="1:11" x14ac:dyDescent="0.25">
      <c r="A1917" s="6"/>
      <c r="B1917" s="6"/>
      <c r="C1917" s="6"/>
      <c r="D1917" s="6"/>
      <c r="E1917" s="6" t="s">
        <v>246</v>
      </c>
      <c r="F1917" s="1" t="s">
        <v>117</v>
      </c>
      <c r="G1917" s="2">
        <v>44288</v>
      </c>
      <c r="H1917" s="1">
        <v>0</v>
      </c>
      <c r="I1917" s="24" t="str">
        <f>VLOOKUP($E1917,Mapping!$A$2:$C$502,3,0)</f>
        <v>S3</v>
      </c>
      <c r="J1917" s="24" t="str">
        <f>VLOOKUP($E1917,Mapping!$A$2:$C$502,2,0)</f>
        <v>Facebook VO BAU</v>
      </c>
      <c r="K1917" s="24" t="str">
        <f>VLOOKUP(G1917,Mapping!$E$2:$F$246,2,0)</f>
        <v>Per</v>
      </c>
    </row>
    <row r="1918" spans="1:11" x14ac:dyDescent="0.25">
      <c r="A1918" s="6"/>
      <c r="B1918" s="6"/>
      <c r="C1918" s="6"/>
      <c r="D1918" s="6"/>
      <c r="E1918" s="6" t="s">
        <v>214</v>
      </c>
      <c r="F1918" s="1" t="s">
        <v>117</v>
      </c>
      <c r="G1918" s="2">
        <v>44288</v>
      </c>
      <c r="H1918" s="1">
        <v>4560.1263879315602</v>
      </c>
      <c r="I1918" s="24" t="str">
        <f>VLOOKUP($E1918,Mapping!$A$2:$C$502,3,0)</f>
        <v>Pre</v>
      </c>
      <c r="J1918" s="24" t="str">
        <f>VLOOKUP($E1918,Mapping!$A$2:$C$502,2,0)</f>
        <v>Facebook VO Dynamic</v>
      </c>
      <c r="K1918" s="24" t="str">
        <f>VLOOKUP(G1918,Mapping!$E$2:$F$246,2,0)</f>
        <v>Per</v>
      </c>
    </row>
    <row r="1919" spans="1:11" x14ac:dyDescent="0.25">
      <c r="A1919" s="6"/>
      <c r="B1919" s="6"/>
      <c r="C1919" s="6"/>
      <c r="D1919" s="6"/>
      <c r="E1919" s="6" t="s">
        <v>215</v>
      </c>
      <c r="F1919" s="1" t="s">
        <v>117</v>
      </c>
      <c r="G1919" s="2">
        <v>44288</v>
      </c>
      <c r="H1919" s="1">
        <v>0</v>
      </c>
      <c r="I1919" s="24" t="str">
        <f>VLOOKUP($E1919,Mapping!$A$2:$C$502,3,0)</f>
        <v>S1</v>
      </c>
      <c r="J1919" s="24" t="str">
        <f>VLOOKUP($E1919,Mapping!$A$2:$C$502,2,0)</f>
        <v>Facebook VO Dynamic</v>
      </c>
      <c r="K1919" s="24" t="str">
        <f>VLOOKUP(G1919,Mapping!$E$2:$F$246,2,0)</f>
        <v>Per</v>
      </c>
    </row>
    <row r="1920" spans="1:11" x14ac:dyDescent="0.25">
      <c r="A1920" s="6"/>
      <c r="B1920" s="6"/>
      <c r="C1920" s="6"/>
      <c r="D1920" s="6"/>
      <c r="E1920" s="6" t="s">
        <v>216</v>
      </c>
      <c r="F1920" s="1" t="s">
        <v>117</v>
      </c>
      <c r="G1920" s="2">
        <v>44288</v>
      </c>
      <c r="H1920" s="1">
        <v>19371.760276220099</v>
      </c>
      <c r="I1920" s="24" t="str">
        <f>VLOOKUP($E1920,Mapping!$A$2:$C$502,3,0)</f>
        <v>Pre</v>
      </c>
      <c r="J1920" s="24" t="str">
        <f>VLOOKUP($E1920,Mapping!$A$2:$C$502,2,0)</f>
        <v>Google Display</v>
      </c>
      <c r="K1920" s="24" t="str">
        <f>VLOOKUP(G1920,Mapping!$E$2:$F$246,2,0)</f>
        <v>Per</v>
      </c>
    </row>
    <row r="1921" spans="1:11" x14ac:dyDescent="0.25">
      <c r="A1921" s="6"/>
      <c r="B1921" s="6"/>
      <c r="C1921" s="6"/>
      <c r="D1921" s="6"/>
      <c r="E1921" s="6" t="s">
        <v>217</v>
      </c>
      <c r="F1921" s="1" t="s">
        <v>117</v>
      </c>
      <c r="G1921" s="2">
        <v>44288</v>
      </c>
      <c r="H1921" s="1">
        <v>0</v>
      </c>
      <c r="I1921" s="24">
        <f>VLOOKUP($E1921,Mapping!$A$2:$C$502,3,0)</f>
        <v>0</v>
      </c>
      <c r="J1921" s="24" t="str">
        <f>VLOOKUP($E1921,Mapping!$A$2:$C$502,2,0)</f>
        <v>Google Display</v>
      </c>
      <c r="K1921" s="24" t="str">
        <f>VLOOKUP(G1921,Mapping!$E$2:$F$246,2,0)</f>
        <v>Per</v>
      </c>
    </row>
    <row r="1922" spans="1:11" x14ac:dyDescent="0.25">
      <c r="A1922" s="6"/>
      <c r="B1922" s="6"/>
      <c r="C1922" s="6"/>
      <c r="D1922" s="6"/>
      <c r="E1922" s="6" t="s">
        <v>229</v>
      </c>
      <c r="F1922" s="1" t="s">
        <v>117</v>
      </c>
      <c r="G1922" s="2">
        <v>44288</v>
      </c>
      <c r="H1922" s="1">
        <v>0</v>
      </c>
      <c r="I1922" s="24">
        <f>VLOOKUP($E1922,Mapping!$A$2:$C$502,3,0)</f>
        <v>0</v>
      </c>
      <c r="J1922" s="24" t="str">
        <f>VLOOKUP($E1922,Mapping!$A$2:$C$502,2,0)</f>
        <v>Google Display</v>
      </c>
      <c r="K1922" s="24" t="str">
        <f>VLOOKUP(G1922,Mapping!$E$2:$F$246,2,0)</f>
        <v>Per</v>
      </c>
    </row>
    <row r="1923" spans="1:11" x14ac:dyDescent="0.25">
      <c r="A1923" s="6"/>
      <c r="B1923" s="6"/>
      <c r="C1923" s="6"/>
      <c r="D1923" s="6"/>
      <c r="E1923" s="6" t="s">
        <v>218</v>
      </c>
      <c r="F1923" s="1" t="s">
        <v>117</v>
      </c>
      <c r="G1923" s="2">
        <v>44288</v>
      </c>
      <c r="H1923" s="1">
        <v>0</v>
      </c>
      <c r="I1923" s="24">
        <f>VLOOKUP($E1923,Mapping!$A$2:$C$502,3,0)</f>
        <v>0</v>
      </c>
      <c r="J1923" s="24" t="str">
        <f>VLOOKUP($E1923,Mapping!$A$2:$C$502,2,0)</f>
        <v>Google Display</v>
      </c>
      <c r="K1923" s="24" t="str">
        <f>VLOOKUP(G1923,Mapping!$E$2:$F$246,2,0)</f>
        <v>Per</v>
      </c>
    </row>
    <row r="1924" spans="1:11" x14ac:dyDescent="0.25">
      <c r="A1924" s="6"/>
      <c r="B1924" s="6"/>
      <c r="C1924" s="6"/>
      <c r="D1924" s="6"/>
      <c r="E1924" s="6" t="s">
        <v>230</v>
      </c>
      <c r="F1924" s="1" t="s">
        <v>117</v>
      </c>
      <c r="G1924" s="2">
        <v>44288</v>
      </c>
      <c r="H1924" s="1">
        <v>0</v>
      </c>
      <c r="I1924" s="24" t="str">
        <f>VLOOKUP($E1924,Mapping!$A$2:$C$502,3,0)</f>
        <v>S1</v>
      </c>
      <c r="J1924" s="24" t="str">
        <f>VLOOKUP($E1924,Mapping!$A$2:$C$502,2,0)</f>
        <v>Google Display</v>
      </c>
      <c r="K1924" s="24" t="str">
        <f>VLOOKUP(G1924,Mapping!$E$2:$F$246,2,0)</f>
        <v>Per</v>
      </c>
    </row>
    <row r="1925" spans="1:11" x14ac:dyDescent="0.25">
      <c r="A1925" s="6"/>
      <c r="B1925" s="6"/>
      <c r="C1925" s="6"/>
      <c r="D1925" s="6"/>
      <c r="E1925" s="6" t="s">
        <v>219</v>
      </c>
      <c r="F1925" s="1" t="s">
        <v>117</v>
      </c>
      <c r="G1925" s="2">
        <v>44288</v>
      </c>
      <c r="H1925" s="1">
        <v>6240.5607601254696</v>
      </c>
      <c r="I1925" s="24" t="str">
        <f>VLOOKUP($E1925,Mapping!$A$2:$C$502,3,0)</f>
        <v>Pre</v>
      </c>
      <c r="J1925" s="24" t="str">
        <f>VLOOKUP($E1925,Mapping!$A$2:$C$502,2,0)</f>
        <v>Google Youtube</v>
      </c>
      <c r="K1925" s="24" t="str">
        <f>VLOOKUP(G1925,Mapping!$E$2:$F$246,2,0)</f>
        <v>Per</v>
      </c>
    </row>
    <row r="1926" spans="1:11" x14ac:dyDescent="0.25">
      <c r="A1926" s="6"/>
      <c r="B1926" s="6"/>
      <c r="C1926" s="6"/>
      <c r="D1926" s="6"/>
      <c r="E1926" s="6" t="s">
        <v>220</v>
      </c>
      <c r="F1926" s="1" t="s">
        <v>117</v>
      </c>
      <c r="G1926" s="2">
        <v>44288</v>
      </c>
      <c r="H1926" s="1">
        <v>0</v>
      </c>
      <c r="I1926" s="24">
        <f>VLOOKUP($E1926,Mapping!$A$2:$C$502,3,0)</f>
        <v>0</v>
      </c>
      <c r="J1926" s="24" t="str">
        <f>VLOOKUP($E1926,Mapping!$A$2:$C$502,2,0)</f>
        <v>Google Youtube</v>
      </c>
      <c r="K1926" s="24" t="str">
        <f>VLOOKUP(G1926,Mapping!$E$2:$F$246,2,0)</f>
        <v>Per</v>
      </c>
    </row>
    <row r="1927" spans="1:11" x14ac:dyDescent="0.25">
      <c r="A1927" s="6"/>
      <c r="B1927" s="6"/>
      <c r="C1927" s="6"/>
      <c r="D1927" s="6"/>
      <c r="E1927" s="6" t="s">
        <v>231</v>
      </c>
      <c r="F1927" s="1" t="s">
        <v>117</v>
      </c>
      <c r="G1927" s="2">
        <v>44288</v>
      </c>
      <c r="H1927" s="1">
        <v>0</v>
      </c>
      <c r="I1927" s="24">
        <f>VLOOKUP($E1927,Mapping!$A$2:$C$502,3,0)</f>
        <v>0</v>
      </c>
      <c r="J1927" s="24" t="str">
        <f>VLOOKUP($E1927,Mapping!$A$2:$C$502,2,0)</f>
        <v>Google Youtube</v>
      </c>
      <c r="K1927" s="24" t="str">
        <f>VLOOKUP(G1927,Mapping!$E$2:$F$246,2,0)</f>
        <v>Per</v>
      </c>
    </row>
    <row r="1928" spans="1:11" x14ac:dyDescent="0.25">
      <c r="A1928" s="6"/>
      <c r="B1928" s="6"/>
      <c r="C1928" s="6"/>
      <c r="D1928" s="6"/>
      <c r="E1928" s="6" t="s">
        <v>221</v>
      </c>
      <c r="F1928" s="1" t="s">
        <v>117</v>
      </c>
      <c r="G1928" s="2">
        <v>44288</v>
      </c>
      <c r="H1928" s="1">
        <v>0</v>
      </c>
      <c r="I1928" s="24">
        <f>VLOOKUP($E1928,Mapping!$A$2:$C$502,3,0)</f>
        <v>0</v>
      </c>
      <c r="J1928" s="24" t="str">
        <f>VLOOKUP($E1928,Mapping!$A$2:$C$502,2,0)</f>
        <v>Google Youtube</v>
      </c>
      <c r="K1928" s="24" t="str">
        <f>VLOOKUP(G1928,Mapping!$E$2:$F$246,2,0)</f>
        <v>Per</v>
      </c>
    </row>
    <row r="1929" spans="1:11" x14ac:dyDescent="0.25">
      <c r="A1929" s="6"/>
      <c r="B1929" s="6"/>
      <c r="C1929" s="6"/>
      <c r="D1929" s="6"/>
      <c r="E1929" s="6" t="s">
        <v>232</v>
      </c>
      <c r="F1929" s="1" t="s">
        <v>117</v>
      </c>
      <c r="G1929" s="2">
        <v>44288</v>
      </c>
      <c r="H1929" s="1">
        <v>0</v>
      </c>
      <c r="I1929" s="24" t="str">
        <f>VLOOKUP($E1929,Mapping!$A$2:$C$502,3,0)</f>
        <v>S1</v>
      </c>
      <c r="J1929" s="24" t="str">
        <f>VLOOKUP($E1929,Mapping!$A$2:$C$502,2,0)</f>
        <v>Google Youtube</v>
      </c>
      <c r="K1929" s="24" t="str">
        <f>VLOOKUP(G1929,Mapping!$E$2:$F$246,2,0)</f>
        <v>Per</v>
      </c>
    </row>
    <row r="1930" spans="1:11" x14ac:dyDescent="0.25">
      <c r="A1930" s="6"/>
      <c r="B1930" s="6"/>
      <c r="C1930" s="6"/>
      <c r="D1930" s="6"/>
      <c r="E1930" s="6" t="s">
        <v>73</v>
      </c>
      <c r="F1930" s="1" t="s">
        <v>117</v>
      </c>
      <c r="G1930" s="2">
        <v>44288</v>
      </c>
      <c r="H1930" s="1">
        <v>282876.95580592903</v>
      </c>
      <c r="I1930" s="24">
        <f>VLOOKUP($E1930,Mapping!$A$2:$C$502,3,0)</f>
        <v>0</v>
      </c>
      <c r="J1930" s="24">
        <f>VLOOKUP($E1930,Mapping!$A$2:$C$502,2,0)</f>
        <v>0</v>
      </c>
      <c r="K1930" s="24" t="str">
        <f>VLOOKUP(G1930,Mapping!$E$2:$F$246,2,0)</f>
        <v>Per</v>
      </c>
    </row>
    <row r="1931" spans="1:11" x14ac:dyDescent="0.25">
      <c r="A1931" s="6"/>
      <c r="B1931" s="6"/>
      <c r="C1931" s="6"/>
      <c r="D1931" s="6"/>
      <c r="E1931" s="6" t="s">
        <v>149</v>
      </c>
      <c r="F1931" s="1" t="s">
        <v>117</v>
      </c>
      <c r="G1931" s="2">
        <v>44288</v>
      </c>
      <c r="H1931" s="1">
        <v>0</v>
      </c>
      <c r="I1931" s="24">
        <f>VLOOKUP($E1931,Mapping!$A$2:$C$502,3,0)</f>
        <v>0</v>
      </c>
      <c r="J1931" s="24" t="str">
        <f>VLOOKUP($E1931,Mapping!$A$2:$C$502,2,0)</f>
        <v>Event After Effect</v>
      </c>
      <c r="K1931" s="24" t="str">
        <f>VLOOKUP(G1931,Mapping!$E$2:$F$246,2,0)</f>
        <v>Per</v>
      </c>
    </row>
    <row r="1932" spans="1:11" x14ac:dyDescent="0.25">
      <c r="A1932" s="6"/>
      <c r="B1932" s="6"/>
      <c r="C1932" s="6"/>
      <c r="D1932" s="6"/>
      <c r="E1932" s="6" t="s">
        <v>150</v>
      </c>
      <c r="F1932" s="1" t="s">
        <v>117</v>
      </c>
      <c r="G1932" s="2">
        <v>44288</v>
      </c>
      <c r="H1932" s="1">
        <v>0</v>
      </c>
      <c r="I1932" s="24">
        <f>VLOOKUP($E1932,Mapping!$A$2:$C$502,3,0)</f>
        <v>0</v>
      </c>
      <c r="J1932" s="24" t="str">
        <f>VLOOKUP($E1932,Mapping!$A$2:$C$502,2,0)</f>
        <v>Internal Event</v>
      </c>
      <c r="K1932" s="24" t="str">
        <f>VLOOKUP(G1932,Mapping!$E$2:$F$246,2,0)</f>
        <v>Per</v>
      </c>
    </row>
    <row r="1933" spans="1:11" x14ac:dyDescent="0.25">
      <c r="A1933" s="6"/>
      <c r="B1933" s="6"/>
      <c r="C1933" s="6"/>
      <c r="D1933" s="6"/>
      <c r="E1933" s="6" t="s">
        <v>151</v>
      </c>
      <c r="F1933" s="1" t="s">
        <v>117</v>
      </c>
      <c r="G1933" s="2">
        <v>44288</v>
      </c>
      <c r="H1933" s="1">
        <v>0</v>
      </c>
      <c r="I1933" s="24">
        <f>VLOOKUP($E1933,Mapping!$A$2:$C$502,3,0)</f>
        <v>0</v>
      </c>
      <c r="J1933" s="24" t="str">
        <f>VLOOKUP($E1933,Mapping!$A$2:$C$502,2,0)</f>
        <v>Internal Event</v>
      </c>
      <c r="K1933" s="24" t="str">
        <f>VLOOKUP(G1933,Mapping!$E$2:$F$246,2,0)</f>
        <v>Per</v>
      </c>
    </row>
    <row r="1934" spans="1:11" x14ac:dyDescent="0.25">
      <c r="A1934" s="6"/>
      <c r="B1934" s="6"/>
      <c r="C1934" s="6"/>
      <c r="D1934" s="6"/>
      <c r="E1934" s="6" t="s">
        <v>152</v>
      </c>
      <c r="F1934" s="1" t="s">
        <v>117</v>
      </c>
      <c r="G1934" s="2">
        <v>44288</v>
      </c>
      <c r="H1934" s="1">
        <v>0</v>
      </c>
      <c r="I1934" s="24">
        <f>VLOOKUP($E1934,Mapping!$A$2:$C$502,3,0)</f>
        <v>0</v>
      </c>
      <c r="J1934" s="24" t="str">
        <f>VLOOKUP($E1934,Mapping!$A$2:$C$502,2,0)</f>
        <v>Internal Event</v>
      </c>
      <c r="K1934" s="24" t="str">
        <f>VLOOKUP(G1934,Mapping!$E$2:$F$246,2,0)</f>
        <v>Per</v>
      </c>
    </row>
    <row r="1935" spans="1:11" x14ac:dyDescent="0.25">
      <c r="A1935" s="6"/>
      <c r="B1935" s="6"/>
      <c r="C1935" s="6"/>
      <c r="D1935" s="6"/>
      <c r="E1935" s="6" t="s">
        <v>153</v>
      </c>
      <c r="F1935" s="1" t="s">
        <v>117</v>
      </c>
      <c r="G1935" s="2">
        <v>44288</v>
      </c>
      <c r="H1935" s="1">
        <v>0</v>
      </c>
      <c r="I1935" s="24">
        <f>VLOOKUP($E1935,Mapping!$A$2:$C$502,3,0)</f>
        <v>0</v>
      </c>
      <c r="J1935" s="24" t="str">
        <f>VLOOKUP($E1935,Mapping!$A$2:$C$502,2,0)</f>
        <v>Monday Effect</v>
      </c>
      <c r="K1935" s="24" t="str">
        <f>VLOOKUP(G1935,Mapping!$E$2:$F$246,2,0)</f>
        <v>Per</v>
      </c>
    </row>
    <row r="1936" spans="1:11" x14ac:dyDescent="0.25">
      <c r="A1936" s="6"/>
      <c r="B1936" s="6"/>
      <c r="C1936" s="6"/>
      <c r="D1936" s="6"/>
      <c r="E1936" s="6" t="s">
        <v>154</v>
      </c>
      <c r="F1936" s="1" t="s">
        <v>117</v>
      </c>
      <c r="G1936" s="2">
        <v>44288</v>
      </c>
      <c r="H1936" s="1">
        <v>0</v>
      </c>
      <c r="I1936" s="24">
        <f>VLOOKUP($E1936,Mapping!$A$2:$C$502,3,0)</f>
        <v>0</v>
      </c>
      <c r="J1936" s="24" t="str">
        <f>VLOOKUP($E1936,Mapping!$A$2:$C$502,2,0)</f>
        <v>New Content</v>
      </c>
      <c r="K1936" s="24" t="str">
        <f>VLOOKUP(G1936,Mapping!$E$2:$F$246,2,0)</f>
        <v>Per</v>
      </c>
    </row>
    <row r="1937" spans="1:11" x14ac:dyDescent="0.25">
      <c r="A1937" s="6"/>
      <c r="B1937" s="6"/>
      <c r="C1937" s="6"/>
      <c r="D1937" s="6"/>
      <c r="E1937" s="6" t="s">
        <v>155</v>
      </c>
      <c r="F1937" s="1" t="s">
        <v>117</v>
      </c>
      <c r="G1937" s="2">
        <v>44288</v>
      </c>
      <c r="H1937" s="1">
        <v>0</v>
      </c>
      <c r="I1937" s="24">
        <f>VLOOKUP($E1937,Mapping!$A$2:$C$502,3,0)</f>
        <v>0</v>
      </c>
      <c r="J1937" s="24" t="str">
        <f>VLOOKUP($E1937,Mapping!$A$2:$C$502,2,0)</f>
        <v>Internal Event</v>
      </c>
      <c r="K1937" s="24" t="str">
        <f>VLOOKUP(G1937,Mapping!$E$2:$F$246,2,0)</f>
        <v>Per</v>
      </c>
    </row>
    <row r="1938" spans="1:11" x14ac:dyDescent="0.25">
      <c r="A1938" s="6"/>
      <c r="B1938" s="6"/>
      <c r="C1938" s="6"/>
      <c r="D1938" s="6"/>
      <c r="E1938" s="6" t="s">
        <v>156</v>
      </c>
      <c r="F1938" s="1" t="s">
        <v>117</v>
      </c>
      <c r="G1938" s="2">
        <v>44288</v>
      </c>
      <c r="H1938" s="1">
        <v>0</v>
      </c>
      <c r="I1938" s="24">
        <f>VLOOKUP($E1938,Mapping!$A$2:$C$502,3,0)</f>
        <v>0</v>
      </c>
      <c r="J1938" s="24" t="str">
        <f>VLOOKUP($E1938,Mapping!$A$2:$C$502,2,0)</f>
        <v>Internal Event</v>
      </c>
      <c r="K1938" s="24" t="str">
        <f>VLOOKUP(G1938,Mapping!$E$2:$F$246,2,0)</f>
        <v>Per</v>
      </c>
    </row>
    <row r="1939" spans="1:11" x14ac:dyDescent="0.25">
      <c r="A1939" s="6"/>
      <c r="B1939" s="6"/>
      <c r="C1939" s="6"/>
      <c r="D1939" s="6"/>
      <c r="E1939" s="6" t="s">
        <v>233</v>
      </c>
      <c r="F1939" s="1" t="s">
        <v>117</v>
      </c>
      <c r="G1939" s="2">
        <v>44288</v>
      </c>
      <c r="H1939" s="1">
        <v>0</v>
      </c>
      <c r="I1939" s="24" t="str">
        <f>VLOOKUP($E1939,Mapping!$A$2:$C$502,3,0)</f>
        <v>S2</v>
      </c>
      <c r="J1939" s="24" t="str">
        <f>VLOOKUP($E1939,Mapping!$A$2:$C$502,2,0)</f>
        <v>Reddit</v>
      </c>
      <c r="K1939" s="24" t="str">
        <f>VLOOKUP(G1939,Mapping!$E$2:$F$246,2,0)</f>
        <v>Per</v>
      </c>
    </row>
    <row r="1940" spans="1:11" x14ac:dyDescent="0.25">
      <c r="A1940" s="6"/>
      <c r="B1940" s="6"/>
      <c r="C1940" s="6"/>
      <c r="D1940" s="6"/>
      <c r="E1940" s="6" t="s">
        <v>158</v>
      </c>
      <c r="F1940" s="1" t="s">
        <v>117</v>
      </c>
      <c r="G1940" s="2">
        <v>44288</v>
      </c>
      <c r="H1940" s="1">
        <v>0</v>
      </c>
      <c r="I1940" s="24">
        <f>VLOOKUP($E1940,Mapping!$A$2:$C$502,3,0)</f>
        <v>0</v>
      </c>
      <c r="J1940" s="24" t="str">
        <f>VLOOKUP($E1940,Mapping!$A$2:$C$502,2,0)</f>
        <v>Internal Event</v>
      </c>
      <c r="K1940" s="24" t="str">
        <f>VLOOKUP(G1940,Mapping!$E$2:$F$246,2,0)</f>
        <v>Per</v>
      </c>
    </row>
    <row r="1941" spans="1:11" x14ac:dyDescent="0.25">
      <c r="A1941" s="6"/>
      <c r="B1941" s="6"/>
      <c r="C1941" s="6"/>
      <c r="D1941" s="6"/>
      <c r="E1941" s="6" t="s">
        <v>159</v>
      </c>
      <c r="F1941" s="1" t="s">
        <v>117</v>
      </c>
      <c r="G1941" s="2">
        <v>44288</v>
      </c>
      <c r="H1941" s="1">
        <v>0</v>
      </c>
      <c r="I1941" s="24">
        <f>VLOOKUP($E1941,Mapping!$A$2:$C$502,3,0)</f>
        <v>0</v>
      </c>
      <c r="J1941" s="24" t="str">
        <f>VLOOKUP($E1941,Mapping!$A$2:$C$502,2,0)</f>
        <v>Event After Effect</v>
      </c>
      <c r="K1941" s="24" t="str">
        <f>VLOOKUP(G1941,Mapping!$E$2:$F$246,2,0)</f>
        <v>Per</v>
      </c>
    </row>
    <row r="1942" spans="1:11" x14ac:dyDescent="0.25">
      <c r="A1942" s="6"/>
      <c r="B1942" s="6"/>
      <c r="C1942" s="6"/>
      <c r="D1942" s="6"/>
      <c r="E1942" s="6" t="s">
        <v>160</v>
      </c>
      <c r="F1942" s="1" t="s">
        <v>117</v>
      </c>
      <c r="G1942" s="2">
        <v>44288</v>
      </c>
      <c r="H1942" s="1">
        <v>0</v>
      </c>
      <c r="I1942" s="24">
        <f>VLOOKUP($E1942,Mapping!$A$2:$C$502,3,0)</f>
        <v>0</v>
      </c>
      <c r="J1942" s="24" t="str">
        <f>VLOOKUP($E1942,Mapping!$A$2:$C$502,2,0)</f>
        <v>Event After Effect</v>
      </c>
      <c r="K1942" s="24" t="str">
        <f>VLOOKUP(G1942,Mapping!$E$2:$F$246,2,0)</f>
        <v>Per</v>
      </c>
    </row>
    <row r="1943" spans="1:11" x14ac:dyDescent="0.25">
      <c r="A1943" s="6"/>
      <c r="B1943" s="6"/>
      <c r="C1943" s="6"/>
      <c r="D1943" s="6"/>
      <c r="E1943" s="6" t="s">
        <v>161</v>
      </c>
      <c r="F1943" s="1" t="s">
        <v>117</v>
      </c>
      <c r="G1943" s="2">
        <v>44288</v>
      </c>
      <c r="H1943" s="1">
        <v>0</v>
      </c>
      <c r="I1943" s="24">
        <f>VLOOKUP($E1943,Mapping!$A$2:$C$502,3,0)</f>
        <v>0</v>
      </c>
      <c r="J1943" s="24" t="str">
        <f>VLOOKUP($E1943,Mapping!$A$2:$C$502,2,0)</f>
        <v>Internal Event</v>
      </c>
      <c r="K1943" s="24" t="str">
        <f>VLOOKUP(G1943,Mapping!$E$2:$F$246,2,0)</f>
        <v>Per</v>
      </c>
    </row>
    <row r="1944" spans="1:11" x14ac:dyDescent="0.25">
      <c r="A1944" s="6"/>
      <c r="B1944" s="6"/>
      <c r="C1944" s="6"/>
      <c r="D1944" s="6"/>
      <c r="E1944" s="6" t="s">
        <v>162</v>
      </c>
      <c r="F1944" s="1" t="s">
        <v>117</v>
      </c>
      <c r="G1944" s="2">
        <v>44288</v>
      </c>
      <c r="H1944" s="1">
        <v>0</v>
      </c>
      <c r="I1944" s="24">
        <f>VLOOKUP($E1944,Mapping!$A$2:$C$502,3,0)</f>
        <v>0</v>
      </c>
      <c r="J1944" s="24" t="str">
        <f>VLOOKUP($E1944,Mapping!$A$2:$C$502,2,0)</f>
        <v>Tuesday Effect</v>
      </c>
      <c r="K1944" s="24" t="str">
        <f>VLOOKUP(G1944,Mapping!$E$2:$F$246,2,0)</f>
        <v>Per</v>
      </c>
    </row>
    <row r="1945" spans="1:11" x14ac:dyDescent="0.25">
      <c r="A1945" s="6"/>
      <c r="B1945" s="6"/>
      <c r="C1945" s="6"/>
      <c r="D1945" s="6"/>
      <c r="E1945" s="6" t="s">
        <v>222</v>
      </c>
      <c r="F1945" s="1" t="s">
        <v>117</v>
      </c>
      <c r="G1945" s="2">
        <v>44288</v>
      </c>
      <c r="H1945" s="1">
        <v>27804.458619161</v>
      </c>
      <c r="I1945" s="24" t="str">
        <f>VLOOKUP($E1945,Mapping!$A$2:$C$502,3,0)</f>
        <v>Pre</v>
      </c>
      <c r="J1945" s="24" t="str">
        <f>VLOOKUP($E1945,Mapping!$A$2:$C$502,2,0)</f>
        <v>Unity</v>
      </c>
      <c r="K1945" s="24" t="str">
        <f>VLOOKUP(G1945,Mapping!$E$2:$F$246,2,0)</f>
        <v>Per</v>
      </c>
    </row>
    <row r="1946" spans="1:11" x14ac:dyDescent="0.25">
      <c r="A1946" s="6"/>
      <c r="B1946" s="6"/>
      <c r="C1946" s="6"/>
      <c r="D1946" s="6"/>
      <c r="E1946" s="6" t="s">
        <v>234</v>
      </c>
      <c r="F1946" s="1" t="s">
        <v>117</v>
      </c>
      <c r="G1946" s="2">
        <v>44288</v>
      </c>
      <c r="H1946" s="1">
        <v>0</v>
      </c>
      <c r="I1946" s="24" t="str">
        <f>VLOOKUP($E1946,Mapping!$A$2:$C$502,3,0)</f>
        <v>S1</v>
      </c>
      <c r="J1946" s="24" t="str">
        <f>VLOOKUP($E1946,Mapping!$A$2:$C$502,2,0)</f>
        <v>Unity</v>
      </c>
      <c r="K1946" s="24" t="str">
        <f>VLOOKUP(G1946,Mapping!$E$2:$F$246,2,0)</f>
        <v>Per</v>
      </c>
    </row>
    <row r="1947" spans="1:11" x14ac:dyDescent="0.25">
      <c r="A1947" s="6"/>
      <c r="B1947" s="6"/>
      <c r="C1947" s="6"/>
      <c r="D1947" s="6"/>
      <c r="E1947" s="6" t="s">
        <v>235</v>
      </c>
      <c r="F1947" s="1" t="s">
        <v>117</v>
      </c>
      <c r="G1947" s="2">
        <v>44288</v>
      </c>
      <c r="H1947" s="1">
        <v>0</v>
      </c>
      <c r="I1947" s="24" t="str">
        <f>VLOOKUP($E1947,Mapping!$A$2:$C$502,3,0)</f>
        <v>S2</v>
      </c>
      <c r="J1947" s="24" t="str">
        <f>VLOOKUP($E1947,Mapping!$A$2:$C$502,2,0)</f>
        <v>Unity</v>
      </c>
      <c r="K1947" s="24" t="str">
        <f>VLOOKUP(G1947,Mapping!$E$2:$F$246,2,0)</f>
        <v>Per</v>
      </c>
    </row>
    <row r="1948" spans="1:11" x14ac:dyDescent="0.25">
      <c r="A1948" s="6"/>
      <c r="B1948" s="6"/>
      <c r="C1948" s="6"/>
      <c r="D1948" s="6"/>
      <c r="E1948" s="6" t="s">
        <v>247</v>
      </c>
      <c r="F1948" s="1" t="s">
        <v>117</v>
      </c>
      <c r="G1948" s="2">
        <v>44288</v>
      </c>
      <c r="H1948" s="1">
        <v>0</v>
      </c>
      <c r="I1948" s="24" t="str">
        <f>VLOOKUP($E1948,Mapping!$A$2:$C$502,3,0)</f>
        <v>S3</v>
      </c>
      <c r="J1948" s="24" t="str">
        <f>VLOOKUP($E1948,Mapping!$A$2:$C$502,2,0)</f>
        <v>Unity</v>
      </c>
      <c r="K1948" s="24" t="str">
        <f>VLOOKUP(G1948,Mapping!$E$2:$F$246,2,0)</f>
        <v>Per</v>
      </c>
    </row>
    <row r="1949" spans="1:11" x14ac:dyDescent="0.25">
      <c r="A1949" s="6"/>
      <c r="B1949" s="6"/>
      <c r="C1949" s="6"/>
      <c r="D1949" s="6"/>
      <c r="E1949" s="6" t="s">
        <v>200</v>
      </c>
      <c r="F1949" s="1" t="s">
        <v>117</v>
      </c>
      <c r="G1949" s="2">
        <v>44289</v>
      </c>
      <c r="H1949" s="1">
        <v>0</v>
      </c>
      <c r="I1949" s="24">
        <f>VLOOKUP($E1949,Mapping!$A$2:$C$502,3,0)</f>
        <v>0</v>
      </c>
      <c r="J1949" s="24" t="str">
        <f>VLOOKUP($E1949,Mapping!$A$2:$C$502,2,0)</f>
        <v>Apple Search</v>
      </c>
      <c r="K1949" s="24" t="str">
        <f>VLOOKUP(G1949,Mapping!$E$2:$F$246,2,0)</f>
        <v>Per</v>
      </c>
    </row>
    <row r="1950" spans="1:11" x14ac:dyDescent="0.25">
      <c r="A1950" s="6"/>
      <c r="B1950" s="6"/>
      <c r="C1950" s="6"/>
      <c r="D1950" s="6"/>
      <c r="E1950" s="6" t="s">
        <v>227</v>
      </c>
      <c r="F1950" s="1" t="s">
        <v>117</v>
      </c>
      <c r="G1950" s="2">
        <v>44289</v>
      </c>
      <c r="H1950" s="1">
        <v>0</v>
      </c>
      <c r="I1950" s="24">
        <f>VLOOKUP($E1950,Mapping!$A$2:$C$502,3,0)</f>
        <v>0</v>
      </c>
      <c r="J1950" s="24" t="str">
        <f>VLOOKUP($E1950,Mapping!$A$2:$C$502,2,0)</f>
        <v>Applovin Rewarded</v>
      </c>
      <c r="K1950" s="24" t="str">
        <f>VLOOKUP(G1950,Mapping!$E$2:$F$246,2,0)</f>
        <v>Per</v>
      </c>
    </row>
    <row r="1951" spans="1:11" x14ac:dyDescent="0.25">
      <c r="A1951" s="6"/>
      <c r="B1951" s="6"/>
      <c r="C1951" s="6"/>
      <c r="D1951" s="6"/>
      <c r="E1951" s="6" t="s">
        <v>201</v>
      </c>
      <c r="F1951" s="1" t="s">
        <v>117</v>
      </c>
      <c r="G1951" s="2">
        <v>44289</v>
      </c>
      <c r="H1951" s="1">
        <v>0</v>
      </c>
      <c r="I1951" s="24">
        <f>VLOOKUP($E1951,Mapping!$A$2:$C$502,3,0)</f>
        <v>0</v>
      </c>
      <c r="J1951" s="24" t="str">
        <f>VLOOKUP($E1951,Mapping!$A$2:$C$502,2,0)</f>
        <v>Applovin Video</v>
      </c>
      <c r="K1951" s="24" t="str">
        <f>VLOOKUP(G1951,Mapping!$E$2:$F$246,2,0)</f>
        <v>Per</v>
      </c>
    </row>
    <row r="1952" spans="1:11" x14ac:dyDescent="0.25">
      <c r="A1952" s="6"/>
      <c r="B1952" s="6"/>
      <c r="C1952" s="6"/>
      <c r="D1952" s="6"/>
      <c r="E1952" s="6" t="s">
        <v>143</v>
      </c>
      <c r="F1952" s="1" t="s">
        <v>117</v>
      </c>
      <c r="G1952" s="2">
        <v>44289</v>
      </c>
      <c r="H1952" s="1">
        <v>0</v>
      </c>
      <c r="I1952" s="24">
        <f>VLOOKUP($E1952,Mapping!$A$2:$C$502,3,0)</f>
        <v>0</v>
      </c>
      <c r="J1952" s="24" t="str">
        <f>VLOOKUP($E1952,Mapping!$A$2:$C$502,2,0)</f>
        <v>Bug Fix</v>
      </c>
      <c r="K1952" s="24" t="str">
        <f>VLOOKUP(G1952,Mapping!$E$2:$F$246,2,0)</f>
        <v>Per</v>
      </c>
    </row>
    <row r="1953" spans="1:11" x14ac:dyDescent="0.25">
      <c r="A1953" s="6"/>
      <c r="B1953" s="6"/>
      <c r="C1953" s="6"/>
      <c r="D1953" s="6"/>
      <c r="E1953" s="6" t="s">
        <v>144</v>
      </c>
      <c r="F1953" s="1" t="s">
        <v>117</v>
      </c>
      <c r="G1953" s="2">
        <v>44289</v>
      </c>
      <c r="H1953" s="1">
        <v>42888.901479897198</v>
      </c>
      <c r="I1953" s="24">
        <f>VLOOKUP($E1953,Mapping!$A$2:$C$502,3,0)</f>
        <v>0</v>
      </c>
      <c r="J1953" s="24" t="str">
        <f>VLOOKUP($E1953,Mapping!$A$2:$C$502,2,0)</f>
        <v>Bug Fix</v>
      </c>
      <c r="K1953" s="24" t="str">
        <f>VLOOKUP(G1953,Mapping!$E$2:$F$246,2,0)</f>
        <v>Per</v>
      </c>
    </row>
    <row r="1954" spans="1:11" x14ac:dyDescent="0.25">
      <c r="A1954" s="6"/>
      <c r="B1954" s="6"/>
      <c r="C1954" s="6"/>
      <c r="D1954" s="6"/>
      <c r="E1954" s="6" t="s">
        <v>226</v>
      </c>
      <c r="F1954" s="1" t="s">
        <v>117</v>
      </c>
      <c r="G1954" s="2">
        <v>44289</v>
      </c>
      <c r="H1954" s="1">
        <v>0</v>
      </c>
      <c r="I1954" s="24">
        <f>VLOOKUP($E1954,Mapping!$A$2:$C$502,3,0)</f>
        <v>0</v>
      </c>
      <c r="J1954" s="24" t="str">
        <f>VLOOKUP($E1954,Mapping!$A$2:$C$502,2,0)</f>
        <v>Bug Fix</v>
      </c>
      <c r="K1954" s="24" t="str">
        <f>VLOOKUP(G1954,Mapping!$E$2:$F$246,2,0)</f>
        <v>Per</v>
      </c>
    </row>
    <row r="1955" spans="1:11" x14ac:dyDescent="0.25">
      <c r="A1955" s="6"/>
      <c r="B1955" s="6"/>
      <c r="C1955" s="6"/>
      <c r="D1955" s="6"/>
      <c r="E1955" s="6" t="s">
        <v>146</v>
      </c>
      <c r="F1955" s="1" t="s">
        <v>117</v>
      </c>
      <c r="G1955" s="2">
        <v>44289</v>
      </c>
      <c r="H1955" s="1">
        <v>0</v>
      </c>
      <c r="I1955" s="24">
        <f>VLOOKUP($E1955,Mapping!$A$2:$C$502,3,0)</f>
        <v>0</v>
      </c>
      <c r="J1955" s="24" t="str">
        <f>VLOOKUP($E1955,Mapping!$A$2:$C$502,2,0)</f>
        <v>Event After Effect</v>
      </c>
      <c r="K1955" s="24" t="str">
        <f>VLOOKUP(G1955,Mapping!$E$2:$F$246,2,0)</f>
        <v>Per</v>
      </c>
    </row>
    <row r="1956" spans="1:11" x14ac:dyDescent="0.25">
      <c r="A1956" s="6"/>
      <c r="B1956" s="6"/>
      <c r="C1956" s="6"/>
      <c r="D1956" s="6"/>
      <c r="E1956" s="6" t="s">
        <v>228</v>
      </c>
      <c r="F1956" s="1" t="s">
        <v>117</v>
      </c>
      <c r="G1956" s="2">
        <v>44289</v>
      </c>
      <c r="H1956" s="1">
        <v>0</v>
      </c>
      <c r="I1956" s="24">
        <f>VLOOKUP($E1956,Mapping!$A$2:$C$502,3,0)</f>
        <v>0</v>
      </c>
      <c r="J1956" s="24" t="str">
        <f>VLOOKUP($E1956,Mapping!$A$2:$C$502,2,0)</f>
        <v>Bytedance Global</v>
      </c>
      <c r="K1956" s="24" t="str">
        <f>VLOOKUP(G1956,Mapping!$E$2:$F$246,2,0)</f>
        <v>Per</v>
      </c>
    </row>
    <row r="1957" spans="1:11" x14ac:dyDescent="0.25">
      <c r="A1957" s="6"/>
      <c r="B1957" s="6"/>
      <c r="C1957" s="6"/>
      <c r="D1957" s="6"/>
      <c r="E1957" s="6" t="s">
        <v>180</v>
      </c>
      <c r="F1957" s="1" t="s">
        <v>117</v>
      </c>
      <c r="G1957" s="2">
        <v>44289</v>
      </c>
      <c r="H1957" s="1">
        <v>-15887.9606329014</v>
      </c>
      <c r="I1957" s="24">
        <f>VLOOKUP($E1957,Mapping!$A$2:$C$502,3,0)</f>
        <v>0</v>
      </c>
      <c r="J1957" s="24" t="str">
        <f>VLOOKUP($E1957,Mapping!$A$2:$C$502,2,0)</f>
        <v>Lords Mobile</v>
      </c>
      <c r="K1957" s="24" t="str">
        <f>VLOOKUP(G1957,Mapping!$E$2:$F$246,2,0)</f>
        <v>Per</v>
      </c>
    </row>
    <row r="1958" spans="1:11" x14ac:dyDescent="0.25">
      <c r="A1958" s="6"/>
      <c r="B1958" s="6"/>
      <c r="C1958" s="6"/>
      <c r="D1958" s="6"/>
      <c r="E1958" s="6" t="s">
        <v>181</v>
      </c>
      <c r="F1958" s="1" t="s">
        <v>117</v>
      </c>
      <c r="G1958" s="2">
        <v>44289</v>
      </c>
      <c r="H1958" s="1">
        <v>-4990.6753016418697</v>
      </c>
      <c r="I1958" s="24">
        <f>VLOOKUP($E1958,Mapping!$A$2:$C$502,3,0)</f>
        <v>0</v>
      </c>
      <c r="J1958" s="24" t="str">
        <f>VLOOKUP($E1958,Mapping!$A$2:$C$502,2,0)</f>
        <v>Rise of Kingdom</v>
      </c>
      <c r="K1958" s="24" t="str">
        <f>VLOOKUP(G1958,Mapping!$E$2:$F$246,2,0)</f>
        <v>Per</v>
      </c>
    </row>
    <row r="1959" spans="1:11" x14ac:dyDescent="0.25">
      <c r="A1959" s="6"/>
      <c r="B1959" s="6"/>
      <c r="C1959" s="6"/>
      <c r="D1959" s="6"/>
      <c r="E1959" s="6" t="s">
        <v>182</v>
      </c>
      <c r="F1959" s="1" t="s">
        <v>117</v>
      </c>
      <c r="G1959" s="2">
        <v>44289</v>
      </c>
      <c r="H1959" s="1">
        <v>-7356.1596354146304</v>
      </c>
      <c r="I1959" s="24">
        <f>VLOOKUP($E1959,Mapping!$A$2:$C$502,3,0)</f>
        <v>0</v>
      </c>
      <c r="J1959" s="24" t="str">
        <f>VLOOKUP($E1959,Mapping!$A$2:$C$502,2,0)</f>
        <v>West Game</v>
      </c>
      <c r="K1959" s="24" t="str">
        <f>VLOOKUP(G1959,Mapping!$E$2:$F$246,2,0)</f>
        <v>Per</v>
      </c>
    </row>
    <row r="1960" spans="1:11" x14ac:dyDescent="0.25">
      <c r="A1960" s="6"/>
      <c r="B1960" s="6"/>
      <c r="C1960" s="6"/>
      <c r="D1960" s="6"/>
      <c r="E1960" s="6" t="s">
        <v>148</v>
      </c>
      <c r="F1960" s="1" t="s">
        <v>117</v>
      </c>
      <c r="G1960" s="2">
        <v>44289</v>
      </c>
      <c r="H1960" s="1">
        <v>0</v>
      </c>
      <c r="I1960" s="24">
        <f>VLOOKUP($E1960,Mapping!$A$2:$C$502,3,0)</f>
        <v>0</v>
      </c>
      <c r="J1960" s="24" t="str">
        <f>VLOOKUP($E1960,Mapping!$A$2:$C$502,2,0)</f>
        <v>Event After Effect</v>
      </c>
      <c r="K1960" s="24" t="str">
        <f>VLOOKUP(G1960,Mapping!$E$2:$F$246,2,0)</f>
        <v>Per</v>
      </c>
    </row>
    <row r="1961" spans="1:11" x14ac:dyDescent="0.25">
      <c r="A1961" s="6"/>
      <c r="B1961" s="6"/>
      <c r="C1961" s="6"/>
      <c r="D1961" s="6"/>
      <c r="E1961" s="6" t="s">
        <v>202</v>
      </c>
      <c r="F1961" s="1" t="s">
        <v>117</v>
      </c>
      <c r="G1961" s="2">
        <v>44289</v>
      </c>
      <c r="H1961" s="1">
        <v>0</v>
      </c>
      <c r="I1961" s="24" t="str">
        <f>VLOOKUP($E1961,Mapping!$A$2:$C$502,3,0)</f>
        <v>S1</v>
      </c>
      <c r="J1961" s="24" t="str">
        <f>VLOOKUP($E1961,Mapping!$A$2:$C$502,2,0)</f>
        <v>Facebook AEO AAA</v>
      </c>
      <c r="K1961" s="24" t="str">
        <f>VLOOKUP(G1961,Mapping!$E$2:$F$246,2,0)</f>
        <v>Per</v>
      </c>
    </row>
    <row r="1962" spans="1:11" x14ac:dyDescent="0.25">
      <c r="A1962" s="6"/>
      <c r="B1962" s="6"/>
      <c r="C1962" s="6"/>
      <c r="D1962" s="6"/>
      <c r="E1962" s="6" t="s">
        <v>203</v>
      </c>
      <c r="F1962" s="1" t="s">
        <v>117</v>
      </c>
      <c r="G1962" s="2">
        <v>44289</v>
      </c>
      <c r="H1962" s="1">
        <v>0</v>
      </c>
      <c r="I1962" s="24" t="str">
        <f>VLOOKUP($E1962,Mapping!$A$2:$C$502,3,0)</f>
        <v>S2</v>
      </c>
      <c r="J1962" s="24" t="str">
        <f>VLOOKUP($E1962,Mapping!$A$2:$C$502,2,0)</f>
        <v>Facebook AEO AAA</v>
      </c>
      <c r="K1962" s="24" t="str">
        <f>VLOOKUP(G1962,Mapping!$E$2:$F$246,2,0)</f>
        <v>Per</v>
      </c>
    </row>
    <row r="1963" spans="1:11" x14ac:dyDescent="0.25">
      <c r="A1963" s="6"/>
      <c r="B1963" s="6"/>
      <c r="C1963" s="6"/>
      <c r="D1963" s="6"/>
      <c r="E1963" s="6" t="s">
        <v>243</v>
      </c>
      <c r="F1963" s="1" t="s">
        <v>117</v>
      </c>
      <c r="G1963" s="2">
        <v>44289</v>
      </c>
      <c r="H1963" s="1">
        <v>0</v>
      </c>
      <c r="I1963" s="24" t="str">
        <f>VLOOKUP($E1963,Mapping!$A$2:$C$502,3,0)</f>
        <v>S3</v>
      </c>
      <c r="J1963" s="24" t="str">
        <f>VLOOKUP($E1963,Mapping!$A$2:$C$502,2,0)</f>
        <v>Facebook AEO AAA</v>
      </c>
      <c r="K1963" s="24" t="str">
        <f>VLOOKUP(G1963,Mapping!$E$2:$F$246,2,0)</f>
        <v>Per</v>
      </c>
    </row>
    <row r="1964" spans="1:11" x14ac:dyDescent="0.25">
      <c r="A1964" s="6"/>
      <c r="B1964" s="6"/>
      <c r="C1964" s="6"/>
      <c r="D1964" s="6"/>
      <c r="E1964" s="6" t="s">
        <v>204</v>
      </c>
      <c r="F1964" s="1" t="s">
        <v>117</v>
      </c>
      <c r="G1964" s="2">
        <v>44289</v>
      </c>
      <c r="H1964" s="1">
        <v>584.17046907285203</v>
      </c>
      <c r="I1964" s="24" t="str">
        <f>VLOOKUP($E1964,Mapping!$A$2:$C$502,3,0)</f>
        <v>Pre</v>
      </c>
      <c r="J1964" s="24" t="str">
        <f>VLOOKUP($E1964,Mapping!$A$2:$C$502,2,0)</f>
        <v>Facebook AEO AAA</v>
      </c>
      <c r="K1964" s="24" t="str">
        <f>VLOOKUP(G1964,Mapping!$E$2:$F$246,2,0)</f>
        <v>Per</v>
      </c>
    </row>
    <row r="1965" spans="1:11" x14ac:dyDescent="0.25">
      <c r="A1965" s="6"/>
      <c r="B1965" s="6"/>
      <c r="C1965" s="6"/>
      <c r="D1965" s="6"/>
      <c r="E1965" s="6" t="s">
        <v>205</v>
      </c>
      <c r="F1965" s="1" t="s">
        <v>117</v>
      </c>
      <c r="G1965" s="2">
        <v>44289</v>
      </c>
      <c r="H1965" s="1">
        <v>0</v>
      </c>
      <c r="I1965" s="24" t="str">
        <f>VLOOKUP($E1965,Mapping!$A$2:$C$502,3,0)</f>
        <v>S1</v>
      </c>
      <c r="J1965" s="24" t="str">
        <f>VLOOKUP($E1965,Mapping!$A$2:$C$502,2,0)</f>
        <v>Facebook AEO BAU</v>
      </c>
      <c r="K1965" s="24" t="str">
        <f>VLOOKUP(G1965,Mapping!$E$2:$F$246,2,0)</f>
        <v>Per</v>
      </c>
    </row>
    <row r="1966" spans="1:11" x14ac:dyDescent="0.25">
      <c r="A1966" s="6"/>
      <c r="B1966" s="6"/>
      <c r="C1966" s="6"/>
      <c r="D1966" s="6"/>
      <c r="E1966" s="6" t="s">
        <v>206</v>
      </c>
      <c r="F1966" s="1" t="s">
        <v>117</v>
      </c>
      <c r="G1966" s="2">
        <v>44289</v>
      </c>
      <c r="H1966" s="1">
        <v>0</v>
      </c>
      <c r="I1966" s="24" t="str">
        <f>VLOOKUP($E1966,Mapping!$A$2:$C$502,3,0)</f>
        <v>S2</v>
      </c>
      <c r="J1966" s="24" t="str">
        <f>VLOOKUP($E1966,Mapping!$A$2:$C$502,2,0)</f>
        <v>Facebook AEO BAU</v>
      </c>
      <c r="K1966" s="24" t="str">
        <f>VLOOKUP(G1966,Mapping!$E$2:$F$246,2,0)</f>
        <v>Per</v>
      </c>
    </row>
    <row r="1967" spans="1:11" x14ac:dyDescent="0.25">
      <c r="A1967" s="6"/>
      <c r="B1967" s="6"/>
      <c r="C1967" s="6"/>
      <c r="D1967" s="6"/>
      <c r="E1967" s="6" t="s">
        <v>244</v>
      </c>
      <c r="F1967" s="1" t="s">
        <v>117</v>
      </c>
      <c r="G1967" s="2">
        <v>44289</v>
      </c>
      <c r="H1967" s="1">
        <v>0</v>
      </c>
      <c r="I1967" s="24" t="str">
        <f>VLOOKUP($E1967,Mapping!$A$2:$C$502,3,0)</f>
        <v>S3</v>
      </c>
      <c r="J1967" s="24" t="str">
        <f>VLOOKUP($E1967,Mapping!$A$2:$C$502,2,0)</f>
        <v>Facebook AEO BAU</v>
      </c>
      <c r="K1967" s="24" t="str">
        <f>VLOOKUP(G1967,Mapping!$E$2:$F$246,2,0)</f>
        <v>Per</v>
      </c>
    </row>
    <row r="1968" spans="1:11" x14ac:dyDescent="0.25">
      <c r="A1968" s="6"/>
      <c r="B1968" s="6"/>
      <c r="C1968" s="6"/>
      <c r="D1968" s="6"/>
      <c r="E1968" s="6" t="s">
        <v>207</v>
      </c>
      <c r="F1968" s="1" t="s">
        <v>117</v>
      </c>
      <c r="G1968" s="2">
        <v>44289</v>
      </c>
      <c r="H1968" s="1">
        <v>0.57940772305958799</v>
      </c>
      <c r="I1968" s="24" t="str">
        <f>VLOOKUP($E1968,Mapping!$A$2:$C$502,3,0)</f>
        <v>Pre</v>
      </c>
      <c r="J1968" s="24" t="str">
        <f>VLOOKUP($E1968,Mapping!$A$2:$C$502,2,0)</f>
        <v>Facebook AEO BAU</v>
      </c>
      <c r="K1968" s="24" t="str">
        <f>VLOOKUP(G1968,Mapping!$E$2:$F$246,2,0)</f>
        <v>Per</v>
      </c>
    </row>
    <row r="1969" spans="1:11" x14ac:dyDescent="0.25">
      <c r="A1969" s="6"/>
      <c r="B1969" s="6"/>
      <c r="C1969" s="6"/>
      <c r="D1969" s="6"/>
      <c r="E1969" s="6" t="s">
        <v>208</v>
      </c>
      <c r="F1969" s="1" t="s">
        <v>117</v>
      </c>
      <c r="G1969" s="2">
        <v>44289</v>
      </c>
      <c r="H1969" s="1">
        <v>2747.6928052409799</v>
      </c>
      <c r="I1969" s="24" t="str">
        <f>VLOOKUP($E1969,Mapping!$A$2:$C$502,3,0)</f>
        <v>Pre</v>
      </c>
      <c r="J1969" s="24" t="str">
        <f>VLOOKUP($E1969,Mapping!$A$2:$C$502,2,0)</f>
        <v>Facebook VO AAA</v>
      </c>
      <c r="K1969" s="24" t="str">
        <f>VLOOKUP(G1969,Mapping!$E$2:$F$246,2,0)</f>
        <v>Per</v>
      </c>
    </row>
    <row r="1970" spans="1:11" x14ac:dyDescent="0.25">
      <c r="A1970" s="6"/>
      <c r="B1970" s="6"/>
      <c r="C1970" s="6"/>
      <c r="D1970" s="6"/>
      <c r="E1970" s="6" t="s">
        <v>209</v>
      </c>
      <c r="F1970" s="1" t="s">
        <v>117</v>
      </c>
      <c r="G1970" s="2">
        <v>44289</v>
      </c>
      <c r="H1970" s="1">
        <v>0</v>
      </c>
      <c r="I1970" s="24" t="str">
        <f>VLOOKUP($E1970,Mapping!$A$2:$C$502,3,0)</f>
        <v>S1</v>
      </c>
      <c r="J1970" s="24" t="str">
        <f>VLOOKUP($E1970,Mapping!$A$2:$C$502,2,0)</f>
        <v>Facebook VO AAA</v>
      </c>
      <c r="K1970" s="24" t="str">
        <f>VLOOKUP(G1970,Mapping!$E$2:$F$246,2,0)</f>
        <v>Per</v>
      </c>
    </row>
    <row r="1971" spans="1:11" x14ac:dyDescent="0.25">
      <c r="A1971" s="6"/>
      <c r="B1971" s="6"/>
      <c r="C1971" s="6"/>
      <c r="D1971" s="6"/>
      <c r="E1971" s="6" t="s">
        <v>210</v>
      </c>
      <c r="F1971" s="1" t="s">
        <v>117</v>
      </c>
      <c r="G1971" s="2">
        <v>44289</v>
      </c>
      <c r="H1971" s="1">
        <v>0</v>
      </c>
      <c r="I1971" s="24" t="str">
        <f>VLOOKUP($E1971,Mapping!$A$2:$C$502,3,0)</f>
        <v>S2</v>
      </c>
      <c r="J1971" s="24" t="str">
        <f>VLOOKUP($E1971,Mapping!$A$2:$C$502,2,0)</f>
        <v>Facebook VO AAA</v>
      </c>
      <c r="K1971" s="24" t="str">
        <f>VLOOKUP(G1971,Mapping!$E$2:$F$246,2,0)</f>
        <v>Per</v>
      </c>
    </row>
    <row r="1972" spans="1:11" x14ac:dyDescent="0.25">
      <c r="A1972" s="6"/>
      <c r="B1972" s="6"/>
      <c r="C1972" s="6"/>
      <c r="D1972" s="6"/>
      <c r="E1972" s="6" t="s">
        <v>245</v>
      </c>
      <c r="F1972" s="1" t="s">
        <v>117</v>
      </c>
      <c r="G1972" s="2">
        <v>44289</v>
      </c>
      <c r="H1972" s="1">
        <v>0</v>
      </c>
      <c r="I1972" s="24" t="str">
        <f>VLOOKUP($E1972,Mapping!$A$2:$C$502,3,0)</f>
        <v>S3</v>
      </c>
      <c r="J1972" s="24" t="str">
        <f>VLOOKUP($E1972,Mapping!$A$2:$C$502,2,0)</f>
        <v>Facebook VO AAA</v>
      </c>
      <c r="K1972" s="24" t="str">
        <f>VLOOKUP(G1972,Mapping!$E$2:$F$246,2,0)</f>
        <v>Per</v>
      </c>
    </row>
    <row r="1973" spans="1:11" x14ac:dyDescent="0.25">
      <c r="A1973" s="6"/>
      <c r="B1973" s="6"/>
      <c r="C1973" s="6"/>
      <c r="D1973" s="6"/>
      <c r="E1973" s="6" t="s">
        <v>211</v>
      </c>
      <c r="F1973" s="1" t="s">
        <v>117</v>
      </c>
      <c r="G1973" s="2">
        <v>44289</v>
      </c>
      <c r="H1973" s="1">
        <v>34738.421488178203</v>
      </c>
      <c r="I1973" s="24" t="str">
        <f>VLOOKUP($E1973,Mapping!$A$2:$C$502,3,0)</f>
        <v>Pre</v>
      </c>
      <c r="J1973" s="24" t="str">
        <f>VLOOKUP($E1973,Mapping!$A$2:$C$502,2,0)</f>
        <v>Facebook VO BAU</v>
      </c>
      <c r="K1973" s="24" t="str">
        <f>VLOOKUP(G1973,Mapping!$E$2:$F$246,2,0)</f>
        <v>Per</v>
      </c>
    </row>
    <row r="1974" spans="1:11" x14ac:dyDescent="0.25">
      <c r="A1974" s="6"/>
      <c r="B1974" s="6"/>
      <c r="C1974" s="6"/>
      <c r="D1974" s="6"/>
      <c r="E1974" s="6" t="s">
        <v>212</v>
      </c>
      <c r="F1974" s="1" t="s">
        <v>117</v>
      </c>
      <c r="G1974" s="2">
        <v>44289</v>
      </c>
      <c r="H1974" s="1">
        <v>0</v>
      </c>
      <c r="I1974" s="24" t="str">
        <f>VLOOKUP($E1974,Mapping!$A$2:$C$502,3,0)</f>
        <v>S1</v>
      </c>
      <c r="J1974" s="24" t="str">
        <f>VLOOKUP($E1974,Mapping!$A$2:$C$502,2,0)</f>
        <v>Facebook VO BAU</v>
      </c>
      <c r="K1974" s="24" t="str">
        <f>VLOOKUP(G1974,Mapping!$E$2:$F$246,2,0)</f>
        <v>Per</v>
      </c>
    </row>
    <row r="1975" spans="1:11" x14ac:dyDescent="0.25">
      <c r="A1975" s="6"/>
      <c r="B1975" s="6"/>
      <c r="C1975" s="6"/>
      <c r="D1975" s="6"/>
      <c r="E1975" s="6" t="s">
        <v>213</v>
      </c>
      <c r="F1975" s="1" t="s">
        <v>117</v>
      </c>
      <c r="G1975" s="2">
        <v>44289</v>
      </c>
      <c r="H1975" s="1">
        <v>0</v>
      </c>
      <c r="I1975" s="24" t="str">
        <f>VLOOKUP($E1975,Mapping!$A$2:$C$502,3,0)</f>
        <v>S2</v>
      </c>
      <c r="J1975" s="24" t="str">
        <f>VLOOKUP($E1975,Mapping!$A$2:$C$502,2,0)</f>
        <v>Facebook VO BAU</v>
      </c>
      <c r="K1975" s="24" t="str">
        <f>VLOOKUP(G1975,Mapping!$E$2:$F$246,2,0)</f>
        <v>Per</v>
      </c>
    </row>
    <row r="1976" spans="1:11" x14ac:dyDescent="0.25">
      <c r="A1976" s="6"/>
      <c r="B1976" s="6"/>
      <c r="C1976" s="6"/>
      <c r="D1976" s="6"/>
      <c r="E1976" s="6" t="s">
        <v>246</v>
      </c>
      <c r="F1976" s="1" t="s">
        <v>117</v>
      </c>
      <c r="G1976" s="2">
        <v>44289</v>
      </c>
      <c r="H1976" s="1">
        <v>0</v>
      </c>
      <c r="I1976" s="24" t="str">
        <f>VLOOKUP($E1976,Mapping!$A$2:$C$502,3,0)</f>
        <v>S3</v>
      </c>
      <c r="J1976" s="24" t="str">
        <f>VLOOKUP($E1976,Mapping!$A$2:$C$502,2,0)</f>
        <v>Facebook VO BAU</v>
      </c>
      <c r="K1976" s="24" t="str">
        <f>VLOOKUP(G1976,Mapping!$E$2:$F$246,2,0)</f>
        <v>Per</v>
      </c>
    </row>
    <row r="1977" spans="1:11" x14ac:dyDescent="0.25">
      <c r="A1977" s="6"/>
      <c r="B1977" s="6"/>
      <c r="C1977" s="6"/>
      <c r="D1977" s="6"/>
      <c r="E1977" s="6" t="s">
        <v>214</v>
      </c>
      <c r="F1977" s="1" t="s">
        <v>117</v>
      </c>
      <c r="G1977" s="2">
        <v>44289</v>
      </c>
      <c r="H1977" s="1">
        <v>3972.85751118799</v>
      </c>
      <c r="I1977" s="24" t="str">
        <f>VLOOKUP($E1977,Mapping!$A$2:$C$502,3,0)</f>
        <v>Pre</v>
      </c>
      <c r="J1977" s="24" t="str">
        <f>VLOOKUP($E1977,Mapping!$A$2:$C$502,2,0)</f>
        <v>Facebook VO Dynamic</v>
      </c>
      <c r="K1977" s="24" t="str">
        <f>VLOOKUP(G1977,Mapping!$E$2:$F$246,2,0)</f>
        <v>Per</v>
      </c>
    </row>
    <row r="1978" spans="1:11" x14ac:dyDescent="0.25">
      <c r="A1978" s="6"/>
      <c r="B1978" s="6"/>
      <c r="C1978" s="6"/>
      <c r="D1978" s="6"/>
      <c r="E1978" s="6" t="s">
        <v>215</v>
      </c>
      <c r="F1978" s="1" t="s">
        <v>117</v>
      </c>
      <c r="G1978" s="2">
        <v>44289</v>
      </c>
      <c r="H1978" s="1">
        <v>0</v>
      </c>
      <c r="I1978" s="24" t="str">
        <f>VLOOKUP($E1978,Mapping!$A$2:$C$502,3,0)</f>
        <v>S1</v>
      </c>
      <c r="J1978" s="24" t="str">
        <f>VLOOKUP($E1978,Mapping!$A$2:$C$502,2,0)</f>
        <v>Facebook VO Dynamic</v>
      </c>
      <c r="K1978" s="24" t="str">
        <f>VLOOKUP(G1978,Mapping!$E$2:$F$246,2,0)</f>
        <v>Per</v>
      </c>
    </row>
    <row r="1979" spans="1:11" x14ac:dyDescent="0.25">
      <c r="A1979" s="6"/>
      <c r="B1979" s="6"/>
      <c r="C1979" s="6"/>
      <c r="D1979" s="6"/>
      <c r="E1979" s="6" t="s">
        <v>216</v>
      </c>
      <c r="F1979" s="1" t="s">
        <v>117</v>
      </c>
      <c r="G1979" s="2">
        <v>44289</v>
      </c>
      <c r="H1979" s="1">
        <v>19422.327449340901</v>
      </c>
      <c r="I1979" s="24" t="str">
        <f>VLOOKUP($E1979,Mapping!$A$2:$C$502,3,0)</f>
        <v>Pre</v>
      </c>
      <c r="J1979" s="24" t="str">
        <f>VLOOKUP($E1979,Mapping!$A$2:$C$502,2,0)</f>
        <v>Google Display</v>
      </c>
      <c r="K1979" s="24" t="str">
        <f>VLOOKUP(G1979,Mapping!$E$2:$F$246,2,0)</f>
        <v>Per</v>
      </c>
    </row>
    <row r="1980" spans="1:11" x14ac:dyDescent="0.25">
      <c r="A1980" s="6"/>
      <c r="B1980" s="6"/>
      <c r="C1980" s="6"/>
      <c r="D1980" s="6"/>
      <c r="E1980" s="6" t="s">
        <v>217</v>
      </c>
      <c r="F1980" s="1" t="s">
        <v>117</v>
      </c>
      <c r="G1980" s="2">
        <v>44289</v>
      </c>
      <c r="H1980" s="1">
        <v>0</v>
      </c>
      <c r="I1980" s="24">
        <f>VLOOKUP($E1980,Mapping!$A$2:$C$502,3,0)</f>
        <v>0</v>
      </c>
      <c r="J1980" s="24" t="str">
        <f>VLOOKUP($E1980,Mapping!$A$2:$C$502,2,0)</f>
        <v>Google Display</v>
      </c>
      <c r="K1980" s="24" t="str">
        <f>VLOOKUP(G1980,Mapping!$E$2:$F$246,2,0)</f>
        <v>Per</v>
      </c>
    </row>
    <row r="1981" spans="1:11" x14ac:dyDescent="0.25">
      <c r="A1981" s="6"/>
      <c r="B1981" s="6"/>
      <c r="C1981" s="6"/>
      <c r="D1981" s="6"/>
      <c r="E1981" s="6" t="s">
        <v>229</v>
      </c>
      <c r="F1981" s="1" t="s">
        <v>117</v>
      </c>
      <c r="G1981" s="2">
        <v>44289</v>
      </c>
      <c r="H1981" s="1">
        <v>0</v>
      </c>
      <c r="I1981" s="24">
        <f>VLOOKUP($E1981,Mapping!$A$2:$C$502,3,0)</f>
        <v>0</v>
      </c>
      <c r="J1981" s="24" t="str">
        <f>VLOOKUP($E1981,Mapping!$A$2:$C$502,2,0)</f>
        <v>Google Display</v>
      </c>
      <c r="K1981" s="24" t="str">
        <f>VLOOKUP(G1981,Mapping!$E$2:$F$246,2,0)</f>
        <v>Per</v>
      </c>
    </row>
    <row r="1982" spans="1:11" x14ac:dyDescent="0.25">
      <c r="A1982" s="6"/>
      <c r="B1982" s="6"/>
      <c r="C1982" s="6"/>
      <c r="D1982" s="6"/>
      <c r="E1982" s="6" t="s">
        <v>218</v>
      </c>
      <c r="F1982" s="1" t="s">
        <v>117</v>
      </c>
      <c r="G1982" s="2">
        <v>44289</v>
      </c>
      <c r="H1982" s="1">
        <v>0</v>
      </c>
      <c r="I1982" s="24">
        <f>VLOOKUP($E1982,Mapping!$A$2:$C$502,3,0)</f>
        <v>0</v>
      </c>
      <c r="J1982" s="24" t="str">
        <f>VLOOKUP($E1982,Mapping!$A$2:$C$502,2,0)</f>
        <v>Google Display</v>
      </c>
      <c r="K1982" s="24" t="str">
        <f>VLOOKUP(G1982,Mapping!$E$2:$F$246,2,0)</f>
        <v>Per</v>
      </c>
    </row>
    <row r="1983" spans="1:11" x14ac:dyDescent="0.25">
      <c r="A1983" s="6"/>
      <c r="B1983" s="6"/>
      <c r="C1983" s="6"/>
      <c r="D1983" s="6"/>
      <c r="E1983" s="6" t="s">
        <v>230</v>
      </c>
      <c r="F1983" s="1" t="s">
        <v>117</v>
      </c>
      <c r="G1983" s="2">
        <v>44289</v>
      </c>
      <c r="H1983" s="1">
        <v>0</v>
      </c>
      <c r="I1983" s="24" t="str">
        <f>VLOOKUP($E1983,Mapping!$A$2:$C$502,3,0)</f>
        <v>S1</v>
      </c>
      <c r="J1983" s="24" t="str">
        <f>VLOOKUP($E1983,Mapping!$A$2:$C$502,2,0)</f>
        <v>Google Display</v>
      </c>
      <c r="K1983" s="24" t="str">
        <f>VLOOKUP(G1983,Mapping!$E$2:$F$246,2,0)</f>
        <v>Per</v>
      </c>
    </row>
    <row r="1984" spans="1:11" x14ac:dyDescent="0.25">
      <c r="A1984" s="6"/>
      <c r="B1984" s="6"/>
      <c r="C1984" s="6"/>
      <c r="D1984" s="6"/>
      <c r="E1984" s="6" t="s">
        <v>219</v>
      </c>
      <c r="F1984" s="1" t="s">
        <v>117</v>
      </c>
      <c r="G1984" s="2">
        <v>44289</v>
      </c>
      <c r="H1984" s="1">
        <v>2793.4306018861098</v>
      </c>
      <c r="I1984" s="24" t="str">
        <f>VLOOKUP($E1984,Mapping!$A$2:$C$502,3,0)</f>
        <v>Pre</v>
      </c>
      <c r="J1984" s="24" t="str">
        <f>VLOOKUP($E1984,Mapping!$A$2:$C$502,2,0)</f>
        <v>Google Youtube</v>
      </c>
      <c r="K1984" s="24" t="str">
        <f>VLOOKUP(G1984,Mapping!$E$2:$F$246,2,0)</f>
        <v>Per</v>
      </c>
    </row>
    <row r="1985" spans="1:11" x14ac:dyDescent="0.25">
      <c r="A1985" s="6"/>
      <c r="B1985" s="6"/>
      <c r="C1985" s="6"/>
      <c r="D1985" s="6"/>
      <c r="E1985" s="6" t="s">
        <v>220</v>
      </c>
      <c r="F1985" s="1" t="s">
        <v>117</v>
      </c>
      <c r="G1985" s="2">
        <v>44289</v>
      </c>
      <c r="H1985" s="1">
        <v>0</v>
      </c>
      <c r="I1985" s="24">
        <f>VLOOKUP($E1985,Mapping!$A$2:$C$502,3,0)</f>
        <v>0</v>
      </c>
      <c r="J1985" s="24" t="str">
        <f>VLOOKUP($E1985,Mapping!$A$2:$C$502,2,0)</f>
        <v>Google Youtube</v>
      </c>
      <c r="K1985" s="24" t="str">
        <f>VLOOKUP(G1985,Mapping!$E$2:$F$246,2,0)</f>
        <v>Per</v>
      </c>
    </row>
    <row r="1986" spans="1:11" x14ac:dyDescent="0.25">
      <c r="A1986" s="6"/>
      <c r="B1986" s="6"/>
      <c r="C1986" s="6"/>
      <c r="D1986" s="6"/>
      <c r="E1986" s="6" t="s">
        <v>231</v>
      </c>
      <c r="F1986" s="1" t="s">
        <v>117</v>
      </c>
      <c r="G1986" s="2">
        <v>44289</v>
      </c>
      <c r="H1986" s="1">
        <v>0</v>
      </c>
      <c r="I1986" s="24">
        <f>VLOOKUP($E1986,Mapping!$A$2:$C$502,3,0)</f>
        <v>0</v>
      </c>
      <c r="J1986" s="24" t="str">
        <f>VLOOKUP($E1986,Mapping!$A$2:$C$502,2,0)</f>
        <v>Google Youtube</v>
      </c>
      <c r="K1986" s="24" t="str">
        <f>VLOOKUP(G1986,Mapping!$E$2:$F$246,2,0)</f>
        <v>Per</v>
      </c>
    </row>
    <row r="1987" spans="1:11" x14ac:dyDescent="0.25">
      <c r="A1987" s="6"/>
      <c r="B1987" s="6"/>
      <c r="C1987" s="6"/>
      <c r="D1987" s="6"/>
      <c r="E1987" s="6" t="s">
        <v>221</v>
      </c>
      <c r="F1987" s="1" t="s">
        <v>117</v>
      </c>
      <c r="G1987" s="2">
        <v>44289</v>
      </c>
      <c r="H1987" s="1">
        <v>0</v>
      </c>
      <c r="I1987" s="24">
        <f>VLOOKUP($E1987,Mapping!$A$2:$C$502,3,0)</f>
        <v>0</v>
      </c>
      <c r="J1987" s="24" t="str">
        <f>VLOOKUP($E1987,Mapping!$A$2:$C$502,2,0)</f>
        <v>Google Youtube</v>
      </c>
      <c r="K1987" s="24" t="str">
        <f>VLOOKUP(G1987,Mapping!$E$2:$F$246,2,0)</f>
        <v>Per</v>
      </c>
    </row>
    <row r="1988" spans="1:11" x14ac:dyDescent="0.25">
      <c r="A1988" s="6"/>
      <c r="B1988" s="6"/>
      <c r="C1988" s="6"/>
      <c r="D1988" s="6"/>
      <c r="E1988" s="6" t="s">
        <v>232</v>
      </c>
      <c r="F1988" s="1" t="s">
        <v>117</v>
      </c>
      <c r="G1988" s="2">
        <v>44289</v>
      </c>
      <c r="H1988" s="1">
        <v>0</v>
      </c>
      <c r="I1988" s="24" t="str">
        <f>VLOOKUP($E1988,Mapping!$A$2:$C$502,3,0)</f>
        <v>S1</v>
      </c>
      <c r="J1988" s="24" t="str">
        <f>VLOOKUP($E1988,Mapping!$A$2:$C$502,2,0)</f>
        <v>Google Youtube</v>
      </c>
      <c r="K1988" s="24" t="str">
        <f>VLOOKUP(G1988,Mapping!$E$2:$F$246,2,0)</f>
        <v>Per</v>
      </c>
    </row>
    <row r="1989" spans="1:11" x14ac:dyDescent="0.25">
      <c r="A1989" s="6"/>
      <c r="B1989" s="6"/>
      <c r="C1989" s="6"/>
      <c r="D1989" s="6"/>
      <c r="E1989" s="6" t="s">
        <v>73</v>
      </c>
      <c r="F1989" s="1" t="s">
        <v>117</v>
      </c>
      <c r="G1989" s="2">
        <v>44289</v>
      </c>
      <c r="H1989" s="1">
        <v>282876.95580592903</v>
      </c>
      <c r="I1989" s="24">
        <f>VLOOKUP($E1989,Mapping!$A$2:$C$502,3,0)</f>
        <v>0</v>
      </c>
      <c r="J1989" s="24">
        <f>VLOOKUP($E1989,Mapping!$A$2:$C$502,2,0)</f>
        <v>0</v>
      </c>
      <c r="K1989" s="24" t="str">
        <f>VLOOKUP(G1989,Mapping!$E$2:$F$246,2,0)</f>
        <v>Per</v>
      </c>
    </row>
    <row r="1990" spans="1:11" x14ac:dyDescent="0.25">
      <c r="A1990" s="6"/>
      <c r="B1990" s="6"/>
      <c r="C1990" s="6"/>
      <c r="D1990" s="6"/>
      <c r="E1990" s="6" t="s">
        <v>149</v>
      </c>
      <c r="F1990" s="1" t="s">
        <v>117</v>
      </c>
      <c r="G1990" s="2">
        <v>44289</v>
      </c>
      <c r="H1990" s="1">
        <v>0</v>
      </c>
      <c r="I1990" s="24">
        <f>VLOOKUP($E1990,Mapping!$A$2:$C$502,3,0)</f>
        <v>0</v>
      </c>
      <c r="J1990" s="24" t="str">
        <f>VLOOKUP($E1990,Mapping!$A$2:$C$502,2,0)</f>
        <v>Event After Effect</v>
      </c>
      <c r="K1990" s="24" t="str">
        <f>VLOOKUP(G1990,Mapping!$E$2:$F$246,2,0)</f>
        <v>Per</v>
      </c>
    </row>
    <row r="1991" spans="1:11" x14ac:dyDescent="0.25">
      <c r="A1991" s="6"/>
      <c r="B1991" s="6"/>
      <c r="C1991" s="6"/>
      <c r="D1991" s="6"/>
      <c r="E1991" s="6" t="s">
        <v>150</v>
      </c>
      <c r="F1991" s="1" t="s">
        <v>117</v>
      </c>
      <c r="G1991" s="2">
        <v>44289</v>
      </c>
      <c r="H1991" s="1">
        <v>0</v>
      </c>
      <c r="I1991" s="24">
        <f>VLOOKUP($E1991,Mapping!$A$2:$C$502,3,0)</f>
        <v>0</v>
      </c>
      <c r="J1991" s="24" t="str">
        <f>VLOOKUP($E1991,Mapping!$A$2:$C$502,2,0)</f>
        <v>Internal Event</v>
      </c>
      <c r="K1991" s="24" t="str">
        <f>VLOOKUP(G1991,Mapping!$E$2:$F$246,2,0)</f>
        <v>Per</v>
      </c>
    </row>
    <row r="1992" spans="1:11" x14ac:dyDescent="0.25">
      <c r="A1992" s="6"/>
      <c r="B1992" s="6"/>
      <c r="C1992" s="6"/>
      <c r="D1992" s="6"/>
      <c r="E1992" s="6" t="s">
        <v>151</v>
      </c>
      <c r="F1992" s="1" t="s">
        <v>117</v>
      </c>
      <c r="G1992" s="2">
        <v>44289</v>
      </c>
      <c r="H1992" s="1">
        <v>0</v>
      </c>
      <c r="I1992" s="24">
        <f>VLOOKUP($E1992,Mapping!$A$2:$C$502,3,0)</f>
        <v>0</v>
      </c>
      <c r="J1992" s="24" t="str">
        <f>VLOOKUP($E1992,Mapping!$A$2:$C$502,2,0)</f>
        <v>Internal Event</v>
      </c>
      <c r="K1992" s="24" t="str">
        <f>VLOOKUP(G1992,Mapping!$E$2:$F$246,2,0)</f>
        <v>Per</v>
      </c>
    </row>
    <row r="1993" spans="1:11" x14ac:dyDescent="0.25">
      <c r="A1993" s="6"/>
      <c r="B1993" s="6"/>
      <c r="C1993" s="6"/>
      <c r="D1993" s="6"/>
      <c r="E1993" s="6" t="s">
        <v>152</v>
      </c>
      <c r="F1993" s="1" t="s">
        <v>117</v>
      </c>
      <c r="G1993" s="2">
        <v>44289</v>
      </c>
      <c r="H1993" s="1">
        <v>0</v>
      </c>
      <c r="I1993" s="24">
        <f>VLOOKUP($E1993,Mapping!$A$2:$C$502,3,0)</f>
        <v>0</v>
      </c>
      <c r="J1993" s="24" t="str">
        <f>VLOOKUP($E1993,Mapping!$A$2:$C$502,2,0)</f>
        <v>Internal Event</v>
      </c>
      <c r="K1993" s="24" t="str">
        <f>VLOOKUP(G1993,Mapping!$E$2:$F$246,2,0)</f>
        <v>Per</v>
      </c>
    </row>
    <row r="1994" spans="1:11" x14ac:dyDescent="0.25">
      <c r="A1994" s="6"/>
      <c r="B1994" s="6"/>
      <c r="C1994" s="6"/>
      <c r="D1994" s="6"/>
      <c r="E1994" s="6" t="s">
        <v>153</v>
      </c>
      <c r="F1994" s="1" t="s">
        <v>117</v>
      </c>
      <c r="G1994" s="2">
        <v>44289</v>
      </c>
      <c r="H1994" s="1">
        <v>0</v>
      </c>
      <c r="I1994" s="24">
        <f>VLOOKUP($E1994,Mapping!$A$2:$C$502,3,0)</f>
        <v>0</v>
      </c>
      <c r="J1994" s="24" t="str">
        <f>VLOOKUP($E1994,Mapping!$A$2:$C$502,2,0)</f>
        <v>Monday Effect</v>
      </c>
      <c r="K1994" s="24" t="str">
        <f>VLOOKUP(G1994,Mapping!$E$2:$F$246,2,0)</f>
        <v>Per</v>
      </c>
    </row>
    <row r="1995" spans="1:11" x14ac:dyDescent="0.25">
      <c r="A1995" s="6"/>
      <c r="B1995" s="6"/>
      <c r="C1995" s="6"/>
      <c r="D1995" s="6"/>
      <c r="E1995" s="6" t="s">
        <v>154</v>
      </c>
      <c r="F1995" s="1" t="s">
        <v>117</v>
      </c>
      <c r="G1995" s="2">
        <v>44289</v>
      </c>
      <c r="H1995" s="1">
        <v>0</v>
      </c>
      <c r="I1995" s="24">
        <f>VLOOKUP($E1995,Mapping!$A$2:$C$502,3,0)</f>
        <v>0</v>
      </c>
      <c r="J1995" s="24" t="str">
        <f>VLOOKUP($E1995,Mapping!$A$2:$C$502,2,0)</f>
        <v>New Content</v>
      </c>
      <c r="K1995" s="24" t="str">
        <f>VLOOKUP(G1995,Mapping!$E$2:$F$246,2,0)</f>
        <v>Per</v>
      </c>
    </row>
    <row r="1996" spans="1:11" x14ac:dyDescent="0.25">
      <c r="A1996" s="6"/>
      <c r="B1996" s="6"/>
      <c r="C1996" s="6"/>
      <c r="D1996" s="6"/>
      <c r="E1996" s="6" t="s">
        <v>155</v>
      </c>
      <c r="F1996" s="1" t="s">
        <v>117</v>
      </c>
      <c r="G1996" s="2">
        <v>44289</v>
      </c>
      <c r="H1996" s="1">
        <v>0</v>
      </c>
      <c r="I1996" s="24">
        <f>VLOOKUP($E1996,Mapping!$A$2:$C$502,3,0)</f>
        <v>0</v>
      </c>
      <c r="J1996" s="24" t="str">
        <f>VLOOKUP($E1996,Mapping!$A$2:$C$502,2,0)</f>
        <v>Internal Event</v>
      </c>
      <c r="K1996" s="24" t="str">
        <f>VLOOKUP(G1996,Mapping!$E$2:$F$246,2,0)</f>
        <v>Per</v>
      </c>
    </row>
    <row r="1997" spans="1:11" x14ac:dyDescent="0.25">
      <c r="A1997" s="6"/>
      <c r="B1997" s="6"/>
      <c r="C1997" s="6"/>
      <c r="D1997" s="6"/>
      <c r="E1997" s="6" t="s">
        <v>156</v>
      </c>
      <c r="F1997" s="1" t="s">
        <v>117</v>
      </c>
      <c r="G1997" s="2">
        <v>44289</v>
      </c>
      <c r="H1997" s="1">
        <v>0</v>
      </c>
      <c r="I1997" s="24">
        <f>VLOOKUP($E1997,Mapping!$A$2:$C$502,3,0)</f>
        <v>0</v>
      </c>
      <c r="J1997" s="24" t="str">
        <f>VLOOKUP($E1997,Mapping!$A$2:$C$502,2,0)</f>
        <v>Internal Event</v>
      </c>
      <c r="K1997" s="24" t="str">
        <f>VLOOKUP(G1997,Mapping!$E$2:$F$246,2,0)</f>
        <v>Per</v>
      </c>
    </row>
    <row r="1998" spans="1:11" x14ac:dyDescent="0.25">
      <c r="A1998" s="6"/>
      <c r="B1998" s="6"/>
      <c r="C1998" s="6"/>
      <c r="D1998" s="6"/>
      <c r="E1998" s="6" t="s">
        <v>233</v>
      </c>
      <c r="F1998" s="1" t="s">
        <v>117</v>
      </c>
      <c r="G1998" s="2">
        <v>44289</v>
      </c>
      <c r="H1998" s="1">
        <v>0</v>
      </c>
      <c r="I1998" s="24" t="str">
        <f>VLOOKUP($E1998,Mapping!$A$2:$C$502,3,0)</f>
        <v>S2</v>
      </c>
      <c r="J1998" s="24" t="str">
        <f>VLOOKUP($E1998,Mapping!$A$2:$C$502,2,0)</f>
        <v>Reddit</v>
      </c>
      <c r="K1998" s="24" t="str">
        <f>VLOOKUP(G1998,Mapping!$E$2:$F$246,2,0)</f>
        <v>Per</v>
      </c>
    </row>
    <row r="1999" spans="1:11" x14ac:dyDescent="0.25">
      <c r="A1999" s="6"/>
      <c r="B1999" s="6"/>
      <c r="C1999" s="6"/>
      <c r="D1999" s="6"/>
      <c r="E1999" s="6" t="s">
        <v>158</v>
      </c>
      <c r="F1999" s="1" t="s">
        <v>117</v>
      </c>
      <c r="G1999" s="2">
        <v>44289</v>
      </c>
      <c r="H1999" s="1">
        <v>0</v>
      </c>
      <c r="I1999" s="24">
        <f>VLOOKUP($E1999,Mapping!$A$2:$C$502,3,0)</f>
        <v>0</v>
      </c>
      <c r="J1999" s="24" t="str">
        <f>VLOOKUP($E1999,Mapping!$A$2:$C$502,2,0)</f>
        <v>Internal Event</v>
      </c>
      <c r="K1999" s="24" t="str">
        <f>VLOOKUP(G1999,Mapping!$E$2:$F$246,2,0)</f>
        <v>Per</v>
      </c>
    </row>
    <row r="2000" spans="1:11" x14ac:dyDescent="0.25">
      <c r="A2000" s="6"/>
      <c r="B2000" s="6"/>
      <c r="C2000" s="6"/>
      <c r="D2000" s="6"/>
      <c r="E2000" s="6" t="s">
        <v>159</v>
      </c>
      <c r="F2000" s="1" t="s">
        <v>117</v>
      </c>
      <c r="G2000" s="2">
        <v>44289</v>
      </c>
      <c r="H2000" s="1">
        <v>0</v>
      </c>
      <c r="I2000" s="24">
        <f>VLOOKUP($E2000,Mapping!$A$2:$C$502,3,0)</f>
        <v>0</v>
      </c>
      <c r="J2000" s="24" t="str">
        <f>VLOOKUP($E2000,Mapping!$A$2:$C$502,2,0)</f>
        <v>Event After Effect</v>
      </c>
      <c r="K2000" s="24" t="str">
        <f>VLOOKUP(G2000,Mapping!$E$2:$F$246,2,0)</f>
        <v>Per</v>
      </c>
    </row>
    <row r="2001" spans="1:11" x14ac:dyDescent="0.25">
      <c r="A2001" s="6"/>
      <c r="B2001" s="6"/>
      <c r="C2001" s="6"/>
      <c r="D2001" s="6"/>
      <c r="E2001" s="6" t="s">
        <v>160</v>
      </c>
      <c r="F2001" s="1" t="s">
        <v>117</v>
      </c>
      <c r="G2001" s="2">
        <v>44289</v>
      </c>
      <c r="H2001" s="1">
        <v>0</v>
      </c>
      <c r="I2001" s="24">
        <f>VLOOKUP($E2001,Mapping!$A$2:$C$502,3,0)</f>
        <v>0</v>
      </c>
      <c r="J2001" s="24" t="str">
        <f>VLOOKUP($E2001,Mapping!$A$2:$C$502,2,0)</f>
        <v>Event After Effect</v>
      </c>
      <c r="K2001" s="24" t="str">
        <f>VLOOKUP(G2001,Mapping!$E$2:$F$246,2,0)</f>
        <v>Per</v>
      </c>
    </row>
    <row r="2002" spans="1:11" x14ac:dyDescent="0.25">
      <c r="A2002" s="6"/>
      <c r="B2002" s="6"/>
      <c r="C2002" s="6"/>
      <c r="D2002" s="6"/>
      <c r="E2002" s="6" t="s">
        <v>161</v>
      </c>
      <c r="F2002" s="1" t="s">
        <v>117</v>
      </c>
      <c r="G2002" s="2">
        <v>44289</v>
      </c>
      <c r="H2002" s="1">
        <v>0</v>
      </c>
      <c r="I2002" s="24">
        <f>VLOOKUP($E2002,Mapping!$A$2:$C$502,3,0)</f>
        <v>0</v>
      </c>
      <c r="J2002" s="24" t="str">
        <f>VLOOKUP($E2002,Mapping!$A$2:$C$502,2,0)</f>
        <v>Internal Event</v>
      </c>
      <c r="K2002" s="24" t="str">
        <f>VLOOKUP(G2002,Mapping!$E$2:$F$246,2,0)</f>
        <v>Per</v>
      </c>
    </row>
    <row r="2003" spans="1:11" x14ac:dyDescent="0.25">
      <c r="A2003" s="6"/>
      <c r="B2003" s="6"/>
      <c r="C2003" s="6"/>
      <c r="D2003" s="6"/>
      <c r="E2003" s="6" t="s">
        <v>162</v>
      </c>
      <c r="F2003" s="1" t="s">
        <v>117</v>
      </c>
      <c r="G2003" s="2">
        <v>44289</v>
      </c>
      <c r="H2003" s="1">
        <v>0</v>
      </c>
      <c r="I2003" s="24">
        <f>VLOOKUP($E2003,Mapping!$A$2:$C$502,3,0)</f>
        <v>0</v>
      </c>
      <c r="J2003" s="24" t="str">
        <f>VLOOKUP($E2003,Mapping!$A$2:$C$502,2,0)</f>
        <v>Tuesday Effect</v>
      </c>
      <c r="K2003" s="24" t="str">
        <f>VLOOKUP(G2003,Mapping!$E$2:$F$246,2,0)</f>
        <v>Per</v>
      </c>
    </row>
    <row r="2004" spans="1:11" x14ac:dyDescent="0.25">
      <c r="A2004" s="6"/>
      <c r="B2004" s="6"/>
      <c r="C2004" s="6"/>
      <c r="D2004" s="6"/>
      <c r="E2004" s="6" t="s">
        <v>222</v>
      </c>
      <c r="F2004" s="1" t="s">
        <v>117</v>
      </c>
      <c r="G2004" s="2">
        <v>44289</v>
      </c>
      <c r="H2004" s="1">
        <v>26386.6777851513</v>
      </c>
      <c r="I2004" s="24" t="str">
        <f>VLOOKUP($E2004,Mapping!$A$2:$C$502,3,0)</f>
        <v>Pre</v>
      </c>
      <c r="J2004" s="24" t="str">
        <f>VLOOKUP($E2004,Mapping!$A$2:$C$502,2,0)</f>
        <v>Unity</v>
      </c>
      <c r="K2004" s="24" t="str">
        <f>VLOOKUP(G2004,Mapping!$E$2:$F$246,2,0)</f>
        <v>Per</v>
      </c>
    </row>
    <row r="2005" spans="1:11" x14ac:dyDescent="0.25">
      <c r="A2005" s="6"/>
      <c r="B2005" s="6"/>
      <c r="C2005" s="6"/>
      <c r="D2005" s="6"/>
      <c r="E2005" s="6" t="s">
        <v>234</v>
      </c>
      <c r="F2005" s="1" t="s">
        <v>117</v>
      </c>
      <c r="G2005" s="2">
        <v>44289</v>
      </c>
      <c r="H2005" s="1">
        <v>0</v>
      </c>
      <c r="I2005" s="24" t="str">
        <f>VLOOKUP($E2005,Mapping!$A$2:$C$502,3,0)</f>
        <v>S1</v>
      </c>
      <c r="J2005" s="24" t="str">
        <f>VLOOKUP($E2005,Mapping!$A$2:$C$502,2,0)</f>
        <v>Unity</v>
      </c>
      <c r="K2005" s="24" t="str">
        <f>VLOOKUP(G2005,Mapping!$E$2:$F$246,2,0)</f>
        <v>Per</v>
      </c>
    </row>
    <row r="2006" spans="1:11" x14ac:dyDescent="0.25">
      <c r="A2006" s="6"/>
      <c r="B2006" s="6"/>
      <c r="C2006" s="6"/>
      <c r="D2006" s="6"/>
      <c r="E2006" s="6" t="s">
        <v>235</v>
      </c>
      <c r="F2006" s="1" t="s">
        <v>117</v>
      </c>
      <c r="G2006" s="2">
        <v>44289</v>
      </c>
      <c r="H2006" s="1">
        <v>0</v>
      </c>
      <c r="I2006" s="24" t="str">
        <f>VLOOKUP($E2006,Mapping!$A$2:$C$502,3,0)</f>
        <v>S2</v>
      </c>
      <c r="J2006" s="24" t="str">
        <f>VLOOKUP($E2006,Mapping!$A$2:$C$502,2,0)</f>
        <v>Unity</v>
      </c>
      <c r="K2006" s="24" t="str">
        <f>VLOOKUP(G2006,Mapping!$E$2:$F$246,2,0)</f>
        <v>Per</v>
      </c>
    </row>
    <row r="2007" spans="1:11" x14ac:dyDescent="0.25">
      <c r="A2007" s="6"/>
      <c r="B2007" s="6"/>
      <c r="C2007" s="6"/>
      <c r="D2007" s="6"/>
      <c r="E2007" s="6" t="s">
        <v>247</v>
      </c>
      <c r="F2007" s="1" t="s">
        <v>117</v>
      </c>
      <c r="G2007" s="2">
        <v>44289</v>
      </c>
      <c r="H2007" s="1">
        <v>0</v>
      </c>
      <c r="I2007" s="24" t="str">
        <f>VLOOKUP($E2007,Mapping!$A$2:$C$502,3,0)</f>
        <v>S3</v>
      </c>
      <c r="J2007" s="24" t="str">
        <f>VLOOKUP($E2007,Mapping!$A$2:$C$502,2,0)</f>
        <v>Unity</v>
      </c>
      <c r="K2007" s="24" t="str">
        <f>VLOOKUP(G2007,Mapping!$E$2:$F$246,2,0)</f>
        <v>Per</v>
      </c>
    </row>
    <row r="2008" spans="1:11" x14ac:dyDescent="0.25">
      <c r="A2008" s="6"/>
      <c r="B2008" s="6"/>
      <c r="C2008" s="6"/>
      <c r="D2008" s="6"/>
      <c r="E2008" s="6" t="s">
        <v>200</v>
      </c>
      <c r="F2008" s="1" t="s">
        <v>117</v>
      </c>
      <c r="G2008" s="2">
        <v>44290</v>
      </c>
      <c r="H2008" s="1">
        <v>0</v>
      </c>
      <c r="I2008" s="24">
        <f>VLOOKUP($E2008,Mapping!$A$2:$C$502,3,0)</f>
        <v>0</v>
      </c>
      <c r="J2008" s="24" t="str">
        <f>VLOOKUP($E2008,Mapping!$A$2:$C$502,2,0)</f>
        <v>Apple Search</v>
      </c>
      <c r="K2008" s="24" t="str">
        <f>VLOOKUP(G2008,Mapping!$E$2:$F$246,2,0)</f>
        <v>Per</v>
      </c>
    </row>
    <row r="2009" spans="1:11" x14ac:dyDescent="0.25">
      <c r="A2009" s="6"/>
      <c r="B2009" s="6"/>
      <c r="C2009" s="6"/>
      <c r="D2009" s="6"/>
      <c r="E2009" s="6" t="s">
        <v>227</v>
      </c>
      <c r="F2009" s="1" t="s">
        <v>117</v>
      </c>
      <c r="G2009" s="2">
        <v>44290</v>
      </c>
      <c r="H2009" s="1">
        <v>0</v>
      </c>
      <c r="I2009" s="24">
        <f>VLOOKUP($E2009,Mapping!$A$2:$C$502,3,0)</f>
        <v>0</v>
      </c>
      <c r="J2009" s="24" t="str">
        <f>VLOOKUP($E2009,Mapping!$A$2:$C$502,2,0)</f>
        <v>Applovin Rewarded</v>
      </c>
      <c r="K2009" s="24" t="str">
        <f>VLOOKUP(G2009,Mapping!$E$2:$F$246,2,0)</f>
        <v>Per</v>
      </c>
    </row>
    <row r="2010" spans="1:11" x14ac:dyDescent="0.25">
      <c r="A2010" s="6"/>
      <c r="B2010" s="6"/>
      <c r="C2010" s="6"/>
      <c r="D2010" s="6"/>
      <c r="E2010" s="6" t="s">
        <v>201</v>
      </c>
      <c r="F2010" s="1" t="s">
        <v>117</v>
      </c>
      <c r="G2010" s="2">
        <v>44290</v>
      </c>
      <c r="H2010" s="1">
        <v>0</v>
      </c>
      <c r="I2010" s="24">
        <f>VLOOKUP($E2010,Mapping!$A$2:$C$502,3,0)</f>
        <v>0</v>
      </c>
      <c r="J2010" s="24" t="str">
        <f>VLOOKUP($E2010,Mapping!$A$2:$C$502,2,0)</f>
        <v>Applovin Video</v>
      </c>
      <c r="K2010" s="24" t="str">
        <f>VLOOKUP(G2010,Mapping!$E$2:$F$246,2,0)</f>
        <v>Per</v>
      </c>
    </row>
    <row r="2011" spans="1:11" x14ac:dyDescent="0.25">
      <c r="A2011" s="6"/>
      <c r="B2011" s="6"/>
      <c r="C2011" s="6"/>
      <c r="D2011" s="6"/>
      <c r="E2011" s="6" t="s">
        <v>143</v>
      </c>
      <c r="F2011" s="1" t="s">
        <v>117</v>
      </c>
      <c r="G2011" s="2">
        <v>44290</v>
      </c>
      <c r="H2011" s="1">
        <v>0</v>
      </c>
      <c r="I2011" s="24">
        <f>VLOOKUP($E2011,Mapping!$A$2:$C$502,3,0)</f>
        <v>0</v>
      </c>
      <c r="J2011" s="24" t="str">
        <f>VLOOKUP($E2011,Mapping!$A$2:$C$502,2,0)</f>
        <v>Bug Fix</v>
      </c>
      <c r="K2011" s="24" t="str">
        <f>VLOOKUP(G2011,Mapping!$E$2:$F$246,2,0)</f>
        <v>Per</v>
      </c>
    </row>
    <row r="2012" spans="1:11" x14ac:dyDescent="0.25">
      <c r="A2012" s="6"/>
      <c r="B2012" s="6"/>
      <c r="C2012" s="6"/>
      <c r="D2012" s="6"/>
      <c r="E2012" s="6" t="s">
        <v>144</v>
      </c>
      <c r="F2012" s="1" t="s">
        <v>117</v>
      </c>
      <c r="G2012" s="2">
        <v>44290</v>
      </c>
      <c r="H2012" s="1">
        <v>42888.901479897198</v>
      </c>
      <c r="I2012" s="24">
        <f>VLOOKUP($E2012,Mapping!$A$2:$C$502,3,0)</f>
        <v>0</v>
      </c>
      <c r="J2012" s="24" t="str">
        <f>VLOOKUP($E2012,Mapping!$A$2:$C$502,2,0)</f>
        <v>Bug Fix</v>
      </c>
      <c r="K2012" s="24" t="str">
        <f>VLOOKUP(G2012,Mapping!$E$2:$F$246,2,0)</f>
        <v>Per</v>
      </c>
    </row>
    <row r="2013" spans="1:11" x14ac:dyDescent="0.25">
      <c r="A2013" s="6"/>
      <c r="B2013" s="6"/>
      <c r="C2013" s="6"/>
      <c r="D2013" s="6"/>
      <c r="E2013" s="6" t="s">
        <v>226</v>
      </c>
      <c r="F2013" s="1" t="s">
        <v>117</v>
      </c>
      <c r="G2013" s="2">
        <v>44290</v>
      </c>
      <c r="H2013" s="1">
        <v>0</v>
      </c>
      <c r="I2013" s="24">
        <f>VLOOKUP($E2013,Mapping!$A$2:$C$502,3,0)</f>
        <v>0</v>
      </c>
      <c r="J2013" s="24" t="str">
        <f>VLOOKUP($E2013,Mapping!$A$2:$C$502,2,0)</f>
        <v>Bug Fix</v>
      </c>
      <c r="K2013" s="24" t="str">
        <f>VLOOKUP(G2013,Mapping!$E$2:$F$246,2,0)</f>
        <v>Per</v>
      </c>
    </row>
    <row r="2014" spans="1:11" x14ac:dyDescent="0.25">
      <c r="A2014" s="6"/>
      <c r="B2014" s="6"/>
      <c r="C2014" s="6"/>
      <c r="D2014" s="6"/>
      <c r="E2014" s="6" t="s">
        <v>146</v>
      </c>
      <c r="F2014" s="1" t="s">
        <v>117</v>
      </c>
      <c r="G2014" s="2">
        <v>44290</v>
      </c>
      <c r="H2014" s="1">
        <v>0</v>
      </c>
      <c r="I2014" s="24">
        <f>VLOOKUP($E2014,Mapping!$A$2:$C$502,3,0)</f>
        <v>0</v>
      </c>
      <c r="J2014" s="24" t="str">
        <f>VLOOKUP($E2014,Mapping!$A$2:$C$502,2,0)</f>
        <v>Event After Effect</v>
      </c>
      <c r="K2014" s="24" t="str">
        <f>VLOOKUP(G2014,Mapping!$E$2:$F$246,2,0)</f>
        <v>Per</v>
      </c>
    </row>
    <row r="2015" spans="1:11" x14ac:dyDescent="0.25">
      <c r="A2015" s="6"/>
      <c r="B2015" s="6"/>
      <c r="C2015" s="6"/>
      <c r="D2015" s="6"/>
      <c r="E2015" s="6" t="s">
        <v>228</v>
      </c>
      <c r="F2015" s="1" t="s">
        <v>117</v>
      </c>
      <c r="G2015" s="2">
        <v>44290</v>
      </c>
      <c r="H2015" s="1">
        <v>0</v>
      </c>
      <c r="I2015" s="24">
        <f>VLOOKUP($E2015,Mapping!$A$2:$C$502,3,0)</f>
        <v>0</v>
      </c>
      <c r="J2015" s="24" t="str">
        <f>VLOOKUP($E2015,Mapping!$A$2:$C$502,2,0)</f>
        <v>Bytedance Global</v>
      </c>
      <c r="K2015" s="24" t="str">
        <f>VLOOKUP(G2015,Mapping!$E$2:$F$246,2,0)</f>
        <v>Per</v>
      </c>
    </row>
    <row r="2016" spans="1:11" x14ac:dyDescent="0.25">
      <c r="A2016" s="6"/>
      <c r="B2016" s="6"/>
      <c r="C2016" s="6"/>
      <c r="D2016" s="6"/>
      <c r="E2016" s="6" t="s">
        <v>180</v>
      </c>
      <c r="F2016" s="1" t="s">
        <v>117</v>
      </c>
      <c r="G2016" s="2">
        <v>44290</v>
      </c>
      <c r="H2016" s="1">
        <v>-14480.9601735213</v>
      </c>
      <c r="I2016" s="24">
        <f>VLOOKUP($E2016,Mapping!$A$2:$C$502,3,0)</f>
        <v>0</v>
      </c>
      <c r="J2016" s="24" t="str">
        <f>VLOOKUP($E2016,Mapping!$A$2:$C$502,2,0)</f>
        <v>Lords Mobile</v>
      </c>
      <c r="K2016" s="24" t="str">
        <f>VLOOKUP(G2016,Mapping!$E$2:$F$246,2,0)</f>
        <v>Per</v>
      </c>
    </row>
    <row r="2017" spans="1:11" x14ac:dyDescent="0.25">
      <c r="A2017" s="6"/>
      <c r="B2017" s="6"/>
      <c r="C2017" s="6"/>
      <c r="D2017" s="6"/>
      <c r="E2017" s="6" t="s">
        <v>181</v>
      </c>
      <c r="F2017" s="1" t="s">
        <v>117</v>
      </c>
      <c r="G2017" s="2">
        <v>44290</v>
      </c>
      <c r="H2017" s="1">
        <v>-5074.8454733273202</v>
      </c>
      <c r="I2017" s="24">
        <f>VLOOKUP($E2017,Mapping!$A$2:$C$502,3,0)</f>
        <v>0</v>
      </c>
      <c r="J2017" s="24" t="str">
        <f>VLOOKUP($E2017,Mapping!$A$2:$C$502,2,0)</f>
        <v>Rise of Kingdom</v>
      </c>
      <c r="K2017" s="24" t="str">
        <f>VLOOKUP(G2017,Mapping!$E$2:$F$246,2,0)</f>
        <v>Per</v>
      </c>
    </row>
    <row r="2018" spans="1:11" x14ac:dyDescent="0.25">
      <c r="A2018" s="6"/>
      <c r="B2018" s="6"/>
      <c r="C2018" s="6"/>
      <c r="D2018" s="6"/>
      <c r="E2018" s="6" t="s">
        <v>182</v>
      </c>
      <c r="F2018" s="1" t="s">
        <v>117</v>
      </c>
      <c r="G2018" s="2">
        <v>44290</v>
      </c>
      <c r="H2018" s="1">
        <v>-7078.4572234752904</v>
      </c>
      <c r="I2018" s="24">
        <f>VLOOKUP($E2018,Mapping!$A$2:$C$502,3,0)</f>
        <v>0</v>
      </c>
      <c r="J2018" s="24" t="str">
        <f>VLOOKUP($E2018,Mapping!$A$2:$C$502,2,0)</f>
        <v>West Game</v>
      </c>
      <c r="K2018" s="24" t="str">
        <f>VLOOKUP(G2018,Mapping!$E$2:$F$246,2,0)</f>
        <v>Per</v>
      </c>
    </row>
    <row r="2019" spans="1:11" x14ac:dyDescent="0.25">
      <c r="A2019" s="6"/>
      <c r="B2019" s="6"/>
      <c r="C2019" s="6"/>
      <c r="D2019" s="6"/>
      <c r="E2019" s="6" t="s">
        <v>148</v>
      </c>
      <c r="F2019" s="1" t="s">
        <v>117</v>
      </c>
      <c r="G2019" s="2">
        <v>44290</v>
      </c>
      <c r="H2019" s="1">
        <v>0</v>
      </c>
      <c r="I2019" s="24">
        <f>VLOOKUP($E2019,Mapping!$A$2:$C$502,3,0)</f>
        <v>0</v>
      </c>
      <c r="J2019" s="24" t="str">
        <f>VLOOKUP($E2019,Mapping!$A$2:$C$502,2,0)</f>
        <v>Event After Effect</v>
      </c>
      <c r="K2019" s="24" t="str">
        <f>VLOOKUP(G2019,Mapping!$E$2:$F$246,2,0)</f>
        <v>Per</v>
      </c>
    </row>
    <row r="2020" spans="1:11" x14ac:dyDescent="0.25">
      <c r="A2020" s="6"/>
      <c r="B2020" s="6"/>
      <c r="C2020" s="6"/>
      <c r="D2020" s="6"/>
      <c r="E2020" s="6" t="s">
        <v>202</v>
      </c>
      <c r="F2020" s="1" t="s">
        <v>117</v>
      </c>
      <c r="G2020" s="2">
        <v>44290</v>
      </c>
      <c r="H2020" s="1">
        <v>0</v>
      </c>
      <c r="I2020" s="24" t="str">
        <f>VLOOKUP($E2020,Mapping!$A$2:$C$502,3,0)</f>
        <v>S1</v>
      </c>
      <c r="J2020" s="24" t="str">
        <f>VLOOKUP($E2020,Mapping!$A$2:$C$502,2,0)</f>
        <v>Facebook AEO AAA</v>
      </c>
      <c r="K2020" s="24" t="str">
        <f>VLOOKUP(G2020,Mapping!$E$2:$F$246,2,0)</f>
        <v>Per</v>
      </c>
    </row>
    <row r="2021" spans="1:11" x14ac:dyDescent="0.25">
      <c r="A2021" s="6"/>
      <c r="B2021" s="6"/>
      <c r="C2021" s="6"/>
      <c r="D2021" s="6"/>
      <c r="E2021" s="6" t="s">
        <v>203</v>
      </c>
      <c r="F2021" s="1" t="s">
        <v>117</v>
      </c>
      <c r="G2021" s="2">
        <v>44290</v>
      </c>
      <c r="H2021" s="1">
        <v>0</v>
      </c>
      <c r="I2021" s="24" t="str">
        <f>VLOOKUP($E2021,Mapping!$A$2:$C$502,3,0)</f>
        <v>S2</v>
      </c>
      <c r="J2021" s="24" t="str">
        <f>VLOOKUP($E2021,Mapping!$A$2:$C$502,2,0)</f>
        <v>Facebook AEO AAA</v>
      </c>
      <c r="K2021" s="24" t="str">
        <f>VLOOKUP(G2021,Mapping!$E$2:$F$246,2,0)</f>
        <v>Per</v>
      </c>
    </row>
    <row r="2022" spans="1:11" x14ac:dyDescent="0.25">
      <c r="A2022" s="6"/>
      <c r="B2022" s="6"/>
      <c r="C2022" s="6"/>
      <c r="D2022" s="6"/>
      <c r="E2022" s="6" t="s">
        <v>243</v>
      </c>
      <c r="F2022" s="1" t="s">
        <v>117</v>
      </c>
      <c r="G2022" s="2">
        <v>44290</v>
      </c>
      <c r="H2022" s="1">
        <v>0</v>
      </c>
      <c r="I2022" s="24" t="str">
        <f>VLOOKUP($E2022,Mapping!$A$2:$C$502,3,0)</f>
        <v>S3</v>
      </c>
      <c r="J2022" s="24" t="str">
        <f>VLOOKUP($E2022,Mapping!$A$2:$C$502,2,0)</f>
        <v>Facebook AEO AAA</v>
      </c>
      <c r="K2022" s="24" t="str">
        <f>VLOOKUP(G2022,Mapping!$E$2:$F$246,2,0)</f>
        <v>Per</v>
      </c>
    </row>
    <row r="2023" spans="1:11" x14ac:dyDescent="0.25">
      <c r="A2023" s="6"/>
      <c r="B2023" s="6"/>
      <c r="C2023" s="6"/>
      <c r="D2023" s="6"/>
      <c r="E2023" s="6" t="s">
        <v>204</v>
      </c>
      <c r="F2023" s="1" t="s">
        <v>117</v>
      </c>
      <c r="G2023" s="2">
        <v>44290</v>
      </c>
      <c r="H2023" s="1">
        <v>315.65893105519399</v>
      </c>
      <c r="I2023" s="24" t="str">
        <f>VLOOKUP($E2023,Mapping!$A$2:$C$502,3,0)</f>
        <v>Pre</v>
      </c>
      <c r="J2023" s="24" t="str">
        <f>VLOOKUP($E2023,Mapping!$A$2:$C$502,2,0)</f>
        <v>Facebook AEO AAA</v>
      </c>
      <c r="K2023" s="24" t="str">
        <f>VLOOKUP(G2023,Mapping!$E$2:$F$246,2,0)</f>
        <v>Per</v>
      </c>
    </row>
    <row r="2024" spans="1:11" x14ac:dyDescent="0.25">
      <c r="A2024" s="6"/>
      <c r="B2024" s="6"/>
      <c r="C2024" s="6"/>
      <c r="D2024" s="6"/>
      <c r="E2024" s="6" t="s">
        <v>205</v>
      </c>
      <c r="F2024" s="1" t="s">
        <v>117</v>
      </c>
      <c r="G2024" s="2">
        <v>44290</v>
      </c>
      <c r="H2024" s="1">
        <v>0</v>
      </c>
      <c r="I2024" s="24" t="str">
        <f>VLOOKUP($E2024,Mapping!$A$2:$C$502,3,0)</f>
        <v>S1</v>
      </c>
      <c r="J2024" s="24" t="str">
        <f>VLOOKUP($E2024,Mapping!$A$2:$C$502,2,0)</f>
        <v>Facebook AEO BAU</v>
      </c>
      <c r="K2024" s="24" t="str">
        <f>VLOOKUP(G2024,Mapping!$E$2:$F$246,2,0)</f>
        <v>Per</v>
      </c>
    </row>
    <row r="2025" spans="1:11" x14ac:dyDescent="0.25">
      <c r="A2025" s="6"/>
      <c r="B2025" s="6"/>
      <c r="C2025" s="6"/>
      <c r="D2025" s="6"/>
      <c r="E2025" s="6" t="s">
        <v>206</v>
      </c>
      <c r="F2025" s="1" t="s">
        <v>117</v>
      </c>
      <c r="G2025" s="2">
        <v>44290</v>
      </c>
      <c r="H2025" s="1">
        <v>0</v>
      </c>
      <c r="I2025" s="24" t="str">
        <f>VLOOKUP($E2025,Mapping!$A$2:$C$502,3,0)</f>
        <v>S2</v>
      </c>
      <c r="J2025" s="24" t="str">
        <f>VLOOKUP($E2025,Mapping!$A$2:$C$502,2,0)</f>
        <v>Facebook AEO BAU</v>
      </c>
      <c r="K2025" s="24" t="str">
        <f>VLOOKUP(G2025,Mapping!$E$2:$F$246,2,0)</f>
        <v>Per</v>
      </c>
    </row>
    <row r="2026" spans="1:11" x14ac:dyDescent="0.25">
      <c r="A2026" s="6"/>
      <c r="B2026" s="6"/>
      <c r="C2026" s="6"/>
      <c r="D2026" s="6"/>
      <c r="E2026" s="6" t="s">
        <v>244</v>
      </c>
      <c r="F2026" s="1" t="s">
        <v>117</v>
      </c>
      <c r="G2026" s="2">
        <v>44290</v>
      </c>
      <c r="H2026" s="1">
        <v>0</v>
      </c>
      <c r="I2026" s="24" t="str">
        <f>VLOOKUP($E2026,Mapping!$A$2:$C$502,3,0)</f>
        <v>S3</v>
      </c>
      <c r="J2026" s="24" t="str">
        <f>VLOOKUP($E2026,Mapping!$A$2:$C$502,2,0)</f>
        <v>Facebook AEO BAU</v>
      </c>
      <c r="K2026" s="24" t="str">
        <f>VLOOKUP(G2026,Mapping!$E$2:$F$246,2,0)</f>
        <v>Per</v>
      </c>
    </row>
    <row r="2027" spans="1:11" x14ac:dyDescent="0.25">
      <c r="A2027" s="6"/>
      <c r="B2027" s="6"/>
      <c r="C2027" s="6"/>
      <c r="D2027" s="6"/>
      <c r="E2027" s="6" t="s">
        <v>207</v>
      </c>
      <c r="F2027" s="1" t="s">
        <v>117</v>
      </c>
      <c r="G2027" s="2">
        <v>44290</v>
      </c>
      <c r="H2027" s="1">
        <v>1.8311677597753799</v>
      </c>
      <c r="I2027" s="24" t="str">
        <f>VLOOKUP($E2027,Mapping!$A$2:$C$502,3,0)</f>
        <v>Pre</v>
      </c>
      <c r="J2027" s="24" t="str">
        <f>VLOOKUP($E2027,Mapping!$A$2:$C$502,2,0)</f>
        <v>Facebook AEO BAU</v>
      </c>
      <c r="K2027" s="24" t="str">
        <f>VLOOKUP(G2027,Mapping!$E$2:$F$246,2,0)</f>
        <v>Per</v>
      </c>
    </row>
    <row r="2028" spans="1:11" x14ac:dyDescent="0.25">
      <c r="A2028" s="6"/>
      <c r="B2028" s="6"/>
      <c r="C2028" s="6"/>
      <c r="D2028" s="6"/>
      <c r="E2028" s="6" t="s">
        <v>208</v>
      </c>
      <c r="F2028" s="1" t="s">
        <v>117</v>
      </c>
      <c r="G2028" s="2">
        <v>44290</v>
      </c>
      <c r="H2028" s="1">
        <v>2578.06044509602</v>
      </c>
      <c r="I2028" s="24" t="str">
        <f>VLOOKUP($E2028,Mapping!$A$2:$C$502,3,0)</f>
        <v>Pre</v>
      </c>
      <c r="J2028" s="24" t="str">
        <f>VLOOKUP($E2028,Mapping!$A$2:$C$502,2,0)</f>
        <v>Facebook VO AAA</v>
      </c>
      <c r="K2028" s="24" t="str">
        <f>VLOOKUP(G2028,Mapping!$E$2:$F$246,2,0)</f>
        <v>Per</v>
      </c>
    </row>
    <row r="2029" spans="1:11" x14ac:dyDescent="0.25">
      <c r="A2029" s="6"/>
      <c r="B2029" s="6"/>
      <c r="C2029" s="6"/>
      <c r="D2029" s="6"/>
      <c r="E2029" s="6" t="s">
        <v>209</v>
      </c>
      <c r="F2029" s="1" t="s">
        <v>117</v>
      </c>
      <c r="G2029" s="2">
        <v>44290</v>
      </c>
      <c r="H2029" s="1">
        <v>0</v>
      </c>
      <c r="I2029" s="24" t="str">
        <f>VLOOKUP($E2029,Mapping!$A$2:$C$502,3,0)</f>
        <v>S1</v>
      </c>
      <c r="J2029" s="24" t="str">
        <f>VLOOKUP($E2029,Mapping!$A$2:$C$502,2,0)</f>
        <v>Facebook VO AAA</v>
      </c>
      <c r="K2029" s="24" t="str">
        <f>VLOOKUP(G2029,Mapping!$E$2:$F$246,2,0)</f>
        <v>Per</v>
      </c>
    </row>
    <row r="2030" spans="1:11" x14ac:dyDescent="0.25">
      <c r="A2030" s="6"/>
      <c r="B2030" s="6"/>
      <c r="C2030" s="6"/>
      <c r="D2030" s="6"/>
      <c r="E2030" s="6" t="s">
        <v>210</v>
      </c>
      <c r="F2030" s="1" t="s">
        <v>117</v>
      </c>
      <c r="G2030" s="2">
        <v>44290</v>
      </c>
      <c r="H2030" s="1">
        <v>0</v>
      </c>
      <c r="I2030" s="24" t="str">
        <f>VLOOKUP($E2030,Mapping!$A$2:$C$502,3,0)</f>
        <v>S2</v>
      </c>
      <c r="J2030" s="24" t="str">
        <f>VLOOKUP($E2030,Mapping!$A$2:$C$502,2,0)</f>
        <v>Facebook VO AAA</v>
      </c>
      <c r="K2030" s="24" t="str">
        <f>VLOOKUP(G2030,Mapping!$E$2:$F$246,2,0)</f>
        <v>Per</v>
      </c>
    </row>
    <row r="2031" spans="1:11" x14ac:dyDescent="0.25">
      <c r="A2031" s="6"/>
      <c r="B2031" s="6"/>
      <c r="C2031" s="6"/>
      <c r="D2031" s="6"/>
      <c r="E2031" s="6" t="s">
        <v>245</v>
      </c>
      <c r="F2031" s="1" t="s">
        <v>117</v>
      </c>
      <c r="G2031" s="2">
        <v>44290</v>
      </c>
      <c r="H2031" s="1">
        <v>0</v>
      </c>
      <c r="I2031" s="24" t="str">
        <f>VLOOKUP($E2031,Mapping!$A$2:$C$502,3,0)</f>
        <v>S3</v>
      </c>
      <c r="J2031" s="24" t="str">
        <f>VLOOKUP($E2031,Mapping!$A$2:$C$502,2,0)</f>
        <v>Facebook VO AAA</v>
      </c>
      <c r="K2031" s="24" t="str">
        <f>VLOOKUP(G2031,Mapping!$E$2:$F$246,2,0)</f>
        <v>Per</v>
      </c>
    </row>
    <row r="2032" spans="1:11" x14ac:dyDescent="0.25">
      <c r="A2032" s="6"/>
      <c r="B2032" s="6"/>
      <c r="C2032" s="6"/>
      <c r="D2032" s="6"/>
      <c r="E2032" s="6" t="s">
        <v>211</v>
      </c>
      <c r="F2032" s="1" t="s">
        <v>117</v>
      </c>
      <c r="G2032" s="2">
        <v>44290</v>
      </c>
      <c r="H2032" s="1">
        <v>30274.9985714705</v>
      </c>
      <c r="I2032" s="24" t="str">
        <f>VLOOKUP($E2032,Mapping!$A$2:$C$502,3,0)</f>
        <v>Pre</v>
      </c>
      <c r="J2032" s="24" t="str">
        <f>VLOOKUP($E2032,Mapping!$A$2:$C$502,2,0)</f>
        <v>Facebook VO BAU</v>
      </c>
      <c r="K2032" s="24" t="str">
        <f>VLOOKUP(G2032,Mapping!$E$2:$F$246,2,0)</f>
        <v>Per</v>
      </c>
    </row>
    <row r="2033" spans="1:11" x14ac:dyDescent="0.25">
      <c r="A2033" s="6"/>
      <c r="B2033" s="6"/>
      <c r="C2033" s="6"/>
      <c r="D2033" s="6"/>
      <c r="E2033" s="6" t="s">
        <v>212</v>
      </c>
      <c r="F2033" s="1" t="s">
        <v>117</v>
      </c>
      <c r="G2033" s="2">
        <v>44290</v>
      </c>
      <c r="H2033" s="1">
        <v>0</v>
      </c>
      <c r="I2033" s="24" t="str">
        <f>VLOOKUP($E2033,Mapping!$A$2:$C$502,3,0)</f>
        <v>S1</v>
      </c>
      <c r="J2033" s="24" t="str">
        <f>VLOOKUP($E2033,Mapping!$A$2:$C$502,2,0)</f>
        <v>Facebook VO BAU</v>
      </c>
      <c r="K2033" s="24" t="str">
        <f>VLOOKUP(G2033,Mapping!$E$2:$F$246,2,0)</f>
        <v>Per</v>
      </c>
    </row>
    <row r="2034" spans="1:11" x14ac:dyDescent="0.25">
      <c r="A2034" s="6"/>
      <c r="B2034" s="6"/>
      <c r="C2034" s="6"/>
      <c r="D2034" s="6"/>
      <c r="E2034" s="6" t="s">
        <v>213</v>
      </c>
      <c r="F2034" s="1" t="s">
        <v>117</v>
      </c>
      <c r="G2034" s="2">
        <v>44290</v>
      </c>
      <c r="H2034" s="1">
        <v>0</v>
      </c>
      <c r="I2034" s="24" t="str">
        <f>VLOOKUP($E2034,Mapping!$A$2:$C$502,3,0)</f>
        <v>S2</v>
      </c>
      <c r="J2034" s="24" t="str">
        <f>VLOOKUP($E2034,Mapping!$A$2:$C$502,2,0)</f>
        <v>Facebook VO BAU</v>
      </c>
      <c r="K2034" s="24" t="str">
        <f>VLOOKUP(G2034,Mapping!$E$2:$F$246,2,0)</f>
        <v>Per</v>
      </c>
    </row>
    <row r="2035" spans="1:11" x14ac:dyDescent="0.25">
      <c r="A2035" s="6"/>
      <c r="B2035" s="6"/>
      <c r="C2035" s="6"/>
      <c r="D2035" s="6"/>
      <c r="E2035" s="6" t="s">
        <v>246</v>
      </c>
      <c r="F2035" s="1" t="s">
        <v>117</v>
      </c>
      <c r="G2035" s="2">
        <v>44290</v>
      </c>
      <c r="H2035" s="1">
        <v>0</v>
      </c>
      <c r="I2035" s="24" t="str">
        <f>VLOOKUP($E2035,Mapping!$A$2:$C$502,3,0)</f>
        <v>S3</v>
      </c>
      <c r="J2035" s="24" t="str">
        <f>VLOOKUP($E2035,Mapping!$A$2:$C$502,2,0)</f>
        <v>Facebook VO BAU</v>
      </c>
      <c r="K2035" s="24" t="str">
        <f>VLOOKUP(G2035,Mapping!$E$2:$F$246,2,0)</f>
        <v>Per</v>
      </c>
    </row>
    <row r="2036" spans="1:11" x14ac:dyDescent="0.25">
      <c r="A2036" s="6"/>
      <c r="B2036" s="6"/>
      <c r="C2036" s="6"/>
      <c r="D2036" s="6"/>
      <c r="E2036" s="6" t="s">
        <v>214</v>
      </c>
      <c r="F2036" s="1" t="s">
        <v>117</v>
      </c>
      <c r="G2036" s="2">
        <v>44290</v>
      </c>
      <c r="H2036" s="1">
        <v>3380.9204684159299</v>
      </c>
      <c r="I2036" s="24" t="str">
        <f>VLOOKUP($E2036,Mapping!$A$2:$C$502,3,0)</f>
        <v>Pre</v>
      </c>
      <c r="J2036" s="24" t="str">
        <f>VLOOKUP($E2036,Mapping!$A$2:$C$502,2,0)</f>
        <v>Facebook VO Dynamic</v>
      </c>
      <c r="K2036" s="24" t="str">
        <f>VLOOKUP(G2036,Mapping!$E$2:$F$246,2,0)</f>
        <v>Per</v>
      </c>
    </row>
    <row r="2037" spans="1:11" x14ac:dyDescent="0.25">
      <c r="A2037" s="6"/>
      <c r="B2037" s="6"/>
      <c r="C2037" s="6"/>
      <c r="D2037" s="6"/>
      <c r="E2037" s="6" t="s">
        <v>215</v>
      </c>
      <c r="F2037" s="1" t="s">
        <v>117</v>
      </c>
      <c r="G2037" s="2">
        <v>44290</v>
      </c>
      <c r="H2037" s="1">
        <v>0</v>
      </c>
      <c r="I2037" s="24" t="str">
        <f>VLOOKUP($E2037,Mapping!$A$2:$C$502,3,0)</f>
        <v>S1</v>
      </c>
      <c r="J2037" s="24" t="str">
        <f>VLOOKUP($E2037,Mapping!$A$2:$C$502,2,0)</f>
        <v>Facebook VO Dynamic</v>
      </c>
      <c r="K2037" s="24" t="str">
        <f>VLOOKUP(G2037,Mapping!$E$2:$F$246,2,0)</f>
        <v>Per</v>
      </c>
    </row>
    <row r="2038" spans="1:11" x14ac:dyDescent="0.25">
      <c r="A2038" s="6"/>
      <c r="B2038" s="6"/>
      <c r="C2038" s="6"/>
      <c r="D2038" s="6"/>
      <c r="E2038" s="6" t="s">
        <v>216</v>
      </c>
      <c r="F2038" s="1" t="s">
        <v>117</v>
      </c>
      <c r="G2038" s="2">
        <v>44290</v>
      </c>
      <c r="H2038" s="1">
        <v>19563.350522084202</v>
      </c>
      <c r="I2038" s="24" t="str">
        <f>VLOOKUP($E2038,Mapping!$A$2:$C$502,3,0)</f>
        <v>Pre</v>
      </c>
      <c r="J2038" s="24" t="str">
        <f>VLOOKUP($E2038,Mapping!$A$2:$C$502,2,0)</f>
        <v>Google Display</v>
      </c>
      <c r="K2038" s="24" t="str">
        <f>VLOOKUP(G2038,Mapping!$E$2:$F$246,2,0)</f>
        <v>Per</v>
      </c>
    </row>
    <row r="2039" spans="1:11" x14ac:dyDescent="0.25">
      <c r="A2039" s="6"/>
      <c r="B2039" s="6"/>
      <c r="C2039" s="6"/>
      <c r="D2039" s="6"/>
      <c r="E2039" s="6" t="s">
        <v>217</v>
      </c>
      <c r="F2039" s="1" t="s">
        <v>117</v>
      </c>
      <c r="G2039" s="2">
        <v>44290</v>
      </c>
      <c r="H2039" s="1">
        <v>0</v>
      </c>
      <c r="I2039" s="24">
        <f>VLOOKUP($E2039,Mapping!$A$2:$C$502,3,0)</f>
        <v>0</v>
      </c>
      <c r="J2039" s="24" t="str">
        <f>VLOOKUP($E2039,Mapping!$A$2:$C$502,2,0)</f>
        <v>Google Display</v>
      </c>
      <c r="K2039" s="24" t="str">
        <f>VLOOKUP(G2039,Mapping!$E$2:$F$246,2,0)</f>
        <v>Per</v>
      </c>
    </row>
    <row r="2040" spans="1:11" x14ac:dyDescent="0.25">
      <c r="A2040" s="6"/>
      <c r="B2040" s="6"/>
      <c r="C2040" s="6"/>
      <c r="D2040" s="6"/>
      <c r="E2040" s="6" t="s">
        <v>229</v>
      </c>
      <c r="F2040" s="1" t="s">
        <v>117</v>
      </c>
      <c r="G2040" s="2">
        <v>44290</v>
      </c>
      <c r="H2040" s="1">
        <v>0</v>
      </c>
      <c r="I2040" s="24">
        <f>VLOOKUP($E2040,Mapping!$A$2:$C$502,3,0)</f>
        <v>0</v>
      </c>
      <c r="J2040" s="24" t="str">
        <f>VLOOKUP($E2040,Mapping!$A$2:$C$502,2,0)</f>
        <v>Google Display</v>
      </c>
      <c r="K2040" s="24" t="str">
        <f>VLOOKUP(G2040,Mapping!$E$2:$F$246,2,0)</f>
        <v>Per</v>
      </c>
    </row>
    <row r="2041" spans="1:11" x14ac:dyDescent="0.25">
      <c r="A2041" s="6"/>
      <c r="B2041" s="6"/>
      <c r="C2041" s="6"/>
      <c r="D2041" s="6"/>
      <c r="E2041" s="6" t="s">
        <v>218</v>
      </c>
      <c r="F2041" s="1" t="s">
        <v>117</v>
      </c>
      <c r="G2041" s="2">
        <v>44290</v>
      </c>
      <c r="H2041" s="1">
        <v>0</v>
      </c>
      <c r="I2041" s="24">
        <f>VLOOKUP($E2041,Mapping!$A$2:$C$502,3,0)</f>
        <v>0</v>
      </c>
      <c r="J2041" s="24" t="str">
        <f>VLOOKUP($E2041,Mapping!$A$2:$C$502,2,0)</f>
        <v>Google Display</v>
      </c>
      <c r="K2041" s="24" t="str">
        <f>VLOOKUP(G2041,Mapping!$E$2:$F$246,2,0)</f>
        <v>Per</v>
      </c>
    </row>
    <row r="2042" spans="1:11" x14ac:dyDescent="0.25">
      <c r="A2042" s="6"/>
      <c r="B2042" s="6"/>
      <c r="C2042" s="6"/>
      <c r="D2042" s="6"/>
      <c r="E2042" s="6" t="s">
        <v>230</v>
      </c>
      <c r="F2042" s="1" t="s">
        <v>117</v>
      </c>
      <c r="G2042" s="2">
        <v>44290</v>
      </c>
      <c r="H2042" s="1">
        <v>0</v>
      </c>
      <c r="I2042" s="24" t="str">
        <f>VLOOKUP($E2042,Mapping!$A$2:$C$502,3,0)</f>
        <v>S1</v>
      </c>
      <c r="J2042" s="24" t="str">
        <f>VLOOKUP($E2042,Mapping!$A$2:$C$502,2,0)</f>
        <v>Google Display</v>
      </c>
      <c r="K2042" s="24" t="str">
        <f>VLOOKUP(G2042,Mapping!$E$2:$F$246,2,0)</f>
        <v>Per</v>
      </c>
    </row>
    <row r="2043" spans="1:11" x14ac:dyDescent="0.25">
      <c r="A2043" s="6"/>
      <c r="B2043" s="6"/>
      <c r="C2043" s="6"/>
      <c r="D2043" s="6"/>
      <c r="E2043" s="6" t="s">
        <v>219</v>
      </c>
      <c r="F2043" s="1" t="s">
        <v>117</v>
      </c>
      <c r="G2043" s="2">
        <v>44290</v>
      </c>
      <c r="H2043" s="1">
        <v>3235.9851419688398</v>
      </c>
      <c r="I2043" s="24" t="str">
        <f>VLOOKUP($E2043,Mapping!$A$2:$C$502,3,0)</f>
        <v>Pre</v>
      </c>
      <c r="J2043" s="24" t="str">
        <f>VLOOKUP($E2043,Mapping!$A$2:$C$502,2,0)</f>
        <v>Google Youtube</v>
      </c>
      <c r="K2043" s="24" t="str">
        <f>VLOOKUP(G2043,Mapping!$E$2:$F$246,2,0)</f>
        <v>Per</v>
      </c>
    </row>
    <row r="2044" spans="1:11" x14ac:dyDescent="0.25">
      <c r="A2044" s="6"/>
      <c r="B2044" s="6"/>
      <c r="C2044" s="6"/>
      <c r="D2044" s="6"/>
      <c r="E2044" s="6" t="s">
        <v>220</v>
      </c>
      <c r="F2044" s="1" t="s">
        <v>117</v>
      </c>
      <c r="G2044" s="2">
        <v>44290</v>
      </c>
      <c r="H2044" s="1">
        <v>0</v>
      </c>
      <c r="I2044" s="24">
        <f>VLOOKUP($E2044,Mapping!$A$2:$C$502,3,0)</f>
        <v>0</v>
      </c>
      <c r="J2044" s="24" t="str">
        <f>VLOOKUP($E2044,Mapping!$A$2:$C$502,2,0)</f>
        <v>Google Youtube</v>
      </c>
      <c r="K2044" s="24" t="str">
        <f>VLOOKUP(G2044,Mapping!$E$2:$F$246,2,0)</f>
        <v>Per</v>
      </c>
    </row>
    <row r="2045" spans="1:11" x14ac:dyDescent="0.25">
      <c r="A2045" s="6"/>
      <c r="B2045" s="6"/>
      <c r="C2045" s="6"/>
      <c r="D2045" s="6"/>
      <c r="E2045" s="6" t="s">
        <v>231</v>
      </c>
      <c r="F2045" s="1" t="s">
        <v>117</v>
      </c>
      <c r="G2045" s="2">
        <v>44290</v>
      </c>
      <c r="H2045" s="1">
        <v>0</v>
      </c>
      <c r="I2045" s="24">
        <f>VLOOKUP($E2045,Mapping!$A$2:$C$502,3,0)</f>
        <v>0</v>
      </c>
      <c r="J2045" s="24" t="str">
        <f>VLOOKUP($E2045,Mapping!$A$2:$C$502,2,0)</f>
        <v>Google Youtube</v>
      </c>
      <c r="K2045" s="24" t="str">
        <f>VLOOKUP(G2045,Mapping!$E$2:$F$246,2,0)</f>
        <v>Per</v>
      </c>
    </row>
    <row r="2046" spans="1:11" x14ac:dyDescent="0.25">
      <c r="A2046" s="6"/>
      <c r="B2046" s="6"/>
      <c r="C2046" s="6"/>
      <c r="D2046" s="6"/>
      <c r="E2046" s="6" t="s">
        <v>221</v>
      </c>
      <c r="F2046" s="1" t="s">
        <v>117</v>
      </c>
      <c r="G2046" s="2">
        <v>44290</v>
      </c>
      <c r="H2046" s="1">
        <v>0</v>
      </c>
      <c r="I2046" s="24">
        <f>VLOOKUP($E2046,Mapping!$A$2:$C$502,3,0)</f>
        <v>0</v>
      </c>
      <c r="J2046" s="24" t="str">
        <f>VLOOKUP($E2046,Mapping!$A$2:$C$502,2,0)</f>
        <v>Google Youtube</v>
      </c>
      <c r="K2046" s="24" t="str">
        <f>VLOOKUP(G2046,Mapping!$E$2:$F$246,2,0)</f>
        <v>Per</v>
      </c>
    </row>
    <row r="2047" spans="1:11" x14ac:dyDescent="0.25">
      <c r="A2047" s="6"/>
      <c r="B2047" s="6"/>
      <c r="C2047" s="6"/>
      <c r="D2047" s="6"/>
      <c r="E2047" s="6" t="s">
        <v>232</v>
      </c>
      <c r="F2047" s="1" t="s">
        <v>117</v>
      </c>
      <c r="G2047" s="2">
        <v>44290</v>
      </c>
      <c r="H2047" s="1">
        <v>0</v>
      </c>
      <c r="I2047" s="24" t="str">
        <f>VLOOKUP($E2047,Mapping!$A$2:$C$502,3,0)</f>
        <v>S1</v>
      </c>
      <c r="J2047" s="24" t="str">
        <f>VLOOKUP($E2047,Mapping!$A$2:$C$502,2,0)</f>
        <v>Google Youtube</v>
      </c>
      <c r="K2047" s="24" t="str">
        <f>VLOOKUP(G2047,Mapping!$E$2:$F$246,2,0)</f>
        <v>Per</v>
      </c>
    </row>
    <row r="2048" spans="1:11" x14ac:dyDescent="0.25">
      <c r="A2048" s="6"/>
      <c r="B2048" s="6"/>
      <c r="C2048" s="6"/>
      <c r="D2048" s="6"/>
      <c r="E2048" s="6" t="s">
        <v>73</v>
      </c>
      <c r="F2048" s="1" t="s">
        <v>117</v>
      </c>
      <c r="G2048" s="2">
        <v>44290</v>
      </c>
      <c r="H2048" s="1">
        <v>282876.95580592903</v>
      </c>
      <c r="I2048" s="24">
        <f>VLOOKUP($E2048,Mapping!$A$2:$C$502,3,0)</f>
        <v>0</v>
      </c>
      <c r="J2048" s="24">
        <f>VLOOKUP($E2048,Mapping!$A$2:$C$502,2,0)</f>
        <v>0</v>
      </c>
      <c r="K2048" s="24" t="str">
        <f>VLOOKUP(G2048,Mapping!$E$2:$F$246,2,0)</f>
        <v>Per</v>
      </c>
    </row>
    <row r="2049" spans="1:11" x14ac:dyDescent="0.25">
      <c r="A2049" s="6"/>
      <c r="B2049" s="6"/>
      <c r="C2049" s="6"/>
      <c r="D2049" s="6"/>
      <c r="E2049" s="6" t="s">
        <v>149</v>
      </c>
      <c r="F2049" s="1" t="s">
        <v>117</v>
      </c>
      <c r="G2049" s="2">
        <v>44290</v>
      </c>
      <c r="H2049" s="1">
        <v>0</v>
      </c>
      <c r="I2049" s="24">
        <f>VLOOKUP($E2049,Mapping!$A$2:$C$502,3,0)</f>
        <v>0</v>
      </c>
      <c r="J2049" s="24" t="str">
        <f>VLOOKUP($E2049,Mapping!$A$2:$C$502,2,0)</f>
        <v>Event After Effect</v>
      </c>
      <c r="K2049" s="24" t="str">
        <f>VLOOKUP(G2049,Mapping!$E$2:$F$246,2,0)</f>
        <v>Per</v>
      </c>
    </row>
    <row r="2050" spans="1:11" x14ac:dyDescent="0.25">
      <c r="A2050" s="6"/>
      <c r="B2050" s="6"/>
      <c r="C2050" s="6"/>
      <c r="D2050" s="6"/>
      <c r="E2050" s="6" t="s">
        <v>150</v>
      </c>
      <c r="F2050" s="1" t="s">
        <v>117</v>
      </c>
      <c r="G2050" s="2">
        <v>44290</v>
      </c>
      <c r="H2050" s="1">
        <v>0</v>
      </c>
      <c r="I2050" s="24">
        <f>VLOOKUP($E2050,Mapping!$A$2:$C$502,3,0)</f>
        <v>0</v>
      </c>
      <c r="J2050" s="24" t="str">
        <f>VLOOKUP($E2050,Mapping!$A$2:$C$502,2,0)</f>
        <v>Internal Event</v>
      </c>
      <c r="K2050" s="24" t="str">
        <f>VLOOKUP(G2050,Mapping!$E$2:$F$246,2,0)</f>
        <v>Per</v>
      </c>
    </row>
    <row r="2051" spans="1:11" x14ac:dyDescent="0.25">
      <c r="A2051" s="6"/>
      <c r="B2051" s="6"/>
      <c r="C2051" s="6"/>
      <c r="D2051" s="6"/>
      <c r="E2051" s="6" t="s">
        <v>151</v>
      </c>
      <c r="F2051" s="1" t="s">
        <v>117</v>
      </c>
      <c r="G2051" s="2">
        <v>44290</v>
      </c>
      <c r="H2051" s="1">
        <v>0</v>
      </c>
      <c r="I2051" s="24">
        <f>VLOOKUP($E2051,Mapping!$A$2:$C$502,3,0)</f>
        <v>0</v>
      </c>
      <c r="J2051" s="24" t="str">
        <f>VLOOKUP($E2051,Mapping!$A$2:$C$502,2,0)</f>
        <v>Internal Event</v>
      </c>
      <c r="K2051" s="24" t="str">
        <f>VLOOKUP(G2051,Mapping!$E$2:$F$246,2,0)</f>
        <v>Per</v>
      </c>
    </row>
    <row r="2052" spans="1:11" x14ac:dyDescent="0.25">
      <c r="A2052" s="6"/>
      <c r="B2052" s="6"/>
      <c r="C2052" s="6"/>
      <c r="D2052" s="6"/>
      <c r="E2052" s="6" t="s">
        <v>152</v>
      </c>
      <c r="F2052" s="1" t="s">
        <v>117</v>
      </c>
      <c r="G2052" s="2">
        <v>44290</v>
      </c>
      <c r="H2052" s="1">
        <v>0</v>
      </c>
      <c r="I2052" s="24">
        <f>VLOOKUP($E2052,Mapping!$A$2:$C$502,3,0)</f>
        <v>0</v>
      </c>
      <c r="J2052" s="24" t="str">
        <f>VLOOKUP($E2052,Mapping!$A$2:$C$502,2,0)</f>
        <v>Internal Event</v>
      </c>
      <c r="K2052" s="24" t="str">
        <f>VLOOKUP(G2052,Mapping!$E$2:$F$246,2,0)</f>
        <v>Per</v>
      </c>
    </row>
    <row r="2053" spans="1:11" x14ac:dyDescent="0.25">
      <c r="A2053" s="6"/>
      <c r="B2053" s="6"/>
      <c r="C2053" s="6"/>
      <c r="D2053" s="6"/>
      <c r="E2053" s="6" t="s">
        <v>153</v>
      </c>
      <c r="F2053" s="1" t="s">
        <v>117</v>
      </c>
      <c r="G2053" s="2">
        <v>44290</v>
      </c>
      <c r="H2053" s="1">
        <v>0</v>
      </c>
      <c r="I2053" s="24">
        <f>VLOOKUP($E2053,Mapping!$A$2:$C$502,3,0)</f>
        <v>0</v>
      </c>
      <c r="J2053" s="24" t="str">
        <f>VLOOKUP($E2053,Mapping!$A$2:$C$502,2,0)</f>
        <v>Monday Effect</v>
      </c>
      <c r="K2053" s="24" t="str">
        <f>VLOOKUP(G2053,Mapping!$E$2:$F$246,2,0)</f>
        <v>Per</v>
      </c>
    </row>
    <row r="2054" spans="1:11" x14ac:dyDescent="0.25">
      <c r="A2054" s="6"/>
      <c r="B2054" s="6"/>
      <c r="C2054" s="6"/>
      <c r="D2054" s="6"/>
      <c r="E2054" s="6" t="s">
        <v>154</v>
      </c>
      <c r="F2054" s="1" t="s">
        <v>117</v>
      </c>
      <c r="G2054" s="2">
        <v>44290</v>
      </c>
      <c r="H2054" s="1">
        <v>0</v>
      </c>
      <c r="I2054" s="24">
        <f>VLOOKUP($E2054,Mapping!$A$2:$C$502,3,0)</f>
        <v>0</v>
      </c>
      <c r="J2054" s="24" t="str">
        <f>VLOOKUP($E2054,Mapping!$A$2:$C$502,2,0)</f>
        <v>New Content</v>
      </c>
      <c r="K2054" s="24" t="str">
        <f>VLOOKUP(G2054,Mapping!$E$2:$F$246,2,0)</f>
        <v>Per</v>
      </c>
    </row>
    <row r="2055" spans="1:11" x14ac:dyDescent="0.25">
      <c r="A2055" s="6"/>
      <c r="B2055" s="6"/>
      <c r="C2055" s="6"/>
      <c r="D2055" s="6"/>
      <c r="E2055" s="6" t="s">
        <v>155</v>
      </c>
      <c r="F2055" s="1" t="s">
        <v>117</v>
      </c>
      <c r="G2055" s="2">
        <v>44290</v>
      </c>
      <c r="H2055" s="1">
        <v>0</v>
      </c>
      <c r="I2055" s="24">
        <f>VLOOKUP($E2055,Mapping!$A$2:$C$502,3,0)</f>
        <v>0</v>
      </c>
      <c r="J2055" s="24" t="str">
        <f>VLOOKUP($E2055,Mapping!$A$2:$C$502,2,0)</f>
        <v>Internal Event</v>
      </c>
      <c r="K2055" s="24" t="str">
        <f>VLOOKUP(G2055,Mapping!$E$2:$F$246,2,0)</f>
        <v>Per</v>
      </c>
    </row>
    <row r="2056" spans="1:11" x14ac:dyDescent="0.25">
      <c r="A2056" s="6"/>
      <c r="B2056" s="6"/>
      <c r="C2056" s="6"/>
      <c r="D2056" s="6"/>
      <c r="E2056" s="6" t="s">
        <v>156</v>
      </c>
      <c r="F2056" s="1" t="s">
        <v>117</v>
      </c>
      <c r="G2056" s="2">
        <v>44290</v>
      </c>
      <c r="H2056" s="1">
        <v>0</v>
      </c>
      <c r="I2056" s="24">
        <f>VLOOKUP($E2056,Mapping!$A$2:$C$502,3,0)</f>
        <v>0</v>
      </c>
      <c r="J2056" s="24" t="str">
        <f>VLOOKUP($E2056,Mapping!$A$2:$C$502,2,0)</f>
        <v>Internal Event</v>
      </c>
      <c r="K2056" s="24" t="str">
        <f>VLOOKUP(G2056,Mapping!$E$2:$F$246,2,0)</f>
        <v>Per</v>
      </c>
    </row>
    <row r="2057" spans="1:11" x14ac:dyDescent="0.25">
      <c r="A2057" s="6"/>
      <c r="B2057" s="6"/>
      <c r="C2057" s="6"/>
      <c r="D2057" s="6"/>
      <c r="E2057" s="6" t="s">
        <v>233</v>
      </c>
      <c r="F2057" s="1" t="s">
        <v>117</v>
      </c>
      <c r="G2057" s="2">
        <v>44290</v>
      </c>
      <c r="H2057" s="1">
        <v>0</v>
      </c>
      <c r="I2057" s="24" t="str">
        <f>VLOOKUP($E2057,Mapping!$A$2:$C$502,3,0)</f>
        <v>S2</v>
      </c>
      <c r="J2057" s="24" t="str">
        <f>VLOOKUP($E2057,Mapping!$A$2:$C$502,2,0)</f>
        <v>Reddit</v>
      </c>
      <c r="K2057" s="24" t="str">
        <f>VLOOKUP(G2057,Mapping!$E$2:$F$246,2,0)</f>
        <v>Per</v>
      </c>
    </row>
    <row r="2058" spans="1:11" x14ac:dyDescent="0.25">
      <c r="A2058" s="6"/>
      <c r="B2058" s="6"/>
      <c r="C2058" s="6"/>
      <c r="D2058" s="6"/>
      <c r="E2058" s="6" t="s">
        <v>158</v>
      </c>
      <c r="F2058" s="1" t="s">
        <v>117</v>
      </c>
      <c r="G2058" s="2">
        <v>44290</v>
      </c>
      <c r="H2058" s="1">
        <v>0</v>
      </c>
      <c r="I2058" s="24">
        <f>VLOOKUP($E2058,Mapping!$A$2:$C$502,3,0)</f>
        <v>0</v>
      </c>
      <c r="J2058" s="24" t="str">
        <f>VLOOKUP($E2058,Mapping!$A$2:$C$502,2,0)</f>
        <v>Internal Event</v>
      </c>
      <c r="K2058" s="24" t="str">
        <f>VLOOKUP(G2058,Mapping!$E$2:$F$246,2,0)</f>
        <v>Per</v>
      </c>
    </row>
    <row r="2059" spans="1:11" x14ac:dyDescent="0.25">
      <c r="A2059" s="6"/>
      <c r="B2059" s="6"/>
      <c r="C2059" s="6"/>
      <c r="D2059" s="6"/>
      <c r="E2059" s="6" t="s">
        <v>159</v>
      </c>
      <c r="F2059" s="1" t="s">
        <v>117</v>
      </c>
      <c r="G2059" s="2">
        <v>44290</v>
      </c>
      <c r="H2059" s="1">
        <v>0</v>
      </c>
      <c r="I2059" s="24">
        <f>VLOOKUP($E2059,Mapping!$A$2:$C$502,3,0)</f>
        <v>0</v>
      </c>
      <c r="J2059" s="24" t="str">
        <f>VLOOKUP($E2059,Mapping!$A$2:$C$502,2,0)</f>
        <v>Event After Effect</v>
      </c>
      <c r="K2059" s="24" t="str">
        <f>VLOOKUP(G2059,Mapping!$E$2:$F$246,2,0)</f>
        <v>Per</v>
      </c>
    </row>
    <row r="2060" spans="1:11" x14ac:dyDescent="0.25">
      <c r="A2060" s="6"/>
      <c r="B2060" s="6"/>
      <c r="C2060" s="6"/>
      <c r="D2060" s="6"/>
      <c r="E2060" s="6" t="s">
        <v>160</v>
      </c>
      <c r="F2060" s="1" t="s">
        <v>117</v>
      </c>
      <c r="G2060" s="2">
        <v>44290</v>
      </c>
      <c r="H2060" s="1">
        <v>0</v>
      </c>
      <c r="I2060" s="24">
        <f>VLOOKUP($E2060,Mapping!$A$2:$C$502,3,0)</f>
        <v>0</v>
      </c>
      <c r="J2060" s="24" t="str">
        <f>VLOOKUP($E2060,Mapping!$A$2:$C$502,2,0)</f>
        <v>Event After Effect</v>
      </c>
      <c r="K2060" s="24" t="str">
        <f>VLOOKUP(G2060,Mapping!$E$2:$F$246,2,0)</f>
        <v>Per</v>
      </c>
    </row>
    <row r="2061" spans="1:11" x14ac:dyDescent="0.25">
      <c r="A2061" s="6"/>
      <c r="B2061" s="6"/>
      <c r="C2061" s="6"/>
      <c r="D2061" s="6"/>
      <c r="E2061" s="6" t="s">
        <v>161</v>
      </c>
      <c r="F2061" s="1" t="s">
        <v>117</v>
      </c>
      <c r="G2061" s="2">
        <v>44290</v>
      </c>
      <c r="H2061" s="1">
        <v>0</v>
      </c>
      <c r="I2061" s="24">
        <f>VLOOKUP($E2061,Mapping!$A$2:$C$502,3,0)</f>
        <v>0</v>
      </c>
      <c r="J2061" s="24" t="str">
        <f>VLOOKUP($E2061,Mapping!$A$2:$C$502,2,0)</f>
        <v>Internal Event</v>
      </c>
      <c r="K2061" s="24" t="str">
        <f>VLOOKUP(G2061,Mapping!$E$2:$F$246,2,0)</f>
        <v>Per</v>
      </c>
    </row>
    <row r="2062" spans="1:11" x14ac:dyDescent="0.25">
      <c r="A2062" s="6"/>
      <c r="B2062" s="6"/>
      <c r="C2062" s="6"/>
      <c r="D2062" s="6"/>
      <c r="E2062" s="6" t="s">
        <v>162</v>
      </c>
      <c r="F2062" s="1" t="s">
        <v>117</v>
      </c>
      <c r="G2062" s="2">
        <v>44290</v>
      </c>
      <c r="H2062" s="1">
        <v>0</v>
      </c>
      <c r="I2062" s="24">
        <f>VLOOKUP($E2062,Mapping!$A$2:$C$502,3,0)</f>
        <v>0</v>
      </c>
      <c r="J2062" s="24" t="str">
        <f>VLOOKUP($E2062,Mapping!$A$2:$C$502,2,0)</f>
        <v>Tuesday Effect</v>
      </c>
      <c r="K2062" s="24" t="str">
        <f>VLOOKUP(G2062,Mapping!$E$2:$F$246,2,0)</f>
        <v>Per</v>
      </c>
    </row>
    <row r="2063" spans="1:11" x14ac:dyDescent="0.25">
      <c r="A2063" s="6"/>
      <c r="B2063" s="6"/>
      <c r="C2063" s="6"/>
      <c r="D2063" s="6"/>
      <c r="E2063" s="6" t="s">
        <v>222</v>
      </c>
      <c r="F2063" s="1" t="s">
        <v>117</v>
      </c>
      <c r="G2063" s="2">
        <v>44290</v>
      </c>
      <c r="H2063" s="1">
        <v>24819.986600981701</v>
      </c>
      <c r="I2063" s="24" t="str">
        <f>VLOOKUP($E2063,Mapping!$A$2:$C$502,3,0)</f>
        <v>Pre</v>
      </c>
      <c r="J2063" s="24" t="str">
        <f>VLOOKUP($E2063,Mapping!$A$2:$C$502,2,0)</f>
        <v>Unity</v>
      </c>
      <c r="K2063" s="24" t="str">
        <f>VLOOKUP(G2063,Mapping!$E$2:$F$246,2,0)</f>
        <v>Per</v>
      </c>
    </row>
    <row r="2064" spans="1:11" x14ac:dyDescent="0.25">
      <c r="A2064" s="6"/>
      <c r="B2064" s="6"/>
      <c r="C2064" s="6"/>
      <c r="D2064" s="6"/>
      <c r="E2064" s="6" t="s">
        <v>234</v>
      </c>
      <c r="F2064" s="1" t="s">
        <v>117</v>
      </c>
      <c r="G2064" s="2">
        <v>44290</v>
      </c>
      <c r="H2064" s="1">
        <v>0</v>
      </c>
      <c r="I2064" s="24" t="str">
        <f>VLOOKUP($E2064,Mapping!$A$2:$C$502,3,0)</f>
        <v>S1</v>
      </c>
      <c r="J2064" s="24" t="str">
        <f>VLOOKUP($E2064,Mapping!$A$2:$C$502,2,0)</f>
        <v>Unity</v>
      </c>
      <c r="K2064" s="24" t="str">
        <f>VLOOKUP(G2064,Mapping!$E$2:$F$246,2,0)</f>
        <v>Per</v>
      </c>
    </row>
    <row r="2065" spans="1:11" x14ac:dyDescent="0.25">
      <c r="A2065" s="6"/>
      <c r="B2065" s="6"/>
      <c r="C2065" s="6"/>
      <c r="D2065" s="6"/>
      <c r="E2065" s="6" t="s">
        <v>235</v>
      </c>
      <c r="F2065" s="1" t="s">
        <v>117</v>
      </c>
      <c r="G2065" s="2">
        <v>44290</v>
      </c>
      <c r="H2065" s="1">
        <v>0</v>
      </c>
      <c r="I2065" s="24" t="str">
        <f>VLOOKUP($E2065,Mapping!$A$2:$C$502,3,0)</f>
        <v>S2</v>
      </c>
      <c r="J2065" s="24" t="str">
        <f>VLOOKUP($E2065,Mapping!$A$2:$C$502,2,0)</f>
        <v>Unity</v>
      </c>
      <c r="K2065" s="24" t="str">
        <f>VLOOKUP(G2065,Mapping!$E$2:$F$246,2,0)</f>
        <v>Per</v>
      </c>
    </row>
    <row r="2066" spans="1:11" x14ac:dyDescent="0.25">
      <c r="A2066" s="6"/>
      <c r="B2066" s="6"/>
      <c r="C2066" s="6"/>
      <c r="D2066" s="6"/>
      <c r="E2066" s="6" t="s">
        <v>247</v>
      </c>
      <c r="F2066" s="1" t="s">
        <v>117</v>
      </c>
      <c r="G2066" s="2">
        <v>44290</v>
      </c>
      <c r="H2066" s="1">
        <v>0</v>
      </c>
      <c r="I2066" s="24" t="str">
        <f>VLOOKUP($E2066,Mapping!$A$2:$C$502,3,0)</f>
        <v>S3</v>
      </c>
      <c r="J2066" s="24" t="str">
        <f>VLOOKUP($E2066,Mapping!$A$2:$C$502,2,0)</f>
        <v>Unity</v>
      </c>
      <c r="K2066" s="24" t="str">
        <f>VLOOKUP(G2066,Mapping!$E$2:$F$246,2,0)</f>
        <v>Per</v>
      </c>
    </row>
    <row r="2067" spans="1:11" x14ac:dyDescent="0.25">
      <c r="A2067" s="6"/>
      <c r="B2067" s="6"/>
      <c r="C2067" s="6"/>
      <c r="D2067" s="6"/>
      <c r="E2067" s="6" t="s">
        <v>200</v>
      </c>
      <c r="F2067" s="1" t="s">
        <v>117</v>
      </c>
      <c r="G2067" s="2">
        <v>44291</v>
      </c>
      <c r="H2067" s="1">
        <v>0</v>
      </c>
      <c r="I2067" s="24">
        <f>VLOOKUP($E2067,Mapping!$A$2:$C$502,3,0)</f>
        <v>0</v>
      </c>
      <c r="J2067" s="24" t="str">
        <f>VLOOKUP($E2067,Mapping!$A$2:$C$502,2,0)</f>
        <v>Apple Search</v>
      </c>
      <c r="K2067" s="24" t="str">
        <f>VLOOKUP(G2067,Mapping!$E$2:$F$246,2,0)</f>
        <v>Per</v>
      </c>
    </row>
    <row r="2068" spans="1:11" x14ac:dyDescent="0.25">
      <c r="A2068" s="6"/>
      <c r="B2068" s="6"/>
      <c r="C2068" s="6"/>
      <c r="D2068" s="6"/>
      <c r="E2068" s="6" t="s">
        <v>227</v>
      </c>
      <c r="F2068" s="1" t="s">
        <v>117</v>
      </c>
      <c r="G2068" s="2">
        <v>44291</v>
      </c>
      <c r="H2068" s="1">
        <v>0</v>
      </c>
      <c r="I2068" s="24">
        <f>VLOOKUP($E2068,Mapping!$A$2:$C$502,3,0)</f>
        <v>0</v>
      </c>
      <c r="J2068" s="24" t="str">
        <f>VLOOKUP($E2068,Mapping!$A$2:$C$502,2,0)</f>
        <v>Applovin Rewarded</v>
      </c>
      <c r="K2068" s="24" t="str">
        <f>VLOOKUP(G2068,Mapping!$E$2:$F$246,2,0)</f>
        <v>Per</v>
      </c>
    </row>
    <row r="2069" spans="1:11" x14ac:dyDescent="0.25">
      <c r="A2069" s="6"/>
      <c r="B2069" s="6"/>
      <c r="C2069" s="6"/>
      <c r="D2069" s="6"/>
      <c r="E2069" s="6" t="s">
        <v>201</v>
      </c>
      <c r="F2069" s="1" t="s">
        <v>117</v>
      </c>
      <c r="G2069" s="2">
        <v>44291</v>
      </c>
      <c r="H2069" s="1">
        <v>0</v>
      </c>
      <c r="I2069" s="24">
        <f>VLOOKUP($E2069,Mapping!$A$2:$C$502,3,0)</f>
        <v>0</v>
      </c>
      <c r="J2069" s="24" t="str">
        <f>VLOOKUP($E2069,Mapping!$A$2:$C$502,2,0)</f>
        <v>Applovin Video</v>
      </c>
      <c r="K2069" s="24" t="str">
        <f>VLOOKUP(G2069,Mapping!$E$2:$F$246,2,0)</f>
        <v>Per</v>
      </c>
    </row>
    <row r="2070" spans="1:11" x14ac:dyDescent="0.25">
      <c r="A2070" s="6"/>
      <c r="B2070" s="6"/>
      <c r="C2070" s="6"/>
      <c r="D2070" s="6"/>
      <c r="E2070" s="6" t="s">
        <v>143</v>
      </c>
      <c r="F2070" s="1" t="s">
        <v>117</v>
      </c>
      <c r="G2070" s="2">
        <v>44291</v>
      </c>
      <c r="H2070" s="1">
        <v>0</v>
      </c>
      <c r="I2070" s="24">
        <f>VLOOKUP($E2070,Mapping!$A$2:$C$502,3,0)</f>
        <v>0</v>
      </c>
      <c r="J2070" s="24" t="str">
        <f>VLOOKUP($E2070,Mapping!$A$2:$C$502,2,0)</f>
        <v>Bug Fix</v>
      </c>
      <c r="K2070" s="24" t="str">
        <f>VLOOKUP(G2070,Mapping!$E$2:$F$246,2,0)</f>
        <v>Per</v>
      </c>
    </row>
    <row r="2071" spans="1:11" x14ac:dyDescent="0.25">
      <c r="A2071" s="6"/>
      <c r="B2071" s="6"/>
      <c r="C2071" s="6"/>
      <c r="D2071" s="6"/>
      <c r="E2071" s="6" t="s">
        <v>144</v>
      </c>
      <c r="F2071" s="1" t="s">
        <v>117</v>
      </c>
      <c r="G2071" s="2">
        <v>44291</v>
      </c>
      <c r="H2071" s="1">
        <v>0</v>
      </c>
      <c r="I2071" s="24">
        <f>VLOOKUP($E2071,Mapping!$A$2:$C$502,3,0)</f>
        <v>0</v>
      </c>
      <c r="J2071" s="24" t="str">
        <f>VLOOKUP($E2071,Mapping!$A$2:$C$502,2,0)</f>
        <v>Bug Fix</v>
      </c>
      <c r="K2071" s="24" t="str">
        <f>VLOOKUP(G2071,Mapping!$E$2:$F$246,2,0)</f>
        <v>Per</v>
      </c>
    </row>
    <row r="2072" spans="1:11" x14ac:dyDescent="0.25">
      <c r="A2072" s="6"/>
      <c r="B2072" s="6"/>
      <c r="C2072" s="6"/>
      <c r="D2072" s="6"/>
      <c r="E2072" s="6" t="s">
        <v>226</v>
      </c>
      <c r="F2072" s="1" t="s">
        <v>117</v>
      </c>
      <c r="G2072" s="2">
        <v>44291</v>
      </c>
      <c r="H2072" s="1">
        <v>0</v>
      </c>
      <c r="I2072" s="24">
        <f>VLOOKUP($E2072,Mapping!$A$2:$C$502,3,0)</f>
        <v>0</v>
      </c>
      <c r="J2072" s="24" t="str">
        <f>VLOOKUP($E2072,Mapping!$A$2:$C$502,2,0)</f>
        <v>Bug Fix</v>
      </c>
      <c r="K2072" s="24" t="str">
        <f>VLOOKUP(G2072,Mapping!$E$2:$F$246,2,0)</f>
        <v>Per</v>
      </c>
    </row>
    <row r="2073" spans="1:11" x14ac:dyDescent="0.25">
      <c r="A2073" s="6"/>
      <c r="B2073" s="6"/>
      <c r="C2073" s="6"/>
      <c r="D2073" s="6"/>
      <c r="E2073" s="6" t="s">
        <v>146</v>
      </c>
      <c r="F2073" s="1" t="s">
        <v>117</v>
      </c>
      <c r="G2073" s="2">
        <v>44291</v>
      </c>
      <c r="H2073" s="1">
        <v>0</v>
      </c>
      <c r="I2073" s="24">
        <f>VLOOKUP($E2073,Mapping!$A$2:$C$502,3,0)</f>
        <v>0</v>
      </c>
      <c r="J2073" s="24" t="str">
        <f>VLOOKUP($E2073,Mapping!$A$2:$C$502,2,0)</f>
        <v>Event After Effect</v>
      </c>
      <c r="K2073" s="24" t="str">
        <f>VLOOKUP(G2073,Mapping!$E$2:$F$246,2,0)</f>
        <v>Per</v>
      </c>
    </row>
    <row r="2074" spans="1:11" x14ac:dyDescent="0.25">
      <c r="A2074" s="6"/>
      <c r="B2074" s="6"/>
      <c r="C2074" s="6"/>
      <c r="D2074" s="6"/>
      <c r="E2074" s="6" t="s">
        <v>228</v>
      </c>
      <c r="F2074" s="1" t="s">
        <v>117</v>
      </c>
      <c r="G2074" s="2">
        <v>44291</v>
      </c>
      <c r="H2074" s="1">
        <v>0</v>
      </c>
      <c r="I2074" s="24">
        <f>VLOOKUP($E2074,Mapping!$A$2:$C$502,3,0)</f>
        <v>0</v>
      </c>
      <c r="J2074" s="24" t="str">
        <f>VLOOKUP($E2074,Mapping!$A$2:$C$502,2,0)</f>
        <v>Bytedance Global</v>
      </c>
      <c r="K2074" s="24" t="str">
        <f>VLOOKUP(G2074,Mapping!$E$2:$F$246,2,0)</f>
        <v>Per</v>
      </c>
    </row>
    <row r="2075" spans="1:11" x14ac:dyDescent="0.25">
      <c r="A2075" s="6"/>
      <c r="B2075" s="6"/>
      <c r="C2075" s="6"/>
      <c r="D2075" s="6"/>
      <c r="E2075" s="6" t="s">
        <v>180</v>
      </c>
      <c r="F2075" s="1" t="s">
        <v>117</v>
      </c>
      <c r="G2075" s="2">
        <v>44291</v>
      </c>
      <c r="H2075" s="1">
        <v>-12572.454599906599</v>
      </c>
      <c r="I2075" s="24">
        <f>VLOOKUP($E2075,Mapping!$A$2:$C$502,3,0)</f>
        <v>0</v>
      </c>
      <c r="J2075" s="24" t="str">
        <f>VLOOKUP($E2075,Mapping!$A$2:$C$502,2,0)</f>
        <v>Lords Mobile</v>
      </c>
      <c r="K2075" s="24" t="str">
        <f>VLOOKUP(G2075,Mapping!$E$2:$F$246,2,0)</f>
        <v>Per</v>
      </c>
    </row>
    <row r="2076" spans="1:11" x14ac:dyDescent="0.25">
      <c r="A2076" s="6"/>
      <c r="B2076" s="6"/>
      <c r="C2076" s="6"/>
      <c r="D2076" s="6"/>
      <c r="E2076" s="6" t="s">
        <v>181</v>
      </c>
      <c r="F2076" s="1" t="s">
        <v>117</v>
      </c>
      <c r="G2076" s="2">
        <v>44291</v>
      </c>
      <c r="H2076" s="1">
        <v>-4567.77151219793</v>
      </c>
      <c r="I2076" s="24">
        <f>VLOOKUP($E2076,Mapping!$A$2:$C$502,3,0)</f>
        <v>0</v>
      </c>
      <c r="J2076" s="24" t="str">
        <f>VLOOKUP($E2076,Mapping!$A$2:$C$502,2,0)</f>
        <v>Rise of Kingdom</v>
      </c>
      <c r="K2076" s="24" t="str">
        <f>VLOOKUP(G2076,Mapping!$E$2:$F$246,2,0)</f>
        <v>Per</v>
      </c>
    </row>
    <row r="2077" spans="1:11" x14ac:dyDescent="0.25">
      <c r="A2077" s="6"/>
      <c r="B2077" s="6"/>
      <c r="C2077" s="6"/>
      <c r="D2077" s="6"/>
      <c r="E2077" s="6" t="s">
        <v>182</v>
      </c>
      <c r="F2077" s="1" t="s">
        <v>117</v>
      </c>
      <c r="G2077" s="2">
        <v>44291</v>
      </c>
      <c r="H2077" s="1">
        <v>-5613.1338583485103</v>
      </c>
      <c r="I2077" s="24">
        <f>VLOOKUP($E2077,Mapping!$A$2:$C$502,3,0)</f>
        <v>0</v>
      </c>
      <c r="J2077" s="24" t="str">
        <f>VLOOKUP($E2077,Mapping!$A$2:$C$502,2,0)</f>
        <v>West Game</v>
      </c>
      <c r="K2077" s="24" t="str">
        <f>VLOOKUP(G2077,Mapping!$E$2:$F$246,2,0)</f>
        <v>Per</v>
      </c>
    </row>
    <row r="2078" spans="1:11" x14ac:dyDescent="0.25">
      <c r="A2078" s="6"/>
      <c r="B2078" s="6"/>
      <c r="C2078" s="6"/>
      <c r="D2078" s="6"/>
      <c r="E2078" s="6" t="s">
        <v>148</v>
      </c>
      <c r="F2078" s="1" t="s">
        <v>117</v>
      </c>
      <c r="G2078" s="2">
        <v>44291</v>
      </c>
      <c r="H2078" s="1">
        <v>0</v>
      </c>
      <c r="I2078" s="24">
        <f>VLOOKUP($E2078,Mapping!$A$2:$C$502,3,0)</f>
        <v>0</v>
      </c>
      <c r="J2078" s="24" t="str">
        <f>VLOOKUP($E2078,Mapping!$A$2:$C$502,2,0)</f>
        <v>Event After Effect</v>
      </c>
      <c r="K2078" s="24" t="str">
        <f>VLOOKUP(G2078,Mapping!$E$2:$F$246,2,0)</f>
        <v>Per</v>
      </c>
    </row>
    <row r="2079" spans="1:11" x14ac:dyDescent="0.25">
      <c r="A2079" s="6"/>
      <c r="B2079" s="6"/>
      <c r="C2079" s="6"/>
      <c r="D2079" s="6"/>
      <c r="E2079" s="6" t="s">
        <v>202</v>
      </c>
      <c r="F2079" s="1" t="s">
        <v>117</v>
      </c>
      <c r="G2079" s="2">
        <v>44291</v>
      </c>
      <c r="H2079" s="1">
        <v>0</v>
      </c>
      <c r="I2079" s="24" t="str">
        <f>VLOOKUP($E2079,Mapping!$A$2:$C$502,3,0)</f>
        <v>S1</v>
      </c>
      <c r="J2079" s="24" t="str">
        <f>VLOOKUP($E2079,Mapping!$A$2:$C$502,2,0)</f>
        <v>Facebook AEO AAA</v>
      </c>
      <c r="K2079" s="24" t="str">
        <f>VLOOKUP(G2079,Mapping!$E$2:$F$246,2,0)</f>
        <v>Per</v>
      </c>
    </row>
    <row r="2080" spans="1:11" x14ac:dyDescent="0.25">
      <c r="A2080" s="6"/>
      <c r="B2080" s="6"/>
      <c r="C2080" s="6"/>
      <c r="D2080" s="6"/>
      <c r="E2080" s="6" t="s">
        <v>203</v>
      </c>
      <c r="F2080" s="1" t="s">
        <v>117</v>
      </c>
      <c r="G2080" s="2">
        <v>44291</v>
      </c>
      <c r="H2080" s="1">
        <v>0</v>
      </c>
      <c r="I2080" s="24" t="str">
        <f>VLOOKUP($E2080,Mapping!$A$2:$C$502,3,0)</f>
        <v>S2</v>
      </c>
      <c r="J2080" s="24" t="str">
        <f>VLOOKUP($E2080,Mapping!$A$2:$C$502,2,0)</f>
        <v>Facebook AEO AAA</v>
      </c>
      <c r="K2080" s="24" t="str">
        <f>VLOOKUP(G2080,Mapping!$E$2:$F$246,2,0)</f>
        <v>Per</v>
      </c>
    </row>
    <row r="2081" spans="1:11" x14ac:dyDescent="0.25">
      <c r="A2081" s="6"/>
      <c r="B2081" s="6"/>
      <c r="C2081" s="6"/>
      <c r="D2081" s="6"/>
      <c r="E2081" s="6" t="s">
        <v>243</v>
      </c>
      <c r="F2081" s="1" t="s">
        <v>117</v>
      </c>
      <c r="G2081" s="2">
        <v>44291</v>
      </c>
      <c r="H2081" s="1">
        <v>0</v>
      </c>
      <c r="I2081" s="24" t="str">
        <f>VLOOKUP($E2081,Mapping!$A$2:$C$502,3,0)</f>
        <v>S3</v>
      </c>
      <c r="J2081" s="24" t="str">
        <f>VLOOKUP($E2081,Mapping!$A$2:$C$502,2,0)</f>
        <v>Facebook AEO AAA</v>
      </c>
      <c r="K2081" s="24" t="str">
        <f>VLOOKUP(G2081,Mapping!$E$2:$F$246,2,0)</f>
        <v>Per</v>
      </c>
    </row>
    <row r="2082" spans="1:11" x14ac:dyDescent="0.25">
      <c r="A2082" s="6"/>
      <c r="B2082" s="6"/>
      <c r="C2082" s="6"/>
      <c r="D2082" s="6"/>
      <c r="E2082" s="6" t="s">
        <v>204</v>
      </c>
      <c r="F2082" s="1" t="s">
        <v>117</v>
      </c>
      <c r="G2082" s="2">
        <v>44291</v>
      </c>
      <c r="H2082" s="1">
        <v>12.9096538233921</v>
      </c>
      <c r="I2082" s="24" t="str">
        <f>VLOOKUP($E2082,Mapping!$A$2:$C$502,3,0)</f>
        <v>Pre</v>
      </c>
      <c r="J2082" s="24" t="str">
        <f>VLOOKUP($E2082,Mapping!$A$2:$C$502,2,0)</f>
        <v>Facebook AEO AAA</v>
      </c>
      <c r="K2082" s="24" t="str">
        <f>VLOOKUP(G2082,Mapping!$E$2:$F$246,2,0)</f>
        <v>Per</v>
      </c>
    </row>
    <row r="2083" spans="1:11" x14ac:dyDescent="0.25">
      <c r="A2083" s="6"/>
      <c r="B2083" s="6"/>
      <c r="C2083" s="6"/>
      <c r="D2083" s="6"/>
      <c r="E2083" s="6" t="s">
        <v>205</v>
      </c>
      <c r="F2083" s="1" t="s">
        <v>117</v>
      </c>
      <c r="G2083" s="2">
        <v>44291</v>
      </c>
      <c r="H2083" s="1">
        <v>0</v>
      </c>
      <c r="I2083" s="24" t="str">
        <f>VLOOKUP($E2083,Mapping!$A$2:$C$502,3,0)</f>
        <v>S1</v>
      </c>
      <c r="J2083" s="24" t="str">
        <f>VLOOKUP($E2083,Mapping!$A$2:$C$502,2,0)</f>
        <v>Facebook AEO BAU</v>
      </c>
      <c r="K2083" s="24" t="str">
        <f>VLOOKUP(G2083,Mapping!$E$2:$F$246,2,0)</f>
        <v>Per</v>
      </c>
    </row>
    <row r="2084" spans="1:11" x14ac:dyDescent="0.25">
      <c r="A2084" s="6"/>
      <c r="B2084" s="6"/>
      <c r="C2084" s="6"/>
      <c r="D2084" s="6"/>
      <c r="E2084" s="6" t="s">
        <v>206</v>
      </c>
      <c r="F2084" s="1" t="s">
        <v>117</v>
      </c>
      <c r="G2084" s="2">
        <v>44291</v>
      </c>
      <c r="H2084" s="1">
        <v>0</v>
      </c>
      <c r="I2084" s="24" t="str">
        <f>VLOOKUP($E2084,Mapping!$A$2:$C$502,3,0)</f>
        <v>S2</v>
      </c>
      <c r="J2084" s="24" t="str">
        <f>VLOOKUP($E2084,Mapping!$A$2:$C$502,2,0)</f>
        <v>Facebook AEO BAU</v>
      </c>
      <c r="K2084" s="24" t="str">
        <f>VLOOKUP(G2084,Mapping!$E$2:$F$246,2,0)</f>
        <v>Per</v>
      </c>
    </row>
    <row r="2085" spans="1:11" x14ac:dyDescent="0.25">
      <c r="A2085" s="6"/>
      <c r="B2085" s="6"/>
      <c r="C2085" s="6"/>
      <c r="D2085" s="6"/>
      <c r="E2085" s="6" t="s">
        <v>244</v>
      </c>
      <c r="F2085" s="1" t="s">
        <v>117</v>
      </c>
      <c r="G2085" s="2">
        <v>44291</v>
      </c>
      <c r="H2085" s="1">
        <v>0</v>
      </c>
      <c r="I2085" s="24" t="str">
        <f>VLOOKUP($E2085,Mapping!$A$2:$C$502,3,0)</f>
        <v>S3</v>
      </c>
      <c r="J2085" s="24" t="str">
        <f>VLOOKUP($E2085,Mapping!$A$2:$C$502,2,0)</f>
        <v>Facebook AEO BAU</v>
      </c>
      <c r="K2085" s="24" t="str">
        <f>VLOOKUP(G2085,Mapping!$E$2:$F$246,2,0)</f>
        <v>Per</v>
      </c>
    </row>
    <row r="2086" spans="1:11" x14ac:dyDescent="0.25">
      <c r="A2086" s="6"/>
      <c r="B2086" s="6"/>
      <c r="C2086" s="6"/>
      <c r="D2086" s="6"/>
      <c r="E2086" s="6" t="s">
        <v>207</v>
      </c>
      <c r="F2086" s="1" t="s">
        <v>117</v>
      </c>
      <c r="G2086" s="2">
        <v>44291</v>
      </c>
      <c r="H2086" s="1">
        <v>5.0475983782840999</v>
      </c>
      <c r="I2086" s="24" t="str">
        <f>VLOOKUP($E2086,Mapping!$A$2:$C$502,3,0)</f>
        <v>Pre</v>
      </c>
      <c r="J2086" s="24" t="str">
        <f>VLOOKUP($E2086,Mapping!$A$2:$C$502,2,0)</f>
        <v>Facebook AEO BAU</v>
      </c>
      <c r="K2086" s="24" t="str">
        <f>VLOOKUP(G2086,Mapping!$E$2:$F$246,2,0)</f>
        <v>Per</v>
      </c>
    </row>
    <row r="2087" spans="1:11" x14ac:dyDescent="0.25">
      <c r="A2087" s="6"/>
      <c r="B2087" s="6"/>
      <c r="C2087" s="6"/>
      <c r="D2087" s="6"/>
      <c r="E2087" s="6" t="s">
        <v>208</v>
      </c>
      <c r="F2087" s="1" t="s">
        <v>117</v>
      </c>
      <c r="G2087" s="2">
        <v>44291</v>
      </c>
      <c r="H2087" s="1">
        <v>3543.6011486726402</v>
      </c>
      <c r="I2087" s="24" t="str">
        <f>VLOOKUP($E2087,Mapping!$A$2:$C$502,3,0)</f>
        <v>Pre</v>
      </c>
      <c r="J2087" s="24" t="str">
        <f>VLOOKUP($E2087,Mapping!$A$2:$C$502,2,0)</f>
        <v>Facebook VO AAA</v>
      </c>
      <c r="K2087" s="24" t="str">
        <f>VLOOKUP(G2087,Mapping!$E$2:$F$246,2,0)</f>
        <v>Per</v>
      </c>
    </row>
    <row r="2088" spans="1:11" x14ac:dyDescent="0.25">
      <c r="A2088" s="6"/>
      <c r="B2088" s="6"/>
      <c r="C2088" s="6"/>
      <c r="D2088" s="6"/>
      <c r="E2088" s="6" t="s">
        <v>209</v>
      </c>
      <c r="F2088" s="1" t="s">
        <v>117</v>
      </c>
      <c r="G2088" s="2">
        <v>44291</v>
      </c>
      <c r="H2088" s="1">
        <v>0</v>
      </c>
      <c r="I2088" s="24" t="str">
        <f>VLOOKUP($E2088,Mapping!$A$2:$C$502,3,0)</f>
        <v>S1</v>
      </c>
      <c r="J2088" s="24" t="str">
        <f>VLOOKUP($E2088,Mapping!$A$2:$C$502,2,0)</f>
        <v>Facebook VO AAA</v>
      </c>
      <c r="K2088" s="24" t="str">
        <f>VLOOKUP(G2088,Mapping!$E$2:$F$246,2,0)</f>
        <v>Per</v>
      </c>
    </row>
    <row r="2089" spans="1:11" x14ac:dyDescent="0.25">
      <c r="A2089" s="6"/>
      <c r="B2089" s="6"/>
      <c r="C2089" s="6"/>
      <c r="D2089" s="6"/>
      <c r="E2089" s="6" t="s">
        <v>210</v>
      </c>
      <c r="F2089" s="1" t="s">
        <v>117</v>
      </c>
      <c r="G2089" s="2">
        <v>44291</v>
      </c>
      <c r="H2089" s="1">
        <v>0</v>
      </c>
      <c r="I2089" s="24" t="str">
        <f>VLOOKUP($E2089,Mapping!$A$2:$C$502,3,0)</f>
        <v>S2</v>
      </c>
      <c r="J2089" s="24" t="str">
        <f>VLOOKUP($E2089,Mapping!$A$2:$C$502,2,0)</f>
        <v>Facebook VO AAA</v>
      </c>
      <c r="K2089" s="24" t="str">
        <f>VLOOKUP(G2089,Mapping!$E$2:$F$246,2,0)</f>
        <v>Per</v>
      </c>
    </row>
    <row r="2090" spans="1:11" x14ac:dyDescent="0.25">
      <c r="A2090" s="6"/>
      <c r="B2090" s="6"/>
      <c r="C2090" s="6"/>
      <c r="D2090" s="6"/>
      <c r="E2090" s="6" t="s">
        <v>245</v>
      </c>
      <c r="F2090" s="1" t="s">
        <v>117</v>
      </c>
      <c r="G2090" s="2">
        <v>44291</v>
      </c>
      <c r="H2090" s="1">
        <v>0</v>
      </c>
      <c r="I2090" s="24" t="str">
        <f>VLOOKUP($E2090,Mapping!$A$2:$C$502,3,0)</f>
        <v>S3</v>
      </c>
      <c r="J2090" s="24" t="str">
        <f>VLOOKUP($E2090,Mapping!$A$2:$C$502,2,0)</f>
        <v>Facebook VO AAA</v>
      </c>
      <c r="K2090" s="24" t="str">
        <f>VLOOKUP(G2090,Mapping!$E$2:$F$246,2,0)</f>
        <v>Per</v>
      </c>
    </row>
    <row r="2091" spans="1:11" x14ac:dyDescent="0.25">
      <c r="A2091" s="6"/>
      <c r="B2091" s="6"/>
      <c r="C2091" s="6"/>
      <c r="D2091" s="6"/>
      <c r="E2091" s="6" t="s">
        <v>211</v>
      </c>
      <c r="F2091" s="1" t="s">
        <v>117</v>
      </c>
      <c r="G2091" s="2">
        <v>44291</v>
      </c>
      <c r="H2091" s="1">
        <v>25608.802568109801</v>
      </c>
      <c r="I2091" s="24" t="str">
        <f>VLOOKUP($E2091,Mapping!$A$2:$C$502,3,0)</f>
        <v>Pre</v>
      </c>
      <c r="J2091" s="24" t="str">
        <f>VLOOKUP($E2091,Mapping!$A$2:$C$502,2,0)</f>
        <v>Facebook VO BAU</v>
      </c>
      <c r="K2091" s="24" t="str">
        <f>VLOOKUP(G2091,Mapping!$E$2:$F$246,2,0)</f>
        <v>Per</v>
      </c>
    </row>
    <row r="2092" spans="1:11" x14ac:dyDescent="0.25">
      <c r="A2092" s="6"/>
      <c r="B2092" s="6"/>
      <c r="C2092" s="6"/>
      <c r="D2092" s="6"/>
      <c r="E2092" s="6" t="s">
        <v>212</v>
      </c>
      <c r="F2092" s="1" t="s">
        <v>117</v>
      </c>
      <c r="G2092" s="2">
        <v>44291</v>
      </c>
      <c r="H2092" s="1">
        <v>0</v>
      </c>
      <c r="I2092" s="24" t="str">
        <f>VLOOKUP($E2092,Mapping!$A$2:$C$502,3,0)</f>
        <v>S1</v>
      </c>
      <c r="J2092" s="24" t="str">
        <f>VLOOKUP($E2092,Mapping!$A$2:$C$502,2,0)</f>
        <v>Facebook VO BAU</v>
      </c>
      <c r="K2092" s="24" t="str">
        <f>VLOOKUP(G2092,Mapping!$E$2:$F$246,2,0)</f>
        <v>Per</v>
      </c>
    </row>
    <row r="2093" spans="1:11" x14ac:dyDescent="0.25">
      <c r="A2093" s="6"/>
      <c r="B2093" s="6"/>
      <c r="C2093" s="6"/>
      <c r="D2093" s="6"/>
      <c r="E2093" s="6" t="s">
        <v>213</v>
      </c>
      <c r="F2093" s="1" t="s">
        <v>117</v>
      </c>
      <c r="G2093" s="2">
        <v>44291</v>
      </c>
      <c r="H2093" s="1">
        <v>0</v>
      </c>
      <c r="I2093" s="24" t="str">
        <f>VLOOKUP($E2093,Mapping!$A$2:$C$502,3,0)</f>
        <v>S2</v>
      </c>
      <c r="J2093" s="24" t="str">
        <f>VLOOKUP($E2093,Mapping!$A$2:$C$502,2,0)</f>
        <v>Facebook VO BAU</v>
      </c>
      <c r="K2093" s="24" t="str">
        <f>VLOOKUP(G2093,Mapping!$E$2:$F$246,2,0)</f>
        <v>Per</v>
      </c>
    </row>
    <row r="2094" spans="1:11" x14ac:dyDescent="0.25">
      <c r="A2094" s="6"/>
      <c r="B2094" s="6"/>
      <c r="C2094" s="6"/>
      <c r="D2094" s="6"/>
      <c r="E2094" s="6" t="s">
        <v>246</v>
      </c>
      <c r="F2094" s="1" t="s">
        <v>117</v>
      </c>
      <c r="G2094" s="2">
        <v>44291</v>
      </c>
      <c r="H2094" s="1">
        <v>0</v>
      </c>
      <c r="I2094" s="24" t="str">
        <f>VLOOKUP($E2094,Mapping!$A$2:$C$502,3,0)</f>
        <v>S3</v>
      </c>
      <c r="J2094" s="24" t="str">
        <f>VLOOKUP($E2094,Mapping!$A$2:$C$502,2,0)</f>
        <v>Facebook VO BAU</v>
      </c>
      <c r="K2094" s="24" t="str">
        <f>VLOOKUP(G2094,Mapping!$E$2:$F$246,2,0)</f>
        <v>Per</v>
      </c>
    </row>
    <row r="2095" spans="1:11" x14ac:dyDescent="0.25">
      <c r="A2095" s="6"/>
      <c r="B2095" s="6"/>
      <c r="C2095" s="6"/>
      <c r="D2095" s="6"/>
      <c r="E2095" s="6" t="s">
        <v>214</v>
      </c>
      <c r="F2095" s="1" t="s">
        <v>117</v>
      </c>
      <c r="G2095" s="2">
        <v>44291</v>
      </c>
      <c r="H2095" s="1">
        <v>3177.4649486335202</v>
      </c>
      <c r="I2095" s="24" t="str">
        <f>VLOOKUP($E2095,Mapping!$A$2:$C$502,3,0)</f>
        <v>Pre</v>
      </c>
      <c r="J2095" s="24" t="str">
        <f>VLOOKUP($E2095,Mapping!$A$2:$C$502,2,0)</f>
        <v>Facebook VO Dynamic</v>
      </c>
      <c r="K2095" s="24" t="str">
        <f>VLOOKUP(G2095,Mapping!$E$2:$F$246,2,0)</f>
        <v>Per</v>
      </c>
    </row>
    <row r="2096" spans="1:11" x14ac:dyDescent="0.25">
      <c r="A2096" s="6"/>
      <c r="B2096" s="6"/>
      <c r="C2096" s="6"/>
      <c r="D2096" s="6"/>
      <c r="E2096" s="6" t="s">
        <v>215</v>
      </c>
      <c r="F2096" s="1" t="s">
        <v>117</v>
      </c>
      <c r="G2096" s="2">
        <v>44291</v>
      </c>
      <c r="H2096" s="1">
        <v>0</v>
      </c>
      <c r="I2096" s="24" t="str">
        <f>VLOOKUP($E2096,Mapping!$A$2:$C$502,3,0)</f>
        <v>S1</v>
      </c>
      <c r="J2096" s="24" t="str">
        <f>VLOOKUP($E2096,Mapping!$A$2:$C$502,2,0)</f>
        <v>Facebook VO Dynamic</v>
      </c>
      <c r="K2096" s="24" t="str">
        <f>VLOOKUP(G2096,Mapping!$E$2:$F$246,2,0)</f>
        <v>Per</v>
      </c>
    </row>
    <row r="2097" spans="1:11" x14ac:dyDescent="0.25">
      <c r="A2097" s="6"/>
      <c r="B2097" s="6"/>
      <c r="C2097" s="6"/>
      <c r="D2097" s="6"/>
      <c r="E2097" s="6" t="s">
        <v>216</v>
      </c>
      <c r="F2097" s="1" t="s">
        <v>117</v>
      </c>
      <c r="G2097" s="2">
        <v>44291</v>
      </c>
      <c r="H2097" s="1">
        <v>17579.6837187001</v>
      </c>
      <c r="I2097" s="24" t="str">
        <f>VLOOKUP($E2097,Mapping!$A$2:$C$502,3,0)</f>
        <v>Pre</v>
      </c>
      <c r="J2097" s="24" t="str">
        <f>VLOOKUP($E2097,Mapping!$A$2:$C$502,2,0)</f>
        <v>Google Display</v>
      </c>
      <c r="K2097" s="24" t="str">
        <f>VLOOKUP(G2097,Mapping!$E$2:$F$246,2,0)</f>
        <v>Per</v>
      </c>
    </row>
    <row r="2098" spans="1:11" x14ac:dyDescent="0.25">
      <c r="A2098" s="6"/>
      <c r="B2098" s="6"/>
      <c r="C2098" s="6"/>
      <c r="D2098" s="6"/>
      <c r="E2098" s="6" t="s">
        <v>217</v>
      </c>
      <c r="F2098" s="1" t="s">
        <v>117</v>
      </c>
      <c r="G2098" s="2">
        <v>44291</v>
      </c>
      <c r="H2098" s="1">
        <v>0</v>
      </c>
      <c r="I2098" s="24">
        <f>VLOOKUP($E2098,Mapping!$A$2:$C$502,3,0)</f>
        <v>0</v>
      </c>
      <c r="J2098" s="24" t="str">
        <f>VLOOKUP($E2098,Mapping!$A$2:$C$502,2,0)</f>
        <v>Google Display</v>
      </c>
      <c r="K2098" s="24" t="str">
        <f>VLOOKUP(G2098,Mapping!$E$2:$F$246,2,0)</f>
        <v>Per</v>
      </c>
    </row>
    <row r="2099" spans="1:11" x14ac:dyDescent="0.25">
      <c r="A2099" s="6"/>
      <c r="B2099" s="6"/>
      <c r="C2099" s="6"/>
      <c r="D2099" s="6"/>
      <c r="E2099" s="6" t="s">
        <v>229</v>
      </c>
      <c r="F2099" s="1" t="s">
        <v>117</v>
      </c>
      <c r="G2099" s="2">
        <v>44291</v>
      </c>
      <c r="H2099" s="1">
        <v>0</v>
      </c>
      <c r="I2099" s="24">
        <f>VLOOKUP($E2099,Mapping!$A$2:$C$502,3,0)</f>
        <v>0</v>
      </c>
      <c r="J2099" s="24" t="str">
        <f>VLOOKUP($E2099,Mapping!$A$2:$C$502,2,0)</f>
        <v>Google Display</v>
      </c>
      <c r="K2099" s="24" t="str">
        <f>VLOOKUP(G2099,Mapping!$E$2:$F$246,2,0)</f>
        <v>Per</v>
      </c>
    </row>
    <row r="2100" spans="1:11" x14ac:dyDescent="0.25">
      <c r="A2100" s="6"/>
      <c r="B2100" s="6"/>
      <c r="C2100" s="6"/>
      <c r="D2100" s="6"/>
      <c r="E2100" s="6" t="s">
        <v>218</v>
      </c>
      <c r="F2100" s="1" t="s">
        <v>117</v>
      </c>
      <c r="G2100" s="2">
        <v>44291</v>
      </c>
      <c r="H2100" s="1">
        <v>0</v>
      </c>
      <c r="I2100" s="24">
        <f>VLOOKUP($E2100,Mapping!$A$2:$C$502,3,0)</f>
        <v>0</v>
      </c>
      <c r="J2100" s="24" t="str">
        <f>VLOOKUP($E2100,Mapping!$A$2:$C$502,2,0)</f>
        <v>Google Display</v>
      </c>
      <c r="K2100" s="24" t="str">
        <f>VLOOKUP(G2100,Mapping!$E$2:$F$246,2,0)</f>
        <v>Per</v>
      </c>
    </row>
    <row r="2101" spans="1:11" x14ac:dyDescent="0.25">
      <c r="A2101" s="6"/>
      <c r="B2101" s="6"/>
      <c r="C2101" s="6"/>
      <c r="D2101" s="6"/>
      <c r="E2101" s="6" t="s">
        <v>230</v>
      </c>
      <c r="F2101" s="1" t="s">
        <v>117</v>
      </c>
      <c r="G2101" s="2">
        <v>44291</v>
      </c>
      <c r="H2101" s="1">
        <v>0</v>
      </c>
      <c r="I2101" s="24" t="str">
        <f>VLOOKUP($E2101,Mapping!$A$2:$C$502,3,0)</f>
        <v>S1</v>
      </c>
      <c r="J2101" s="24" t="str">
        <f>VLOOKUP($E2101,Mapping!$A$2:$C$502,2,0)</f>
        <v>Google Display</v>
      </c>
      <c r="K2101" s="24" t="str">
        <f>VLOOKUP(G2101,Mapping!$E$2:$F$246,2,0)</f>
        <v>Per</v>
      </c>
    </row>
    <row r="2102" spans="1:11" x14ac:dyDescent="0.25">
      <c r="A2102" s="6"/>
      <c r="B2102" s="6"/>
      <c r="C2102" s="6"/>
      <c r="D2102" s="6"/>
      <c r="E2102" s="6" t="s">
        <v>219</v>
      </c>
      <c r="F2102" s="1" t="s">
        <v>117</v>
      </c>
      <c r="G2102" s="2">
        <v>44291</v>
      </c>
      <c r="H2102" s="1">
        <v>1837.4347595075301</v>
      </c>
      <c r="I2102" s="24" t="str">
        <f>VLOOKUP($E2102,Mapping!$A$2:$C$502,3,0)</f>
        <v>Pre</v>
      </c>
      <c r="J2102" s="24" t="str">
        <f>VLOOKUP($E2102,Mapping!$A$2:$C$502,2,0)</f>
        <v>Google Youtube</v>
      </c>
      <c r="K2102" s="24" t="str">
        <f>VLOOKUP(G2102,Mapping!$E$2:$F$246,2,0)</f>
        <v>Per</v>
      </c>
    </row>
    <row r="2103" spans="1:11" x14ac:dyDescent="0.25">
      <c r="A2103" s="6"/>
      <c r="B2103" s="6"/>
      <c r="C2103" s="6"/>
      <c r="D2103" s="6"/>
      <c r="E2103" s="6" t="s">
        <v>220</v>
      </c>
      <c r="F2103" s="1" t="s">
        <v>117</v>
      </c>
      <c r="G2103" s="2">
        <v>44291</v>
      </c>
      <c r="H2103" s="1">
        <v>0</v>
      </c>
      <c r="I2103" s="24">
        <f>VLOOKUP($E2103,Mapping!$A$2:$C$502,3,0)</f>
        <v>0</v>
      </c>
      <c r="J2103" s="24" t="str">
        <f>VLOOKUP($E2103,Mapping!$A$2:$C$502,2,0)</f>
        <v>Google Youtube</v>
      </c>
      <c r="K2103" s="24" t="str">
        <f>VLOOKUP(G2103,Mapping!$E$2:$F$246,2,0)</f>
        <v>Per</v>
      </c>
    </row>
    <row r="2104" spans="1:11" x14ac:dyDescent="0.25">
      <c r="A2104" s="6"/>
      <c r="B2104" s="6"/>
      <c r="C2104" s="6"/>
      <c r="D2104" s="6"/>
      <c r="E2104" s="6" t="s">
        <v>231</v>
      </c>
      <c r="F2104" s="1" t="s">
        <v>117</v>
      </c>
      <c r="G2104" s="2">
        <v>44291</v>
      </c>
      <c r="H2104" s="1">
        <v>0</v>
      </c>
      <c r="I2104" s="24">
        <f>VLOOKUP($E2104,Mapping!$A$2:$C$502,3,0)</f>
        <v>0</v>
      </c>
      <c r="J2104" s="24" t="str">
        <f>VLOOKUP($E2104,Mapping!$A$2:$C$502,2,0)</f>
        <v>Google Youtube</v>
      </c>
      <c r="K2104" s="24" t="str">
        <f>VLOOKUP(G2104,Mapping!$E$2:$F$246,2,0)</f>
        <v>Per</v>
      </c>
    </row>
    <row r="2105" spans="1:11" x14ac:dyDescent="0.25">
      <c r="A2105" s="6"/>
      <c r="B2105" s="6"/>
      <c r="C2105" s="6"/>
      <c r="D2105" s="6"/>
      <c r="E2105" s="6" t="s">
        <v>221</v>
      </c>
      <c r="F2105" s="1" t="s">
        <v>117</v>
      </c>
      <c r="G2105" s="2">
        <v>44291</v>
      </c>
      <c r="H2105" s="1">
        <v>0</v>
      </c>
      <c r="I2105" s="24">
        <f>VLOOKUP($E2105,Mapping!$A$2:$C$502,3,0)</f>
        <v>0</v>
      </c>
      <c r="J2105" s="24" t="str">
        <f>VLOOKUP($E2105,Mapping!$A$2:$C$502,2,0)</f>
        <v>Google Youtube</v>
      </c>
      <c r="K2105" s="24" t="str">
        <f>VLOOKUP(G2105,Mapping!$E$2:$F$246,2,0)</f>
        <v>Per</v>
      </c>
    </row>
    <row r="2106" spans="1:11" x14ac:dyDescent="0.25">
      <c r="A2106" s="6"/>
      <c r="B2106" s="6"/>
      <c r="C2106" s="6"/>
      <c r="D2106" s="6"/>
      <c r="E2106" s="6" t="s">
        <v>232</v>
      </c>
      <c r="F2106" s="1" t="s">
        <v>117</v>
      </c>
      <c r="G2106" s="2">
        <v>44291</v>
      </c>
      <c r="H2106" s="1">
        <v>0</v>
      </c>
      <c r="I2106" s="24" t="str">
        <f>VLOOKUP($E2106,Mapping!$A$2:$C$502,3,0)</f>
        <v>S1</v>
      </c>
      <c r="J2106" s="24" t="str">
        <f>VLOOKUP($E2106,Mapping!$A$2:$C$502,2,0)</f>
        <v>Google Youtube</v>
      </c>
      <c r="K2106" s="24" t="str">
        <f>VLOOKUP(G2106,Mapping!$E$2:$F$246,2,0)</f>
        <v>Per</v>
      </c>
    </row>
    <row r="2107" spans="1:11" x14ac:dyDescent="0.25">
      <c r="A2107" s="6"/>
      <c r="B2107" s="6"/>
      <c r="C2107" s="6"/>
      <c r="D2107" s="6"/>
      <c r="E2107" s="6" t="s">
        <v>73</v>
      </c>
      <c r="F2107" s="1" t="s">
        <v>117</v>
      </c>
      <c r="G2107" s="2">
        <v>44291</v>
      </c>
      <c r="H2107" s="1">
        <v>282876.95580592903</v>
      </c>
      <c r="I2107" s="24">
        <f>VLOOKUP($E2107,Mapping!$A$2:$C$502,3,0)</f>
        <v>0</v>
      </c>
      <c r="J2107" s="24">
        <f>VLOOKUP($E2107,Mapping!$A$2:$C$502,2,0)</f>
        <v>0</v>
      </c>
      <c r="K2107" s="24" t="str">
        <f>VLOOKUP(G2107,Mapping!$E$2:$F$246,2,0)</f>
        <v>Per</v>
      </c>
    </row>
    <row r="2108" spans="1:11" x14ac:dyDescent="0.25">
      <c r="A2108" s="6"/>
      <c r="B2108" s="6"/>
      <c r="C2108" s="6"/>
      <c r="D2108" s="6"/>
      <c r="E2108" s="6" t="s">
        <v>149</v>
      </c>
      <c r="F2108" s="1" t="s">
        <v>117</v>
      </c>
      <c r="G2108" s="2">
        <v>44291</v>
      </c>
      <c r="H2108" s="1">
        <v>0</v>
      </c>
      <c r="I2108" s="24">
        <f>VLOOKUP($E2108,Mapping!$A$2:$C$502,3,0)</f>
        <v>0</v>
      </c>
      <c r="J2108" s="24" t="str">
        <f>VLOOKUP($E2108,Mapping!$A$2:$C$502,2,0)</f>
        <v>Event After Effect</v>
      </c>
      <c r="K2108" s="24" t="str">
        <f>VLOOKUP(G2108,Mapping!$E$2:$F$246,2,0)</f>
        <v>Per</v>
      </c>
    </row>
    <row r="2109" spans="1:11" x14ac:dyDescent="0.25">
      <c r="A2109" s="6"/>
      <c r="B2109" s="6"/>
      <c r="C2109" s="6"/>
      <c r="D2109" s="6"/>
      <c r="E2109" s="6" t="s">
        <v>150</v>
      </c>
      <c r="F2109" s="1" t="s">
        <v>117</v>
      </c>
      <c r="G2109" s="2">
        <v>44291</v>
      </c>
      <c r="H2109" s="1">
        <v>0</v>
      </c>
      <c r="I2109" s="24">
        <f>VLOOKUP($E2109,Mapping!$A$2:$C$502,3,0)</f>
        <v>0</v>
      </c>
      <c r="J2109" s="24" t="str">
        <f>VLOOKUP($E2109,Mapping!$A$2:$C$502,2,0)</f>
        <v>Internal Event</v>
      </c>
      <c r="K2109" s="24" t="str">
        <f>VLOOKUP(G2109,Mapping!$E$2:$F$246,2,0)</f>
        <v>Per</v>
      </c>
    </row>
    <row r="2110" spans="1:11" x14ac:dyDescent="0.25">
      <c r="A2110" s="6"/>
      <c r="B2110" s="6"/>
      <c r="C2110" s="6"/>
      <c r="D2110" s="6"/>
      <c r="E2110" s="6" t="s">
        <v>151</v>
      </c>
      <c r="F2110" s="1" t="s">
        <v>117</v>
      </c>
      <c r="G2110" s="2">
        <v>44291</v>
      </c>
      <c r="H2110" s="1">
        <v>0</v>
      </c>
      <c r="I2110" s="24">
        <f>VLOOKUP($E2110,Mapping!$A$2:$C$502,3,0)</f>
        <v>0</v>
      </c>
      <c r="J2110" s="24" t="str">
        <f>VLOOKUP($E2110,Mapping!$A$2:$C$502,2,0)</f>
        <v>Internal Event</v>
      </c>
      <c r="K2110" s="24" t="str">
        <f>VLOOKUP(G2110,Mapping!$E$2:$F$246,2,0)</f>
        <v>Per</v>
      </c>
    </row>
    <row r="2111" spans="1:11" x14ac:dyDescent="0.25">
      <c r="A2111" s="6"/>
      <c r="B2111" s="6"/>
      <c r="C2111" s="6"/>
      <c r="D2111" s="6"/>
      <c r="E2111" s="6" t="s">
        <v>152</v>
      </c>
      <c r="F2111" s="1" t="s">
        <v>117</v>
      </c>
      <c r="G2111" s="2">
        <v>44291</v>
      </c>
      <c r="H2111" s="1">
        <v>0</v>
      </c>
      <c r="I2111" s="24">
        <f>VLOOKUP($E2111,Mapping!$A$2:$C$502,3,0)</f>
        <v>0</v>
      </c>
      <c r="J2111" s="24" t="str">
        <f>VLOOKUP($E2111,Mapping!$A$2:$C$502,2,0)</f>
        <v>Internal Event</v>
      </c>
      <c r="K2111" s="24" t="str">
        <f>VLOOKUP(G2111,Mapping!$E$2:$F$246,2,0)</f>
        <v>Per</v>
      </c>
    </row>
    <row r="2112" spans="1:11" x14ac:dyDescent="0.25">
      <c r="A2112" s="6"/>
      <c r="B2112" s="6"/>
      <c r="C2112" s="6"/>
      <c r="D2112" s="6"/>
      <c r="E2112" s="6" t="s">
        <v>153</v>
      </c>
      <c r="F2112" s="1" t="s">
        <v>117</v>
      </c>
      <c r="G2112" s="2">
        <v>44291</v>
      </c>
      <c r="H2112" s="1">
        <v>-26587.378751716002</v>
      </c>
      <c r="I2112" s="24">
        <f>VLOOKUP($E2112,Mapping!$A$2:$C$502,3,0)</f>
        <v>0</v>
      </c>
      <c r="J2112" s="24" t="str">
        <f>VLOOKUP($E2112,Mapping!$A$2:$C$502,2,0)</f>
        <v>Monday Effect</v>
      </c>
      <c r="K2112" s="24" t="str">
        <f>VLOOKUP(G2112,Mapping!$E$2:$F$246,2,0)</f>
        <v>Per</v>
      </c>
    </row>
    <row r="2113" spans="1:11" x14ac:dyDescent="0.25">
      <c r="A2113" s="6"/>
      <c r="B2113" s="6"/>
      <c r="C2113" s="6"/>
      <c r="D2113" s="6"/>
      <c r="E2113" s="6" t="s">
        <v>154</v>
      </c>
      <c r="F2113" s="1" t="s">
        <v>117</v>
      </c>
      <c r="G2113" s="2">
        <v>44291</v>
      </c>
      <c r="H2113" s="1">
        <v>0</v>
      </c>
      <c r="I2113" s="24">
        <f>VLOOKUP($E2113,Mapping!$A$2:$C$502,3,0)</f>
        <v>0</v>
      </c>
      <c r="J2113" s="24" t="str">
        <f>VLOOKUP($E2113,Mapping!$A$2:$C$502,2,0)</f>
        <v>New Content</v>
      </c>
      <c r="K2113" s="24" t="str">
        <f>VLOOKUP(G2113,Mapping!$E$2:$F$246,2,0)</f>
        <v>Per</v>
      </c>
    </row>
    <row r="2114" spans="1:11" x14ac:dyDescent="0.25">
      <c r="A2114" s="6"/>
      <c r="B2114" s="6"/>
      <c r="C2114" s="6"/>
      <c r="D2114" s="6"/>
      <c r="E2114" s="6" t="s">
        <v>155</v>
      </c>
      <c r="F2114" s="1" t="s">
        <v>117</v>
      </c>
      <c r="G2114" s="2">
        <v>44291</v>
      </c>
      <c r="H2114" s="1">
        <v>0</v>
      </c>
      <c r="I2114" s="24">
        <f>VLOOKUP($E2114,Mapping!$A$2:$C$502,3,0)</f>
        <v>0</v>
      </c>
      <c r="J2114" s="24" t="str">
        <f>VLOOKUP($E2114,Mapping!$A$2:$C$502,2,0)</f>
        <v>Internal Event</v>
      </c>
      <c r="K2114" s="24" t="str">
        <f>VLOOKUP(G2114,Mapping!$E$2:$F$246,2,0)</f>
        <v>Per</v>
      </c>
    </row>
    <row r="2115" spans="1:11" x14ac:dyDescent="0.25">
      <c r="A2115" s="6"/>
      <c r="B2115" s="6"/>
      <c r="C2115" s="6"/>
      <c r="D2115" s="6"/>
      <c r="E2115" s="6" t="s">
        <v>156</v>
      </c>
      <c r="F2115" s="1" t="s">
        <v>117</v>
      </c>
      <c r="G2115" s="2">
        <v>44291</v>
      </c>
      <c r="H2115" s="1">
        <v>0</v>
      </c>
      <c r="I2115" s="24">
        <f>VLOOKUP($E2115,Mapping!$A$2:$C$502,3,0)</f>
        <v>0</v>
      </c>
      <c r="J2115" s="24" t="str">
        <f>VLOOKUP($E2115,Mapping!$A$2:$C$502,2,0)</f>
        <v>Internal Event</v>
      </c>
      <c r="K2115" s="24" t="str">
        <f>VLOOKUP(G2115,Mapping!$E$2:$F$246,2,0)</f>
        <v>Per</v>
      </c>
    </row>
    <row r="2116" spans="1:11" x14ac:dyDescent="0.25">
      <c r="A2116" s="6"/>
      <c r="B2116" s="6"/>
      <c r="C2116" s="6"/>
      <c r="D2116" s="6"/>
      <c r="E2116" s="6" t="s">
        <v>233</v>
      </c>
      <c r="F2116" s="1" t="s">
        <v>117</v>
      </c>
      <c r="G2116" s="2">
        <v>44291</v>
      </c>
      <c r="H2116" s="1">
        <v>0</v>
      </c>
      <c r="I2116" s="24" t="str">
        <f>VLOOKUP($E2116,Mapping!$A$2:$C$502,3,0)</f>
        <v>S2</v>
      </c>
      <c r="J2116" s="24" t="str">
        <f>VLOOKUP($E2116,Mapping!$A$2:$C$502,2,0)</f>
        <v>Reddit</v>
      </c>
      <c r="K2116" s="24" t="str">
        <f>VLOOKUP(G2116,Mapping!$E$2:$F$246,2,0)</f>
        <v>Per</v>
      </c>
    </row>
    <row r="2117" spans="1:11" x14ac:dyDescent="0.25">
      <c r="A2117" s="6"/>
      <c r="B2117" s="6"/>
      <c r="C2117" s="6"/>
      <c r="D2117" s="6"/>
      <c r="E2117" s="6" t="s">
        <v>158</v>
      </c>
      <c r="F2117" s="1" t="s">
        <v>117</v>
      </c>
      <c r="G2117" s="2">
        <v>44291</v>
      </c>
      <c r="H2117" s="1">
        <v>0</v>
      </c>
      <c r="I2117" s="24">
        <f>VLOOKUP($E2117,Mapping!$A$2:$C$502,3,0)</f>
        <v>0</v>
      </c>
      <c r="J2117" s="24" t="str">
        <f>VLOOKUP($E2117,Mapping!$A$2:$C$502,2,0)</f>
        <v>Internal Event</v>
      </c>
      <c r="K2117" s="24" t="str">
        <f>VLOOKUP(G2117,Mapping!$E$2:$F$246,2,0)</f>
        <v>Per</v>
      </c>
    </row>
    <row r="2118" spans="1:11" x14ac:dyDescent="0.25">
      <c r="A2118" s="6"/>
      <c r="B2118" s="6"/>
      <c r="C2118" s="6"/>
      <c r="D2118" s="6"/>
      <c r="E2118" s="6" t="s">
        <v>159</v>
      </c>
      <c r="F2118" s="1" t="s">
        <v>117</v>
      </c>
      <c r="G2118" s="2">
        <v>44291</v>
      </c>
      <c r="H2118" s="1">
        <v>0</v>
      </c>
      <c r="I2118" s="24">
        <f>VLOOKUP($E2118,Mapping!$A$2:$C$502,3,0)</f>
        <v>0</v>
      </c>
      <c r="J2118" s="24" t="str">
        <f>VLOOKUP($E2118,Mapping!$A$2:$C$502,2,0)</f>
        <v>Event After Effect</v>
      </c>
      <c r="K2118" s="24" t="str">
        <f>VLOOKUP(G2118,Mapping!$E$2:$F$246,2,0)</f>
        <v>Per</v>
      </c>
    </row>
    <row r="2119" spans="1:11" x14ac:dyDescent="0.25">
      <c r="A2119" s="6"/>
      <c r="B2119" s="6"/>
      <c r="C2119" s="6"/>
      <c r="D2119" s="6"/>
      <c r="E2119" s="6" t="s">
        <v>160</v>
      </c>
      <c r="F2119" s="1" t="s">
        <v>117</v>
      </c>
      <c r="G2119" s="2">
        <v>44291</v>
      </c>
      <c r="H2119" s="1">
        <v>0</v>
      </c>
      <c r="I2119" s="24">
        <f>VLOOKUP($E2119,Mapping!$A$2:$C$502,3,0)</f>
        <v>0</v>
      </c>
      <c r="J2119" s="24" t="str">
        <f>VLOOKUP($E2119,Mapping!$A$2:$C$502,2,0)</f>
        <v>Event After Effect</v>
      </c>
      <c r="K2119" s="24" t="str">
        <f>VLOOKUP(G2119,Mapping!$E$2:$F$246,2,0)</f>
        <v>Per</v>
      </c>
    </row>
    <row r="2120" spans="1:11" x14ac:dyDescent="0.25">
      <c r="A2120" s="6"/>
      <c r="B2120" s="6"/>
      <c r="C2120" s="6"/>
      <c r="D2120" s="6"/>
      <c r="E2120" s="6" t="s">
        <v>161</v>
      </c>
      <c r="F2120" s="1" t="s">
        <v>117</v>
      </c>
      <c r="G2120" s="2">
        <v>44291</v>
      </c>
      <c r="H2120" s="1">
        <v>0</v>
      </c>
      <c r="I2120" s="24">
        <f>VLOOKUP($E2120,Mapping!$A$2:$C$502,3,0)</f>
        <v>0</v>
      </c>
      <c r="J2120" s="24" t="str">
        <f>VLOOKUP($E2120,Mapping!$A$2:$C$502,2,0)</f>
        <v>Internal Event</v>
      </c>
      <c r="K2120" s="24" t="str">
        <f>VLOOKUP(G2120,Mapping!$E$2:$F$246,2,0)</f>
        <v>Per</v>
      </c>
    </row>
    <row r="2121" spans="1:11" x14ac:dyDescent="0.25">
      <c r="A2121" s="6"/>
      <c r="B2121" s="6"/>
      <c r="C2121" s="6"/>
      <c r="D2121" s="6"/>
      <c r="E2121" s="6" t="s">
        <v>162</v>
      </c>
      <c r="F2121" s="1" t="s">
        <v>117</v>
      </c>
      <c r="G2121" s="2">
        <v>44291</v>
      </c>
      <c r="H2121" s="1">
        <v>0</v>
      </c>
      <c r="I2121" s="24">
        <f>VLOOKUP($E2121,Mapping!$A$2:$C$502,3,0)</f>
        <v>0</v>
      </c>
      <c r="J2121" s="24" t="str">
        <f>VLOOKUP($E2121,Mapping!$A$2:$C$502,2,0)</f>
        <v>Tuesday Effect</v>
      </c>
      <c r="K2121" s="24" t="str">
        <f>VLOOKUP(G2121,Mapping!$E$2:$F$246,2,0)</f>
        <v>Per</v>
      </c>
    </row>
    <row r="2122" spans="1:11" x14ac:dyDescent="0.25">
      <c r="A2122" s="6"/>
      <c r="B2122" s="6"/>
      <c r="C2122" s="6"/>
      <c r="D2122" s="6"/>
      <c r="E2122" s="6" t="s">
        <v>222</v>
      </c>
      <c r="F2122" s="1" t="s">
        <v>117</v>
      </c>
      <c r="G2122" s="2">
        <v>44291</v>
      </c>
      <c r="H2122" s="1">
        <v>26456.460636048399</v>
      </c>
      <c r="I2122" s="24" t="str">
        <f>VLOOKUP($E2122,Mapping!$A$2:$C$502,3,0)</f>
        <v>Pre</v>
      </c>
      <c r="J2122" s="24" t="str">
        <f>VLOOKUP($E2122,Mapping!$A$2:$C$502,2,0)</f>
        <v>Unity</v>
      </c>
      <c r="K2122" s="24" t="str">
        <f>VLOOKUP(G2122,Mapping!$E$2:$F$246,2,0)</f>
        <v>Per</v>
      </c>
    </row>
    <row r="2123" spans="1:11" x14ac:dyDescent="0.25">
      <c r="A2123" s="6"/>
      <c r="B2123" s="6"/>
      <c r="C2123" s="6"/>
      <c r="D2123" s="6"/>
      <c r="E2123" s="6" t="s">
        <v>234</v>
      </c>
      <c r="F2123" s="1" t="s">
        <v>117</v>
      </c>
      <c r="G2123" s="2">
        <v>44291</v>
      </c>
      <c r="H2123" s="1">
        <v>0</v>
      </c>
      <c r="I2123" s="24" t="str">
        <f>VLOOKUP($E2123,Mapping!$A$2:$C$502,3,0)</f>
        <v>S1</v>
      </c>
      <c r="J2123" s="24" t="str">
        <f>VLOOKUP($E2123,Mapping!$A$2:$C$502,2,0)</f>
        <v>Unity</v>
      </c>
      <c r="K2123" s="24" t="str">
        <f>VLOOKUP(G2123,Mapping!$E$2:$F$246,2,0)</f>
        <v>Per</v>
      </c>
    </row>
    <row r="2124" spans="1:11" x14ac:dyDescent="0.25">
      <c r="A2124" s="6"/>
      <c r="B2124" s="6"/>
      <c r="C2124" s="6"/>
      <c r="D2124" s="6"/>
      <c r="E2124" s="6" t="s">
        <v>235</v>
      </c>
      <c r="F2124" s="1" t="s">
        <v>117</v>
      </c>
      <c r="G2124" s="2">
        <v>44291</v>
      </c>
      <c r="H2124" s="1">
        <v>0</v>
      </c>
      <c r="I2124" s="24" t="str">
        <f>VLOOKUP($E2124,Mapping!$A$2:$C$502,3,0)</f>
        <v>S2</v>
      </c>
      <c r="J2124" s="24" t="str">
        <f>VLOOKUP($E2124,Mapping!$A$2:$C$502,2,0)</f>
        <v>Unity</v>
      </c>
      <c r="K2124" s="24" t="str">
        <f>VLOOKUP(G2124,Mapping!$E$2:$F$246,2,0)</f>
        <v>Per</v>
      </c>
    </row>
    <row r="2125" spans="1:11" x14ac:dyDescent="0.25">
      <c r="A2125" s="6"/>
      <c r="B2125" s="6"/>
      <c r="C2125" s="6"/>
      <c r="D2125" s="6"/>
      <c r="E2125" s="6" t="s">
        <v>247</v>
      </c>
      <c r="F2125" s="1" t="s">
        <v>117</v>
      </c>
      <c r="G2125" s="2">
        <v>44291</v>
      </c>
      <c r="H2125" s="1">
        <v>0</v>
      </c>
      <c r="I2125" s="24" t="str">
        <f>VLOOKUP($E2125,Mapping!$A$2:$C$502,3,0)</f>
        <v>S3</v>
      </c>
      <c r="J2125" s="24" t="str">
        <f>VLOOKUP($E2125,Mapping!$A$2:$C$502,2,0)</f>
        <v>Unity</v>
      </c>
      <c r="K2125" s="24" t="str">
        <f>VLOOKUP(G2125,Mapping!$E$2:$F$246,2,0)</f>
        <v>Per</v>
      </c>
    </row>
    <row r="2126" spans="1:11" x14ac:dyDescent="0.25">
      <c r="A2126" s="6"/>
      <c r="B2126" s="6"/>
      <c r="C2126" s="6"/>
      <c r="D2126" s="6"/>
      <c r="E2126" s="6" t="s">
        <v>200</v>
      </c>
      <c r="F2126" s="1" t="s">
        <v>117</v>
      </c>
      <c r="G2126" s="2">
        <v>44292</v>
      </c>
      <c r="H2126" s="1">
        <v>0</v>
      </c>
      <c r="I2126" s="24">
        <f>VLOOKUP($E2126,Mapping!$A$2:$C$502,3,0)</f>
        <v>0</v>
      </c>
      <c r="J2126" s="24" t="str">
        <f>VLOOKUP($E2126,Mapping!$A$2:$C$502,2,0)</f>
        <v>Apple Search</v>
      </c>
      <c r="K2126" s="24" t="str">
        <f>VLOOKUP(G2126,Mapping!$E$2:$F$246,2,0)</f>
        <v>Per</v>
      </c>
    </row>
    <row r="2127" spans="1:11" x14ac:dyDescent="0.25">
      <c r="A2127" s="6"/>
      <c r="B2127" s="6"/>
      <c r="C2127" s="6"/>
      <c r="D2127" s="6"/>
      <c r="E2127" s="6" t="s">
        <v>227</v>
      </c>
      <c r="F2127" s="1" t="s">
        <v>117</v>
      </c>
      <c r="G2127" s="2">
        <v>44292</v>
      </c>
      <c r="H2127" s="1">
        <v>0</v>
      </c>
      <c r="I2127" s="24">
        <f>VLOOKUP($E2127,Mapping!$A$2:$C$502,3,0)</f>
        <v>0</v>
      </c>
      <c r="J2127" s="24" t="str">
        <f>VLOOKUP($E2127,Mapping!$A$2:$C$502,2,0)</f>
        <v>Applovin Rewarded</v>
      </c>
      <c r="K2127" s="24" t="str">
        <f>VLOOKUP(G2127,Mapping!$E$2:$F$246,2,0)</f>
        <v>Per</v>
      </c>
    </row>
    <row r="2128" spans="1:11" x14ac:dyDescent="0.25">
      <c r="A2128" s="6"/>
      <c r="B2128" s="6"/>
      <c r="C2128" s="6"/>
      <c r="D2128" s="6"/>
      <c r="E2128" s="6" t="s">
        <v>201</v>
      </c>
      <c r="F2128" s="1" t="s">
        <v>117</v>
      </c>
      <c r="G2128" s="2">
        <v>44292</v>
      </c>
      <c r="H2128" s="1">
        <v>0</v>
      </c>
      <c r="I2128" s="24">
        <f>VLOOKUP($E2128,Mapping!$A$2:$C$502,3,0)</f>
        <v>0</v>
      </c>
      <c r="J2128" s="24" t="str">
        <f>VLOOKUP($E2128,Mapping!$A$2:$C$502,2,0)</f>
        <v>Applovin Video</v>
      </c>
      <c r="K2128" s="24" t="str">
        <f>VLOOKUP(G2128,Mapping!$E$2:$F$246,2,0)</f>
        <v>Per</v>
      </c>
    </row>
    <row r="2129" spans="1:11" x14ac:dyDescent="0.25">
      <c r="A2129" s="6"/>
      <c r="B2129" s="6"/>
      <c r="C2129" s="6"/>
      <c r="D2129" s="6"/>
      <c r="E2129" s="6" t="s">
        <v>143</v>
      </c>
      <c r="F2129" s="1" t="s">
        <v>117</v>
      </c>
      <c r="G2129" s="2">
        <v>44292</v>
      </c>
      <c r="H2129" s="1">
        <v>0</v>
      </c>
      <c r="I2129" s="24">
        <f>VLOOKUP($E2129,Mapping!$A$2:$C$502,3,0)</f>
        <v>0</v>
      </c>
      <c r="J2129" s="24" t="str">
        <f>VLOOKUP($E2129,Mapping!$A$2:$C$502,2,0)</f>
        <v>Bug Fix</v>
      </c>
      <c r="K2129" s="24" t="str">
        <f>VLOOKUP(G2129,Mapping!$E$2:$F$246,2,0)</f>
        <v>Per</v>
      </c>
    </row>
    <row r="2130" spans="1:11" x14ac:dyDescent="0.25">
      <c r="A2130" s="6"/>
      <c r="B2130" s="6"/>
      <c r="C2130" s="6"/>
      <c r="D2130" s="6"/>
      <c r="E2130" s="6" t="s">
        <v>144</v>
      </c>
      <c r="F2130" s="1" t="s">
        <v>117</v>
      </c>
      <c r="G2130" s="2">
        <v>44292</v>
      </c>
      <c r="H2130" s="1">
        <v>0</v>
      </c>
      <c r="I2130" s="24">
        <f>VLOOKUP($E2130,Mapping!$A$2:$C$502,3,0)</f>
        <v>0</v>
      </c>
      <c r="J2130" s="24" t="str">
        <f>VLOOKUP($E2130,Mapping!$A$2:$C$502,2,0)</f>
        <v>Bug Fix</v>
      </c>
      <c r="K2130" s="24" t="str">
        <f>VLOOKUP(G2130,Mapping!$E$2:$F$246,2,0)</f>
        <v>Per</v>
      </c>
    </row>
    <row r="2131" spans="1:11" x14ac:dyDescent="0.25">
      <c r="A2131" s="6"/>
      <c r="B2131" s="6"/>
      <c r="C2131" s="6"/>
      <c r="D2131" s="6"/>
      <c r="E2131" s="6" t="s">
        <v>226</v>
      </c>
      <c r="F2131" s="1" t="s">
        <v>117</v>
      </c>
      <c r="G2131" s="2">
        <v>44292</v>
      </c>
      <c r="H2131" s="1">
        <v>0</v>
      </c>
      <c r="I2131" s="24">
        <f>VLOOKUP($E2131,Mapping!$A$2:$C$502,3,0)</f>
        <v>0</v>
      </c>
      <c r="J2131" s="24" t="str">
        <f>VLOOKUP($E2131,Mapping!$A$2:$C$502,2,0)</f>
        <v>Bug Fix</v>
      </c>
      <c r="K2131" s="24" t="str">
        <f>VLOOKUP(G2131,Mapping!$E$2:$F$246,2,0)</f>
        <v>Per</v>
      </c>
    </row>
    <row r="2132" spans="1:11" x14ac:dyDescent="0.25">
      <c r="A2132" s="6"/>
      <c r="B2132" s="6"/>
      <c r="C2132" s="6"/>
      <c r="D2132" s="6"/>
      <c r="E2132" s="6" t="s">
        <v>146</v>
      </c>
      <c r="F2132" s="1" t="s">
        <v>117</v>
      </c>
      <c r="G2132" s="2">
        <v>44292</v>
      </c>
      <c r="H2132" s="1">
        <v>0</v>
      </c>
      <c r="I2132" s="24">
        <f>VLOOKUP($E2132,Mapping!$A$2:$C$502,3,0)</f>
        <v>0</v>
      </c>
      <c r="J2132" s="24" t="str">
        <f>VLOOKUP($E2132,Mapping!$A$2:$C$502,2,0)</f>
        <v>Event After Effect</v>
      </c>
      <c r="K2132" s="24" t="str">
        <f>VLOOKUP(G2132,Mapping!$E$2:$F$246,2,0)</f>
        <v>Per</v>
      </c>
    </row>
    <row r="2133" spans="1:11" x14ac:dyDescent="0.25">
      <c r="A2133" s="6"/>
      <c r="B2133" s="6"/>
      <c r="C2133" s="6"/>
      <c r="D2133" s="6"/>
      <c r="E2133" s="6" t="s">
        <v>228</v>
      </c>
      <c r="F2133" s="1" t="s">
        <v>117</v>
      </c>
      <c r="G2133" s="2">
        <v>44292</v>
      </c>
      <c r="H2133" s="1">
        <v>0</v>
      </c>
      <c r="I2133" s="24">
        <f>VLOOKUP($E2133,Mapping!$A$2:$C$502,3,0)</f>
        <v>0</v>
      </c>
      <c r="J2133" s="24" t="str">
        <f>VLOOKUP($E2133,Mapping!$A$2:$C$502,2,0)</f>
        <v>Bytedance Global</v>
      </c>
      <c r="K2133" s="24" t="str">
        <f>VLOOKUP(G2133,Mapping!$E$2:$F$246,2,0)</f>
        <v>Per</v>
      </c>
    </row>
    <row r="2134" spans="1:11" x14ac:dyDescent="0.25">
      <c r="A2134" s="6"/>
      <c r="B2134" s="6"/>
      <c r="C2134" s="6"/>
      <c r="D2134" s="6"/>
      <c r="E2134" s="6" t="s">
        <v>180</v>
      </c>
      <c r="F2134" s="1" t="s">
        <v>117</v>
      </c>
      <c r="G2134" s="2">
        <v>44292</v>
      </c>
      <c r="H2134" s="1">
        <v>-14153.588779507099</v>
      </c>
      <c r="I2134" s="24">
        <f>VLOOKUP($E2134,Mapping!$A$2:$C$502,3,0)</f>
        <v>0</v>
      </c>
      <c r="J2134" s="24" t="str">
        <f>VLOOKUP($E2134,Mapping!$A$2:$C$502,2,0)</f>
        <v>Lords Mobile</v>
      </c>
      <c r="K2134" s="24" t="str">
        <f>VLOOKUP(G2134,Mapping!$E$2:$F$246,2,0)</f>
        <v>Per</v>
      </c>
    </row>
    <row r="2135" spans="1:11" x14ac:dyDescent="0.25">
      <c r="A2135" s="6"/>
      <c r="B2135" s="6"/>
      <c r="C2135" s="6"/>
      <c r="D2135" s="6"/>
      <c r="E2135" s="6" t="s">
        <v>181</v>
      </c>
      <c r="F2135" s="1" t="s">
        <v>117</v>
      </c>
      <c r="G2135" s="2">
        <v>44292</v>
      </c>
      <c r="H2135" s="1">
        <v>-5240.1064201731297</v>
      </c>
      <c r="I2135" s="24">
        <f>VLOOKUP($E2135,Mapping!$A$2:$C$502,3,0)</f>
        <v>0</v>
      </c>
      <c r="J2135" s="24" t="str">
        <f>VLOOKUP($E2135,Mapping!$A$2:$C$502,2,0)</f>
        <v>Rise of Kingdom</v>
      </c>
      <c r="K2135" s="24" t="str">
        <f>VLOOKUP(G2135,Mapping!$E$2:$F$246,2,0)</f>
        <v>Per</v>
      </c>
    </row>
    <row r="2136" spans="1:11" x14ac:dyDescent="0.25">
      <c r="A2136" s="6"/>
      <c r="B2136" s="6"/>
      <c r="C2136" s="6"/>
      <c r="D2136" s="6"/>
      <c r="E2136" s="6" t="s">
        <v>182</v>
      </c>
      <c r="F2136" s="1" t="s">
        <v>117</v>
      </c>
      <c r="G2136" s="2">
        <v>44292</v>
      </c>
      <c r="H2136" s="1">
        <v>-6322.1612930872798</v>
      </c>
      <c r="I2136" s="24">
        <f>VLOOKUP($E2136,Mapping!$A$2:$C$502,3,0)</f>
        <v>0</v>
      </c>
      <c r="J2136" s="24" t="str">
        <f>VLOOKUP($E2136,Mapping!$A$2:$C$502,2,0)</f>
        <v>West Game</v>
      </c>
      <c r="K2136" s="24" t="str">
        <f>VLOOKUP(G2136,Mapping!$E$2:$F$246,2,0)</f>
        <v>Per</v>
      </c>
    </row>
    <row r="2137" spans="1:11" x14ac:dyDescent="0.25">
      <c r="A2137" s="6"/>
      <c r="B2137" s="6"/>
      <c r="C2137" s="6"/>
      <c r="D2137" s="6"/>
      <c r="E2137" s="6" t="s">
        <v>148</v>
      </c>
      <c r="F2137" s="1" t="s">
        <v>117</v>
      </c>
      <c r="G2137" s="2">
        <v>44292</v>
      </c>
      <c r="H2137" s="1">
        <v>0</v>
      </c>
      <c r="I2137" s="24">
        <f>VLOOKUP($E2137,Mapping!$A$2:$C$502,3,0)</f>
        <v>0</v>
      </c>
      <c r="J2137" s="24" t="str">
        <f>VLOOKUP($E2137,Mapping!$A$2:$C$502,2,0)</f>
        <v>Event After Effect</v>
      </c>
      <c r="K2137" s="24" t="str">
        <f>VLOOKUP(G2137,Mapping!$E$2:$F$246,2,0)</f>
        <v>Per</v>
      </c>
    </row>
    <row r="2138" spans="1:11" x14ac:dyDescent="0.25">
      <c r="A2138" s="6"/>
      <c r="B2138" s="6"/>
      <c r="C2138" s="6"/>
      <c r="D2138" s="6"/>
      <c r="E2138" s="6" t="s">
        <v>202</v>
      </c>
      <c r="F2138" s="1" t="s">
        <v>117</v>
      </c>
      <c r="G2138" s="2">
        <v>44292</v>
      </c>
      <c r="H2138" s="1">
        <v>0</v>
      </c>
      <c r="I2138" s="24" t="str">
        <f>VLOOKUP($E2138,Mapping!$A$2:$C$502,3,0)</f>
        <v>S1</v>
      </c>
      <c r="J2138" s="24" t="str">
        <f>VLOOKUP($E2138,Mapping!$A$2:$C$502,2,0)</f>
        <v>Facebook AEO AAA</v>
      </c>
      <c r="K2138" s="24" t="str">
        <f>VLOOKUP(G2138,Mapping!$E$2:$F$246,2,0)</f>
        <v>Per</v>
      </c>
    </row>
    <row r="2139" spans="1:11" x14ac:dyDescent="0.25">
      <c r="A2139" s="6"/>
      <c r="B2139" s="6"/>
      <c r="C2139" s="6"/>
      <c r="D2139" s="6"/>
      <c r="E2139" s="6" t="s">
        <v>203</v>
      </c>
      <c r="F2139" s="1" t="s">
        <v>117</v>
      </c>
      <c r="G2139" s="2">
        <v>44292</v>
      </c>
      <c r="H2139" s="1">
        <v>0</v>
      </c>
      <c r="I2139" s="24" t="str">
        <f>VLOOKUP($E2139,Mapping!$A$2:$C$502,3,0)</f>
        <v>S2</v>
      </c>
      <c r="J2139" s="24" t="str">
        <f>VLOOKUP($E2139,Mapping!$A$2:$C$502,2,0)</f>
        <v>Facebook AEO AAA</v>
      </c>
      <c r="K2139" s="24" t="str">
        <f>VLOOKUP(G2139,Mapping!$E$2:$F$246,2,0)</f>
        <v>Per</v>
      </c>
    </row>
    <row r="2140" spans="1:11" x14ac:dyDescent="0.25">
      <c r="A2140" s="6"/>
      <c r="B2140" s="6"/>
      <c r="C2140" s="6"/>
      <c r="D2140" s="6"/>
      <c r="E2140" s="6" t="s">
        <v>243</v>
      </c>
      <c r="F2140" s="1" t="s">
        <v>117</v>
      </c>
      <c r="G2140" s="2">
        <v>44292</v>
      </c>
      <c r="H2140" s="1">
        <v>0</v>
      </c>
      <c r="I2140" s="24" t="str">
        <f>VLOOKUP($E2140,Mapping!$A$2:$C$502,3,0)</f>
        <v>S3</v>
      </c>
      <c r="J2140" s="24" t="str">
        <f>VLOOKUP($E2140,Mapping!$A$2:$C$502,2,0)</f>
        <v>Facebook AEO AAA</v>
      </c>
      <c r="K2140" s="24" t="str">
        <f>VLOOKUP(G2140,Mapping!$E$2:$F$246,2,0)</f>
        <v>Per</v>
      </c>
    </row>
    <row r="2141" spans="1:11" x14ac:dyDescent="0.25">
      <c r="A2141" s="6"/>
      <c r="B2141" s="6"/>
      <c r="C2141" s="6"/>
      <c r="D2141" s="6"/>
      <c r="E2141" s="6" t="s">
        <v>204</v>
      </c>
      <c r="F2141" s="1" t="s">
        <v>117</v>
      </c>
      <c r="G2141" s="2">
        <v>44292</v>
      </c>
      <c r="H2141" s="1">
        <v>0</v>
      </c>
      <c r="I2141" s="24" t="str">
        <f>VLOOKUP($E2141,Mapping!$A$2:$C$502,3,0)</f>
        <v>Pre</v>
      </c>
      <c r="J2141" s="24" t="str">
        <f>VLOOKUP($E2141,Mapping!$A$2:$C$502,2,0)</f>
        <v>Facebook AEO AAA</v>
      </c>
      <c r="K2141" s="24" t="str">
        <f>VLOOKUP(G2141,Mapping!$E$2:$F$246,2,0)</f>
        <v>Per</v>
      </c>
    </row>
    <row r="2142" spans="1:11" x14ac:dyDescent="0.25">
      <c r="A2142" s="6"/>
      <c r="B2142" s="6"/>
      <c r="C2142" s="6"/>
      <c r="D2142" s="6"/>
      <c r="E2142" s="6" t="s">
        <v>205</v>
      </c>
      <c r="F2142" s="1" t="s">
        <v>117</v>
      </c>
      <c r="G2142" s="2">
        <v>44292</v>
      </c>
      <c r="H2142" s="1">
        <v>0</v>
      </c>
      <c r="I2142" s="24" t="str">
        <f>VLOOKUP($E2142,Mapping!$A$2:$C$502,3,0)</f>
        <v>S1</v>
      </c>
      <c r="J2142" s="24" t="str">
        <f>VLOOKUP($E2142,Mapping!$A$2:$C$502,2,0)</f>
        <v>Facebook AEO BAU</v>
      </c>
      <c r="K2142" s="24" t="str">
        <f>VLOOKUP(G2142,Mapping!$E$2:$F$246,2,0)</f>
        <v>Per</v>
      </c>
    </row>
    <row r="2143" spans="1:11" x14ac:dyDescent="0.25">
      <c r="A2143" s="6"/>
      <c r="B2143" s="6"/>
      <c r="C2143" s="6"/>
      <c r="D2143" s="6"/>
      <c r="E2143" s="6" t="s">
        <v>206</v>
      </c>
      <c r="F2143" s="1" t="s">
        <v>117</v>
      </c>
      <c r="G2143" s="2">
        <v>44292</v>
      </c>
      <c r="H2143" s="1">
        <v>0</v>
      </c>
      <c r="I2143" s="24" t="str">
        <f>VLOOKUP($E2143,Mapping!$A$2:$C$502,3,0)</f>
        <v>S2</v>
      </c>
      <c r="J2143" s="24" t="str">
        <f>VLOOKUP($E2143,Mapping!$A$2:$C$502,2,0)</f>
        <v>Facebook AEO BAU</v>
      </c>
      <c r="K2143" s="24" t="str">
        <f>VLOOKUP(G2143,Mapping!$E$2:$F$246,2,0)</f>
        <v>Per</v>
      </c>
    </row>
    <row r="2144" spans="1:11" x14ac:dyDescent="0.25">
      <c r="A2144" s="6"/>
      <c r="B2144" s="6"/>
      <c r="C2144" s="6"/>
      <c r="D2144" s="6"/>
      <c r="E2144" s="6" t="s">
        <v>244</v>
      </c>
      <c r="F2144" s="1" t="s">
        <v>117</v>
      </c>
      <c r="G2144" s="2">
        <v>44292</v>
      </c>
      <c r="H2144" s="1">
        <v>0</v>
      </c>
      <c r="I2144" s="24" t="str">
        <f>VLOOKUP($E2144,Mapping!$A$2:$C$502,3,0)</f>
        <v>S3</v>
      </c>
      <c r="J2144" s="24" t="str">
        <f>VLOOKUP($E2144,Mapping!$A$2:$C$502,2,0)</f>
        <v>Facebook AEO BAU</v>
      </c>
      <c r="K2144" s="24" t="str">
        <f>VLOOKUP(G2144,Mapping!$E$2:$F$246,2,0)</f>
        <v>Per</v>
      </c>
    </row>
    <row r="2145" spans="1:11" x14ac:dyDescent="0.25">
      <c r="A2145" s="6"/>
      <c r="B2145" s="6"/>
      <c r="C2145" s="6"/>
      <c r="D2145" s="6"/>
      <c r="E2145" s="6" t="s">
        <v>207</v>
      </c>
      <c r="F2145" s="1" t="s">
        <v>117</v>
      </c>
      <c r="G2145" s="2">
        <v>44292</v>
      </c>
      <c r="H2145" s="1">
        <v>12.3651247248049</v>
      </c>
      <c r="I2145" s="24" t="str">
        <f>VLOOKUP($E2145,Mapping!$A$2:$C$502,3,0)</f>
        <v>Pre</v>
      </c>
      <c r="J2145" s="24" t="str">
        <f>VLOOKUP($E2145,Mapping!$A$2:$C$502,2,0)</f>
        <v>Facebook AEO BAU</v>
      </c>
      <c r="K2145" s="24" t="str">
        <f>VLOOKUP(G2145,Mapping!$E$2:$F$246,2,0)</f>
        <v>Per</v>
      </c>
    </row>
    <row r="2146" spans="1:11" x14ac:dyDescent="0.25">
      <c r="A2146" s="6"/>
      <c r="B2146" s="6"/>
      <c r="C2146" s="6"/>
      <c r="D2146" s="6"/>
      <c r="E2146" s="6" t="s">
        <v>208</v>
      </c>
      <c r="F2146" s="1" t="s">
        <v>117</v>
      </c>
      <c r="G2146" s="2">
        <v>44292</v>
      </c>
      <c r="H2146" s="1">
        <v>3955.9822671013499</v>
      </c>
      <c r="I2146" s="24" t="str">
        <f>VLOOKUP($E2146,Mapping!$A$2:$C$502,3,0)</f>
        <v>Pre</v>
      </c>
      <c r="J2146" s="24" t="str">
        <f>VLOOKUP($E2146,Mapping!$A$2:$C$502,2,0)</f>
        <v>Facebook VO AAA</v>
      </c>
      <c r="K2146" s="24" t="str">
        <f>VLOOKUP(G2146,Mapping!$E$2:$F$246,2,0)</f>
        <v>Per</v>
      </c>
    </row>
    <row r="2147" spans="1:11" x14ac:dyDescent="0.25">
      <c r="A2147" s="6"/>
      <c r="B2147" s="6"/>
      <c r="C2147" s="6"/>
      <c r="D2147" s="6"/>
      <c r="E2147" s="6" t="s">
        <v>209</v>
      </c>
      <c r="F2147" s="1" t="s">
        <v>117</v>
      </c>
      <c r="G2147" s="2">
        <v>44292</v>
      </c>
      <c r="H2147" s="1">
        <v>0</v>
      </c>
      <c r="I2147" s="24" t="str">
        <f>VLOOKUP($E2147,Mapping!$A$2:$C$502,3,0)</f>
        <v>S1</v>
      </c>
      <c r="J2147" s="24" t="str">
        <f>VLOOKUP($E2147,Mapping!$A$2:$C$502,2,0)</f>
        <v>Facebook VO AAA</v>
      </c>
      <c r="K2147" s="24" t="str">
        <f>VLOOKUP(G2147,Mapping!$E$2:$F$246,2,0)</f>
        <v>Per</v>
      </c>
    </row>
    <row r="2148" spans="1:11" x14ac:dyDescent="0.25">
      <c r="A2148" s="6"/>
      <c r="B2148" s="6"/>
      <c r="C2148" s="6"/>
      <c r="D2148" s="6"/>
      <c r="E2148" s="6" t="s">
        <v>210</v>
      </c>
      <c r="F2148" s="1" t="s">
        <v>117</v>
      </c>
      <c r="G2148" s="2">
        <v>44292</v>
      </c>
      <c r="H2148" s="1">
        <v>0</v>
      </c>
      <c r="I2148" s="24" t="str">
        <f>VLOOKUP($E2148,Mapping!$A$2:$C$502,3,0)</f>
        <v>S2</v>
      </c>
      <c r="J2148" s="24" t="str">
        <f>VLOOKUP($E2148,Mapping!$A$2:$C$502,2,0)</f>
        <v>Facebook VO AAA</v>
      </c>
      <c r="K2148" s="24" t="str">
        <f>VLOOKUP(G2148,Mapping!$E$2:$F$246,2,0)</f>
        <v>Per</v>
      </c>
    </row>
    <row r="2149" spans="1:11" x14ac:dyDescent="0.25">
      <c r="A2149" s="6"/>
      <c r="B2149" s="6"/>
      <c r="C2149" s="6"/>
      <c r="D2149" s="6"/>
      <c r="E2149" s="6" t="s">
        <v>245</v>
      </c>
      <c r="F2149" s="1" t="s">
        <v>117</v>
      </c>
      <c r="G2149" s="2">
        <v>44292</v>
      </c>
      <c r="H2149" s="1">
        <v>0</v>
      </c>
      <c r="I2149" s="24" t="str">
        <f>VLOOKUP($E2149,Mapping!$A$2:$C$502,3,0)</f>
        <v>S3</v>
      </c>
      <c r="J2149" s="24" t="str">
        <f>VLOOKUP($E2149,Mapping!$A$2:$C$502,2,0)</f>
        <v>Facebook VO AAA</v>
      </c>
      <c r="K2149" s="24" t="str">
        <f>VLOOKUP(G2149,Mapping!$E$2:$F$246,2,0)</f>
        <v>Per</v>
      </c>
    </row>
    <row r="2150" spans="1:11" x14ac:dyDescent="0.25">
      <c r="A2150" s="6"/>
      <c r="B2150" s="6"/>
      <c r="C2150" s="6"/>
      <c r="D2150" s="6"/>
      <c r="E2150" s="6" t="s">
        <v>211</v>
      </c>
      <c r="F2150" s="1" t="s">
        <v>117</v>
      </c>
      <c r="G2150" s="2">
        <v>44292</v>
      </c>
      <c r="H2150" s="1">
        <v>27565.114150111502</v>
      </c>
      <c r="I2150" s="24" t="str">
        <f>VLOOKUP($E2150,Mapping!$A$2:$C$502,3,0)</f>
        <v>Pre</v>
      </c>
      <c r="J2150" s="24" t="str">
        <f>VLOOKUP($E2150,Mapping!$A$2:$C$502,2,0)</f>
        <v>Facebook VO BAU</v>
      </c>
      <c r="K2150" s="24" t="str">
        <f>VLOOKUP(G2150,Mapping!$E$2:$F$246,2,0)</f>
        <v>Per</v>
      </c>
    </row>
    <row r="2151" spans="1:11" x14ac:dyDescent="0.25">
      <c r="A2151" s="6"/>
      <c r="B2151" s="6"/>
      <c r="C2151" s="6"/>
      <c r="D2151" s="6"/>
      <c r="E2151" s="6" t="s">
        <v>212</v>
      </c>
      <c r="F2151" s="1" t="s">
        <v>117</v>
      </c>
      <c r="G2151" s="2">
        <v>44292</v>
      </c>
      <c r="H2151" s="1">
        <v>0</v>
      </c>
      <c r="I2151" s="24" t="str">
        <f>VLOOKUP($E2151,Mapping!$A$2:$C$502,3,0)</f>
        <v>S1</v>
      </c>
      <c r="J2151" s="24" t="str">
        <f>VLOOKUP($E2151,Mapping!$A$2:$C$502,2,0)</f>
        <v>Facebook VO BAU</v>
      </c>
      <c r="K2151" s="24" t="str">
        <f>VLOOKUP(G2151,Mapping!$E$2:$F$246,2,0)</f>
        <v>Per</v>
      </c>
    </row>
    <row r="2152" spans="1:11" x14ac:dyDescent="0.25">
      <c r="A2152" s="6"/>
      <c r="B2152" s="6"/>
      <c r="C2152" s="6"/>
      <c r="D2152" s="6"/>
      <c r="E2152" s="6" t="s">
        <v>213</v>
      </c>
      <c r="F2152" s="1" t="s">
        <v>117</v>
      </c>
      <c r="G2152" s="2">
        <v>44292</v>
      </c>
      <c r="H2152" s="1">
        <v>0</v>
      </c>
      <c r="I2152" s="24" t="str">
        <f>VLOOKUP($E2152,Mapping!$A$2:$C$502,3,0)</f>
        <v>S2</v>
      </c>
      <c r="J2152" s="24" t="str">
        <f>VLOOKUP($E2152,Mapping!$A$2:$C$502,2,0)</f>
        <v>Facebook VO BAU</v>
      </c>
      <c r="K2152" s="24" t="str">
        <f>VLOOKUP(G2152,Mapping!$E$2:$F$246,2,0)</f>
        <v>Per</v>
      </c>
    </row>
    <row r="2153" spans="1:11" x14ac:dyDescent="0.25">
      <c r="A2153" s="6"/>
      <c r="B2153" s="6"/>
      <c r="C2153" s="6"/>
      <c r="D2153" s="6"/>
      <c r="E2153" s="6" t="s">
        <v>246</v>
      </c>
      <c r="F2153" s="1" t="s">
        <v>117</v>
      </c>
      <c r="G2153" s="2">
        <v>44292</v>
      </c>
      <c r="H2153" s="1">
        <v>0</v>
      </c>
      <c r="I2153" s="24" t="str">
        <f>VLOOKUP($E2153,Mapping!$A$2:$C$502,3,0)</f>
        <v>S3</v>
      </c>
      <c r="J2153" s="24" t="str">
        <f>VLOOKUP($E2153,Mapping!$A$2:$C$502,2,0)</f>
        <v>Facebook VO BAU</v>
      </c>
      <c r="K2153" s="24" t="str">
        <f>VLOOKUP(G2153,Mapping!$E$2:$F$246,2,0)</f>
        <v>Per</v>
      </c>
    </row>
    <row r="2154" spans="1:11" x14ac:dyDescent="0.25">
      <c r="A2154" s="6"/>
      <c r="B2154" s="6"/>
      <c r="C2154" s="6"/>
      <c r="D2154" s="6"/>
      <c r="E2154" s="6" t="s">
        <v>214</v>
      </c>
      <c r="F2154" s="1" t="s">
        <v>117</v>
      </c>
      <c r="G2154" s="2">
        <v>44292</v>
      </c>
      <c r="H2154" s="1">
        <v>2637.1399017489698</v>
      </c>
      <c r="I2154" s="24" t="str">
        <f>VLOOKUP($E2154,Mapping!$A$2:$C$502,3,0)</f>
        <v>Pre</v>
      </c>
      <c r="J2154" s="24" t="str">
        <f>VLOOKUP($E2154,Mapping!$A$2:$C$502,2,0)</f>
        <v>Facebook VO Dynamic</v>
      </c>
      <c r="K2154" s="24" t="str">
        <f>VLOOKUP(G2154,Mapping!$E$2:$F$246,2,0)</f>
        <v>Per</v>
      </c>
    </row>
    <row r="2155" spans="1:11" x14ac:dyDescent="0.25">
      <c r="A2155" s="6"/>
      <c r="B2155" s="6"/>
      <c r="C2155" s="6"/>
      <c r="D2155" s="6"/>
      <c r="E2155" s="6" t="s">
        <v>215</v>
      </c>
      <c r="F2155" s="1" t="s">
        <v>117</v>
      </c>
      <c r="G2155" s="2">
        <v>44292</v>
      </c>
      <c r="H2155" s="1">
        <v>0</v>
      </c>
      <c r="I2155" s="24" t="str">
        <f>VLOOKUP($E2155,Mapping!$A$2:$C$502,3,0)</f>
        <v>S1</v>
      </c>
      <c r="J2155" s="24" t="str">
        <f>VLOOKUP($E2155,Mapping!$A$2:$C$502,2,0)</f>
        <v>Facebook VO Dynamic</v>
      </c>
      <c r="K2155" s="24" t="str">
        <f>VLOOKUP(G2155,Mapping!$E$2:$F$246,2,0)</f>
        <v>Per</v>
      </c>
    </row>
    <row r="2156" spans="1:11" x14ac:dyDescent="0.25">
      <c r="A2156" s="6"/>
      <c r="B2156" s="6"/>
      <c r="C2156" s="6"/>
      <c r="D2156" s="6"/>
      <c r="E2156" s="6" t="s">
        <v>216</v>
      </c>
      <c r="F2156" s="1" t="s">
        <v>117</v>
      </c>
      <c r="G2156" s="2">
        <v>44292</v>
      </c>
      <c r="H2156" s="1">
        <v>15148.6437830915</v>
      </c>
      <c r="I2156" s="24" t="str">
        <f>VLOOKUP($E2156,Mapping!$A$2:$C$502,3,0)</f>
        <v>Pre</v>
      </c>
      <c r="J2156" s="24" t="str">
        <f>VLOOKUP($E2156,Mapping!$A$2:$C$502,2,0)</f>
        <v>Google Display</v>
      </c>
      <c r="K2156" s="24" t="str">
        <f>VLOOKUP(G2156,Mapping!$E$2:$F$246,2,0)</f>
        <v>Per</v>
      </c>
    </row>
    <row r="2157" spans="1:11" x14ac:dyDescent="0.25">
      <c r="A2157" s="6"/>
      <c r="B2157" s="6"/>
      <c r="C2157" s="6"/>
      <c r="D2157" s="6"/>
      <c r="E2157" s="6" t="s">
        <v>217</v>
      </c>
      <c r="F2157" s="1" t="s">
        <v>117</v>
      </c>
      <c r="G2157" s="2">
        <v>44292</v>
      </c>
      <c r="H2157" s="1">
        <v>0</v>
      </c>
      <c r="I2157" s="24">
        <f>VLOOKUP($E2157,Mapping!$A$2:$C$502,3,0)</f>
        <v>0</v>
      </c>
      <c r="J2157" s="24" t="str">
        <f>VLOOKUP($E2157,Mapping!$A$2:$C$502,2,0)</f>
        <v>Google Display</v>
      </c>
      <c r="K2157" s="24" t="str">
        <f>VLOOKUP(G2157,Mapping!$E$2:$F$246,2,0)</f>
        <v>Per</v>
      </c>
    </row>
    <row r="2158" spans="1:11" x14ac:dyDescent="0.25">
      <c r="A2158" s="6"/>
      <c r="B2158" s="6"/>
      <c r="C2158" s="6"/>
      <c r="D2158" s="6"/>
      <c r="E2158" s="6" t="s">
        <v>229</v>
      </c>
      <c r="F2158" s="1" t="s">
        <v>117</v>
      </c>
      <c r="G2158" s="2">
        <v>44292</v>
      </c>
      <c r="H2158" s="1">
        <v>0</v>
      </c>
      <c r="I2158" s="24">
        <f>VLOOKUP($E2158,Mapping!$A$2:$C$502,3,0)</f>
        <v>0</v>
      </c>
      <c r="J2158" s="24" t="str">
        <f>VLOOKUP($E2158,Mapping!$A$2:$C$502,2,0)</f>
        <v>Google Display</v>
      </c>
      <c r="K2158" s="24" t="str">
        <f>VLOOKUP(G2158,Mapping!$E$2:$F$246,2,0)</f>
        <v>Per</v>
      </c>
    </row>
    <row r="2159" spans="1:11" x14ac:dyDescent="0.25">
      <c r="A2159" s="6"/>
      <c r="B2159" s="6"/>
      <c r="C2159" s="6"/>
      <c r="D2159" s="6"/>
      <c r="E2159" s="6" t="s">
        <v>218</v>
      </c>
      <c r="F2159" s="1" t="s">
        <v>117</v>
      </c>
      <c r="G2159" s="2">
        <v>44292</v>
      </c>
      <c r="H2159" s="1">
        <v>0</v>
      </c>
      <c r="I2159" s="24">
        <f>VLOOKUP($E2159,Mapping!$A$2:$C$502,3,0)</f>
        <v>0</v>
      </c>
      <c r="J2159" s="24" t="str">
        <f>VLOOKUP($E2159,Mapping!$A$2:$C$502,2,0)</f>
        <v>Google Display</v>
      </c>
      <c r="K2159" s="24" t="str">
        <f>VLOOKUP(G2159,Mapping!$E$2:$F$246,2,0)</f>
        <v>Per</v>
      </c>
    </row>
    <row r="2160" spans="1:11" x14ac:dyDescent="0.25">
      <c r="A2160" s="6"/>
      <c r="B2160" s="6"/>
      <c r="C2160" s="6"/>
      <c r="D2160" s="6"/>
      <c r="E2160" s="6" t="s">
        <v>230</v>
      </c>
      <c r="F2160" s="1" t="s">
        <v>117</v>
      </c>
      <c r="G2160" s="2">
        <v>44292</v>
      </c>
      <c r="H2160" s="1">
        <v>0</v>
      </c>
      <c r="I2160" s="24" t="str">
        <f>VLOOKUP($E2160,Mapping!$A$2:$C$502,3,0)</f>
        <v>S1</v>
      </c>
      <c r="J2160" s="24" t="str">
        <f>VLOOKUP($E2160,Mapping!$A$2:$C$502,2,0)</f>
        <v>Google Display</v>
      </c>
      <c r="K2160" s="24" t="str">
        <f>VLOOKUP(G2160,Mapping!$E$2:$F$246,2,0)</f>
        <v>Per</v>
      </c>
    </row>
    <row r="2161" spans="1:11" x14ac:dyDescent="0.25">
      <c r="A2161" s="6"/>
      <c r="B2161" s="6"/>
      <c r="C2161" s="6"/>
      <c r="D2161" s="6"/>
      <c r="E2161" s="6" t="s">
        <v>219</v>
      </c>
      <c r="F2161" s="1" t="s">
        <v>117</v>
      </c>
      <c r="G2161" s="2">
        <v>44292</v>
      </c>
      <c r="H2161" s="1">
        <v>1589.8159555203099</v>
      </c>
      <c r="I2161" s="24" t="str">
        <f>VLOOKUP($E2161,Mapping!$A$2:$C$502,3,0)</f>
        <v>Pre</v>
      </c>
      <c r="J2161" s="24" t="str">
        <f>VLOOKUP($E2161,Mapping!$A$2:$C$502,2,0)</f>
        <v>Google Youtube</v>
      </c>
      <c r="K2161" s="24" t="str">
        <f>VLOOKUP(G2161,Mapping!$E$2:$F$246,2,0)</f>
        <v>Per</v>
      </c>
    </row>
    <row r="2162" spans="1:11" x14ac:dyDescent="0.25">
      <c r="A2162" s="6"/>
      <c r="B2162" s="6"/>
      <c r="C2162" s="6"/>
      <c r="D2162" s="6"/>
      <c r="E2162" s="6" t="s">
        <v>220</v>
      </c>
      <c r="F2162" s="1" t="s">
        <v>117</v>
      </c>
      <c r="G2162" s="2">
        <v>44292</v>
      </c>
      <c r="H2162" s="1">
        <v>0</v>
      </c>
      <c r="I2162" s="24">
        <f>VLOOKUP($E2162,Mapping!$A$2:$C$502,3,0)</f>
        <v>0</v>
      </c>
      <c r="J2162" s="24" t="str">
        <f>VLOOKUP($E2162,Mapping!$A$2:$C$502,2,0)</f>
        <v>Google Youtube</v>
      </c>
      <c r="K2162" s="24" t="str">
        <f>VLOOKUP(G2162,Mapping!$E$2:$F$246,2,0)</f>
        <v>Per</v>
      </c>
    </row>
    <row r="2163" spans="1:11" x14ac:dyDescent="0.25">
      <c r="A2163" s="6"/>
      <c r="B2163" s="6"/>
      <c r="C2163" s="6"/>
      <c r="D2163" s="6"/>
      <c r="E2163" s="6" t="s">
        <v>231</v>
      </c>
      <c r="F2163" s="1" t="s">
        <v>117</v>
      </c>
      <c r="G2163" s="2">
        <v>44292</v>
      </c>
      <c r="H2163" s="1">
        <v>0</v>
      </c>
      <c r="I2163" s="24">
        <f>VLOOKUP($E2163,Mapping!$A$2:$C$502,3,0)</f>
        <v>0</v>
      </c>
      <c r="J2163" s="24" t="str">
        <f>VLOOKUP($E2163,Mapping!$A$2:$C$502,2,0)</f>
        <v>Google Youtube</v>
      </c>
      <c r="K2163" s="24" t="str">
        <f>VLOOKUP(G2163,Mapping!$E$2:$F$246,2,0)</f>
        <v>Per</v>
      </c>
    </row>
    <row r="2164" spans="1:11" x14ac:dyDescent="0.25">
      <c r="A2164" s="6"/>
      <c r="B2164" s="6"/>
      <c r="C2164" s="6"/>
      <c r="D2164" s="6"/>
      <c r="E2164" s="6" t="s">
        <v>221</v>
      </c>
      <c r="F2164" s="1" t="s">
        <v>117</v>
      </c>
      <c r="G2164" s="2">
        <v>44292</v>
      </c>
      <c r="H2164" s="1">
        <v>0</v>
      </c>
      <c r="I2164" s="24">
        <f>VLOOKUP($E2164,Mapping!$A$2:$C$502,3,0)</f>
        <v>0</v>
      </c>
      <c r="J2164" s="24" t="str">
        <f>VLOOKUP($E2164,Mapping!$A$2:$C$502,2,0)</f>
        <v>Google Youtube</v>
      </c>
      <c r="K2164" s="24" t="str">
        <f>VLOOKUP(G2164,Mapping!$E$2:$F$246,2,0)</f>
        <v>Per</v>
      </c>
    </row>
    <row r="2165" spans="1:11" x14ac:dyDescent="0.25">
      <c r="A2165" s="6"/>
      <c r="B2165" s="6"/>
      <c r="C2165" s="6"/>
      <c r="D2165" s="6"/>
      <c r="E2165" s="6" t="s">
        <v>232</v>
      </c>
      <c r="F2165" s="1" t="s">
        <v>117</v>
      </c>
      <c r="G2165" s="2">
        <v>44292</v>
      </c>
      <c r="H2165" s="1">
        <v>0</v>
      </c>
      <c r="I2165" s="24" t="str">
        <f>VLOOKUP($E2165,Mapping!$A$2:$C$502,3,0)</f>
        <v>S1</v>
      </c>
      <c r="J2165" s="24" t="str">
        <f>VLOOKUP($E2165,Mapping!$A$2:$C$502,2,0)</f>
        <v>Google Youtube</v>
      </c>
      <c r="K2165" s="24" t="str">
        <f>VLOOKUP(G2165,Mapping!$E$2:$F$246,2,0)</f>
        <v>Per</v>
      </c>
    </row>
    <row r="2166" spans="1:11" x14ac:dyDescent="0.25">
      <c r="A2166" s="6"/>
      <c r="B2166" s="6"/>
      <c r="C2166" s="6"/>
      <c r="D2166" s="6"/>
      <c r="E2166" s="6" t="s">
        <v>73</v>
      </c>
      <c r="F2166" s="1" t="s">
        <v>117</v>
      </c>
      <c r="G2166" s="2">
        <v>44292</v>
      </c>
      <c r="H2166" s="1">
        <v>282876.95580592903</v>
      </c>
      <c r="I2166" s="24">
        <f>VLOOKUP($E2166,Mapping!$A$2:$C$502,3,0)</f>
        <v>0</v>
      </c>
      <c r="J2166" s="24">
        <f>VLOOKUP($E2166,Mapping!$A$2:$C$502,2,0)</f>
        <v>0</v>
      </c>
      <c r="K2166" s="24" t="str">
        <f>VLOOKUP(G2166,Mapping!$E$2:$F$246,2,0)</f>
        <v>Per</v>
      </c>
    </row>
    <row r="2167" spans="1:11" x14ac:dyDescent="0.25">
      <c r="A2167" s="6"/>
      <c r="B2167" s="6"/>
      <c r="C2167" s="6"/>
      <c r="D2167" s="6"/>
      <c r="E2167" s="6" t="s">
        <v>149</v>
      </c>
      <c r="F2167" s="1" t="s">
        <v>117</v>
      </c>
      <c r="G2167" s="2">
        <v>44292</v>
      </c>
      <c r="H2167" s="1">
        <v>0</v>
      </c>
      <c r="I2167" s="24">
        <f>VLOOKUP($E2167,Mapping!$A$2:$C$502,3,0)</f>
        <v>0</v>
      </c>
      <c r="J2167" s="24" t="str">
        <f>VLOOKUP($E2167,Mapping!$A$2:$C$502,2,0)</f>
        <v>Event After Effect</v>
      </c>
      <c r="K2167" s="24" t="str">
        <f>VLOOKUP(G2167,Mapping!$E$2:$F$246,2,0)</f>
        <v>Per</v>
      </c>
    </row>
    <row r="2168" spans="1:11" x14ac:dyDescent="0.25">
      <c r="A2168" s="6"/>
      <c r="B2168" s="6"/>
      <c r="C2168" s="6"/>
      <c r="D2168" s="6"/>
      <c r="E2168" s="6" t="s">
        <v>150</v>
      </c>
      <c r="F2168" s="1" t="s">
        <v>117</v>
      </c>
      <c r="G2168" s="2">
        <v>44292</v>
      </c>
      <c r="H2168" s="1">
        <v>0</v>
      </c>
      <c r="I2168" s="24">
        <f>VLOOKUP($E2168,Mapping!$A$2:$C$502,3,0)</f>
        <v>0</v>
      </c>
      <c r="J2168" s="24" t="str">
        <f>VLOOKUP($E2168,Mapping!$A$2:$C$502,2,0)</f>
        <v>Internal Event</v>
      </c>
      <c r="K2168" s="24" t="str">
        <f>VLOOKUP(G2168,Mapping!$E$2:$F$246,2,0)</f>
        <v>Per</v>
      </c>
    </row>
    <row r="2169" spans="1:11" x14ac:dyDescent="0.25">
      <c r="A2169" s="6"/>
      <c r="B2169" s="6"/>
      <c r="C2169" s="6"/>
      <c r="D2169" s="6"/>
      <c r="E2169" s="6" t="s">
        <v>151</v>
      </c>
      <c r="F2169" s="1" t="s">
        <v>117</v>
      </c>
      <c r="G2169" s="2">
        <v>44292</v>
      </c>
      <c r="H2169" s="1">
        <v>0</v>
      </c>
      <c r="I2169" s="24">
        <f>VLOOKUP($E2169,Mapping!$A$2:$C$502,3,0)</f>
        <v>0</v>
      </c>
      <c r="J2169" s="24" t="str">
        <f>VLOOKUP($E2169,Mapping!$A$2:$C$502,2,0)</f>
        <v>Internal Event</v>
      </c>
      <c r="K2169" s="24" t="str">
        <f>VLOOKUP(G2169,Mapping!$E$2:$F$246,2,0)</f>
        <v>Per</v>
      </c>
    </row>
    <row r="2170" spans="1:11" x14ac:dyDescent="0.25">
      <c r="A2170" s="6"/>
      <c r="B2170" s="6"/>
      <c r="C2170" s="6"/>
      <c r="D2170" s="6"/>
      <c r="E2170" s="6" t="s">
        <v>152</v>
      </c>
      <c r="F2170" s="1" t="s">
        <v>117</v>
      </c>
      <c r="G2170" s="2">
        <v>44292</v>
      </c>
      <c r="H2170" s="1">
        <v>0</v>
      </c>
      <c r="I2170" s="24">
        <f>VLOOKUP($E2170,Mapping!$A$2:$C$502,3,0)</f>
        <v>0</v>
      </c>
      <c r="J2170" s="24" t="str">
        <f>VLOOKUP($E2170,Mapping!$A$2:$C$502,2,0)</f>
        <v>Internal Event</v>
      </c>
      <c r="K2170" s="24" t="str">
        <f>VLOOKUP(G2170,Mapping!$E$2:$F$246,2,0)</f>
        <v>Per</v>
      </c>
    </row>
    <row r="2171" spans="1:11" x14ac:dyDescent="0.25">
      <c r="A2171" s="6"/>
      <c r="B2171" s="6"/>
      <c r="C2171" s="6"/>
      <c r="D2171" s="6"/>
      <c r="E2171" s="6" t="s">
        <v>153</v>
      </c>
      <c r="F2171" s="1" t="s">
        <v>117</v>
      </c>
      <c r="G2171" s="2">
        <v>44292</v>
      </c>
      <c r="H2171" s="1">
        <v>0</v>
      </c>
      <c r="I2171" s="24">
        <f>VLOOKUP($E2171,Mapping!$A$2:$C$502,3,0)</f>
        <v>0</v>
      </c>
      <c r="J2171" s="24" t="str">
        <f>VLOOKUP($E2171,Mapping!$A$2:$C$502,2,0)</f>
        <v>Monday Effect</v>
      </c>
      <c r="K2171" s="24" t="str">
        <f>VLOOKUP(G2171,Mapping!$E$2:$F$246,2,0)</f>
        <v>Per</v>
      </c>
    </row>
    <row r="2172" spans="1:11" x14ac:dyDescent="0.25">
      <c r="A2172" s="6"/>
      <c r="B2172" s="6"/>
      <c r="C2172" s="6"/>
      <c r="D2172" s="6"/>
      <c r="E2172" s="6" t="s">
        <v>154</v>
      </c>
      <c r="F2172" s="1" t="s">
        <v>117</v>
      </c>
      <c r="G2172" s="2">
        <v>44292</v>
      </c>
      <c r="H2172" s="1">
        <v>0</v>
      </c>
      <c r="I2172" s="24">
        <f>VLOOKUP($E2172,Mapping!$A$2:$C$502,3,0)</f>
        <v>0</v>
      </c>
      <c r="J2172" s="24" t="str">
        <f>VLOOKUP($E2172,Mapping!$A$2:$C$502,2,0)</f>
        <v>New Content</v>
      </c>
      <c r="K2172" s="24" t="str">
        <f>VLOOKUP(G2172,Mapping!$E$2:$F$246,2,0)</f>
        <v>Per</v>
      </c>
    </row>
    <row r="2173" spans="1:11" x14ac:dyDescent="0.25">
      <c r="A2173" s="6"/>
      <c r="B2173" s="6"/>
      <c r="C2173" s="6"/>
      <c r="D2173" s="6"/>
      <c r="E2173" s="6" t="s">
        <v>155</v>
      </c>
      <c r="F2173" s="1" t="s">
        <v>117</v>
      </c>
      <c r="G2173" s="2">
        <v>44292</v>
      </c>
      <c r="H2173" s="1">
        <v>0</v>
      </c>
      <c r="I2173" s="24">
        <f>VLOOKUP($E2173,Mapping!$A$2:$C$502,3,0)</f>
        <v>0</v>
      </c>
      <c r="J2173" s="24" t="str">
        <f>VLOOKUP($E2173,Mapping!$A$2:$C$502,2,0)</f>
        <v>Internal Event</v>
      </c>
      <c r="K2173" s="24" t="str">
        <f>VLOOKUP(G2173,Mapping!$E$2:$F$246,2,0)</f>
        <v>Per</v>
      </c>
    </row>
    <row r="2174" spans="1:11" x14ac:dyDescent="0.25">
      <c r="A2174" s="6"/>
      <c r="B2174" s="6"/>
      <c r="C2174" s="6"/>
      <c r="D2174" s="6"/>
      <c r="E2174" s="6" t="s">
        <v>156</v>
      </c>
      <c r="F2174" s="1" t="s">
        <v>117</v>
      </c>
      <c r="G2174" s="2">
        <v>44292</v>
      </c>
      <c r="H2174" s="1">
        <v>0</v>
      </c>
      <c r="I2174" s="24">
        <f>VLOOKUP($E2174,Mapping!$A$2:$C$502,3,0)</f>
        <v>0</v>
      </c>
      <c r="J2174" s="24" t="str">
        <f>VLOOKUP($E2174,Mapping!$A$2:$C$502,2,0)</f>
        <v>Internal Event</v>
      </c>
      <c r="K2174" s="24" t="str">
        <f>VLOOKUP(G2174,Mapping!$E$2:$F$246,2,0)</f>
        <v>Per</v>
      </c>
    </row>
    <row r="2175" spans="1:11" x14ac:dyDescent="0.25">
      <c r="A2175" s="6"/>
      <c r="B2175" s="6"/>
      <c r="C2175" s="6"/>
      <c r="D2175" s="6"/>
      <c r="E2175" s="6" t="s">
        <v>233</v>
      </c>
      <c r="F2175" s="1" t="s">
        <v>117</v>
      </c>
      <c r="G2175" s="2">
        <v>44292</v>
      </c>
      <c r="H2175" s="1">
        <v>0</v>
      </c>
      <c r="I2175" s="24" t="str">
        <f>VLOOKUP($E2175,Mapping!$A$2:$C$502,3,0)</f>
        <v>S2</v>
      </c>
      <c r="J2175" s="24" t="str">
        <f>VLOOKUP($E2175,Mapping!$A$2:$C$502,2,0)</f>
        <v>Reddit</v>
      </c>
      <c r="K2175" s="24" t="str">
        <f>VLOOKUP(G2175,Mapping!$E$2:$F$246,2,0)</f>
        <v>Per</v>
      </c>
    </row>
    <row r="2176" spans="1:11" x14ac:dyDescent="0.25">
      <c r="A2176" s="6"/>
      <c r="B2176" s="6"/>
      <c r="C2176" s="6"/>
      <c r="D2176" s="6"/>
      <c r="E2176" s="6" t="s">
        <v>158</v>
      </c>
      <c r="F2176" s="1" t="s">
        <v>117</v>
      </c>
      <c r="G2176" s="2">
        <v>44292</v>
      </c>
      <c r="H2176" s="1">
        <v>0</v>
      </c>
      <c r="I2176" s="24">
        <f>VLOOKUP($E2176,Mapping!$A$2:$C$502,3,0)</f>
        <v>0</v>
      </c>
      <c r="J2176" s="24" t="str">
        <f>VLOOKUP($E2176,Mapping!$A$2:$C$502,2,0)</f>
        <v>Internal Event</v>
      </c>
      <c r="K2176" s="24" t="str">
        <f>VLOOKUP(G2176,Mapping!$E$2:$F$246,2,0)</f>
        <v>Per</v>
      </c>
    </row>
    <row r="2177" spans="1:11" x14ac:dyDescent="0.25">
      <c r="A2177" s="6"/>
      <c r="B2177" s="6"/>
      <c r="C2177" s="6"/>
      <c r="D2177" s="6"/>
      <c r="E2177" s="6" t="s">
        <v>159</v>
      </c>
      <c r="F2177" s="1" t="s">
        <v>117</v>
      </c>
      <c r="G2177" s="2">
        <v>44292</v>
      </c>
      <c r="H2177" s="1">
        <v>0</v>
      </c>
      <c r="I2177" s="24">
        <f>VLOOKUP($E2177,Mapping!$A$2:$C$502,3,0)</f>
        <v>0</v>
      </c>
      <c r="J2177" s="24" t="str">
        <f>VLOOKUP($E2177,Mapping!$A$2:$C$502,2,0)</f>
        <v>Event After Effect</v>
      </c>
      <c r="K2177" s="24" t="str">
        <f>VLOOKUP(G2177,Mapping!$E$2:$F$246,2,0)</f>
        <v>Per</v>
      </c>
    </row>
    <row r="2178" spans="1:11" x14ac:dyDescent="0.25">
      <c r="A2178" s="6"/>
      <c r="B2178" s="6"/>
      <c r="C2178" s="6"/>
      <c r="D2178" s="6"/>
      <c r="E2178" s="6" t="s">
        <v>160</v>
      </c>
      <c r="F2178" s="1" t="s">
        <v>117</v>
      </c>
      <c r="G2178" s="2">
        <v>44292</v>
      </c>
      <c r="H2178" s="1">
        <v>0</v>
      </c>
      <c r="I2178" s="24">
        <f>VLOOKUP($E2178,Mapping!$A$2:$C$502,3,0)</f>
        <v>0</v>
      </c>
      <c r="J2178" s="24" t="str">
        <f>VLOOKUP($E2178,Mapping!$A$2:$C$502,2,0)</f>
        <v>Event After Effect</v>
      </c>
      <c r="K2178" s="24" t="str">
        <f>VLOOKUP(G2178,Mapping!$E$2:$F$246,2,0)</f>
        <v>Per</v>
      </c>
    </row>
    <row r="2179" spans="1:11" x14ac:dyDescent="0.25">
      <c r="A2179" s="6"/>
      <c r="B2179" s="6"/>
      <c r="C2179" s="6"/>
      <c r="D2179" s="6"/>
      <c r="E2179" s="6" t="s">
        <v>161</v>
      </c>
      <c r="F2179" s="1" t="s">
        <v>117</v>
      </c>
      <c r="G2179" s="2">
        <v>44292</v>
      </c>
      <c r="H2179" s="1">
        <v>0</v>
      </c>
      <c r="I2179" s="24">
        <f>VLOOKUP($E2179,Mapping!$A$2:$C$502,3,0)</f>
        <v>0</v>
      </c>
      <c r="J2179" s="24" t="str">
        <f>VLOOKUP($E2179,Mapping!$A$2:$C$502,2,0)</f>
        <v>Internal Event</v>
      </c>
      <c r="K2179" s="24" t="str">
        <f>VLOOKUP(G2179,Mapping!$E$2:$F$246,2,0)</f>
        <v>Per</v>
      </c>
    </row>
    <row r="2180" spans="1:11" x14ac:dyDescent="0.25">
      <c r="A2180" s="6"/>
      <c r="B2180" s="6"/>
      <c r="C2180" s="6"/>
      <c r="D2180" s="6"/>
      <c r="E2180" s="6" t="s">
        <v>162</v>
      </c>
      <c r="F2180" s="1" t="s">
        <v>117</v>
      </c>
      <c r="G2180" s="2">
        <v>44292</v>
      </c>
      <c r="H2180" s="1">
        <v>-30394.747551451699</v>
      </c>
      <c r="I2180" s="24">
        <f>VLOOKUP($E2180,Mapping!$A$2:$C$502,3,0)</f>
        <v>0</v>
      </c>
      <c r="J2180" s="24" t="str">
        <f>VLOOKUP($E2180,Mapping!$A$2:$C$502,2,0)</f>
        <v>Tuesday Effect</v>
      </c>
      <c r="K2180" s="24" t="str">
        <f>VLOOKUP(G2180,Mapping!$E$2:$F$246,2,0)</f>
        <v>Per</v>
      </c>
    </row>
    <row r="2181" spans="1:11" x14ac:dyDescent="0.25">
      <c r="A2181" s="6"/>
      <c r="B2181" s="6"/>
      <c r="C2181" s="6"/>
      <c r="D2181" s="6"/>
      <c r="E2181" s="6" t="s">
        <v>222</v>
      </c>
      <c r="F2181" s="1" t="s">
        <v>117</v>
      </c>
      <c r="G2181" s="2">
        <v>44292</v>
      </c>
      <c r="H2181" s="1">
        <v>28157.281272390901</v>
      </c>
      <c r="I2181" s="24" t="str">
        <f>VLOOKUP($E2181,Mapping!$A$2:$C$502,3,0)</f>
        <v>Pre</v>
      </c>
      <c r="J2181" s="24" t="str">
        <f>VLOOKUP($E2181,Mapping!$A$2:$C$502,2,0)</f>
        <v>Unity</v>
      </c>
      <c r="K2181" s="24" t="str">
        <f>VLOOKUP(G2181,Mapping!$E$2:$F$246,2,0)</f>
        <v>Per</v>
      </c>
    </row>
    <row r="2182" spans="1:11" x14ac:dyDescent="0.25">
      <c r="A2182" s="6"/>
      <c r="B2182" s="6"/>
      <c r="C2182" s="6"/>
      <c r="D2182" s="6"/>
      <c r="E2182" s="6" t="s">
        <v>234</v>
      </c>
      <c r="F2182" s="1" t="s">
        <v>117</v>
      </c>
      <c r="G2182" s="2">
        <v>44292</v>
      </c>
      <c r="H2182" s="1">
        <v>0</v>
      </c>
      <c r="I2182" s="24" t="str">
        <f>VLOOKUP($E2182,Mapping!$A$2:$C$502,3,0)</f>
        <v>S1</v>
      </c>
      <c r="J2182" s="24" t="str">
        <f>VLOOKUP($E2182,Mapping!$A$2:$C$502,2,0)</f>
        <v>Unity</v>
      </c>
      <c r="K2182" s="24" t="str">
        <f>VLOOKUP(G2182,Mapping!$E$2:$F$246,2,0)</f>
        <v>Per</v>
      </c>
    </row>
    <row r="2183" spans="1:11" x14ac:dyDescent="0.25">
      <c r="A2183" s="6"/>
      <c r="B2183" s="6"/>
      <c r="C2183" s="6"/>
      <c r="D2183" s="6"/>
      <c r="E2183" s="6" t="s">
        <v>235</v>
      </c>
      <c r="F2183" s="1" t="s">
        <v>117</v>
      </c>
      <c r="G2183" s="2">
        <v>44292</v>
      </c>
      <c r="H2183" s="1">
        <v>0</v>
      </c>
      <c r="I2183" s="24" t="str">
        <f>VLOOKUP($E2183,Mapping!$A$2:$C$502,3,0)</f>
        <v>S2</v>
      </c>
      <c r="J2183" s="24" t="str">
        <f>VLOOKUP($E2183,Mapping!$A$2:$C$502,2,0)</f>
        <v>Unity</v>
      </c>
      <c r="K2183" s="24" t="str">
        <f>VLOOKUP(G2183,Mapping!$E$2:$F$246,2,0)</f>
        <v>Per</v>
      </c>
    </row>
    <row r="2184" spans="1:11" x14ac:dyDescent="0.25">
      <c r="A2184" s="6"/>
      <c r="B2184" s="6"/>
      <c r="C2184" s="6"/>
      <c r="D2184" s="6"/>
      <c r="E2184" s="6" t="s">
        <v>247</v>
      </c>
      <c r="F2184" s="1" t="s">
        <v>117</v>
      </c>
      <c r="G2184" s="2">
        <v>44292</v>
      </c>
      <c r="H2184" s="1">
        <v>0</v>
      </c>
      <c r="I2184" s="24" t="str">
        <f>VLOOKUP($E2184,Mapping!$A$2:$C$502,3,0)</f>
        <v>S3</v>
      </c>
      <c r="J2184" s="24" t="str">
        <f>VLOOKUP($E2184,Mapping!$A$2:$C$502,2,0)</f>
        <v>Unity</v>
      </c>
      <c r="K2184" s="24" t="str">
        <f>VLOOKUP(G2184,Mapping!$E$2:$F$246,2,0)</f>
        <v>Per</v>
      </c>
    </row>
    <row r="2185" spans="1:11" x14ac:dyDescent="0.25">
      <c r="A2185" s="6"/>
      <c r="B2185" s="6"/>
      <c r="C2185" s="6"/>
      <c r="D2185" s="6"/>
      <c r="E2185" s="6" t="s">
        <v>200</v>
      </c>
      <c r="F2185" s="1" t="s">
        <v>117</v>
      </c>
      <c r="G2185" s="2">
        <v>44293</v>
      </c>
      <c r="H2185" s="1">
        <v>0</v>
      </c>
      <c r="I2185" s="24">
        <f>VLOOKUP($E2185,Mapping!$A$2:$C$502,3,0)</f>
        <v>0</v>
      </c>
      <c r="J2185" s="24" t="str">
        <f>VLOOKUP($E2185,Mapping!$A$2:$C$502,2,0)</f>
        <v>Apple Search</v>
      </c>
      <c r="K2185" s="24" t="str">
        <f>VLOOKUP(G2185,Mapping!$E$2:$F$246,2,0)</f>
        <v>Per</v>
      </c>
    </row>
    <row r="2186" spans="1:11" x14ac:dyDescent="0.25">
      <c r="A2186" s="6"/>
      <c r="B2186" s="6"/>
      <c r="C2186" s="6"/>
      <c r="D2186" s="6"/>
      <c r="E2186" s="6" t="s">
        <v>227</v>
      </c>
      <c r="F2186" s="1" t="s">
        <v>117</v>
      </c>
      <c r="G2186" s="2">
        <v>44293</v>
      </c>
      <c r="H2186" s="1">
        <v>0</v>
      </c>
      <c r="I2186" s="24">
        <f>VLOOKUP($E2186,Mapping!$A$2:$C$502,3,0)</f>
        <v>0</v>
      </c>
      <c r="J2186" s="24" t="str">
        <f>VLOOKUP($E2186,Mapping!$A$2:$C$502,2,0)</f>
        <v>Applovin Rewarded</v>
      </c>
      <c r="K2186" s="24" t="str">
        <f>VLOOKUP(G2186,Mapping!$E$2:$F$246,2,0)</f>
        <v>Per</v>
      </c>
    </row>
    <row r="2187" spans="1:11" x14ac:dyDescent="0.25">
      <c r="A2187" s="6"/>
      <c r="B2187" s="6"/>
      <c r="C2187" s="6"/>
      <c r="D2187" s="6"/>
      <c r="E2187" s="6" t="s">
        <v>201</v>
      </c>
      <c r="F2187" s="1" t="s">
        <v>117</v>
      </c>
      <c r="G2187" s="2">
        <v>44293</v>
      </c>
      <c r="H2187" s="1">
        <v>0</v>
      </c>
      <c r="I2187" s="24">
        <f>VLOOKUP($E2187,Mapping!$A$2:$C$502,3,0)</f>
        <v>0</v>
      </c>
      <c r="J2187" s="24" t="str">
        <f>VLOOKUP($E2187,Mapping!$A$2:$C$502,2,0)</f>
        <v>Applovin Video</v>
      </c>
      <c r="K2187" s="24" t="str">
        <f>VLOOKUP(G2187,Mapping!$E$2:$F$246,2,0)</f>
        <v>Per</v>
      </c>
    </row>
    <row r="2188" spans="1:11" x14ac:dyDescent="0.25">
      <c r="A2188" s="6"/>
      <c r="B2188" s="6"/>
      <c r="C2188" s="6"/>
      <c r="D2188" s="6"/>
      <c r="E2188" s="6" t="s">
        <v>143</v>
      </c>
      <c r="F2188" s="1" t="s">
        <v>117</v>
      </c>
      <c r="G2188" s="2">
        <v>44293</v>
      </c>
      <c r="H2188" s="1">
        <v>0</v>
      </c>
      <c r="I2188" s="24">
        <f>VLOOKUP($E2188,Mapping!$A$2:$C$502,3,0)</f>
        <v>0</v>
      </c>
      <c r="J2188" s="24" t="str">
        <f>VLOOKUP($E2188,Mapping!$A$2:$C$502,2,0)</f>
        <v>Bug Fix</v>
      </c>
      <c r="K2188" s="24" t="str">
        <f>VLOOKUP(G2188,Mapping!$E$2:$F$246,2,0)</f>
        <v>Per</v>
      </c>
    </row>
    <row r="2189" spans="1:11" x14ac:dyDescent="0.25">
      <c r="A2189" s="6"/>
      <c r="B2189" s="6"/>
      <c r="C2189" s="6"/>
      <c r="D2189" s="6"/>
      <c r="E2189" s="6" t="s">
        <v>144</v>
      </c>
      <c r="F2189" s="1" t="s">
        <v>117</v>
      </c>
      <c r="G2189" s="2">
        <v>44293</v>
      </c>
      <c r="H2189" s="1">
        <v>0</v>
      </c>
      <c r="I2189" s="24">
        <f>VLOOKUP($E2189,Mapping!$A$2:$C$502,3,0)</f>
        <v>0</v>
      </c>
      <c r="J2189" s="24" t="str">
        <f>VLOOKUP($E2189,Mapping!$A$2:$C$502,2,0)</f>
        <v>Bug Fix</v>
      </c>
      <c r="K2189" s="24" t="str">
        <f>VLOOKUP(G2189,Mapping!$E$2:$F$246,2,0)</f>
        <v>Per</v>
      </c>
    </row>
    <row r="2190" spans="1:11" x14ac:dyDescent="0.25">
      <c r="A2190" s="6"/>
      <c r="B2190" s="6"/>
      <c r="C2190" s="6"/>
      <c r="D2190" s="6"/>
      <c r="E2190" s="6" t="s">
        <v>226</v>
      </c>
      <c r="F2190" s="1" t="s">
        <v>117</v>
      </c>
      <c r="G2190" s="2">
        <v>44293</v>
      </c>
      <c r="H2190" s="1">
        <v>0</v>
      </c>
      <c r="I2190" s="24">
        <f>VLOOKUP($E2190,Mapping!$A$2:$C$502,3,0)</f>
        <v>0</v>
      </c>
      <c r="J2190" s="24" t="str">
        <f>VLOOKUP($E2190,Mapping!$A$2:$C$502,2,0)</f>
        <v>Bug Fix</v>
      </c>
      <c r="K2190" s="24" t="str">
        <f>VLOOKUP(G2190,Mapping!$E$2:$F$246,2,0)</f>
        <v>Per</v>
      </c>
    </row>
    <row r="2191" spans="1:11" x14ac:dyDescent="0.25">
      <c r="A2191" s="6"/>
      <c r="B2191" s="6"/>
      <c r="C2191" s="6"/>
      <c r="D2191" s="6"/>
      <c r="E2191" s="6" t="s">
        <v>146</v>
      </c>
      <c r="F2191" s="1" t="s">
        <v>117</v>
      </c>
      <c r="G2191" s="2">
        <v>44293</v>
      </c>
      <c r="H2191" s="1">
        <v>0</v>
      </c>
      <c r="I2191" s="24">
        <f>VLOOKUP($E2191,Mapping!$A$2:$C$502,3,0)</f>
        <v>0</v>
      </c>
      <c r="J2191" s="24" t="str">
        <f>VLOOKUP($E2191,Mapping!$A$2:$C$502,2,0)</f>
        <v>Event After Effect</v>
      </c>
      <c r="K2191" s="24" t="str">
        <f>VLOOKUP(G2191,Mapping!$E$2:$F$246,2,0)</f>
        <v>Per</v>
      </c>
    </row>
    <row r="2192" spans="1:11" x14ac:dyDescent="0.25">
      <c r="A2192" s="6"/>
      <c r="B2192" s="6"/>
      <c r="C2192" s="6"/>
      <c r="D2192" s="6"/>
      <c r="E2192" s="6" t="s">
        <v>228</v>
      </c>
      <c r="F2192" s="1" t="s">
        <v>117</v>
      </c>
      <c r="G2192" s="2">
        <v>44293</v>
      </c>
      <c r="H2192" s="1">
        <v>0</v>
      </c>
      <c r="I2192" s="24">
        <f>VLOOKUP($E2192,Mapping!$A$2:$C$502,3,0)</f>
        <v>0</v>
      </c>
      <c r="J2192" s="24" t="str">
        <f>VLOOKUP($E2192,Mapping!$A$2:$C$502,2,0)</f>
        <v>Bytedance Global</v>
      </c>
      <c r="K2192" s="24" t="str">
        <f>VLOOKUP(G2192,Mapping!$E$2:$F$246,2,0)</f>
        <v>Per</v>
      </c>
    </row>
    <row r="2193" spans="1:11" x14ac:dyDescent="0.25">
      <c r="A2193" s="6"/>
      <c r="B2193" s="6"/>
      <c r="C2193" s="6"/>
      <c r="D2193" s="6"/>
      <c r="E2193" s="6" t="s">
        <v>180</v>
      </c>
      <c r="F2193" s="1" t="s">
        <v>117</v>
      </c>
      <c r="G2193" s="2">
        <v>44293</v>
      </c>
      <c r="H2193" s="1">
        <v>-14223.2422675952</v>
      </c>
      <c r="I2193" s="24">
        <f>VLOOKUP($E2193,Mapping!$A$2:$C$502,3,0)</f>
        <v>0</v>
      </c>
      <c r="J2193" s="24" t="str">
        <f>VLOOKUP($E2193,Mapping!$A$2:$C$502,2,0)</f>
        <v>Lords Mobile</v>
      </c>
      <c r="K2193" s="24" t="str">
        <f>VLOOKUP(G2193,Mapping!$E$2:$F$246,2,0)</f>
        <v>Per</v>
      </c>
    </row>
    <row r="2194" spans="1:11" x14ac:dyDescent="0.25">
      <c r="A2194" s="6"/>
      <c r="B2194" s="6"/>
      <c r="C2194" s="6"/>
      <c r="D2194" s="6"/>
      <c r="E2194" s="6" t="s">
        <v>181</v>
      </c>
      <c r="F2194" s="1" t="s">
        <v>117</v>
      </c>
      <c r="G2194" s="2">
        <v>44293</v>
      </c>
      <c r="H2194" s="1">
        <v>-4913.6903885149404</v>
      </c>
      <c r="I2194" s="24">
        <f>VLOOKUP($E2194,Mapping!$A$2:$C$502,3,0)</f>
        <v>0</v>
      </c>
      <c r="J2194" s="24" t="str">
        <f>VLOOKUP($E2194,Mapping!$A$2:$C$502,2,0)</f>
        <v>Rise of Kingdom</v>
      </c>
      <c r="K2194" s="24" t="str">
        <f>VLOOKUP(G2194,Mapping!$E$2:$F$246,2,0)</f>
        <v>Per</v>
      </c>
    </row>
    <row r="2195" spans="1:11" x14ac:dyDescent="0.25">
      <c r="A2195" s="6"/>
      <c r="B2195" s="6"/>
      <c r="C2195" s="6"/>
      <c r="D2195" s="6"/>
      <c r="E2195" s="6" t="s">
        <v>182</v>
      </c>
      <c r="F2195" s="1" t="s">
        <v>117</v>
      </c>
      <c r="G2195" s="2">
        <v>44293</v>
      </c>
      <c r="H2195" s="1">
        <v>-4986.8262909959403</v>
      </c>
      <c r="I2195" s="24">
        <f>VLOOKUP($E2195,Mapping!$A$2:$C$502,3,0)</f>
        <v>0</v>
      </c>
      <c r="J2195" s="24" t="str">
        <f>VLOOKUP($E2195,Mapping!$A$2:$C$502,2,0)</f>
        <v>West Game</v>
      </c>
      <c r="K2195" s="24" t="str">
        <f>VLOOKUP(G2195,Mapping!$E$2:$F$246,2,0)</f>
        <v>Per</v>
      </c>
    </row>
    <row r="2196" spans="1:11" x14ac:dyDescent="0.25">
      <c r="A2196" s="6"/>
      <c r="B2196" s="6"/>
      <c r="C2196" s="6"/>
      <c r="D2196" s="6"/>
      <c r="E2196" s="6" t="s">
        <v>148</v>
      </c>
      <c r="F2196" s="1" t="s">
        <v>117</v>
      </c>
      <c r="G2196" s="2">
        <v>44293</v>
      </c>
      <c r="H2196" s="1">
        <v>0</v>
      </c>
      <c r="I2196" s="24">
        <f>VLOOKUP($E2196,Mapping!$A$2:$C$502,3,0)</f>
        <v>0</v>
      </c>
      <c r="J2196" s="24" t="str">
        <f>VLOOKUP($E2196,Mapping!$A$2:$C$502,2,0)</f>
        <v>Event After Effect</v>
      </c>
      <c r="K2196" s="24" t="str">
        <f>VLOOKUP(G2196,Mapping!$E$2:$F$246,2,0)</f>
        <v>Per</v>
      </c>
    </row>
    <row r="2197" spans="1:11" x14ac:dyDescent="0.25">
      <c r="A2197" s="6"/>
      <c r="B2197" s="6"/>
      <c r="C2197" s="6"/>
      <c r="D2197" s="6"/>
      <c r="E2197" s="6" t="s">
        <v>202</v>
      </c>
      <c r="F2197" s="1" t="s">
        <v>117</v>
      </c>
      <c r="G2197" s="2">
        <v>44293</v>
      </c>
      <c r="H2197" s="1">
        <v>0</v>
      </c>
      <c r="I2197" s="24" t="str">
        <f>VLOOKUP($E2197,Mapping!$A$2:$C$502,3,0)</f>
        <v>S1</v>
      </c>
      <c r="J2197" s="24" t="str">
        <f>VLOOKUP($E2197,Mapping!$A$2:$C$502,2,0)</f>
        <v>Facebook AEO AAA</v>
      </c>
      <c r="K2197" s="24" t="str">
        <f>VLOOKUP(G2197,Mapping!$E$2:$F$246,2,0)</f>
        <v>Per</v>
      </c>
    </row>
    <row r="2198" spans="1:11" x14ac:dyDescent="0.25">
      <c r="A2198" s="6"/>
      <c r="B2198" s="6"/>
      <c r="C2198" s="6"/>
      <c r="D2198" s="6"/>
      <c r="E2198" s="6" t="s">
        <v>203</v>
      </c>
      <c r="F2198" s="1" t="s">
        <v>117</v>
      </c>
      <c r="G2198" s="2">
        <v>44293</v>
      </c>
      <c r="H2198" s="1">
        <v>0</v>
      </c>
      <c r="I2198" s="24" t="str">
        <f>VLOOKUP($E2198,Mapping!$A$2:$C$502,3,0)</f>
        <v>S2</v>
      </c>
      <c r="J2198" s="24" t="str">
        <f>VLOOKUP($E2198,Mapping!$A$2:$C$502,2,0)</f>
        <v>Facebook AEO AAA</v>
      </c>
      <c r="K2198" s="24" t="str">
        <f>VLOOKUP(G2198,Mapping!$E$2:$F$246,2,0)</f>
        <v>Per</v>
      </c>
    </row>
    <row r="2199" spans="1:11" x14ac:dyDescent="0.25">
      <c r="A2199" s="6"/>
      <c r="B2199" s="6"/>
      <c r="C2199" s="6"/>
      <c r="D2199" s="6"/>
      <c r="E2199" s="6" t="s">
        <v>243</v>
      </c>
      <c r="F2199" s="1" t="s">
        <v>117</v>
      </c>
      <c r="G2199" s="2">
        <v>44293</v>
      </c>
      <c r="H2199" s="1">
        <v>0</v>
      </c>
      <c r="I2199" s="24" t="str">
        <f>VLOOKUP($E2199,Mapping!$A$2:$C$502,3,0)</f>
        <v>S3</v>
      </c>
      <c r="J2199" s="24" t="str">
        <f>VLOOKUP($E2199,Mapping!$A$2:$C$502,2,0)</f>
        <v>Facebook AEO AAA</v>
      </c>
      <c r="K2199" s="24" t="str">
        <f>VLOOKUP(G2199,Mapping!$E$2:$F$246,2,0)</f>
        <v>Per</v>
      </c>
    </row>
    <row r="2200" spans="1:11" x14ac:dyDescent="0.25">
      <c r="A2200" s="6"/>
      <c r="B2200" s="6"/>
      <c r="C2200" s="6"/>
      <c r="D2200" s="6"/>
      <c r="E2200" s="6" t="s">
        <v>204</v>
      </c>
      <c r="F2200" s="1" t="s">
        <v>117</v>
      </c>
      <c r="G2200" s="2">
        <v>44293</v>
      </c>
      <c r="H2200" s="1">
        <v>0</v>
      </c>
      <c r="I2200" s="24" t="str">
        <f>VLOOKUP($E2200,Mapping!$A$2:$C$502,3,0)</f>
        <v>Pre</v>
      </c>
      <c r="J2200" s="24" t="str">
        <f>VLOOKUP($E2200,Mapping!$A$2:$C$502,2,0)</f>
        <v>Facebook AEO AAA</v>
      </c>
      <c r="K2200" s="24" t="str">
        <f>VLOOKUP(G2200,Mapping!$E$2:$F$246,2,0)</f>
        <v>Per</v>
      </c>
    </row>
    <row r="2201" spans="1:11" x14ac:dyDescent="0.25">
      <c r="A2201" s="6"/>
      <c r="B2201" s="6"/>
      <c r="C2201" s="6"/>
      <c r="D2201" s="6"/>
      <c r="E2201" s="6" t="s">
        <v>205</v>
      </c>
      <c r="F2201" s="1" t="s">
        <v>117</v>
      </c>
      <c r="G2201" s="2">
        <v>44293</v>
      </c>
      <c r="H2201" s="1">
        <v>0</v>
      </c>
      <c r="I2201" s="24" t="str">
        <f>VLOOKUP($E2201,Mapping!$A$2:$C$502,3,0)</f>
        <v>S1</v>
      </c>
      <c r="J2201" s="24" t="str">
        <f>VLOOKUP($E2201,Mapping!$A$2:$C$502,2,0)</f>
        <v>Facebook AEO BAU</v>
      </c>
      <c r="K2201" s="24" t="str">
        <f>VLOOKUP(G2201,Mapping!$E$2:$F$246,2,0)</f>
        <v>Per</v>
      </c>
    </row>
    <row r="2202" spans="1:11" x14ac:dyDescent="0.25">
      <c r="A2202" s="6"/>
      <c r="B2202" s="6"/>
      <c r="C2202" s="6"/>
      <c r="D2202" s="6"/>
      <c r="E2202" s="6" t="s">
        <v>206</v>
      </c>
      <c r="F2202" s="1" t="s">
        <v>117</v>
      </c>
      <c r="G2202" s="2">
        <v>44293</v>
      </c>
      <c r="H2202" s="1">
        <v>0</v>
      </c>
      <c r="I2202" s="24" t="str">
        <f>VLOOKUP($E2202,Mapping!$A$2:$C$502,3,0)</f>
        <v>S2</v>
      </c>
      <c r="J2202" s="24" t="str">
        <f>VLOOKUP($E2202,Mapping!$A$2:$C$502,2,0)</f>
        <v>Facebook AEO BAU</v>
      </c>
      <c r="K2202" s="24" t="str">
        <f>VLOOKUP(G2202,Mapping!$E$2:$F$246,2,0)</f>
        <v>Per</v>
      </c>
    </row>
    <row r="2203" spans="1:11" x14ac:dyDescent="0.25">
      <c r="A2203" s="6"/>
      <c r="B2203" s="6"/>
      <c r="C2203" s="6"/>
      <c r="D2203" s="6"/>
      <c r="E2203" s="6" t="s">
        <v>244</v>
      </c>
      <c r="F2203" s="1" t="s">
        <v>117</v>
      </c>
      <c r="G2203" s="2">
        <v>44293</v>
      </c>
      <c r="H2203" s="1">
        <v>0</v>
      </c>
      <c r="I2203" s="24" t="str">
        <f>VLOOKUP($E2203,Mapping!$A$2:$C$502,3,0)</f>
        <v>S3</v>
      </c>
      <c r="J2203" s="24" t="str">
        <f>VLOOKUP($E2203,Mapping!$A$2:$C$502,2,0)</f>
        <v>Facebook AEO BAU</v>
      </c>
      <c r="K2203" s="24" t="str">
        <f>VLOOKUP(G2203,Mapping!$E$2:$F$246,2,0)</f>
        <v>Per</v>
      </c>
    </row>
    <row r="2204" spans="1:11" x14ac:dyDescent="0.25">
      <c r="A2204" s="6"/>
      <c r="B2204" s="6"/>
      <c r="C2204" s="6"/>
      <c r="D2204" s="6"/>
      <c r="E2204" s="6" t="s">
        <v>207</v>
      </c>
      <c r="F2204" s="1" t="s">
        <v>117</v>
      </c>
      <c r="G2204" s="2">
        <v>44293</v>
      </c>
      <c r="H2204" s="1">
        <v>27.2895616489043</v>
      </c>
      <c r="I2204" s="24" t="str">
        <f>VLOOKUP($E2204,Mapping!$A$2:$C$502,3,0)</f>
        <v>Pre</v>
      </c>
      <c r="J2204" s="24" t="str">
        <f>VLOOKUP($E2204,Mapping!$A$2:$C$502,2,0)</f>
        <v>Facebook AEO BAU</v>
      </c>
      <c r="K2204" s="24" t="str">
        <f>VLOOKUP(G2204,Mapping!$E$2:$F$246,2,0)</f>
        <v>Per</v>
      </c>
    </row>
    <row r="2205" spans="1:11" x14ac:dyDescent="0.25">
      <c r="A2205" s="6"/>
      <c r="B2205" s="6"/>
      <c r="C2205" s="6"/>
      <c r="D2205" s="6"/>
      <c r="E2205" s="6" t="s">
        <v>208</v>
      </c>
      <c r="F2205" s="1" t="s">
        <v>117</v>
      </c>
      <c r="G2205" s="2">
        <v>44293</v>
      </c>
      <c r="H2205" s="1">
        <v>5775.3524968370102</v>
      </c>
      <c r="I2205" s="24" t="str">
        <f>VLOOKUP($E2205,Mapping!$A$2:$C$502,3,0)</f>
        <v>Pre</v>
      </c>
      <c r="J2205" s="24" t="str">
        <f>VLOOKUP($E2205,Mapping!$A$2:$C$502,2,0)</f>
        <v>Facebook VO AAA</v>
      </c>
      <c r="K2205" s="24" t="str">
        <f>VLOOKUP(G2205,Mapping!$E$2:$F$246,2,0)</f>
        <v>Per</v>
      </c>
    </row>
    <row r="2206" spans="1:11" x14ac:dyDescent="0.25">
      <c r="A2206" s="6"/>
      <c r="B2206" s="6"/>
      <c r="C2206" s="6"/>
      <c r="D2206" s="6"/>
      <c r="E2206" s="6" t="s">
        <v>209</v>
      </c>
      <c r="F2206" s="1" t="s">
        <v>117</v>
      </c>
      <c r="G2206" s="2">
        <v>44293</v>
      </c>
      <c r="H2206" s="1">
        <v>0</v>
      </c>
      <c r="I2206" s="24" t="str">
        <f>VLOOKUP($E2206,Mapping!$A$2:$C$502,3,0)</f>
        <v>S1</v>
      </c>
      <c r="J2206" s="24" t="str">
        <f>VLOOKUP($E2206,Mapping!$A$2:$C$502,2,0)</f>
        <v>Facebook VO AAA</v>
      </c>
      <c r="K2206" s="24" t="str">
        <f>VLOOKUP(G2206,Mapping!$E$2:$F$246,2,0)</f>
        <v>Per</v>
      </c>
    </row>
    <row r="2207" spans="1:11" x14ac:dyDescent="0.25">
      <c r="A2207" s="6"/>
      <c r="B2207" s="6"/>
      <c r="C2207" s="6"/>
      <c r="D2207" s="6"/>
      <c r="E2207" s="6" t="s">
        <v>210</v>
      </c>
      <c r="F2207" s="1" t="s">
        <v>117</v>
      </c>
      <c r="G2207" s="2">
        <v>44293</v>
      </c>
      <c r="H2207" s="1">
        <v>0</v>
      </c>
      <c r="I2207" s="24" t="str">
        <f>VLOOKUP($E2207,Mapping!$A$2:$C$502,3,0)</f>
        <v>S2</v>
      </c>
      <c r="J2207" s="24" t="str">
        <f>VLOOKUP($E2207,Mapping!$A$2:$C$502,2,0)</f>
        <v>Facebook VO AAA</v>
      </c>
      <c r="K2207" s="24" t="str">
        <f>VLOOKUP(G2207,Mapping!$E$2:$F$246,2,0)</f>
        <v>Per</v>
      </c>
    </row>
    <row r="2208" spans="1:11" x14ac:dyDescent="0.25">
      <c r="A2208" s="6"/>
      <c r="B2208" s="6"/>
      <c r="C2208" s="6"/>
      <c r="D2208" s="6"/>
      <c r="E2208" s="6" t="s">
        <v>245</v>
      </c>
      <c r="F2208" s="1" t="s">
        <v>117</v>
      </c>
      <c r="G2208" s="2">
        <v>44293</v>
      </c>
      <c r="H2208" s="1">
        <v>0</v>
      </c>
      <c r="I2208" s="24" t="str">
        <f>VLOOKUP($E2208,Mapping!$A$2:$C$502,3,0)</f>
        <v>S3</v>
      </c>
      <c r="J2208" s="24" t="str">
        <f>VLOOKUP($E2208,Mapping!$A$2:$C$502,2,0)</f>
        <v>Facebook VO AAA</v>
      </c>
      <c r="K2208" s="24" t="str">
        <f>VLOOKUP(G2208,Mapping!$E$2:$F$246,2,0)</f>
        <v>Per</v>
      </c>
    </row>
    <row r="2209" spans="1:11" x14ac:dyDescent="0.25">
      <c r="A2209" s="6"/>
      <c r="B2209" s="6"/>
      <c r="C2209" s="6"/>
      <c r="D2209" s="6"/>
      <c r="E2209" s="6" t="s">
        <v>211</v>
      </c>
      <c r="F2209" s="1" t="s">
        <v>117</v>
      </c>
      <c r="G2209" s="2">
        <v>44293</v>
      </c>
      <c r="H2209" s="1">
        <v>28450.404892028298</v>
      </c>
      <c r="I2209" s="24" t="str">
        <f>VLOOKUP($E2209,Mapping!$A$2:$C$502,3,0)</f>
        <v>Pre</v>
      </c>
      <c r="J2209" s="24" t="str">
        <f>VLOOKUP($E2209,Mapping!$A$2:$C$502,2,0)</f>
        <v>Facebook VO BAU</v>
      </c>
      <c r="K2209" s="24" t="str">
        <f>VLOOKUP(G2209,Mapping!$E$2:$F$246,2,0)</f>
        <v>Per</v>
      </c>
    </row>
    <row r="2210" spans="1:11" x14ac:dyDescent="0.25">
      <c r="A2210" s="6"/>
      <c r="B2210" s="6"/>
      <c r="C2210" s="6"/>
      <c r="D2210" s="6"/>
      <c r="E2210" s="6" t="s">
        <v>212</v>
      </c>
      <c r="F2210" s="1" t="s">
        <v>117</v>
      </c>
      <c r="G2210" s="2">
        <v>44293</v>
      </c>
      <c r="H2210" s="1">
        <v>0</v>
      </c>
      <c r="I2210" s="24" t="str">
        <f>VLOOKUP($E2210,Mapping!$A$2:$C$502,3,0)</f>
        <v>S1</v>
      </c>
      <c r="J2210" s="24" t="str">
        <f>VLOOKUP($E2210,Mapping!$A$2:$C$502,2,0)</f>
        <v>Facebook VO BAU</v>
      </c>
      <c r="K2210" s="24" t="str">
        <f>VLOOKUP(G2210,Mapping!$E$2:$F$246,2,0)</f>
        <v>Per</v>
      </c>
    </row>
    <row r="2211" spans="1:11" x14ac:dyDescent="0.25">
      <c r="A2211" s="6"/>
      <c r="B2211" s="6"/>
      <c r="C2211" s="6"/>
      <c r="D2211" s="6"/>
      <c r="E2211" s="6" t="s">
        <v>213</v>
      </c>
      <c r="F2211" s="1" t="s">
        <v>117</v>
      </c>
      <c r="G2211" s="2">
        <v>44293</v>
      </c>
      <c r="H2211" s="1">
        <v>0</v>
      </c>
      <c r="I2211" s="24" t="str">
        <f>VLOOKUP($E2211,Mapping!$A$2:$C$502,3,0)</f>
        <v>S2</v>
      </c>
      <c r="J2211" s="24" t="str">
        <f>VLOOKUP($E2211,Mapping!$A$2:$C$502,2,0)</f>
        <v>Facebook VO BAU</v>
      </c>
      <c r="K2211" s="24" t="str">
        <f>VLOOKUP(G2211,Mapping!$E$2:$F$246,2,0)</f>
        <v>Per</v>
      </c>
    </row>
    <row r="2212" spans="1:11" x14ac:dyDescent="0.25">
      <c r="A2212" s="6"/>
      <c r="B2212" s="6"/>
      <c r="C2212" s="6"/>
      <c r="D2212" s="6"/>
      <c r="E2212" s="6" t="s">
        <v>246</v>
      </c>
      <c r="F2212" s="1" t="s">
        <v>117</v>
      </c>
      <c r="G2212" s="2">
        <v>44293</v>
      </c>
      <c r="H2212" s="1">
        <v>0</v>
      </c>
      <c r="I2212" s="24" t="str">
        <f>VLOOKUP($E2212,Mapping!$A$2:$C$502,3,0)</f>
        <v>S3</v>
      </c>
      <c r="J2212" s="24" t="str">
        <f>VLOOKUP($E2212,Mapping!$A$2:$C$502,2,0)</f>
        <v>Facebook VO BAU</v>
      </c>
      <c r="K2212" s="24" t="str">
        <f>VLOOKUP(G2212,Mapping!$E$2:$F$246,2,0)</f>
        <v>Per</v>
      </c>
    </row>
    <row r="2213" spans="1:11" x14ac:dyDescent="0.25">
      <c r="A2213" s="6"/>
      <c r="B2213" s="6"/>
      <c r="C2213" s="6"/>
      <c r="D2213" s="6"/>
      <c r="E2213" s="6" t="s">
        <v>214</v>
      </c>
      <c r="F2213" s="1" t="s">
        <v>117</v>
      </c>
      <c r="G2213" s="2">
        <v>44293</v>
      </c>
      <c r="H2213" s="1">
        <v>651.40658951523801</v>
      </c>
      <c r="I2213" s="24" t="str">
        <f>VLOOKUP($E2213,Mapping!$A$2:$C$502,3,0)</f>
        <v>Pre</v>
      </c>
      <c r="J2213" s="24" t="str">
        <f>VLOOKUP($E2213,Mapping!$A$2:$C$502,2,0)</f>
        <v>Facebook VO Dynamic</v>
      </c>
      <c r="K2213" s="24" t="str">
        <f>VLOOKUP(G2213,Mapping!$E$2:$F$246,2,0)</f>
        <v>Per</v>
      </c>
    </row>
    <row r="2214" spans="1:11" x14ac:dyDescent="0.25">
      <c r="A2214" s="6"/>
      <c r="B2214" s="6"/>
      <c r="C2214" s="6"/>
      <c r="D2214" s="6"/>
      <c r="E2214" s="6" t="s">
        <v>215</v>
      </c>
      <c r="F2214" s="1" t="s">
        <v>117</v>
      </c>
      <c r="G2214" s="2">
        <v>44293</v>
      </c>
      <c r="H2214" s="1">
        <v>0</v>
      </c>
      <c r="I2214" s="24" t="str">
        <f>VLOOKUP($E2214,Mapping!$A$2:$C$502,3,0)</f>
        <v>S1</v>
      </c>
      <c r="J2214" s="24" t="str">
        <f>VLOOKUP($E2214,Mapping!$A$2:$C$502,2,0)</f>
        <v>Facebook VO Dynamic</v>
      </c>
      <c r="K2214" s="24" t="str">
        <f>VLOOKUP(G2214,Mapping!$E$2:$F$246,2,0)</f>
        <v>Per</v>
      </c>
    </row>
    <row r="2215" spans="1:11" x14ac:dyDescent="0.25">
      <c r="A2215" s="6"/>
      <c r="B2215" s="6"/>
      <c r="C2215" s="6"/>
      <c r="D2215" s="6"/>
      <c r="E2215" s="6" t="s">
        <v>216</v>
      </c>
      <c r="F2215" s="1" t="s">
        <v>117</v>
      </c>
      <c r="G2215" s="2">
        <v>44293</v>
      </c>
      <c r="H2215" s="1">
        <v>13424.032174571001</v>
      </c>
      <c r="I2215" s="24" t="str">
        <f>VLOOKUP($E2215,Mapping!$A$2:$C$502,3,0)</f>
        <v>Pre</v>
      </c>
      <c r="J2215" s="24" t="str">
        <f>VLOOKUP($E2215,Mapping!$A$2:$C$502,2,0)</f>
        <v>Google Display</v>
      </c>
      <c r="K2215" s="24" t="str">
        <f>VLOOKUP(G2215,Mapping!$E$2:$F$246,2,0)</f>
        <v>Per</v>
      </c>
    </row>
    <row r="2216" spans="1:11" x14ac:dyDescent="0.25">
      <c r="A2216" s="6"/>
      <c r="B2216" s="6"/>
      <c r="C2216" s="6"/>
      <c r="D2216" s="6"/>
      <c r="E2216" s="6" t="s">
        <v>217</v>
      </c>
      <c r="F2216" s="1" t="s">
        <v>117</v>
      </c>
      <c r="G2216" s="2">
        <v>44293</v>
      </c>
      <c r="H2216" s="1">
        <v>0</v>
      </c>
      <c r="I2216" s="24">
        <f>VLOOKUP($E2216,Mapping!$A$2:$C$502,3,0)</f>
        <v>0</v>
      </c>
      <c r="J2216" s="24" t="str">
        <f>VLOOKUP($E2216,Mapping!$A$2:$C$502,2,0)</f>
        <v>Google Display</v>
      </c>
      <c r="K2216" s="24" t="str">
        <f>VLOOKUP(G2216,Mapping!$E$2:$F$246,2,0)</f>
        <v>Per</v>
      </c>
    </row>
    <row r="2217" spans="1:11" x14ac:dyDescent="0.25">
      <c r="A2217" s="6"/>
      <c r="B2217" s="6"/>
      <c r="C2217" s="6"/>
      <c r="D2217" s="6"/>
      <c r="E2217" s="6" t="s">
        <v>229</v>
      </c>
      <c r="F2217" s="1" t="s">
        <v>117</v>
      </c>
      <c r="G2217" s="2">
        <v>44293</v>
      </c>
      <c r="H2217" s="1">
        <v>0</v>
      </c>
      <c r="I2217" s="24">
        <f>VLOOKUP($E2217,Mapping!$A$2:$C$502,3,0)</f>
        <v>0</v>
      </c>
      <c r="J2217" s="24" t="str">
        <f>VLOOKUP($E2217,Mapping!$A$2:$C$502,2,0)</f>
        <v>Google Display</v>
      </c>
      <c r="K2217" s="24" t="str">
        <f>VLOOKUP(G2217,Mapping!$E$2:$F$246,2,0)</f>
        <v>Per</v>
      </c>
    </row>
    <row r="2218" spans="1:11" x14ac:dyDescent="0.25">
      <c r="A2218" s="6"/>
      <c r="B2218" s="6"/>
      <c r="C2218" s="6"/>
      <c r="D2218" s="6"/>
      <c r="E2218" s="6" t="s">
        <v>218</v>
      </c>
      <c r="F2218" s="1" t="s">
        <v>117</v>
      </c>
      <c r="G2218" s="2">
        <v>44293</v>
      </c>
      <c r="H2218" s="1">
        <v>0</v>
      </c>
      <c r="I2218" s="24">
        <f>VLOOKUP($E2218,Mapping!$A$2:$C$502,3,0)</f>
        <v>0</v>
      </c>
      <c r="J2218" s="24" t="str">
        <f>VLOOKUP($E2218,Mapping!$A$2:$C$502,2,0)</f>
        <v>Google Display</v>
      </c>
      <c r="K2218" s="24" t="str">
        <f>VLOOKUP(G2218,Mapping!$E$2:$F$246,2,0)</f>
        <v>Per</v>
      </c>
    </row>
    <row r="2219" spans="1:11" x14ac:dyDescent="0.25">
      <c r="A2219" s="6"/>
      <c r="B2219" s="6"/>
      <c r="C2219" s="6"/>
      <c r="D2219" s="6"/>
      <c r="E2219" s="6" t="s">
        <v>230</v>
      </c>
      <c r="F2219" s="1" t="s">
        <v>117</v>
      </c>
      <c r="G2219" s="2">
        <v>44293</v>
      </c>
      <c r="H2219" s="1">
        <v>0</v>
      </c>
      <c r="I2219" s="24" t="str">
        <f>VLOOKUP($E2219,Mapping!$A$2:$C$502,3,0)</f>
        <v>S1</v>
      </c>
      <c r="J2219" s="24" t="str">
        <f>VLOOKUP($E2219,Mapping!$A$2:$C$502,2,0)</f>
        <v>Google Display</v>
      </c>
      <c r="K2219" s="24" t="str">
        <f>VLOOKUP(G2219,Mapping!$E$2:$F$246,2,0)</f>
        <v>Per</v>
      </c>
    </row>
    <row r="2220" spans="1:11" x14ac:dyDescent="0.25">
      <c r="A2220" s="6"/>
      <c r="B2220" s="6"/>
      <c r="C2220" s="6"/>
      <c r="D2220" s="6"/>
      <c r="E2220" s="6" t="s">
        <v>219</v>
      </c>
      <c r="F2220" s="1" t="s">
        <v>117</v>
      </c>
      <c r="G2220" s="2">
        <v>44293</v>
      </c>
      <c r="H2220" s="1">
        <v>1943.45788980008</v>
      </c>
      <c r="I2220" s="24" t="str">
        <f>VLOOKUP($E2220,Mapping!$A$2:$C$502,3,0)</f>
        <v>Pre</v>
      </c>
      <c r="J2220" s="24" t="str">
        <f>VLOOKUP($E2220,Mapping!$A$2:$C$502,2,0)</f>
        <v>Google Youtube</v>
      </c>
      <c r="K2220" s="24" t="str">
        <f>VLOOKUP(G2220,Mapping!$E$2:$F$246,2,0)</f>
        <v>Per</v>
      </c>
    </row>
    <row r="2221" spans="1:11" x14ac:dyDescent="0.25">
      <c r="A2221" s="6"/>
      <c r="B2221" s="6"/>
      <c r="C2221" s="6"/>
      <c r="D2221" s="6"/>
      <c r="E2221" s="6" t="s">
        <v>220</v>
      </c>
      <c r="F2221" s="1" t="s">
        <v>117</v>
      </c>
      <c r="G2221" s="2">
        <v>44293</v>
      </c>
      <c r="H2221" s="1">
        <v>0</v>
      </c>
      <c r="I2221" s="24">
        <f>VLOOKUP($E2221,Mapping!$A$2:$C$502,3,0)</f>
        <v>0</v>
      </c>
      <c r="J2221" s="24" t="str">
        <f>VLOOKUP($E2221,Mapping!$A$2:$C$502,2,0)</f>
        <v>Google Youtube</v>
      </c>
      <c r="K2221" s="24" t="str">
        <f>VLOOKUP(G2221,Mapping!$E$2:$F$246,2,0)</f>
        <v>Per</v>
      </c>
    </row>
    <row r="2222" spans="1:11" x14ac:dyDescent="0.25">
      <c r="A2222" s="6"/>
      <c r="B2222" s="6"/>
      <c r="C2222" s="6"/>
      <c r="D2222" s="6"/>
      <c r="E2222" s="6" t="s">
        <v>231</v>
      </c>
      <c r="F2222" s="1" t="s">
        <v>117</v>
      </c>
      <c r="G2222" s="2">
        <v>44293</v>
      </c>
      <c r="H2222" s="1">
        <v>0</v>
      </c>
      <c r="I2222" s="24">
        <f>VLOOKUP($E2222,Mapping!$A$2:$C$502,3,0)</f>
        <v>0</v>
      </c>
      <c r="J2222" s="24" t="str">
        <f>VLOOKUP($E2222,Mapping!$A$2:$C$502,2,0)</f>
        <v>Google Youtube</v>
      </c>
      <c r="K2222" s="24" t="str">
        <f>VLOOKUP(G2222,Mapping!$E$2:$F$246,2,0)</f>
        <v>Per</v>
      </c>
    </row>
    <row r="2223" spans="1:11" x14ac:dyDescent="0.25">
      <c r="A2223" s="6"/>
      <c r="B2223" s="6"/>
      <c r="C2223" s="6"/>
      <c r="D2223" s="6"/>
      <c r="E2223" s="6" t="s">
        <v>221</v>
      </c>
      <c r="F2223" s="1" t="s">
        <v>117</v>
      </c>
      <c r="G2223" s="2">
        <v>44293</v>
      </c>
      <c r="H2223" s="1">
        <v>0</v>
      </c>
      <c r="I2223" s="24">
        <f>VLOOKUP($E2223,Mapping!$A$2:$C$502,3,0)</f>
        <v>0</v>
      </c>
      <c r="J2223" s="24" t="str">
        <f>VLOOKUP($E2223,Mapping!$A$2:$C$502,2,0)</f>
        <v>Google Youtube</v>
      </c>
      <c r="K2223" s="24" t="str">
        <f>VLOOKUP(G2223,Mapping!$E$2:$F$246,2,0)</f>
        <v>Per</v>
      </c>
    </row>
    <row r="2224" spans="1:11" x14ac:dyDescent="0.25">
      <c r="A2224" s="6"/>
      <c r="B2224" s="6"/>
      <c r="C2224" s="6"/>
      <c r="D2224" s="6"/>
      <c r="E2224" s="6" t="s">
        <v>232</v>
      </c>
      <c r="F2224" s="1" t="s">
        <v>117</v>
      </c>
      <c r="G2224" s="2">
        <v>44293</v>
      </c>
      <c r="H2224" s="1">
        <v>0</v>
      </c>
      <c r="I2224" s="24" t="str">
        <f>VLOOKUP($E2224,Mapping!$A$2:$C$502,3,0)</f>
        <v>S1</v>
      </c>
      <c r="J2224" s="24" t="str">
        <f>VLOOKUP($E2224,Mapping!$A$2:$C$502,2,0)</f>
        <v>Google Youtube</v>
      </c>
      <c r="K2224" s="24" t="str">
        <f>VLOOKUP(G2224,Mapping!$E$2:$F$246,2,0)</f>
        <v>Per</v>
      </c>
    </row>
    <row r="2225" spans="1:11" x14ac:dyDescent="0.25">
      <c r="A2225" s="6"/>
      <c r="B2225" s="6"/>
      <c r="C2225" s="6"/>
      <c r="D2225" s="6"/>
      <c r="E2225" s="6" t="s">
        <v>73</v>
      </c>
      <c r="F2225" s="1" t="s">
        <v>117</v>
      </c>
      <c r="G2225" s="2">
        <v>44293</v>
      </c>
      <c r="H2225" s="1">
        <v>282876.95580592903</v>
      </c>
      <c r="I2225" s="24">
        <f>VLOOKUP($E2225,Mapping!$A$2:$C$502,3,0)</f>
        <v>0</v>
      </c>
      <c r="J2225" s="24">
        <f>VLOOKUP($E2225,Mapping!$A$2:$C$502,2,0)</f>
        <v>0</v>
      </c>
      <c r="K2225" s="24" t="str">
        <f>VLOOKUP(G2225,Mapping!$E$2:$F$246,2,0)</f>
        <v>Per</v>
      </c>
    </row>
    <row r="2226" spans="1:11" x14ac:dyDescent="0.25">
      <c r="A2226" s="6"/>
      <c r="B2226" s="6"/>
      <c r="C2226" s="6"/>
      <c r="D2226" s="6"/>
      <c r="E2226" s="6" t="s">
        <v>149</v>
      </c>
      <c r="F2226" s="1" t="s">
        <v>117</v>
      </c>
      <c r="G2226" s="2">
        <v>44293</v>
      </c>
      <c r="H2226" s="1">
        <v>0</v>
      </c>
      <c r="I2226" s="24">
        <f>VLOOKUP($E2226,Mapping!$A$2:$C$502,3,0)</f>
        <v>0</v>
      </c>
      <c r="J2226" s="24" t="str">
        <f>VLOOKUP($E2226,Mapping!$A$2:$C$502,2,0)</f>
        <v>Event After Effect</v>
      </c>
      <c r="K2226" s="24" t="str">
        <f>VLOOKUP(G2226,Mapping!$E$2:$F$246,2,0)</f>
        <v>Per</v>
      </c>
    </row>
    <row r="2227" spans="1:11" x14ac:dyDescent="0.25">
      <c r="A2227" s="6"/>
      <c r="B2227" s="6"/>
      <c r="C2227" s="6"/>
      <c r="D2227" s="6"/>
      <c r="E2227" s="6" t="s">
        <v>150</v>
      </c>
      <c r="F2227" s="1" t="s">
        <v>117</v>
      </c>
      <c r="G2227" s="2">
        <v>44293</v>
      </c>
      <c r="H2227" s="1">
        <v>0</v>
      </c>
      <c r="I2227" s="24">
        <f>VLOOKUP($E2227,Mapping!$A$2:$C$502,3,0)</f>
        <v>0</v>
      </c>
      <c r="J2227" s="24" t="str">
        <f>VLOOKUP($E2227,Mapping!$A$2:$C$502,2,0)</f>
        <v>Internal Event</v>
      </c>
      <c r="K2227" s="24" t="str">
        <f>VLOOKUP(G2227,Mapping!$E$2:$F$246,2,0)</f>
        <v>Per</v>
      </c>
    </row>
    <row r="2228" spans="1:11" x14ac:dyDescent="0.25">
      <c r="A2228" s="6"/>
      <c r="B2228" s="6"/>
      <c r="C2228" s="6"/>
      <c r="D2228" s="6"/>
      <c r="E2228" s="6" t="s">
        <v>151</v>
      </c>
      <c r="F2228" s="1" t="s">
        <v>117</v>
      </c>
      <c r="G2228" s="2">
        <v>44293</v>
      </c>
      <c r="H2228" s="1">
        <v>0</v>
      </c>
      <c r="I2228" s="24">
        <f>VLOOKUP($E2228,Mapping!$A$2:$C$502,3,0)</f>
        <v>0</v>
      </c>
      <c r="J2228" s="24" t="str">
        <f>VLOOKUP($E2228,Mapping!$A$2:$C$502,2,0)</f>
        <v>Internal Event</v>
      </c>
      <c r="K2228" s="24" t="str">
        <f>VLOOKUP(G2228,Mapping!$E$2:$F$246,2,0)</f>
        <v>Per</v>
      </c>
    </row>
    <row r="2229" spans="1:11" x14ac:dyDescent="0.25">
      <c r="A2229" s="6"/>
      <c r="B2229" s="6"/>
      <c r="C2229" s="6"/>
      <c r="D2229" s="6"/>
      <c r="E2229" s="6" t="s">
        <v>152</v>
      </c>
      <c r="F2229" s="1" t="s">
        <v>117</v>
      </c>
      <c r="G2229" s="2">
        <v>44293</v>
      </c>
      <c r="H2229" s="1">
        <v>0</v>
      </c>
      <c r="I2229" s="24">
        <f>VLOOKUP($E2229,Mapping!$A$2:$C$502,3,0)</f>
        <v>0</v>
      </c>
      <c r="J2229" s="24" t="str">
        <f>VLOOKUP($E2229,Mapping!$A$2:$C$502,2,0)</f>
        <v>Internal Event</v>
      </c>
      <c r="K2229" s="24" t="str">
        <f>VLOOKUP(G2229,Mapping!$E$2:$F$246,2,0)</f>
        <v>Per</v>
      </c>
    </row>
    <row r="2230" spans="1:11" x14ac:dyDescent="0.25">
      <c r="A2230" s="6"/>
      <c r="B2230" s="6"/>
      <c r="C2230" s="6"/>
      <c r="D2230" s="6"/>
      <c r="E2230" s="6" t="s">
        <v>153</v>
      </c>
      <c r="F2230" s="1" t="s">
        <v>117</v>
      </c>
      <c r="G2230" s="2">
        <v>44293</v>
      </c>
      <c r="H2230" s="1">
        <v>0</v>
      </c>
      <c r="I2230" s="24">
        <f>VLOOKUP($E2230,Mapping!$A$2:$C$502,3,0)</f>
        <v>0</v>
      </c>
      <c r="J2230" s="24" t="str">
        <f>VLOOKUP($E2230,Mapping!$A$2:$C$502,2,0)</f>
        <v>Monday Effect</v>
      </c>
      <c r="K2230" s="24" t="str">
        <f>VLOOKUP(G2230,Mapping!$E$2:$F$246,2,0)</f>
        <v>Per</v>
      </c>
    </row>
    <row r="2231" spans="1:11" x14ac:dyDescent="0.25">
      <c r="A2231" s="6"/>
      <c r="B2231" s="6"/>
      <c r="C2231" s="6"/>
      <c r="D2231" s="6"/>
      <c r="E2231" s="6" t="s">
        <v>154</v>
      </c>
      <c r="F2231" s="1" t="s">
        <v>117</v>
      </c>
      <c r="G2231" s="2">
        <v>44293</v>
      </c>
      <c r="H2231" s="1">
        <v>0</v>
      </c>
      <c r="I2231" s="24">
        <f>VLOOKUP($E2231,Mapping!$A$2:$C$502,3,0)</f>
        <v>0</v>
      </c>
      <c r="J2231" s="24" t="str">
        <f>VLOOKUP($E2231,Mapping!$A$2:$C$502,2,0)</f>
        <v>New Content</v>
      </c>
      <c r="K2231" s="24" t="str">
        <f>VLOOKUP(G2231,Mapping!$E$2:$F$246,2,0)</f>
        <v>Per</v>
      </c>
    </row>
    <row r="2232" spans="1:11" x14ac:dyDescent="0.25">
      <c r="A2232" s="6"/>
      <c r="B2232" s="6"/>
      <c r="C2232" s="6"/>
      <c r="D2232" s="6"/>
      <c r="E2232" s="6" t="s">
        <v>155</v>
      </c>
      <c r="F2232" s="1" t="s">
        <v>117</v>
      </c>
      <c r="G2232" s="2">
        <v>44293</v>
      </c>
      <c r="H2232" s="1">
        <v>0</v>
      </c>
      <c r="I2232" s="24">
        <f>VLOOKUP($E2232,Mapping!$A$2:$C$502,3,0)</f>
        <v>0</v>
      </c>
      <c r="J2232" s="24" t="str">
        <f>VLOOKUP($E2232,Mapping!$A$2:$C$502,2,0)</f>
        <v>Internal Event</v>
      </c>
      <c r="K2232" s="24" t="str">
        <f>VLOOKUP(G2232,Mapping!$E$2:$F$246,2,0)</f>
        <v>Per</v>
      </c>
    </row>
    <row r="2233" spans="1:11" x14ac:dyDescent="0.25">
      <c r="A2233" s="6"/>
      <c r="B2233" s="6"/>
      <c r="C2233" s="6"/>
      <c r="D2233" s="6"/>
      <c r="E2233" s="6" t="s">
        <v>156</v>
      </c>
      <c r="F2233" s="1" t="s">
        <v>117</v>
      </c>
      <c r="G2233" s="2">
        <v>44293</v>
      </c>
      <c r="H2233" s="1">
        <v>0</v>
      </c>
      <c r="I2233" s="24">
        <f>VLOOKUP($E2233,Mapping!$A$2:$C$502,3,0)</f>
        <v>0</v>
      </c>
      <c r="J2233" s="24" t="str">
        <f>VLOOKUP($E2233,Mapping!$A$2:$C$502,2,0)</f>
        <v>Internal Event</v>
      </c>
      <c r="K2233" s="24" t="str">
        <f>VLOOKUP(G2233,Mapping!$E$2:$F$246,2,0)</f>
        <v>Per</v>
      </c>
    </row>
    <row r="2234" spans="1:11" x14ac:dyDescent="0.25">
      <c r="A2234" s="6"/>
      <c r="B2234" s="6"/>
      <c r="C2234" s="6"/>
      <c r="D2234" s="6"/>
      <c r="E2234" s="6" t="s">
        <v>233</v>
      </c>
      <c r="F2234" s="1" t="s">
        <v>117</v>
      </c>
      <c r="G2234" s="2">
        <v>44293</v>
      </c>
      <c r="H2234" s="1">
        <v>0</v>
      </c>
      <c r="I2234" s="24" t="str">
        <f>VLOOKUP($E2234,Mapping!$A$2:$C$502,3,0)</f>
        <v>S2</v>
      </c>
      <c r="J2234" s="24" t="str">
        <f>VLOOKUP($E2234,Mapping!$A$2:$C$502,2,0)</f>
        <v>Reddit</v>
      </c>
      <c r="K2234" s="24" t="str">
        <f>VLOOKUP(G2234,Mapping!$E$2:$F$246,2,0)</f>
        <v>Per</v>
      </c>
    </row>
    <row r="2235" spans="1:11" x14ac:dyDescent="0.25">
      <c r="A2235" s="6"/>
      <c r="B2235" s="6"/>
      <c r="C2235" s="6"/>
      <c r="D2235" s="6"/>
      <c r="E2235" s="6" t="s">
        <v>158</v>
      </c>
      <c r="F2235" s="1" t="s">
        <v>117</v>
      </c>
      <c r="G2235" s="2">
        <v>44293</v>
      </c>
      <c r="H2235" s="1">
        <v>0</v>
      </c>
      <c r="I2235" s="24">
        <f>VLOOKUP($E2235,Mapping!$A$2:$C$502,3,0)</f>
        <v>0</v>
      </c>
      <c r="J2235" s="24" t="str">
        <f>VLOOKUP($E2235,Mapping!$A$2:$C$502,2,0)</f>
        <v>Internal Event</v>
      </c>
      <c r="K2235" s="24" t="str">
        <f>VLOOKUP(G2235,Mapping!$E$2:$F$246,2,0)</f>
        <v>Per</v>
      </c>
    </row>
    <row r="2236" spans="1:11" x14ac:dyDescent="0.25">
      <c r="A2236" s="6"/>
      <c r="B2236" s="6"/>
      <c r="C2236" s="6"/>
      <c r="D2236" s="6"/>
      <c r="E2236" s="6" t="s">
        <v>159</v>
      </c>
      <c r="F2236" s="1" t="s">
        <v>117</v>
      </c>
      <c r="G2236" s="2">
        <v>44293</v>
      </c>
      <c r="H2236" s="1">
        <v>0</v>
      </c>
      <c r="I2236" s="24">
        <f>VLOOKUP($E2236,Mapping!$A$2:$C$502,3,0)</f>
        <v>0</v>
      </c>
      <c r="J2236" s="24" t="str">
        <f>VLOOKUP($E2236,Mapping!$A$2:$C$502,2,0)</f>
        <v>Event After Effect</v>
      </c>
      <c r="K2236" s="24" t="str">
        <f>VLOOKUP(G2236,Mapping!$E$2:$F$246,2,0)</f>
        <v>Per</v>
      </c>
    </row>
    <row r="2237" spans="1:11" x14ac:dyDescent="0.25">
      <c r="A2237" s="6"/>
      <c r="B2237" s="6"/>
      <c r="C2237" s="6"/>
      <c r="D2237" s="6"/>
      <c r="E2237" s="6" t="s">
        <v>160</v>
      </c>
      <c r="F2237" s="1" t="s">
        <v>117</v>
      </c>
      <c r="G2237" s="2">
        <v>44293</v>
      </c>
      <c r="H2237" s="1">
        <v>0</v>
      </c>
      <c r="I2237" s="24">
        <f>VLOOKUP($E2237,Mapping!$A$2:$C$502,3,0)</f>
        <v>0</v>
      </c>
      <c r="J2237" s="24" t="str">
        <f>VLOOKUP($E2237,Mapping!$A$2:$C$502,2,0)</f>
        <v>Event After Effect</v>
      </c>
      <c r="K2237" s="24" t="str">
        <f>VLOOKUP(G2237,Mapping!$E$2:$F$246,2,0)</f>
        <v>Per</v>
      </c>
    </row>
    <row r="2238" spans="1:11" x14ac:dyDescent="0.25">
      <c r="A2238" s="6"/>
      <c r="B2238" s="6"/>
      <c r="C2238" s="6"/>
      <c r="D2238" s="6"/>
      <c r="E2238" s="6" t="s">
        <v>161</v>
      </c>
      <c r="F2238" s="1" t="s">
        <v>117</v>
      </c>
      <c r="G2238" s="2">
        <v>44293</v>
      </c>
      <c r="H2238" s="1">
        <v>0</v>
      </c>
      <c r="I2238" s="24">
        <f>VLOOKUP($E2238,Mapping!$A$2:$C$502,3,0)</f>
        <v>0</v>
      </c>
      <c r="J2238" s="24" t="str">
        <f>VLOOKUP($E2238,Mapping!$A$2:$C$502,2,0)</f>
        <v>Internal Event</v>
      </c>
      <c r="K2238" s="24" t="str">
        <f>VLOOKUP(G2238,Mapping!$E$2:$F$246,2,0)</f>
        <v>Per</v>
      </c>
    </row>
    <row r="2239" spans="1:11" x14ac:dyDescent="0.25">
      <c r="A2239" s="6"/>
      <c r="B2239" s="6"/>
      <c r="C2239" s="6"/>
      <c r="D2239" s="6"/>
      <c r="E2239" s="6" t="s">
        <v>162</v>
      </c>
      <c r="F2239" s="1" t="s">
        <v>117</v>
      </c>
      <c r="G2239" s="2">
        <v>44293</v>
      </c>
      <c r="H2239" s="1">
        <v>0</v>
      </c>
      <c r="I2239" s="24">
        <f>VLOOKUP($E2239,Mapping!$A$2:$C$502,3,0)</f>
        <v>0</v>
      </c>
      <c r="J2239" s="24" t="str">
        <f>VLOOKUP($E2239,Mapping!$A$2:$C$502,2,0)</f>
        <v>Tuesday Effect</v>
      </c>
      <c r="K2239" s="24" t="str">
        <f>VLOOKUP(G2239,Mapping!$E$2:$F$246,2,0)</f>
        <v>Per</v>
      </c>
    </row>
    <row r="2240" spans="1:11" x14ac:dyDescent="0.25">
      <c r="A2240" s="6"/>
      <c r="B2240" s="6"/>
      <c r="C2240" s="6"/>
      <c r="D2240" s="6"/>
      <c r="E2240" s="6" t="s">
        <v>222</v>
      </c>
      <c r="F2240" s="1" t="s">
        <v>117</v>
      </c>
      <c r="G2240" s="2">
        <v>44293</v>
      </c>
      <c r="H2240" s="1">
        <v>28673.447137620598</v>
      </c>
      <c r="I2240" s="24" t="str">
        <f>VLOOKUP($E2240,Mapping!$A$2:$C$502,3,0)</f>
        <v>Pre</v>
      </c>
      <c r="J2240" s="24" t="str">
        <f>VLOOKUP($E2240,Mapping!$A$2:$C$502,2,0)</f>
        <v>Unity</v>
      </c>
      <c r="K2240" s="24" t="str">
        <f>VLOOKUP(G2240,Mapping!$E$2:$F$246,2,0)</f>
        <v>Per</v>
      </c>
    </row>
    <row r="2241" spans="1:11" x14ac:dyDescent="0.25">
      <c r="A2241" s="6"/>
      <c r="B2241" s="6"/>
      <c r="C2241" s="6"/>
      <c r="D2241" s="6"/>
      <c r="E2241" s="6" t="s">
        <v>234</v>
      </c>
      <c r="F2241" s="1" t="s">
        <v>117</v>
      </c>
      <c r="G2241" s="2">
        <v>44293</v>
      </c>
      <c r="H2241" s="1">
        <v>0</v>
      </c>
      <c r="I2241" s="24" t="str">
        <f>VLOOKUP($E2241,Mapping!$A$2:$C$502,3,0)</f>
        <v>S1</v>
      </c>
      <c r="J2241" s="24" t="str">
        <f>VLOOKUP($E2241,Mapping!$A$2:$C$502,2,0)</f>
        <v>Unity</v>
      </c>
      <c r="K2241" s="24" t="str">
        <f>VLOOKUP(G2241,Mapping!$E$2:$F$246,2,0)</f>
        <v>Per</v>
      </c>
    </row>
    <row r="2242" spans="1:11" x14ac:dyDescent="0.25">
      <c r="A2242" s="6"/>
      <c r="B2242" s="6"/>
      <c r="C2242" s="6"/>
      <c r="D2242" s="6"/>
      <c r="E2242" s="6" t="s">
        <v>235</v>
      </c>
      <c r="F2242" s="1" t="s">
        <v>117</v>
      </c>
      <c r="G2242" s="2">
        <v>44293</v>
      </c>
      <c r="H2242" s="1">
        <v>0</v>
      </c>
      <c r="I2242" s="24" t="str">
        <f>VLOOKUP($E2242,Mapping!$A$2:$C$502,3,0)</f>
        <v>S2</v>
      </c>
      <c r="J2242" s="24" t="str">
        <f>VLOOKUP($E2242,Mapping!$A$2:$C$502,2,0)</f>
        <v>Unity</v>
      </c>
      <c r="K2242" s="24" t="str">
        <f>VLOOKUP(G2242,Mapping!$E$2:$F$246,2,0)</f>
        <v>Per</v>
      </c>
    </row>
    <row r="2243" spans="1:11" x14ac:dyDescent="0.25">
      <c r="A2243" s="6"/>
      <c r="B2243" s="6"/>
      <c r="C2243" s="6"/>
      <c r="D2243" s="6"/>
      <c r="E2243" s="6" t="s">
        <v>247</v>
      </c>
      <c r="F2243" s="1" t="s">
        <v>117</v>
      </c>
      <c r="G2243" s="2">
        <v>44293</v>
      </c>
      <c r="H2243" s="1">
        <v>0</v>
      </c>
      <c r="I2243" s="24" t="str">
        <f>VLOOKUP($E2243,Mapping!$A$2:$C$502,3,0)</f>
        <v>S3</v>
      </c>
      <c r="J2243" s="24" t="str">
        <f>VLOOKUP($E2243,Mapping!$A$2:$C$502,2,0)</f>
        <v>Unity</v>
      </c>
      <c r="K2243" s="24" t="str">
        <f>VLOOKUP(G2243,Mapping!$E$2:$F$246,2,0)</f>
        <v>Per</v>
      </c>
    </row>
    <row r="2244" spans="1:11" x14ac:dyDescent="0.25">
      <c r="A2244" s="6"/>
      <c r="B2244" s="6"/>
      <c r="C2244" s="6"/>
      <c r="D2244" s="6"/>
      <c r="E2244" s="6" t="s">
        <v>200</v>
      </c>
      <c r="F2244" s="1" t="s">
        <v>117</v>
      </c>
      <c r="G2244" s="2">
        <v>44294</v>
      </c>
      <c r="H2244" s="1">
        <v>0</v>
      </c>
      <c r="I2244" s="24">
        <f>VLOOKUP($E2244,Mapping!$A$2:$C$502,3,0)</f>
        <v>0</v>
      </c>
      <c r="J2244" s="24" t="str">
        <f>VLOOKUP($E2244,Mapping!$A$2:$C$502,2,0)</f>
        <v>Apple Search</v>
      </c>
      <c r="K2244" s="24" t="str">
        <f>VLOOKUP(G2244,Mapping!$E$2:$F$246,2,0)</f>
        <v>Per</v>
      </c>
    </row>
    <row r="2245" spans="1:11" x14ac:dyDescent="0.25">
      <c r="A2245" s="6"/>
      <c r="B2245" s="6"/>
      <c r="C2245" s="6"/>
      <c r="D2245" s="6"/>
      <c r="E2245" s="6" t="s">
        <v>227</v>
      </c>
      <c r="F2245" s="1" t="s">
        <v>117</v>
      </c>
      <c r="G2245" s="2">
        <v>44294</v>
      </c>
      <c r="H2245" s="1">
        <v>0</v>
      </c>
      <c r="I2245" s="24">
        <f>VLOOKUP($E2245,Mapping!$A$2:$C$502,3,0)</f>
        <v>0</v>
      </c>
      <c r="J2245" s="24" t="str">
        <f>VLOOKUP($E2245,Mapping!$A$2:$C$502,2,0)</f>
        <v>Applovin Rewarded</v>
      </c>
      <c r="K2245" s="24" t="str">
        <f>VLOOKUP(G2245,Mapping!$E$2:$F$246,2,0)</f>
        <v>Per</v>
      </c>
    </row>
    <row r="2246" spans="1:11" x14ac:dyDescent="0.25">
      <c r="A2246" s="6"/>
      <c r="B2246" s="6"/>
      <c r="C2246" s="6"/>
      <c r="D2246" s="6"/>
      <c r="E2246" s="6" t="s">
        <v>201</v>
      </c>
      <c r="F2246" s="1" t="s">
        <v>117</v>
      </c>
      <c r="G2246" s="2">
        <v>44294</v>
      </c>
      <c r="H2246" s="1">
        <v>0</v>
      </c>
      <c r="I2246" s="24">
        <f>VLOOKUP($E2246,Mapping!$A$2:$C$502,3,0)</f>
        <v>0</v>
      </c>
      <c r="J2246" s="24" t="str">
        <f>VLOOKUP($E2246,Mapping!$A$2:$C$502,2,0)</f>
        <v>Applovin Video</v>
      </c>
      <c r="K2246" s="24" t="str">
        <f>VLOOKUP(G2246,Mapping!$E$2:$F$246,2,0)</f>
        <v>Per</v>
      </c>
    </row>
    <row r="2247" spans="1:11" x14ac:dyDescent="0.25">
      <c r="A2247" s="6"/>
      <c r="B2247" s="6"/>
      <c r="C2247" s="6"/>
      <c r="D2247" s="6"/>
      <c r="E2247" s="6" t="s">
        <v>143</v>
      </c>
      <c r="F2247" s="1" t="s">
        <v>117</v>
      </c>
      <c r="G2247" s="2">
        <v>44294</v>
      </c>
      <c r="H2247" s="1">
        <v>0</v>
      </c>
      <c r="I2247" s="24">
        <f>VLOOKUP($E2247,Mapping!$A$2:$C$502,3,0)</f>
        <v>0</v>
      </c>
      <c r="J2247" s="24" t="str">
        <f>VLOOKUP($E2247,Mapping!$A$2:$C$502,2,0)</f>
        <v>Bug Fix</v>
      </c>
      <c r="K2247" s="24" t="str">
        <f>VLOOKUP(G2247,Mapping!$E$2:$F$246,2,0)</f>
        <v>Per</v>
      </c>
    </row>
    <row r="2248" spans="1:11" x14ac:dyDescent="0.25">
      <c r="A2248" s="6"/>
      <c r="B2248" s="6"/>
      <c r="C2248" s="6"/>
      <c r="D2248" s="6"/>
      <c r="E2248" s="6" t="s">
        <v>144</v>
      </c>
      <c r="F2248" s="1" t="s">
        <v>117</v>
      </c>
      <c r="G2248" s="2">
        <v>44294</v>
      </c>
      <c r="H2248" s="1">
        <v>0</v>
      </c>
      <c r="I2248" s="24">
        <f>VLOOKUP($E2248,Mapping!$A$2:$C$502,3,0)</f>
        <v>0</v>
      </c>
      <c r="J2248" s="24" t="str">
        <f>VLOOKUP($E2248,Mapping!$A$2:$C$502,2,0)</f>
        <v>Bug Fix</v>
      </c>
      <c r="K2248" s="24" t="str">
        <f>VLOOKUP(G2248,Mapping!$E$2:$F$246,2,0)</f>
        <v>Per</v>
      </c>
    </row>
    <row r="2249" spans="1:11" x14ac:dyDescent="0.25">
      <c r="A2249" s="6"/>
      <c r="B2249" s="6"/>
      <c r="C2249" s="6"/>
      <c r="D2249" s="6"/>
      <c r="E2249" s="6" t="s">
        <v>226</v>
      </c>
      <c r="F2249" s="1" t="s">
        <v>117</v>
      </c>
      <c r="G2249" s="2">
        <v>44294</v>
      </c>
      <c r="H2249" s="1">
        <v>0</v>
      </c>
      <c r="I2249" s="24">
        <f>VLOOKUP($E2249,Mapping!$A$2:$C$502,3,0)</f>
        <v>0</v>
      </c>
      <c r="J2249" s="24" t="str">
        <f>VLOOKUP($E2249,Mapping!$A$2:$C$502,2,0)</f>
        <v>Bug Fix</v>
      </c>
      <c r="K2249" s="24" t="str">
        <f>VLOOKUP(G2249,Mapping!$E$2:$F$246,2,0)</f>
        <v>Per</v>
      </c>
    </row>
    <row r="2250" spans="1:11" x14ac:dyDescent="0.25">
      <c r="A2250" s="6"/>
      <c r="B2250" s="6"/>
      <c r="C2250" s="6"/>
      <c r="D2250" s="6"/>
      <c r="E2250" s="6" t="s">
        <v>146</v>
      </c>
      <c r="F2250" s="1" t="s">
        <v>117</v>
      </c>
      <c r="G2250" s="2">
        <v>44294</v>
      </c>
      <c r="H2250" s="1">
        <v>0</v>
      </c>
      <c r="I2250" s="24">
        <f>VLOOKUP($E2250,Mapping!$A$2:$C$502,3,0)</f>
        <v>0</v>
      </c>
      <c r="J2250" s="24" t="str">
        <f>VLOOKUP($E2250,Mapping!$A$2:$C$502,2,0)</f>
        <v>Event After Effect</v>
      </c>
      <c r="K2250" s="24" t="str">
        <f>VLOOKUP(G2250,Mapping!$E$2:$F$246,2,0)</f>
        <v>Per</v>
      </c>
    </row>
    <row r="2251" spans="1:11" x14ac:dyDescent="0.25">
      <c r="A2251" s="6"/>
      <c r="B2251" s="6"/>
      <c r="C2251" s="6"/>
      <c r="D2251" s="6"/>
      <c r="E2251" s="6" t="s">
        <v>228</v>
      </c>
      <c r="F2251" s="1" t="s">
        <v>117</v>
      </c>
      <c r="G2251" s="2">
        <v>44294</v>
      </c>
      <c r="H2251" s="1">
        <v>0</v>
      </c>
      <c r="I2251" s="24">
        <f>VLOOKUP($E2251,Mapping!$A$2:$C$502,3,0)</f>
        <v>0</v>
      </c>
      <c r="J2251" s="24" t="str">
        <f>VLOOKUP($E2251,Mapping!$A$2:$C$502,2,0)</f>
        <v>Bytedance Global</v>
      </c>
      <c r="K2251" s="24" t="str">
        <f>VLOOKUP(G2251,Mapping!$E$2:$F$246,2,0)</f>
        <v>Per</v>
      </c>
    </row>
    <row r="2252" spans="1:11" x14ac:dyDescent="0.25">
      <c r="A2252" s="6"/>
      <c r="B2252" s="6"/>
      <c r="C2252" s="6"/>
      <c r="D2252" s="6"/>
      <c r="E2252" s="6" t="s">
        <v>180</v>
      </c>
      <c r="F2252" s="1" t="s">
        <v>117</v>
      </c>
      <c r="G2252" s="2">
        <v>44294</v>
      </c>
      <c r="H2252" s="1">
        <v>-14376.4799413891</v>
      </c>
      <c r="I2252" s="24">
        <f>VLOOKUP($E2252,Mapping!$A$2:$C$502,3,0)</f>
        <v>0</v>
      </c>
      <c r="J2252" s="24" t="str">
        <f>VLOOKUP($E2252,Mapping!$A$2:$C$502,2,0)</f>
        <v>Lords Mobile</v>
      </c>
      <c r="K2252" s="24" t="str">
        <f>VLOOKUP(G2252,Mapping!$E$2:$F$246,2,0)</f>
        <v>Per</v>
      </c>
    </row>
    <row r="2253" spans="1:11" x14ac:dyDescent="0.25">
      <c r="A2253" s="6"/>
      <c r="B2253" s="6"/>
      <c r="C2253" s="6"/>
      <c r="D2253" s="6"/>
      <c r="E2253" s="6" t="s">
        <v>181</v>
      </c>
      <c r="F2253" s="1" t="s">
        <v>117</v>
      </c>
      <c r="G2253" s="2">
        <v>44294</v>
      </c>
      <c r="H2253" s="1">
        <v>-4279.3347043490303</v>
      </c>
      <c r="I2253" s="24">
        <f>VLOOKUP($E2253,Mapping!$A$2:$C$502,3,0)</f>
        <v>0</v>
      </c>
      <c r="J2253" s="24" t="str">
        <f>VLOOKUP($E2253,Mapping!$A$2:$C$502,2,0)</f>
        <v>Rise of Kingdom</v>
      </c>
      <c r="K2253" s="24" t="str">
        <f>VLOOKUP(G2253,Mapping!$E$2:$F$246,2,0)</f>
        <v>Per</v>
      </c>
    </row>
    <row r="2254" spans="1:11" x14ac:dyDescent="0.25">
      <c r="A2254" s="6"/>
      <c r="B2254" s="6"/>
      <c r="C2254" s="6"/>
      <c r="D2254" s="6"/>
      <c r="E2254" s="6" t="s">
        <v>182</v>
      </c>
      <c r="F2254" s="1" t="s">
        <v>117</v>
      </c>
      <c r="G2254" s="2">
        <v>44294</v>
      </c>
      <c r="H2254" s="1">
        <v>-4998.6434149082597</v>
      </c>
      <c r="I2254" s="24">
        <f>VLOOKUP($E2254,Mapping!$A$2:$C$502,3,0)</f>
        <v>0</v>
      </c>
      <c r="J2254" s="24" t="str">
        <f>VLOOKUP($E2254,Mapping!$A$2:$C$502,2,0)</f>
        <v>West Game</v>
      </c>
      <c r="K2254" s="24" t="str">
        <f>VLOOKUP(G2254,Mapping!$E$2:$F$246,2,0)</f>
        <v>Per</v>
      </c>
    </row>
    <row r="2255" spans="1:11" x14ac:dyDescent="0.25">
      <c r="A2255" s="6"/>
      <c r="B2255" s="6"/>
      <c r="C2255" s="6"/>
      <c r="D2255" s="6"/>
      <c r="E2255" s="6" t="s">
        <v>148</v>
      </c>
      <c r="F2255" s="1" t="s">
        <v>117</v>
      </c>
      <c r="G2255" s="2">
        <v>44294</v>
      </c>
      <c r="H2255" s="1">
        <v>0</v>
      </c>
      <c r="I2255" s="24">
        <f>VLOOKUP($E2255,Mapping!$A$2:$C$502,3,0)</f>
        <v>0</v>
      </c>
      <c r="J2255" s="24" t="str">
        <f>VLOOKUP($E2255,Mapping!$A$2:$C$502,2,0)</f>
        <v>Event After Effect</v>
      </c>
      <c r="K2255" s="24" t="str">
        <f>VLOOKUP(G2255,Mapping!$E$2:$F$246,2,0)</f>
        <v>Per</v>
      </c>
    </row>
    <row r="2256" spans="1:11" x14ac:dyDescent="0.25">
      <c r="A2256" s="6"/>
      <c r="B2256" s="6"/>
      <c r="C2256" s="6"/>
      <c r="D2256" s="6"/>
      <c r="E2256" s="6" t="s">
        <v>202</v>
      </c>
      <c r="F2256" s="1" t="s">
        <v>117</v>
      </c>
      <c r="G2256" s="2">
        <v>44294</v>
      </c>
      <c r="H2256" s="1">
        <v>0</v>
      </c>
      <c r="I2256" s="24" t="str">
        <f>VLOOKUP($E2256,Mapping!$A$2:$C$502,3,0)</f>
        <v>S1</v>
      </c>
      <c r="J2256" s="24" t="str">
        <f>VLOOKUP($E2256,Mapping!$A$2:$C$502,2,0)</f>
        <v>Facebook AEO AAA</v>
      </c>
      <c r="K2256" s="24" t="str">
        <f>VLOOKUP(G2256,Mapping!$E$2:$F$246,2,0)</f>
        <v>Per</v>
      </c>
    </row>
    <row r="2257" spans="1:11" x14ac:dyDescent="0.25">
      <c r="A2257" s="6"/>
      <c r="B2257" s="6"/>
      <c r="C2257" s="6"/>
      <c r="D2257" s="6"/>
      <c r="E2257" s="6" t="s">
        <v>203</v>
      </c>
      <c r="F2257" s="1" t="s">
        <v>117</v>
      </c>
      <c r="G2257" s="2">
        <v>44294</v>
      </c>
      <c r="H2257" s="1">
        <v>0</v>
      </c>
      <c r="I2257" s="24" t="str">
        <f>VLOOKUP($E2257,Mapping!$A$2:$C$502,3,0)</f>
        <v>S2</v>
      </c>
      <c r="J2257" s="24" t="str">
        <f>VLOOKUP($E2257,Mapping!$A$2:$C$502,2,0)</f>
        <v>Facebook AEO AAA</v>
      </c>
      <c r="K2257" s="24" t="str">
        <f>VLOOKUP(G2257,Mapping!$E$2:$F$246,2,0)</f>
        <v>Per</v>
      </c>
    </row>
    <row r="2258" spans="1:11" x14ac:dyDescent="0.25">
      <c r="A2258" s="6"/>
      <c r="B2258" s="6"/>
      <c r="C2258" s="6"/>
      <c r="D2258" s="6"/>
      <c r="E2258" s="6" t="s">
        <v>243</v>
      </c>
      <c r="F2258" s="1" t="s">
        <v>117</v>
      </c>
      <c r="G2258" s="2">
        <v>44294</v>
      </c>
      <c r="H2258" s="1">
        <v>0</v>
      </c>
      <c r="I2258" s="24" t="str">
        <f>VLOOKUP($E2258,Mapping!$A$2:$C$502,3,0)</f>
        <v>S3</v>
      </c>
      <c r="J2258" s="24" t="str">
        <f>VLOOKUP($E2258,Mapping!$A$2:$C$502,2,0)</f>
        <v>Facebook AEO AAA</v>
      </c>
      <c r="K2258" s="24" t="str">
        <f>VLOOKUP(G2258,Mapping!$E$2:$F$246,2,0)</f>
        <v>Per</v>
      </c>
    </row>
    <row r="2259" spans="1:11" x14ac:dyDescent="0.25">
      <c r="A2259" s="6"/>
      <c r="B2259" s="6"/>
      <c r="C2259" s="6"/>
      <c r="D2259" s="6"/>
      <c r="E2259" s="6" t="s">
        <v>204</v>
      </c>
      <c r="F2259" s="1" t="s">
        <v>117</v>
      </c>
      <c r="G2259" s="2">
        <v>44294</v>
      </c>
      <c r="H2259" s="1">
        <v>0</v>
      </c>
      <c r="I2259" s="24" t="str">
        <f>VLOOKUP($E2259,Mapping!$A$2:$C$502,3,0)</f>
        <v>Pre</v>
      </c>
      <c r="J2259" s="24" t="str">
        <f>VLOOKUP($E2259,Mapping!$A$2:$C$502,2,0)</f>
        <v>Facebook AEO AAA</v>
      </c>
      <c r="K2259" s="24" t="str">
        <f>VLOOKUP(G2259,Mapping!$E$2:$F$246,2,0)</f>
        <v>Per</v>
      </c>
    </row>
    <row r="2260" spans="1:11" x14ac:dyDescent="0.25">
      <c r="A2260" s="6"/>
      <c r="B2260" s="6"/>
      <c r="C2260" s="6"/>
      <c r="D2260" s="6"/>
      <c r="E2260" s="6" t="s">
        <v>205</v>
      </c>
      <c r="F2260" s="1" t="s">
        <v>117</v>
      </c>
      <c r="G2260" s="2">
        <v>44294</v>
      </c>
      <c r="H2260" s="1">
        <v>0</v>
      </c>
      <c r="I2260" s="24" t="str">
        <f>VLOOKUP($E2260,Mapping!$A$2:$C$502,3,0)</f>
        <v>S1</v>
      </c>
      <c r="J2260" s="24" t="str">
        <f>VLOOKUP($E2260,Mapping!$A$2:$C$502,2,0)</f>
        <v>Facebook AEO BAU</v>
      </c>
      <c r="K2260" s="24" t="str">
        <f>VLOOKUP(G2260,Mapping!$E$2:$F$246,2,0)</f>
        <v>Per</v>
      </c>
    </row>
    <row r="2261" spans="1:11" x14ac:dyDescent="0.25">
      <c r="A2261" s="6"/>
      <c r="B2261" s="6"/>
      <c r="C2261" s="6"/>
      <c r="D2261" s="6"/>
      <c r="E2261" s="6" t="s">
        <v>206</v>
      </c>
      <c r="F2261" s="1" t="s">
        <v>117</v>
      </c>
      <c r="G2261" s="2">
        <v>44294</v>
      </c>
      <c r="H2261" s="1">
        <v>0</v>
      </c>
      <c r="I2261" s="24" t="str">
        <f>VLOOKUP($E2261,Mapping!$A$2:$C$502,3,0)</f>
        <v>S2</v>
      </c>
      <c r="J2261" s="24" t="str">
        <f>VLOOKUP($E2261,Mapping!$A$2:$C$502,2,0)</f>
        <v>Facebook AEO BAU</v>
      </c>
      <c r="K2261" s="24" t="str">
        <f>VLOOKUP(G2261,Mapping!$E$2:$F$246,2,0)</f>
        <v>Per</v>
      </c>
    </row>
    <row r="2262" spans="1:11" x14ac:dyDescent="0.25">
      <c r="A2262" s="6"/>
      <c r="B2262" s="6"/>
      <c r="C2262" s="6"/>
      <c r="D2262" s="6"/>
      <c r="E2262" s="6" t="s">
        <v>244</v>
      </c>
      <c r="F2262" s="1" t="s">
        <v>117</v>
      </c>
      <c r="G2262" s="2">
        <v>44294</v>
      </c>
      <c r="H2262" s="1">
        <v>0</v>
      </c>
      <c r="I2262" s="24" t="str">
        <f>VLOOKUP($E2262,Mapping!$A$2:$C$502,3,0)</f>
        <v>S3</v>
      </c>
      <c r="J2262" s="24" t="str">
        <f>VLOOKUP($E2262,Mapping!$A$2:$C$502,2,0)</f>
        <v>Facebook AEO BAU</v>
      </c>
      <c r="K2262" s="24" t="str">
        <f>VLOOKUP(G2262,Mapping!$E$2:$F$246,2,0)</f>
        <v>Per</v>
      </c>
    </row>
    <row r="2263" spans="1:11" x14ac:dyDescent="0.25">
      <c r="A2263" s="6"/>
      <c r="B2263" s="6"/>
      <c r="C2263" s="6"/>
      <c r="D2263" s="6"/>
      <c r="E2263" s="6" t="s">
        <v>207</v>
      </c>
      <c r="F2263" s="1" t="s">
        <v>117</v>
      </c>
      <c r="G2263" s="2">
        <v>44294</v>
      </c>
      <c r="H2263" s="1">
        <v>54.823307446207799</v>
      </c>
      <c r="I2263" s="24" t="str">
        <f>VLOOKUP($E2263,Mapping!$A$2:$C$502,3,0)</f>
        <v>Pre</v>
      </c>
      <c r="J2263" s="24" t="str">
        <f>VLOOKUP($E2263,Mapping!$A$2:$C$502,2,0)</f>
        <v>Facebook AEO BAU</v>
      </c>
      <c r="K2263" s="24" t="str">
        <f>VLOOKUP(G2263,Mapping!$E$2:$F$246,2,0)</f>
        <v>Per</v>
      </c>
    </row>
    <row r="2264" spans="1:11" x14ac:dyDescent="0.25">
      <c r="A2264" s="6"/>
      <c r="B2264" s="6"/>
      <c r="C2264" s="6"/>
      <c r="D2264" s="6"/>
      <c r="E2264" s="6" t="s">
        <v>208</v>
      </c>
      <c r="F2264" s="1" t="s">
        <v>117</v>
      </c>
      <c r="G2264" s="2">
        <v>44294</v>
      </c>
      <c r="H2264" s="1">
        <v>5826.1563533472399</v>
      </c>
      <c r="I2264" s="24" t="str">
        <f>VLOOKUP($E2264,Mapping!$A$2:$C$502,3,0)</f>
        <v>Pre</v>
      </c>
      <c r="J2264" s="24" t="str">
        <f>VLOOKUP($E2264,Mapping!$A$2:$C$502,2,0)</f>
        <v>Facebook VO AAA</v>
      </c>
      <c r="K2264" s="24" t="str">
        <f>VLOOKUP(G2264,Mapping!$E$2:$F$246,2,0)</f>
        <v>Per</v>
      </c>
    </row>
    <row r="2265" spans="1:11" x14ac:dyDescent="0.25">
      <c r="A2265" s="6"/>
      <c r="B2265" s="6"/>
      <c r="C2265" s="6"/>
      <c r="D2265" s="6"/>
      <c r="E2265" s="6" t="s">
        <v>209</v>
      </c>
      <c r="F2265" s="1" t="s">
        <v>117</v>
      </c>
      <c r="G2265" s="2">
        <v>44294</v>
      </c>
      <c r="H2265" s="1">
        <v>0</v>
      </c>
      <c r="I2265" s="24" t="str">
        <f>VLOOKUP($E2265,Mapping!$A$2:$C$502,3,0)</f>
        <v>S1</v>
      </c>
      <c r="J2265" s="24" t="str">
        <f>VLOOKUP($E2265,Mapping!$A$2:$C$502,2,0)</f>
        <v>Facebook VO AAA</v>
      </c>
      <c r="K2265" s="24" t="str">
        <f>VLOOKUP(G2265,Mapping!$E$2:$F$246,2,0)</f>
        <v>Per</v>
      </c>
    </row>
    <row r="2266" spans="1:11" x14ac:dyDescent="0.25">
      <c r="A2266" s="6"/>
      <c r="B2266" s="6"/>
      <c r="C2266" s="6"/>
      <c r="D2266" s="6"/>
      <c r="E2266" s="6" t="s">
        <v>210</v>
      </c>
      <c r="F2266" s="1" t="s">
        <v>117</v>
      </c>
      <c r="G2266" s="2">
        <v>44294</v>
      </c>
      <c r="H2266" s="1">
        <v>0</v>
      </c>
      <c r="I2266" s="24" t="str">
        <f>VLOOKUP($E2266,Mapping!$A$2:$C$502,3,0)</f>
        <v>S2</v>
      </c>
      <c r="J2266" s="24" t="str">
        <f>VLOOKUP($E2266,Mapping!$A$2:$C$502,2,0)</f>
        <v>Facebook VO AAA</v>
      </c>
      <c r="K2266" s="24" t="str">
        <f>VLOOKUP(G2266,Mapping!$E$2:$F$246,2,0)</f>
        <v>Per</v>
      </c>
    </row>
    <row r="2267" spans="1:11" x14ac:dyDescent="0.25">
      <c r="A2267" s="6"/>
      <c r="B2267" s="6"/>
      <c r="C2267" s="6"/>
      <c r="D2267" s="6"/>
      <c r="E2267" s="6" t="s">
        <v>245</v>
      </c>
      <c r="F2267" s="1" t="s">
        <v>117</v>
      </c>
      <c r="G2267" s="2">
        <v>44294</v>
      </c>
      <c r="H2267" s="1">
        <v>0</v>
      </c>
      <c r="I2267" s="24" t="str">
        <f>VLOOKUP($E2267,Mapping!$A$2:$C$502,3,0)</f>
        <v>S3</v>
      </c>
      <c r="J2267" s="24" t="str">
        <f>VLOOKUP($E2267,Mapping!$A$2:$C$502,2,0)</f>
        <v>Facebook VO AAA</v>
      </c>
      <c r="K2267" s="24" t="str">
        <f>VLOOKUP(G2267,Mapping!$E$2:$F$246,2,0)</f>
        <v>Per</v>
      </c>
    </row>
    <row r="2268" spans="1:11" x14ac:dyDescent="0.25">
      <c r="A2268" s="6"/>
      <c r="B2268" s="6"/>
      <c r="C2268" s="6"/>
      <c r="D2268" s="6"/>
      <c r="E2268" s="6" t="s">
        <v>211</v>
      </c>
      <c r="F2268" s="1" t="s">
        <v>117</v>
      </c>
      <c r="G2268" s="2">
        <v>44294</v>
      </c>
      <c r="H2268" s="1">
        <v>29407.2494116161</v>
      </c>
      <c r="I2268" s="24" t="str">
        <f>VLOOKUP($E2268,Mapping!$A$2:$C$502,3,0)</f>
        <v>Pre</v>
      </c>
      <c r="J2268" s="24" t="str">
        <f>VLOOKUP($E2268,Mapping!$A$2:$C$502,2,0)</f>
        <v>Facebook VO BAU</v>
      </c>
      <c r="K2268" s="24" t="str">
        <f>VLOOKUP(G2268,Mapping!$E$2:$F$246,2,0)</f>
        <v>Per</v>
      </c>
    </row>
    <row r="2269" spans="1:11" x14ac:dyDescent="0.25">
      <c r="A2269" s="6"/>
      <c r="B2269" s="6"/>
      <c r="C2269" s="6"/>
      <c r="D2269" s="6"/>
      <c r="E2269" s="6" t="s">
        <v>212</v>
      </c>
      <c r="F2269" s="1" t="s">
        <v>117</v>
      </c>
      <c r="G2269" s="2">
        <v>44294</v>
      </c>
      <c r="H2269" s="1">
        <v>0</v>
      </c>
      <c r="I2269" s="24" t="str">
        <f>VLOOKUP($E2269,Mapping!$A$2:$C$502,3,0)</f>
        <v>S1</v>
      </c>
      <c r="J2269" s="24" t="str">
        <f>VLOOKUP($E2269,Mapping!$A$2:$C$502,2,0)</f>
        <v>Facebook VO BAU</v>
      </c>
      <c r="K2269" s="24" t="str">
        <f>VLOOKUP(G2269,Mapping!$E$2:$F$246,2,0)</f>
        <v>Per</v>
      </c>
    </row>
    <row r="2270" spans="1:11" x14ac:dyDescent="0.25">
      <c r="A2270" s="6"/>
      <c r="B2270" s="6"/>
      <c r="C2270" s="6"/>
      <c r="D2270" s="6"/>
      <c r="E2270" s="6" t="s">
        <v>213</v>
      </c>
      <c r="F2270" s="1" t="s">
        <v>117</v>
      </c>
      <c r="G2270" s="2">
        <v>44294</v>
      </c>
      <c r="H2270" s="1">
        <v>0</v>
      </c>
      <c r="I2270" s="24" t="str">
        <f>VLOOKUP($E2270,Mapping!$A$2:$C$502,3,0)</f>
        <v>S2</v>
      </c>
      <c r="J2270" s="24" t="str">
        <f>VLOOKUP($E2270,Mapping!$A$2:$C$502,2,0)</f>
        <v>Facebook VO BAU</v>
      </c>
      <c r="K2270" s="24" t="str">
        <f>VLOOKUP(G2270,Mapping!$E$2:$F$246,2,0)</f>
        <v>Per</v>
      </c>
    </row>
    <row r="2271" spans="1:11" x14ac:dyDescent="0.25">
      <c r="A2271" s="6"/>
      <c r="B2271" s="6"/>
      <c r="C2271" s="6"/>
      <c r="D2271" s="6"/>
      <c r="E2271" s="6" t="s">
        <v>246</v>
      </c>
      <c r="F2271" s="1" t="s">
        <v>117</v>
      </c>
      <c r="G2271" s="2">
        <v>44294</v>
      </c>
      <c r="H2271" s="1">
        <v>0</v>
      </c>
      <c r="I2271" s="24" t="str">
        <f>VLOOKUP($E2271,Mapping!$A$2:$C$502,3,0)</f>
        <v>S3</v>
      </c>
      <c r="J2271" s="24" t="str">
        <f>VLOOKUP($E2271,Mapping!$A$2:$C$502,2,0)</f>
        <v>Facebook VO BAU</v>
      </c>
      <c r="K2271" s="24" t="str">
        <f>VLOOKUP(G2271,Mapping!$E$2:$F$246,2,0)</f>
        <v>Per</v>
      </c>
    </row>
    <row r="2272" spans="1:11" x14ac:dyDescent="0.25">
      <c r="A2272" s="6"/>
      <c r="B2272" s="6"/>
      <c r="C2272" s="6"/>
      <c r="D2272" s="6"/>
      <c r="E2272" s="6" t="s">
        <v>214</v>
      </c>
      <c r="F2272" s="1" t="s">
        <v>117</v>
      </c>
      <c r="G2272" s="2">
        <v>44294</v>
      </c>
      <c r="H2272" s="1">
        <v>241.12840377583001</v>
      </c>
      <c r="I2272" s="24" t="str">
        <f>VLOOKUP($E2272,Mapping!$A$2:$C$502,3,0)</f>
        <v>Pre</v>
      </c>
      <c r="J2272" s="24" t="str">
        <f>VLOOKUP($E2272,Mapping!$A$2:$C$502,2,0)</f>
        <v>Facebook VO Dynamic</v>
      </c>
      <c r="K2272" s="24" t="str">
        <f>VLOOKUP(G2272,Mapping!$E$2:$F$246,2,0)</f>
        <v>Per</v>
      </c>
    </row>
    <row r="2273" spans="1:11" x14ac:dyDescent="0.25">
      <c r="A2273" s="6"/>
      <c r="B2273" s="6"/>
      <c r="C2273" s="6"/>
      <c r="D2273" s="6"/>
      <c r="E2273" s="6" t="s">
        <v>215</v>
      </c>
      <c r="F2273" s="1" t="s">
        <v>117</v>
      </c>
      <c r="G2273" s="2">
        <v>44294</v>
      </c>
      <c r="H2273" s="1">
        <v>0</v>
      </c>
      <c r="I2273" s="24" t="str">
        <f>VLOOKUP($E2273,Mapping!$A$2:$C$502,3,0)</f>
        <v>S1</v>
      </c>
      <c r="J2273" s="24" t="str">
        <f>VLOOKUP($E2273,Mapping!$A$2:$C$502,2,0)</f>
        <v>Facebook VO Dynamic</v>
      </c>
      <c r="K2273" s="24" t="str">
        <f>VLOOKUP(G2273,Mapping!$E$2:$F$246,2,0)</f>
        <v>Per</v>
      </c>
    </row>
    <row r="2274" spans="1:11" x14ac:dyDescent="0.25">
      <c r="A2274" s="6"/>
      <c r="B2274" s="6"/>
      <c r="C2274" s="6"/>
      <c r="D2274" s="6"/>
      <c r="E2274" s="6" t="s">
        <v>216</v>
      </c>
      <c r="F2274" s="1" t="s">
        <v>117</v>
      </c>
      <c r="G2274" s="2">
        <v>44294</v>
      </c>
      <c r="H2274" s="1">
        <v>12079.6530842883</v>
      </c>
      <c r="I2274" s="24" t="str">
        <f>VLOOKUP($E2274,Mapping!$A$2:$C$502,3,0)</f>
        <v>Pre</v>
      </c>
      <c r="J2274" s="24" t="str">
        <f>VLOOKUP($E2274,Mapping!$A$2:$C$502,2,0)</f>
        <v>Google Display</v>
      </c>
      <c r="K2274" s="24" t="str">
        <f>VLOOKUP(G2274,Mapping!$E$2:$F$246,2,0)</f>
        <v>Per</v>
      </c>
    </row>
    <row r="2275" spans="1:11" x14ac:dyDescent="0.25">
      <c r="A2275" s="6"/>
      <c r="B2275" s="6"/>
      <c r="C2275" s="6"/>
      <c r="D2275" s="6"/>
      <c r="E2275" s="6" t="s">
        <v>217</v>
      </c>
      <c r="F2275" s="1" t="s">
        <v>117</v>
      </c>
      <c r="G2275" s="2">
        <v>44294</v>
      </c>
      <c r="H2275" s="1">
        <v>0</v>
      </c>
      <c r="I2275" s="24">
        <f>VLOOKUP($E2275,Mapping!$A$2:$C$502,3,0)</f>
        <v>0</v>
      </c>
      <c r="J2275" s="24" t="str">
        <f>VLOOKUP($E2275,Mapping!$A$2:$C$502,2,0)</f>
        <v>Google Display</v>
      </c>
      <c r="K2275" s="24" t="str">
        <f>VLOOKUP(G2275,Mapping!$E$2:$F$246,2,0)</f>
        <v>Per</v>
      </c>
    </row>
    <row r="2276" spans="1:11" x14ac:dyDescent="0.25">
      <c r="A2276" s="6"/>
      <c r="B2276" s="6"/>
      <c r="C2276" s="6"/>
      <c r="D2276" s="6"/>
      <c r="E2276" s="6" t="s">
        <v>229</v>
      </c>
      <c r="F2276" s="1" t="s">
        <v>117</v>
      </c>
      <c r="G2276" s="2">
        <v>44294</v>
      </c>
      <c r="H2276" s="1">
        <v>0</v>
      </c>
      <c r="I2276" s="24">
        <f>VLOOKUP($E2276,Mapping!$A$2:$C$502,3,0)</f>
        <v>0</v>
      </c>
      <c r="J2276" s="24" t="str">
        <f>VLOOKUP($E2276,Mapping!$A$2:$C$502,2,0)</f>
        <v>Google Display</v>
      </c>
      <c r="K2276" s="24" t="str">
        <f>VLOOKUP(G2276,Mapping!$E$2:$F$246,2,0)</f>
        <v>Per</v>
      </c>
    </row>
    <row r="2277" spans="1:11" x14ac:dyDescent="0.25">
      <c r="A2277" s="6"/>
      <c r="B2277" s="6"/>
      <c r="C2277" s="6"/>
      <c r="D2277" s="6"/>
      <c r="E2277" s="6" t="s">
        <v>218</v>
      </c>
      <c r="F2277" s="1" t="s">
        <v>117</v>
      </c>
      <c r="G2277" s="2">
        <v>44294</v>
      </c>
      <c r="H2277" s="1">
        <v>0</v>
      </c>
      <c r="I2277" s="24">
        <f>VLOOKUP($E2277,Mapping!$A$2:$C$502,3,0)</f>
        <v>0</v>
      </c>
      <c r="J2277" s="24" t="str">
        <f>VLOOKUP($E2277,Mapping!$A$2:$C$502,2,0)</f>
        <v>Google Display</v>
      </c>
      <c r="K2277" s="24" t="str">
        <f>VLOOKUP(G2277,Mapping!$E$2:$F$246,2,0)</f>
        <v>Per</v>
      </c>
    </row>
    <row r="2278" spans="1:11" x14ac:dyDescent="0.25">
      <c r="A2278" s="6"/>
      <c r="B2278" s="6"/>
      <c r="C2278" s="6"/>
      <c r="D2278" s="6"/>
      <c r="E2278" s="6" t="s">
        <v>230</v>
      </c>
      <c r="F2278" s="1" t="s">
        <v>117</v>
      </c>
      <c r="G2278" s="2">
        <v>44294</v>
      </c>
      <c r="H2278" s="1">
        <v>0</v>
      </c>
      <c r="I2278" s="24" t="str">
        <f>VLOOKUP($E2278,Mapping!$A$2:$C$502,3,0)</f>
        <v>S1</v>
      </c>
      <c r="J2278" s="24" t="str">
        <f>VLOOKUP($E2278,Mapping!$A$2:$C$502,2,0)</f>
        <v>Google Display</v>
      </c>
      <c r="K2278" s="24" t="str">
        <f>VLOOKUP(G2278,Mapping!$E$2:$F$246,2,0)</f>
        <v>Per</v>
      </c>
    </row>
    <row r="2279" spans="1:11" x14ac:dyDescent="0.25">
      <c r="A2279" s="6"/>
      <c r="B2279" s="6"/>
      <c r="C2279" s="6"/>
      <c r="D2279" s="6"/>
      <c r="E2279" s="6" t="s">
        <v>219</v>
      </c>
      <c r="F2279" s="1" t="s">
        <v>117</v>
      </c>
      <c r="G2279" s="2">
        <v>44294</v>
      </c>
      <c r="H2279" s="1">
        <v>2204.3141640671402</v>
      </c>
      <c r="I2279" s="24" t="str">
        <f>VLOOKUP($E2279,Mapping!$A$2:$C$502,3,0)</f>
        <v>Pre</v>
      </c>
      <c r="J2279" s="24" t="str">
        <f>VLOOKUP($E2279,Mapping!$A$2:$C$502,2,0)</f>
        <v>Google Youtube</v>
      </c>
      <c r="K2279" s="24" t="str">
        <f>VLOOKUP(G2279,Mapping!$E$2:$F$246,2,0)</f>
        <v>Per</v>
      </c>
    </row>
    <row r="2280" spans="1:11" x14ac:dyDescent="0.25">
      <c r="A2280" s="6"/>
      <c r="B2280" s="6"/>
      <c r="C2280" s="6"/>
      <c r="D2280" s="6"/>
      <c r="E2280" s="6" t="s">
        <v>220</v>
      </c>
      <c r="F2280" s="1" t="s">
        <v>117</v>
      </c>
      <c r="G2280" s="2">
        <v>44294</v>
      </c>
      <c r="H2280" s="1">
        <v>0</v>
      </c>
      <c r="I2280" s="24">
        <f>VLOOKUP($E2280,Mapping!$A$2:$C$502,3,0)</f>
        <v>0</v>
      </c>
      <c r="J2280" s="24" t="str">
        <f>VLOOKUP($E2280,Mapping!$A$2:$C$502,2,0)</f>
        <v>Google Youtube</v>
      </c>
      <c r="K2280" s="24" t="str">
        <f>VLOOKUP(G2280,Mapping!$E$2:$F$246,2,0)</f>
        <v>Per</v>
      </c>
    </row>
    <row r="2281" spans="1:11" x14ac:dyDescent="0.25">
      <c r="A2281" s="6"/>
      <c r="B2281" s="6"/>
      <c r="C2281" s="6"/>
      <c r="D2281" s="6"/>
      <c r="E2281" s="6" t="s">
        <v>231</v>
      </c>
      <c r="F2281" s="1" t="s">
        <v>117</v>
      </c>
      <c r="G2281" s="2">
        <v>44294</v>
      </c>
      <c r="H2281" s="1">
        <v>0</v>
      </c>
      <c r="I2281" s="24">
        <f>VLOOKUP($E2281,Mapping!$A$2:$C$502,3,0)</f>
        <v>0</v>
      </c>
      <c r="J2281" s="24" t="str">
        <f>VLOOKUP($E2281,Mapping!$A$2:$C$502,2,0)</f>
        <v>Google Youtube</v>
      </c>
      <c r="K2281" s="24" t="str">
        <f>VLOOKUP(G2281,Mapping!$E$2:$F$246,2,0)</f>
        <v>Per</v>
      </c>
    </row>
    <row r="2282" spans="1:11" x14ac:dyDescent="0.25">
      <c r="A2282" s="6"/>
      <c r="B2282" s="6"/>
      <c r="C2282" s="6"/>
      <c r="D2282" s="6"/>
      <c r="E2282" s="6" t="s">
        <v>221</v>
      </c>
      <c r="F2282" s="1" t="s">
        <v>117</v>
      </c>
      <c r="G2282" s="2">
        <v>44294</v>
      </c>
      <c r="H2282" s="1">
        <v>0</v>
      </c>
      <c r="I2282" s="24">
        <f>VLOOKUP($E2282,Mapping!$A$2:$C$502,3,0)</f>
        <v>0</v>
      </c>
      <c r="J2282" s="24" t="str">
        <f>VLOOKUP($E2282,Mapping!$A$2:$C$502,2,0)</f>
        <v>Google Youtube</v>
      </c>
      <c r="K2282" s="24" t="str">
        <f>VLOOKUP(G2282,Mapping!$E$2:$F$246,2,0)</f>
        <v>Per</v>
      </c>
    </row>
    <row r="2283" spans="1:11" x14ac:dyDescent="0.25">
      <c r="A2283" s="6"/>
      <c r="B2283" s="6"/>
      <c r="C2283" s="6"/>
      <c r="D2283" s="6"/>
      <c r="E2283" s="6" t="s">
        <v>232</v>
      </c>
      <c r="F2283" s="1" t="s">
        <v>117</v>
      </c>
      <c r="G2283" s="2">
        <v>44294</v>
      </c>
      <c r="H2283" s="1">
        <v>0</v>
      </c>
      <c r="I2283" s="24" t="str">
        <f>VLOOKUP($E2283,Mapping!$A$2:$C$502,3,0)</f>
        <v>S1</v>
      </c>
      <c r="J2283" s="24" t="str">
        <f>VLOOKUP($E2283,Mapping!$A$2:$C$502,2,0)</f>
        <v>Google Youtube</v>
      </c>
      <c r="K2283" s="24" t="str">
        <f>VLOOKUP(G2283,Mapping!$E$2:$F$246,2,0)</f>
        <v>Per</v>
      </c>
    </row>
    <row r="2284" spans="1:11" x14ac:dyDescent="0.25">
      <c r="A2284" s="6"/>
      <c r="B2284" s="6"/>
      <c r="C2284" s="6"/>
      <c r="D2284" s="6"/>
      <c r="E2284" s="6" t="s">
        <v>73</v>
      </c>
      <c r="F2284" s="1" t="s">
        <v>117</v>
      </c>
      <c r="G2284" s="2">
        <v>44294</v>
      </c>
      <c r="H2284" s="1">
        <v>282876.95580592903</v>
      </c>
      <c r="I2284" s="24">
        <f>VLOOKUP($E2284,Mapping!$A$2:$C$502,3,0)</f>
        <v>0</v>
      </c>
      <c r="J2284" s="24">
        <f>VLOOKUP($E2284,Mapping!$A$2:$C$502,2,0)</f>
        <v>0</v>
      </c>
      <c r="K2284" s="24" t="str">
        <f>VLOOKUP(G2284,Mapping!$E$2:$F$246,2,0)</f>
        <v>Per</v>
      </c>
    </row>
    <row r="2285" spans="1:11" x14ac:dyDescent="0.25">
      <c r="A2285" s="6"/>
      <c r="B2285" s="6"/>
      <c r="C2285" s="6"/>
      <c r="D2285" s="6"/>
      <c r="E2285" s="6" t="s">
        <v>149</v>
      </c>
      <c r="F2285" s="1" t="s">
        <v>117</v>
      </c>
      <c r="G2285" s="2">
        <v>44294</v>
      </c>
      <c r="H2285" s="1">
        <v>0</v>
      </c>
      <c r="I2285" s="24">
        <f>VLOOKUP($E2285,Mapping!$A$2:$C$502,3,0)</f>
        <v>0</v>
      </c>
      <c r="J2285" s="24" t="str">
        <f>VLOOKUP($E2285,Mapping!$A$2:$C$502,2,0)</f>
        <v>Event After Effect</v>
      </c>
      <c r="K2285" s="24" t="str">
        <f>VLOOKUP(G2285,Mapping!$E$2:$F$246,2,0)</f>
        <v>Per</v>
      </c>
    </row>
    <row r="2286" spans="1:11" x14ac:dyDescent="0.25">
      <c r="A2286" s="6"/>
      <c r="B2286" s="6"/>
      <c r="C2286" s="6"/>
      <c r="D2286" s="6"/>
      <c r="E2286" s="6" t="s">
        <v>150</v>
      </c>
      <c r="F2286" s="1" t="s">
        <v>117</v>
      </c>
      <c r="G2286" s="2">
        <v>44294</v>
      </c>
      <c r="H2286" s="1">
        <v>0</v>
      </c>
      <c r="I2286" s="24">
        <f>VLOOKUP($E2286,Mapping!$A$2:$C$502,3,0)</f>
        <v>0</v>
      </c>
      <c r="J2286" s="24" t="str">
        <f>VLOOKUP($E2286,Mapping!$A$2:$C$502,2,0)</f>
        <v>Internal Event</v>
      </c>
      <c r="K2286" s="24" t="str">
        <f>VLOOKUP(G2286,Mapping!$E$2:$F$246,2,0)</f>
        <v>Per</v>
      </c>
    </row>
    <row r="2287" spans="1:11" x14ac:dyDescent="0.25">
      <c r="A2287" s="6"/>
      <c r="B2287" s="6"/>
      <c r="C2287" s="6"/>
      <c r="D2287" s="6"/>
      <c r="E2287" s="6" t="s">
        <v>151</v>
      </c>
      <c r="F2287" s="1" t="s">
        <v>117</v>
      </c>
      <c r="G2287" s="2">
        <v>44294</v>
      </c>
      <c r="H2287" s="1">
        <v>0</v>
      </c>
      <c r="I2287" s="24">
        <f>VLOOKUP($E2287,Mapping!$A$2:$C$502,3,0)</f>
        <v>0</v>
      </c>
      <c r="J2287" s="24" t="str">
        <f>VLOOKUP($E2287,Mapping!$A$2:$C$502,2,0)</f>
        <v>Internal Event</v>
      </c>
      <c r="K2287" s="24" t="str">
        <f>VLOOKUP(G2287,Mapping!$E$2:$F$246,2,0)</f>
        <v>Per</v>
      </c>
    </row>
    <row r="2288" spans="1:11" x14ac:dyDescent="0.25">
      <c r="A2288" s="6"/>
      <c r="B2288" s="6"/>
      <c r="C2288" s="6"/>
      <c r="D2288" s="6"/>
      <c r="E2288" s="6" t="s">
        <v>152</v>
      </c>
      <c r="F2288" s="1" t="s">
        <v>117</v>
      </c>
      <c r="G2288" s="2">
        <v>44294</v>
      </c>
      <c r="H2288" s="1">
        <v>0</v>
      </c>
      <c r="I2288" s="24">
        <f>VLOOKUP($E2288,Mapping!$A$2:$C$502,3,0)</f>
        <v>0</v>
      </c>
      <c r="J2288" s="24" t="str">
        <f>VLOOKUP($E2288,Mapping!$A$2:$C$502,2,0)</f>
        <v>Internal Event</v>
      </c>
      <c r="K2288" s="24" t="str">
        <f>VLOOKUP(G2288,Mapping!$E$2:$F$246,2,0)</f>
        <v>Per</v>
      </c>
    </row>
    <row r="2289" spans="1:11" x14ac:dyDescent="0.25">
      <c r="A2289" s="6"/>
      <c r="B2289" s="6"/>
      <c r="C2289" s="6"/>
      <c r="D2289" s="6"/>
      <c r="E2289" s="6" t="s">
        <v>153</v>
      </c>
      <c r="F2289" s="1" t="s">
        <v>117</v>
      </c>
      <c r="G2289" s="2">
        <v>44294</v>
      </c>
      <c r="H2289" s="1">
        <v>0</v>
      </c>
      <c r="I2289" s="24">
        <f>VLOOKUP($E2289,Mapping!$A$2:$C$502,3,0)</f>
        <v>0</v>
      </c>
      <c r="J2289" s="24" t="str">
        <f>VLOOKUP($E2289,Mapping!$A$2:$C$502,2,0)</f>
        <v>Monday Effect</v>
      </c>
      <c r="K2289" s="24" t="str">
        <f>VLOOKUP(G2289,Mapping!$E$2:$F$246,2,0)</f>
        <v>Per</v>
      </c>
    </row>
    <row r="2290" spans="1:11" x14ac:dyDescent="0.25">
      <c r="A2290" s="6"/>
      <c r="B2290" s="6"/>
      <c r="C2290" s="6"/>
      <c r="D2290" s="6"/>
      <c r="E2290" s="6" t="s">
        <v>154</v>
      </c>
      <c r="F2290" s="1" t="s">
        <v>117</v>
      </c>
      <c r="G2290" s="2">
        <v>44294</v>
      </c>
      <c r="H2290" s="1">
        <v>0</v>
      </c>
      <c r="I2290" s="24">
        <f>VLOOKUP($E2290,Mapping!$A$2:$C$502,3,0)</f>
        <v>0</v>
      </c>
      <c r="J2290" s="24" t="str">
        <f>VLOOKUP($E2290,Mapping!$A$2:$C$502,2,0)</f>
        <v>New Content</v>
      </c>
      <c r="K2290" s="24" t="str">
        <f>VLOOKUP(G2290,Mapping!$E$2:$F$246,2,0)</f>
        <v>Per</v>
      </c>
    </row>
    <row r="2291" spans="1:11" x14ac:dyDescent="0.25">
      <c r="A2291" s="6"/>
      <c r="B2291" s="6"/>
      <c r="C2291" s="6"/>
      <c r="D2291" s="6"/>
      <c r="E2291" s="6" t="s">
        <v>155</v>
      </c>
      <c r="F2291" s="1" t="s">
        <v>117</v>
      </c>
      <c r="G2291" s="2">
        <v>44294</v>
      </c>
      <c r="H2291" s="1">
        <v>0</v>
      </c>
      <c r="I2291" s="24">
        <f>VLOOKUP($E2291,Mapping!$A$2:$C$502,3,0)</f>
        <v>0</v>
      </c>
      <c r="J2291" s="24" t="str">
        <f>VLOOKUP($E2291,Mapping!$A$2:$C$502,2,0)</f>
        <v>Internal Event</v>
      </c>
      <c r="K2291" s="24" t="str">
        <f>VLOOKUP(G2291,Mapping!$E$2:$F$246,2,0)</f>
        <v>Per</v>
      </c>
    </row>
    <row r="2292" spans="1:11" x14ac:dyDescent="0.25">
      <c r="A2292" s="6"/>
      <c r="B2292" s="6"/>
      <c r="C2292" s="6"/>
      <c r="D2292" s="6"/>
      <c r="E2292" s="6" t="s">
        <v>156</v>
      </c>
      <c r="F2292" s="1" t="s">
        <v>117</v>
      </c>
      <c r="G2292" s="2">
        <v>44294</v>
      </c>
      <c r="H2292" s="1">
        <v>0</v>
      </c>
      <c r="I2292" s="24">
        <f>VLOOKUP($E2292,Mapping!$A$2:$C$502,3,0)</f>
        <v>0</v>
      </c>
      <c r="J2292" s="24" t="str">
        <f>VLOOKUP($E2292,Mapping!$A$2:$C$502,2,0)</f>
        <v>Internal Event</v>
      </c>
      <c r="K2292" s="24" t="str">
        <f>VLOOKUP(G2292,Mapping!$E$2:$F$246,2,0)</f>
        <v>Per</v>
      </c>
    </row>
    <row r="2293" spans="1:11" x14ac:dyDescent="0.25">
      <c r="A2293" s="6"/>
      <c r="B2293" s="6"/>
      <c r="C2293" s="6"/>
      <c r="D2293" s="6"/>
      <c r="E2293" s="6" t="s">
        <v>233</v>
      </c>
      <c r="F2293" s="1" t="s">
        <v>117</v>
      </c>
      <c r="G2293" s="2">
        <v>44294</v>
      </c>
      <c r="H2293" s="1">
        <v>0</v>
      </c>
      <c r="I2293" s="24" t="str">
        <f>VLOOKUP($E2293,Mapping!$A$2:$C$502,3,0)</f>
        <v>S2</v>
      </c>
      <c r="J2293" s="24" t="str">
        <f>VLOOKUP($E2293,Mapping!$A$2:$C$502,2,0)</f>
        <v>Reddit</v>
      </c>
      <c r="K2293" s="24" t="str">
        <f>VLOOKUP(G2293,Mapping!$E$2:$F$246,2,0)</f>
        <v>Per</v>
      </c>
    </row>
    <row r="2294" spans="1:11" x14ac:dyDescent="0.25">
      <c r="A2294" s="6"/>
      <c r="B2294" s="6"/>
      <c r="C2294" s="6"/>
      <c r="D2294" s="6"/>
      <c r="E2294" s="6" t="s">
        <v>158</v>
      </c>
      <c r="F2294" s="1" t="s">
        <v>117</v>
      </c>
      <c r="G2294" s="2">
        <v>44294</v>
      </c>
      <c r="H2294" s="1">
        <v>0</v>
      </c>
      <c r="I2294" s="24">
        <f>VLOOKUP($E2294,Mapping!$A$2:$C$502,3,0)</f>
        <v>0</v>
      </c>
      <c r="J2294" s="24" t="str">
        <f>VLOOKUP($E2294,Mapping!$A$2:$C$502,2,0)</f>
        <v>Internal Event</v>
      </c>
      <c r="K2294" s="24" t="str">
        <f>VLOOKUP(G2294,Mapping!$E$2:$F$246,2,0)</f>
        <v>Per</v>
      </c>
    </row>
    <row r="2295" spans="1:11" x14ac:dyDescent="0.25">
      <c r="A2295" s="6"/>
      <c r="B2295" s="6"/>
      <c r="C2295" s="6"/>
      <c r="D2295" s="6"/>
      <c r="E2295" s="6" t="s">
        <v>159</v>
      </c>
      <c r="F2295" s="1" t="s">
        <v>117</v>
      </c>
      <c r="G2295" s="2">
        <v>44294</v>
      </c>
      <c r="H2295" s="1">
        <v>0</v>
      </c>
      <c r="I2295" s="24">
        <f>VLOOKUP($E2295,Mapping!$A$2:$C$502,3,0)</f>
        <v>0</v>
      </c>
      <c r="J2295" s="24" t="str">
        <f>VLOOKUP($E2295,Mapping!$A$2:$C$502,2,0)</f>
        <v>Event After Effect</v>
      </c>
      <c r="K2295" s="24" t="str">
        <f>VLOOKUP(G2295,Mapping!$E$2:$F$246,2,0)</f>
        <v>Per</v>
      </c>
    </row>
    <row r="2296" spans="1:11" x14ac:dyDescent="0.25">
      <c r="A2296" s="6"/>
      <c r="B2296" s="6"/>
      <c r="C2296" s="6"/>
      <c r="D2296" s="6"/>
      <c r="E2296" s="6" t="s">
        <v>160</v>
      </c>
      <c r="F2296" s="1" t="s">
        <v>117</v>
      </c>
      <c r="G2296" s="2">
        <v>44294</v>
      </c>
      <c r="H2296" s="1">
        <v>0</v>
      </c>
      <c r="I2296" s="24">
        <f>VLOOKUP($E2296,Mapping!$A$2:$C$502,3,0)</f>
        <v>0</v>
      </c>
      <c r="J2296" s="24" t="str">
        <f>VLOOKUP($E2296,Mapping!$A$2:$C$502,2,0)</f>
        <v>Event After Effect</v>
      </c>
      <c r="K2296" s="24" t="str">
        <f>VLOOKUP(G2296,Mapping!$E$2:$F$246,2,0)</f>
        <v>Per</v>
      </c>
    </row>
    <row r="2297" spans="1:11" x14ac:dyDescent="0.25">
      <c r="A2297" s="6"/>
      <c r="B2297" s="6"/>
      <c r="C2297" s="6"/>
      <c r="D2297" s="6"/>
      <c r="E2297" s="6" t="s">
        <v>161</v>
      </c>
      <c r="F2297" s="1" t="s">
        <v>117</v>
      </c>
      <c r="G2297" s="2">
        <v>44294</v>
      </c>
      <c r="H2297" s="1">
        <v>0</v>
      </c>
      <c r="I2297" s="24">
        <f>VLOOKUP($E2297,Mapping!$A$2:$C$502,3,0)</f>
        <v>0</v>
      </c>
      <c r="J2297" s="24" t="str">
        <f>VLOOKUP($E2297,Mapping!$A$2:$C$502,2,0)</f>
        <v>Internal Event</v>
      </c>
      <c r="K2297" s="24" t="str">
        <f>VLOOKUP(G2297,Mapping!$E$2:$F$246,2,0)</f>
        <v>Per</v>
      </c>
    </row>
    <row r="2298" spans="1:11" x14ac:dyDescent="0.25">
      <c r="A2298" s="6"/>
      <c r="B2298" s="6"/>
      <c r="C2298" s="6"/>
      <c r="D2298" s="6"/>
      <c r="E2298" s="6" t="s">
        <v>162</v>
      </c>
      <c r="F2298" s="1" t="s">
        <v>117</v>
      </c>
      <c r="G2298" s="2">
        <v>44294</v>
      </c>
      <c r="H2298" s="1">
        <v>0</v>
      </c>
      <c r="I2298" s="24">
        <f>VLOOKUP($E2298,Mapping!$A$2:$C$502,3,0)</f>
        <v>0</v>
      </c>
      <c r="J2298" s="24" t="str">
        <f>VLOOKUP($E2298,Mapping!$A$2:$C$502,2,0)</f>
        <v>Tuesday Effect</v>
      </c>
      <c r="K2298" s="24" t="str">
        <f>VLOOKUP(G2298,Mapping!$E$2:$F$246,2,0)</f>
        <v>Per</v>
      </c>
    </row>
    <row r="2299" spans="1:11" x14ac:dyDescent="0.25">
      <c r="A2299" s="6"/>
      <c r="B2299" s="6"/>
      <c r="C2299" s="6"/>
      <c r="D2299" s="6"/>
      <c r="E2299" s="6" t="s">
        <v>222</v>
      </c>
      <c r="F2299" s="1" t="s">
        <v>117</v>
      </c>
      <c r="G2299" s="2">
        <v>44294</v>
      </c>
      <c r="H2299" s="1">
        <v>29439.464784062198</v>
      </c>
      <c r="I2299" s="24" t="str">
        <f>VLOOKUP($E2299,Mapping!$A$2:$C$502,3,0)</f>
        <v>Pre</v>
      </c>
      <c r="J2299" s="24" t="str">
        <f>VLOOKUP($E2299,Mapping!$A$2:$C$502,2,0)</f>
        <v>Unity</v>
      </c>
      <c r="K2299" s="24" t="str">
        <f>VLOOKUP(G2299,Mapping!$E$2:$F$246,2,0)</f>
        <v>Per</v>
      </c>
    </row>
    <row r="2300" spans="1:11" x14ac:dyDescent="0.25">
      <c r="A2300" s="6"/>
      <c r="B2300" s="6"/>
      <c r="C2300" s="6"/>
      <c r="D2300" s="6"/>
      <c r="E2300" s="6" t="s">
        <v>234</v>
      </c>
      <c r="F2300" s="1" t="s">
        <v>117</v>
      </c>
      <c r="G2300" s="2">
        <v>44294</v>
      </c>
      <c r="H2300" s="1">
        <v>0</v>
      </c>
      <c r="I2300" s="24" t="str">
        <f>VLOOKUP($E2300,Mapping!$A$2:$C$502,3,0)</f>
        <v>S1</v>
      </c>
      <c r="J2300" s="24" t="str">
        <f>VLOOKUP($E2300,Mapping!$A$2:$C$502,2,0)</f>
        <v>Unity</v>
      </c>
      <c r="K2300" s="24" t="str">
        <f>VLOOKUP(G2300,Mapping!$E$2:$F$246,2,0)</f>
        <v>Per</v>
      </c>
    </row>
    <row r="2301" spans="1:11" x14ac:dyDescent="0.25">
      <c r="A2301" s="6"/>
      <c r="B2301" s="6"/>
      <c r="C2301" s="6"/>
      <c r="D2301" s="6"/>
      <c r="E2301" s="6" t="s">
        <v>235</v>
      </c>
      <c r="F2301" s="1" t="s">
        <v>117</v>
      </c>
      <c r="G2301" s="2">
        <v>44294</v>
      </c>
      <c r="H2301" s="1">
        <v>0</v>
      </c>
      <c r="I2301" s="24" t="str">
        <f>VLOOKUP($E2301,Mapping!$A$2:$C$502,3,0)</f>
        <v>S2</v>
      </c>
      <c r="J2301" s="24" t="str">
        <f>VLOOKUP($E2301,Mapping!$A$2:$C$502,2,0)</f>
        <v>Unity</v>
      </c>
      <c r="K2301" s="24" t="str">
        <f>VLOOKUP(G2301,Mapping!$E$2:$F$246,2,0)</f>
        <v>Per</v>
      </c>
    </row>
    <row r="2302" spans="1:11" x14ac:dyDescent="0.25">
      <c r="A2302" s="6"/>
      <c r="B2302" s="6"/>
      <c r="C2302" s="6"/>
      <c r="D2302" s="6"/>
      <c r="E2302" s="6" t="s">
        <v>247</v>
      </c>
      <c r="F2302" s="1" t="s">
        <v>117</v>
      </c>
      <c r="G2302" s="2">
        <v>44294</v>
      </c>
      <c r="H2302" s="1">
        <v>0</v>
      </c>
      <c r="I2302" s="24" t="str">
        <f>VLOOKUP($E2302,Mapping!$A$2:$C$502,3,0)</f>
        <v>S3</v>
      </c>
      <c r="J2302" s="24" t="str">
        <f>VLOOKUP($E2302,Mapping!$A$2:$C$502,2,0)</f>
        <v>Unity</v>
      </c>
      <c r="K2302" s="24" t="str">
        <f>VLOOKUP(G2302,Mapping!$E$2:$F$246,2,0)</f>
        <v>Per</v>
      </c>
    </row>
    <row r="2303" spans="1:11" x14ac:dyDescent="0.25">
      <c r="A2303" s="6"/>
      <c r="B2303" s="6"/>
      <c r="C2303" s="6"/>
      <c r="D2303" s="6"/>
      <c r="E2303" s="6" t="s">
        <v>200</v>
      </c>
      <c r="F2303" s="1" t="s">
        <v>117</v>
      </c>
      <c r="G2303" s="2">
        <v>44295</v>
      </c>
      <c r="H2303" s="1">
        <v>0</v>
      </c>
      <c r="I2303" s="24">
        <f>VLOOKUP($E2303,Mapping!$A$2:$C$502,3,0)</f>
        <v>0</v>
      </c>
      <c r="J2303" s="24" t="str">
        <f>VLOOKUP($E2303,Mapping!$A$2:$C$502,2,0)</f>
        <v>Apple Search</v>
      </c>
      <c r="K2303" s="24" t="str">
        <f>VLOOKUP(G2303,Mapping!$E$2:$F$246,2,0)</f>
        <v>Per</v>
      </c>
    </row>
    <row r="2304" spans="1:11" x14ac:dyDescent="0.25">
      <c r="A2304" s="6"/>
      <c r="B2304" s="6"/>
      <c r="C2304" s="6"/>
      <c r="D2304" s="6"/>
      <c r="E2304" s="6" t="s">
        <v>227</v>
      </c>
      <c r="F2304" s="1" t="s">
        <v>117</v>
      </c>
      <c r="G2304" s="2">
        <v>44295</v>
      </c>
      <c r="H2304" s="1">
        <v>0</v>
      </c>
      <c r="I2304" s="24">
        <f>VLOOKUP($E2304,Mapping!$A$2:$C$502,3,0)</f>
        <v>0</v>
      </c>
      <c r="J2304" s="24" t="str">
        <f>VLOOKUP($E2304,Mapping!$A$2:$C$502,2,0)</f>
        <v>Applovin Rewarded</v>
      </c>
      <c r="K2304" s="24" t="str">
        <f>VLOOKUP(G2304,Mapping!$E$2:$F$246,2,0)</f>
        <v>Per</v>
      </c>
    </row>
    <row r="2305" spans="1:11" x14ac:dyDescent="0.25">
      <c r="A2305" s="6"/>
      <c r="B2305" s="6"/>
      <c r="C2305" s="6"/>
      <c r="D2305" s="6"/>
      <c r="E2305" s="6" t="s">
        <v>201</v>
      </c>
      <c r="F2305" s="1" t="s">
        <v>117</v>
      </c>
      <c r="G2305" s="2">
        <v>44295</v>
      </c>
      <c r="H2305" s="1">
        <v>0</v>
      </c>
      <c r="I2305" s="24">
        <f>VLOOKUP($E2305,Mapping!$A$2:$C$502,3,0)</f>
        <v>0</v>
      </c>
      <c r="J2305" s="24" t="str">
        <f>VLOOKUP($E2305,Mapping!$A$2:$C$502,2,0)</f>
        <v>Applovin Video</v>
      </c>
      <c r="K2305" s="24" t="str">
        <f>VLOOKUP(G2305,Mapping!$E$2:$F$246,2,0)</f>
        <v>Per</v>
      </c>
    </row>
    <row r="2306" spans="1:11" x14ac:dyDescent="0.25">
      <c r="A2306" s="6"/>
      <c r="B2306" s="6"/>
      <c r="C2306" s="6"/>
      <c r="D2306" s="6"/>
      <c r="E2306" s="6" t="s">
        <v>143</v>
      </c>
      <c r="F2306" s="1" t="s">
        <v>117</v>
      </c>
      <c r="G2306" s="2">
        <v>44295</v>
      </c>
      <c r="H2306" s="1">
        <v>0</v>
      </c>
      <c r="I2306" s="24">
        <f>VLOOKUP($E2306,Mapping!$A$2:$C$502,3,0)</f>
        <v>0</v>
      </c>
      <c r="J2306" s="24" t="str">
        <f>VLOOKUP($E2306,Mapping!$A$2:$C$502,2,0)</f>
        <v>Bug Fix</v>
      </c>
      <c r="K2306" s="24" t="str">
        <f>VLOOKUP(G2306,Mapping!$E$2:$F$246,2,0)</f>
        <v>Per</v>
      </c>
    </row>
    <row r="2307" spans="1:11" x14ac:dyDescent="0.25">
      <c r="A2307" s="6"/>
      <c r="B2307" s="6"/>
      <c r="C2307" s="6"/>
      <c r="D2307" s="6"/>
      <c r="E2307" s="6" t="s">
        <v>144</v>
      </c>
      <c r="F2307" s="1" t="s">
        <v>117</v>
      </c>
      <c r="G2307" s="2">
        <v>44295</v>
      </c>
      <c r="H2307" s="1">
        <v>42888.901479897198</v>
      </c>
      <c r="I2307" s="24">
        <f>VLOOKUP($E2307,Mapping!$A$2:$C$502,3,0)</f>
        <v>0</v>
      </c>
      <c r="J2307" s="24" t="str">
        <f>VLOOKUP($E2307,Mapping!$A$2:$C$502,2,0)</f>
        <v>Bug Fix</v>
      </c>
      <c r="K2307" s="24" t="str">
        <f>VLOOKUP(G2307,Mapping!$E$2:$F$246,2,0)</f>
        <v>Per</v>
      </c>
    </row>
    <row r="2308" spans="1:11" x14ac:dyDescent="0.25">
      <c r="A2308" s="6"/>
      <c r="B2308" s="6"/>
      <c r="C2308" s="6"/>
      <c r="D2308" s="6"/>
      <c r="E2308" s="6" t="s">
        <v>226</v>
      </c>
      <c r="F2308" s="1" t="s">
        <v>117</v>
      </c>
      <c r="G2308" s="2">
        <v>44295</v>
      </c>
      <c r="H2308" s="1">
        <v>0</v>
      </c>
      <c r="I2308" s="24">
        <f>VLOOKUP($E2308,Mapping!$A$2:$C$502,3,0)</f>
        <v>0</v>
      </c>
      <c r="J2308" s="24" t="str">
        <f>VLOOKUP($E2308,Mapping!$A$2:$C$502,2,0)</f>
        <v>Bug Fix</v>
      </c>
      <c r="K2308" s="24" t="str">
        <f>VLOOKUP(G2308,Mapping!$E$2:$F$246,2,0)</f>
        <v>Per</v>
      </c>
    </row>
    <row r="2309" spans="1:11" x14ac:dyDescent="0.25">
      <c r="A2309" s="6"/>
      <c r="B2309" s="6"/>
      <c r="C2309" s="6"/>
      <c r="D2309" s="6"/>
      <c r="E2309" s="6" t="s">
        <v>146</v>
      </c>
      <c r="F2309" s="1" t="s">
        <v>117</v>
      </c>
      <c r="G2309" s="2">
        <v>44295</v>
      </c>
      <c r="H2309" s="1">
        <v>0</v>
      </c>
      <c r="I2309" s="24">
        <f>VLOOKUP($E2309,Mapping!$A$2:$C$502,3,0)</f>
        <v>0</v>
      </c>
      <c r="J2309" s="24" t="str">
        <f>VLOOKUP($E2309,Mapping!$A$2:$C$502,2,0)</f>
        <v>Event After Effect</v>
      </c>
      <c r="K2309" s="24" t="str">
        <f>VLOOKUP(G2309,Mapping!$E$2:$F$246,2,0)</f>
        <v>Per</v>
      </c>
    </row>
    <row r="2310" spans="1:11" x14ac:dyDescent="0.25">
      <c r="A2310" s="6"/>
      <c r="B2310" s="6"/>
      <c r="C2310" s="6"/>
      <c r="D2310" s="6"/>
      <c r="E2310" s="6" t="s">
        <v>228</v>
      </c>
      <c r="F2310" s="1" t="s">
        <v>117</v>
      </c>
      <c r="G2310" s="2">
        <v>44295</v>
      </c>
      <c r="H2310" s="1">
        <v>0</v>
      </c>
      <c r="I2310" s="24">
        <f>VLOOKUP($E2310,Mapping!$A$2:$C$502,3,0)</f>
        <v>0</v>
      </c>
      <c r="J2310" s="24" t="str">
        <f>VLOOKUP($E2310,Mapping!$A$2:$C$502,2,0)</f>
        <v>Bytedance Global</v>
      </c>
      <c r="K2310" s="24" t="str">
        <f>VLOOKUP(G2310,Mapping!$E$2:$F$246,2,0)</f>
        <v>Per</v>
      </c>
    </row>
    <row r="2311" spans="1:11" x14ac:dyDescent="0.25">
      <c r="A2311" s="6"/>
      <c r="B2311" s="6"/>
      <c r="C2311" s="6"/>
      <c r="D2311" s="6"/>
      <c r="E2311" s="6" t="s">
        <v>180</v>
      </c>
      <c r="F2311" s="1" t="s">
        <v>117</v>
      </c>
      <c r="G2311" s="2">
        <v>44295</v>
      </c>
      <c r="H2311" s="1">
        <v>-13387.400410537701</v>
      </c>
      <c r="I2311" s="24">
        <f>VLOOKUP($E2311,Mapping!$A$2:$C$502,3,0)</f>
        <v>0</v>
      </c>
      <c r="J2311" s="24" t="str">
        <f>VLOOKUP($E2311,Mapping!$A$2:$C$502,2,0)</f>
        <v>Lords Mobile</v>
      </c>
      <c r="K2311" s="24" t="str">
        <f>VLOOKUP(G2311,Mapping!$E$2:$F$246,2,0)</f>
        <v>Per</v>
      </c>
    </row>
    <row r="2312" spans="1:11" x14ac:dyDescent="0.25">
      <c r="A2312" s="6"/>
      <c r="B2312" s="6"/>
      <c r="C2312" s="6"/>
      <c r="D2312" s="6"/>
      <c r="E2312" s="6" t="s">
        <v>181</v>
      </c>
      <c r="F2312" s="1" t="s">
        <v>117</v>
      </c>
      <c r="G2312" s="2">
        <v>44295</v>
      </c>
      <c r="H2312" s="1">
        <v>-4180.7940155465503</v>
      </c>
      <c r="I2312" s="24">
        <f>VLOOKUP($E2312,Mapping!$A$2:$C$502,3,0)</f>
        <v>0</v>
      </c>
      <c r="J2312" s="24" t="str">
        <f>VLOOKUP($E2312,Mapping!$A$2:$C$502,2,0)</f>
        <v>Rise of Kingdom</v>
      </c>
      <c r="K2312" s="24" t="str">
        <f>VLOOKUP(G2312,Mapping!$E$2:$F$246,2,0)</f>
        <v>Per</v>
      </c>
    </row>
    <row r="2313" spans="1:11" x14ac:dyDescent="0.25">
      <c r="A2313" s="6"/>
      <c r="B2313" s="6"/>
      <c r="C2313" s="6"/>
      <c r="D2313" s="6"/>
      <c r="E2313" s="6" t="s">
        <v>182</v>
      </c>
      <c r="F2313" s="1" t="s">
        <v>117</v>
      </c>
      <c r="G2313" s="2">
        <v>44295</v>
      </c>
      <c r="H2313" s="1">
        <v>-5134.5403398998496</v>
      </c>
      <c r="I2313" s="24">
        <f>VLOOKUP($E2313,Mapping!$A$2:$C$502,3,0)</f>
        <v>0</v>
      </c>
      <c r="J2313" s="24" t="str">
        <f>VLOOKUP($E2313,Mapping!$A$2:$C$502,2,0)</f>
        <v>West Game</v>
      </c>
      <c r="K2313" s="24" t="str">
        <f>VLOOKUP(G2313,Mapping!$E$2:$F$246,2,0)</f>
        <v>Per</v>
      </c>
    </row>
    <row r="2314" spans="1:11" x14ac:dyDescent="0.25">
      <c r="A2314" s="6"/>
      <c r="B2314" s="6"/>
      <c r="C2314" s="6"/>
      <c r="D2314" s="6"/>
      <c r="E2314" s="6" t="s">
        <v>148</v>
      </c>
      <c r="F2314" s="1" t="s">
        <v>117</v>
      </c>
      <c r="G2314" s="2">
        <v>44295</v>
      </c>
      <c r="H2314" s="1">
        <v>0</v>
      </c>
      <c r="I2314" s="24">
        <f>VLOOKUP($E2314,Mapping!$A$2:$C$502,3,0)</f>
        <v>0</v>
      </c>
      <c r="J2314" s="24" t="str">
        <f>VLOOKUP($E2314,Mapping!$A$2:$C$502,2,0)</f>
        <v>Event After Effect</v>
      </c>
      <c r="K2314" s="24" t="str">
        <f>VLOOKUP(G2314,Mapping!$E$2:$F$246,2,0)</f>
        <v>Per</v>
      </c>
    </row>
    <row r="2315" spans="1:11" x14ac:dyDescent="0.25">
      <c r="A2315" s="6"/>
      <c r="B2315" s="6"/>
      <c r="C2315" s="6"/>
      <c r="D2315" s="6"/>
      <c r="E2315" s="6" t="s">
        <v>202</v>
      </c>
      <c r="F2315" s="1" t="s">
        <v>117</v>
      </c>
      <c r="G2315" s="2">
        <v>44295</v>
      </c>
      <c r="H2315" s="1">
        <v>0</v>
      </c>
      <c r="I2315" s="24" t="str">
        <f>VLOOKUP($E2315,Mapping!$A$2:$C$502,3,0)</f>
        <v>S1</v>
      </c>
      <c r="J2315" s="24" t="str">
        <f>VLOOKUP($E2315,Mapping!$A$2:$C$502,2,0)</f>
        <v>Facebook AEO AAA</v>
      </c>
      <c r="K2315" s="24" t="str">
        <f>VLOOKUP(G2315,Mapping!$E$2:$F$246,2,0)</f>
        <v>Per</v>
      </c>
    </row>
    <row r="2316" spans="1:11" x14ac:dyDescent="0.25">
      <c r="A2316" s="6"/>
      <c r="B2316" s="6"/>
      <c r="C2316" s="6"/>
      <c r="D2316" s="6"/>
      <c r="E2316" s="6" t="s">
        <v>203</v>
      </c>
      <c r="F2316" s="1" t="s">
        <v>117</v>
      </c>
      <c r="G2316" s="2">
        <v>44295</v>
      </c>
      <c r="H2316" s="1">
        <v>0</v>
      </c>
      <c r="I2316" s="24" t="str">
        <f>VLOOKUP($E2316,Mapping!$A$2:$C$502,3,0)</f>
        <v>S2</v>
      </c>
      <c r="J2316" s="24" t="str">
        <f>VLOOKUP($E2316,Mapping!$A$2:$C$502,2,0)</f>
        <v>Facebook AEO AAA</v>
      </c>
      <c r="K2316" s="24" t="str">
        <f>VLOOKUP(G2316,Mapping!$E$2:$F$246,2,0)</f>
        <v>Per</v>
      </c>
    </row>
    <row r="2317" spans="1:11" x14ac:dyDescent="0.25">
      <c r="A2317" s="6"/>
      <c r="B2317" s="6"/>
      <c r="C2317" s="6"/>
      <c r="D2317" s="6"/>
      <c r="E2317" s="6" t="s">
        <v>243</v>
      </c>
      <c r="F2317" s="1" t="s">
        <v>117</v>
      </c>
      <c r="G2317" s="2">
        <v>44295</v>
      </c>
      <c r="H2317" s="1">
        <v>0</v>
      </c>
      <c r="I2317" s="24" t="str">
        <f>VLOOKUP($E2317,Mapping!$A$2:$C$502,3,0)</f>
        <v>S3</v>
      </c>
      <c r="J2317" s="24" t="str">
        <f>VLOOKUP($E2317,Mapping!$A$2:$C$502,2,0)</f>
        <v>Facebook AEO AAA</v>
      </c>
      <c r="K2317" s="24" t="str">
        <f>VLOOKUP(G2317,Mapping!$E$2:$F$246,2,0)</f>
        <v>Per</v>
      </c>
    </row>
    <row r="2318" spans="1:11" x14ac:dyDescent="0.25">
      <c r="A2318" s="6"/>
      <c r="B2318" s="6"/>
      <c r="C2318" s="6"/>
      <c r="D2318" s="6"/>
      <c r="E2318" s="6" t="s">
        <v>204</v>
      </c>
      <c r="F2318" s="1" t="s">
        <v>117</v>
      </c>
      <c r="G2318" s="2">
        <v>44295</v>
      </c>
      <c r="H2318" s="1">
        <v>0</v>
      </c>
      <c r="I2318" s="24" t="str">
        <f>VLOOKUP($E2318,Mapping!$A$2:$C$502,3,0)</f>
        <v>Pre</v>
      </c>
      <c r="J2318" s="24" t="str">
        <f>VLOOKUP($E2318,Mapping!$A$2:$C$502,2,0)</f>
        <v>Facebook AEO AAA</v>
      </c>
      <c r="K2318" s="24" t="str">
        <f>VLOOKUP(G2318,Mapping!$E$2:$F$246,2,0)</f>
        <v>Per</v>
      </c>
    </row>
    <row r="2319" spans="1:11" x14ac:dyDescent="0.25">
      <c r="A2319" s="6"/>
      <c r="B2319" s="6"/>
      <c r="C2319" s="6"/>
      <c r="D2319" s="6"/>
      <c r="E2319" s="6" t="s">
        <v>205</v>
      </c>
      <c r="F2319" s="1" t="s">
        <v>117</v>
      </c>
      <c r="G2319" s="2">
        <v>44295</v>
      </c>
      <c r="H2319" s="1">
        <v>0</v>
      </c>
      <c r="I2319" s="24" t="str">
        <f>VLOOKUP($E2319,Mapping!$A$2:$C$502,3,0)</f>
        <v>S1</v>
      </c>
      <c r="J2319" s="24" t="str">
        <f>VLOOKUP($E2319,Mapping!$A$2:$C$502,2,0)</f>
        <v>Facebook AEO BAU</v>
      </c>
      <c r="K2319" s="24" t="str">
        <f>VLOOKUP(G2319,Mapping!$E$2:$F$246,2,0)</f>
        <v>Per</v>
      </c>
    </row>
    <row r="2320" spans="1:11" x14ac:dyDescent="0.25">
      <c r="A2320" s="6"/>
      <c r="B2320" s="6"/>
      <c r="C2320" s="6"/>
      <c r="D2320" s="6"/>
      <c r="E2320" s="6" t="s">
        <v>206</v>
      </c>
      <c r="F2320" s="1" t="s">
        <v>117</v>
      </c>
      <c r="G2320" s="2">
        <v>44295</v>
      </c>
      <c r="H2320" s="1">
        <v>0</v>
      </c>
      <c r="I2320" s="24" t="str">
        <f>VLOOKUP($E2320,Mapping!$A$2:$C$502,3,0)</f>
        <v>S2</v>
      </c>
      <c r="J2320" s="24" t="str">
        <f>VLOOKUP($E2320,Mapping!$A$2:$C$502,2,0)</f>
        <v>Facebook AEO BAU</v>
      </c>
      <c r="K2320" s="24" t="str">
        <f>VLOOKUP(G2320,Mapping!$E$2:$F$246,2,0)</f>
        <v>Per</v>
      </c>
    </row>
    <row r="2321" spans="1:11" x14ac:dyDescent="0.25">
      <c r="A2321" s="6"/>
      <c r="B2321" s="6"/>
      <c r="C2321" s="6"/>
      <c r="D2321" s="6"/>
      <c r="E2321" s="6" t="s">
        <v>244</v>
      </c>
      <c r="F2321" s="1" t="s">
        <v>117</v>
      </c>
      <c r="G2321" s="2">
        <v>44295</v>
      </c>
      <c r="H2321" s="1">
        <v>0</v>
      </c>
      <c r="I2321" s="24" t="str">
        <f>VLOOKUP($E2321,Mapping!$A$2:$C$502,3,0)</f>
        <v>S3</v>
      </c>
      <c r="J2321" s="24" t="str">
        <f>VLOOKUP($E2321,Mapping!$A$2:$C$502,2,0)</f>
        <v>Facebook AEO BAU</v>
      </c>
      <c r="K2321" s="24" t="str">
        <f>VLOOKUP(G2321,Mapping!$E$2:$F$246,2,0)</f>
        <v>Per</v>
      </c>
    </row>
    <row r="2322" spans="1:11" x14ac:dyDescent="0.25">
      <c r="A2322" s="6"/>
      <c r="B2322" s="6"/>
      <c r="C2322" s="6"/>
      <c r="D2322" s="6"/>
      <c r="E2322" s="6" t="s">
        <v>207</v>
      </c>
      <c r="F2322" s="1" t="s">
        <v>117</v>
      </c>
      <c r="G2322" s="2">
        <v>44295</v>
      </c>
      <c r="H2322" s="1">
        <v>101.082770412128</v>
      </c>
      <c r="I2322" s="24" t="str">
        <f>VLOOKUP($E2322,Mapping!$A$2:$C$502,3,0)</f>
        <v>Pre</v>
      </c>
      <c r="J2322" s="24" t="str">
        <f>VLOOKUP($E2322,Mapping!$A$2:$C$502,2,0)</f>
        <v>Facebook AEO BAU</v>
      </c>
      <c r="K2322" s="24" t="str">
        <f>VLOOKUP(G2322,Mapping!$E$2:$F$246,2,0)</f>
        <v>Per</v>
      </c>
    </row>
    <row r="2323" spans="1:11" x14ac:dyDescent="0.25">
      <c r="A2323" s="6"/>
      <c r="B2323" s="6"/>
      <c r="C2323" s="6"/>
      <c r="D2323" s="6"/>
      <c r="E2323" s="6" t="s">
        <v>208</v>
      </c>
      <c r="F2323" s="1" t="s">
        <v>117</v>
      </c>
      <c r="G2323" s="2">
        <v>44295</v>
      </c>
      <c r="H2323" s="1">
        <v>6323.1032458376803</v>
      </c>
      <c r="I2323" s="24" t="str">
        <f>VLOOKUP($E2323,Mapping!$A$2:$C$502,3,0)</f>
        <v>Pre</v>
      </c>
      <c r="J2323" s="24" t="str">
        <f>VLOOKUP($E2323,Mapping!$A$2:$C$502,2,0)</f>
        <v>Facebook VO AAA</v>
      </c>
      <c r="K2323" s="24" t="str">
        <f>VLOOKUP(G2323,Mapping!$E$2:$F$246,2,0)</f>
        <v>Per</v>
      </c>
    </row>
    <row r="2324" spans="1:11" x14ac:dyDescent="0.25">
      <c r="A2324" s="6"/>
      <c r="B2324" s="6"/>
      <c r="C2324" s="6"/>
      <c r="D2324" s="6"/>
      <c r="E2324" s="6" t="s">
        <v>209</v>
      </c>
      <c r="F2324" s="1" t="s">
        <v>117</v>
      </c>
      <c r="G2324" s="2">
        <v>44295</v>
      </c>
      <c r="H2324" s="1">
        <v>0</v>
      </c>
      <c r="I2324" s="24" t="str">
        <f>VLOOKUP($E2324,Mapping!$A$2:$C$502,3,0)</f>
        <v>S1</v>
      </c>
      <c r="J2324" s="24" t="str">
        <f>VLOOKUP($E2324,Mapping!$A$2:$C$502,2,0)</f>
        <v>Facebook VO AAA</v>
      </c>
      <c r="K2324" s="24" t="str">
        <f>VLOOKUP(G2324,Mapping!$E$2:$F$246,2,0)</f>
        <v>Per</v>
      </c>
    </row>
    <row r="2325" spans="1:11" x14ac:dyDescent="0.25">
      <c r="A2325" s="6"/>
      <c r="B2325" s="6"/>
      <c r="C2325" s="6"/>
      <c r="D2325" s="6"/>
      <c r="E2325" s="6" t="s">
        <v>210</v>
      </c>
      <c r="F2325" s="1" t="s">
        <v>117</v>
      </c>
      <c r="G2325" s="2">
        <v>44295</v>
      </c>
      <c r="H2325" s="1">
        <v>0</v>
      </c>
      <c r="I2325" s="24" t="str">
        <f>VLOOKUP($E2325,Mapping!$A$2:$C$502,3,0)</f>
        <v>S2</v>
      </c>
      <c r="J2325" s="24" t="str">
        <f>VLOOKUP($E2325,Mapping!$A$2:$C$502,2,0)</f>
        <v>Facebook VO AAA</v>
      </c>
      <c r="K2325" s="24" t="str">
        <f>VLOOKUP(G2325,Mapping!$E$2:$F$246,2,0)</f>
        <v>Per</v>
      </c>
    </row>
    <row r="2326" spans="1:11" x14ac:dyDescent="0.25">
      <c r="A2326" s="6"/>
      <c r="B2326" s="6"/>
      <c r="C2326" s="6"/>
      <c r="D2326" s="6"/>
      <c r="E2326" s="6" t="s">
        <v>245</v>
      </c>
      <c r="F2326" s="1" t="s">
        <v>117</v>
      </c>
      <c r="G2326" s="2">
        <v>44295</v>
      </c>
      <c r="H2326" s="1">
        <v>0</v>
      </c>
      <c r="I2326" s="24" t="str">
        <f>VLOOKUP($E2326,Mapping!$A$2:$C$502,3,0)</f>
        <v>S3</v>
      </c>
      <c r="J2326" s="24" t="str">
        <f>VLOOKUP($E2326,Mapping!$A$2:$C$502,2,0)</f>
        <v>Facebook VO AAA</v>
      </c>
      <c r="K2326" s="24" t="str">
        <f>VLOOKUP(G2326,Mapping!$E$2:$F$246,2,0)</f>
        <v>Per</v>
      </c>
    </row>
    <row r="2327" spans="1:11" x14ac:dyDescent="0.25">
      <c r="A2327" s="6"/>
      <c r="B2327" s="6"/>
      <c r="C2327" s="6"/>
      <c r="D2327" s="6"/>
      <c r="E2327" s="6" t="s">
        <v>211</v>
      </c>
      <c r="F2327" s="1" t="s">
        <v>117</v>
      </c>
      <c r="G2327" s="2">
        <v>44295</v>
      </c>
      <c r="H2327" s="1">
        <v>30498.439576935602</v>
      </c>
      <c r="I2327" s="24" t="str">
        <f>VLOOKUP($E2327,Mapping!$A$2:$C$502,3,0)</f>
        <v>Pre</v>
      </c>
      <c r="J2327" s="24" t="str">
        <f>VLOOKUP($E2327,Mapping!$A$2:$C$502,2,0)</f>
        <v>Facebook VO BAU</v>
      </c>
      <c r="K2327" s="24" t="str">
        <f>VLOOKUP(G2327,Mapping!$E$2:$F$246,2,0)</f>
        <v>Per</v>
      </c>
    </row>
    <row r="2328" spans="1:11" x14ac:dyDescent="0.25">
      <c r="A2328" s="6"/>
      <c r="B2328" s="6"/>
      <c r="C2328" s="6"/>
      <c r="D2328" s="6"/>
      <c r="E2328" s="6" t="s">
        <v>212</v>
      </c>
      <c r="F2328" s="1" t="s">
        <v>117</v>
      </c>
      <c r="G2328" s="2">
        <v>44295</v>
      </c>
      <c r="H2328" s="1">
        <v>0</v>
      </c>
      <c r="I2328" s="24" t="str">
        <f>VLOOKUP($E2328,Mapping!$A$2:$C$502,3,0)</f>
        <v>S1</v>
      </c>
      <c r="J2328" s="24" t="str">
        <f>VLOOKUP($E2328,Mapping!$A$2:$C$502,2,0)</f>
        <v>Facebook VO BAU</v>
      </c>
      <c r="K2328" s="24" t="str">
        <f>VLOOKUP(G2328,Mapping!$E$2:$F$246,2,0)</f>
        <v>Per</v>
      </c>
    </row>
    <row r="2329" spans="1:11" x14ac:dyDescent="0.25">
      <c r="A2329" s="6"/>
      <c r="B2329" s="6"/>
      <c r="C2329" s="6"/>
      <c r="D2329" s="6"/>
      <c r="E2329" s="6" t="s">
        <v>213</v>
      </c>
      <c r="F2329" s="1" t="s">
        <v>117</v>
      </c>
      <c r="G2329" s="2">
        <v>44295</v>
      </c>
      <c r="H2329" s="1">
        <v>0</v>
      </c>
      <c r="I2329" s="24" t="str">
        <f>VLOOKUP($E2329,Mapping!$A$2:$C$502,3,0)</f>
        <v>S2</v>
      </c>
      <c r="J2329" s="24" t="str">
        <f>VLOOKUP($E2329,Mapping!$A$2:$C$502,2,0)</f>
        <v>Facebook VO BAU</v>
      </c>
      <c r="K2329" s="24" t="str">
        <f>VLOOKUP(G2329,Mapping!$E$2:$F$246,2,0)</f>
        <v>Per</v>
      </c>
    </row>
    <row r="2330" spans="1:11" x14ac:dyDescent="0.25">
      <c r="A2330" s="6"/>
      <c r="B2330" s="6"/>
      <c r="C2330" s="6"/>
      <c r="D2330" s="6"/>
      <c r="E2330" s="6" t="s">
        <v>246</v>
      </c>
      <c r="F2330" s="1" t="s">
        <v>117</v>
      </c>
      <c r="G2330" s="2">
        <v>44295</v>
      </c>
      <c r="H2330" s="1">
        <v>0</v>
      </c>
      <c r="I2330" s="24" t="str">
        <f>VLOOKUP($E2330,Mapping!$A$2:$C$502,3,0)</f>
        <v>S3</v>
      </c>
      <c r="J2330" s="24" t="str">
        <f>VLOOKUP($E2330,Mapping!$A$2:$C$502,2,0)</f>
        <v>Facebook VO BAU</v>
      </c>
      <c r="K2330" s="24" t="str">
        <f>VLOOKUP(G2330,Mapping!$E$2:$F$246,2,0)</f>
        <v>Per</v>
      </c>
    </row>
    <row r="2331" spans="1:11" x14ac:dyDescent="0.25">
      <c r="A2331" s="6"/>
      <c r="B2331" s="6"/>
      <c r="C2331" s="6"/>
      <c r="D2331" s="6"/>
      <c r="E2331" s="6" t="s">
        <v>214</v>
      </c>
      <c r="F2331" s="1" t="s">
        <v>117</v>
      </c>
      <c r="G2331" s="2">
        <v>44295</v>
      </c>
      <c r="H2331" s="1">
        <v>75.309454419309304</v>
      </c>
      <c r="I2331" s="24" t="str">
        <f>VLOOKUP($E2331,Mapping!$A$2:$C$502,3,0)</f>
        <v>Pre</v>
      </c>
      <c r="J2331" s="24" t="str">
        <f>VLOOKUP($E2331,Mapping!$A$2:$C$502,2,0)</f>
        <v>Facebook VO Dynamic</v>
      </c>
      <c r="K2331" s="24" t="str">
        <f>VLOOKUP(G2331,Mapping!$E$2:$F$246,2,0)</f>
        <v>Per</v>
      </c>
    </row>
    <row r="2332" spans="1:11" x14ac:dyDescent="0.25">
      <c r="A2332" s="6"/>
      <c r="B2332" s="6"/>
      <c r="C2332" s="6"/>
      <c r="D2332" s="6"/>
      <c r="E2332" s="6" t="s">
        <v>215</v>
      </c>
      <c r="F2332" s="1" t="s">
        <v>117</v>
      </c>
      <c r="G2332" s="2">
        <v>44295</v>
      </c>
      <c r="H2332" s="1">
        <v>0</v>
      </c>
      <c r="I2332" s="24" t="str">
        <f>VLOOKUP($E2332,Mapping!$A$2:$C$502,3,0)</f>
        <v>S1</v>
      </c>
      <c r="J2332" s="24" t="str">
        <f>VLOOKUP($E2332,Mapping!$A$2:$C$502,2,0)</f>
        <v>Facebook VO Dynamic</v>
      </c>
      <c r="K2332" s="24" t="str">
        <f>VLOOKUP(G2332,Mapping!$E$2:$F$246,2,0)</f>
        <v>Per</v>
      </c>
    </row>
    <row r="2333" spans="1:11" x14ac:dyDescent="0.25">
      <c r="A2333" s="6"/>
      <c r="B2333" s="6"/>
      <c r="C2333" s="6"/>
      <c r="D2333" s="6"/>
      <c r="E2333" s="6" t="s">
        <v>216</v>
      </c>
      <c r="F2333" s="1" t="s">
        <v>117</v>
      </c>
      <c r="G2333" s="2">
        <v>44295</v>
      </c>
      <c r="H2333" s="1">
        <v>11736.134297373301</v>
      </c>
      <c r="I2333" s="24" t="str">
        <f>VLOOKUP($E2333,Mapping!$A$2:$C$502,3,0)</f>
        <v>Pre</v>
      </c>
      <c r="J2333" s="24" t="str">
        <f>VLOOKUP($E2333,Mapping!$A$2:$C$502,2,0)</f>
        <v>Google Display</v>
      </c>
      <c r="K2333" s="24" t="str">
        <f>VLOOKUP(G2333,Mapping!$E$2:$F$246,2,0)</f>
        <v>Per</v>
      </c>
    </row>
    <row r="2334" spans="1:11" x14ac:dyDescent="0.25">
      <c r="A2334" s="6"/>
      <c r="B2334" s="6"/>
      <c r="C2334" s="6"/>
      <c r="D2334" s="6"/>
      <c r="E2334" s="6" t="s">
        <v>217</v>
      </c>
      <c r="F2334" s="1" t="s">
        <v>117</v>
      </c>
      <c r="G2334" s="2">
        <v>44295</v>
      </c>
      <c r="H2334" s="1">
        <v>0</v>
      </c>
      <c r="I2334" s="24">
        <f>VLOOKUP($E2334,Mapping!$A$2:$C$502,3,0)</f>
        <v>0</v>
      </c>
      <c r="J2334" s="24" t="str">
        <f>VLOOKUP($E2334,Mapping!$A$2:$C$502,2,0)</f>
        <v>Google Display</v>
      </c>
      <c r="K2334" s="24" t="str">
        <f>VLOOKUP(G2334,Mapping!$E$2:$F$246,2,0)</f>
        <v>Per</v>
      </c>
    </row>
    <row r="2335" spans="1:11" x14ac:dyDescent="0.25">
      <c r="A2335" s="6"/>
      <c r="B2335" s="6"/>
      <c r="C2335" s="6"/>
      <c r="D2335" s="6"/>
      <c r="E2335" s="6" t="s">
        <v>229</v>
      </c>
      <c r="F2335" s="1" t="s">
        <v>117</v>
      </c>
      <c r="G2335" s="2">
        <v>44295</v>
      </c>
      <c r="H2335" s="1">
        <v>0</v>
      </c>
      <c r="I2335" s="24">
        <f>VLOOKUP($E2335,Mapping!$A$2:$C$502,3,0)</f>
        <v>0</v>
      </c>
      <c r="J2335" s="24" t="str">
        <f>VLOOKUP($E2335,Mapping!$A$2:$C$502,2,0)</f>
        <v>Google Display</v>
      </c>
      <c r="K2335" s="24" t="str">
        <f>VLOOKUP(G2335,Mapping!$E$2:$F$246,2,0)</f>
        <v>Per</v>
      </c>
    </row>
    <row r="2336" spans="1:11" x14ac:dyDescent="0.25">
      <c r="A2336" s="6"/>
      <c r="B2336" s="6"/>
      <c r="C2336" s="6"/>
      <c r="D2336" s="6"/>
      <c r="E2336" s="6" t="s">
        <v>218</v>
      </c>
      <c r="F2336" s="1" t="s">
        <v>117</v>
      </c>
      <c r="G2336" s="2">
        <v>44295</v>
      </c>
      <c r="H2336" s="1">
        <v>0</v>
      </c>
      <c r="I2336" s="24">
        <f>VLOOKUP($E2336,Mapping!$A$2:$C$502,3,0)</f>
        <v>0</v>
      </c>
      <c r="J2336" s="24" t="str">
        <f>VLOOKUP($E2336,Mapping!$A$2:$C$502,2,0)</f>
        <v>Google Display</v>
      </c>
      <c r="K2336" s="24" t="str">
        <f>VLOOKUP(G2336,Mapping!$E$2:$F$246,2,0)</f>
        <v>Per</v>
      </c>
    </row>
    <row r="2337" spans="1:11" x14ac:dyDescent="0.25">
      <c r="A2337" s="6"/>
      <c r="B2337" s="6"/>
      <c r="C2337" s="6"/>
      <c r="D2337" s="6"/>
      <c r="E2337" s="6" t="s">
        <v>230</v>
      </c>
      <c r="F2337" s="1" t="s">
        <v>117</v>
      </c>
      <c r="G2337" s="2">
        <v>44295</v>
      </c>
      <c r="H2337" s="1">
        <v>0</v>
      </c>
      <c r="I2337" s="24" t="str">
        <f>VLOOKUP($E2337,Mapping!$A$2:$C$502,3,0)</f>
        <v>S1</v>
      </c>
      <c r="J2337" s="24" t="str">
        <f>VLOOKUP($E2337,Mapping!$A$2:$C$502,2,0)</f>
        <v>Google Display</v>
      </c>
      <c r="K2337" s="24" t="str">
        <f>VLOOKUP(G2337,Mapping!$E$2:$F$246,2,0)</f>
        <v>Per</v>
      </c>
    </row>
    <row r="2338" spans="1:11" x14ac:dyDescent="0.25">
      <c r="A2338" s="6"/>
      <c r="B2338" s="6"/>
      <c r="C2338" s="6"/>
      <c r="D2338" s="6"/>
      <c r="E2338" s="6" t="s">
        <v>219</v>
      </c>
      <c r="F2338" s="1" t="s">
        <v>117</v>
      </c>
      <c r="G2338" s="2">
        <v>44295</v>
      </c>
      <c r="H2338" s="1">
        <v>1651.58619734696</v>
      </c>
      <c r="I2338" s="24" t="str">
        <f>VLOOKUP($E2338,Mapping!$A$2:$C$502,3,0)</f>
        <v>Pre</v>
      </c>
      <c r="J2338" s="24" t="str">
        <f>VLOOKUP($E2338,Mapping!$A$2:$C$502,2,0)</f>
        <v>Google Youtube</v>
      </c>
      <c r="K2338" s="24" t="str">
        <f>VLOOKUP(G2338,Mapping!$E$2:$F$246,2,0)</f>
        <v>Per</v>
      </c>
    </row>
    <row r="2339" spans="1:11" x14ac:dyDescent="0.25">
      <c r="A2339" s="6"/>
      <c r="B2339" s="6"/>
      <c r="C2339" s="6"/>
      <c r="D2339" s="6"/>
      <c r="E2339" s="6" t="s">
        <v>220</v>
      </c>
      <c r="F2339" s="1" t="s">
        <v>117</v>
      </c>
      <c r="G2339" s="2">
        <v>44295</v>
      </c>
      <c r="H2339" s="1">
        <v>0</v>
      </c>
      <c r="I2339" s="24">
        <f>VLOOKUP($E2339,Mapping!$A$2:$C$502,3,0)</f>
        <v>0</v>
      </c>
      <c r="J2339" s="24" t="str">
        <f>VLOOKUP($E2339,Mapping!$A$2:$C$502,2,0)</f>
        <v>Google Youtube</v>
      </c>
      <c r="K2339" s="24" t="str">
        <f>VLOOKUP(G2339,Mapping!$E$2:$F$246,2,0)</f>
        <v>Per</v>
      </c>
    </row>
    <row r="2340" spans="1:11" x14ac:dyDescent="0.25">
      <c r="A2340" s="6"/>
      <c r="B2340" s="6"/>
      <c r="C2340" s="6"/>
      <c r="D2340" s="6"/>
      <c r="E2340" s="6" t="s">
        <v>231</v>
      </c>
      <c r="F2340" s="1" t="s">
        <v>117</v>
      </c>
      <c r="G2340" s="2">
        <v>44295</v>
      </c>
      <c r="H2340" s="1">
        <v>0</v>
      </c>
      <c r="I2340" s="24">
        <f>VLOOKUP($E2340,Mapping!$A$2:$C$502,3,0)</f>
        <v>0</v>
      </c>
      <c r="J2340" s="24" t="str">
        <f>VLOOKUP($E2340,Mapping!$A$2:$C$502,2,0)</f>
        <v>Google Youtube</v>
      </c>
      <c r="K2340" s="24" t="str">
        <f>VLOOKUP(G2340,Mapping!$E$2:$F$246,2,0)</f>
        <v>Per</v>
      </c>
    </row>
    <row r="2341" spans="1:11" x14ac:dyDescent="0.25">
      <c r="A2341" s="6"/>
      <c r="B2341" s="6"/>
      <c r="C2341" s="6"/>
      <c r="D2341" s="6"/>
      <c r="E2341" s="6" t="s">
        <v>221</v>
      </c>
      <c r="F2341" s="1" t="s">
        <v>117</v>
      </c>
      <c r="G2341" s="2">
        <v>44295</v>
      </c>
      <c r="H2341" s="1">
        <v>0</v>
      </c>
      <c r="I2341" s="24">
        <f>VLOOKUP($E2341,Mapping!$A$2:$C$502,3,0)</f>
        <v>0</v>
      </c>
      <c r="J2341" s="24" t="str">
        <f>VLOOKUP($E2341,Mapping!$A$2:$C$502,2,0)</f>
        <v>Google Youtube</v>
      </c>
      <c r="K2341" s="24" t="str">
        <f>VLOOKUP(G2341,Mapping!$E$2:$F$246,2,0)</f>
        <v>Per</v>
      </c>
    </row>
    <row r="2342" spans="1:11" x14ac:dyDescent="0.25">
      <c r="A2342" s="6"/>
      <c r="B2342" s="6"/>
      <c r="C2342" s="6"/>
      <c r="D2342" s="6"/>
      <c r="E2342" s="6" t="s">
        <v>232</v>
      </c>
      <c r="F2342" s="1" t="s">
        <v>117</v>
      </c>
      <c r="G2342" s="2">
        <v>44295</v>
      </c>
      <c r="H2342" s="1">
        <v>0</v>
      </c>
      <c r="I2342" s="24" t="str">
        <f>VLOOKUP($E2342,Mapping!$A$2:$C$502,3,0)</f>
        <v>S1</v>
      </c>
      <c r="J2342" s="24" t="str">
        <f>VLOOKUP($E2342,Mapping!$A$2:$C$502,2,0)</f>
        <v>Google Youtube</v>
      </c>
      <c r="K2342" s="24" t="str">
        <f>VLOOKUP(G2342,Mapping!$E$2:$F$246,2,0)</f>
        <v>Per</v>
      </c>
    </row>
    <row r="2343" spans="1:11" x14ac:dyDescent="0.25">
      <c r="A2343" s="6"/>
      <c r="B2343" s="6"/>
      <c r="C2343" s="6"/>
      <c r="D2343" s="6"/>
      <c r="E2343" s="6" t="s">
        <v>73</v>
      </c>
      <c r="F2343" s="1" t="s">
        <v>117</v>
      </c>
      <c r="G2343" s="2">
        <v>44295</v>
      </c>
      <c r="H2343" s="1">
        <v>282876.95580592903</v>
      </c>
      <c r="I2343" s="24">
        <f>VLOOKUP($E2343,Mapping!$A$2:$C$502,3,0)</f>
        <v>0</v>
      </c>
      <c r="J2343" s="24">
        <f>VLOOKUP($E2343,Mapping!$A$2:$C$502,2,0)</f>
        <v>0</v>
      </c>
      <c r="K2343" s="24" t="str">
        <f>VLOOKUP(G2343,Mapping!$E$2:$F$246,2,0)</f>
        <v>Per</v>
      </c>
    </row>
    <row r="2344" spans="1:11" x14ac:dyDescent="0.25">
      <c r="A2344" s="6"/>
      <c r="B2344" s="6"/>
      <c r="C2344" s="6"/>
      <c r="D2344" s="6"/>
      <c r="E2344" s="6" t="s">
        <v>149</v>
      </c>
      <c r="F2344" s="1" t="s">
        <v>117</v>
      </c>
      <c r="G2344" s="2">
        <v>44295</v>
      </c>
      <c r="H2344" s="1">
        <v>0</v>
      </c>
      <c r="I2344" s="24">
        <f>VLOOKUP($E2344,Mapping!$A$2:$C$502,3,0)</f>
        <v>0</v>
      </c>
      <c r="J2344" s="24" t="str">
        <f>VLOOKUP($E2344,Mapping!$A$2:$C$502,2,0)</f>
        <v>Event After Effect</v>
      </c>
      <c r="K2344" s="24" t="str">
        <f>VLOOKUP(G2344,Mapping!$E$2:$F$246,2,0)</f>
        <v>Per</v>
      </c>
    </row>
    <row r="2345" spans="1:11" x14ac:dyDescent="0.25">
      <c r="A2345" s="6"/>
      <c r="B2345" s="6"/>
      <c r="C2345" s="6"/>
      <c r="D2345" s="6"/>
      <c r="E2345" s="6" t="s">
        <v>150</v>
      </c>
      <c r="F2345" s="1" t="s">
        <v>117</v>
      </c>
      <c r="G2345" s="2">
        <v>44295</v>
      </c>
      <c r="H2345" s="1">
        <v>0</v>
      </c>
      <c r="I2345" s="24">
        <f>VLOOKUP($E2345,Mapping!$A$2:$C$502,3,0)</f>
        <v>0</v>
      </c>
      <c r="J2345" s="24" t="str">
        <f>VLOOKUP($E2345,Mapping!$A$2:$C$502,2,0)</f>
        <v>Internal Event</v>
      </c>
      <c r="K2345" s="24" t="str">
        <f>VLOOKUP(G2345,Mapping!$E$2:$F$246,2,0)</f>
        <v>Per</v>
      </c>
    </row>
    <row r="2346" spans="1:11" x14ac:dyDescent="0.25">
      <c r="A2346" s="6"/>
      <c r="B2346" s="6"/>
      <c r="C2346" s="6"/>
      <c r="D2346" s="6"/>
      <c r="E2346" s="6" t="s">
        <v>151</v>
      </c>
      <c r="F2346" s="1" t="s">
        <v>117</v>
      </c>
      <c r="G2346" s="2">
        <v>44295</v>
      </c>
      <c r="H2346" s="1">
        <v>0</v>
      </c>
      <c r="I2346" s="24">
        <f>VLOOKUP($E2346,Mapping!$A$2:$C$502,3,0)</f>
        <v>0</v>
      </c>
      <c r="J2346" s="24" t="str">
        <f>VLOOKUP($E2346,Mapping!$A$2:$C$502,2,0)</f>
        <v>Internal Event</v>
      </c>
      <c r="K2346" s="24" t="str">
        <f>VLOOKUP(G2346,Mapping!$E$2:$F$246,2,0)</f>
        <v>Per</v>
      </c>
    </row>
    <row r="2347" spans="1:11" x14ac:dyDescent="0.25">
      <c r="A2347" s="6"/>
      <c r="B2347" s="6"/>
      <c r="C2347" s="6"/>
      <c r="D2347" s="6"/>
      <c r="E2347" s="6" t="s">
        <v>152</v>
      </c>
      <c r="F2347" s="1" t="s">
        <v>117</v>
      </c>
      <c r="G2347" s="2">
        <v>44295</v>
      </c>
      <c r="H2347" s="1">
        <v>0</v>
      </c>
      <c r="I2347" s="24">
        <f>VLOOKUP($E2347,Mapping!$A$2:$C$502,3,0)</f>
        <v>0</v>
      </c>
      <c r="J2347" s="24" t="str">
        <f>VLOOKUP($E2347,Mapping!$A$2:$C$502,2,0)</f>
        <v>Internal Event</v>
      </c>
      <c r="K2347" s="24" t="str">
        <f>VLOOKUP(G2347,Mapping!$E$2:$F$246,2,0)</f>
        <v>Per</v>
      </c>
    </row>
    <row r="2348" spans="1:11" x14ac:dyDescent="0.25">
      <c r="A2348" s="6"/>
      <c r="B2348" s="6"/>
      <c r="C2348" s="6"/>
      <c r="D2348" s="6"/>
      <c r="E2348" s="6" t="s">
        <v>153</v>
      </c>
      <c r="F2348" s="1" t="s">
        <v>117</v>
      </c>
      <c r="G2348" s="2">
        <v>44295</v>
      </c>
      <c r="H2348" s="1">
        <v>0</v>
      </c>
      <c r="I2348" s="24">
        <f>VLOOKUP($E2348,Mapping!$A$2:$C$502,3,0)</f>
        <v>0</v>
      </c>
      <c r="J2348" s="24" t="str">
        <f>VLOOKUP($E2348,Mapping!$A$2:$C$502,2,0)</f>
        <v>Monday Effect</v>
      </c>
      <c r="K2348" s="24" t="str">
        <f>VLOOKUP(G2348,Mapping!$E$2:$F$246,2,0)</f>
        <v>Per</v>
      </c>
    </row>
    <row r="2349" spans="1:11" x14ac:dyDescent="0.25">
      <c r="A2349" s="6"/>
      <c r="B2349" s="6"/>
      <c r="C2349" s="6"/>
      <c r="D2349" s="6"/>
      <c r="E2349" s="6" t="s">
        <v>154</v>
      </c>
      <c r="F2349" s="1" t="s">
        <v>117</v>
      </c>
      <c r="G2349" s="2">
        <v>44295</v>
      </c>
      <c r="H2349" s="1">
        <v>0</v>
      </c>
      <c r="I2349" s="24">
        <f>VLOOKUP($E2349,Mapping!$A$2:$C$502,3,0)</f>
        <v>0</v>
      </c>
      <c r="J2349" s="24" t="str">
        <f>VLOOKUP($E2349,Mapping!$A$2:$C$502,2,0)</f>
        <v>New Content</v>
      </c>
      <c r="K2349" s="24" t="str">
        <f>VLOOKUP(G2349,Mapping!$E$2:$F$246,2,0)</f>
        <v>Per</v>
      </c>
    </row>
    <row r="2350" spans="1:11" x14ac:dyDescent="0.25">
      <c r="A2350" s="6"/>
      <c r="B2350" s="6"/>
      <c r="C2350" s="6"/>
      <c r="D2350" s="6"/>
      <c r="E2350" s="6" t="s">
        <v>155</v>
      </c>
      <c r="F2350" s="1" t="s">
        <v>117</v>
      </c>
      <c r="G2350" s="2">
        <v>44295</v>
      </c>
      <c r="H2350" s="1">
        <v>0</v>
      </c>
      <c r="I2350" s="24">
        <f>VLOOKUP($E2350,Mapping!$A$2:$C$502,3,0)</f>
        <v>0</v>
      </c>
      <c r="J2350" s="24" t="str">
        <f>VLOOKUP($E2350,Mapping!$A$2:$C$502,2,0)</f>
        <v>Internal Event</v>
      </c>
      <c r="K2350" s="24" t="str">
        <f>VLOOKUP(G2350,Mapping!$E$2:$F$246,2,0)</f>
        <v>Per</v>
      </c>
    </row>
    <row r="2351" spans="1:11" x14ac:dyDescent="0.25">
      <c r="A2351" s="6"/>
      <c r="B2351" s="6"/>
      <c r="C2351" s="6"/>
      <c r="D2351" s="6"/>
      <c r="E2351" s="6" t="s">
        <v>156</v>
      </c>
      <c r="F2351" s="1" t="s">
        <v>117</v>
      </c>
      <c r="G2351" s="2">
        <v>44295</v>
      </c>
      <c r="H2351" s="1">
        <v>0</v>
      </c>
      <c r="I2351" s="24">
        <f>VLOOKUP($E2351,Mapping!$A$2:$C$502,3,0)</f>
        <v>0</v>
      </c>
      <c r="J2351" s="24" t="str">
        <f>VLOOKUP($E2351,Mapping!$A$2:$C$502,2,0)</f>
        <v>Internal Event</v>
      </c>
      <c r="K2351" s="24" t="str">
        <f>VLOOKUP(G2351,Mapping!$E$2:$F$246,2,0)</f>
        <v>Per</v>
      </c>
    </row>
    <row r="2352" spans="1:11" x14ac:dyDescent="0.25">
      <c r="A2352" s="6"/>
      <c r="B2352" s="6"/>
      <c r="C2352" s="6"/>
      <c r="D2352" s="6"/>
      <c r="E2352" s="6" t="s">
        <v>233</v>
      </c>
      <c r="F2352" s="1" t="s">
        <v>117</v>
      </c>
      <c r="G2352" s="2">
        <v>44295</v>
      </c>
      <c r="H2352" s="1">
        <v>0</v>
      </c>
      <c r="I2352" s="24" t="str">
        <f>VLOOKUP($E2352,Mapping!$A$2:$C$502,3,0)</f>
        <v>S2</v>
      </c>
      <c r="J2352" s="24" t="str">
        <f>VLOOKUP($E2352,Mapping!$A$2:$C$502,2,0)</f>
        <v>Reddit</v>
      </c>
      <c r="K2352" s="24" t="str">
        <f>VLOOKUP(G2352,Mapping!$E$2:$F$246,2,0)</f>
        <v>Per</v>
      </c>
    </row>
    <row r="2353" spans="1:11" x14ac:dyDescent="0.25">
      <c r="A2353" s="6"/>
      <c r="B2353" s="6"/>
      <c r="C2353" s="6"/>
      <c r="D2353" s="6"/>
      <c r="E2353" s="6" t="s">
        <v>158</v>
      </c>
      <c r="F2353" s="1" t="s">
        <v>117</v>
      </c>
      <c r="G2353" s="2">
        <v>44295</v>
      </c>
      <c r="H2353" s="1">
        <v>0</v>
      </c>
      <c r="I2353" s="24">
        <f>VLOOKUP($E2353,Mapping!$A$2:$C$502,3,0)</f>
        <v>0</v>
      </c>
      <c r="J2353" s="24" t="str">
        <f>VLOOKUP($E2353,Mapping!$A$2:$C$502,2,0)</f>
        <v>Internal Event</v>
      </c>
      <c r="K2353" s="24" t="str">
        <f>VLOOKUP(G2353,Mapping!$E$2:$F$246,2,0)</f>
        <v>Per</v>
      </c>
    </row>
    <row r="2354" spans="1:11" x14ac:dyDescent="0.25">
      <c r="A2354" s="6"/>
      <c r="B2354" s="6"/>
      <c r="C2354" s="6"/>
      <c r="D2354" s="6"/>
      <c r="E2354" s="6" t="s">
        <v>159</v>
      </c>
      <c r="F2354" s="1" t="s">
        <v>117</v>
      </c>
      <c r="G2354" s="2">
        <v>44295</v>
      </c>
      <c r="H2354" s="1">
        <v>0</v>
      </c>
      <c r="I2354" s="24">
        <f>VLOOKUP($E2354,Mapping!$A$2:$C$502,3,0)</f>
        <v>0</v>
      </c>
      <c r="J2354" s="24" t="str">
        <f>VLOOKUP($E2354,Mapping!$A$2:$C$502,2,0)</f>
        <v>Event After Effect</v>
      </c>
      <c r="K2354" s="24" t="str">
        <f>VLOOKUP(G2354,Mapping!$E$2:$F$246,2,0)</f>
        <v>Per</v>
      </c>
    </row>
    <row r="2355" spans="1:11" x14ac:dyDescent="0.25">
      <c r="A2355" s="6"/>
      <c r="B2355" s="6"/>
      <c r="C2355" s="6"/>
      <c r="D2355" s="6"/>
      <c r="E2355" s="6" t="s">
        <v>160</v>
      </c>
      <c r="F2355" s="1" t="s">
        <v>117</v>
      </c>
      <c r="G2355" s="2">
        <v>44295</v>
      </c>
      <c r="H2355" s="1">
        <v>0</v>
      </c>
      <c r="I2355" s="24">
        <f>VLOOKUP($E2355,Mapping!$A$2:$C$502,3,0)</f>
        <v>0</v>
      </c>
      <c r="J2355" s="24" t="str">
        <f>VLOOKUP($E2355,Mapping!$A$2:$C$502,2,0)</f>
        <v>Event After Effect</v>
      </c>
      <c r="K2355" s="24" t="str">
        <f>VLOOKUP(G2355,Mapping!$E$2:$F$246,2,0)</f>
        <v>Per</v>
      </c>
    </row>
    <row r="2356" spans="1:11" x14ac:dyDescent="0.25">
      <c r="A2356" s="6"/>
      <c r="B2356" s="6"/>
      <c r="C2356" s="6"/>
      <c r="D2356" s="6"/>
      <c r="E2356" s="6" t="s">
        <v>161</v>
      </c>
      <c r="F2356" s="1" t="s">
        <v>117</v>
      </c>
      <c r="G2356" s="2">
        <v>44295</v>
      </c>
      <c r="H2356" s="1">
        <v>0</v>
      </c>
      <c r="I2356" s="24">
        <f>VLOOKUP($E2356,Mapping!$A$2:$C$502,3,0)</f>
        <v>0</v>
      </c>
      <c r="J2356" s="24" t="str">
        <f>VLOOKUP($E2356,Mapping!$A$2:$C$502,2,0)</f>
        <v>Internal Event</v>
      </c>
      <c r="K2356" s="24" t="str">
        <f>VLOOKUP(G2356,Mapping!$E$2:$F$246,2,0)</f>
        <v>Per</v>
      </c>
    </row>
    <row r="2357" spans="1:11" x14ac:dyDescent="0.25">
      <c r="A2357" s="6"/>
      <c r="B2357" s="6"/>
      <c r="C2357" s="6"/>
      <c r="D2357" s="6"/>
      <c r="E2357" s="6" t="s">
        <v>162</v>
      </c>
      <c r="F2357" s="1" t="s">
        <v>117</v>
      </c>
      <c r="G2357" s="2">
        <v>44295</v>
      </c>
      <c r="H2357" s="1">
        <v>0</v>
      </c>
      <c r="I2357" s="24">
        <f>VLOOKUP($E2357,Mapping!$A$2:$C$502,3,0)</f>
        <v>0</v>
      </c>
      <c r="J2357" s="24" t="str">
        <f>VLOOKUP($E2357,Mapping!$A$2:$C$502,2,0)</f>
        <v>Tuesday Effect</v>
      </c>
      <c r="K2357" s="24" t="str">
        <f>VLOOKUP(G2357,Mapping!$E$2:$F$246,2,0)</f>
        <v>Per</v>
      </c>
    </row>
    <row r="2358" spans="1:11" x14ac:dyDescent="0.25">
      <c r="A2358" s="6"/>
      <c r="B2358" s="6"/>
      <c r="C2358" s="6"/>
      <c r="D2358" s="6"/>
      <c r="E2358" s="6" t="s">
        <v>222</v>
      </c>
      <c r="F2358" s="1" t="s">
        <v>117</v>
      </c>
      <c r="G2358" s="2">
        <v>44295</v>
      </c>
      <c r="H2358" s="1">
        <v>31289.244899259302</v>
      </c>
      <c r="I2358" s="24" t="str">
        <f>VLOOKUP($E2358,Mapping!$A$2:$C$502,3,0)</f>
        <v>Pre</v>
      </c>
      <c r="J2358" s="24" t="str">
        <f>VLOOKUP($E2358,Mapping!$A$2:$C$502,2,0)</f>
        <v>Unity</v>
      </c>
      <c r="K2358" s="24" t="str">
        <f>VLOOKUP(G2358,Mapping!$E$2:$F$246,2,0)</f>
        <v>Per</v>
      </c>
    </row>
    <row r="2359" spans="1:11" x14ac:dyDescent="0.25">
      <c r="A2359" s="6"/>
      <c r="B2359" s="6"/>
      <c r="C2359" s="6"/>
      <c r="D2359" s="6"/>
      <c r="E2359" s="6" t="s">
        <v>234</v>
      </c>
      <c r="F2359" s="1" t="s">
        <v>117</v>
      </c>
      <c r="G2359" s="2">
        <v>44295</v>
      </c>
      <c r="H2359" s="1">
        <v>0</v>
      </c>
      <c r="I2359" s="24" t="str">
        <f>VLOOKUP($E2359,Mapping!$A$2:$C$502,3,0)</f>
        <v>S1</v>
      </c>
      <c r="J2359" s="24" t="str">
        <f>VLOOKUP($E2359,Mapping!$A$2:$C$502,2,0)</f>
        <v>Unity</v>
      </c>
      <c r="K2359" s="24" t="str">
        <f>VLOOKUP(G2359,Mapping!$E$2:$F$246,2,0)</f>
        <v>Per</v>
      </c>
    </row>
    <row r="2360" spans="1:11" x14ac:dyDescent="0.25">
      <c r="A2360" s="6"/>
      <c r="B2360" s="6"/>
      <c r="C2360" s="6"/>
      <c r="D2360" s="6"/>
      <c r="E2360" s="6" t="s">
        <v>235</v>
      </c>
      <c r="F2360" s="1" t="s">
        <v>117</v>
      </c>
      <c r="G2360" s="2">
        <v>44295</v>
      </c>
      <c r="H2360" s="1">
        <v>0</v>
      </c>
      <c r="I2360" s="24" t="str">
        <f>VLOOKUP($E2360,Mapping!$A$2:$C$502,3,0)</f>
        <v>S2</v>
      </c>
      <c r="J2360" s="24" t="str">
        <f>VLOOKUP($E2360,Mapping!$A$2:$C$502,2,0)</f>
        <v>Unity</v>
      </c>
      <c r="K2360" s="24" t="str">
        <f>VLOOKUP(G2360,Mapping!$E$2:$F$246,2,0)</f>
        <v>Per</v>
      </c>
    </row>
    <row r="2361" spans="1:11" x14ac:dyDescent="0.25">
      <c r="A2361" s="6"/>
      <c r="B2361" s="6"/>
      <c r="C2361" s="6"/>
      <c r="D2361" s="6"/>
      <c r="E2361" s="6" t="s">
        <v>247</v>
      </c>
      <c r="F2361" s="1" t="s">
        <v>117</v>
      </c>
      <c r="G2361" s="2">
        <v>44295</v>
      </c>
      <c r="H2361" s="1">
        <v>0</v>
      </c>
      <c r="I2361" s="24" t="str">
        <f>VLOOKUP($E2361,Mapping!$A$2:$C$502,3,0)</f>
        <v>S3</v>
      </c>
      <c r="J2361" s="24" t="str">
        <f>VLOOKUP($E2361,Mapping!$A$2:$C$502,2,0)</f>
        <v>Unity</v>
      </c>
      <c r="K2361" s="24" t="str">
        <f>VLOOKUP(G2361,Mapping!$E$2:$F$246,2,0)</f>
        <v>Per</v>
      </c>
    </row>
    <row r="2362" spans="1:11" x14ac:dyDescent="0.25">
      <c r="A2362" s="6"/>
      <c r="B2362" s="6"/>
      <c r="C2362" s="6"/>
      <c r="D2362" s="6"/>
      <c r="E2362" s="6" t="s">
        <v>200</v>
      </c>
      <c r="F2362" s="1" t="s">
        <v>117</v>
      </c>
      <c r="G2362" s="2">
        <v>44296</v>
      </c>
      <c r="H2362" s="1">
        <v>0</v>
      </c>
      <c r="I2362" s="24">
        <f>VLOOKUP($E2362,Mapping!$A$2:$C$502,3,0)</f>
        <v>0</v>
      </c>
      <c r="J2362" s="24" t="str">
        <f>VLOOKUP($E2362,Mapping!$A$2:$C$502,2,0)</f>
        <v>Apple Search</v>
      </c>
      <c r="K2362" s="24" t="str">
        <f>VLOOKUP(G2362,Mapping!$E$2:$F$246,2,0)</f>
        <v>Per</v>
      </c>
    </row>
    <row r="2363" spans="1:11" x14ac:dyDescent="0.25">
      <c r="A2363" s="6"/>
      <c r="B2363" s="6"/>
      <c r="C2363" s="6"/>
      <c r="D2363" s="6"/>
      <c r="E2363" s="6" t="s">
        <v>227</v>
      </c>
      <c r="F2363" s="1" t="s">
        <v>117</v>
      </c>
      <c r="G2363" s="2">
        <v>44296</v>
      </c>
      <c r="H2363" s="1">
        <v>0</v>
      </c>
      <c r="I2363" s="24">
        <f>VLOOKUP($E2363,Mapping!$A$2:$C$502,3,0)</f>
        <v>0</v>
      </c>
      <c r="J2363" s="24" t="str">
        <f>VLOOKUP($E2363,Mapping!$A$2:$C$502,2,0)</f>
        <v>Applovin Rewarded</v>
      </c>
      <c r="K2363" s="24" t="str">
        <f>VLOOKUP(G2363,Mapping!$E$2:$F$246,2,0)</f>
        <v>Per</v>
      </c>
    </row>
    <row r="2364" spans="1:11" x14ac:dyDescent="0.25">
      <c r="A2364" s="6"/>
      <c r="B2364" s="6"/>
      <c r="C2364" s="6"/>
      <c r="D2364" s="6"/>
      <c r="E2364" s="6" t="s">
        <v>201</v>
      </c>
      <c r="F2364" s="1" t="s">
        <v>117</v>
      </c>
      <c r="G2364" s="2">
        <v>44296</v>
      </c>
      <c r="H2364" s="1">
        <v>0</v>
      </c>
      <c r="I2364" s="24">
        <f>VLOOKUP($E2364,Mapping!$A$2:$C$502,3,0)</f>
        <v>0</v>
      </c>
      <c r="J2364" s="24" t="str">
        <f>VLOOKUP($E2364,Mapping!$A$2:$C$502,2,0)</f>
        <v>Applovin Video</v>
      </c>
      <c r="K2364" s="24" t="str">
        <f>VLOOKUP(G2364,Mapping!$E$2:$F$246,2,0)</f>
        <v>Per</v>
      </c>
    </row>
    <row r="2365" spans="1:11" x14ac:dyDescent="0.25">
      <c r="A2365" s="6"/>
      <c r="B2365" s="6"/>
      <c r="C2365" s="6"/>
      <c r="D2365" s="6"/>
      <c r="E2365" s="6" t="s">
        <v>143</v>
      </c>
      <c r="F2365" s="1" t="s">
        <v>117</v>
      </c>
      <c r="G2365" s="2">
        <v>44296</v>
      </c>
      <c r="H2365" s="1">
        <v>0</v>
      </c>
      <c r="I2365" s="24">
        <f>VLOOKUP($E2365,Mapping!$A$2:$C$502,3,0)</f>
        <v>0</v>
      </c>
      <c r="J2365" s="24" t="str">
        <f>VLOOKUP($E2365,Mapping!$A$2:$C$502,2,0)</f>
        <v>Bug Fix</v>
      </c>
      <c r="K2365" s="24" t="str">
        <f>VLOOKUP(G2365,Mapping!$E$2:$F$246,2,0)</f>
        <v>Per</v>
      </c>
    </row>
    <row r="2366" spans="1:11" x14ac:dyDescent="0.25">
      <c r="A2366" s="6"/>
      <c r="B2366" s="6"/>
      <c r="C2366" s="6"/>
      <c r="D2366" s="6"/>
      <c r="E2366" s="6" t="s">
        <v>144</v>
      </c>
      <c r="F2366" s="1" t="s">
        <v>117</v>
      </c>
      <c r="G2366" s="2">
        <v>44296</v>
      </c>
      <c r="H2366" s="1">
        <v>0</v>
      </c>
      <c r="I2366" s="24">
        <f>VLOOKUP($E2366,Mapping!$A$2:$C$502,3,0)</f>
        <v>0</v>
      </c>
      <c r="J2366" s="24" t="str">
        <f>VLOOKUP($E2366,Mapping!$A$2:$C$502,2,0)</f>
        <v>Bug Fix</v>
      </c>
      <c r="K2366" s="24" t="str">
        <f>VLOOKUP(G2366,Mapping!$E$2:$F$246,2,0)</f>
        <v>Per</v>
      </c>
    </row>
    <row r="2367" spans="1:11" x14ac:dyDescent="0.25">
      <c r="A2367" s="6"/>
      <c r="B2367" s="6"/>
      <c r="C2367" s="6"/>
      <c r="D2367" s="6"/>
      <c r="E2367" s="6" t="s">
        <v>226</v>
      </c>
      <c r="F2367" s="1" t="s">
        <v>117</v>
      </c>
      <c r="G2367" s="2">
        <v>44296</v>
      </c>
      <c r="H2367" s="1">
        <v>0</v>
      </c>
      <c r="I2367" s="24">
        <f>VLOOKUP($E2367,Mapping!$A$2:$C$502,3,0)</f>
        <v>0</v>
      </c>
      <c r="J2367" s="24" t="str">
        <f>VLOOKUP($E2367,Mapping!$A$2:$C$502,2,0)</f>
        <v>Bug Fix</v>
      </c>
      <c r="K2367" s="24" t="str">
        <f>VLOOKUP(G2367,Mapping!$E$2:$F$246,2,0)</f>
        <v>Per</v>
      </c>
    </row>
    <row r="2368" spans="1:11" x14ac:dyDescent="0.25">
      <c r="A2368" s="6"/>
      <c r="B2368" s="6"/>
      <c r="C2368" s="6"/>
      <c r="D2368" s="6"/>
      <c r="E2368" s="6" t="s">
        <v>146</v>
      </c>
      <c r="F2368" s="1" t="s">
        <v>117</v>
      </c>
      <c r="G2368" s="2">
        <v>44296</v>
      </c>
      <c r="H2368" s="1">
        <v>0</v>
      </c>
      <c r="I2368" s="24">
        <f>VLOOKUP($E2368,Mapping!$A$2:$C$502,3,0)</f>
        <v>0</v>
      </c>
      <c r="J2368" s="24" t="str">
        <f>VLOOKUP($E2368,Mapping!$A$2:$C$502,2,0)</f>
        <v>Event After Effect</v>
      </c>
      <c r="K2368" s="24" t="str">
        <f>VLOOKUP(G2368,Mapping!$E$2:$F$246,2,0)</f>
        <v>Per</v>
      </c>
    </row>
    <row r="2369" spans="1:11" x14ac:dyDescent="0.25">
      <c r="A2369" s="6"/>
      <c r="B2369" s="6"/>
      <c r="C2369" s="6"/>
      <c r="D2369" s="6"/>
      <c r="E2369" s="6" t="s">
        <v>228</v>
      </c>
      <c r="F2369" s="1" t="s">
        <v>117</v>
      </c>
      <c r="G2369" s="2">
        <v>44296</v>
      </c>
      <c r="H2369" s="1">
        <v>0</v>
      </c>
      <c r="I2369" s="24">
        <f>VLOOKUP($E2369,Mapping!$A$2:$C$502,3,0)</f>
        <v>0</v>
      </c>
      <c r="J2369" s="24" t="str">
        <f>VLOOKUP($E2369,Mapping!$A$2:$C$502,2,0)</f>
        <v>Bytedance Global</v>
      </c>
      <c r="K2369" s="24" t="str">
        <f>VLOOKUP(G2369,Mapping!$E$2:$F$246,2,0)</f>
        <v>Per</v>
      </c>
    </row>
    <row r="2370" spans="1:11" x14ac:dyDescent="0.25">
      <c r="A2370" s="6"/>
      <c r="B2370" s="6"/>
      <c r="C2370" s="6"/>
      <c r="D2370" s="6"/>
      <c r="E2370" s="6" t="s">
        <v>180</v>
      </c>
      <c r="F2370" s="1" t="s">
        <v>117</v>
      </c>
      <c r="G2370" s="2">
        <v>44296</v>
      </c>
      <c r="H2370" s="1">
        <v>-16466.0845840328</v>
      </c>
      <c r="I2370" s="24">
        <f>VLOOKUP($E2370,Mapping!$A$2:$C$502,3,0)</f>
        <v>0</v>
      </c>
      <c r="J2370" s="24" t="str">
        <f>VLOOKUP($E2370,Mapping!$A$2:$C$502,2,0)</f>
        <v>Lords Mobile</v>
      </c>
      <c r="K2370" s="24" t="str">
        <f>VLOOKUP(G2370,Mapping!$E$2:$F$246,2,0)</f>
        <v>Per</v>
      </c>
    </row>
    <row r="2371" spans="1:11" x14ac:dyDescent="0.25">
      <c r="A2371" s="6"/>
      <c r="B2371" s="6"/>
      <c r="C2371" s="6"/>
      <c r="D2371" s="6"/>
      <c r="E2371" s="6" t="s">
        <v>181</v>
      </c>
      <c r="F2371" s="1" t="s">
        <v>117</v>
      </c>
      <c r="G2371" s="2">
        <v>44296</v>
      </c>
      <c r="H2371" s="1">
        <v>-5410.49969456074</v>
      </c>
      <c r="I2371" s="24">
        <f>VLOOKUP($E2371,Mapping!$A$2:$C$502,3,0)</f>
        <v>0</v>
      </c>
      <c r="J2371" s="24" t="str">
        <f>VLOOKUP($E2371,Mapping!$A$2:$C$502,2,0)</f>
        <v>Rise of Kingdom</v>
      </c>
      <c r="K2371" s="24" t="str">
        <f>VLOOKUP(G2371,Mapping!$E$2:$F$246,2,0)</f>
        <v>Per</v>
      </c>
    </row>
    <row r="2372" spans="1:11" x14ac:dyDescent="0.25">
      <c r="A2372" s="6"/>
      <c r="B2372" s="6"/>
      <c r="C2372" s="6"/>
      <c r="D2372" s="6"/>
      <c r="E2372" s="6" t="s">
        <v>182</v>
      </c>
      <c r="F2372" s="1" t="s">
        <v>117</v>
      </c>
      <c r="G2372" s="2">
        <v>44296</v>
      </c>
      <c r="H2372" s="1">
        <v>-6670.7664485004998</v>
      </c>
      <c r="I2372" s="24">
        <f>VLOOKUP($E2372,Mapping!$A$2:$C$502,3,0)</f>
        <v>0</v>
      </c>
      <c r="J2372" s="24" t="str">
        <f>VLOOKUP($E2372,Mapping!$A$2:$C$502,2,0)</f>
        <v>West Game</v>
      </c>
      <c r="K2372" s="24" t="str">
        <f>VLOOKUP(G2372,Mapping!$E$2:$F$246,2,0)</f>
        <v>Per</v>
      </c>
    </row>
    <row r="2373" spans="1:11" x14ac:dyDescent="0.25">
      <c r="A2373" s="6"/>
      <c r="B2373" s="6"/>
      <c r="C2373" s="6"/>
      <c r="D2373" s="6"/>
      <c r="E2373" s="6" t="s">
        <v>148</v>
      </c>
      <c r="F2373" s="1" t="s">
        <v>117</v>
      </c>
      <c r="G2373" s="2">
        <v>44296</v>
      </c>
      <c r="H2373" s="1">
        <v>0</v>
      </c>
      <c r="I2373" s="24">
        <f>VLOOKUP($E2373,Mapping!$A$2:$C$502,3,0)</f>
        <v>0</v>
      </c>
      <c r="J2373" s="24" t="str">
        <f>VLOOKUP($E2373,Mapping!$A$2:$C$502,2,0)</f>
        <v>Event After Effect</v>
      </c>
      <c r="K2373" s="24" t="str">
        <f>VLOOKUP(G2373,Mapping!$E$2:$F$246,2,0)</f>
        <v>Per</v>
      </c>
    </row>
    <row r="2374" spans="1:11" x14ac:dyDescent="0.25">
      <c r="A2374" s="6"/>
      <c r="B2374" s="6"/>
      <c r="C2374" s="6"/>
      <c r="D2374" s="6"/>
      <c r="E2374" s="6" t="s">
        <v>202</v>
      </c>
      <c r="F2374" s="1" t="s">
        <v>117</v>
      </c>
      <c r="G2374" s="2">
        <v>44296</v>
      </c>
      <c r="H2374" s="1">
        <v>0</v>
      </c>
      <c r="I2374" s="24" t="str">
        <f>VLOOKUP($E2374,Mapping!$A$2:$C$502,3,0)</f>
        <v>S1</v>
      </c>
      <c r="J2374" s="24" t="str">
        <f>VLOOKUP($E2374,Mapping!$A$2:$C$502,2,0)</f>
        <v>Facebook AEO AAA</v>
      </c>
      <c r="K2374" s="24" t="str">
        <f>VLOOKUP(G2374,Mapping!$E$2:$F$246,2,0)</f>
        <v>Per</v>
      </c>
    </row>
    <row r="2375" spans="1:11" x14ac:dyDescent="0.25">
      <c r="A2375" s="6"/>
      <c r="B2375" s="6"/>
      <c r="C2375" s="6"/>
      <c r="D2375" s="6"/>
      <c r="E2375" s="6" t="s">
        <v>203</v>
      </c>
      <c r="F2375" s="1" t="s">
        <v>117</v>
      </c>
      <c r="G2375" s="2">
        <v>44296</v>
      </c>
      <c r="H2375" s="1">
        <v>0</v>
      </c>
      <c r="I2375" s="24" t="str">
        <f>VLOOKUP($E2375,Mapping!$A$2:$C$502,3,0)</f>
        <v>S2</v>
      </c>
      <c r="J2375" s="24" t="str">
        <f>VLOOKUP($E2375,Mapping!$A$2:$C$502,2,0)</f>
        <v>Facebook AEO AAA</v>
      </c>
      <c r="K2375" s="24" t="str">
        <f>VLOOKUP(G2375,Mapping!$E$2:$F$246,2,0)</f>
        <v>Per</v>
      </c>
    </row>
    <row r="2376" spans="1:11" x14ac:dyDescent="0.25">
      <c r="A2376" s="6"/>
      <c r="B2376" s="6"/>
      <c r="C2376" s="6"/>
      <c r="D2376" s="6"/>
      <c r="E2376" s="6" t="s">
        <v>243</v>
      </c>
      <c r="F2376" s="1" t="s">
        <v>117</v>
      </c>
      <c r="G2376" s="2">
        <v>44296</v>
      </c>
      <c r="H2376" s="1">
        <v>0</v>
      </c>
      <c r="I2376" s="24" t="str">
        <f>VLOOKUP($E2376,Mapping!$A$2:$C$502,3,0)</f>
        <v>S3</v>
      </c>
      <c r="J2376" s="24" t="str">
        <f>VLOOKUP($E2376,Mapping!$A$2:$C$502,2,0)</f>
        <v>Facebook AEO AAA</v>
      </c>
      <c r="K2376" s="24" t="str">
        <f>VLOOKUP(G2376,Mapping!$E$2:$F$246,2,0)</f>
        <v>Per</v>
      </c>
    </row>
    <row r="2377" spans="1:11" x14ac:dyDescent="0.25">
      <c r="A2377" s="6"/>
      <c r="B2377" s="6"/>
      <c r="C2377" s="6"/>
      <c r="D2377" s="6"/>
      <c r="E2377" s="6" t="s">
        <v>204</v>
      </c>
      <c r="F2377" s="1" t="s">
        <v>117</v>
      </c>
      <c r="G2377" s="2">
        <v>44296</v>
      </c>
      <c r="H2377" s="1">
        <v>0</v>
      </c>
      <c r="I2377" s="24" t="str">
        <f>VLOOKUP($E2377,Mapping!$A$2:$C$502,3,0)</f>
        <v>Pre</v>
      </c>
      <c r="J2377" s="24" t="str">
        <f>VLOOKUP($E2377,Mapping!$A$2:$C$502,2,0)</f>
        <v>Facebook AEO AAA</v>
      </c>
      <c r="K2377" s="24" t="str">
        <f>VLOOKUP(G2377,Mapping!$E$2:$F$246,2,0)</f>
        <v>Per</v>
      </c>
    </row>
    <row r="2378" spans="1:11" x14ac:dyDescent="0.25">
      <c r="A2378" s="6"/>
      <c r="B2378" s="6"/>
      <c r="C2378" s="6"/>
      <c r="D2378" s="6"/>
      <c r="E2378" s="6" t="s">
        <v>205</v>
      </c>
      <c r="F2378" s="1" t="s">
        <v>117</v>
      </c>
      <c r="G2378" s="2">
        <v>44296</v>
      </c>
      <c r="H2378" s="1">
        <v>0</v>
      </c>
      <c r="I2378" s="24" t="str">
        <f>VLOOKUP($E2378,Mapping!$A$2:$C$502,3,0)</f>
        <v>S1</v>
      </c>
      <c r="J2378" s="24" t="str">
        <f>VLOOKUP($E2378,Mapping!$A$2:$C$502,2,0)</f>
        <v>Facebook AEO BAU</v>
      </c>
      <c r="K2378" s="24" t="str">
        <f>VLOOKUP(G2378,Mapping!$E$2:$F$246,2,0)</f>
        <v>Per</v>
      </c>
    </row>
    <row r="2379" spans="1:11" x14ac:dyDescent="0.25">
      <c r="A2379" s="6"/>
      <c r="B2379" s="6"/>
      <c r="C2379" s="6"/>
      <c r="D2379" s="6"/>
      <c r="E2379" s="6" t="s">
        <v>206</v>
      </c>
      <c r="F2379" s="1" t="s">
        <v>117</v>
      </c>
      <c r="G2379" s="2">
        <v>44296</v>
      </c>
      <c r="H2379" s="1">
        <v>0</v>
      </c>
      <c r="I2379" s="24" t="str">
        <f>VLOOKUP($E2379,Mapping!$A$2:$C$502,3,0)</f>
        <v>S2</v>
      </c>
      <c r="J2379" s="24" t="str">
        <f>VLOOKUP($E2379,Mapping!$A$2:$C$502,2,0)</f>
        <v>Facebook AEO BAU</v>
      </c>
      <c r="K2379" s="24" t="str">
        <f>VLOOKUP(G2379,Mapping!$E$2:$F$246,2,0)</f>
        <v>Per</v>
      </c>
    </row>
    <row r="2380" spans="1:11" x14ac:dyDescent="0.25">
      <c r="A2380" s="6"/>
      <c r="B2380" s="6"/>
      <c r="C2380" s="6"/>
      <c r="D2380" s="6"/>
      <c r="E2380" s="6" t="s">
        <v>244</v>
      </c>
      <c r="F2380" s="1" t="s">
        <v>117</v>
      </c>
      <c r="G2380" s="2">
        <v>44296</v>
      </c>
      <c r="H2380" s="1">
        <v>0</v>
      </c>
      <c r="I2380" s="24" t="str">
        <f>VLOOKUP($E2380,Mapping!$A$2:$C$502,3,0)</f>
        <v>S3</v>
      </c>
      <c r="J2380" s="24" t="str">
        <f>VLOOKUP($E2380,Mapping!$A$2:$C$502,2,0)</f>
        <v>Facebook AEO BAU</v>
      </c>
      <c r="K2380" s="24" t="str">
        <f>VLOOKUP(G2380,Mapping!$E$2:$F$246,2,0)</f>
        <v>Per</v>
      </c>
    </row>
    <row r="2381" spans="1:11" x14ac:dyDescent="0.25">
      <c r="A2381" s="6"/>
      <c r="B2381" s="6"/>
      <c r="C2381" s="6"/>
      <c r="D2381" s="6"/>
      <c r="E2381" s="6" t="s">
        <v>207</v>
      </c>
      <c r="F2381" s="1" t="s">
        <v>117</v>
      </c>
      <c r="G2381" s="2">
        <v>44296</v>
      </c>
      <c r="H2381" s="1">
        <v>172.24576734334599</v>
      </c>
      <c r="I2381" s="24" t="str">
        <f>VLOOKUP($E2381,Mapping!$A$2:$C$502,3,0)</f>
        <v>Pre</v>
      </c>
      <c r="J2381" s="24" t="str">
        <f>VLOOKUP($E2381,Mapping!$A$2:$C$502,2,0)</f>
        <v>Facebook AEO BAU</v>
      </c>
      <c r="K2381" s="24" t="str">
        <f>VLOOKUP(G2381,Mapping!$E$2:$F$246,2,0)</f>
        <v>Per</v>
      </c>
    </row>
    <row r="2382" spans="1:11" x14ac:dyDescent="0.25">
      <c r="A2382" s="6"/>
      <c r="B2382" s="6"/>
      <c r="C2382" s="6"/>
      <c r="D2382" s="6"/>
      <c r="E2382" s="6" t="s">
        <v>208</v>
      </c>
      <c r="F2382" s="1" t="s">
        <v>117</v>
      </c>
      <c r="G2382" s="2">
        <v>44296</v>
      </c>
      <c r="H2382" s="1">
        <v>7432.0624399533799</v>
      </c>
      <c r="I2382" s="24" t="str">
        <f>VLOOKUP($E2382,Mapping!$A$2:$C$502,3,0)</f>
        <v>Pre</v>
      </c>
      <c r="J2382" s="24" t="str">
        <f>VLOOKUP($E2382,Mapping!$A$2:$C$502,2,0)</f>
        <v>Facebook VO AAA</v>
      </c>
      <c r="K2382" s="24" t="str">
        <f>VLOOKUP(G2382,Mapping!$E$2:$F$246,2,0)</f>
        <v>Per</v>
      </c>
    </row>
    <row r="2383" spans="1:11" x14ac:dyDescent="0.25">
      <c r="A2383" s="6"/>
      <c r="B2383" s="6"/>
      <c r="C2383" s="6"/>
      <c r="D2383" s="6"/>
      <c r="E2383" s="6" t="s">
        <v>209</v>
      </c>
      <c r="F2383" s="1" t="s">
        <v>117</v>
      </c>
      <c r="G2383" s="2">
        <v>44296</v>
      </c>
      <c r="H2383" s="1">
        <v>0</v>
      </c>
      <c r="I2383" s="24" t="str">
        <f>VLOOKUP($E2383,Mapping!$A$2:$C$502,3,0)</f>
        <v>S1</v>
      </c>
      <c r="J2383" s="24" t="str">
        <f>VLOOKUP($E2383,Mapping!$A$2:$C$502,2,0)</f>
        <v>Facebook VO AAA</v>
      </c>
      <c r="K2383" s="24" t="str">
        <f>VLOOKUP(G2383,Mapping!$E$2:$F$246,2,0)</f>
        <v>Per</v>
      </c>
    </row>
    <row r="2384" spans="1:11" x14ac:dyDescent="0.25">
      <c r="A2384" s="6"/>
      <c r="B2384" s="6"/>
      <c r="C2384" s="6"/>
      <c r="D2384" s="6"/>
      <c r="E2384" s="6" t="s">
        <v>210</v>
      </c>
      <c r="F2384" s="1" t="s">
        <v>117</v>
      </c>
      <c r="G2384" s="2">
        <v>44296</v>
      </c>
      <c r="H2384" s="1">
        <v>0</v>
      </c>
      <c r="I2384" s="24" t="str">
        <f>VLOOKUP($E2384,Mapping!$A$2:$C$502,3,0)</f>
        <v>S2</v>
      </c>
      <c r="J2384" s="24" t="str">
        <f>VLOOKUP($E2384,Mapping!$A$2:$C$502,2,0)</f>
        <v>Facebook VO AAA</v>
      </c>
      <c r="K2384" s="24" t="str">
        <f>VLOOKUP(G2384,Mapping!$E$2:$F$246,2,0)</f>
        <v>Per</v>
      </c>
    </row>
    <row r="2385" spans="1:11" x14ac:dyDescent="0.25">
      <c r="A2385" s="6"/>
      <c r="B2385" s="6"/>
      <c r="C2385" s="6"/>
      <c r="D2385" s="6"/>
      <c r="E2385" s="6" t="s">
        <v>245</v>
      </c>
      <c r="F2385" s="1" t="s">
        <v>117</v>
      </c>
      <c r="G2385" s="2">
        <v>44296</v>
      </c>
      <c r="H2385" s="1">
        <v>0</v>
      </c>
      <c r="I2385" s="24" t="str">
        <f>VLOOKUP($E2385,Mapping!$A$2:$C$502,3,0)</f>
        <v>S3</v>
      </c>
      <c r="J2385" s="24" t="str">
        <f>VLOOKUP($E2385,Mapping!$A$2:$C$502,2,0)</f>
        <v>Facebook VO AAA</v>
      </c>
      <c r="K2385" s="24" t="str">
        <f>VLOOKUP(G2385,Mapping!$E$2:$F$246,2,0)</f>
        <v>Per</v>
      </c>
    </row>
    <row r="2386" spans="1:11" x14ac:dyDescent="0.25">
      <c r="A2386" s="6"/>
      <c r="B2386" s="6"/>
      <c r="C2386" s="6"/>
      <c r="D2386" s="6"/>
      <c r="E2386" s="6" t="s">
        <v>211</v>
      </c>
      <c r="F2386" s="1" t="s">
        <v>117</v>
      </c>
      <c r="G2386" s="2">
        <v>44296</v>
      </c>
      <c r="H2386" s="1">
        <v>28011.797827418199</v>
      </c>
      <c r="I2386" s="24" t="str">
        <f>VLOOKUP($E2386,Mapping!$A$2:$C$502,3,0)</f>
        <v>Pre</v>
      </c>
      <c r="J2386" s="24" t="str">
        <f>VLOOKUP($E2386,Mapping!$A$2:$C$502,2,0)</f>
        <v>Facebook VO BAU</v>
      </c>
      <c r="K2386" s="24" t="str">
        <f>VLOOKUP(G2386,Mapping!$E$2:$F$246,2,0)</f>
        <v>Per</v>
      </c>
    </row>
    <row r="2387" spans="1:11" x14ac:dyDescent="0.25">
      <c r="A2387" s="6"/>
      <c r="B2387" s="6"/>
      <c r="C2387" s="6"/>
      <c r="D2387" s="6"/>
      <c r="E2387" s="6" t="s">
        <v>212</v>
      </c>
      <c r="F2387" s="1" t="s">
        <v>117</v>
      </c>
      <c r="G2387" s="2">
        <v>44296</v>
      </c>
      <c r="H2387" s="1">
        <v>0</v>
      </c>
      <c r="I2387" s="24" t="str">
        <f>VLOOKUP($E2387,Mapping!$A$2:$C$502,3,0)</f>
        <v>S1</v>
      </c>
      <c r="J2387" s="24" t="str">
        <f>VLOOKUP($E2387,Mapping!$A$2:$C$502,2,0)</f>
        <v>Facebook VO BAU</v>
      </c>
      <c r="K2387" s="24" t="str">
        <f>VLOOKUP(G2387,Mapping!$E$2:$F$246,2,0)</f>
        <v>Per</v>
      </c>
    </row>
    <row r="2388" spans="1:11" x14ac:dyDescent="0.25">
      <c r="A2388" s="6"/>
      <c r="B2388" s="6"/>
      <c r="C2388" s="6"/>
      <c r="D2388" s="6"/>
      <c r="E2388" s="6" t="s">
        <v>213</v>
      </c>
      <c r="F2388" s="1" t="s">
        <v>117</v>
      </c>
      <c r="G2388" s="2">
        <v>44296</v>
      </c>
      <c r="H2388" s="1">
        <v>0</v>
      </c>
      <c r="I2388" s="24" t="str">
        <f>VLOOKUP($E2388,Mapping!$A$2:$C$502,3,0)</f>
        <v>S2</v>
      </c>
      <c r="J2388" s="24" t="str">
        <f>VLOOKUP($E2388,Mapping!$A$2:$C$502,2,0)</f>
        <v>Facebook VO BAU</v>
      </c>
      <c r="K2388" s="24" t="str">
        <f>VLOOKUP(G2388,Mapping!$E$2:$F$246,2,0)</f>
        <v>Per</v>
      </c>
    </row>
    <row r="2389" spans="1:11" x14ac:dyDescent="0.25">
      <c r="A2389" s="6"/>
      <c r="B2389" s="6"/>
      <c r="C2389" s="6"/>
      <c r="D2389" s="6"/>
      <c r="E2389" s="6" t="s">
        <v>246</v>
      </c>
      <c r="F2389" s="1" t="s">
        <v>117</v>
      </c>
      <c r="G2389" s="2">
        <v>44296</v>
      </c>
      <c r="H2389" s="1">
        <v>0</v>
      </c>
      <c r="I2389" s="24" t="str">
        <f>VLOOKUP($E2389,Mapping!$A$2:$C$502,3,0)</f>
        <v>S3</v>
      </c>
      <c r="J2389" s="24" t="str">
        <f>VLOOKUP($E2389,Mapping!$A$2:$C$502,2,0)</f>
        <v>Facebook VO BAU</v>
      </c>
      <c r="K2389" s="24" t="str">
        <f>VLOOKUP(G2389,Mapping!$E$2:$F$246,2,0)</f>
        <v>Per</v>
      </c>
    </row>
    <row r="2390" spans="1:11" x14ac:dyDescent="0.25">
      <c r="A2390" s="6"/>
      <c r="B2390" s="6"/>
      <c r="C2390" s="6"/>
      <c r="D2390" s="6"/>
      <c r="E2390" s="6" t="s">
        <v>214</v>
      </c>
      <c r="F2390" s="1" t="s">
        <v>117</v>
      </c>
      <c r="G2390" s="2">
        <v>44296</v>
      </c>
      <c r="H2390" s="1">
        <v>32.904106224662499</v>
      </c>
      <c r="I2390" s="24" t="str">
        <f>VLOOKUP($E2390,Mapping!$A$2:$C$502,3,0)</f>
        <v>Pre</v>
      </c>
      <c r="J2390" s="24" t="str">
        <f>VLOOKUP($E2390,Mapping!$A$2:$C$502,2,0)</f>
        <v>Facebook VO Dynamic</v>
      </c>
      <c r="K2390" s="24" t="str">
        <f>VLOOKUP(G2390,Mapping!$E$2:$F$246,2,0)</f>
        <v>Per</v>
      </c>
    </row>
    <row r="2391" spans="1:11" x14ac:dyDescent="0.25">
      <c r="A2391" s="6"/>
      <c r="B2391" s="6"/>
      <c r="C2391" s="6"/>
      <c r="D2391" s="6"/>
      <c r="E2391" s="6" t="s">
        <v>215</v>
      </c>
      <c r="F2391" s="1" t="s">
        <v>117</v>
      </c>
      <c r="G2391" s="2">
        <v>44296</v>
      </c>
      <c r="H2391" s="1">
        <v>0</v>
      </c>
      <c r="I2391" s="24" t="str">
        <f>VLOOKUP($E2391,Mapping!$A$2:$C$502,3,0)</f>
        <v>S1</v>
      </c>
      <c r="J2391" s="24" t="str">
        <f>VLOOKUP($E2391,Mapping!$A$2:$C$502,2,0)</f>
        <v>Facebook VO Dynamic</v>
      </c>
      <c r="K2391" s="24" t="str">
        <f>VLOOKUP(G2391,Mapping!$E$2:$F$246,2,0)</f>
        <v>Per</v>
      </c>
    </row>
    <row r="2392" spans="1:11" x14ac:dyDescent="0.25">
      <c r="A2392" s="6"/>
      <c r="B2392" s="6"/>
      <c r="C2392" s="6"/>
      <c r="D2392" s="6"/>
      <c r="E2392" s="6" t="s">
        <v>216</v>
      </c>
      <c r="F2392" s="1" t="s">
        <v>117</v>
      </c>
      <c r="G2392" s="2">
        <v>44296</v>
      </c>
      <c r="H2392" s="1">
        <v>11575.281223670299</v>
      </c>
      <c r="I2392" s="24" t="str">
        <f>VLOOKUP($E2392,Mapping!$A$2:$C$502,3,0)</f>
        <v>Pre</v>
      </c>
      <c r="J2392" s="24" t="str">
        <f>VLOOKUP($E2392,Mapping!$A$2:$C$502,2,0)</f>
        <v>Google Display</v>
      </c>
      <c r="K2392" s="24" t="str">
        <f>VLOOKUP(G2392,Mapping!$E$2:$F$246,2,0)</f>
        <v>Per</v>
      </c>
    </row>
    <row r="2393" spans="1:11" x14ac:dyDescent="0.25">
      <c r="A2393" s="6"/>
      <c r="B2393" s="6"/>
      <c r="C2393" s="6"/>
      <c r="D2393" s="6"/>
      <c r="E2393" s="6" t="s">
        <v>217</v>
      </c>
      <c r="F2393" s="1" t="s">
        <v>117</v>
      </c>
      <c r="G2393" s="2">
        <v>44296</v>
      </c>
      <c r="H2393" s="1">
        <v>0</v>
      </c>
      <c r="I2393" s="24">
        <f>VLOOKUP($E2393,Mapping!$A$2:$C$502,3,0)</f>
        <v>0</v>
      </c>
      <c r="J2393" s="24" t="str">
        <f>VLOOKUP($E2393,Mapping!$A$2:$C$502,2,0)</f>
        <v>Google Display</v>
      </c>
      <c r="K2393" s="24" t="str">
        <f>VLOOKUP(G2393,Mapping!$E$2:$F$246,2,0)</f>
        <v>Per</v>
      </c>
    </row>
    <row r="2394" spans="1:11" x14ac:dyDescent="0.25">
      <c r="A2394" s="6"/>
      <c r="B2394" s="6"/>
      <c r="C2394" s="6"/>
      <c r="D2394" s="6"/>
      <c r="E2394" s="6" t="s">
        <v>229</v>
      </c>
      <c r="F2394" s="1" t="s">
        <v>117</v>
      </c>
      <c r="G2394" s="2">
        <v>44296</v>
      </c>
      <c r="H2394" s="1">
        <v>0</v>
      </c>
      <c r="I2394" s="24">
        <f>VLOOKUP($E2394,Mapping!$A$2:$C$502,3,0)</f>
        <v>0</v>
      </c>
      <c r="J2394" s="24" t="str">
        <f>VLOOKUP($E2394,Mapping!$A$2:$C$502,2,0)</f>
        <v>Google Display</v>
      </c>
      <c r="K2394" s="24" t="str">
        <f>VLOOKUP(G2394,Mapping!$E$2:$F$246,2,0)</f>
        <v>Per</v>
      </c>
    </row>
    <row r="2395" spans="1:11" x14ac:dyDescent="0.25">
      <c r="A2395" s="6"/>
      <c r="B2395" s="6"/>
      <c r="C2395" s="6"/>
      <c r="D2395" s="6"/>
      <c r="E2395" s="6" t="s">
        <v>218</v>
      </c>
      <c r="F2395" s="1" t="s">
        <v>117</v>
      </c>
      <c r="G2395" s="2">
        <v>44296</v>
      </c>
      <c r="H2395" s="1">
        <v>0</v>
      </c>
      <c r="I2395" s="24">
        <f>VLOOKUP($E2395,Mapping!$A$2:$C$502,3,0)</f>
        <v>0</v>
      </c>
      <c r="J2395" s="24" t="str">
        <f>VLOOKUP($E2395,Mapping!$A$2:$C$502,2,0)</f>
        <v>Google Display</v>
      </c>
      <c r="K2395" s="24" t="str">
        <f>VLOOKUP(G2395,Mapping!$E$2:$F$246,2,0)</f>
        <v>Per</v>
      </c>
    </row>
    <row r="2396" spans="1:11" x14ac:dyDescent="0.25">
      <c r="A2396" s="6"/>
      <c r="B2396" s="6"/>
      <c r="C2396" s="6"/>
      <c r="D2396" s="6"/>
      <c r="E2396" s="6" t="s">
        <v>230</v>
      </c>
      <c r="F2396" s="1" t="s">
        <v>117</v>
      </c>
      <c r="G2396" s="2">
        <v>44296</v>
      </c>
      <c r="H2396" s="1">
        <v>0</v>
      </c>
      <c r="I2396" s="24" t="str">
        <f>VLOOKUP($E2396,Mapping!$A$2:$C$502,3,0)</f>
        <v>S1</v>
      </c>
      <c r="J2396" s="24" t="str">
        <f>VLOOKUP($E2396,Mapping!$A$2:$C$502,2,0)</f>
        <v>Google Display</v>
      </c>
      <c r="K2396" s="24" t="str">
        <f>VLOOKUP(G2396,Mapping!$E$2:$F$246,2,0)</f>
        <v>Per</v>
      </c>
    </row>
    <row r="2397" spans="1:11" x14ac:dyDescent="0.25">
      <c r="A2397" s="6"/>
      <c r="B2397" s="6"/>
      <c r="C2397" s="6"/>
      <c r="D2397" s="6"/>
      <c r="E2397" s="6" t="s">
        <v>219</v>
      </c>
      <c r="F2397" s="1" t="s">
        <v>117</v>
      </c>
      <c r="G2397" s="2">
        <v>44296</v>
      </c>
      <c r="H2397" s="1">
        <v>1653.1532199410301</v>
      </c>
      <c r="I2397" s="24" t="str">
        <f>VLOOKUP($E2397,Mapping!$A$2:$C$502,3,0)</f>
        <v>Pre</v>
      </c>
      <c r="J2397" s="24" t="str">
        <f>VLOOKUP($E2397,Mapping!$A$2:$C$502,2,0)</f>
        <v>Google Youtube</v>
      </c>
      <c r="K2397" s="24" t="str">
        <f>VLOOKUP(G2397,Mapping!$E$2:$F$246,2,0)</f>
        <v>Per</v>
      </c>
    </row>
    <row r="2398" spans="1:11" x14ac:dyDescent="0.25">
      <c r="A2398" s="6"/>
      <c r="B2398" s="6"/>
      <c r="C2398" s="6"/>
      <c r="D2398" s="6"/>
      <c r="E2398" s="6" t="s">
        <v>220</v>
      </c>
      <c r="F2398" s="1" t="s">
        <v>117</v>
      </c>
      <c r="G2398" s="2">
        <v>44296</v>
      </c>
      <c r="H2398" s="1">
        <v>0</v>
      </c>
      <c r="I2398" s="24">
        <f>VLOOKUP($E2398,Mapping!$A$2:$C$502,3,0)</f>
        <v>0</v>
      </c>
      <c r="J2398" s="24" t="str">
        <f>VLOOKUP($E2398,Mapping!$A$2:$C$502,2,0)</f>
        <v>Google Youtube</v>
      </c>
      <c r="K2398" s="24" t="str">
        <f>VLOOKUP(G2398,Mapping!$E$2:$F$246,2,0)</f>
        <v>Per</v>
      </c>
    </row>
    <row r="2399" spans="1:11" x14ac:dyDescent="0.25">
      <c r="A2399" s="6"/>
      <c r="B2399" s="6"/>
      <c r="C2399" s="6"/>
      <c r="D2399" s="6"/>
      <c r="E2399" s="6" t="s">
        <v>231</v>
      </c>
      <c r="F2399" s="1" t="s">
        <v>117</v>
      </c>
      <c r="G2399" s="2">
        <v>44296</v>
      </c>
      <c r="H2399" s="1">
        <v>0</v>
      </c>
      <c r="I2399" s="24">
        <f>VLOOKUP($E2399,Mapping!$A$2:$C$502,3,0)</f>
        <v>0</v>
      </c>
      <c r="J2399" s="24" t="str">
        <f>VLOOKUP($E2399,Mapping!$A$2:$C$502,2,0)</f>
        <v>Google Youtube</v>
      </c>
      <c r="K2399" s="24" t="str">
        <f>VLOOKUP(G2399,Mapping!$E$2:$F$246,2,0)</f>
        <v>Per</v>
      </c>
    </row>
    <row r="2400" spans="1:11" x14ac:dyDescent="0.25">
      <c r="A2400" s="6"/>
      <c r="B2400" s="6"/>
      <c r="C2400" s="6"/>
      <c r="D2400" s="6"/>
      <c r="E2400" s="6" t="s">
        <v>221</v>
      </c>
      <c r="F2400" s="1" t="s">
        <v>117</v>
      </c>
      <c r="G2400" s="2">
        <v>44296</v>
      </c>
      <c r="H2400" s="1">
        <v>0</v>
      </c>
      <c r="I2400" s="24">
        <f>VLOOKUP($E2400,Mapping!$A$2:$C$502,3,0)</f>
        <v>0</v>
      </c>
      <c r="J2400" s="24" t="str">
        <f>VLOOKUP($E2400,Mapping!$A$2:$C$502,2,0)</f>
        <v>Google Youtube</v>
      </c>
      <c r="K2400" s="24" t="str">
        <f>VLOOKUP(G2400,Mapping!$E$2:$F$246,2,0)</f>
        <v>Per</v>
      </c>
    </row>
    <row r="2401" spans="1:11" x14ac:dyDescent="0.25">
      <c r="A2401" s="6"/>
      <c r="B2401" s="6"/>
      <c r="C2401" s="6"/>
      <c r="D2401" s="6"/>
      <c r="E2401" s="6" t="s">
        <v>232</v>
      </c>
      <c r="F2401" s="1" t="s">
        <v>117</v>
      </c>
      <c r="G2401" s="2">
        <v>44296</v>
      </c>
      <c r="H2401" s="1">
        <v>0</v>
      </c>
      <c r="I2401" s="24" t="str">
        <f>VLOOKUP($E2401,Mapping!$A$2:$C$502,3,0)</f>
        <v>S1</v>
      </c>
      <c r="J2401" s="24" t="str">
        <f>VLOOKUP($E2401,Mapping!$A$2:$C$502,2,0)</f>
        <v>Google Youtube</v>
      </c>
      <c r="K2401" s="24" t="str">
        <f>VLOOKUP(G2401,Mapping!$E$2:$F$246,2,0)</f>
        <v>Per</v>
      </c>
    </row>
    <row r="2402" spans="1:11" x14ac:dyDescent="0.25">
      <c r="A2402" s="6"/>
      <c r="B2402" s="6"/>
      <c r="C2402" s="6"/>
      <c r="D2402" s="6"/>
      <c r="E2402" s="6" t="s">
        <v>73</v>
      </c>
      <c r="F2402" s="1" t="s">
        <v>117</v>
      </c>
      <c r="G2402" s="2">
        <v>44296</v>
      </c>
      <c r="H2402" s="1">
        <v>282876.95580592903</v>
      </c>
      <c r="I2402" s="24">
        <f>VLOOKUP($E2402,Mapping!$A$2:$C$502,3,0)</f>
        <v>0</v>
      </c>
      <c r="J2402" s="24">
        <f>VLOOKUP($E2402,Mapping!$A$2:$C$502,2,0)</f>
        <v>0</v>
      </c>
      <c r="K2402" s="24" t="str">
        <f>VLOOKUP(G2402,Mapping!$E$2:$F$246,2,0)</f>
        <v>Per</v>
      </c>
    </row>
    <row r="2403" spans="1:11" x14ac:dyDescent="0.25">
      <c r="A2403" s="6"/>
      <c r="B2403" s="6"/>
      <c r="C2403" s="6"/>
      <c r="D2403" s="6"/>
      <c r="E2403" s="6" t="s">
        <v>149</v>
      </c>
      <c r="F2403" s="1" t="s">
        <v>117</v>
      </c>
      <c r="G2403" s="2">
        <v>44296</v>
      </c>
      <c r="H2403" s="1">
        <v>0</v>
      </c>
      <c r="I2403" s="24">
        <f>VLOOKUP($E2403,Mapping!$A$2:$C$502,3,0)</f>
        <v>0</v>
      </c>
      <c r="J2403" s="24" t="str">
        <f>VLOOKUP($E2403,Mapping!$A$2:$C$502,2,0)</f>
        <v>Event After Effect</v>
      </c>
      <c r="K2403" s="24" t="str">
        <f>VLOOKUP(G2403,Mapping!$E$2:$F$246,2,0)</f>
        <v>Per</v>
      </c>
    </row>
    <row r="2404" spans="1:11" x14ac:dyDescent="0.25">
      <c r="A2404" s="6"/>
      <c r="B2404" s="6"/>
      <c r="C2404" s="6"/>
      <c r="D2404" s="6"/>
      <c r="E2404" s="6" t="s">
        <v>150</v>
      </c>
      <c r="F2404" s="1" t="s">
        <v>117</v>
      </c>
      <c r="G2404" s="2">
        <v>44296</v>
      </c>
      <c r="H2404" s="1">
        <v>0</v>
      </c>
      <c r="I2404" s="24">
        <f>VLOOKUP($E2404,Mapping!$A$2:$C$502,3,0)</f>
        <v>0</v>
      </c>
      <c r="J2404" s="24" t="str">
        <f>VLOOKUP($E2404,Mapping!$A$2:$C$502,2,0)</f>
        <v>Internal Event</v>
      </c>
      <c r="K2404" s="24" t="str">
        <f>VLOOKUP(G2404,Mapping!$E$2:$F$246,2,0)</f>
        <v>Per</v>
      </c>
    </row>
    <row r="2405" spans="1:11" x14ac:dyDescent="0.25">
      <c r="A2405" s="6"/>
      <c r="B2405" s="6"/>
      <c r="C2405" s="6"/>
      <c r="D2405" s="6"/>
      <c r="E2405" s="6" t="s">
        <v>151</v>
      </c>
      <c r="F2405" s="1" t="s">
        <v>117</v>
      </c>
      <c r="G2405" s="2">
        <v>44296</v>
      </c>
      <c r="H2405" s="1">
        <v>0</v>
      </c>
      <c r="I2405" s="24">
        <f>VLOOKUP($E2405,Mapping!$A$2:$C$502,3,0)</f>
        <v>0</v>
      </c>
      <c r="J2405" s="24" t="str">
        <f>VLOOKUP($E2405,Mapping!$A$2:$C$502,2,0)</f>
        <v>Internal Event</v>
      </c>
      <c r="K2405" s="24" t="str">
        <f>VLOOKUP(G2405,Mapping!$E$2:$F$246,2,0)</f>
        <v>Per</v>
      </c>
    </row>
    <row r="2406" spans="1:11" x14ac:dyDescent="0.25">
      <c r="A2406" s="6"/>
      <c r="B2406" s="6"/>
      <c r="C2406" s="6"/>
      <c r="D2406" s="6"/>
      <c r="E2406" s="6" t="s">
        <v>152</v>
      </c>
      <c r="F2406" s="1" t="s">
        <v>117</v>
      </c>
      <c r="G2406" s="2">
        <v>44296</v>
      </c>
      <c r="H2406" s="1">
        <v>0</v>
      </c>
      <c r="I2406" s="24">
        <f>VLOOKUP($E2406,Mapping!$A$2:$C$502,3,0)</f>
        <v>0</v>
      </c>
      <c r="J2406" s="24" t="str">
        <f>VLOOKUP($E2406,Mapping!$A$2:$C$502,2,0)</f>
        <v>Internal Event</v>
      </c>
      <c r="K2406" s="24" t="str">
        <f>VLOOKUP(G2406,Mapping!$E$2:$F$246,2,0)</f>
        <v>Per</v>
      </c>
    </row>
    <row r="2407" spans="1:11" x14ac:dyDescent="0.25">
      <c r="A2407" s="6"/>
      <c r="B2407" s="6"/>
      <c r="C2407" s="6"/>
      <c r="D2407" s="6"/>
      <c r="E2407" s="6" t="s">
        <v>153</v>
      </c>
      <c r="F2407" s="1" t="s">
        <v>117</v>
      </c>
      <c r="G2407" s="2">
        <v>44296</v>
      </c>
      <c r="H2407" s="1">
        <v>0</v>
      </c>
      <c r="I2407" s="24">
        <f>VLOOKUP($E2407,Mapping!$A$2:$C$502,3,0)</f>
        <v>0</v>
      </c>
      <c r="J2407" s="24" t="str">
        <f>VLOOKUP($E2407,Mapping!$A$2:$C$502,2,0)</f>
        <v>Monday Effect</v>
      </c>
      <c r="K2407" s="24" t="str">
        <f>VLOOKUP(G2407,Mapping!$E$2:$F$246,2,0)</f>
        <v>Per</v>
      </c>
    </row>
    <row r="2408" spans="1:11" x14ac:dyDescent="0.25">
      <c r="A2408" s="6"/>
      <c r="B2408" s="6"/>
      <c r="C2408" s="6"/>
      <c r="D2408" s="6"/>
      <c r="E2408" s="6" t="s">
        <v>154</v>
      </c>
      <c r="F2408" s="1" t="s">
        <v>117</v>
      </c>
      <c r="G2408" s="2">
        <v>44296</v>
      </c>
      <c r="H2408" s="1">
        <v>0</v>
      </c>
      <c r="I2408" s="24">
        <f>VLOOKUP($E2408,Mapping!$A$2:$C$502,3,0)</f>
        <v>0</v>
      </c>
      <c r="J2408" s="24" t="str">
        <f>VLOOKUP($E2408,Mapping!$A$2:$C$502,2,0)</f>
        <v>New Content</v>
      </c>
      <c r="K2408" s="24" t="str">
        <f>VLOOKUP(G2408,Mapping!$E$2:$F$246,2,0)</f>
        <v>Per</v>
      </c>
    </row>
    <row r="2409" spans="1:11" x14ac:dyDescent="0.25">
      <c r="A2409" s="6"/>
      <c r="B2409" s="6"/>
      <c r="C2409" s="6"/>
      <c r="D2409" s="6"/>
      <c r="E2409" s="6" t="s">
        <v>155</v>
      </c>
      <c r="F2409" s="1" t="s">
        <v>117</v>
      </c>
      <c r="G2409" s="2">
        <v>44296</v>
      </c>
      <c r="H2409" s="1">
        <v>0</v>
      </c>
      <c r="I2409" s="24">
        <f>VLOOKUP($E2409,Mapping!$A$2:$C$502,3,0)</f>
        <v>0</v>
      </c>
      <c r="J2409" s="24" t="str">
        <f>VLOOKUP($E2409,Mapping!$A$2:$C$502,2,0)</f>
        <v>Internal Event</v>
      </c>
      <c r="K2409" s="24" t="str">
        <f>VLOOKUP(G2409,Mapping!$E$2:$F$246,2,0)</f>
        <v>Per</v>
      </c>
    </row>
    <row r="2410" spans="1:11" x14ac:dyDescent="0.25">
      <c r="A2410" s="6"/>
      <c r="B2410" s="6"/>
      <c r="C2410" s="6"/>
      <c r="D2410" s="6"/>
      <c r="E2410" s="6" t="s">
        <v>156</v>
      </c>
      <c r="F2410" s="1" t="s">
        <v>117</v>
      </c>
      <c r="G2410" s="2">
        <v>44296</v>
      </c>
      <c r="H2410" s="1">
        <v>0</v>
      </c>
      <c r="I2410" s="24">
        <f>VLOOKUP($E2410,Mapping!$A$2:$C$502,3,0)</f>
        <v>0</v>
      </c>
      <c r="J2410" s="24" t="str">
        <f>VLOOKUP($E2410,Mapping!$A$2:$C$502,2,0)</f>
        <v>Internal Event</v>
      </c>
      <c r="K2410" s="24" t="str">
        <f>VLOOKUP(G2410,Mapping!$E$2:$F$246,2,0)</f>
        <v>Per</v>
      </c>
    </row>
    <row r="2411" spans="1:11" x14ac:dyDescent="0.25">
      <c r="A2411" s="6"/>
      <c r="B2411" s="6"/>
      <c r="C2411" s="6"/>
      <c r="D2411" s="6"/>
      <c r="E2411" s="6" t="s">
        <v>233</v>
      </c>
      <c r="F2411" s="1" t="s">
        <v>117</v>
      </c>
      <c r="G2411" s="2">
        <v>44296</v>
      </c>
      <c r="H2411" s="1">
        <v>0</v>
      </c>
      <c r="I2411" s="24" t="str">
        <f>VLOOKUP($E2411,Mapping!$A$2:$C$502,3,0)</f>
        <v>S2</v>
      </c>
      <c r="J2411" s="24" t="str">
        <f>VLOOKUP($E2411,Mapping!$A$2:$C$502,2,0)</f>
        <v>Reddit</v>
      </c>
      <c r="K2411" s="24" t="str">
        <f>VLOOKUP(G2411,Mapping!$E$2:$F$246,2,0)</f>
        <v>Per</v>
      </c>
    </row>
    <row r="2412" spans="1:11" x14ac:dyDescent="0.25">
      <c r="A2412" s="6"/>
      <c r="B2412" s="6"/>
      <c r="C2412" s="6"/>
      <c r="D2412" s="6"/>
      <c r="E2412" s="6" t="s">
        <v>158</v>
      </c>
      <c r="F2412" s="1" t="s">
        <v>117</v>
      </c>
      <c r="G2412" s="2">
        <v>44296</v>
      </c>
      <c r="H2412" s="1">
        <v>0</v>
      </c>
      <c r="I2412" s="24">
        <f>VLOOKUP($E2412,Mapping!$A$2:$C$502,3,0)</f>
        <v>0</v>
      </c>
      <c r="J2412" s="24" t="str">
        <f>VLOOKUP($E2412,Mapping!$A$2:$C$502,2,0)</f>
        <v>Internal Event</v>
      </c>
      <c r="K2412" s="24" t="str">
        <f>VLOOKUP(G2412,Mapping!$E$2:$F$246,2,0)</f>
        <v>Per</v>
      </c>
    </row>
    <row r="2413" spans="1:11" x14ac:dyDescent="0.25">
      <c r="A2413" s="6"/>
      <c r="B2413" s="6"/>
      <c r="C2413" s="6"/>
      <c r="D2413" s="6"/>
      <c r="E2413" s="6" t="s">
        <v>159</v>
      </c>
      <c r="F2413" s="1" t="s">
        <v>117</v>
      </c>
      <c r="G2413" s="2">
        <v>44296</v>
      </c>
      <c r="H2413" s="1">
        <v>0</v>
      </c>
      <c r="I2413" s="24">
        <f>VLOOKUP($E2413,Mapping!$A$2:$C$502,3,0)</f>
        <v>0</v>
      </c>
      <c r="J2413" s="24" t="str">
        <f>VLOOKUP($E2413,Mapping!$A$2:$C$502,2,0)</f>
        <v>Event After Effect</v>
      </c>
      <c r="K2413" s="24" t="str">
        <f>VLOOKUP(G2413,Mapping!$E$2:$F$246,2,0)</f>
        <v>Per</v>
      </c>
    </row>
    <row r="2414" spans="1:11" x14ac:dyDescent="0.25">
      <c r="A2414" s="6"/>
      <c r="B2414" s="6"/>
      <c r="C2414" s="6"/>
      <c r="D2414" s="6"/>
      <c r="E2414" s="6" t="s">
        <v>160</v>
      </c>
      <c r="F2414" s="1" t="s">
        <v>117</v>
      </c>
      <c r="G2414" s="2">
        <v>44296</v>
      </c>
      <c r="H2414" s="1">
        <v>0</v>
      </c>
      <c r="I2414" s="24">
        <f>VLOOKUP($E2414,Mapping!$A$2:$C$502,3,0)</f>
        <v>0</v>
      </c>
      <c r="J2414" s="24" t="str">
        <f>VLOOKUP($E2414,Mapping!$A$2:$C$502,2,0)</f>
        <v>Event After Effect</v>
      </c>
      <c r="K2414" s="24" t="str">
        <f>VLOOKUP(G2414,Mapping!$E$2:$F$246,2,0)</f>
        <v>Per</v>
      </c>
    </row>
    <row r="2415" spans="1:11" x14ac:dyDescent="0.25">
      <c r="A2415" s="6"/>
      <c r="B2415" s="6"/>
      <c r="C2415" s="6"/>
      <c r="D2415" s="6"/>
      <c r="E2415" s="6" t="s">
        <v>161</v>
      </c>
      <c r="F2415" s="1" t="s">
        <v>117</v>
      </c>
      <c r="G2415" s="2">
        <v>44296</v>
      </c>
      <c r="H2415" s="1">
        <v>0</v>
      </c>
      <c r="I2415" s="24">
        <f>VLOOKUP($E2415,Mapping!$A$2:$C$502,3,0)</f>
        <v>0</v>
      </c>
      <c r="J2415" s="24" t="str">
        <f>VLOOKUP($E2415,Mapping!$A$2:$C$502,2,0)</f>
        <v>Internal Event</v>
      </c>
      <c r="K2415" s="24" t="str">
        <f>VLOOKUP(G2415,Mapping!$E$2:$F$246,2,0)</f>
        <v>Per</v>
      </c>
    </row>
    <row r="2416" spans="1:11" x14ac:dyDescent="0.25">
      <c r="A2416" s="6"/>
      <c r="B2416" s="6"/>
      <c r="C2416" s="6"/>
      <c r="D2416" s="6"/>
      <c r="E2416" s="6" t="s">
        <v>162</v>
      </c>
      <c r="F2416" s="1" t="s">
        <v>117</v>
      </c>
      <c r="G2416" s="2">
        <v>44296</v>
      </c>
      <c r="H2416" s="1">
        <v>0</v>
      </c>
      <c r="I2416" s="24">
        <f>VLOOKUP($E2416,Mapping!$A$2:$C$502,3,0)</f>
        <v>0</v>
      </c>
      <c r="J2416" s="24" t="str">
        <f>VLOOKUP($E2416,Mapping!$A$2:$C$502,2,0)</f>
        <v>Tuesday Effect</v>
      </c>
      <c r="K2416" s="24" t="str">
        <f>VLOOKUP(G2416,Mapping!$E$2:$F$246,2,0)</f>
        <v>Per</v>
      </c>
    </row>
    <row r="2417" spans="1:11" x14ac:dyDescent="0.25">
      <c r="A2417" s="6"/>
      <c r="B2417" s="6"/>
      <c r="C2417" s="6"/>
      <c r="D2417" s="6"/>
      <c r="E2417" s="6" t="s">
        <v>222</v>
      </c>
      <c r="F2417" s="1" t="s">
        <v>117</v>
      </c>
      <c r="G2417" s="2">
        <v>44296</v>
      </c>
      <c r="H2417" s="1">
        <v>33052.317970531098</v>
      </c>
      <c r="I2417" s="24" t="str">
        <f>VLOOKUP($E2417,Mapping!$A$2:$C$502,3,0)</f>
        <v>Pre</v>
      </c>
      <c r="J2417" s="24" t="str">
        <f>VLOOKUP($E2417,Mapping!$A$2:$C$502,2,0)</f>
        <v>Unity</v>
      </c>
      <c r="K2417" s="24" t="str">
        <f>VLOOKUP(G2417,Mapping!$E$2:$F$246,2,0)</f>
        <v>Per</v>
      </c>
    </row>
    <row r="2418" spans="1:11" x14ac:dyDescent="0.25">
      <c r="A2418" s="6"/>
      <c r="B2418" s="6"/>
      <c r="C2418" s="6"/>
      <c r="D2418" s="6"/>
      <c r="E2418" s="6" t="s">
        <v>234</v>
      </c>
      <c r="F2418" s="1" t="s">
        <v>117</v>
      </c>
      <c r="G2418" s="2">
        <v>44296</v>
      </c>
      <c r="H2418" s="1">
        <v>0</v>
      </c>
      <c r="I2418" s="24" t="str">
        <f>VLOOKUP($E2418,Mapping!$A$2:$C$502,3,0)</f>
        <v>S1</v>
      </c>
      <c r="J2418" s="24" t="str">
        <f>VLOOKUP($E2418,Mapping!$A$2:$C$502,2,0)</f>
        <v>Unity</v>
      </c>
      <c r="K2418" s="24" t="str">
        <f>VLOOKUP(G2418,Mapping!$E$2:$F$246,2,0)</f>
        <v>Per</v>
      </c>
    </row>
    <row r="2419" spans="1:11" x14ac:dyDescent="0.25">
      <c r="A2419" s="6"/>
      <c r="B2419" s="6"/>
      <c r="C2419" s="6"/>
      <c r="D2419" s="6"/>
      <c r="E2419" s="6" t="s">
        <v>235</v>
      </c>
      <c r="F2419" s="1" t="s">
        <v>117</v>
      </c>
      <c r="G2419" s="2">
        <v>44296</v>
      </c>
      <c r="H2419" s="1">
        <v>0</v>
      </c>
      <c r="I2419" s="24" t="str">
        <f>VLOOKUP($E2419,Mapping!$A$2:$C$502,3,0)</f>
        <v>S2</v>
      </c>
      <c r="J2419" s="24" t="str">
        <f>VLOOKUP($E2419,Mapping!$A$2:$C$502,2,0)</f>
        <v>Unity</v>
      </c>
      <c r="K2419" s="24" t="str">
        <f>VLOOKUP(G2419,Mapping!$E$2:$F$246,2,0)</f>
        <v>Per</v>
      </c>
    </row>
    <row r="2420" spans="1:11" x14ac:dyDescent="0.25">
      <c r="A2420" s="6"/>
      <c r="B2420" s="6"/>
      <c r="C2420" s="6"/>
      <c r="D2420" s="6"/>
      <c r="E2420" s="6" t="s">
        <v>247</v>
      </c>
      <c r="F2420" s="1" t="s">
        <v>117</v>
      </c>
      <c r="G2420" s="2">
        <v>44296</v>
      </c>
      <c r="H2420" s="1">
        <v>0</v>
      </c>
      <c r="I2420" s="24" t="str">
        <f>VLOOKUP($E2420,Mapping!$A$2:$C$502,3,0)</f>
        <v>S3</v>
      </c>
      <c r="J2420" s="24" t="str">
        <f>VLOOKUP($E2420,Mapping!$A$2:$C$502,2,0)</f>
        <v>Unity</v>
      </c>
      <c r="K2420" s="24" t="str">
        <f>VLOOKUP(G2420,Mapping!$E$2:$F$246,2,0)</f>
        <v>Per</v>
      </c>
    </row>
    <row r="2421" spans="1:11" x14ac:dyDescent="0.25">
      <c r="A2421" s="6"/>
      <c r="B2421" s="6"/>
      <c r="C2421" s="6"/>
      <c r="D2421" s="6"/>
      <c r="E2421" s="6" t="s">
        <v>200</v>
      </c>
      <c r="F2421" s="1" t="s">
        <v>117</v>
      </c>
      <c r="G2421" s="2">
        <v>44297</v>
      </c>
      <c r="H2421" s="1">
        <v>0</v>
      </c>
      <c r="I2421" s="24">
        <f>VLOOKUP($E2421,Mapping!$A$2:$C$502,3,0)</f>
        <v>0</v>
      </c>
      <c r="J2421" s="24" t="str">
        <f>VLOOKUP($E2421,Mapping!$A$2:$C$502,2,0)</f>
        <v>Apple Search</v>
      </c>
      <c r="K2421" s="24" t="str">
        <f>VLOOKUP(G2421,Mapping!$E$2:$F$246,2,0)</f>
        <v>Per</v>
      </c>
    </row>
    <row r="2422" spans="1:11" x14ac:dyDescent="0.25">
      <c r="A2422" s="6"/>
      <c r="B2422" s="6"/>
      <c r="C2422" s="6"/>
      <c r="D2422" s="6"/>
      <c r="E2422" s="6" t="s">
        <v>227</v>
      </c>
      <c r="F2422" s="1" t="s">
        <v>117</v>
      </c>
      <c r="G2422" s="2">
        <v>44297</v>
      </c>
      <c r="H2422" s="1">
        <v>0</v>
      </c>
      <c r="I2422" s="24">
        <f>VLOOKUP($E2422,Mapping!$A$2:$C$502,3,0)</f>
        <v>0</v>
      </c>
      <c r="J2422" s="24" t="str">
        <f>VLOOKUP($E2422,Mapping!$A$2:$C$502,2,0)</f>
        <v>Applovin Rewarded</v>
      </c>
      <c r="K2422" s="24" t="str">
        <f>VLOOKUP(G2422,Mapping!$E$2:$F$246,2,0)</f>
        <v>Per</v>
      </c>
    </row>
    <row r="2423" spans="1:11" x14ac:dyDescent="0.25">
      <c r="A2423" s="6"/>
      <c r="B2423" s="6"/>
      <c r="C2423" s="6"/>
      <c r="D2423" s="6"/>
      <c r="E2423" s="6" t="s">
        <v>201</v>
      </c>
      <c r="F2423" s="1" t="s">
        <v>117</v>
      </c>
      <c r="G2423" s="2">
        <v>44297</v>
      </c>
      <c r="H2423" s="1">
        <v>0</v>
      </c>
      <c r="I2423" s="24">
        <f>VLOOKUP($E2423,Mapping!$A$2:$C$502,3,0)</f>
        <v>0</v>
      </c>
      <c r="J2423" s="24" t="str">
        <f>VLOOKUP($E2423,Mapping!$A$2:$C$502,2,0)</f>
        <v>Applovin Video</v>
      </c>
      <c r="K2423" s="24" t="str">
        <f>VLOOKUP(G2423,Mapping!$E$2:$F$246,2,0)</f>
        <v>Per</v>
      </c>
    </row>
    <row r="2424" spans="1:11" x14ac:dyDescent="0.25">
      <c r="A2424" s="6"/>
      <c r="B2424" s="6"/>
      <c r="C2424" s="6"/>
      <c r="D2424" s="6"/>
      <c r="E2424" s="6" t="s">
        <v>143</v>
      </c>
      <c r="F2424" s="1" t="s">
        <v>117</v>
      </c>
      <c r="G2424" s="2">
        <v>44297</v>
      </c>
      <c r="H2424" s="1">
        <v>0</v>
      </c>
      <c r="I2424" s="24">
        <f>VLOOKUP($E2424,Mapping!$A$2:$C$502,3,0)</f>
        <v>0</v>
      </c>
      <c r="J2424" s="24" t="str">
        <f>VLOOKUP($E2424,Mapping!$A$2:$C$502,2,0)</f>
        <v>Bug Fix</v>
      </c>
      <c r="K2424" s="24" t="str">
        <f>VLOOKUP(G2424,Mapping!$E$2:$F$246,2,0)</f>
        <v>Per</v>
      </c>
    </row>
    <row r="2425" spans="1:11" x14ac:dyDescent="0.25">
      <c r="A2425" s="6"/>
      <c r="B2425" s="6"/>
      <c r="C2425" s="6"/>
      <c r="D2425" s="6"/>
      <c r="E2425" s="6" t="s">
        <v>144</v>
      </c>
      <c r="F2425" s="1" t="s">
        <v>117</v>
      </c>
      <c r="G2425" s="2">
        <v>44297</v>
      </c>
      <c r="H2425" s="1">
        <v>0</v>
      </c>
      <c r="I2425" s="24">
        <f>VLOOKUP($E2425,Mapping!$A$2:$C$502,3,0)</f>
        <v>0</v>
      </c>
      <c r="J2425" s="24" t="str">
        <f>VLOOKUP($E2425,Mapping!$A$2:$C$502,2,0)</f>
        <v>Bug Fix</v>
      </c>
      <c r="K2425" s="24" t="str">
        <f>VLOOKUP(G2425,Mapping!$E$2:$F$246,2,0)</f>
        <v>Per</v>
      </c>
    </row>
    <row r="2426" spans="1:11" x14ac:dyDescent="0.25">
      <c r="A2426" s="6"/>
      <c r="B2426" s="6"/>
      <c r="C2426" s="6"/>
      <c r="D2426" s="6"/>
      <c r="E2426" s="6" t="s">
        <v>226</v>
      </c>
      <c r="F2426" s="1" t="s">
        <v>117</v>
      </c>
      <c r="G2426" s="2">
        <v>44297</v>
      </c>
      <c r="H2426" s="1">
        <v>0</v>
      </c>
      <c r="I2426" s="24">
        <f>VLOOKUP($E2426,Mapping!$A$2:$C$502,3,0)</f>
        <v>0</v>
      </c>
      <c r="J2426" s="24" t="str">
        <f>VLOOKUP($E2426,Mapping!$A$2:$C$502,2,0)</f>
        <v>Bug Fix</v>
      </c>
      <c r="K2426" s="24" t="str">
        <f>VLOOKUP(G2426,Mapping!$E$2:$F$246,2,0)</f>
        <v>Per</v>
      </c>
    </row>
    <row r="2427" spans="1:11" x14ac:dyDescent="0.25">
      <c r="A2427" s="6"/>
      <c r="B2427" s="6"/>
      <c r="C2427" s="6"/>
      <c r="D2427" s="6"/>
      <c r="E2427" s="6" t="s">
        <v>146</v>
      </c>
      <c r="F2427" s="1" t="s">
        <v>117</v>
      </c>
      <c r="G2427" s="2">
        <v>44297</v>
      </c>
      <c r="H2427" s="1">
        <v>0</v>
      </c>
      <c r="I2427" s="24">
        <f>VLOOKUP($E2427,Mapping!$A$2:$C$502,3,0)</f>
        <v>0</v>
      </c>
      <c r="J2427" s="24" t="str">
        <f>VLOOKUP($E2427,Mapping!$A$2:$C$502,2,0)</f>
        <v>Event After Effect</v>
      </c>
      <c r="K2427" s="24" t="str">
        <f>VLOOKUP(G2427,Mapping!$E$2:$F$246,2,0)</f>
        <v>Per</v>
      </c>
    </row>
    <row r="2428" spans="1:11" x14ac:dyDescent="0.25">
      <c r="A2428" s="6"/>
      <c r="B2428" s="6"/>
      <c r="C2428" s="6"/>
      <c r="D2428" s="6"/>
      <c r="E2428" s="6" t="s">
        <v>228</v>
      </c>
      <c r="F2428" s="1" t="s">
        <v>117</v>
      </c>
      <c r="G2428" s="2">
        <v>44297</v>
      </c>
      <c r="H2428" s="1">
        <v>0</v>
      </c>
      <c r="I2428" s="24">
        <f>VLOOKUP($E2428,Mapping!$A$2:$C$502,3,0)</f>
        <v>0</v>
      </c>
      <c r="J2428" s="24" t="str">
        <f>VLOOKUP($E2428,Mapping!$A$2:$C$502,2,0)</f>
        <v>Bytedance Global</v>
      </c>
      <c r="K2428" s="24" t="str">
        <f>VLOOKUP(G2428,Mapping!$E$2:$F$246,2,0)</f>
        <v>Per</v>
      </c>
    </row>
    <row r="2429" spans="1:11" x14ac:dyDescent="0.25">
      <c r="A2429" s="6"/>
      <c r="B2429" s="6"/>
      <c r="C2429" s="6"/>
      <c r="D2429" s="6"/>
      <c r="E2429" s="6" t="s">
        <v>180</v>
      </c>
      <c r="F2429" s="1" t="s">
        <v>117</v>
      </c>
      <c r="G2429" s="2">
        <v>44297</v>
      </c>
      <c r="H2429" s="1">
        <v>-21425.4129359074</v>
      </c>
      <c r="I2429" s="24">
        <f>VLOOKUP($E2429,Mapping!$A$2:$C$502,3,0)</f>
        <v>0</v>
      </c>
      <c r="J2429" s="24" t="str">
        <f>VLOOKUP($E2429,Mapping!$A$2:$C$502,2,0)</f>
        <v>Lords Mobile</v>
      </c>
      <c r="K2429" s="24" t="str">
        <f>VLOOKUP(G2429,Mapping!$E$2:$F$246,2,0)</f>
        <v>Per</v>
      </c>
    </row>
    <row r="2430" spans="1:11" x14ac:dyDescent="0.25">
      <c r="A2430" s="6"/>
      <c r="B2430" s="6"/>
      <c r="C2430" s="6"/>
      <c r="D2430" s="6"/>
      <c r="E2430" s="6" t="s">
        <v>181</v>
      </c>
      <c r="F2430" s="1" t="s">
        <v>117</v>
      </c>
      <c r="G2430" s="2">
        <v>44297</v>
      </c>
      <c r="H2430" s="1">
        <v>-6181.3752913384096</v>
      </c>
      <c r="I2430" s="24">
        <f>VLOOKUP($E2430,Mapping!$A$2:$C$502,3,0)</f>
        <v>0</v>
      </c>
      <c r="J2430" s="24" t="str">
        <f>VLOOKUP($E2430,Mapping!$A$2:$C$502,2,0)</f>
        <v>Rise of Kingdom</v>
      </c>
      <c r="K2430" s="24" t="str">
        <f>VLOOKUP(G2430,Mapping!$E$2:$F$246,2,0)</f>
        <v>Per</v>
      </c>
    </row>
    <row r="2431" spans="1:11" x14ac:dyDescent="0.25">
      <c r="A2431" s="6"/>
      <c r="B2431" s="6"/>
      <c r="C2431" s="6"/>
      <c r="D2431" s="6"/>
      <c r="E2431" s="6" t="s">
        <v>182</v>
      </c>
      <c r="F2431" s="1" t="s">
        <v>117</v>
      </c>
      <c r="G2431" s="2">
        <v>44297</v>
      </c>
      <c r="H2431" s="1">
        <v>-6156.7215583149</v>
      </c>
      <c r="I2431" s="24">
        <f>VLOOKUP($E2431,Mapping!$A$2:$C$502,3,0)</f>
        <v>0</v>
      </c>
      <c r="J2431" s="24" t="str">
        <f>VLOOKUP($E2431,Mapping!$A$2:$C$502,2,0)</f>
        <v>West Game</v>
      </c>
      <c r="K2431" s="24" t="str">
        <f>VLOOKUP(G2431,Mapping!$E$2:$F$246,2,0)</f>
        <v>Per</v>
      </c>
    </row>
    <row r="2432" spans="1:11" x14ac:dyDescent="0.25">
      <c r="A2432" s="6"/>
      <c r="B2432" s="6"/>
      <c r="C2432" s="6"/>
      <c r="D2432" s="6"/>
      <c r="E2432" s="6" t="s">
        <v>148</v>
      </c>
      <c r="F2432" s="1" t="s">
        <v>117</v>
      </c>
      <c r="G2432" s="2">
        <v>44297</v>
      </c>
      <c r="H2432" s="1">
        <v>0</v>
      </c>
      <c r="I2432" s="24">
        <f>VLOOKUP($E2432,Mapping!$A$2:$C$502,3,0)</f>
        <v>0</v>
      </c>
      <c r="J2432" s="24" t="str">
        <f>VLOOKUP($E2432,Mapping!$A$2:$C$502,2,0)</f>
        <v>Event After Effect</v>
      </c>
      <c r="K2432" s="24" t="str">
        <f>VLOOKUP(G2432,Mapping!$E$2:$F$246,2,0)</f>
        <v>Per</v>
      </c>
    </row>
    <row r="2433" spans="1:11" x14ac:dyDescent="0.25">
      <c r="A2433" s="6"/>
      <c r="B2433" s="6"/>
      <c r="C2433" s="6"/>
      <c r="D2433" s="6"/>
      <c r="E2433" s="6" t="s">
        <v>202</v>
      </c>
      <c r="F2433" s="1" t="s">
        <v>117</v>
      </c>
      <c r="G2433" s="2">
        <v>44297</v>
      </c>
      <c r="H2433" s="1">
        <v>0</v>
      </c>
      <c r="I2433" s="24" t="str">
        <f>VLOOKUP($E2433,Mapping!$A$2:$C$502,3,0)</f>
        <v>S1</v>
      </c>
      <c r="J2433" s="24" t="str">
        <f>VLOOKUP($E2433,Mapping!$A$2:$C$502,2,0)</f>
        <v>Facebook AEO AAA</v>
      </c>
      <c r="K2433" s="24" t="str">
        <f>VLOOKUP(G2433,Mapping!$E$2:$F$246,2,0)</f>
        <v>Per</v>
      </c>
    </row>
    <row r="2434" spans="1:11" x14ac:dyDescent="0.25">
      <c r="A2434" s="6"/>
      <c r="B2434" s="6"/>
      <c r="C2434" s="6"/>
      <c r="D2434" s="6"/>
      <c r="E2434" s="6" t="s">
        <v>203</v>
      </c>
      <c r="F2434" s="1" t="s">
        <v>117</v>
      </c>
      <c r="G2434" s="2">
        <v>44297</v>
      </c>
      <c r="H2434" s="1">
        <v>0</v>
      </c>
      <c r="I2434" s="24" t="str">
        <f>VLOOKUP($E2434,Mapping!$A$2:$C$502,3,0)</f>
        <v>S2</v>
      </c>
      <c r="J2434" s="24" t="str">
        <f>VLOOKUP($E2434,Mapping!$A$2:$C$502,2,0)</f>
        <v>Facebook AEO AAA</v>
      </c>
      <c r="K2434" s="24" t="str">
        <f>VLOOKUP(G2434,Mapping!$E$2:$F$246,2,0)</f>
        <v>Per</v>
      </c>
    </row>
    <row r="2435" spans="1:11" x14ac:dyDescent="0.25">
      <c r="A2435" s="6"/>
      <c r="B2435" s="6"/>
      <c r="C2435" s="6"/>
      <c r="D2435" s="6"/>
      <c r="E2435" s="6" t="s">
        <v>243</v>
      </c>
      <c r="F2435" s="1" t="s">
        <v>117</v>
      </c>
      <c r="G2435" s="2">
        <v>44297</v>
      </c>
      <c r="H2435" s="1">
        <v>0</v>
      </c>
      <c r="I2435" s="24" t="str">
        <f>VLOOKUP($E2435,Mapping!$A$2:$C$502,3,0)</f>
        <v>S3</v>
      </c>
      <c r="J2435" s="24" t="str">
        <f>VLOOKUP($E2435,Mapping!$A$2:$C$502,2,0)</f>
        <v>Facebook AEO AAA</v>
      </c>
      <c r="K2435" s="24" t="str">
        <f>VLOOKUP(G2435,Mapping!$E$2:$F$246,2,0)</f>
        <v>Per</v>
      </c>
    </row>
    <row r="2436" spans="1:11" x14ac:dyDescent="0.25">
      <c r="A2436" s="6"/>
      <c r="B2436" s="6"/>
      <c r="C2436" s="6"/>
      <c r="D2436" s="6"/>
      <c r="E2436" s="6" t="s">
        <v>204</v>
      </c>
      <c r="F2436" s="1" t="s">
        <v>117</v>
      </c>
      <c r="G2436" s="2">
        <v>44297</v>
      </c>
      <c r="H2436" s="1">
        <v>0</v>
      </c>
      <c r="I2436" s="24" t="str">
        <f>VLOOKUP($E2436,Mapping!$A$2:$C$502,3,0)</f>
        <v>Pre</v>
      </c>
      <c r="J2436" s="24" t="str">
        <f>VLOOKUP($E2436,Mapping!$A$2:$C$502,2,0)</f>
        <v>Facebook AEO AAA</v>
      </c>
      <c r="K2436" s="24" t="str">
        <f>VLOOKUP(G2436,Mapping!$E$2:$F$246,2,0)</f>
        <v>Per</v>
      </c>
    </row>
    <row r="2437" spans="1:11" x14ac:dyDescent="0.25">
      <c r="A2437" s="6"/>
      <c r="B2437" s="6"/>
      <c r="C2437" s="6"/>
      <c r="D2437" s="6"/>
      <c r="E2437" s="6" t="s">
        <v>205</v>
      </c>
      <c r="F2437" s="1" t="s">
        <v>117</v>
      </c>
      <c r="G2437" s="2">
        <v>44297</v>
      </c>
      <c r="H2437" s="1">
        <v>0</v>
      </c>
      <c r="I2437" s="24" t="str">
        <f>VLOOKUP($E2437,Mapping!$A$2:$C$502,3,0)</f>
        <v>S1</v>
      </c>
      <c r="J2437" s="24" t="str">
        <f>VLOOKUP($E2437,Mapping!$A$2:$C$502,2,0)</f>
        <v>Facebook AEO BAU</v>
      </c>
      <c r="K2437" s="24" t="str">
        <f>VLOOKUP(G2437,Mapping!$E$2:$F$246,2,0)</f>
        <v>Per</v>
      </c>
    </row>
    <row r="2438" spans="1:11" x14ac:dyDescent="0.25">
      <c r="A2438" s="6"/>
      <c r="B2438" s="6"/>
      <c r="C2438" s="6"/>
      <c r="D2438" s="6"/>
      <c r="E2438" s="6" t="s">
        <v>206</v>
      </c>
      <c r="F2438" s="1" t="s">
        <v>117</v>
      </c>
      <c r="G2438" s="2">
        <v>44297</v>
      </c>
      <c r="H2438" s="1">
        <v>0</v>
      </c>
      <c r="I2438" s="24" t="str">
        <f>VLOOKUP($E2438,Mapping!$A$2:$C$502,3,0)</f>
        <v>S2</v>
      </c>
      <c r="J2438" s="24" t="str">
        <f>VLOOKUP($E2438,Mapping!$A$2:$C$502,2,0)</f>
        <v>Facebook AEO BAU</v>
      </c>
      <c r="K2438" s="24" t="str">
        <f>VLOOKUP(G2438,Mapping!$E$2:$F$246,2,0)</f>
        <v>Per</v>
      </c>
    </row>
    <row r="2439" spans="1:11" x14ac:dyDescent="0.25">
      <c r="A2439" s="6"/>
      <c r="B2439" s="6"/>
      <c r="C2439" s="6"/>
      <c r="D2439" s="6"/>
      <c r="E2439" s="6" t="s">
        <v>244</v>
      </c>
      <c r="F2439" s="1" t="s">
        <v>117</v>
      </c>
      <c r="G2439" s="2">
        <v>44297</v>
      </c>
      <c r="H2439" s="1">
        <v>0</v>
      </c>
      <c r="I2439" s="24" t="str">
        <f>VLOOKUP($E2439,Mapping!$A$2:$C$502,3,0)</f>
        <v>S3</v>
      </c>
      <c r="J2439" s="24" t="str">
        <f>VLOOKUP($E2439,Mapping!$A$2:$C$502,2,0)</f>
        <v>Facebook AEO BAU</v>
      </c>
      <c r="K2439" s="24" t="str">
        <f>VLOOKUP(G2439,Mapping!$E$2:$F$246,2,0)</f>
        <v>Per</v>
      </c>
    </row>
    <row r="2440" spans="1:11" x14ac:dyDescent="0.25">
      <c r="A2440" s="6"/>
      <c r="B2440" s="6"/>
      <c r="C2440" s="6"/>
      <c r="D2440" s="6"/>
      <c r="E2440" s="6" t="s">
        <v>207</v>
      </c>
      <c r="F2440" s="1" t="s">
        <v>117</v>
      </c>
      <c r="G2440" s="2">
        <v>44297</v>
      </c>
      <c r="H2440" s="1">
        <v>272.94956201190502</v>
      </c>
      <c r="I2440" s="24" t="str">
        <f>VLOOKUP($E2440,Mapping!$A$2:$C$502,3,0)</f>
        <v>Pre</v>
      </c>
      <c r="J2440" s="24" t="str">
        <f>VLOOKUP($E2440,Mapping!$A$2:$C$502,2,0)</f>
        <v>Facebook AEO BAU</v>
      </c>
      <c r="K2440" s="24" t="str">
        <f>VLOOKUP(G2440,Mapping!$E$2:$F$246,2,0)</f>
        <v>Per</v>
      </c>
    </row>
    <row r="2441" spans="1:11" x14ac:dyDescent="0.25">
      <c r="A2441" s="6"/>
      <c r="B2441" s="6"/>
      <c r="C2441" s="6"/>
      <c r="D2441" s="6"/>
      <c r="E2441" s="6" t="s">
        <v>208</v>
      </c>
      <c r="F2441" s="1" t="s">
        <v>117</v>
      </c>
      <c r="G2441" s="2">
        <v>44297</v>
      </c>
      <c r="H2441" s="1">
        <v>6379.0176272008302</v>
      </c>
      <c r="I2441" s="24" t="str">
        <f>VLOOKUP($E2441,Mapping!$A$2:$C$502,3,0)</f>
        <v>Pre</v>
      </c>
      <c r="J2441" s="24" t="str">
        <f>VLOOKUP($E2441,Mapping!$A$2:$C$502,2,0)</f>
        <v>Facebook VO AAA</v>
      </c>
      <c r="K2441" s="24" t="str">
        <f>VLOOKUP(G2441,Mapping!$E$2:$F$246,2,0)</f>
        <v>Per</v>
      </c>
    </row>
    <row r="2442" spans="1:11" x14ac:dyDescent="0.25">
      <c r="A2442" s="6"/>
      <c r="B2442" s="6"/>
      <c r="C2442" s="6"/>
      <c r="D2442" s="6"/>
      <c r="E2442" s="6" t="s">
        <v>209</v>
      </c>
      <c r="F2442" s="1" t="s">
        <v>117</v>
      </c>
      <c r="G2442" s="2">
        <v>44297</v>
      </c>
      <c r="H2442" s="1">
        <v>0</v>
      </c>
      <c r="I2442" s="24" t="str">
        <f>VLOOKUP($E2442,Mapping!$A$2:$C$502,3,0)</f>
        <v>S1</v>
      </c>
      <c r="J2442" s="24" t="str">
        <f>VLOOKUP($E2442,Mapping!$A$2:$C$502,2,0)</f>
        <v>Facebook VO AAA</v>
      </c>
      <c r="K2442" s="24" t="str">
        <f>VLOOKUP(G2442,Mapping!$E$2:$F$246,2,0)</f>
        <v>Per</v>
      </c>
    </row>
    <row r="2443" spans="1:11" x14ac:dyDescent="0.25">
      <c r="A2443" s="6"/>
      <c r="B2443" s="6"/>
      <c r="C2443" s="6"/>
      <c r="D2443" s="6"/>
      <c r="E2443" s="6" t="s">
        <v>210</v>
      </c>
      <c r="F2443" s="1" t="s">
        <v>117</v>
      </c>
      <c r="G2443" s="2">
        <v>44297</v>
      </c>
      <c r="H2443" s="1">
        <v>0</v>
      </c>
      <c r="I2443" s="24" t="str">
        <f>VLOOKUP($E2443,Mapping!$A$2:$C$502,3,0)</f>
        <v>S2</v>
      </c>
      <c r="J2443" s="24" t="str">
        <f>VLOOKUP($E2443,Mapping!$A$2:$C$502,2,0)</f>
        <v>Facebook VO AAA</v>
      </c>
      <c r="K2443" s="24" t="str">
        <f>VLOOKUP(G2443,Mapping!$E$2:$F$246,2,0)</f>
        <v>Per</v>
      </c>
    </row>
    <row r="2444" spans="1:11" x14ac:dyDescent="0.25">
      <c r="A2444" s="6"/>
      <c r="B2444" s="6"/>
      <c r="C2444" s="6"/>
      <c r="D2444" s="6"/>
      <c r="E2444" s="6" t="s">
        <v>245</v>
      </c>
      <c r="F2444" s="1" t="s">
        <v>117</v>
      </c>
      <c r="G2444" s="2">
        <v>44297</v>
      </c>
      <c r="H2444" s="1">
        <v>0</v>
      </c>
      <c r="I2444" s="24" t="str">
        <f>VLOOKUP($E2444,Mapping!$A$2:$C$502,3,0)</f>
        <v>S3</v>
      </c>
      <c r="J2444" s="24" t="str">
        <f>VLOOKUP($E2444,Mapping!$A$2:$C$502,2,0)</f>
        <v>Facebook VO AAA</v>
      </c>
      <c r="K2444" s="24" t="str">
        <f>VLOOKUP(G2444,Mapping!$E$2:$F$246,2,0)</f>
        <v>Per</v>
      </c>
    </row>
    <row r="2445" spans="1:11" x14ac:dyDescent="0.25">
      <c r="A2445" s="6"/>
      <c r="B2445" s="6"/>
      <c r="C2445" s="6"/>
      <c r="D2445" s="6"/>
      <c r="E2445" s="6" t="s">
        <v>211</v>
      </c>
      <c r="F2445" s="1" t="s">
        <v>117</v>
      </c>
      <c r="G2445" s="2">
        <v>44297</v>
      </c>
      <c r="H2445" s="1">
        <v>28026.9726542436</v>
      </c>
      <c r="I2445" s="24" t="str">
        <f>VLOOKUP($E2445,Mapping!$A$2:$C$502,3,0)</f>
        <v>Pre</v>
      </c>
      <c r="J2445" s="24" t="str">
        <f>VLOOKUP($E2445,Mapping!$A$2:$C$502,2,0)</f>
        <v>Facebook VO BAU</v>
      </c>
      <c r="K2445" s="24" t="str">
        <f>VLOOKUP(G2445,Mapping!$E$2:$F$246,2,0)</f>
        <v>Per</v>
      </c>
    </row>
    <row r="2446" spans="1:11" x14ac:dyDescent="0.25">
      <c r="A2446" s="6"/>
      <c r="B2446" s="6"/>
      <c r="C2446" s="6"/>
      <c r="D2446" s="6"/>
      <c r="E2446" s="6" t="s">
        <v>212</v>
      </c>
      <c r="F2446" s="1" t="s">
        <v>117</v>
      </c>
      <c r="G2446" s="2">
        <v>44297</v>
      </c>
      <c r="H2446" s="1">
        <v>0</v>
      </c>
      <c r="I2446" s="24" t="str">
        <f>VLOOKUP($E2446,Mapping!$A$2:$C$502,3,0)</f>
        <v>S1</v>
      </c>
      <c r="J2446" s="24" t="str">
        <f>VLOOKUP($E2446,Mapping!$A$2:$C$502,2,0)</f>
        <v>Facebook VO BAU</v>
      </c>
      <c r="K2446" s="24" t="str">
        <f>VLOOKUP(G2446,Mapping!$E$2:$F$246,2,0)</f>
        <v>Per</v>
      </c>
    </row>
    <row r="2447" spans="1:11" x14ac:dyDescent="0.25">
      <c r="A2447" s="6"/>
      <c r="B2447" s="6"/>
      <c r="C2447" s="6"/>
      <c r="D2447" s="6"/>
      <c r="E2447" s="6" t="s">
        <v>213</v>
      </c>
      <c r="F2447" s="1" t="s">
        <v>117</v>
      </c>
      <c r="G2447" s="2">
        <v>44297</v>
      </c>
      <c r="H2447" s="1">
        <v>0</v>
      </c>
      <c r="I2447" s="24" t="str">
        <f>VLOOKUP($E2447,Mapping!$A$2:$C$502,3,0)</f>
        <v>S2</v>
      </c>
      <c r="J2447" s="24" t="str">
        <f>VLOOKUP($E2447,Mapping!$A$2:$C$502,2,0)</f>
        <v>Facebook VO BAU</v>
      </c>
      <c r="K2447" s="24" t="str">
        <f>VLOOKUP(G2447,Mapping!$E$2:$F$246,2,0)</f>
        <v>Per</v>
      </c>
    </row>
    <row r="2448" spans="1:11" x14ac:dyDescent="0.25">
      <c r="A2448" s="6"/>
      <c r="B2448" s="6"/>
      <c r="C2448" s="6"/>
      <c r="D2448" s="6"/>
      <c r="E2448" s="6" t="s">
        <v>246</v>
      </c>
      <c r="F2448" s="1" t="s">
        <v>117</v>
      </c>
      <c r="G2448" s="2">
        <v>44297</v>
      </c>
      <c r="H2448" s="1">
        <v>0</v>
      </c>
      <c r="I2448" s="24" t="str">
        <f>VLOOKUP($E2448,Mapping!$A$2:$C$502,3,0)</f>
        <v>S3</v>
      </c>
      <c r="J2448" s="24" t="str">
        <f>VLOOKUP($E2448,Mapping!$A$2:$C$502,2,0)</f>
        <v>Facebook VO BAU</v>
      </c>
      <c r="K2448" s="24" t="str">
        <f>VLOOKUP(G2448,Mapping!$E$2:$F$246,2,0)</f>
        <v>Per</v>
      </c>
    </row>
    <row r="2449" spans="1:11" x14ac:dyDescent="0.25">
      <c r="A2449" s="6"/>
      <c r="B2449" s="6"/>
      <c r="C2449" s="6"/>
      <c r="D2449" s="6"/>
      <c r="E2449" s="6" t="s">
        <v>214</v>
      </c>
      <c r="F2449" s="1" t="s">
        <v>117</v>
      </c>
      <c r="G2449" s="2">
        <v>44297</v>
      </c>
      <c r="H2449" s="1">
        <v>45.038707846105801</v>
      </c>
      <c r="I2449" s="24" t="str">
        <f>VLOOKUP($E2449,Mapping!$A$2:$C$502,3,0)</f>
        <v>Pre</v>
      </c>
      <c r="J2449" s="24" t="str">
        <f>VLOOKUP($E2449,Mapping!$A$2:$C$502,2,0)</f>
        <v>Facebook VO Dynamic</v>
      </c>
      <c r="K2449" s="24" t="str">
        <f>VLOOKUP(G2449,Mapping!$E$2:$F$246,2,0)</f>
        <v>Per</v>
      </c>
    </row>
    <row r="2450" spans="1:11" x14ac:dyDescent="0.25">
      <c r="A2450" s="6"/>
      <c r="B2450" s="6"/>
      <c r="C2450" s="6"/>
      <c r="D2450" s="6"/>
      <c r="E2450" s="6" t="s">
        <v>215</v>
      </c>
      <c r="F2450" s="1" t="s">
        <v>117</v>
      </c>
      <c r="G2450" s="2">
        <v>44297</v>
      </c>
      <c r="H2450" s="1">
        <v>0</v>
      </c>
      <c r="I2450" s="24" t="str">
        <f>VLOOKUP($E2450,Mapping!$A$2:$C$502,3,0)</f>
        <v>S1</v>
      </c>
      <c r="J2450" s="24" t="str">
        <f>VLOOKUP($E2450,Mapping!$A$2:$C$502,2,0)</f>
        <v>Facebook VO Dynamic</v>
      </c>
      <c r="K2450" s="24" t="str">
        <f>VLOOKUP(G2450,Mapping!$E$2:$F$246,2,0)</f>
        <v>Per</v>
      </c>
    </row>
    <row r="2451" spans="1:11" x14ac:dyDescent="0.25">
      <c r="A2451" s="6"/>
      <c r="B2451" s="6"/>
      <c r="C2451" s="6"/>
      <c r="D2451" s="6"/>
      <c r="E2451" s="6" t="s">
        <v>216</v>
      </c>
      <c r="F2451" s="1" t="s">
        <v>117</v>
      </c>
      <c r="G2451" s="2">
        <v>44297</v>
      </c>
      <c r="H2451" s="1">
        <v>11936.5073339709</v>
      </c>
      <c r="I2451" s="24" t="str">
        <f>VLOOKUP($E2451,Mapping!$A$2:$C$502,3,0)</f>
        <v>Pre</v>
      </c>
      <c r="J2451" s="24" t="str">
        <f>VLOOKUP($E2451,Mapping!$A$2:$C$502,2,0)</f>
        <v>Google Display</v>
      </c>
      <c r="K2451" s="24" t="str">
        <f>VLOOKUP(G2451,Mapping!$E$2:$F$246,2,0)</f>
        <v>Per</v>
      </c>
    </row>
    <row r="2452" spans="1:11" x14ac:dyDescent="0.25">
      <c r="A2452" s="6"/>
      <c r="B2452" s="6"/>
      <c r="C2452" s="6"/>
      <c r="D2452" s="6"/>
      <c r="E2452" s="6" t="s">
        <v>217</v>
      </c>
      <c r="F2452" s="1" t="s">
        <v>117</v>
      </c>
      <c r="G2452" s="2">
        <v>44297</v>
      </c>
      <c r="H2452" s="1">
        <v>0</v>
      </c>
      <c r="I2452" s="24">
        <f>VLOOKUP($E2452,Mapping!$A$2:$C$502,3,0)</f>
        <v>0</v>
      </c>
      <c r="J2452" s="24" t="str">
        <f>VLOOKUP($E2452,Mapping!$A$2:$C$502,2,0)</f>
        <v>Google Display</v>
      </c>
      <c r="K2452" s="24" t="str">
        <f>VLOOKUP(G2452,Mapping!$E$2:$F$246,2,0)</f>
        <v>Per</v>
      </c>
    </row>
    <row r="2453" spans="1:11" x14ac:dyDescent="0.25">
      <c r="A2453" s="6"/>
      <c r="B2453" s="6"/>
      <c r="C2453" s="6"/>
      <c r="D2453" s="6"/>
      <c r="E2453" s="6" t="s">
        <v>229</v>
      </c>
      <c r="F2453" s="1" t="s">
        <v>117</v>
      </c>
      <c r="G2453" s="2">
        <v>44297</v>
      </c>
      <c r="H2453" s="1">
        <v>0</v>
      </c>
      <c r="I2453" s="24">
        <f>VLOOKUP($E2453,Mapping!$A$2:$C$502,3,0)</f>
        <v>0</v>
      </c>
      <c r="J2453" s="24" t="str">
        <f>VLOOKUP($E2453,Mapping!$A$2:$C$502,2,0)</f>
        <v>Google Display</v>
      </c>
      <c r="K2453" s="24" t="str">
        <f>VLOOKUP(G2453,Mapping!$E$2:$F$246,2,0)</f>
        <v>Per</v>
      </c>
    </row>
    <row r="2454" spans="1:11" x14ac:dyDescent="0.25">
      <c r="A2454" s="6"/>
      <c r="B2454" s="6"/>
      <c r="C2454" s="6"/>
      <c r="D2454" s="6"/>
      <c r="E2454" s="6" t="s">
        <v>218</v>
      </c>
      <c r="F2454" s="1" t="s">
        <v>117</v>
      </c>
      <c r="G2454" s="2">
        <v>44297</v>
      </c>
      <c r="H2454" s="1">
        <v>0</v>
      </c>
      <c r="I2454" s="24">
        <f>VLOOKUP($E2454,Mapping!$A$2:$C$502,3,0)</f>
        <v>0</v>
      </c>
      <c r="J2454" s="24" t="str">
        <f>VLOOKUP($E2454,Mapping!$A$2:$C$502,2,0)</f>
        <v>Google Display</v>
      </c>
      <c r="K2454" s="24" t="str">
        <f>VLOOKUP(G2454,Mapping!$E$2:$F$246,2,0)</f>
        <v>Per</v>
      </c>
    </row>
    <row r="2455" spans="1:11" x14ac:dyDescent="0.25">
      <c r="A2455" s="6"/>
      <c r="B2455" s="6"/>
      <c r="C2455" s="6"/>
      <c r="D2455" s="6"/>
      <c r="E2455" s="6" t="s">
        <v>230</v>
      </c>
      <c r="F2455" s="1" t="s">
        <v>117</v>
      </c>
      <c r="G2455" s="2">
        <v>44297</v>
      </c>
      <c r="H2455" s="1">
        <v>0</v>
      </c>
      <c r="I2455" s="24" t="str">
        <f>VLOOKUP($E2455,Mapping!$A$2:$C$502,3,0)</f>
        <v>S1</v>
      </c>
      <c r="J2455" s="24" t="str">
        <f>VLOOKUP($E2455,Mapping!$A$2:$C$502,2,0)</f>
        <v>Google Display</v>
      </c>
      <c r="K2455" s="24" t="str">
        <f>VLOOKUP(G2455,Mapping!$E$2:$F$246,2,0)</f>
        <v>Per</v>
      </c>
    </row>
    <row r="2456" spans="1:11" x14ac:dyDescent="0.25">
      <c r="A2456" s="6"/>
      <c r="B2456" s="6"/>
      <c r="C2456" s="6"/>
      <c r="D2456" s="6"/>
      <c r="E2456" s="6" t="s">
        <v>219</v>
      </c>
      <c r="F2456" s="1" t="s">
        <v>117</v>
      </c>
      <c r="G2456" s="2">
        <v>44297</v>
      </c>
      <c r="H2456" s="1">
        <v>1697.47974852878</v>
      </c>
      <c r="I2456" s="24" t="str">
        <f>VLOOKUP($E2456,Mapping!$A$2:$C$502,3,0)</f>
        <v>Pre</v>
      </c>
      <c r="J2456" s="24" t="str">
        <f>VLOOKUP($E2456,Mapping!$A$2:$C$502,2,0)</f>
        <v>Google Youtube</v>
      </c>
      <c r="K2456" s="24" t="str">
        <f>VLOOKUP(G2456,Mapping!$E$2:$F$246,2,0)</f>
        <v>Per</v>
      </c>
    </row>
    <row r="2457" spans="1:11" x14ac:dyDescent="0.25">
      <c r="A2457" s="6"/>
      <c r="B2457" s="6"/>
      <c r="C2457" s="6"/>
      <c r="D2457" s="6"/>
      <c r="E2457" s="6" t="s">
        <v>220</v>
      </c>
      <c r="F2457" s="1" t="s">
        <v>117</v>
      </c>
      <c r="G2457" s="2">
        <v>44297</v>
      </c>
      <c r="H2457" s="1">
        <v>0</v>
      </c>
      <c r="I2457" s="24">
        <f>VLOOKUP($E2457,Mapping!$A$2:$C$502,3,0)</f>
        <v>0</v>
      </c>
      <c r="J2457" s="24" t="str">
        <f>VLOOKUP($E2457,Mapping!$A$2:$C$502,2,0)</f>
        <v>Google Youtube</v>
      </c>
      <c r="K2457" s="24" t="str">
        <f>VLOOKUP(G2457,Mapping!$E$2:$F$246,2,0)</f>
        <v>Per</v>
      </c>
    </row>
    <row r="2458" spans="1:11" x14ac:dyDescent="0.25">
      <c r="A2458" s="6"/>
      <c r="B2458" s="6"/>
      <c r="C2458" s="6"/>
      <c r="D2458" s="6"/>
      <c r="E2458" s="6" t="s">
        <v>231</v>
      </c>
      <c r="F2458" s="1" t="s">
        <v>117</v>
      </c>
      <c r="G2458" s="2">
        <v>44297</v>
      </c>
      <c r="H2458" s="1">
        <v>0</v>
      </c>
      <c r="I2458" s="24">
        <f>VLOOKUP($E2458,Mapping!$A$2:$C$502,3,0)</f>
        <v>0</v>
      </c>
      <c r="J2458" s="24" t="str">
        <f>VLOOKUP($E2458,Mapping!$A$2:$C$502,2,0)</f>
        <v>Google Youtube</v>
      </c>
      <c r="K2458" s="24" t="str">
        <f>VLOOKUP(G2458,Mapping!$E$2:$F$246,2,0)</f>
        <v>Per</v>
      </c>
    </row>
    <row r="2459" spans="1:11" x14ac:dyDescent="0.25">
      <c r="A2459" s="6"/>
      <c r="B2459" s="6"/>
      <c r="C2459" s="6"/>
      <c r="D2459" s="6"/>
      <c r="E2459" s="6" t="s">
        <v>221</v>
      </c>
      <c r="F2459" s="1" t="s">
        <v>117</v>
      </c>
      <c r="G2459" s="2">
        <v>44297</v>
      </c>
      <c r="H2459" s="1">
        <v>0</v>
      </c>
      <c r="I2459" s="24">
        <f>VLOOKUP($E2459,Mapping!$A$2:$C$502,3,0)</f>
        <v>0</v>
      </c>
      <c r="J2459" s="24" t="str">
        <f>VLOOKUP($E2459,Mapping!$A$2:$C$502,2,0)</f>
        <v>Google Youtube</v>
      </c>
      <c r="K2459" s="24" t="str">
        <f>VLOOKUP(G2459,Mapping!$E$2:$F$246,2,0)</f>
        <v>Per</v>
      </c>
    </row>
    <row r="2460" spans="1:11" x14ac:dyDescent="0.25">
      <c r="A2460" s="6"/>
      <c r="B2460" s="6"/>
      <c r="C2460" s="6"/>
      <c r="D2460" s="6"/>
      <c r="E2460" s="6" t="s">
        <v>232</v>
      </c>
      <c r="F2460" s="1" t="s">
        <v>117</v>
      </c>
      <c r="G2460" s="2">
        <v>44297</v>
      </c>
      <c r="H2460" s="1">
        <v>0</v>
      </c>
      <c r="I2460" s="24" t="str">
        <f>VLOOKUP($E2460,Mapping!$A$2:$C$502,3,0)</f>
        <v>S1</v>
      </c>
      <c r="J2460" s="24" t="str">
        <f>VLOOKUP($E2460,Mapping!$A$2:$C$502,2,0)</f>
        <v>Google Youtube</v>
      </c>
      <c r="K2460" s="24" t="str">
        <f>VLOOKUP(G2460,Mapping!$E$2:$F$246,2,0)</f>
        <v>Per</v>
      </c>
    </row>
    <row r="2461" spans="1:11" x14ac:dyDescent="0.25">
      <c r="A2461" s="6"/>
      <c r="B2461" s="6"/>
      <c r="C2461" s="6"/>
      <c r="D2461" s="6"/>
      <c r="E2461" s="6" t="s">
        <v>73</v>
      </c>
      <c r="F2461" s="1" t="s">
        <v>117</v>
      </c>
      <c r="G2461" s="2">
        <v>44297</v>
      </c>
      <c r="H2461" s="1">
        <v>282876.95580592903</v>
      </c>
      <c r="I2461" s="24">
        <f>VLOOKUP($E2461,Mapping!$A$2:$C$502,3,0)</f>
        <v>0</v>
      </c>
      <c r="J2461" s="24">
        <f>VLOOKUP($E2461,Mapping!$A$2:$C$502,2,0)</f>
        <v>0</v>
      </c>
      <c r="K2461" s="24" t="str">
        <f>VLOOKUP(G2461,Mapping!$E$2:$F$246,2,0)</f>
        <v>Per</v>
      </c>
    </row>
    <row r="2462" spans="1:11" x14ac:dyDescent="0.25">
      <c r="A2462" s="6"/>
      <c r="B2462" s="6"/>
      <c r="C2462" s="6"/>
      <c r="D2462" s="6"/>
      <c r="E2462" s="6" t="s">
        <v>149</v>
      </c>
      <c r="F2462" s="1" t="s">
        <v>117</v>
      </c>
      <c r="G2462" s="2">
        <v>44297</v>
      </c>
      <c r="H2462" s="1">
        <v>0</v>
      </c>
      <c r="I2462" s="24">
        <f>VLOOKUP($E2462,Mapping!$A$2:$C$502,3,0)</f>
        <v>0</v>
      </c>
      <c r="J2462" s="24" t="str">
        <f>VLOOKUP($E2462,Mapping!$A$2:$C$502,2,0)</f>
        <v>Event After Effect</v>
      </c>
      <c r="K2462" s="24" t="str">
        <f>VLOOKUP(G2462,Mapping!$E$2:$F$246,2,0)</f>
        <v>Per</v>
      </c>
    </row>
    <row r="2463" spans="1:11" x14ac:dyDescent="0.25">
      <c r="A2463" s="6"/>
      <c r="B2463" s="6"/>
      <c r="C2463" s="6"/>
      <c r="D2463" s="6"/>
      <c r="E2463" s="6" t="s">
        <v>150</v>
      </c>
      <c r="F2463" s="1" t="s">
        <v>117</v>
      </c>
      <c r="G2463" s="2">
        <v>44297</v>
      </c>
      <c r="H2463" s="1">
        <v>0</v>
      </c>
      <c r="I2463" s="24">
        <f>VLOOKUP($E2463,Mapping!$A$2:$C$502,3,0)</f>
        <v>0</v>
      </c>
      <c r="J2463" s="24" t="str">
        <f>VLOOKUP($E2463,Mapping!$A$2:$C$502,2,0)</f>
        <v>Internal Event</v>
      </c>
      <c r="K2463" s="24" t="str">
        <f>VLOOKUP(G2463,Mapping!$E$2:$F$246,2,0)</f>
        <v>Per</v>
      </c>
    </row>
    <row r="2464" spans="1:11" x14ac:dyDescent="0.25">
      <c r="A2464" s="6"/>
      <c r="B2464" s="6"/>
      <c r="C2464" s="6"/>
      <c r="D2464" s="6"/>
      <c r="E2464" s="6" t="s">
        <v>151</v>
      </c>
      <c r="F2464" s="1" t="s">
        <v>117</v>
      </c>
      <c r="G2464" s="2">
        <v>44297</v>
      </c>
      <c r="H2464" s="1">
        <v>0</v>
      </c>
      <c r="I2464" s="24">
        <f>VLOOKUP($E2464,Mapping!$A$2:$C$502,3,0)</f>
        <v>0</v>
      </c>
      <c r="J2464" s="24" t="str">
        <f>VLOOKUP($E2464,Mapping!$A$2:$C$502,2,0)</f>
        <v>Internal Event</v>
      </c>
      <c r="K2464" s="24" t="str">
        <f>VLOOKUP(G2464,Mapping!$E$2:$F$246,2,0)</f>
        <v>Per</v>
      </c>
    </row>
    <row r="2465" spans="1:11" x14ac:dyDescent="0.25">
      <c r="A2465" s="6"/>
      <c r="B2465" s="6"/>
      <c r="C2465" s="6"/>
      <c r="D2465" s="6"/>
      <c r="E2465" s="6" t="s">
        <v>152</v>
      </c>
      <c r="F2465" s="1" t="s">
        <v>117</v>
      </c>
      <c r="G2465" s="2">
        <v>44297</v>
      </c>
      <c r="H2465" s="1">
        <v>0</v>
      </c>
      <c r="I2465" s="24">
        <f>VLOOKUP($E2465,Mapping!$A$2:$C$502,3,0)</f>
        <v>0</v>
      </c>
      <c r="J2465" s="24" t="str">
        <f>VLOOKUP($E2465,Mapping!$A$2:$C$502,2,0)</f>
        <v>Internal Event</v>
      </c>
      <c r="K2465" s="24" t="str">
        <f>VLOOKUP(G2465,Mapping!$E$2:$F$246,2,0)</f>
        <v>Per</v>
      </c>
    </row>
    <row r="2466" spans="1:11" x14ac:dyDescent="0.25">
      <c r="A2466" s="6"/>
      <c r="B2466" s="6"/>
      <c r="C2466" s="6"/>
      <c r="D2466" s="6"/>
      <c r="E2466" s="6" t="s">
        <v>153</v>
      </c>
      <c r="F2466" s="1" t="s">
        <v>117</v>
      </c>
      <c r="G2466" s="2">
        <v>44297</v>
      </c>
      <c r="H2466" s="1">
        <v>0</v>
      </c>
      <c r="I2466" s="24">
        <f>VLOOKUP($E2466,Mapping!$A$2:$C$502,3,0)</f>
        <v>0</v>
      </c>
      <c r="J2466" s="24" t="str">
        <f>VLOOKUP($E2466,Mapping!$A$2:$C$502,2,0)</f>
        <v>Monday Effect</v>
      </c>
      <c r="K2466" s="24" t="str">
        <f>VLOOKUP(G2466,Mapping!$E$2:$F$246,2,0)</f>
        <v>Per</v>
      </c>
    </row>
    <row r="2467" spans="1:11" x14ac:dyDescent="0.25">
      <c r="A2467" s="6"/>
      <c r="B2467" s="6"/>
      <c r="C2467" s="6"/>
      <c r="D2467" s="6"/>
      <c r="E2467" s="6" t="s">
        <v>154</v>
      </c>
      <c r="F2467" s="1" t="s">
        <v>117</v>
      </c>
      <c r="G2467" s="2">
        <v>44297</v>
      </c>
      <c r="H2467" s="1">
        <v>0</v>
      </c>
      <c r="I2467" s="24">
        <f>VLOOKUP($E2467,Mapping!$A$2:$C$502,3,0)</f>
        <v>0</v>
      </c>
      <c r="J2467" s="24" t="str">
        <f>VLOOKUP($E2467,Mapping!$A$2:$C$502,2,0)</f>
        <v>New Content</v>
      </c>
      <c r="K2467" s="24" t="str">
        <f>VLOOKUP(G2467,Mapping!$E$2:$F$246,2,0)</f>
        <v>Per</v>
      </c>
    </row>
    <row r="2468" spans="1:11" x14ac:dyDescent="0.25">
      <c r="A2468" s="6"/>
      <c r="B2468" s="6"/>
      <c r="C2468" s="6"/>
      <c r="D2468" s="6"/>
      <c r="E2468" s="6" t="s">
        <v>155</v>
      </c>
      <c r="F2468" s="1" t="s">
        <v>117</v>
      </c>
      <c r="G2468" s="2">
        <v>44297</v>
      </c>
      <c r="H2468" s="1">
        <v>0</v>
      </c>
      <c r="I2468" s="24">
        <f>VLOOKUP($E2468,Mapping!$A$2:$C$502,3,0)</f>
        <v>0</v>
      </c>
      <c r="J2468" s="24" t="str">
        <f>VLOOKUP($E2468,Mapping!$A$2:$C$502,2,0)</f>
        <v>Internal Event</v>
      </c>
      <c r="K2468" s="24" t="str">
        <f>VLOOKUP(G2468,Mapping!$E$2:$F$246,2,0)</f>
        <v>Per</v>
      </c>
    </row>
    <row r="2469" spans="1:11" x14ac:dyDescent="0.25">
      <c r="A2469" s="6"/>
      <c r="B2469" s="6"/>
      <c r="C2469" s="6"/>
      <c r="D2469" s="6"/>
      <c r="E2469" s="6" t="s">
        <v>156</v>
      </c>
      <c r="F2469" s="1" t="s">
        <v>117</v>
      </c>
      <c r="G2469" s="2">
        <v>44297</v>
      </c>
      <c r="H2469" s="1">
        <v>0</v>
      </c>
      <c r="I2469" s="24">
        <f>VLOOKUP($E2469,Mapping!$A$2:$C$502,3,0)</f>
        <v>0</v>
      </c>
      <c r="J2469" s="24" t="str">
        <f>VLOOKUP($E2469,Mapping!$A$2:$C$502,2,0)</f>
        <v>Internal Event</v>
      </c>
      <c r="K2469" s="24" t="str">
        <f>VLOOKUP(G2469,Mapping!$E$2:$F$246,2,0)</f>
        <v>Per</v>
      </c>
    </row>
    <row r="2470" spans="1:11" x14ac:dyDescent="0.25">
      <c r="A2470" s="6"/>
      <c r="B2470" s="6"/>
      <c r="C2470" s="6"/>
      <c r="D2470" s="6"/>
      <c r="E2470" s="6" t="s">
        <v>233</v>
      </c>
      <c r="F2470" s="1" t="s">
        <v>117</v>
      </c>
      <c r="G2470" s="2">
        <v>44297</v>
      </c>
      <c r="H2470" s="1">
        <v>0</v>
      </c>
      <c r="I2470" s="24" t="str">
        <f>VLOOKUP($E2470,Mapping!$A$2:$C$502,3,0)</f>
        <v>S2</v>
      </c>
      <c r="J2470" s="24" t="str">
        <f>VLOOKUP($E2470,Mapping!$A$2:$C$502,2,0)</f>
        <v>Reddit</v>
      </c>
      <c r="K2470" s="24" t="str">
        <f>VLOOKUP(G2470,Mapping!$E$2:$F$246,2,0)</f>
        <v>Per</v>
      </c>
    </row>
    <row r="2471" spans="1:11" x14ac:dyDescent="0.25">
      <c r="A2471" s="6"/>
      <c r="B2471" s="6"/>
      <c r="C2471" s="6"/>
      <c r="D2471" s="6"/>
      <c r="E2471" s="6" t="s">
        <v>158</v>
      </c>
      <c r="F2471" s="1" t="s">
        <v>117</v>
      </c>
      <c r="G2471" s="2">
        <v>44297</v>
      </c>
      <c r="H2471" s="1">
        <v>0</v>
      </c>
      <c r="I2471" s="24">
        <f>VLOOKUP($E2471,Mapping!$A$2:$C$502,3,0)</f>
        <v>0</v>
      </c>
      <c r="J2471" s="24" t="str">
        <f>VLOOKUP($E2471,Mapping!$A$2:$C$502,2,0)</f>
        <v>Internal Event</v>
      </c>
      <c r="K2471" s="24" t="str">
        <f>VLOOKUP(G2471,Mapping!$E$2:$F$246,2,0)</f>
        <v>Per</v>
      </c>
    </row>
    <row r="2472" spans="1:11" x14ac:dyDescent="0.25">
      <c r="A2472" s="6"/>
      <c r="B2472" s="6"/>
      <c r="C2472" s="6"/>
      <c r="D2472" s="6"/>
      <c r="E2472" s="6" t="s">
        <v>159</v>
      </c>
      <c r="F2472" s="1" t="s">
        <v>117</v>
      </c>
      <c r="G2472" s="2">
        <v>44297</v>
      </c>
      <c r="H2472" s="1">
        <v>0</v>
      </c>
      <c r="I2472" s="24">
        <f>VLOOKUP($E2472,Mapping!$A$2:$C$502,3,0)</f>
        <v>0</v>
      </c>
      <c r="J2472" s="24" t="str">
        <f>VLOOKUP($E2472,Mapping!$A$2:$C$502,2,0)</f>
        <v>Event After Effect</v>
      </c>
      <c r="K2472" s="24" t="str">
        <f>VLOOKUP(G2472,Mapping!$E$2:$F$246,2,0)</f>
        <v>Per</v>
      </c>
    </row>
    <row r="2473" spans="1:11" x14ac:dyDescent="0.25">
      <c r="A2473" s="6"/>
      <c r="B2473" s="6"/>
      <c r="C2473" s="6"/>
      <c r="D2473" s="6"/>
      <c r="E2473" s="6" t="s">
        <v>160</v>
      </c>
      <c r="F2473" s="1" t="s">
        <v>117</v>
      </c>
      <c r="G2473" s="2">
        <v>44297</v>
      </c>
      <c r="H2473" s="1">
        <v>0</v>
      </c>
      <c r="I2473" s="24">
        <f>VLOOKUP($E2473,Mapping!$A$2:$C$502,3,0)</f>
        <v>0</v>
      </c>
      <c r="J2473" s="24" t="str">
        <f>VLOOKUP($E2473,Mapping!$A$2:$C$502,2,0)</f>
        <v>Event After Effect</v>
      </c>
      <c r="K2473" s="24" t="str">
        <f>VLOOKUP(G2473,Mapping!$E$2:$F$246,2,0)</f>
        <v>Per</v>
      </c>
    </row>
    <row r="2474" spans="1:11" x14ac:dyDescent="0.25">
      <c r="A2474" s="6"/>
      <c r="B2474" s="6"/>
      <c r="C2474" s="6"/>
      <c r="D2474" s="6"/>
      <c r="E2474" s="6" t="s">
        <v>161</v>
      </c>
      <c r="F2474" s="1" t="s">
        <v>117</v>
      </c>
      <c r="G2474" s="2">
        <v>44297</v>
      </c>
      <c r="H2474" s="1">
        <v>0</v>
      </c>
      <c r="I2474" s="24">
        <f>VLOOKUP($E2474,Mapping!$A$2:$C$502,3,0)</f>
        <v>0</v>
      </c>
      <c r="J2474" s="24" t="str">
        <f>VLOOKUP($E2474,Mapping!$A$2:$C$502,2,0)</f>
        <v>Internal Event</v>
      </c>
      <c r="K2474" s="24" t="str">
        <f>VLOOKUP(G2474,Mapping!$E$2:$F$246,2,0)</f>
        <v>Per</v>
      </c>
    </row>
    <row r="2475" spans="1:11" x14ac:dyDescent="0.25">
      <c r="A2475" s="6"/>
      <c r="B2475" s="6"/>
      <c r="C2475" s="6"/>
      <c r="D2475" s="6"/>
      <c r="E2475" s="6" t="s">
        <v>162</v>
      </c>
      <c r="F2475" s="1" t="s">
        <v>117</v>
      </c>
      <c r="G2475" s="2">
        <v>44297</v>
      </c>
      <c r="H2475" s="1">
        <v>0</v>
      </c>
      <c r="I2475" s="24">
        <f>VLOOKUP($E2475,Mapping!$A$2:$C$502,3,0)</f>
        <v>0</v>
      </c>
      <c r="J2475" s="24" t="str">
        <f>VLOOKUP($E2475,Mapping!$A$2:$C$502,2,0)</f>
        <v>Tuesday Effect</v>
      </c>
      <c r="K2475" s="24" t="str">
        <f>VLOOKUP(G2475,Mapping!$E$2:$F$246,2,0)</f>
        <v>Per</v>
      </c>
    </row>
    <row r="2476" spans="1:11" x14ac:dyDescent="0.25">
      <c r="A2476" s="6"/>
      <c r="B2476" s="6"/>
      <c r="C2476" s="6"/>
      <c r="D2476" s="6"/>
      <c r="E2476" s="6" t="s">
        <v>222</v>
      </c>
      <c r="F2476" s="1" t="s">
        <v>117</v>
      </c>
      <c r="G2476" s="2">
        <v>44297</v>
      </c>
      <c r="H2476" s="1">
        <v>33827.910020751297</v>
      </c>
      <c r="I2476" s="24" t="str">
        <f>VLOOKUP($E2476,Mapping!$A$2:$C$502,3,0)</f>
        <v>Pre</v>
      </c>
      <c r="J2476" s="24" t="str">
        <f>VLOOKUP($E2476,Mapping!$A$2:$C$502,2,0)</f>
        <v>Unity</v>
      </c>
      <c r="K2476" s="24" t="str">
        <f>VLOOKUP(G2476,Mapping!$E$2:$F$246,2,0)</f>
        <v>Per</v>
      </c>
    </row>
    <row r="2477" spans="1:11" x14ac:dyDescent="0.25">
      <c r="A2477" s="6"/>
      <c r="B2477" s="6"/>
      <c r="C2477" s="6"/>
      <c r="D2477" s="6"/>
      <c r="E2477" s="6" t="s">
        <v>234</v>
      </c>
      <c r="F2477" s="1" t="s">
        <v>117</v>
      </c>
      <c r="G2477" s="2">
        <v>44297</v>
      </c>
      <c r="H2477" s="1">
        <v>0</v>
      </c>
      <c r="I2477" s="24" t="str">
        <f>VLOOKUP($E2477,Mapping!$A$2:$C$502,3,0)</f>
        <v>S1</v>
      </c>
      <c r="J2477" s="24" t="str">
        <f>VLOOKUP($E2477,Mapping!$A$2:$C$502,2,0)</f>
        <v>Unity</v>
      </c>
      <c r="K2477" s="24" t="str">
        <f>VLOOKUP(G2477,Mapping!$E$2:$F$246,2,0)</f>
        <v>Per</v>
      </c>
    </row>
    <row r="2478" spans="1:11" x14ac:dyDescent="0.25">
      <c r="A2478" s="6"/>
      <c r="B2478" s="6"/>
      <c r="C2478" s="6"/>
      <c r="D2478" s="6"/>
      <c r="E2478" s="6" t="s">
        <v>235</v>
      </c>
      <c r="F2478" s="1" t="s">
        <v>117</v>
      </c>
      <c r="G2478" s="2">
        <v>44297</v>
      </c>
      <c r="H2478" s="1">
        <v>0</v>
      </c>
      <c r="I2478" s="24" t="str">
        <f>VLOOKUP($E2478,Mapping!$A$2:$C$502,3,0)</f>
        <v>S2</v>
      </c>
      <c r="J2478" s="24" t="str">
        <f>VLOOKUP($E2478,Mapping!$A$2:$C$502,2,0)</f>
        <v>Unity</v>
      </c>
      <c r="K2478" s="24" t="str">
        <f>VLOOKUP(G2478,Mapping!$E$2:$F$246,2,0)</f>
        <v>Per</v>
      </c>
    </row>
    <row r="2479" spans="1:11" x14ac:dyDescent="0.25">
      <c r="A2479" s="6"/>
      <c r="B2479" s="6"/>
      <c r="C2479" s="6"/>
      <c r="D2479" s="6"/>
      <c r="E2479" s="6" t="s">
        <v>247</v>
      </c>
      <c r="F2479" s="1" t="s">
        <v>117</v>
      </c>
      <c r="G2479" s="2">
        <v>44297</v>
      </c>
      <c r="H2479" s="1">
        <v>0</v>
      </c>
      <c r="I2479" s="24" t="str">
        <f>VLOOKUP($E2479,Mapping!$A$2:$C$502,3,0)</f>
        <v>S3</v>
      </c>
      <c r="J2479" s="24" t="str">
        <f>VLOOKUP($E2479,Mapping!$A$2:$C$502,2,0)</f>
        <v>Unity</v>
      </c>
      <c r="K2479" s="24" t="str">
        <f>VLOOKUP(G2479,Mapping!$E$2:$F$246,2,0)</f>
        <v>Per</v>
      </c>
    </row>
    <row r="2480" spans="1:11" x14ac:dyDescent="0.25">
      <c r="A2480" s="6"/>
      <c r="B2480" s="6"/>
      <c r="C2480" s="6"/>
      <c r="D2480" s="6"/>
      <c r="E2480" s="6" t="s">
        <v>200</v>
      </c>
      <c r="F2480" s="1" t="s">
        <v>117</v>
      </c>
      <c r="G2480" s="2">
        <v>44298</v>
      </c>
      <c r="H2480" s="1">
        <v>0</v>
      </c>
      <c r="I2480" s="24">
        <f>VLOOKUP($E2480,Mapping!$A$2:$C$502,3,0)</f>
        <v>0</v>
      </c>
      <c r="J2480" s="24" t="str">
        <f>VLOOKUP($E2480,Mapping!$A$2:$C$502,2,0)</f>
        <v>Apple Search</v>
      </c>
      <c r="K2480" s="24" t="str">
        <f>VLOOKUP(G2480,Mapping!$E$2:$F$246,2,0)</f>
        <v>Per</v>
      </c>
    </row>
    <row r="2481" spans="1:11" x14ac:dyDescent="0.25">
      <c r="A2481" s="6"/>
      <c r="B2481" s="6"/>
      <c r="C2481" s="6"/>
      <c r="D2481" s="6"/>
      <c r="E2481" s="6" t="s">
        <v>227</v>
      </c>
      <c r="F2481" s="1" t="s">
        <v>117</v>
      </c>
      <c r="G2481" s="2">
        <v>44298</v>
      </c>
      <c r="H2481" s="1">
        <v>0</v>
      </c>
      <c r="I2481" s="24">
        <f>VLOOKUP($E2481,Mapping!$A$2:$C$502,3,0)</f>
        <v>0</v>
      </c>
      <c r="J2481" s="24" t="str">
        <f>VLOOKUP($E2481,Mapping!$A$2:$C$502,2,0)</f>
        <v>Applovin Rewarded</v>
      </c>
      <c r="K2481" s="24" t="str">
        <f>VLOOKUP(G2481,Mapping!$E$2:$F$246,2,0)</f>
        <v>Per</v>
      </c>
    </row>
    <row r="2482" spans="1:11" x14ac:dyDescent="0.25">
      <c r="A2482" s="6"/>
      <c r="B2482" s="6"/>
      <c r="C2482" s="6"/>
      <c r="D2482" s="6"/>
      <c r="E2482" s="6" t="s">
        <v>201</v>
      </c>
      <c r="F2482" s="1" t="s">
        <v>117</v>
      </c>
      <c r="G2482" s="2">
        <v>44298</v>
      </c>
      <c r="H2482" s="1">
        <v>0</v>
      </c>
      <c r="I2482" s="24">
        <f>VLOOKUP($E2482,Mapping!$A$2:$C$502,3,0)</f>
        <v>0</v>
      </c>
      <c r="J2482" s="24" t="str">
        <f>VLOOKUP($E2482,Mapping!$A$2:$C$502,2,0)</f>
        <v>Applovin Video</v>
      </c>
      <c r="K2482" s="24" t="str">
        <f>VLOOKUP(G2482,Mapping!$E$2:$F$246,2,0)</f>
        <v>Per</v>
      </c>
    </row>
    <row r="2483" spans="1:11" x14ac:dyDescent="0.25">
      <c r="A2483" s="6"/>
      <c r="B2483" s="6"/>
      <c r="C2483" s="6"/>
      <c r="D2483" s="6"/>
      <c r="E2483" s="6" t="s">
        <v>143</v>
      </c>
      <c r="F2483" s="1" t="s">
        <v>117</v>
      </c>
      <c r="G2483" s="2">
        <v>44298</v>
      </c>
      <c r="H2483" s="1">
        <v>0</v>
      </c>
      <c r="I2483" s="24">
        <f>VLOOKUP($E2483,Mapping!$A$2:$C$502,3,0)</f>
        <v>0</v>
      </c>
      <c r="J2483" s="24" t="str">
        <f>VLOOKUP($E2483,Mapping!$A$2:$C$502,2,0)</f>
        <v>Bug Fix</v>
      </c>
      <c r="K2483" s="24" t="str">
        <f>VLOOKUP(G2483,Mapping!$E$2:$F$246,2,0)</f>
        <v>Per</v>
      </c>
    </row>
    <row r="2484" spans="1:11" x14ac:dyDescent="0.25">
      <c r="A2484" s="6"/>
      <c r="B2484" s="6"/>
      <c r="C2484" s="6"/>
      <c r="D2484" s="6"/>
      <c r="E2484" s="6" t="s">
        <v>144</v>
      </c>
      <c r="F2484" s="1" t="s">
        <v>117</v>
      </c>
      <c r="G2484" s="2">
        <v>44298</v>
      </c>
      <c r="H2484" s="1">
        <v>0</v>
      </c>
      <c r="I2484" s="24">
        <f>VLOOKUP($E2484,Mapping!$A$2:$C$502,3,0)</f>
        <v>0</v>
      </c>
      <c r="J2484" s="24" t="str">
        <f>VLOOKUP($E2484,Mapping!$A$2:$C$502,2,0)</f>
        <v>Bug Fix</v>
      </c>
      <c r="K2484" s="24" t="str">
        <f>VLOOKUP(G2484,Mapping!$E$2:$F$246,2,0)</f>
        <v>Per</v>
      </c>
    </row>
    <row r="2485" spans="1:11" x14ac:dyDescent="0.25">
      <c r="A2485" s="6"/>
      <c r="B2485" s="6"/>
      <c r="C2485" s="6"/>
      <c r="D2485" s="6"/>
      <c r="E2485" s="6" t="s">
        <v>226</v>
      </c>
      <c r="F2485" s="1" t="s">
        <v>117</v>
      </c>
      <c r="G2485" s="2">
        <v>44298</v>
      </c>
      <c r="H2485" s="1">
        <v>0</v>
      </c>
      <c r="I2485" s="24">
        <f>VLOOKUP($E2485,Mapping!$A$2:$C$502,3,0)</f>
        <v>0</v>
      </c>
      <c r="J2485" s="24" t="str">
        <f>VLOOKUP($E2485,Mapping!$A$2:$C$502,2,0)</f>
        <v>Bug Fix</v>
      </c>
      <c r="K2485" s="24" t="str">
        <f>VLOOKUP(G2485,Mapping!$E$2:$F$246,2,0)</f>
        <v>Per</v>
      </c>
    </row>
    <row r="2486" spans="1:11" x14ac:dyDescent="0.25">
      <c r="A2486" s="6"/>
      <c r="B2486" s="6"/>
      <c r="C2486" s="6"/>
      <c r="D2486" s="6"/>
      <c r="E2486" s="6" t="s">
        <v>146</v>
      </c>
      <c r="F2486" s="1" t="s">
        <v>117</v>
      </c>
      <c r="G2486" s="2">
        <v>44298</v>
      </c>
      <c r="H2486" s="1">
        <v>0</v>
      </c>
      <c r="I2486" s="24">
        <f>VLOOKUP($E2486,Mapping!$A$2:$C$502,3,0)</f>
        <v>0</v>
      </c>
      <c r="J2486" s="24" t="str">
        <f>VLOOKUP($E2486,Mapping!$A$2:$C$502,2,0)</f>
        <v>Event After Effect</v>
      </c>
      <c r="K2486" s="24" t="str">
        <f>VLOOKUP(G2486,Mapping!$E$2:$F$246,2,0)</f>
        <v>Per</v>
      </c>
    </row>
    <row r="2487" spans="1:11" x14ac:dyDescent="0.25">
      <c r="A2487" s="6"/>
      <c r="B2487" s="6"/>
      <c r="C2487" s="6"/>
      <c r="D2487" s="6"/>
      <c r="E2487" s="6" t="s">
        <v>228</v>
      </c>
      <c r="F2487" s="1" t="s">
        <v>117</v>
      </c>
      <c r="G2487" s="2">
        <v>44298</v>
      </c>
      <c r="H2487" s="1">
        <v>0</v>
      </c>
      <c r="I2487" s="24">
        <f>VLOOKUP($E2487,Mapping!$A$2:$C$502,3,0)</f>
        <v>0</v>
      </c>
      <c r="J2487" s="24" t="str">
        <f>VLOOKUP($E2487,Mapping!$A$2:$C$502,2,0)</f>
        <v>Bytedance Global</v>
      </c>
      <c r="K2487" s="24" t="str">
        <f>VLOOKUP(G2487,Mapping!$E$2:$F$246,2,0)</f>
        <v>Per</v>
      </c>
    </row>
    <row r="2488" spans="1:11" x14ac:dyDescent="0.25">
      <c r="A2488" s="6"/>
      <c r="B2488" s="6"/>
      <c r="C2488" s="6"/>
      <c r="D2488" s="6"/>
      <c r="E2488" s="6" t="s">
        <v>180</v>
      </c>
      <c r="F2488" s="1" t="s">
        <v>117</v>
      </c>
      <c r="G2488" s="2">
        <v>44298</v>
      </c>
      <c r="H2488" s="1">
        <v>-19774.625268218799</v>
      </c>
      <c r="I2488" s="24">
        <f>VLOOKUP($E2488,Mapping!$A$2:$C$502,3,0)</f>
        <v>0</v>
      </c>
      <c r="J2488" s="24" t="str">
        <f>VLOOKUP($E2488,Mapping!$A$2:$C$502,2,0)</f>
        <v>Lords Mobile</v>
      </c>
      <c r="K2488" s="24" t="str">
        <f>VLOOKUP(G2488,Mapping!$E$2:$F$246,2,0)</f>
        <v>Per</v>
      </c>
    </row>
    <row r="2489" spans="1:11" x14ac:dyDescent="0.25">
      <c r="A2489" s="6"/>
      <c r="B2489" s="6"/>
      <c r="C2489" s="6"/>
      <c r="D2489" s="6"/>
      <c r="E2489" s="6" t="s">
        <v>181</v>
      </c>
      <c r="F2489" s="1" t="s">
        <v>117</v>
      </c>
      <c r="G2489" s="2">
        <v>44298</v>
      </c>
      <c r="H2489" s="1">
        <v>-3672.6935889088099</v>
      </c>
      <c r="I2489" s="24">
        <f>VLOOKUP($E2489,Mapping!$A$2:$C$502,3,0)</f>
        <v>0</v>
      </c>
      <c r="J2489" s="24" t="str">
        <f>VLOOKUP($E2489,Mapping!$A$2:$C$502,2,0)</f>
        <v>Rise of Kingdom</v>
      </c>
      <c r="K2489" s="24" t="str">
        <f>VLOOKUP(G2489,Mapping!$E$2:$F$246,2,0)</f>
        <v>Per</v>
      </c>
    </row>
    <row r="2490" spans="1:11" x14ac:dyDescent="0.25">
      <c r="A2490" s="6"/>
      <c r="B2490" s="6"/>
      <c r="C2490" s="6"/>
      <c r="D2490" s="6"/>
      <c r="E2490" s="6" t="s">
        <v>182</v>
      </c>
      <c r="F2490" s="1" t="s">
        <v>117</v>
      </c>
      <c r="G2490" s="2">
        <v>44298</v>
      </c>
      <c r="H2490" s="1">
        <v>-5193.6259594614203</v>
      </c>
      <c r="I2490" s="24">
        <f>VLOOKUP($E2490,Mapping!$A$2:$C$502,3,0)</f>
        <v>0</v>
      </c>
      <c r="J2490" s="24" t="str">
        <f>VLOOKUP($E2490,Mapping!$A$2:$C$502,2,0)</f>
        <v>West Game</v>
      </c>
      <c r="K2490" s="24" t="str">
        <f>VLOOKUP(G2490,Mapping!$E$2:$F$246,2,0)</f>
        <v>Per</v>
      </c>
    </row>
    <row r="2491" spans="1:11" x14ac:dyDescent="0.25">
      <c r="A2491" s="6"/>
      <c r="B2491" s="6"/>
      <c r="C2491" s="6"/>
      <c r="D2491" s="6"/>
      <c r="E2491" s="6" t="s">
        <v>148</v>
      </c>
      <c r="F2491" s="1" t="s">
        <v>117</v>
      </c>
      <c r="G2491" s="2">
        <v>44298</v>
      </c>
      <c r="H2491" s="1">
        <v>0</v>
      </c>
      <c r="I2491" s="24">
        <f>VLOOKUP($E2491,Mapping!$A$2:$C$502,3,0)</f>
        <v>0</v>
      </c>
      <c r="J2491" s="24" t="str">
        <f>VLOOKUP($E2491,Mapping!$A$2:$C$502,2,0)</f>
        <v>Event After Effect</v>
      </c>
      <c r="K2491" s="24" t="str">
        <f>VLOOKUP(G2491,Mapping!$E$2:$F$246,2,0)</f>
        <v>Per</v>
      </c>
    </row>
    <row r="2492" spans="1:11" x14ac:dyDescent="0.25">
      <c r="A2492" s="6"/>
      <c r="B2492" s="6"/>
      <c r="C2492" s="6"/>
      <c r="D2492" s="6"/>
      <c r="E2492" s="6" t="s">
        <v>202</v>
      </c>
      <c r="F2492" s="1" t="s">
        <v>117</v>
      </c>
      <c r="G2492" s="2">
        <v>44298</v>
      </c>
      <c r="H2492" s="1">
        <v>0</v>
      </c>
      <c r="I2492" s="24" t="str">
        <f>VLOOKUP($E2492,Mapping!$A$2:$C$502,3,0)</f>
        <v>S1</v>
      </c>
      <c r="J2492" s="24" t="str">
        <f>VLOOKUP($E2492,Mapping!$A$2:$C$502,2,0)</f>
        <v>Facebook AEO AAA</v>
      </c>
      <c r="K2492" s="24" t="str">
        <f>VLOOKUP(G2492,Mapping!$E$2:$F$246,2,0)</f>
        <v>Per</v>
      </c>
    </row>
    <row r="2493" spans="1:11" x14ac:dyDescent="0.25">
      <c r="A2493" s="6"/>
      <c r="B2493" s="6"/>
      <c r="C2493" s="6"/>
      <c r="D2493" s="6"/>
      <c r="E2493" s="6" t="s">
        <v>203</v>
      </c>
      <c r="F2493" s="1" t="s">
        <v>117</v>
      </c>
      <c r="G2493" s="2">
        <v>44298</v>
      </c>
      <c r="H2493" s="1">
        <v>0</v>
      </c>
      <c r="I2493" s="24" t="str">
        <f>VLOOKUP($E2493,Mapping!$A$2:$C$502,3,0)</f>
        <v>S2</v>
      </c>
      <c r="J2493" s="24" t="str">
        <f>VLOOKUP($E2493,Mapping!$A$2:$C$502,2,0)</f>
        <v>Facebook AEO AAA</v>
      </c>
      <c r="K2493" s="24" t="str">
        <f>VLOOKUP(G2493,Mapping!$E$2:$F$246,2,0)</f>
        <v>Per</v>
      </c>
    </row>
    <row r="2494" spans="1:11" x14ac:dyDescent="0.25">
      <c r="A2494" s="6"/>
      <c r="B2494" s="6"/>
      <c r="C2494" s="6"/>
      <c r="D2494" s="6"/>
      <c r="E2494" s="6" t="s">
        <v>243</v>
      </c>
      <c r="F2494" s="1" t="s">
        <v>117</v>
      </c>
      <c r="G2494" s="2">
        <v>44298</v>
      </c>
      <c r="H2494" s="1">
        <v>0</v>
      </c>
      <c r="I2494" s="24" t="str">
        <f>VLOOKUP($E2494,Mapping!$A$2:$C$502,3,0)</f>
        <v>S3</v>
      </c>
      <c r="J2494" s="24" t="str">
        <f>VLOOKUP($E2494,Mapping!$A$2:$C$502,2,0)</f>
        <v>Facebook AEO AAA</v>
      </c>
      <c r="K2494" s="24" t="str">
        <f>VLOOKUP(G2494,Mapping!$E$2:$F$246,2,0)</f>
        <v>Per</v>
      </c>
    </row>
    <row r="2495" spans="1:11" x14ac:dyDescent="0.25">
      <c r="A2495" s="6"/>
      <c r="B2495" s="6"/>
      <c r="C2495" s="6"/>
      <c r="D2495" s="6"/>
      <c r="E2495" s="6" t="s">
        <v>204</v>
      </c>
      <c r="F2495" s="1" t="s">
        <v>117</v>
      </c>
      <c r="G2495" s="2">
        <v>44298</v>
      </c>
      <c r="H2495" s="1">
        <v>0</v>
      </c>
      <c r="I2495" s="24" t="str">
        <f>VLOOKUP($E2495,Mapping!$A$2:$C$502,3,0)</f>
        <v>Pre</v>
      </c>
      <c r="J2495" s="24" t="str">
        <f>VLOOKUP($E2495,Mapping!$A$2:$C$502,2,0)</f>
        <v>Facebook AEO AAA</v>
      </c>
      <c r="K2495" s="24" t="str">
        <f>VLOOKUP(G2495,Mapping!$E$2:$F$246,2,0)</f>
        <v>Per</v>
      </c>
    </row>
    <row r="2496" spans="1:11" x14ac:dyDescent="0.25">
      <c r="A2496" s="6"/>
      <c r="B2496" s="6"/>
      <c r="C2496" s="6"/>
      <c r="D2496" s="6"/>
      <c r="E2496" s="6" t="s">
        <v>205</v>
      </c>
      <c r="F2496" s="1" t="s">
        <v>117</v>
      </c>
      <c r="G2496" s="2">
        <v>44298</v>
      </c>
      <c r="H2496" s="1">
        <v>0</v>
      </c>
      <c r="I2496" s="24" t="str">
        <f>VLOOKUP($E2496,Mapping!$A$2:$C$502,3,0)</f>
        <v>S1</v>
      </c>
      <c r="J2496" s="24" t="str">
        <f>VLOOKUP($E2496,Mapping!$A$2:$C$502,2,0)</f>
        <v>Facebook AEO BAU</v>
      </c>
      <c r="K2496" s="24" t="str">
        <f>VLOOKUP(G2496,Mapping!$E$2:$F$246,2,0)</f>
        <v>Per</v>
      </c>
    </row>
    <row r="2497" spans="1:11" x14ac:dyDescent="0.25">
      <c r="A2497" s="6"/>
      <c r="B2497" s="6"/>
      <c r="C2497" s="6"/>
      <c r="D2497" s="6"/>
      <c r="E2497" s="6" t="s">
        <v>206</v>
      </c>
      <c r="F2497" s="1" t="s">
        <v>117</v>
      </c>
      <c r="G2497" s="2">
        <v>44298</v>
      </c>
      <c r="H2497" s="1">
        <v>0</v>
      </c>
      <c r="I2497" s="24" t="str">
        <f>VLOOKUP($E2497,Mapping!$A$2:$C$502,3,0)</f>
        <v>S2</v>
      </c>
      <c r="J2497" s="24" t="str">
        <f>VLOOKUP($E2497,Mapping!$A$2:$C$502,2,0)</f>
        <v>Facebook AEO BAU</v>
      </c>
      <c r="K2497" s="24" t="str">
        <f>VLOOKUP(G2497,Mapping!$E$2:$F$246,2,0)</f>
        <v>Per</v>
      </c>
    </row>
    <row r="2498" spans="1:11" x14ac:dyDescent="0.25">
      <c r="A2498" s="6"/>
      <c r="B2498" s="6"/>
      <c r="C2498" s="6"/>
      <c r="D2498" s="6"/>
      <c r="E2498" s="6" t="s">
        <v>244</v>
      </c>
      <c r="F2498" s="1" t="s">
        <v>117</v>
      </c>
      <c r="G2498" s="2">
        <v>44298</v>
      </c>
      <c r="H2498" s="1">
        <v>0</v>
      </c>
      <c r="I2498" s="24" t="str">
        <f>VLOOKUP($E2498,Mapping!$A$2:$C$502,3,0)</f>
        <v>S3</v>
      </c>
      <c r="J2498" s="24" t="str">
        <f>VLOOKUP($E2498,Mapping!$A$2:$C$502,2,0)</f>
        <v>Facebook AEO BAU</v>
      </c>
      <c r="K2498" s="24" t="str">
        <f>VLOOKUP(G2498,Mapping!$E$2:$F$246,2,0)</f>
        <v>Per</v>
      </c>
    </row>
    <row r="2499" spans="1:11" x14ac:dyDescent="0.25">
      <c r="A2499" s="6"/>
      <c r="B2499" s="6"/>
      <c r="C2499" s="6"/>
      <c r="D2499" s="6"/>
      <c r="E2499" s="6" t="s">
        <v>207</v>
      </c>
      <c r="F2499" s="1" t="s">
        <v>117</v>
      </c>
      <c r="G2499" s="2">
        <v>44298</v>
      </c>
      <c r="H2499" s="1">
        <v>404.60562014683501</v>
      </c>
      <c r="I2499" s="24" t="str">
        <f>VLOOKUP($E2499,Mapping!$A$2:$C$502,3,0)</f>
        <v>Pre</v>
      </c>
      <c r="J2499" s="24" t="str">
        <f>VLOOKUP($E2499,Mapping!$A$2:$C$502,2,0)</f>
        <v>Facebook AEO BAU</v>
      </c>
      <c r="K2499" s="24" t="str">
        <f>VLOOKUP(G2499,Mapping!$E$2:$F$246,2,0)</f>
        <v>Per</v>
      </c>
    </row>
    <row r="2500" spans="1:11" x14ac:dyDescent="0.25">
      <c r="A2500" s="6"/>
      <c r="B2500" s="6"/>
      <c r="C2500" s="6"/>
      <c r="D2500" s="6"/>
      <c r="E2500" s="6" t="s">
        <v>208</v>
      </c>
      <c r="F2500" s="1" t="s">
        <v>117</v>
      </c>
      <c r="G2500" s="2">
        <v>44298</v>
      </c>
      <c r="H2500" s="1">
        <v>13846.378638562201</v>
      </c>
      <c r="I2500" s="24" t="str">
        <f>VLOOKUP($E2500,Mapping!$A$2:$C$502,3,0)</f>
        <v>Pre</v>
      </c>
      <c r="J2500" s="24" t="str">
        <f>VLOOKUP($E2500,Mapping!$A$2:$C$502,2,0)</f>
        <v>Facebook VO AAA</v>
      </c>
      <c r="K2500" s="24" t="str">
        <f>VLOOKUP(G2500,Mapping!$E$2:$F$246,2,0)</f>
        <v>Per</v>
      </c>
    </row>
    <row r="2501" spans="1:11" x14ac:dyDescent="0.25">
      <c r="A2501" s="6"/>
      <c r="B2501" s="6"/>
      <c r="C2501" s="6"/>
      <c r="D2501" s="6"/>
      <c r="E2501" s="6" t="s">
        <v>209</v>
      </c>
      <c r="F2501" s="1" t="s">
        <v>117</v>
      </c>
      <c r="G2501" s="2">
        <v>44298</v>
      </c>
      <c r="H2501" s="1">
        <v>0</v>
      </c>
      <c r="I2501" s="24" t="str">
        <f>VLOOKUP($E2501,Mapping!$A$2:$C$502,3,0)</f>
        <v>S1</v>
      </c>
      <c r="J2501" s="24" t="str">
        <f>VLOOKUP($E2501,Mapping!$A$2:$C$502,2,0)</f>
        <v>Facebook VO AAA</v>
      </c>
      <c r="K2501" s="24" t="str">
        <f>VLOOKUP(G2501,Mapping!$E$2:$F$246,2,0)</f>
        <v>Per</v>
      </c>
    </row>
    <row r="2502" spans="1:11" x14ac:dyDescent="0.25">
      <c r="A2502" s="6"/>
      <c r="B2502" s="6"/>
      <c r="C2502" s="6"/>
      <c r="D2502" s="6"/>
      <c r="E2502" s="6" t="s">
        <v>210</v>
      </c>
      <c r="F2502" s="1" t="s">
        <v>117</v>
      </c>
      <c r="G2502" s="2">
        <v>44298</v>
      </c>
      <c r="H2502" s="1">
        <v>0</v>
      </c>
      <c r="I2502" s="24" t="str">
        <f>VLOOKUP($E2502,Mapping!$A$2:$C$502,3,0)</f>
        <v>S2</v>
      </c>
      <c r="J2502" s="24" t="str">
        <f>VLOOKUP($E2502,Mapping!$A$2:$C$502,2,0)</f>
        <v>Facebook VO AAA</v>
      </c>
      <c r="K2502" s="24" t="str">
        <f>VLOOKUP(G2502,Mapping!$E$2:$F$246,2,0)</f>
        <v>Per</v>
      </c>
    </row>
    <row r="2503" spans="1:11" x14ac:dyDescent="0.25">
      <c r="A2503" s="6"/>
      <c r="B2503" s="6"/>
      <c r="C2503" s="6"/>
      <c r="D2503" s="6"/>
      <c r="E2503" s="6" t="s">
        <v>245</v>
      </c>
      <c r="F2503" s="1" t="s">
        <v>117</v>
      </c>
      <c r="G2503" s="2">
        <v>44298</v>
      </c>
      <c r="H2503" s="1">
        <v>0</v>
      </c>
      <c r="I2503" s="24" t="str">
        <f>VLOOKUP($E2503,Mapping!$A$2:$C$502,3,0)</f>
        <v>S3</v>
      </c>
      <c r="J2503" s="24" t="str">
        <f>VLOOKUP($E2503,Mapping!$A$2:$C$502,2,0)</f>
        <v>Facebook VO AAA</v>
      </c>
      <c r="K2503" s="24" t="str">
        <f>VLOOKUP(G2503,Mapping!$E$2:$F$246,2,0)</f>
        <v>Per</v>
      </c>
    </row>
    <row r="2504" spans="1:11" x14ac:dyDescent="0.25">
      <c r="A2504" s="6"/>
      <c r="B2504" s="6"/>
      <c r="C2504" s="6"/>
      <c r="D2504" s="6"/>
      <c r="E2504" s="6" t="s">
        <v>211</v>
      </c>
      <c r="F2504" s="1" t="s">
        <v>117</v>
      </c>
      <c r="G2504" s="2">
        <v>44298</v>
      </c>
      <c r="H2504" s="1">
        <v>25040.162776919598</v>
      </c>
      <c r="I2504" s="24" t="str">
        <f>VLOOKUP($E2504,Mapping!$A$2:$C$502,3,0)</f>
        <v>Pre</v>
      </c>
      <c r="J2504" s="24" t="str">
        <f>VLOOKUP($E2504,Mapping!$A$2:$C$502,2,0)</f>
        <v>Facebook VO BAU</v>
      </c>
      <c r="K2504" s="24" t="str">
        <f>VLOOKUP(G2504,Mapping!$E$2:$F$246,2,0)</f>
        <v>Per</v>
      </c>
    </row>
    <row r="2505" spans="1:11" x14ac:dyDescent="0.25">
      <c r="A2505" s="6"/>
      <c r="B2505" s="6"/>
      <c r="C2505" s="6"/>
      <c r="D2505" s="6"/>
      <c r="E2505" s="6" t="s">
        <v>212</v>
      </c>
      <c r="F2505" s="1" t="s">
        <v>117</v>
      </c>
      <c r="G2505" s="2">
        <v>44298</v>
      </c>
      <c r="H2505" s="1">
        <v>0</v>
      </c>
      <c r="I2505" s="24" t="str">
        <f>VLOOKUP($E2505,Mapping!$A$2:$C$502,3,0)</f>
        <v>S1</v>
      </c>
      <c r="J2505" s="24" t="str">
        <f>VLOOKUP($E2505,Mapping!$A$2:$C$502,2,0)</f>
        <v>Facebook VO BAU</v>
      </c>
      <c r="K2505" s="24" t="str">
        <f>VLOOKUP(G2505,Mapping!$E$2:$F$246,2,0)</f>
        <v>Per</v>
      </c>
    </row>
    <row r="2506" spans="1:11" x14ac:dyDescent="0.25">
      <c r="A2506" s="6"/>
      <c r="B2506" s="6"/>
      <c r="C2506" s="6"/>
      <c r="D2506" s="6"/>
      <c r="E2506" s="6" t="s">
        <v>213</v>
      </c>
      <c r="F2506" s="1" t="s">
        <v>117</v>
      </c>
      <c r="G2506" s="2">
        <v>44298</v>
      </c>
      <c r="H2506" s="1">
        <v>0</v>
      </c>
      <c r="I2506" s="24" t="str">
        <f>VLOOKUP($E2506,Mapping!$A$2:$C$502,3,0)</f>
        <v>S2</v>
      </c>
      <c r="J2506" s="24" t="str">
        <f>VLOOKUP($E2506,Mapping!$A$2:$C$502,2,0)</f>
        <v>Facebook VO BAU</v>
      </c>
      <c r="K2506" s="24" t="str">
        <f>VLOOKUP(G2506,Mapping!$E$2:$F$246,2,0)</f>
        <v>Per</v>
      </c>
    </row>
    <row r="2507" spans="1:11" x14ac:dyDescent="0.25">
      <c r="A2507" s="6"/>
      <c r="B2507" s="6"/>
      <c r="C2507" s="6"/>
      <c r="D2507" s="6"/>
      <c r="E2507" s="6" t="s">
        <v>246</v>
      </c>
      <c r="F2507" s="1" t="s">
        <v>117</v>
      </c>
      <c r="G2507" s="2">
        <v>44298</v>
      </c>
      <c r="H2507" s="1">
        <v>0</v>
      </c>
      <c r="I2507" s="24" t="str">
        <f>VLOOKUP($E2507,Mapping!$A$2:$C$502,3,0)</f>
        <v>S3</v>
      </c>
      <c r="J2507" s="24" t="str">
        <f>VLOOKUP($E2507,Mapping!$A$2:$C$502,2,0)</f>
        <v>Facebook VO BAU</v>
      </c>
      <c r="K2507" s="24" t="str">
        <f>VLOOKUP(G2507,Mapping!$E$2:$F$246,2,0)</f>
        <v>Per</v>
      </c>
    </row>
    <row r="2508" spans="1:11" x14ac:dyDescent="0.25">
      <c r="A2508" s="6"/>
      <c r="B2508" s="6"/>
      <c r="C2508" s="6"/>
      <c r="D2508" s="6"/>
      <c r="E2508" s="6" t="s">
        <v>214</v>
      </c>
      <c r="F2508" s="1" t="s">
        <v>117</v>
      </c>
      <c r="G2508" s="2">
        <v>44298</v>
      </c>
      <c r="H2508" s="1">
        <v>83.689064768053299</v>
      </c>
      <c r="I2508" s="24" t="str">
        <f>VLOOKUP($E2508,Mapping!$A$2:$C$502,3,0)</f>
        <v>Pre</v>
      </c>
      <c r="J2508" s="24" t="str">
        <f>VLOOKUP($E2508,Mapping!$A$2:$C$502,2,0)</f>
        <v>Facebook VO Dynamic</v>
      </c>
      <c r="K2508" s="24" t="str">
        <f>VLOOKUP(G2508,Mapping!$E$2:$F$246,2,0)</f>
        <v>Per</v>
      </c>
    </row>
    <row r="2509" spans="1:11" x14ac:dyDescent="0.25">
      <c r="A2509" s="6"/>
      <c r="B2509" s="6"/>
      <c r="C2509" s="6"/>
      <c r="D2509" s="6"/>
      <c r="E2509" s="6" t="s">
        <v>215</v>
      </c>
      <c r="F2509" s="1" t="s">
        <v>117</v>
      </c>
      <c r="G2509" s="2">
        <v>44298</v>
      </c>
      <c r="H2509" s="1">
        <v>0</v>
      </c>
      <c r="I2509" s="24" t="str">
        <f>VLOOKUP($E2509,Mapping!$A$2:$C$502,3,0)</f>
        <v>S1</v>
      </c>
      <c r="J2509" s="24" t="str">
        <f>VLOOKUP($E2509,Mapping!$A$2:$C$502,2,0)</f>
        <v>Facebook VO Dynamic</v>
      </c>
      <c r="K2509" s="24" t="str">
        <f>VLOOKUP(G2509,Mapping!$E$2:$F$246,2,0)</f>
        <v>Per</v>
      </c>
    </row>
    <row r="2510" spans="1:11" x14ac:dyDescent="0.25">
      <c r="A2510" s="6"/>
      <c r="B2510" s="6"/>
      <c r="C2510" s="6"/>
      <c r="D2510" s="6"/>
      <c r="E2510" s="6" t="s">
        <v>216</v>
      </c>
      <c r="F2510" s="1" t="s">
        <v>117</v>
      </c>
      <c r="G2510" s="2">
        <v>44298</v>
      </c>
      <c r="H2510" s="1">
        <v>12352.147377790099</v>
      </c>
      <c r="I2510" s="24" t="str">
        <f>VLOOKUP($E2510,Mapping!$A$2:$C$502,3,0)</f>
        <v>Pre</v>
      </c>
      <c r="J2510" s="24" t="str">
        <f>VLOOKUP($E2510,Mapping!$A$2:$C$502,2,0)</f>
        <v>Google Display</v>
      </c>
      <c r="K2510" s="24" t="str">
        <f>VLOOKUP(G2510,Mapping!$E$2:$F$246,2,0)</f>
        <v>Per</v>
      </c>
    </row>
    <row r="2511" spans="1:11" x14ac:dyDescent="0.25">
      <c r="A2511" s="6"/>
      <c r="B2511" s="6"/>
      <c r="C2511" s="6"/>
      <c r="D2511" s="6"/>
      <c r="E2511" s="6" t="s">
        <v>217</v>
      </c>
      <c r="F2511" s="1" t="s">
        <v>117</v>
      </c>
      <c r="G2511" s="2">
        <v>44298</v>
      </c>
      <c r="H2511" s="1">
        <v>0</v>
      </c>
      <c r="I2511" s="24">
        <f>VLOOKUP($E2511,Mapping!$A$2:$C$502,3,0)</f>
        <v>0</v>
      </c>
      <c r="J2511" s="24" t="str">
        <f>VLOOKUP($E2511,Mapping!$A$2:$C$502,2,0)</f>
        <v>Google Display</v>
      </c>
      <c r="K2511" s="24" t="str">
        <f>VLOOKUP(G2511,Mapping!$E$2:$F$246,2,0)</f>
        <v>Per</v>
      </c>
    </row>
    <row r="2512" spans="1:11" x14ac:dyDescent="0.25">
      <c r="A2512" s="6"/>
      <c r="B2512" s="6"/>
      <c r="C2512" s="6"/>
      <c r="D2512" s="6"/>
      <c r="E2512" s="6" t="s">
        <v>229</v>
      </c>
      <c r="F2512" s="1" t="s">
        <v>117</v>
      </c>
      <c r="G2512" s="2">
        <v>44298</v>
      </c>
      <c r="H2512" s="1">
        <v>0</v>
      </c>
      <c r="I2512" s="24">
        <f>VLOOKUP($E2512,Mapping!$A$2:$C$502,3,0)</f>
        <v>0</v>
      </c>
      <c r="J2512" s="24" t="str">
        <f>VLOOKUP($E2512,Mapping!$A$2:$C$502,2,0)</f>
        <v>Google Display</v>
      </c>
      <c r="K2512" s="24" t="str">
        <f>VLOOKUP(G2512,Mapping!$E$2:$F$246,2,0)</f>
        <v>Per</v>
      </c>
    </row>
    <row r="2513" spans="1:11" x14ac:dyDescent="0.25">
      <c r="A2513" s="6"/>
      <c r="B2513" s="6"/>
      <c r="C2513" s="6"/>
      <c r="D2513" s="6"/>
      <c r="E2513" s="6" t="s">
        <v>218</v>
      </c>
      <c r="F2513" s="1" t="s">
        <v>117</v>
      </c>
      <c r="G2513" s="2">
        <v>44298</v>
      </c>
      <c r="H2513" s="1">
        <v>0</v>
      </c>
      <c r="I2513" s="24">
        <f>VLOOKUP($E2513,Mapping!$A$2:$C$502,3,0)</f>
        <v>0</v>
      </c>
      <c r="J2513" s="24" t="str">
        <f>VLOOKUP($E2513,Mapping!$A$2:$C$502,2,0)</f>
        <v>Google Display</v>
      </c>
      <c r="K2513" s="24" t="str">
        <f>VLOOKUP(G2513,Mapping!$E$2:$F$246,2,0)</f>
        <v>Per</v>
      </c>
    </row>
    <row r="2514" spans="1:11" x14ac:dyDescent="0.25">
      <c r="A2514" s="6"/>
      <c r="B2514" s="6"/>
      <c r="C2514" s="6"/>
      <c r="D2514" s="6"/>
      <c r="E2514" s="6" t="s">
        <v>230</v>
      </c>
      <c r="F2514" s="1" t="s">
        <v>117</v>
      </c>
      <c r="G2514" s="2">
        <v>44298</v>
      </c>
      <c r="H2514" s="1">
        <v>0</v>
      </c>
      <c r="I2514" s="24" t="str">
        <f>VLOOKUP($E2514,Mapping!$A$2:$C$502,3,0)</f>
        <v>S1</v>
      </c>
      <c r="J2514" s="24" t="str">
        <f>VLOOKUP($E2514,Mapping!$A$2:$C$502,2,0)</f>
        <v>Google Display</v>
      </c>
      <c r="K2514" s="24" t="str">
        <f>VLOOKUP(G2514,Mapping!$E$2:$F$246,2,0)</f>
        <v>Per</v>
      </c>
    </row>
    <row r="2515" spans="1:11" x14ac:dyDescent="0.25">
      <c r="A2515" s="6"/>
      <c r="B2515" s="6"/>
      <c r="C2515" s="6"/>
      <c r="D2515" s="6"/>
      <c r="E2515" s="6" t="s">
        <v>219</v>
      </c>
      <c r="F2515" s="1" t="s">
        <v>117</v>
      </c>
      <c r="G2515" s="2">
        <v>44298</v>
      </c>
      <c r="H2515" s="1">
        <v>1402.11652493888</v>
      </c>
      <c r="I2515" s="24" t="str">
        <f>VLOOKUP($E2515,Mapping!$A$2:$C$502,3,0)</f>
        <v>Pre</v>
      </c>
      <c r="J2515" s="24" t="str">
        <f>VLOOKUP($E2515,Mapping!$A$2:$C$502,2,0)</f>
        <v>Google Youtube</v>
      </c>
      <c r="K2515" s="24" t="str">
        <f>VLOOKUP(G2515,Mapping!$E$2:$F$246,2,0)</f>
        <v>Per</v>
      </c>
    </row>
    <row r="2516" spans="1:11" x14ac:dyDescent="0.25">
      <c r="A2516" s="6"/>
      <c r="B2516" s="6"/>
      <c r="C2516" s="6"/>
      <c r="D2516" s="6"/>
      <c r="E2516" s="6" t="s">
        <v>220</v>
      </c>
      <c r="F2516" s="1" t="s">
        <v>117</v>
      </c>
      <c r="G2516" s="2">
        <v>44298</v>
      </c>
      <c r="H2516" s="1">
        <v>0</v>
      </c>
      <c r="I2516" s="24">
        <f>VLOOKUP($E2516,Mapping!$A$2:$C$502,3,0)</f>
        <v>0</v>
      </c>
      <c r="J2516" s="24" t="str">
        <f>VLOOKUP($E2516,Mapping!$A$2:$C$502,2,0)</f>
        <v>Google Youtube</v>
      </c>
      <c r="K2516" s="24" t="str">
        <f>VLOOKUP(G2516,Mapping!$E$2:$F$246,2,0)</f>
        <v>Per</v>
      </c>
    </row>
    <row r="2517" spans="1:11" x14ac:dyDescent="0.25">
      <c r="A2517" s="6"/>
      <c r="B2517" s="6"/>
      <c r="C2517" s="6"/>
      <c r="D2517" s="6"/>
      <c r="E2517" s="6" t="s">
        <v>231</v>
      </c>
      <c r="F2517" s="1" t="s">
        <v>117</v>
      </c>
      <c r="G2517" s="2">
        <v>44298</v>
      </c>
      <c r="H2517" s="1">
        <v>0</v>
      </c>
      <c r="I2517" s="24">
        <f>VLOOKUP($E2517,Mapping!$A$2:$C$502,3,0)</f>
        <v>0</v>
      </c>
      <c r="J2517" s="24" t="str">
        <f>VLOOKUP($E2517,Mapping!$A$2:$C$502,2,0)</f>
        <v>Google Youtube</v>
      </c>
      <c r="K2517" s="24" t="str">
        <f>VLOOKUP(G2517,Mapping!$E$2:$F$246,2,0)</f>
        <v>Per</v>
      </c>
    </row>
    <row r="2518" spans="1:11" x14ac:dyDescent="0.25">
      <c r="A2518" s="6"/>
      <c r="B2518" s="6"/>
      <c r="C2518" s="6"/>
      <c r="D2518" s="6"/>
      <c r="E2518" s="6" t="s">
        <v>221</v>
      </c>
      <c r="F2518" s="1" t="s">
        <v>117</v>
      </c>
      <c r="G2518" s="2">
        <v>44298</v>
      </c>
      <c r="H2518" s="1">
        <v>0</v>
      </c>
      <c r="I2518" s="24">
        <f>VLOOKUP($E2518,Mapping!$A$2:$C$502,3,0)</f>
        <v>0</v>
      </c>
      <c r="J2518" s="24" t="str">
        <f>VLOOKUP($E2518,Mapping!$A$2:$C$502,2,0)</f>
        <v>Google Youtube</v>
      </c>
      <c r="K2518" s="24" t="str">
        <f>VLOOKUP(G2518,Mapping!$E$2:$F$246,2,0)</f>
        <v>Per</v>
      </c>
    </row>
    <row r="2519" spans="1:11" x14ac:dyDescent="0.25">
      <c r="A2519" s="6"/>
      <c r="B2519" s="6"/>
      <c r="C2519" s="6"/>
      <c r="D2519" s="6"/>
      <c r="E2519" s="6" t="s">
        <v>232</v>
      </c>
      <c r="F2519" s="1" t="s">
        <v>117</v>
      </c>
      <c r="G2519" s="2">
        <v>44298</v>
      </c>
      <c r="H2519" s="1">
        <v>0</v>
      </c>
      <c r="I2519" s="24" t="str">
        <f>VLOOKUP($E2519,Mapping!$A$2:$C$502,3,0)</f>
        <v>S1</v>
      </c>
      <c r="J2519" s="24" t="str">
        <f>VLOOKUP($E2519,Mapping!$A$2:$C$502,2,0)</f>
        <v>Google Youtube</v>
      </c>
      <c r="K2519" s="24" t="str">
        <f>VLOOKUP(G2519,Mapping!$E$2:$F$246,2,0)</f>
        <v>Per</v>
      </c>
    </row>
    <row r="2520" spans="1:11" x14ac:dyDescent="0.25">
      <c r="A2520" s="6"/>
      <c r="B2520" s="6"/>
      <c r="C2520" s="6"/>
      <c r="D2520" s="6"/>
      <c r="E2520" s="6" t="s">
        <v>73</v>
      </c>
      <c r="F2520" s="1" t="s">
        <v>117</v>
      </c>
      <c r="G2520" s="2">
        <v>44298</v>
      </c>
      <c r="H2520" s="1">
        <v>282876.95580592903</v>
      </c>
      <c r="I2520" s="24">
        <f>VLOOKUP($E2520,Mapping!$A$2:$C$502,3,0)</f>
        <v>0</v>
      </c>
      <c r="J2520" s="24">
        <f>VLOOKUP($E2520,Mapping!$A$2:$C$502,2,0)</f>
        <v>0</v>
      </c>
      <c r="K2520" s="24" t="str">
        <f>VLOOKUP(G2520,Mapping!$E$2:$F$246,2,0)</f>
        <v>Per</v>
      </c>
    </row>
    <row r="2521" spans="1:11" x14ac:dyDescent="0.25">
      <c r="A2521" s="6"/>
      <c r="B2521" s="6"/>
      <c r="C2521" s="6"/>
      <c r="D2521" s="6"/>
      <c r="E2521" s="6" t="s">
        <v>149</v>
      </c>
      <c r="F2521" s="1" t="s">
        <v>117</v>
      </c>
      <c r="G2521" s="2">
        <v>44298</v>
      </c>
      <c r="H2521" s="1">
        <v>0</v>
      </c>
      <c r="I2521" s="24">
        <f>VLOOKUP($E2521,Mapping!$A$2:$C$502,3,0)</f>
        <v>0</v>
      </c>
      <c r="J2521" s="24" t="str">
        <f>VLOOKUP($E2521,Mapping!$A$2:$C$502,2,0)</f>
        <v>Event After Effect</v>
      </c>
      <c r="K2521" s="24" t="str">
        <f>VLOOKUP(G2521,Mapping!$E$2:$F$246,2,0)</f>
        <v>Per</v>
      </c>
    </row>
    <row r="2522" spans="1:11" x14ac:dyDescent="0.25">
      <c r="A2522" s="6"/>
      <c r="B2522" s="6"/>
      <c r="C2522" s="6"/>
      <c r="D2522" s="6"/>
      <c r="E2522" s="6" t="s">
        <v>150</v>
      </c>
      <c r="F2522" s="1" t="s">
        <v>117</v>
      </c>
      <c r="G2522" s="2">
        <v>44298</v>
      </c>
      <c r="H2522" s="1">
        <v>0</v>
      </c>
      <c r="I2522" s="24">
        <f>VLOOKUP($E2522,Mapping!$A$2:$C$502,3,0)</f>
        <v>0</v>
      </c>
      <c r="J2522" s="24" t="str">
        <f>VLOOKUP($E2522,Mapping!$A$2:$C$502,2,0)</f>
        <v>Internal Event</v>
      </c>
      <c r="K2522" s="24" t="str">
        <f>VLOOKUP(G2522,Mapping!$E$2:$F$246,2,0)</f>
        <v>Per</v>
      </c>
    </row>
    <row r="2523" spans="1:11" x14ac:dyDescent="0.25">
      <c r="A2523" s="6"/>
      <c r="B2523" s="6"/>
      <c r="C2523" s="6"/>
      <c r="D2523" s="6"/>
      <c r="E2523" s="6" t="s">
        <v>151</v>
      </c>
      <c r="F2523" s="1" t="s">
        <v>117</v>
      </c>
      <c r="G2523" s="2">
        <v>44298</v>
      </c>
      <c r="H2523" s="1">
        <v>0</v>
      </c>
      <c r="I2523" s="24">
        <f>VLOOKUP($E2523,Mapping!$A$2:$C$502,3,0)</f>
        <v>0</v>
      </c>
      <c r="J2523" s="24" t="str">
        <f>VLOOKUP($E2523,Mapping!$A$2:$C$502,2,0)</f>
        <v>Internal Event</v>
      </c>
      <c r="K2523" s="24" t="str">
        <f>VLOOKUP(G2523,Mapping!$E$2:$F$246,2,0)</f>
        <v>Per</v>
      </c>
    </row>
    <row r="2524" spans="1:11" x14ac:dyDescent="0.25">
      <c r="A2524" s="6"/>
      <c r="B2524" s="6"/>
      <c r="C2524" s="6"/>
      <c r="D2524" s="6"/>
      <c r="E2524" s="6" t="s">
        <v>152</v>
      </c>
      <c r="F2524" s="1" t="s">
        <v>117</v>
      </c>
      <c r="G2524" s="2">
        <v>44298</v>
      </c>
      <c r="H2524" s="1">
        <v>0</v>
      </c>
      <c r="I2524" s="24">
        <f>VLOOKUP($E2524,Mapping!$A$2:$C$502,3,0)</f>
        <v>0</v>
      </c>
      <c r="J2524" s="24" t="str">
        <f>VLOOKUP($E2524,Mapping!$A$2:$C$502,2,0)</f>
        <v>Internal Event</v>
      </c>
      <c r="K2524" s="24" t="str">
        <f>VLOOKUP(G2524,Mapping!$E$2:$F$246,2,0)</f>
        <v>Per</v>
      </c>
    </row>
    <row r="2525" spans="1:11" x14ac:dyDescent="0.25">
      <c r="A2525" s="6"/>
      <c r="B2525" s="6"/>
      <c r="C2525" s="6"/>
      <c r="D2525" s="6"/>
      <c r="E2525" s="6" t="s">
        <v>153</v>
      </c>
      <c r="F2525" s="1" t="s">
        <v>117</v>
      </c>
      <c r="G2525" s="2">
        <v>44298</v>
      </c>
      <c r="H2525" s="1">
        <v>-26587.378751716002</v>
      </c>
      <c r="I2525" s="24">
        <f>VLOOKUP($E2525,Mapping!$A$2:$C$502,3,0)</f>
        <v>0</v>
      </c>
      <c r="J2525" s="24" t="str">
        <f>VLOOKUP($E2525,Mapping!$A$2:$C$502,2,0)</f>
        <v>Monday Effect</v>
      </c>
      <c r="K2525" s="24" t="str">
        <f>VLOOKUP(G2525,Mapping!$E$2:$F$246,2,0)</f>
        <v>Per</v>
      </c>
    </row>
    <row r="2526" spans="1:11" x14ac:dyDescent="0.25">
      <c r="A2526" s="6"/>
      <c r="B2526" s="6"/>
      <c r="C2526" s="6"/>
      <c r="D2526" s="6"/>
      <c r="E2526" s="6" t="s">
        <v>154</v>
      </c>
      <c r="F2526" s="1" t="s">
        <v>117</v>
      </c>
      <c r="G2526" s="2">
        <v>44298</v>
      </c>
      <c r="H2526" s="1">
        <v>0</v>
      </c>
      <c r="I2526" s="24">
        <f>VLOOKUP($E2526,Mapping!$A$2:$C$502,3,0)</f>
        <v>0</v>
      </c>
      <c r="J2526" s="24" t="str">
        <f>VLOOKUP($E2526,Mapping!$A$2:$C$502,2,0)</f>
        <v>New Content</v>
      </c>
      <c r="K2526" s="24" t="str">
        <f>VLOOKUP(G2526,Mapping!$E$2:$F$246,2,0)</f>
        <v>Per</v>
      </c>
    </row>
    <row r="2527" spans="1:11" x14ac:dyDescent="0.25">
      <c r="A2527" s="6"/>
      <c r="B2527" s="6"/>
      <c r="C2527" s="6"/>
      <c r="D2527" s="6"/>
      <c r="E2527" s="6" t="s">
        <v>155</v>
      </c>
      <c r="F2527" s="1" t="s">
        <v>117</v>
      </c>
      <c r="G2527" s="2">
        <v>44298</v>
      </c>
      <c r="H2527" s="1">
        <v>0</v>
      </c>
      <c r="I2527" s="24">
        <f>VLOOKUP($E2527,Mapping!$A$2:$C$502,3,0)</f>
        <v>0</v>
      </c>
      <c r="J2527" s="24" t="str">
        <f>VLOOKUP($E2527,Mapping!$A$2:$C$502,2,0)</f>
        <v>Internal Event</v>
      </c>
      <c r="K2527" s="24" t="str">
        <f>VLOOKUP(G2527,Mapping!$E$2:$F$246,2,0)</f>
        <v>Per</v>
      </c>
    </row>
    <row r="2528" spans="1:11" x14ac:dyDescent="0.25">
      <c r="A2528" s="6"/>
      <c r="B2528" s="6"/>
      <c r="C2528" s="6"/>
      <c r="D2528" s="6"/>
      <c r="E2528" s="6" t="s">
        <v>156</v>
      </c>
      <c r="F2528" s="1" t="s">
        <v>117</v>
      </c>
      <c r="G2528" s="2">
        <v>44298</v>
      </c>
      <c r="H2528" s="1">
        <v>0</v>
      </c>
      <c r="I2528" s="24">
        <f>VLOOKUP($E2528,Mapping!$A$2:$C$502,3,0)</f>
        <v>0</v>
      </c>
      <c r="J2528" s="24" t="str">
        <f>VLOOKUP($E2528,Mapping!$A$2:$C$502,2,0)</f>
        <v>Internal Event</v>
      </c>
      <c r="K2528" s="24" t="str">
        <f>VLOOKUP(G2528,Mapping!$E$2:$F$246,2,0)</f>
        <v>Per</v>
      </c>
    </row>
    <row r="2529" spans="1:11" x14ac:dyDescent="0.25">
      <c r="A2529" s="6"/>
      <c r="B2529" s="6"/>
      <c r="C2529" s="6"/>
      <c r="D2529" s="6"/>
      <c r="E2529" s="6" t="s">
        <v>233</v>
      </c>
      <c r="F2529" s="1" t="s">
        <v>117</v>
      </c>
      <c r="G2529" s="2">
        <v>44298</v>
      </c>
      <c r="H2529" s="1">
        <v>0</v>
      </c>
      <c r="I2529" s="24" t="str">
        <f>VLOOKUP($E2529,Mapping!$A$2:$C$502,3,0)</f>
        <v>S2</v>
      </c>
      <c r="J2529" s="24" t="str">
        <f>VLOOKUP($E2529,Mapping!$A$2:$C$502,2,0)</f>
        <v>Reddit</v>
      </c>
      <c r="K2529" s="24" t="str">
        <f>VLOOKUP(G2529,Mapping!$E$2:$F$246,2,0)</f>
        <v>Per</v>
      </c>
    </row>
    <row r="2530" spans="1:11" x14ac:dyDescent="0.25">
      <c r="A2530" s="6"/>
      <c r="B2530" s="6"/>
      <c r="C2530" s="6"/>
      <c r="D2530" s="6"/>
      <c r="E2530" s="6" t="s">
        <v>158</v>
      </c>
      <c r="F2530" s="1" t="s">
        <v>117</v>
      </c>
      <c r="G2530" s="2">
        <v>44298</v>
      </c>
      <c r="H2530" s="1">
        <v>0</v>
      </c>
      <c r="I2530" s="24">
        <f>VLOOKUP($E2530,Mapping!$A$2:$C$502,3,0)</f>
        <v>0</v>
      </c>
      <c r="J2530" s="24" t="str">
        <f>VLOOKUP($E2530,Mapping!$A$2:$C$502,2,0)</f>
        <v>Internal Event</v>
      </c>
      <c r="K2530" s="24" t="str">
        <f>VLOOKUP(G2530,Mapping!$E$2:$F$246,2,0)</f>
        <v>Per</v>
      </c>
    </row>
    <row r="2531" spans="1:11" x14ac:dyDescent="0.25">
      <c r="A2531" s="6"/>
      <c r="B2531" s="6"/>
      <c r="C2531" s="6"/>
      <c r="D2531" s="6"/>
      <c r="E2531" s="6" t="s">
        <v>159</v>
      </c>
      <c r="F2531" s="1" t="s">
        <v>117</v>
      </c>
      <c r="G2531" s="2">
        <v>44298</v>
      </c>
      <c r="H2531" s="1">
        <v>-56652.711698567698</v>
      </c>
      <c r="I2531" s="24">
        <f>VLOOKUP($E2531,Mapping!$A$2:$C$502,3,0)</f>
        <v>0</v>
      </c>
      <c r="J2531" s="24" t="str">
        <f>VLOOKUP($E2531,Mapping!$A$2:$C$502,2,0)</f>
        <v>Event After Effect</v>
      </c>
      <c r="K2531" s="24" t="str">
        <f>VLOOKUP(G2531,Mapping!$E$2:$F$246,2,0)</f>
        <v>Per</v>
      </c>
    </row>
    <row r="2532" spans="1:11" x14ac:dyDescent="0.25">
      <c r="A2532" s="6"/>
      <c r="B2532" s="6"/>
      <c r="C2532" s="6"/>
      <c r="D2532" s="6"/>
      <c r="E2532" s="6" t="s">
        <v>160</v>
      </c>
      <c r="F2532" s="1" t="s">
        <v>117</v>
      </c>
      <c r="G2532" s="2">
        <v>44298</v>
      </c>
      <c r="H2532" s="1">
        <v>0</v>
      </c>
      <c r="I2532" s="24">
        <f>VLOOKUP($E2532,Mapping!$A$2:$C$502,3,0)</f>
        <v>0</v>
      </c>
      <c r="J2532" s="24" t="str">
        <f>VLOOKUP($E2532,Mapping!$A$2:$C$502,2,0)</f>
        <v>Event After Effect</v>
      </c>
      <c r="K2532" s="24" t="str">
        <f>VLOOKUP(G2532,Mapping!$E$2:$F$246,2,0)</f>
        <v>Per</v>
      </c>
    </row>
    <row r="2533" spans="1:11" x14ac:dyDescent="0.25">
      <c r="A2533" s="6"/>
      <c r="B2533" s="6"/>
      <c r="C2533" s="6"/>
      <c r="D2533" s="6"/>
      <c r="E2533" s="6" t="s">
        <v>161</v>
      </c>
      <c r="F2533" s="1" t="s">
        <v>117</v>
      </c>
      <c r="G2533" s="2">
        <v>44298</v>
      </c>
      <c r="H2533" s="1">
        <v>0</v>
      </c>
      <c r="I2533" s="24">
        <f>VLOOKUP($E2533,Mapping!$A$2:$C$502,3,0)</f>
        <v>0</v>
      </c>
      <c r="J2533" s="24" t="str">
        <f>VLOOKUP($E2533,Mapping!$A$2:$C$502,2,0)</f>
        <v>Internal Event</v>
      </c>
      <c r="K2533" s="24" t="str">
        <f>VLOOKUP(G2533,Mapping!$E$2:$F$246,2,0)</f>
        <v>Per</v>
      </c>
    </row>
    <row r="2534" spans="1:11" x14ac:dyDescent="0.25">
      <c r="A2534" s="6"/>
      <c r="B2534" s="6"/>
      <c r="C2534" s="6"/>
      <c r="D2534" s="6"/>
      <c r="E2534" s="6" t="s">
        <v>162</v>
      </c>
      <c r="F2534" s="1" t="s">
        <v>117</v>
      </c>
      <c r="G2534" s="2">
        <v>44298</v>
      </c>
      <c r="H2534" s="1">
        <v>0</v>
      </c>
      <c r="I2534" s="24">
        <f>VLOOKUP($E2534,Mapping!$A$2:$C$502,3,0)</f>
        <v>0</v>
      </c>
      <c r="J2534" s="24" t="str">
        <f>VLOOKUP($E2534,Mapping!$A$2:$C$502,2,0)</f>
        <v>Tuesday Effect</v>
      </c>
      <c r="K2534" s="24" t="str">
        <f>VLOOKUP(G2534,Mapping!$E$2:$F$246,2,0)</f>
        <v>Per</v>
      </c>
    </row>
    <row r="2535" spans="1:11" x14ac:dyDescent="0.25">
      <c r="A2535" s="6"/>
      <c r="B2535" s="6"/>
      <c r="C2535" s="6"/>
      <c r="D2535" s="6"/>
      <c r="E2535" s="6" t="s">
        <v>222</v>
      </c>
      <c r="F2535" s="1" t="s">
        <v>117</v>
      </c>
      <c r="G2535" s="2">
        <v>44298</v>
      </c>
      <c r="H2535" s="1">
        <v>33232.377277167398</v>
      </c>
      <c r="I2535" s="24" t="str">
        <f>VLOOKUP($E2535,Mapping!$A$2:$C$502,3,0)</f>
        <v>Pre</v>
      </c>
      <c r="J2535" s="24" t="str">
        <f>VLOOKUP($E2535,Mapping!$A$2:$C$502,2,0)</f>
        <v>Unity</v>
      </c>
      <c r="K2535" s="24" t="str">
        <f>VLOOKUP(G2535,Mapping!$E$2:$F$246,2,0)</f>
        <v>Per</v>
      </c>
    </row>
    <row r="2536" spans="1:11" x14ac:dyDescent="0.25">
      <c r="A2536" s="6"/>
      <c r="B2536" s="6"/>
      <c r="C2536" s="6"/>
      <c r="D2536" s="6"/>
      <c r="E2536" s="6" t="s">
        <v>234</v>
      </c>
      <c r="F2536" s="1" t="s">
        <v>117</v>
      </c>
      <c r="G2536" s="2">
        <v>44298</v>
      </c>
      <c r="H2536" s="1">
        <v>0</v>
      </c>
      <c r="I2536" s="24" t="str">
        <f>VLOOKUP($E2536,Mapping!$A$2:$C$502,3,0)</f>
        <v>S1</v>
      </c>
      <c r="J2536" s="24" t="str">
        <f>VLOOKUP($E2536,Mapping!$A$2:$C$502,2,0)</f>
        <v>Unity</v>
      </c>
      <c r="K2536" s="24" t="str">
        <f>VLOOKUP(G2536,Mapping!$E$2:$F$246,2,0)</f>
        <v>Per</v>
      </c>
    </row>
    <row r="2537" spans="1:11" x14ac:dyDescent="0.25">
      <c r="A2537" s="6"/>
      <c r="B2537" s="6"/>
      <c r="C2537" s="6"/>
      <c r="D2537" s="6"/>
      <c r="E2537" s="6" t="s">
        <v>235</v>
      </c>
      <c r="F2537" s="1" t="s">
        <v>117</v>
      </c>
      <c r="G2537" s="2">
        <v>44298</v>
      </c>
      <c r="H2537" s="1">
        <v>0</v>
      </c>
      <c r="I2537" s="24" t="str">
        <f>VLOOKUP($E2537,Mapping!$A$2:$C$502,3,0)</f>
        <v>S2</v>
      </c>
      <c r="J2537" s="24" t="str">
        <f>VLOOKUP($E2537,Mapping!$A$2:$C$502,2,0)</f>
        <v>Unity</v>
      </c>
      <c r="K2537" s="24" t="str">
        <f>VLOOKUP(G2537,Mapping!$E$2:$F$246,2,0)</f>
        <v>Per</v>
      </c>
    </row>
    <row r="2538" spans="1:11" x14ac:dyDescent="0.25">
      <c r="A2538" s="6"/>
      <c r="B2538" s="6"/>
      <c r="C2538" s="6"/>
      <c r="D2538" s="6"/>
      <c r="E2538" s="6" t="s">
        <v>247</v>
      </c>
      <c r="F2538" s="1" t="s">
        <v>117</v>
      </c>
      <c r="G2538" s="2">
        <v>44298</v>
      </c>
      <c r="H2538" s="1">
        <v>0</v>
      </c>
      <c r="I2538" s="24" t="str">
        <f>VLOOKUP($E2538,Mapping!$A$2:$C$502,3,0)</f>
        <v>S3</v>
      </c>
      <c r="J2538" s="24" t="str">
        <f>VLOOKUP($E2538,Mapping!$A$2:$C$502,2,0)</f>
        <v>Unity</v>
      </c>
      <c r="K2538" s="24" t="str">
        <f>VLOOKUP(G2538,Mapping!$E$2:$F$246,2,0)</f>
        <v>Per</v>
      </c>
    </row>
    <row r="2539" spans="1:11" x14ac:dyDescent="0.25">
      <c r="A2539" s="6"/>
      <c r="B2539" s="6"/>
      <c r="C2539" s="6"/>
      <c r="D2539" s="6"/>
      <c r="E2539" s="6" t="s">
        <v>200</v>
      </c>
      <c r="F2539" s="1" t="s">
        <v>117</v>
      </c>
      <c r="G2539" s="2">
        <v>44299</v>
      </c>
      <c r="H2539" s="1">
        <v>0</v>
      </c>
      <c r="I2539" s="24">
        <f>VLOOKUP($E2539,Mapping!$A$2:$C$502,3,0)</f>
        <v>0</v>
      </c>
      <c r="J2539" s="24" t="str">
        <f>VLOOKUP($E2539,Mapping!$A$2:$C$502,2,0)</f>
        <v>Apple Search</v>
      </c>
      <c r="K2539" s="24" t="str">
        <f>VLOOKUP(G2539,Mapping!$E$2:$F$246,2,0)</f>
        <v>Per</v>
      </c>
    </row>
    <row r="2540" spans="1:11" x14ac:dyDescent="0.25">
      <c r="A2540" s="6"/>
      <c r="B2540" s="6"/>
      <c r="C2540" s="6"/>
      <c r="D2540" s="6"/>
      <c r="E2540" s="6" t="s">
        <v>227</v>
      </c>
      <c r="F2540" s="1" t="s">
        <v>117</v>
      </c>
      <c r="G2540" s="2">
        <v>44299</v>
      </c>
      <c r="H2540" s="1">
        <v>0</v>
      </c>
      <c r="I2540" s="24">
        <f>VLOOKUP($E2540,Mapping!$A$2:$C$502,3,0)</f>
        <v>0</v>
      </c>
      <c r="J2540" s="24" t="str">
        <f>VLOOKUP($E2540,Mapping!$A$2:$C$502,2,0)</f>
        <v>Applovin Rewarded</v>
      </c>
      <c r="K2540" s="24" t="str">
        <f>VLOOKUP(G2540,Mapping!$E$2:$F$246,2,0)</f>
        <v>Per</v>
      </c>
    </row>
    <row r="2541" spans="1:11" x14ac:dyDescent="0.25">
      <c r="A2541" s="6"/>
      <c r="B2541" s="6"/>
      <c r="C2541" s="6"/>
      <c r="D2541" s="6"/>
      <c r="E2541" s="6" t="s">
        <v>201</v>
      </c>
      <c r="F2541" s="1" t="s">
        <v>117</v>
      </c>
      <c r="G2541" s="2">
        <v>44299</v>
      </c>
      <c r="H2541" s="1">
        <v>0</v>
      </c>
      <c r="I2541" s="24">
        <f>VLOOKUP($E2541,Mapping!$A$2:$C$502,3,0)</f>
        <v>0</v>
      </c>
      <c r="J2541" s="24" t="str">
        <f>VLOOKUP($E2541,Mapping!$A$2:$C$502,2,0)</f>
        <v>Applovin Video</v>
      </c>
      <c r="K2541" s="24" t="str">
        <f>VLOOKUP(G2541,Mapping!$E$2:$F$246,2,0)</f>
        <v>Per</v>
      </c>
    </row>
    <row r="2542" spans="1:11" x14ac:dyDescent="0.25">
      <c r="A2542" s="6"/>
      <c r="B2542" s="6"/>
      <c r="C2542" s="6"/>
      <c r="D2542" s="6"/>
      <c r="E2542" s="6" t="s">
        <v>143</v>
      </c>
      <c r="F2542" s="1" t="s">
        <v>117</v>
      </c>
      <c r="G2542" s="2">
        <v>44299</v>
      </c>
      <c r="H2542" s="1">
        <v>0</v>
      </c>
      <c r="I2542" s="24">
        <f>VLOOKUP($E2542,Mapping!$A$2:$C$502,3,0)</f>
        <v>0</v>
      </c>
      <c r="J2542" s="24" t="str">
        <f>VLOOKUP($E2542,Mapping!$A$2:$C$502,2,0)</f>
        <v>Bug Fix</v>
      </c>
      <c r="K2542" s="24" t="str">
        <f>VLOOKUP(G2542,Mapping!$E$2:$F$246,2,0)</f>
        <v>Per</v>
      </c>
    </row>
    <row r="2543" spans="1:11" x14ac:dyDescent="0.25">
      <c r="A2543" s="6"/>
      <c r="B2543" s="6"/>
      <c r="C2543" s="6"/>
      <c r="D2543" s="6"/>
      <c r="E2543" s="6" t="s">
        <v>144</v>
      </c>
      <c r="F2543" s="1" t="s">
        <v>117</v>
      </c>
      <c r="G2543" s="2">
        <v>44299</v>
      </c>
      <c r="H2543" s="1">
        <v>0</v>
      </c>
      <c r="I2543" s="24">
        <f>VLOOKUP($E2543,Mapping!$A$2:$C$502,3,0)</f>
        <v>0</v>
      </c>
      <c r="J2543" s="24" t="str">
        <f>VLOOKUP($E2543,Mapping!$A$2:$C$502,2,0)</f>
        <v>Bug Fix</v>
      </c>
      <c r="K2543" s="24" t="str">
        <f>VLOOKUP(G2543,Mapping!$E$2:$F$246,2,0)</f>
        <v>Per</v>
      </c>
    </row>
    <row r="2544" spans="1:11" x14ac:dyDescent="0.25">
      <c r="A2544" s="6"/>
      <c r="B2544" s="6"/>
      <c r="C2544" s="6"/>
      <c r="D2544" s="6"/>
      <c r="E2544" s="6" t="s">
        <v>226</v>
      </c>
      <c r="F2544" s="1" t="s">
        <v>117</v>
      </c>
      <c r="G2544" s="2">
        <v>44299</v>
      </c>
      <c r="H2544" s="1">
        <v>0</v>
      </c>
      <c r="I2544" s="24">
        <f>VLOOKUP($E2544,Mapping!$A$2:$C$502,3,0)</f>
        <v>0</v>
      </c>
      <c r="J2544" s="24" t="str">
        <f>VLOOKUP($E2544,Mapping!$A$2:$C$502,2,0)</f>
        <v>Bug Fix</v>
      </c>
      <c r="K2544" s="24" t="str">
        <f>VLOOKUP(G2544,Mapping!$E$2:$F$246,2,0)</f>
        <v>Per</v>
      </c>
    </row>
    <row r="2545" spans="1:11" x14ac:dyDescent="0.25">
      <c r="A2545" s="6"/>
      <c r="B2545" s="6"/>
      <c r="C2545" s="6"/>
      <c r="D2545" s="6"/>
      <c r="E2545" s="6" t="s">
        <v>146</v>
      </c>
      <c r="F2545" s="1" t="s">
        <v>117</v>
      </c>
      <c r="G2545" s="2">
        <v>44299</v>
      </c>
      <c r="H2545" s="1">
        <v>0</v>
      </c>
      <c r="I2545" s="24">
        <f>VLOOKUP($E2545,Mapping!$A$2:$C$502,3,0)</f>
        <v>0</v>
      </c>
      <c r="J2545" s="24" t="str">
        <f>VLOOKUP($E2545,Mapping!$A$2:$C$502,2,0)</f>
        <v>Event After Effect</v>
      </c>
      <c r="K2545" s="24" t="str">
        <f>VLOOKUP(G2545,Mapping!$E$2:$F$246,2,0)</f>
        <v>Per</v>
      </c>
    </row>
    <row r="2546" spans="1:11" x14ac:dyDescent="0.25">
      <c r="A2546" s="6"/>
      <c r="B2546" s="6"/>
      <c r="C2546" s="6"/>
      <c r="D2546" s="6"/>
      <c r="E2546" s="6" t="s">
        <v>228</v>
      </c>
      <c r="F2546" s="1" t="s">
        <v>117</v>
      </c>
      <c r="G2546" s="2">
        <v>44299</v>
      </c>
      <c r="H2546" s="1">
        <v>0</v>
      </c>
      <c r="I2546" s="24">
        <f>VLOOKUP($E2546,Mapping!$A$2:$C$502,3,0)</f>
        <v>0</v>
      </c>
      <c r="J2546" s="24" t="str">
        <f>VLOOKUP($E2546,Mapping!$A$2:$C$502,2,0)</f>
        <v>Bytedance Global</v>
      </c>
      <c r="K2546" s="24" t="str">
        <f>VLOOKUP(G2546,Mapping!$E$2:$F$246,2,0)</f>
        <v>Per</v>
      </c>
    </row>
    <row r="2547" spans="1:11" x14ac:dyDescent="0.25">
      <c r="A2547" s="6"/>
      <c r="B2547" s="6"/>
      <c r="C2547" s="6"/>
      <c r="D2547" s="6"/>
      <c r="E2547" s="6" t="s">
        <v>180</v>
      </c>
      <c r="F2547" s="1" t="s">
        <v>117</v>
      </c>
      <c r="G2547" s="2">
        <v>44299</v>
      </c>
      <c r="H2547" s="1">
        <v>-19565.664803954402</v>
      </c>
      <c r="I2547" s="24">
        <f>VLOOKUP($E2547,Mapping!$A$2:$C$502,3,0)</f>
        <v>0</v>
      </c>
      <c r="J2547" s="24" t="str">
        <f>VLOOKUP($E2547,Mapping!$A$2:$C$502,2,0)</f>
        <v>Lords Mobile</v>
      </c>
      <c r="K2547" s="24" t="str">
        <f>VLOOKUP(G2547,Mapping!$E$2:$F$246,2,0)</f>
        <v>Per</v>
      </c>
    </row>
    <row r="2548" spans="1:11" x14ac:dyDescent="0.25">
      <c r="A2548" s="6"/>
      <c r="B2548" s="6"/>
      <c r="C2548" s="6"/>
      <c r="D2548" s="6"/>
      <c r="E2548" s="6" t="s">
        <v>181</v>
      </c>
      <c r="F2548" s="1" t="s">
        <v>117</v>
      </c>
      <c r="G2548" s="2">
        <v>44299</v>
      </c>
      <c r="H2548" s="1">
        <v>-3658.32307179178</v>
      </c>
      <c r="I2548" s="24">
        <f>VLOOKUP($E2548,Mapping!$A$2:$C$502,3,0)</f>
        <v>0</v>
      </c>
      <c r="J2548" s="24" t="str">
        <f>VLOOKUP($E2548,Mapping!$A$2:$C$502,2,0)</f>
        <v>Rise of Kingdom</v>
      </c>
      <c r="K2548" s="24" t="str">
        <f>VLOOKUP(G2548,Mapping!$E$2:$F$246,2,0)</f>
        <v>Per</v>
      </c>
    </row>
    <row r="2549" spans="1:11" x14ac:dyDescent="0.25">
      <c r="A2549" s="6"/>
      <c r="B2549" s="6"/>
      <c r="C2549" s="6"/>
      <c r="D2549" s="6"/>
      <c r="E2549" s="6" t="s">
        <v>182</v>
      </c>
      <c r="F2549" s="1" t="s">
        <v>117</v>
      </c>
      <c r="G2549" s="2">
        <v>44299</v>
      </c>
      <c r="H2549" s="1">
        <v>-6215.8071778764597</v>
      </c>
      <c r="I2549" s="24">
        <f>VLOOKUP($E2549,Mapping!$A$2:$C$502,3,0)</f>
        <v>0</v>
      </c>
      <c r="J2549" s="24" t="str">
        <f>VLOOKUP($E2549,Mapping!$A$2:$C$502,2,0)</f>
        <v>West Game</v>
      </c>
      <c r="K2549" s="24" t="str">
        <f>VLOOKUP(G2549,Mapping!$E$2:$F$246,2,0)</f>
        <v>Per</v>
      </c>
    </row>
    <row r="2550" spans="1:11" x14ac:dyDescent="0.25">
      <c r="A2550" s="6"/>
      <c r="B2550" s="6"/>
      <c r="C2550" s="6"/>
      <c r="D2550" s="6"/>
      <c r="E2550" s="6" t="s">
        <v>148</v>
      </c>
      <c r="F2550" s="1" t="s">
        <v>117</v>
      </c>
      <c r="G2550" s="2">
        <v>44299</v>
      </c>
      <c r="H2550" s="1">
        <v>0</v>
      </c>
      <c r="I2550" s="24">
        <f>VLOOKUP($E2550,Mapping!$A$2:$C$502,3,0)</f>
        <v>0</v>
      </c>
      <c r="J2550" s="24" t="str">
        <f>VLOOKUP($E2550,Mapping!$A$2:$C$502,2,0)</f>
        <v>Event After Effect</v>
      </c>
      <c r="K2550" s="24" t="str">
        <f>VLOOKUP(G2550,Mapping!$E$2:$F$246,2,0)</f>
        <v>Per</v>
      </c>
    </row>
    <row r="2551" spans="1:11" x14ac:dyDescent="0.25">
      <c r="A2551" s="6"/>
      <c r="B2551" s="6"/>
      <c r="C2551" s="6"/>
      <c r="D2551" s="6"/>
      <c r="E2551" s="6" t="s">
        <v>202</v>
      </c>
      <c r="F2551" s="1" t="s">
        <v>117</v>
      </c>
      <c r="G2551" s="2">
        <v>44299</v>
      </c>
      <c r="H2551" s="1">
        <v>0</v>
      </c>
      <c r="I2551" s="24" t="str">
        <f>VLOOKUP($E2551,Mapping!$A$2:$C$502,3,0)</f>
        <v>S1</v>
      </c>
      <c r="J2551" s="24" t="str">
        <f>VLOOKUP($E2551,Mapping!$A$2:$C$502,2,0)</f>
        <v>Facebook AEO AAA</v>
      </c>
      <c r="K2551" s="24" t="str">
        <f>VLOOKUP(G2551,Mapping!$E$2:$F$246,2,0)</f>
        <v>Per</v>
      </c>
    </row>
    <row r="2552" spans="1:11" x14ac:dyDescent="0.25">
      <c r="A2552" s="6"/>
      <c r="B2552" s="6"/>
      <c r="C2552" s="6"/>
      <c r="D2552" s="6"/>
      <c r="E2552" s="6" t="s">
        <v>203</v>
      </c>
      <c r="F2552" s="1" t="s">
        <v>117</v>
      </c>
      <c r="G2552" s="2">
        <v>44299</v>
      </c>
      <c r="H2552" s="1">
        <v>0</v>
      </c>
      <c r="I2552" s="24" t="str">
        <f>VLOOKUP($E2552,Mapping!$A$2:$C$502,3,0)</f>
        <v>S2</v>
      </c>
      <c r="J2552" s="24" t="str">
        <f>VLOOKUP($E2552,Mapping!$A$2:$C$502,2,0)</f>
        <v>Facebook AEO AAA</v>
      </c>
      <c r="K2552" s="24" t="str">
        <f>VLOOKUP(G2552,Mapping!$E$2:$F$246,2,0)</f>
        <v>Per</v>
      </c>
    </row>
    <row r="2553" spans="1:11" x14ac:dyDescent="0.25">
      <c r="A2553" s="6"/>
      <c r="B2553" s="6"/>
      <c r="C2553" s="6"/>
      <c r="D2553" s="6"/>
      <c r="E2553" s="6" t="s">
        <v>243</v>
      </c>
      <c r="F2553" s="1" t="s">
        <v>117</v>
      </c>
      <c r="G2553" s="2">
        <v>44299</v>
      </c>
      <c r="H2553" s="1">
        <v>0</v>
      </c>
      <c r="I2553" s="24" t="str">
        <f>VLOOKUP($E2553,Mapping!$A$2:$C$502,3,0)</f>
        <v>S3</v>
      </c>
      <c r="J2553" s="24" t="str">
        <f>VLOOKUP($E2553,Mapping!$A$2:$C$502,2,0)</f>
        <v>Facebook AEO AAA</v>
      </c>
      <c r="K2553" s="24" t="str">
        <f>VLOOKUP(G2553,Mapping!$E$2:$F$246,2,0)</f>
        <v>Per</v>
      </c>
    </row>
    <row r="2554" spans="1:11" x14ac:dyDescent="0.25">
      <c r="A2554" s="6"/>
      <c r="B2554" s="6"/>
      <c r="C2554" s="6"/>
      <c r="D2554" s="6"/>
      <c r="E2554" s="6" t="s">
        <v>204</v>
      </c>
      <c r="F2554" s="1" t="s">
        <v>117</v>
      </c>
      <c r="G2554" s="2">
        <v>44299</v>
      </c>
      <c r="H2554" s="1">
        <v>0</v>
      </c>
      <c r="I2554" s="24" t="str">
        <f>VLOOKUP($E2554,Mapping!$A$2:$C$502,3,0)</f>
        <v>Pre</v>
      </c>
      <c r="J2554" s="24" t="str">
        <f>VLOOKUP($E2554,Mapping!$A$2:$C$502,2,0)</f>
        <v>Facebook AEO AAA</v>
      </c>
      <c r="K2554" s="24" t="str">
        <f>VLOOKUP(G2554,Mapping!$E$2:$F$246,2,0)</f>
        <v>Per</v>
      </c>
    </row>
    <row r="2555" spans="1:11" x14ac:dyDescent="0.25">
      <c r="A2555" s="6"/>
      <c r="B2555" s="6"/>
      <c r="C2555" s="6"/>
      <c r="D2555" s="6"/>
      <c r="E2555" s="6" t="s">
        <v>205</v>
      </c>
      <c r="F2555" s="1" t="s">
        <v>117</v>
      </c>
      <c r="G2555" s="2">
        <v>44299</v>
      </c>
      <c r="H2555" s="1">
        <v>0</v>
      </c>
      <c r="I2555" s="24" t="str">
        <f>VLOOKUP($E2555,Mapping!$A$2:$C$502,3,0)</f>
        <v>S1</v>
      </c>
      <c r="J2555" s="24" t="str">
        <f>VLOOKUP($E2555,Mapping!$A$2:$C$502,2,0)</f>
        <v>Facebook AEO BAU</v>
      </c>
      <c r="K2555" s="24" t="str">
        <f>VLOOKUP(G2555,Mapping!$E$2:$F$246,2,0)</f>
        <v>Per</v>
      </c>
    </row>
    <row r="2556" spans="1:11" x14ac:dyDescent="0.25">
      <c r="A2556" s="6"/>
      <c r="B2556" s="6"/>
      <c r="C2556" s="6"/>
      <c r="D2556" s="6"/>
      <c r="E2556" s="6" t="s">
        <v>206</v>
      </c>
      <c r="F2556" s="1" t="s">
        <v>117</v>
      </c>
      <c r="G2556" s="2">
        <v>44299</v>
      </c>
      <c r="H2556" s="1">
        <v>0</v>
      </c>
      <c r="I2556" s="24" t="str">
        <f>VLOOKUP($E2556,Mapping!$A$2:$C$502,3,0)</f>
        <v>S2</v>
      </c>
      <c r="J2556" s="24" t="str">
        <f>VLOOKUP($E2556,Mapping!$A$2:$C$502,2,0)</f>
        <v>Facebook AEO BAU</v>
      </c>
      <c r="K2556" s="24" t="str">
        <f>VLOOKUP(G2556,Mapping!$E$2:$F$246,2,0)</f>
        <v>Per</v>
      </c>
    </row>
    <row r="2557" spans="1:11" x14ac:dyDescent="0.25">
      <c r="A2557" s="6"/>
      <c r="B2557" s="6"/>
      <c r="C2557" s="6"/>
      <c r="D2557" s="6"/>
      <c r="E2557" s="6" t="s">
        <v>244</v>
      </c>
      <c r="F2557" s="1" t="s">
        <v>117</v>
      </c>
      <c r="G2557" s="2">
        <v>44299</v>
      </c>
      <c r="H2557" s="1">
        <v>0</v>
      </c>
      <c r="I2557" s="24" t="str">
        <f>VLOOKUP($E2557,Mapping!$A$2:$C$502,3,0)</f>
        <v>S3</v>
      </c>
      <c r="J2557" s="24" t="str">
        <f>VLOOKUP($E2557,Mapping!$A$2:$C$502,2,0)</f>
        <v>Facebook AEO BAU</v>
      </c>
      <c r="K2557" s="24" t="str">
        <f>VLOOKUP(G2557,Mapping!$E$2:$F$246,2,0)</f>
        <v>Per</v>
      </c>
    </row>
    <row r="2558" spans="1:11" x14ac:dyDescent="0.25">
      <c r="A2558" s="6"/>
      <c r="B2558" s="6"/>
      <c r="C2558" s="6"/>
      <c r="D2558" s="6"/>
      <c r="E2558" s="6" t="s">
        <v>207</v>
      </c>
      <c r="F2558" s="1" t="s">
        <v>117</v>
      </c>
      <c r="G2558" s="2">
        <v>44299</v>
      </c>
      <c r="H2558" s="1">
        <v>564.29431705088302</v>
      </c>
      <c r="I2558" s="24" t="str">
        <f>VLOOKUP($E2558,Mapping!$A$2:$C$502,3,0)</f>
        <v>Pre</v>
      </c>
      <c r="J2558" s="24" t="str">
        <f>VLOOKUP($E2558,Mapping!$A$2:$C$502,2,0)</f>
        <v>Facebook AEO BAU</v>
      </c>
      <c r="K2558" s="24" t="str">
        <f>VLOOKUP(G2558,Mapping!$E$2:$F$246,2,0)</f>
        <v>Per</v>
      </c>
    </row>
    <row r="2559" spans="1:11" x14ac:dyDescent="0.25">
      <c r="A2559" s="6"/>
      <c r="B2559" s="6"/>
      <c r="C2559" s="6"/>
      <c r="D2559" s="6"/>
      <c r="E2559" s="6" t="s">
        <v>208</v>
      </c>
      <c r="F2559" s="1" t="s">
        <v>117</v>
      </c>
      <c r="G2559" s="2">
        <v>44299</v>
      </c>
      <c r="H2559" s="1">
        <v>24009.089033182499</v>
      </c>
      <c r="I2559" s="24" t="str">
        <f>VLOOKUP($E2559,Mapping!$A$2:$C$502,3,0)</f>
        <v>Pre</v>
      </c>
      <c r="J2559" s="24" t="str">
        <f>VLOOKUP($E2559,Mapping!$A$2:$C$502,2,0)</f>
        <v>Facebook VO AAA</v>
      </c>
      <c r="K2559" s="24" t="str">
        <f>VLOOKUP(G2559,Mapping!$E$2:$F$246,2,0)</f>
        <v>Per</v>
      </c>
    </row>
    <row r="2560" spans="1:11" x14ac:dyDescent="0.25">
      <c r="A2560" s="6"/>
      <c r="B2560" s="6"/>
      <c r="C2560" s="6"/>
      <c r="D2560" s="6"/>
      <c r="E2560" s="6" t="s">
        <v>209</v>
      </c>
      <c r="F2560" s="1" t="s">
        <v>117</v>
      </c>
      <c r="G2560" s="2">
        <v>44299</v>
      </c>
      <c r="H2560" s="1">
        <v>0</v>
      </c>
      <c r="I2560" s="24" t="str">
        <f>VLOOKUP($E2560,Mapping!$A$2:$C$502,3,0)</f>
        <v>S1</v>
      </c>
      <c r="J2560" s="24" t="str">
        <f>VLOOKUP($E2560,Mapping!$A$2:$C$502,2,0)</f>
        <v>Facebook VO AAA</v>
      </c>
      <c r="K2560" s="24" t="str">
        <f>VLOOKUP(G2560,Mapping!$E$2:$F$246,2,0)</f>
        <v>Per</v>
      </c>
    </row>
    <row r="2561" spans="1:11" x14ac:dyDescent="0.25">
      <c r="A2561" s="6"/>
      <c r="B2561" s="6"/>
      <c r="C2561" s="6"/>
      <c r="D2561" s="6"/>
      <c r="E2561" s="6" t="s">
        <v>210</v>
      </c>
      <c r="F2561" s="1" t="s">
        <v>117</v>
      </c>
      <c r="G2561" s="2">
        <v>44299</v>
      </c>
      <c r="H2561" s="1">
        <v>0</v>
      </c>
      <c r="I2561" s="24" t="str">
        <f>VLOOKUP($E2561,Mapping!$A$2:$C$502,3,0)</f>
        <v>S2</v>
      </c>
      <c r="J2561" s="24" t="str">
        <f>VLOOKUP($E2561,Mapping!$A$2:$C$502,2,0)</f>
        <v>Facebook VO AAA</v>
      </c>
      <c r="K2561" s="24" t="str">
        <f>VLOOKUP(G2561,Mapping!$E$2:$F$246,2,0)</f>
        <v>Per</v>
      </c>
    </row>
    <row r="2562" spans="1:11" x14ac:dyDescent="0.25">
      <c r="A2562" s="6"/>
      <c r="B2562" s="6"/>
      <c r="C2562" s="6"/>
      <c r="D2562" s="6"/>
      <c r="E2562" s="6" t="s">
        <v>245</v>
      </c>
      <c r="F2562" s="1" t="s">
        <v>117</v>
      </c>
      <c r="G2562" s="2">
        <v>44299</v>
      </c>
      <c r="H2562" s="1">
        <v>0</v>
      </c>
      <c r="I2562" s="24" t="str">
        <f>VLOOKUP($E2562,Mapping!$A$2:$C$502,3,0)</f>
        <v>S3</v>
      </c>
      <c r="J2562" s="24" t="str">
        <f>VLOOKUP($E2562,Mapping!$A$2:$C$502,2,0)</f>
        <v>Facebook VO AAA</v>
      </c>
      <c r="K2562" s="24" t="str">
        <f>VLOOKUP(G2562,Mapping!$E$2:$F$246,2,0)</f>
        <v>Per</v>
      </c>
    </row>
    <row r="2563" spans="1:11" x14ac:dyDescent="0.25">
      <c r="A2563" s="6"/>
      <c r="B2563" s="6"/>
      <c r="C2563" s="6"/>
      <c r="D2563" s="6"/>
      <c r="E2563" s="6" t="s">
        <v>211</v>
      </c>
      <c r="F2563" s="1" t="s">
        <v>117</v>
      </c>
      <c r="G2563" s="2">
        <v>44299</v>
      </c>
      <c r="H2563" s="1">
        <v>22550.972811344898</v>
      </c>
      <c r="I2563" s="24" t="str">
        <f>VLOOKUP($E2563,Mapping!$A$2:$C$502,3,0)</f>
        <v>Pre</v>
      </c>
      <c r="J2563" s="24" t="str">
        <f>VLOOKUP($E2563,Mapping!$A$2:$C$502,2,0)</f>
        <v>Facebook VO BAU</v>
      </c>
      <c r="K2563" s="24" t="str">
        <f>VLOOKUP(G2563,Mapping!$E$2:$F$246,2,0)</f>
        <v>Per</v>
      </c>
    </row>
    <row r="2564" spans="1:11" x14ac:dyDescent="0.25">
      <c r="A2564" s="6"/>
      <c r="B2564" s="6"/>
      <c r="C2564" s="6"/>
      <c r="D2564" s="6"/>
      <c r="E2564" s="6" t="s">
        <v>212</v>
      </c>
      <c r="F2564" s="1" t="s">
        <v>117</v>
      </c>
      <c r="G2564" s="2">
        <v>44299</v>
      </c>
      <c r="H2564" s="1">
        <v>0</v>
      </c>
      <c r="I2564" s="24" t="str">
        <f>VLOOKUP($E2564,Mapping!$A$2:$C$502,3,0)</f>
        <v>S1</v>
      </c>
      <c r="J2564" s="24" t="str">
        <f>VLOOKUP($E2564,Mapping!$A$2:$C$502,2,0)</f>
        <v>Facebook VO BAU</v>
      </c>
      <c r="K2564" s="24" t="str">
        <f>VLOOKUP(G2564,Mapping!$E$2:$F$246,2,0)</f>
        <v>Per</v>
      </c>
    </row>
    <row r="2565" spans="1:11" x14ac:dyDescent="0.25">
      <c r="A2565" s="6"/>
      <c r="B2565" s="6"/>
      <c r="C2565" s="6"/>
      <c r="D2565" s="6"/>
      <c r="E2565" s="6" t="s">
        <v>213</v>
      </c>
      <c r="F2565" s="1" t="s">
        <v>117</v>
      </c>
      <c r="G2565" s="2">
        <v>44299</v>
      </c>
      <c r="H2565" s="1">
        <v>0</v>
      </c>
      <c r="I2565" s="24" t="str">
        <f>VLOOKUP($E2565,Mapping!$A$2:$C$502,3,0)</f>
        <v>S2</v>
      </c>
      <c r="J2565" s="24" t="str">
        <f>VLOOKUP($E2565,Mapping!$A$2:$C$502,2,0)</f>
        <v>Facebook VO BAU</v>
      </c>
      <c r="K2565" s="24" t="str">
        <f>VLOOKUP(G2565,Mapping!$E$2:$F$246,2,0)</f>
        <v>Per</v>
      </c>
    </row>
    <row r="2566" spans="1:11" x14ac:dyDescent="0.25">
      <c r="A2566" s="6"/>
      <c r="B2566" s="6"/>
      <c r="C2566" s="6"/>
      <c r="D2566" s="6"/>
      <c r="E2566" s="6" t="s">
        <v>246</v>
      </c>
      <c r="F2566" s="1" t="s">
        <v>117</v>
      </c>
      <c r="G2566" s="2">
        <v>44299</v>
      </c>
      <c r="H2566" s="1">
        <v>0</v>
      </c>
      <c r="I2566" s="24" t="str">
        <f>VLOOKUP($E2566,Mapping!$A$2:$C$502,3,0)</f>
        <v>S3</v>
      </c>
      <c r="J2566" s="24" t="str">
        <f>VLOOKUP($E2566,Mapping!$A$2:$C$502,2,0)</f>
        <v>Facebook VO BAU</v>
      </c>
      <c r="K2566" s="24" t="str">
        <f>VLOOKUP(G2566,Mapping!$E$2:$F$246,2,0)</f>
        <v>Per</v>
      </c>
    </row>
    <row r="2567" spans="1:11" x14ac:dyDescent="0.25">
      <c r="A2567" s="6"/>
      <c r="B2567" s="6"/>
      <c r="C2567" s="6"/>
      <c r="D2567" s="6"/>
      <c r="E2567" s="6" t="s">
        <v>214</v>
      </c>
      <c r="F2567" s="1" t="s">
        <v>117</v>
      </c>
      <c r="G2567" s="2">
        <v>44299</v>
      </c>
      <c r="H2567" s="1">
        <v>164.50807183647601</v>
      </c>
      <c r="I2567" s="24" t="str">
        <f>VLOOKUP($E2567,Mapping!$A$2:$C$502,3,0)</f>
        <v>Pre</v>
      </c>
      <c r="J2567" s="24" t="str">
        <f>VLOOKUP($E2567,Mapping!$A$2:$C$502,2,0)</f>
        <v>Facebook VO Dynamic</v>
      </c>
      <c r="K2567" s="24" t="str">
        <f>VLOOKUP(G2567,Mapping!$E$2:$F$246,2,0)</f>
        <v>Per</v>
      </c>
    </row>
    <row r="2568" spans="1:11" x14ac:dyDescent="0.25">
      <c r="A2568" s="6"/>
      <c r="B2568" s="6"/>
      <c r="C2568" s="6"/>
      <c r="D2568" s="6"/>
      <c r="E2568" s="6" t="s">
        <v>215</v>
      </c>
      <c r="F2568" s="1" t="s">
        <v>117</v>
      </c>
      <c r="G2568" s="2">
        <v>44299</v>
      </c>
      <c r="H2568" s="1">
        <v>0</v>
      </c>
      <c r="I2568" s="24" t="str">
        <f>VLOOKUP($E2568,Mapping!$A$2:$C$502,3,0)</f>
        <v>S1</v>
      </c>
      <c r="J2568" s="24" t="str">
        <f>VLOOKUP($E2568,Mapping!$A$2:$C$502,2,0)</f>
        <v>Facebook VO Dynamic</v>
      </c>
      <c r="K2568" s="24" t="str">
        <f>VLOOKUP(G2568,Mapping!$E$2:$F$246,2,0)</f>
        <v>Per</v>
      </c>
    </row>
    <row r="2569" spans="1:11" x14ac:dyDescent="0.25">
      <c r="A2569" s="6"/>
      <c r="B2569" s="6"/>
      <c r="C2569" s="6"/>
      <c r="D2569" s="6"/>
      <c r="E2569" s="6" t="s">
        <v>216</v>
      </c>
      <c r="F2569" s="1" t="s">
        <v>117</v>
      </c>
      <c r="G2569" s="2">
        <v>44299</v>
      </c>
      <c r="H2569" s="1">
        <v>11734.636065115899</v>
      </c>
      <c r="I2569" s="24" t="str">
        <f>VLOOKUP($E2569,Mapping!$A$2:$C$502,3,0)</f>
        <v>Pre</v>
      </c>
      <c r="J2569" s="24" t="str">
        <f>VLOOKUP($E2569,Mapping!$A$2:$C$502,2,0)</f>
        <v>Google Display</v>
      </c>
      <c r="K2569" s="24" t="str">
        <f>VLOOKUP(G2569,Mapping!$E$2:$F$246,2,0)</f>
        <v>Per</v>
      </c>
    </row>
    <row r="2570" spans="1:11" x14ac:dyDescent="0.25">
      <c r="A2570" s="6"/>
      <c r="B2570" s="6"/>
      <c r="C2570" s="6"/>
      <c r="D2570" s="6"/>
      <c r="E2570" s="6" t="s">
        <v>217</v>
      </c>
      <c r="F2570" s="1" t="s">
        <v>117</v>
      </c>
      <c r="G2570" s="2">
        <v>44299</v>
      </c>
      <c r="H2570" s="1">
        <v>0</v>
      </c>
      <c r="I2570" s="24">
        <f>VLOOKUP($E2570,Mapping!$A$2:$C$502,3,0)</f>
        <v>0</v>
      </c>
      <c r="J2570" s="24" t="str">
        <f>VLOOKUP($E2570,Mapping!$A$2:$C$502,2,0)</f>
        <v>Google Display</v>
      </c>
      <c r="K2570" s="24" t="str">
        <f>VLOOKUP(G2570,Mapping!$E$2:$F$246,2,0)</f>
        <v>Per</v>
      </c>
    </row>
    <row r="2571" spans="1:11" x14ac:dyDescent="0.25">
      <c r="A2571" s="6"/>
      <c r="B2571" s="6"/>
      <c r="C2571" s="6"/>
      <c r="D2571" s="6"/>
      <c r="E2571" s="6" t="s">
        <v>229</v>
      </c>
      <c r="F2571" s="1" t="s">
        <v>117</v>
      </c>
      <c r="G2571" s="2">
        <v>44299</v>
      </c>
      <c r="H2571" s="1">
        <v>0</v>
      </c>
      <c r="I2571" s="24">
        <f>VLOOKUP($E2571,Mapping!$A$2:$C$502,3,0)</f>
        <v>0</v>
      </c>
      <c r="J2571" s="24" t="str">
        <f>VLOOKUP($E2571,Mapping!$A$2:$C$502,2,0)</f>
        <v>Google Display</v>
      </c>
      <c r="K2571" s="24" t="str">
        <f>VLOOKUP(G2571,Mapping!$E$2:$F$246,2,0)</f>
        <v>Per</v>
      </c>
    </row>
    <row r="2572" spans="1:11" x14ac:dyDescent="0.25">
      <c r="A2572" s="6"/>
      <c r="B2572" s="6"/>
      <c r="C2572" s="6"/>
      <c r="D2572" s="6"/>
      <c r="E2572" s="6" t="s">
        <v>218</v>
      </c>
      <c r="F2572" s="1" t="s">
        <v>117</v>
      </c>
      <c r="G2572" s="2">
        <v>44299</v>
      </c>
      <c r="H2572" s="1">
        <v>0</v>
      </c>
      <c r="I2572" s="24">
        <f>VLOOKUP($E2572,Mapping!$A$2:$C$502,3,0)</f>
        <v>0</v>
      </c>
      <c r="J2572" s="24" t="str">
        <f>VLOOKUP($E2572,Mapping!$A$2:$C$502,2,0)</f>
        <v>Google Display</v>
      </c>
      <c r="K2572" s="24" t="str">
        <f>VLOOKUP(G2572,Mapping!$E$2:$F$246,2,0)</f>
        <v>Per</v>
      </c>
    </row>
    <row r="2573" spans="1:11" x14ac:dyDescent="0.25">
      <c r="A2573" s="6"/>
      <c r="B2573" s="6"/>
      <c r="C2573" s="6"/>
      <c r="D2573" s="6"/>
      <c r="E2573" s="6" t="s">
        <v>230</v>
      </c>
      <c r="F2573" s="1" t="s">
        <v>117</v>
      </c>
      <c r="G2573" s="2">
        <v>44299</v>
      </c>
      <c r="H2573" s="1">
        <v>0</v>
      </c>
      <c r="I2573" s="24" t="str">
        <f>VLOOKUP($E2573,Mapping!$A$2:$C$502,3,0)</f>
        <v>S1</v>
      </c>
      <c r="J2573" s="24" t="str">
        <f>VLOOKUP($E2573,Mapping!$A$2:$C$502,2,0)</f>
        <v>Google Display</v>
      </c>
      <c r="K2573" s="24" t="str">
        <f>VLOOKUP(G2573,Mapping!$E$2:$F$246,2,0)</f>
        <v>Per</v>
      </c>
    </row>
    <row r="2574" spans="1:11" x14ac:dyDescent="0.25">
      <c r="A2574" s="6"/>
      <c r="B2574" s="6"/>
      <c r="C2574" s="6"/>
      <c r="D2574" s="6"/>
      <c r="E2574" s="6" t="s">
        <v>219</v>
      </c>
      <c r="F2574" s="1" t="s">
        <v>117</v>
      </c>
      <c r="G2574" s="2">
        <v>44299</v>
      </c>
      <c r="H2574" s="1">
        <v>1054.83718279867</v>
      </c>
      <c r="I2574" s="24" t="str">
        <f>VLOOKUP($E2574,Mapping!$A$2:$C$502,3,0)</f>
        <v>Pre</v>
      </c>
      <c r="J2574" s="24" t="str">
        <f>VLOOKUP($E2574,Mapping!$A$2:$C$502,2,0)</f>
        <v>Google Youtube</v>
      </c>
      <c r="K2574" s="24" t="str">
        <f>VLOOKUP(G2574,Mapping!$E$2:$F$246,2,0)</f>
        <v>Per</v>
      </c>
    </row>
    <row r="2575" spans="1:11" x14ac:dyDescent="0.25">
      <c r="A2575" s="6"/>
      <c r="B2575" s="6"/>
      <c r="C2575" s="6"/>
      <c r="D2575" s="6"/>
      <c r="E2575" s="6" t="s">
        <v>220</v>
      </c>
      <c r="F2575" s="1" t="s">
        <v>117</v>
      </c>
      <c r="G2575" s="2">
        <v>44299</v>
      </c>
      <c r="H2575" s="1">
        <v>0</v>
      </c>
      <c r="I2575" s="24">
        <f>VLOOKUP($E2575,Mapping!$A$2:$C$502,3,0)</f>
        <v>0</v>
      </c>
      <c r="J2575" s="24" t="str">
        <f>VLOOKUP($E2575,Mapping!$A$2:$C$502,2,0)</f>
        <v>Google Youtube</v>
      </c>
      <c r="K2575" s="24" t="str">
        <f>VLOOKUP(G2575,Mapping!$E$2:$F$246,2,0)</f>
        <v>Per</v>
      </c>
    </row>
    <row r="2576" spans="1:11" x14ac:dyDescent="0.25">
      <c r="A2576" s="6"/>
      <c r="B2576" s="6"/>
      <c r="C2576" s="6"/>
      <c r="D2576" s="6"/>
      <c r="E2576" s="6" t="s">
        <v>231</v>
      </c>
      <c r="F2576" s="1" t="s">
        <v>117</v>
      </c>
      <c r="G2576" s="2">
        <v>44299</v>
      </c>
      <c r="H2576" s="1">
        <v>0</v>
      </c>
      <c r="I2576" s="24">
        <f>VLOOKUP($E2576,Mapping!$A$2:$C$502,3,0)</f>
        <v>0</v>
      </c>
      <c r="J2576" s="24" t="str">
        <f>VLOOKUP($E2576,Mapping!$A$2:$C$502,2,0)</f>
        <v>Google Youtube</v>
      </c>
      <c r="K2576" s="24" t="str">
        <f>VLOOKUP(G2576,Mapping!$E$2:$F$246,2,0)</f>
        <v>Per</v>
      </c>
    </row>
    <row r="2577" spans="1:11" x14ac:dyDescent="0.25">
      <c r="A2577" s="6"/>
      <c r="B2577" s="6"/>
      <c r="C2577" s="6"/>
      <c r="D2577" s="6"/>
      <c r="E2577" s="6" t="s">
        <v>221</v>
      </c>
      <c r="F2577" s="1" t="s">
        <v>117</v>
      </c>
      <c r="G2577" s="2">
        <v>44299</v>
      </c>
      <c r="H2577" s="1">
        <v>0</v>
      </c>
      <c r="I2577" s="24">
        <f>VLOOKUP($E2577,Mapping!$A$2:$C$502,3,0)</f>
        <v>0</v>
      </c>
      <c r="J2577" s="24" t="str">
        <f>VLOOKUP($E2577,Mapping!$A$2:$C$502,2,0)</f>
        <v>Google Youtube</v>
      </c>
      <c r="K2577" s="24" t="str">
        <f>VLOOKUP(G2577,Mapping!$E$2:$F$246,2,0)</f>
        <v>Per</v>
      </c>
    </row>
    <row r="2578" spans="1:11" x14ac:dyDescent="0.25">
      <c r="A2578" s="6"/>
      <c r="B2578" s="6"/>
      <c r="C2578" s="6"/>
      <c r="D2578" s="6"/>
      <c r="E2578" s="6" t="s">
        <v>232</v>
      </c>
      <c r="F2578" s="1" t="s">
        <v>117</v>
      </c>
      <c r="G2578" s="2">
        <v>44299</v>
      </c>
      <c r="H2578" s="1">
        <v>0</v>
      </c>
      <c r="I2578" s="24" t="str">
        <f>VLOOKUP($E2578,Mapping!$A$2:$C$502,3,0)</f>
        <v>S1</v>
      </c>
      <c r="J2578" s="24" t="str">
        <f>VLOOKUP($E2578,Mapping!$A$2:$C$502,2,0)</f>
        <v>Google Youtube</v>
      </c>
      <c r="K2578" s="24" t="str">
        <f>VLOOKUP(G2578,Mapping!$E$2:$F$246,2,0)</f>
        <v>Per</v>
      </c>
    </row>
    <row r="2579" spans="1:11" x14ac:dyDescent="0.25">
      <c r="A2579" s="6"/>
      <c r="B2579" s="6"/>
      <c r="C2579" s="6"/>
      <c r="D2579" s="6"/>
      <c r="E2579" s="6" t="s">
        <v>73</v>
      </c>
      <c r="F2579" s="1" t="s">
        <v>117</v>
      </c>
      <c r="G2579" s="2">
        <v>44299</v>
      </c>
      <c r="H2579" s="1">
        <v>282876.95580592903</v>
      </c>
      <c r="I2579" s="24">
        <f>VLOOKUP($E2579,Mapping!$A$2:$C$502,3,0)</f>
        <v>0</v>
      </c>
      <c r="J2579" s="24">
        <f>VLOOKUP($E2579,Mapping!$A$2:$C$502,2,0)</f>
        <v>0</v>
      </c>
      <c r="K2579" s="24" t="str">
        <f>VLOOKUP(G2579,Mapping!$E$2:$F$246,2,0)</f>
        <v>Per</v>
      </c>
    </row>
    <row r="2580" spans="1:11" x14ac:dyDescent="0.25">
      <c r="A2580" s="6"/>
      <c r="B2580" s="6"/>
      <c r="C2580" s="6"/>
      <c r="D2580" s="6"/>
      <c r="E2580" s="6" t="s">
        <v>149</v>
      </c>
      <c r="F2580" s="1" t="s">
        <v>117</v>
      </c>
      <c r="G2580" s="2">
        <v>44299</v>
      </c>
      <c r="H2580" s="1">
        <v>0</v>
      </c>
      <c r="I2580" s="24">
        <f>VLOOKUP($E2580,Mapping!$A$2:$C$502,3,0)</f>
        <v>0</v>
      </c>
      <c r="J2580" s="24" t="str">
        <f>VLOOKUP($E2580,Mapping!$A$2:$C$502,2,0)</f>
        <v>Event After Effect</v>
      </c>
      <c r="K2580" s="24" t="str">
        <f>VLOOKUP(G2580,Mapping!$E$2:$F$246,2,0)</f>
        <v>Per</v>
      </c>
    </row>
    <row r="2581" spans="1:11" x14ac:dyDescent="0.25">
      <c r="A2581" s="6"/>
      <c r="B2581" s="6"/>
      <c r="C2581" s="6"/>
      <c r="D2581" s="6"/>
      <c r="E2581" s="6" t="s">
        <v>150</v>
      </c>
      <c r="F2581" s="1" t="s">
        <v>117</v>
      </c>
      <c r="G2581" s="2">
        <v>44299</v>
      </c>
      <c r="H2581" s="1">
        <v>0</v>
      </c>
      <c r="I2581" s="24">
        <f>VLOOKUP($E2581,Mapping!$A$2:$C$502,3,0)</f>
        <v>0</v>
      </c>
      <c r="J2581" s="24" t="str">
        <f>VLOOKUP($E2581,Mapping!$A$2:$C$502,2,0)</f>
        <v>Internal Event</v>
      </c>
      <c r="K2581" s="24" t="str">
        <f>VLOOKUP(G2581,Mapping!$E$2:$F$246,2,0)</f>
        <v>Per</v>
      </c>
    </row>
    <row r="2582" spans="1:11" x14ac:dyDescent="0.25">
      <c r="A2582" s="6"/>
      <c r="B2582" s="6"/>
      <c r="C2582" s="6"/>
      <c r="D2582" s="6"/>
      <c r="E2582" s="6" t="s">
        <v>151</v>
      </c>
      <c r="F2582" s="1" t="s">
        <v>117</v>
      </c>
      <c r="G2582" s="2">
        <v>44299</v>
      </c>
      <c r="H2582" s="1">
        <v>0</v>
      </c>
      <c r="I2582" s="24">
        <f>VLOOKUP($E2582,Mapping!$A$2:$C$502,3,0)</f>
        <v>0</v>
      </c>
      <c r="J2582" s="24" t="str">
        <f>VLOOKUP($E2582,Mapping!$A$2:$C$502,2,0)</f>
        <v>Internal Event</v>
      </c>
      <c r="K2582" s="24" t="str">
        <f>VLOOKUP(G2582,Mapping!$E$2:$F$246,2,0)</f>
        <v>Per</v>
      </c>
    </row>
    <row r="2583" spans="1:11" x14ac:dyDescent="0.25">
      <c r="A2583" s="6"/>
      <c r="B2583" s="6"/>
      <c r="C2583" s="6"/>
      <c r="D2583" s="6"/>
      <c r="E2583" s="6" t="s">
        <v>152</v>
      </c>
      <c r="F2583" s="1" t="s">
        <v>117</v>
      </c>
      <c r="G2583" s="2">
        <v>44299</v>
      </c>
      <c r="H2583" s="1">
        <v>0</v>
      </c>
      <c r="I2583" s="24">
        <f>VLOOKUP($E2583,Mapping!$A$2:$C$502,3,0)</f>
        <v>0</v>
      </c>
      <c r="J2583" s="24" t="str">
        <f>VLOOKUP($E2583,Mapping!$A$2:$C$502,2,0)</f>
        <v>Internal Event</v>
      </c>
      <c r="K2583" s="24" t="str">
        <f>VLOOKUP(G2583,Mapping!$E$2:$F$246,2,0)</f>
        <v>Per</v>
      </c>
    </row>
    <row r="2584" spans="1:11" x14ac:dyDescent="0.25">
      <c r="A2584" s="6"/>
      <c r="B2584" s="6"/>
      <c r="C2584" s="6"/>
      <c r="D2584" s="6"/>
      <c r="E2584" s="6" t="s">
        <v>153</v>
      </c>
      <c r="F2584" s="1" t="s">
        <v>117</v>
      </c>
      <c r="G2584" s="2">
        <v>44299</v>
      </c>
      <c r="H2584" s="1">
        <v>0</v>
      </c>
      <c r="I2584" s="24">
        <f>VLOOKUP($E2584,Mapping!$A$2:$C$502,3,0)</f>
        <v>0</v>
      </c>
      <c r="J2584" s="24" t="str">
        <f>VLOOKUP($E2584,Mapping!$A$2:$C$502,2,0)</f>
        <v>Monday Effect</v>
      </c>
      <c r="K2584" s="24" t="str">
        <f>VLOOKUP(G2584,Mapping!$E$2:$F$246,2,0)</f>
        <v>Per</v>
      </c>
    </row>
    <row r="2585" spans="1:11" x14ac:dyDescent="0.25">
      <c r="A2585" s="6"/>
      <c r="B2585" s="6"/>
      <c r="C2585" s="6"/>
      <c r="D2585" s="6"/>
      <c r="E2585" s="6" t="s">
        <v>154</v>
      </c>
      <c r="F2585" s="1" t="s">
        <v>117</v>
      </c>
      <c r="G2585" s="2">
        <v>44299</v>
      </c>
      <c r="H2585" s="1">
        <v>0</v>
      </c>
      <c r="I2585" s="24">
        <f>VLOOKUP($E2585,Mapping!$A$2:$C$502,3,0)</f>
        <v>0</v>
      </c>
      <c r="J2585" s="24" t="str">
        <f>VLOOKUP($E2585,Mapping!$A$2:$C$502,2,0)</f>
        <v>New Content</v>
      </c>
      <c r="K2585" s="24" t="str">
        <f>VLOOKUP(G2585,Mapping!$E$2:$F$246,2,0)</f>
        <v>Per</v>
      </c>
    </row>
    <row r="2586" spans="1:11" x14ac:dyDescent="0.25">
      <c r="A2586" s="6"/>
      <c r="B2586" s="6"/>
      <c r="C2586" s="6"/>
      <c r="D2586" s="6"/>
      <c r="E2586" s="6" t="s">
        <v>155</v>
      </c>
      <c r="F2586" s="1" t="s">
        <v>117</v>
      </c>
      <c r="G2586" s="2">
        <v>44299</v>
      </c>
      <c r="H2586" s="1">
        <v>0</v>
      </c>
      <c r="I2586" s="24">
        <f>VLOOKUP($E2586,Mapping!$A$2:$C$502,3,0)</f>
        <v>0</v>
      </c>
      <c r="J2586" s="24" t="str">
        <f>VLOOKUP($E2586,Mapping!$A$2:$C$502,2,0)</f>
        <v>Internal Event</v>
      </c>
      <c r="K2586" s="24" t="str">
        <f>VLOOKUP(G2586,Mapping!$E$2:$F$246,2,0)</f>
        <v>Per</v>
      </c>
    </row>
    <row r="2587" spans="1:11" x14ac:dyDescent="0.25">
      <c r="A2587" s="6"/>
      <c r="B2587" s="6"/>
      <c r="C2587" s="6"/>
      <c r="D2587" s="6"/>
      <c r="E2587" s="6" t="s">
        <v>156</v>
      </c>
      <c r="F2587" s="1" t="s">
        <v>117</v>
      </c>
      <c r="G2587" s="2">
        <v>44299</v>
      </c>
      <c r="H2587" s="1">
        <v>0</v>
      </c>
      <c r="I2587" s="24">
        <f>VLOOKUP($E2587,Mapping!$A$2:$C$502,3,0)</f>
        <v>0</v>
      </c>
      <c r="J2587" s="24" t="str">
        <f>VLOOKUP($E2587,Mapping!$A$2:$C$502,2,0)</f>
        <v>Internal Event</v>
      </c>
      <c r="K2587" s="24" t="str">
        <f>VLOOKUP(G2587,Mapping!$E$2:$F$246,2,0)</f>
        <v>Per</v>
      </c>
    </row>
    <row r="2588" spans="1:11" x14ac:dyDescent="0.25">
      <c r="A2588" s="6"/>
      <c r="B2588" s="6"/>
      <c r="C2588" s="6"/>
      <c r="D2588" s="6"/>
      <c r="E2588" s="6" t="s">
        <v>233</v>
      </c>
      <c r="F2588" s="1" t="s">
        <v>117</v>
      </c>
      <c r="G2588" s="2">
        <v>44299</v>
      </c>
      <c r="H2588" s="1">
        <v>0</v>
      </c>
      <c r="I2588" s="24" t="str">
        <f>VLOOKUP($E2588,Mapping!$A$2:$C$502,3,0)</f>
        <v>S2</v>
      </c>
      <c r="J2588" s="24" t="str">
        <f>VLOOKUP($E2588,Mapping!$A$2:$C$502,2,0)</f>
        <v>Reddit</v>
      </c>
      <c r="K2588" s="24" t="str">
        <f>VLOOKUP(G2588,Mapping!$E$2:$F$246,2,0)</f>
        <v>Per</v>
      </c>
    </row>
    <row r="2589" spans="1:11" x14ac:dyDescent="0.25">
      <c r="A2589" s="6"/>
      <c r="B2589" s="6"/>
      <c r="C2589" s="6"/>
      <c r="D2589" s="6"/>
      <c r="E2589" s="6" t="s">
        <v>158</v>
      </c>
      <c r="F2589" s="1" t="s">
        <v>117</v>
      </c>
      <c r="G2589" s="2">
        <v>44299</v>
      </c>
      <c r="H2589" s="1">
        <v>0</v>
      </c>
      <c r="I2589" s="24">
        <f>VLOOKUP($E2589,Mapping!$A$2:$C$502,3,0)</f>
        <v>0</v>
      </c>
      <c r="J2589" s="24" t="str">
        <f>VLOOKUP($E2589,Mapping!$A$2:$C$502,2,0)</f>
        <v>Internal Event</v>
      </c>
      <c r="K2589" s="24" t="str">
        <f>VLOOKUP(G2589,Mapping!$E$2:$F$246,2,0)</f>
        <v>Per</v>
      </c>
    </row>
    <row r="2590" spans="1:11" x14ac:dyDescent="0.25">
      <c r="A2590" s="6"/>
      <c r="B2590" s="6"/>
      <c r="C2590" s="6"/>
      <c r="D2590" s="6"/>
      <c r="E2590" s="6" t="s">
        <v>159</v>
      </c>
      <c r="F2590" s="1" t="s">
        <v>117</v>
      </c>
      <c r="G2590" s="2">
        <v>44299</v>
      </c>
      <c r="H2590" s="1">
        <v>-56652.711698567698</v>
      </c>
      <c r="I2590" s="24">
        <f>VLOOKUP($E2590,Mapping!$A$2:$C$502,3,0)</f>
        <v>0</v>
      </c>
      <c r="J2590" s="24" t="str">
        <f>VLOOKUP($E2590,Mapping!$A$2:$C$502,2,0)</f>
        <v>Event After Effect</v>
      </c>
      <c r="K2590" s="24" t="str">
        <f>VLOOKUP(G2590,Mapping!$E$2:$F$246,2,0)</f>
        <v>Per</v>
      </c>
    </row>
    <row r="2591" spans="1:11" x14ac:dyDescent="0.25">
      <c r="A2591" s="6"/>
      <c r="B2591" s="6"/>
      <c r="C2591" s="6"/>
      <c r="D2591" s="6"/>
      <c r="E2591" s="6" t="s">
        <v>160</v>
      </c>
      <c r="F2591" s="1" t="s">
        <v>117</v>
      </c>
      <c r="G2591" s="2">
        <v>44299</v>
      </c>
      <c r="H2591" s="1">
        <v>0</v>
      </c>
      <c r="I2591" s="24">
        <f>VLOOKUP($E2591,Mapping!$A$2:$C$502,3,0)</f>
        <v>0</v>
      </c>
      <c r="J2591" s="24" t="str">
        <f>VLOOKUP($E2591,Mapping!$A$2:$C$502,2,0)</f>
        <v>Event After Effect</v>
      </c>
      <c r="K2591" s="24" t="str">
        <f>VLOOKUP(G2591,Mapping!$E$2:$F$246,2,0)</f>
        <v>Per</v>
      </c>
    </row>
    <row r="2592" spans="1:11" x14ac:dyDescent="0.25">
      <c r="A2592" s="6"/>
      <c r="B2592" s="6"/>
      <c r="C2592" s="6"/>
      <c r="D2592" s="6"/>
      <c r="E2592" s="6" t="s">
        <v>161</v>
      </c>
      <c r="F2592" s="1" t="s">
        <v>117</v>
      </c>
      <c r="G2592" s="2">
        <v>44299</v>
      </c>
      <c r="H2592" s="1">
        <v>0</v>
      </c>
      <c r="I2592" s="24">
        <f>VLOOKUP($E2592,Mapping!$A$2:$C$502,3,0)</f>
        <v>0</v>
      </c>
      <c r="J2592" s="24" t="str">
        <f>VLOOKUP($E2592,Mapping!$A$2:$C$502,2,0)</f>
        <v>Internal Event</v>
      </c>
      <c r="K2592" s="24" t="str">
        <f>VLOOKUP(G2592,Mapping!$E$2:$F$246,2,0)</f>
        <v>Per</v>
      </c>
    </row>
    <row r="2593" spans="1:11" x14ac:dyDescent="0.25">
      <c r="A2593" s="6"/>
      <c r="B2593" s="6"/>
      <c r="C2593" s="6"/>
      <c r="D2593" s="6"/>
      <c r="E2593" s="6" t="s">
        <v>162</v>
      </c>
      <c r="F2593" s="1" t="s">
        <v>117</v>
      </c>
      <c r="G2593" s="2">
        <v>44299</v>
      </c>
      <c r="H2593" s="1">
        <v>-30394.747551451699</v>
      </c>
      <c r="I2593" s="24">
        <f>VLOOKUP($E2593,Mapping!$A$2:$C$502,3,0)</f>
        <v>0</v>
      </c>
      <c r="J2593" s="24" t="str">
        <f>VLOOKUP($E2593,Mapping!$A$2:$C$502,2,0)</f>
        <v>Tuesday Effect</v>
      </c>
      <c r="K2593" s="24" t="str">
        <f>VLOOKUP(G2593,Mapping!$E$2:$F$246,2,0)</f>
        <v>Per</v>
      </c>
    </row>
    <row r="2594" spans="1:11" x14ac:dyDescent="0.25">
      <c r="A2594" s="6"/>
      <c r="B2594" s="6"/>
      <c r="C2594" s="6"/>
      <c r="D2594" s="6"/>
      <c r="E2594" s="6" t="s">
        <v>222</v>
      </c>
      <c r="F2594" s="1" t="s">
        <v>117</v>
      </c>
      <c r="G2594" s="2">
        <v>44299</v>
      </c>
      <c r="H2594" s="1">
        <v>32117.1196823194</v>
      </c>
      <c r="I2594" s="24" t="str">
        <f>VLOOKUP($E2594,Mapping!$A$2:$C$502,3,0)</f>
        <v>Pre</v>
      </c>
      <c r="J2594" s="24" t="str">
        <f>VLOOKUP($E2594,Mapping!$A$2:$C$502,2,0)</f>
        <v>Unity</v>
      </c>
      <c r="K2594" s="24" t="str">
        <f>VLOOKUP(G2594,Mapping!$E$2:$F$246,2,0)</f>
        <v>Per</v>
      </c>
    </row>
    <row r="2595" spans="1:11" x14ac:dyDescent="0.25">
      <c r="A2595" s="6"/>
      <c r="B2595" s="6"/>
      <c r="C2595" s="6"/>
      <c r="D2595" s="6"/>
      <c r="E2595" s="6" t="s">
        <v>234</v>
      </c>
      <c r="F2595" s="1" t="s">
        <v>117</v>
      </c>
      <c r="G2595" s="2">
        <v>44299</v>
      </c>
      <c r="H2595" s="1">
        <v>0</v>
      </c>
      <c r="I2595" s="24" t="str">
        <f>VLOOKUP($E2595,Mapping!$A$2:$C$502,3,0)</f>
        <v>S1</v>
      </c>
      <c r="J2595" s="24" t="str">
        <f>VLOOKUP($E2595,Mapping!$A$2:$C$502,2,0)</f>
        <v>Unity</v>
      </c>
      <c r="K2595" s="24" t="str">
        <f>VLOOKUP(G2595,Mapping!$E$2:$F$246,2,0)</f>
        <v>Per</v>
      </c>
    </row>
    <row r="2596" spans="1:11" x14ac:dyDescent="0.25">
      <c r="A2596" s="6"/>
      <c r="B2596" s="6"/>
      <c r="C2596" s="6"/>
      <c r="D2596" s="6"/>
      <c r="E2596" s="6" t="s">
        <v>235</v>
      </c>
      <c r="F2596" s="1" t="s">
        <v>117</v>
      </c>
      <c r="G2596" s="2">
        <v>44299</v>
      </c>
      <c r="H2596" s="1">
        <v>0</v>
      </c>
      <c r="I2596" s="24" t="str">
        <f>VLOOKUP($E2596,Mapping!$A$2:$C$502,3,0)</f>
        <v>S2</v>
      </c>
      <c r="J2596" s="24" t="str">
        <f>VLOOKUP($E2596,Mapping!$A$2:$C$502,2,0)</f>
        <v>Unity</v>
      </c>
      <c r="K2596" s="24" t="str">
        <f>VLOOKUP(G2596,Mapping!$E$2:$F$246,2,0)</f>
        <v>Per</v>
      </c>
    </row>
    <row r="2597" spans="1:11" x14ac:dyDescent="0.25">
      <c r="A2597" s="6"/>
      <c r="B2597" s="6"/>
      <c r="C2597" s="6"/>
      <c r="D2597" s="6"/>
      <c r="E2597" s="6" t="s">
        <v>247</v>
      </c>
      <c r="F2597" s="1" t="s">
        <v>117</v>
      </c>
      <c r="G2597" s="2">
        <v>44299</v>
      </c>
      <c r="H2597" s="1">
        <v>0</v>
      </c>
      <c r="I2597" s="24" t="str">
        <f>VLOOKUP($E2597,Mapping!$A$2:$C$502,3,0)</f>
        <v>S3</v>
      </c>
      <c r="J2597" s="24" t="str">
        <f>VLOOKUP($E2597,Mapping!$A$2:$C$502,2,0)</f>
        <v>Unity</v>
      </c>
      <c r="K2597" s="24" t="str">
        <f>VLOOKUP(G2597,Mapping!$E$2:$F$246,2,0)</f>
        <v>Per</v>
      </c>
    </row>
    <row r="2598" spans="1:11" x14ac:dyDescent="0.25">
      <c r="A2598" s="6"/>
      <c r="B2598" s="6"/>
      <c r="C2598" s="6"/>
      <c r="D2598" s="6"/>
      <c r="E2598" s="6" t="s">
        <v>200</v>
      </c>
      <c r="F2598" s="1" t="s">
        <v>117</v>
      </c>
      <c r="G2598" s="2">
        <v>44300</v>
      </c>
      <c r="H2598" s="1">
        <v>0</v>
      </c>
      <c r="I2598" s="24">
        <f>VLOOKUP($E2598,Mapping!$A$2:$C$502,3,0)</f>
        <v>0</v>
      </c>
      <c r="J2598" s="24" t="str">
        <f>VLOOKUP($E2598,Mapping!$A$2:$C$502,2,0)</f>
        <v>Apple Search</v>
      </c>
      <c r="K2598" s="24" t="str">
        <f>VLOOKUP(G2598,Mapping!$E$2:$F$246,2,0)</f>
        <v>Per</v>
      </c>
    </row>
    <row r="2599" spans="1:11" x14ac:dyDescent="0.25">
      <c r="A2599" s="6"/>
      <c r="B2599" s="6"/>
      <c r="C2599" s="6"/>
      <c r="D2599" s="6"/>
      <c r="E2599" s="6" t="s">
        <v>227</v>
      </c>
      <c r="F2599" s="1" t="s">
        <v>117</v>
      </c>
      <c r="G2599" s="2">
        <v>44300</v>
      </c>
      <c r="H2599" s="1">
        <v>0</v>
      </c>
      <c r="I2599" s="24">
        <f>VLOOKUP($E2599,Mapping!$A$2:$C$502,3,0)</f>
        <v>0</v>
      </c>
      <c r="J2599" s="24" t="str">
        <f>VLOOKUP($E2599,Mapping!$A$2:$C$502,2,0)</f>
        <v>Applovin Rewarded</v>
      </c>
      <c r="K2599" s="24" t="str">
        <f>VLOOKUP(G2599,Mapping!$E$2:$F$246,2,0)</f>
        <v>Per</v>
      </c>
    </row>
    <row r="2600" spans="1:11" x14ac:dyDescent="0.25">
      <c r="A2600" s="6"/>
      <c r="B2600" s="6"/>
      <c r="C2600" s="6"/>
      <c r="D2600" s="6"/>
      <c r="E2600" s="6" t="s">
        <v>201</v>
      </c>
      <c r="F2600" s="1" t="s">
        <v>117</v>
      </c>
      <c r="G2600" s="2">
        <v>44300</v>
      </c>
      <c r="H2600" s="1">
        <v>0</v>
      </c>
      <c r="I2600" s="24">
        <f>VLOOKUP($E2600,Mapping!$A$2:$C$502,3,0)</f>
        <v>0</v>
      </c>
      <c r="J2600" s="24" t="str">
        <f>VLOOKUP($E2600,Mapping!$A$2:$C$502,2,0)</f>
        <v>Applovin Video</v>
      </c>
      <c r="K2600" s="24" t="str">
        <f>VLOOKUP(G2600,Mapping!$E$2:$F$246,2,0)</f>
        <v>Per</v>
      </c>
    </row>
    <row r="2601" spans="1:11" x14ac:dyDescent="0.25">
      <c r="A2601" s="6"/>
      <c r="B2601" s="6"/>
      <c r="C2601" s="6"/>
      <c r="D2601" s="6"/>
      <c r="E2601" s="6" t="s">
        <v>143</v>
      </c>
      <c r="F2601" s="1" t="s">
        <v>117</v>
      </c>
      <c r="G2601" s="2">
        <v>44300</v>
      </c>
      <c r="H2601" s="1">
        <v>0</v>
      </c>
      <c r="I2601" s="24">
        <f>VLOOKUP($E2601,Mapping!$A$2:$C$502,3,0)</f>
        <v>0</v>
      </c>
      <c r="J2601" s="24" t="str">
        <f>VLOOKUP($E2601,Mapping!$A$2:$C$502,2,0)</f>
        <v>Bug Fix</v>
      </c>
      <c r="K2601" s="24" t="str">
        <f>VLOOKUP(G2601,Mapping!$E$2:$F$246,2,0)</f>
        <v>Per</v>
      </c>
    </row>
    <row r="2602" spans="1:11" x14ac:dyDescent="0.25">
      <c r="A2602" s="6"/>
      <c r="B2602" s="6"/>
      <c r="C2602" s="6"/>
      <c r="D2602" s="6"/>
      <c r="E2602" s="6" t="s">
        <v>144</v>
      </c>
      <c r="F2602" s="1" t="s">
        <v>117</v>
      </c>
      <c r="G2602" s="2">
        <v>44300</v>
      </c>
      <c r="H2602" s="1">
        <v>0</v>
      </c>
      <c r="I2602" s="24">
        <f>VLOOKUP($E2602,Mapping!$A$2:$C$502,3,0)</f>
        <v>0</v>
      </c>
      <c r="J2602" s="24" t="str">
        <f>VLOOKUP($E2602,Mapping!$A$2:$C$502,2,0)</f>
        <v>Bug Fix</v>
      </c>
      <c r="K2602" s="24" t="str">
        <f>VLOOKUP(G2602,Mapping!$E$2:$F$246,2,0)</f>
        <v>Per</v>
      </c>
    </row>
    <row r="2603" spans="1:11" x14ac:dyDescent="0.25">
      <c r="A2603" s="6"/>
      <c r="B2603" s="6"/>
      <c r="C2603" s="6"/>
      <c r="D2603" s="6"/>
      <c r="E2603" s="6" t="s">
        <v>226</v>
      </c>
      <c r="F2603" s="1" t="s">
        <v>117</v>
      </c>
      <c r="G2603" s="2">
        <v>44300</v>
      </c>
      <c r="H2603" s="1">
        <v>0</v>
      </c>
      <c r="I2603" s="24">
        <f>VLOOKUP($E2603,Mapping!$A$2:$C$502,3,0)</f>
        <v>0</v>
      </c>
      <c r="J2603" s="24" t="str">
        <f>VLOOKUP($E2603,Mapping!$A$2:$C$502,2,0)</f>
        <v>Bug Fix</v>
      </c>
      <c r="K2603" s="24" t="str">
        <f>VLOOKUP(G2603,Mapping!$E$2:$F$246,2,0)</f>
        <v>Per</v>
      </c>
    </row>
    <row r="2604" spans="1:11" x14ac:dyDescent="0.25">
      <c r="A2604" s="6"/>
      <c r="B2604" s="6"/>
      <c r="C2604" s="6"/>
      <c r="D2604" s="6"/>
      <c r="E2604" s="6" t="s">
        <v>146</v>
      </c>
      <c r="F2604" s="1" t="s">
        <v>117</v>
      </c>
      <c r="G2604" s="2">
        <v>44300</v>
      </c>
      <c r="H2604" s="1">
        <v>0</v>
      </c>
      <c r="I2604" s="24">
        <f>VLOOKUP($E2604,Mapping!$A$2:$C$502,3,0)</f>
        <v>0</v>
      </c>
      <c r="J2604" s="24" t="str">
        <f>VLOOKUP($E2604,Mapping!$A$2:$C$502,2,0)</f>
        <v>Event After Effect</v>
      </c>
      <c r="K2604" s="24" t="str">
        <f>VLOOKUP(G2604,Mapping!$E$2:$F$246,2,0)</f>
        <v>Per</v>
      </c>
    </row>
    <row r="2605" spans="1:11" x14ac:dyDescent="0.25">
      <c r="A2605" s="6"/>
      <c r="B2605" s="6"/>
      <c r="C2605" s="6"/>
      <c r="D2605" s="6"/>
      <c r="E2605" s="6" t="s">
        <v>228</v>
      </c>
      <c r="F2605" s="1" t="s">
        <v>117</v>
      </c>
      <c r="G2605" s="2">
        <v>44300</v>
      </c>
      <c r="H2605" s="1">
        <v>0</v>
      </c>
      <c r="I2605" s="24">
        <f>VLOOKUP($E2605,Mapping!$A$2:$C$502,3,0)</f>
        <v>0</v>
      </c>
      <c r="J2605" s="24" t="str">
        <f>VLOOKUP($E2605,Mapping!$A$2:$C$502,2,0)</f>
        <v>Bytedance Global</v>
      </c>
      <c r="K2605" s="24" t="str">
        <f>VLOOKUP(G2605,Mapping!$E$2:$F$246,2,0)</f>
        <v>Per</v>
      </c>
    </row>
    <row r="2606" spans="1:11" x14ac:dyDescent="0.25">
      <c r="A2606" s="6"/>
      <c r="B2606" s="6"/>
      <c r="C2606" s="6"/>
      <c r="D2606" s="6"/>
      <c r="E2606" s="6" t="s">
        <v>180</v>
      </c>
      <c r="F2606" s="1" t="s">
        <v>117</v>
      </c>
      <c r="G2606" s="2">
        <v>44300</v>
      </c>
      <c r="H2606" s="1">
        <v>-19370.6350373077</v>
      </c>
      <c r="I2606" s="24">
        <f>VLOOKUP($E2606,Mapping!$A$2:$C$502,3,0)</f>
        <v>0</v>
      </c>
      <c r="J2606" s="24" t="str">
        <f>VLOOKUP($E2606,Mapping!$A$2:$C$502,2,0)</f>
        <v>Lords Mobile</v>
      </c>
      <c r="K2606" s="24" t="str">
        <f>VLOOKUP(G2606,Mapping!$E$2:$F$246,2,0)</f>
        <v>Per</v>
      </c>
    </row>
    <row r="2607" spans="1:11" x14ac:dyDescent="0.25">
      <c r="A2607" s="6"/>
      <c r="B2607" s="6"/>
      <c r="C2607" s="6"/>
      <c r="D2607" s="6"/>
      <c r="E2607" s="6" t="s">
        <v>181</v>
      </c>
      <c r="F2607" s="1" t="s">
        <v>117</v>
      </c>
      <c r="G2607" s="2">
        <v>44300</v>
      </c>
      <c r="H2607" s="1">
        <v>-3928.2835004902199</v>
      </c>
      <c r="I2607" s="24">
        <f>VLOOKUP($E2607,Mapping!$A$2:$C$502,3,0)</f>
        <v>0</v>
      </c>
      <c r="J2607" s="24" t="str">
        <f>VLOOKUP($E2607,Mapping!$A$2:$C$502,2,0)</f>
        <v>Rise of Kingdom</v>
      </c>
      <c r="K2607" s="24" t="str">
        <f>VLOOKUP(G2607,Mapping!$E$2:$F$246,2,0)</f>
        <v>Per</v>
      </c>
    </row>
    <row r="2608" spans="1:11" x14ac:dyDescent="0.25">
      <c r="A2608" s="6"/>
      <c r="B2608" s="6"/>
      <c r="C2608" s="6"/>
      <c r="D2608" s="6"/>
      <c r="E2608" s="6" t="s">
        <v>182</v>
      </c>
      <c r="F2608" s="1" t="s">
        <v>117</v>
      </c>
      <c r="G2608" s="2">
        <v>44300</v>
      </c>
      <c r="H2608" s="1">
        <v>-7397.5195691077297</v>
      </c>
      <c r="I2608" s="24">
        <f>VLOOKUP($E2608,Mapping!$A$2:$C$502,3,0)</f>
        <v>0</v>
      </c>
      <c r="J2608" s="24" t="str">
        <f>VLOOKUP($E2608,Mapping!$A$2:$C$502,2,0)</f>
        <v>West Game</v>
      </c>
      <c r="K2608" s="24" t="str">
        <f>VLOOKUP(G2608,Mapping!$E$2:$F$246,2,0)</f>
        <v>Per</v>
      </c>
    </row>
    <row r="2609" spans="1:11" x14ac:dyDescent="0.25">
      <c r="A2609" s="6"/>
      <c r="B2609" s="6"/>
      <c r="C2609" s="6"/>
      <c r="D2609" s="6"/>
      <c r="E2609" s="6" t="s">
        <v>148</v>
      </c>
      <c r="F2609" s="1" t="s">
        <v>117</v>
      </c>
      <c r="G2609" s="2">
        <v>44300</v>
      </c>
      <c r="H2609" s="1">
        <v>0</v>
      </c>
      <c r="I2609" s="24">
        <f>VLOOKUP($E2609,Mapping!$A$2:$C$502,3,0)</f>
        <v>0</v>
      </c>
      <c r="J2609" s="24" t="str">
        <f>VLOOKUP($E2609,Mapping!$A$2:$C$502,2,0)</f>
        <v>Event After Effect</v>
      </c>
      <c r="K2609" s="24" t="str">
        <f>VLOOKUP(G2609,Mapping!$E$2:$F$246,2,0)</f>
        <v>Per</v>
      </c>
    </row>
    <row r="2610" spans="1:11" x14ac:dyDescent="0.25">
      <c r="A2610" s="6"/>
      <c r="B2610" s="6"/>
      <c r="C2610" s="6"/>
      <c r="D2610" s="6"/>
      <c r="E2610" s="6" t="s">
        <v>202</v>
      </c>
      <c r="F2610" s="1" t="s">
        <v>117</v>
      </c>
      <c r="G2610" s="2">
        <v>44300</v>
      </c>
      <c r="H2610" s="1">
        <v>0</v>
      </c>
      <c r="I2610" s="24" t="str">
        <f>VLOOKUP($E2610,Mapping!$A$2:$C$502,3,0)</f>
        <v>S1</v>
      </c>
      <c r="J2610" s="24" t="str">
        <f>VLOOKUP($E2610,Mapping!$A$2:$C$502,2,0)</f>
        <v>Facebook AEO AAA</v>
      </c>
      <c r="K2610" s="24" t="str">
        <f>VLOOKUP(G2610,Mapping!$E$2:$F$246,2,0)</f>
        <v>Per</v>
      </c>
    </row>
    <row r="2611" spans="1:11" x14ac:dyDescent="0.25">
      <c r="A2611" s="6"/>
      <c r="B2611" s="6"/>
      <c r="C2611" s="6"/>
      <c r="D2611" s="6"/>
      <c r="E2611" s="6" t="s">
        <v>203</v>
      </c>
      <c r="F2611" s="1" t="s">
        <v>117</v>
      </c>
      <c r="G2611" s="2">
        <v>44300</v>
      </c>
      <c r="H2611" s="1">
        <v>0</v>
      </c>
      <c r="I2611" s="24" t="str">
        <f>VLOOKUP($E2611,Mapping!$A$2:$C$502,3,0)</f>
        <v>S2</v>
      </c>
      <c r="J2611" s="24" t="str">
        <f>VLOOKUP($E2611,Mapping!$A$2:$C$502,2,0)</f>
        <v>Facebook AEO AAA</v>
      </c>
      <c r="K2611" s="24" t="str">
        <f>VLOOKUP(G2611,Mapping!$E$2:$F$246,2,0)</f>
        <v>Per</v>
      </c>
    </row>
    <row r="2612" spans="1:11" x14ac:dyDescent="0.25">
      <c r="A2612" s="6"/>
      <c r="B2612" s="6"/>
      <c r="C2612" s="6"/>
      <c r="D2612" s="6"/>
      <c r="E2612" s="6" t="s">
        <v>243</v>
      </c>
      <c r="F2612" s="1" t="s">
        <v>117</v>
      </c>
      <c r="G2612" s="2">
        <v>44300</v>
      </c>
      <c r="H2612" s="1">
        <v>0</v>
      </c>
      <c r="I2612" s="24" t="str">
        <f>VLOOKUP($E2612,Mapping!$A$2:$C$502,3,0)</f>
        <v>S3</v>
      </c>
      <c r="J2612" s="24" t="str">
        <f>VLOOKUP($E2612,Mapping!$A$2:$C$502,2,0)</f>
        <v>Facebook AEO AAA</v>
      </c>
      <c r="K2612" s="24" t="str">
        <f>VLOOKUP(G2612,Mapping!$E$2:$F$246,2,0)</f>
        <v>Per</v>
      </c>
    </row>
    <row r="2613" spans="1:11" x14ac:dyDescent="0.25">
      <c r="A2613" s="6"/>
      <c r="B2613" s="6"/>
      <c r="C2613" s="6"/>
      <c r="D2613" s="6"/>
      <c r="E2613" s="6" t="s">
        <v>204</v>
      </c>
      <c r="F2613" s="1" t="s">
        <v>117</v>
      </c>
      <c r="G2613" s="2">
        <v>44300</v>
      </c>
      <c r="H2613" s="1">
        <v>0</v>
      </c>
      <c r="I2613" s="24" t="str">
        <f>VLOOKUP($E2613,Mapping!$A$2:$C$502,3,0)</f>
        <v>Pre</v>
      </c>
      <c r="J2613" s="24" t="str">
        <f>VLOOKUP($E2613,Mapping!$A$2:$C$502,2,0)</f>
        <v>Facebook AEO AAA</v>
      </c>
      <c r="K2613" s="24" t="str">
        <f>VLOOKUP(G2613,Mapping!$E$2:$F$246,2,0)</f>
        <v>Per</v>
      </c>
    </row>
    <row r="2614" spans="1:11" x14ac:dyDescent="0.25">
      <c r="A2614" s="6"/>
      <c r="B2614" s="6"/>
      <c r="C2614" s="6"/>
      <c r="D2614" s="6"/>
      <c r="E2614" s="6" t="s">
        <v>205</v>
      </c>
      <c r="F2614" s="1" t="s">
        <v>117</v>
      </c>
      <c r="G2614" s="2">
        <v>44300</v>
      </c>
      <c r="H2614" s="1">
        <v>0</v>
      </c>
      <c r="I2614" s="24" t="str">
        <f>VLOOKUP($E2614,Mapping!$A$2:$C$502,3,0)</f>
        <v>S1</v>
      </c>
      <c r="J2614" s="24" t="str">
        <f>VLOOKUP($E2614,Mapping!$A$2:$C$502,2,0)</f>
        <v>Facebook AEO BAU</v>
      </c>
      <c r="K2614" s="24" t="str">
        <f>VLOOKUP(G2614,Mapping!$E$2:$F$246,2,0)</f>
        <v>Per</v>
      </c>
    </row>
    <row r="2615" spans="1:11" x14ac:dyDescent="0.25">
      <c r="A2615" s="6"/>
      <c r="B2615" s="6"/>
      <c r="C2615" s="6"/>
      <c r="D2615" s="6"/>
      <c r="E2615" s="6" t="s">
        <v>206</v>
      </c>
      <c r="F2615" s="1" t="s">
        <v>117</v>
      </c>
      <c r="G2615" s="2">
        <v>44300</v>
      </c>
      <c r="H2615" s="1">
        <v>0</v>
      </c>
      <c r="I2615" s="24" t="str">
        <f>VLOOKUP($E2615,Mapping!$A$2:$C$502,3,0)</f>
        <v>S2</v>
      </c>
      <c r="J2615" s="24" t="str">
        <f>VLOOKUP($E2615,Mapping!$A$2:$C$502,2,0)</f>
        <v>Facebook AEO BAU</v>
      </c>
      <c r="K2615" s="24" t="str">
        <f>VLOOKUP(G2615,Mapping!$E$2:$F$246,2,0)</f>
        <v>Per</v>
      </c>
    </row>
    <row r="2616" spans="1:11" x14ac:dyDescent="0.25">
      <c r="A2616" s="6"/>
      <c r="B2616" s="6"/>
      <c r="C2616" s="6"/>
      <c r="D2616" s="6"/>
      <c r="E2616" s="6" t="s">
        <v>244</v>
      </c>
      <c r="F2616" s="1" t="s">
        <v>117</v>
      </c>
      <c r="G2616" s="2">
        <v>44300</v>
      </c>
      <c r="H2616" s="1">
        <v>0</v>
      </c>
      <c r="I2616" s="24" t="str">
        <f>VLOOKUP($E2616,Mapping!$A$2:$C$502,3,0)</f>
        <v>S3</v>
      </c>
      <c r="J2616" s="24" t="str">
        <f>VLOOKUP($E2616,Mapping!$A$2:$C$502,2,0)</f>
        <v>Facebook AEO BAU</v>
      </c>
      <c r="K2616" s="24" t="str">
        <f>VLOOKUP(G2616,Mapping!$E$2:$F$246,2,0)</f>
        <v>Per</v>
      </c>
    </row>
    <row r="2617" spans="1:11" x14ac:dyDescent="0.25">
      <c r="A2617" s="6"/>
      <c r="B2617" s="6"/>
      <c r="C2617" s="6"/>
      <c r="D2617" s="6"/>
      <c r="E2617" s="6" t="s">
        <v>207</v>
      </c>
      <c r="F2617" s="1" t="s">
        <v>117</v>
      </c>
      <c r="G2617" s="2">
        <v>44300</v>
      </c>
      <c r="H2617" s="1">
        <v>744.77623345171196</v>
      </c>
      <c r="I2617" s="24" t="str">
        <f>VLOOKUP($E2617,Mapping!$A$2:$C$502,3,0)</f>
        <v>Pre</v>
      </c>
      <c r="J2617" s="24" t="str">
        <f>VLOOKUP($E2617,Mapping!$A$2:$C$502,2,0)</f>
        <v>Facebook AEO BAU</v>
      </c>
      <c r="K2617" s="24" t="str">
        <f>VLOOKUP(G2617,Mapping!$E$2:$F$246,2,0)</f>
        <v>Per</v>
      </c>
    </row>
    <row r="2618" spans="1:11" x14ac:dyDescent="0.25">
      <c r="A2618" s="6"/>
      <c r="B2618" s="6"/>
      <c r="C2618" s="6"/>
      <c r="D2618" s="6"/>
      <c r="E2618" s="6" t="s">
        <v>208</v>
      </c>
      <c r="F2618" s="1" t="s">
        <v>117</v>
      </c>
      <c r="G2618" s="2">
        <v>44300</v>
      </c>
      <c r="H2618" s="1">
        <v>27684.8520540805</v>
      </c>
      <c r="I2618" s="24" t="str">
        <f>VLOOKUP($E2618,Mapping!$A$2:$C$502,3,0)</f>
        <v>Pre</v>
      </c>
      <c r="J2618" s="24" t="str">
        <f>VLOOKUP($E2618,Mapping!$A$2:$C$502,2,0)</f>
        <v>Facebook VO AAA</v>
      </c>
      <c r="K2618" s="24" t="str">
        <f>VLOOKUP(G2618,Mapping!$E$2:$F$246,2,0)</f>
        <v>Per</v>
      </c>
    </row>
    <row r="2619" spans="1:11" x14ac:dyDescent="0.25">
      <c r="A2619" s="6"/>
      <c r="B2619" s="6"/>
      <c r="C2619" s="6"/>
      <c r="D2619" s="6"/>
      <c r="E2619" s="6" t="s">
        <v>209</v>
      </c>
      <c r="F2619" s="1" t="s">
        <v>117</v>
      </c>
      <c r="G2619" s="2">
        <v>44300</v>
      </c>
      <c r="H2619" s="1">
        <v>0</v>
      </c>
      <c r="I2619" s="24" t="str">
        <f>VLOOKUP($E2619,Mapping!$A$2:$C$502,3,0)</f>
        <v>S1</v>
      </c>
      <c r="J2619" s="24" t="str">
        <f>VLOOKUP($E2619,Mapping!$A$2:$C$502,2,0)</f>
        <v>Facebook VO AAA</v>
      </c>
      <c r="K2619" s="24" t="str">
        <f>VLOOKUP(G2619,Mapping!$E$2:$F$246,2,0)</f>
        <v>Per</v>
      </c>
    </row>
    <row r="2620" spans="1:11" x14ac:dyDescent="0.25">
      <c r="A2620" s="6"/>
      <c r="B2620" s="6"/>
      <c r="C2620" s="6"/>
      <c r="D2620" s="6"/>
      <c r="E2620" s="6" t="s">
        <v>210</v>
      </c>
      <c r="F2620" s="1" t="s">
        <v>117</v>
      </c>
      <c r="G2620" s="2">
        <v>44300</v>
      </c>
      <c r="H2620" s="1">
        <v>0</v>
      </c>
      <c r="I2620" s="24" t="str">
        <f>VLOOKUP($E2620,Mapping!$A$2:$C$502,3,0)</f>
        <v>S2</v>
      </c>
      <c r="J2620" s="24" t="str">
        <f>VLOOKUP($E2620,Mapping!$A$2:$C$502,2,0)</f>
        <v>Facebook VO AAA</v>
      </c>
      <c r="K2620" s="24" t="str">
        <f>VLOOKUP(G2620,Mapping!$E$2:$F$246,2,0)</f>
        <v>Per</v>
      </c>
    </row>
    <row r="2621" spans="1:11" x14ac:dyDescent="0.25">
      <c r="A2621" s="6"/>
      <c r="B2621" s="6"/>
      <c r="C2621" s="6"/>
      <c r="D2621" s="6"/>
      <c r="E2621" s="6" t="s">
        <v>245</v>
      </c>
      <c r="F2621" s="1" t="s">
        <v>117</v>
      </c>
      <c r="G2621" s="2">
        <v>44300</v>
      </c>
      <c r="H2621" s="1">
        <v>0</v>
      </c>
      <c r="I2621" s="24" t="str">
        <f>VLOOKUP($E2621,Mapping!$A$2:$C$502,3,0)</f>
        <v>S3</v>
      </c>
      <c r="J2621" s="24" t="str">
        <f>VLOOKUP($E2621,Mapping!$A$2:$C$502,2,0)</f>
        <v>Facebook VO AAA</v>
      </c>
      <c r="K2621" s="24" t="str">
        <f>VLOOKUP(G2621,Mapping!$E$2:$F$246,2,0)</f>
        <v>Per</v>
      </c>
    </row>
    <row r="2622" spans="1:11" x14ac:dyDescent="0.25">
      <c r="A2622" s="6"/>
      <c r="B2622" s="6"/>
      <c r="C2622" s="6"/>
      <c r="D2622" s="6"/>
      <c r="E2622" s="6" t="s">
        <v>211</v>
      </c>
      <c r="F2622" s="1" t="s">
        <v>117</v>
      </c>
      <c r="G2622" s="2">
        <v>44300</v>
      </c>
      <c r="H2622" s="1">
        <v>24129.932335470799</v>
      </c>
      <c r="I2622" s="24" t="str">
        <f>VLOOKUP($E2622,Mapping!$A$2:$C$502,3,0)</f>
        <v>Pre</v>
      </c>
      <c r="J2622" s="24" t="str">
        <f>VLOOKUP($E2622,Mapping!$A$2:$C$502,2,0)</f>
        <v>Facebook VO BAU</v>
      </c>
      <c r="K2622" s="24" t="str">
        <f>VLOOKUP(G2622,Mapping!$E$2:$F$246,2,0)</f>
        <v>Per</v>
      </c>
    </row>
    <row r="2623" spans="1:11" x14ac:dyDescent="0.25">
      <c r="A2623" s="6"/>
      <c r="B2623" s="6"/>
      <c r="C2623" s="6"/>
      <c r="D2623" s="6"/>
      <c r="E2623" s="6" t="s">
        <v>212</v>
      </c>
      <c r="F2623" s="1" t="s">
        <v>117</v>
      </c>
      <c r="G2623" s="2">
        <v>44300</v>
      </c>
      <c r="H2623" s="1">
        <v>0</v>
      </c>
      <c r="I2623" s="24" t="str">
        <f>VLOOKUP($E2623,Mapping!$A$2:$C$502,3,0)</f>
        <v>S1</v>
      </c>
      <c r="J2623" s="24" t="str">
        <f>VLOOKUP($E2623,Mapping!$A$2:$C$502,2,0)</f>
        <v>Facebook VO BAU</v>
      </c>
      <c r="K2623" s="24" t="str">
        <f>VLOOKUP(G2623,Mapping!$E$2:$F$246,2,0)</f>
        <v>Per</v>
      </c>
    </row>
    <row r="2624" spans="1:11" x14ac:dyDescent="0.25">
      <c r="A2624" s="6"/>
      <c r="B2624" s="6"/>
      <c r="C2624" s="6"/>
      <c r="D2624" s="6"/>
      <c r="E2624" s="6" t="s">
        <v>213</v>
      </c>
      <c r="F2624" s="1" t="s">
        <v>117</v>
      </c>
      <c r="G2624" s="2">
        <v>44300</v>
      </c>
      <c r="H2624" s="1">
        <v>0</v>
      </c>
      <c r="I2624" s="24" t="str">
        <f>VLOOKUP($E2624,Mapping!$A$2:$C$502,3,0)</f>
        <v>S2</v>
      </c>
      <c r="J2624" s="24" t="str">
        <f>VLOOKUP($E2624,Mapping!$A$2:$C$502,2,0)</f>
        <v>Facebook VO BAU</v>
      </c>
      <c r="K2624" s="24" t="str">
        <f>VLOOKUP(G2624,Mapping!$E$2:$F$246,2,0)</f>
        <v>Per</v>
      </c>
    </row>
    <row r="2625" spans="1:11" x14ac:dyDescent="0.25">
      <c r="A2625" s="6"/>
      <c r="B2625" s="6"/>
      <c r="C2625" s="6"/>
      <c r="D2625" s="6"/>
      <c r="E2625" s="6" t="s">
        <v>246</v>
      </c>
      <c r="F2625" s="1" t="s">
        <v>117</v>
      </c>
      <c r="G2625" s="2">
        <v>44300</v>
      </c>
      <c r="H2625" s="1">
        <v>0</v>
      </c>
      <c r="I2625" s="24" t="str">
        <f>VLOOKUP($E2625,Mapping!$A$2:$C$502,3,0)</f>
        <v>S3</v>
      </c>
      <c r="J2625" s="24" t="str">
        <f>VLOOKUP($E2625,Mapping!$A$2:$C$502,2,0)</f>
        <v>Facebook VO BAU</v>
      </c>
      <c r="K2625" s="24" t="str">
        <f>VLOOKUP(G2625,Mapping!$E$2:$F$246,2,0)</f>
        <v>Per</v>
      </c>
    </row>
    <row r="2626" spans="1:11" x14ac:dyDescent="0.25">
      <c r="A2626" s="6"/>
      <c r="B2626" s="6"/>
      <c r="C2626" s="6"/>
      <c r="D2626" s="6"/>
      <c r="E2626" s="6" t="s">
        <v>214</v>
      </c>
      <c r="F2626" s="1" t="s">
        <v>117</v>
      </c>
      <c r="G2626" s="2">
        <v>44300</v>
      </c>
      <c r="H2626" s="1">
        <v>307.441922010822</v>
      </c>
      <c r="I2626" s="24" t="str">
        <f>VLOOKUP($E2626,Mapping!$A$2:$C$502,3,0)</f>
        <v>Pre</v>
      </c>
      <c r="J2626" s="24" t="str">
        <f>VLOOKUP($E2626,Mapping!$A$2:$C$502,2,0)</f>
        <v>Facebook VO Dynamic</v>
      </c>
      <c r="K2626" s="24" t="str">
        <f>VLOOKUP(G2626,Mapping!$E$2:$F$246,2,0)</f>
        <v>Per</v>
      </c>
    </row>
    <row r="2627" spans="1:11" x14ac:dyDescent="0.25">
      <c r="A2627" s="6"/>
      <c r="B2627" s="6"/>
      <c r="C2627" s="6"/>
      <c r="D2627" s="6"/>
      <c r="E2627" s="6" t="s">
        <v>215</v>
      </c>
      <c r="F2627" s="1" t="s">
        <v>117</v>
      </c>
      <c r="G2627" s="2">
        <v>44300</v>
      </c>
      <c r="H2627" s="1">
        <v>0</v>
      </c>
      <c r="I2627" s="24" t="str">
        <f>VLOOKUP($E2627,Mapping!$A$2:$C$502,3,0)</f>
        <v>S1</v>
      </c>
      <c r="J2627" s="24" t="str">
        <f>VLOOKUP($E2627,Mapping!$A$2:$C$502,2,0)</f>
        <v>Facebook VO Dynamic</v>
      </c>
      <c r="K2627" s="24" t="str">
        <f>VLOOKUP(G2627,Mapping!$E$2:$F$246,2,0)</f>
        <v>Per</v>
      </c>
    </row>
    <row r="2628" spans="1:11" x14ac:dyDescent="0.25">
      <c r="A2628" s="6"/>
      <c r="B2628" s="6"/>
      <c r="C2628" s="6"/>
      <c r="D2628" s="6"/>
      <c r="E2628" s="6" t="s">
        <v>216</v>
      </c>
      <c r="F2628" s="1" t="s">
        <v>117</v>
      </c>
      <c r="G2628" s="2">
        <v>44300</v>
      </c>
      <c r="H2628" s="1">
        <v>10438.0821953675</v>
      </c>
      <c r="I2628" s="24" t="str">
        <f>VLOOKUP($E2628,Mapping!$A$2:$C$502,3,0)</f>
        <v>Pre</v>
      </c>
      <c r="J2628" s="24" t="str">
        <f>VLOOKUP($E2628,Mapping!$A$2:$C$502,2,0)</f>
        <v>Google Display</v>
      </c>
      <c r="K2628" s="24" t="str">
        <f>VLOOKUP(G2628,Mapping!$E$2:$F$246,2,0)</f>
        <v>Per</v>
      </c>
    </row>
    <row r="2629" spans="1:11" x14ac:dyDescent="0.25">
      <c r="A2629" s="6"/>
      <c r="B2629" s="6"/>
      <c r="C2629" s="6"/>
      <c r="D2629" s="6"/>
      <c r="E2629" s="6" t="s">
        <v>217</v>
      </c>
      <c r="F2629" s="1" t="s">
        <v>117</v>
      </c>
      <c r="G2629" s="2">
        <v>44300</v>
      </c>
      <c r="H2629" s="1">
        <v>0</v>
      </c>
      <c r="I2629" s="24">
        <f>VLOOKUP($E2629,Mapping!$A$2:$C$502,3,0)</f>
        <v>0</v>
      </c>
      <c r="J2629" s="24" t="str">
        <f>VLOOKUP($E2629,Mapping!$A$2:$C$502,2,0)</f>
        <v>Google Display</v>
      </c>
      <c r="K2629" s="24" t="str">
        <f>VLOOKUP(G2629,Mapping!$E$2:$F$246,2,0)</f>
        <v>Per</v>
      </c>
    </row>
    <row r="2630" spans="1:11" x14ac:dyDescent="0.25">
      <c r="A2630" s="6"/>
      <c r="B2630" s="6"/>
      <c r="C2630" s="6"/>
      <c r="D2630" s="6"/>
      <c r="E2630" s="6" t="s">
        <v>229</v>
      </c>
      <c r="F2630" s="1" t="s">
        <v>117</v>
      </c>
      <c r="G2630" s="2">
        <v>44300</v>
      </c>
      <c r="H2630" s="1">
        <v>0</v>
      </c>
      <c r="I2630" s="24">
        <f>VLOOKUP($E2630,Mapping!$A$2:$C$502,3,0)</f>
        <v>0</v>
      </c>
      <c r="J2630" s="24" t="str">
        <f>VLOOKUP($E2630,Mapping!$A$2:$C$502,2,0)</f>
        <v>Google Display</v>
      </c>
      <c r="K2630" s="24" t="str">
        <f>VLOOKUP(G2630,Mapping!$E$2:$F$246,2,0)</f>
        <v>Per</v>
      </c>
    </row>
    <row r="2631" spans="1:11" x14ac:dyDescent="0.25">
      <c r="A2631" s="6"/>
      <c r="B2631" s="6"/>
      <c r="C2631" s="6"/>
      <c r="D2631" s="6"/>
      <c r="E2631" s="6" t="s">
        <v>218</v>
      </c>
      <c r="F2631" s="1" t="s">
        <v>117</v>
      </c>
      <c r="G2631" s="2">
        <v>44300</v>
      </c>
      <c r="H2631" s="1">
        <v>0</v>
      </c>
      <c r="I2631" s="24">
        <f>VLOOKUP($E2631,Mapping!$A$2:$C$502,3,0)</f>
        <v>0</v>
      </c>
      <c r="J2631" s="24" t="str">
        <f>VLOOKUP($E2631,Mapping!$A$2:$C$502,2,0)</f>
        <v>Google Display</v>
      </c>
      <c r="K2631" s="24" t="str">
        <f>VLOOKUP(G2631,Mapping!$E$2:$F$246,2,0)</f>
        <v>Per</v>
      </c>
    </row>
    <row r="2632" spans="1:11" x14ac:dyDescent="0.25">
      <c r="A2632" s="6"/>
      <c r="B2632" s="6"/>
      <c r="C2632" s="6"/>
      <c r="D2632" s="6"/>
      <c r="E2632" s="6" t="s">
        <v>230</v>
      </c>
      <c r="F2632" s="1" t="s">
        <v>117</v>
      </c>
      <c r="G2632" s="2">
        <v>44300</v>
      </c>
      <c r="H2632" s="1">
        <v>0</v>
      </c>
      <c r="I2632" s="24" t="str">
        <f>VLOOKUP($E2632,Mapping!$A$2:$C$502,3,0)</f>
        <v>S1</v>
      </c>
      <c r="J2632" s="24" t="str">
        <f>VLOOKUP($E2632,Mapping!$A$2:$C$502,2,0)</f>
        <v>Google Display</v>
      </c>
      <c r="K2632" s="24" t="str">
        <f>VLOOKUP(G2632,Mapping!$E$2:$F$246,2,0)</f>
        <v>Per</v>
      </c>
    </row>
    <row r="2633" spans="1:11" x14ac:dyDescent="0.25">
      <c r="A2633" s="6"/>
      <c r="B2633" s="6"/>
      <c r="C2633" s="6"/>
      <c r="D2633" s="6"/>
      <c r="E2633" s="6" t="s">
        <v>219</v>
      </c>
      <c r="F2633" s="1" t="s">
        <v>117</v>
      </c>
      <c r="G2633" s="2">
        <v>44300</v>
      </c>
      <c r="H2633" s="1">
        <v>922.59131404413699</v>
      </c>
      <c r="I2633" s="24" t="str">
        <f>VLOOKUP($E2633,Mapping!$A$2:$C$502,3,0)</f>
        <v>Pre</v>
      </c>
      <c r="J2633" s="24" t="str">
        <f>VLOOKUP($E2633,Mapping!$A$2:$C$502,2,0)</f>
        <v>Google Youtube</v>
      </c>
      <c r="K2633" s="24" t="str">
        <f>VLOOKUP(G2633,Mapping!$E$2:$F$246,2,0)</f>
        <v>Per</v>
      </c>
    </row>
    <row r="2634" spans="1:11" x14ac:dyDescent="0.25">
      <c r="A2634" s="6"/>
      <c r="B2634" s="6"/>
      <c r="C2634" s="6"/>
      <c r="D2634" s="6"/>
      <c r="E2634" s="6" t="s">
        <v>220</v>
      </c>
      <c r="F2634" s="1" t="s">
        <v>117</v>
      </c>
      <c r="G2634" s="2">
        <v>44300</v>
      </c>
      <c r="H2634" s="1">
        <v>0</v>
      </c>
      <c r="I2634" s="24">
        <f>VLOOKUP($E2634,Mapping!$A$2:$C$502,3,0)</f>
        <v>0</v>
      </c>
      <c r="J2634" s="24" t="str">
        <f>VLOOKUP($E2634,Mapping!$A$2:$C$502,2,0)</f>
        <v>Google Youtube</v>
      </c>
      <c r="K2634" s="24" t="str">
        <f>VLOOKUP(G2634,Mapping!$E$2:$F$246,2,0)</f>
        <v>Per</v>
      </c>
    </row>
    <row r="2635" spans="1:11" x14ac:dyDescent="0.25">
      <c r="A2635" s="6"/>
      <c r="B2635" s="6"/>
      <c r="C2635" s="6"/>
      <c r="D2635" s="6"/>
      <c r="E2635" s="6" t="s">
        <v>231</v>
      </c>
      <c r="F2635" s="1" t="s">
        <v>117</v>
      </c>
      <c r="G2635" s="2">
        <v>44300</v>
      </c>
      <c r="H2635" s="1">
        <v>0</v>
      </c>
      <c r="I2635" s="24">
        <f>VLOOKUP($E2635,Mapping!$A$2:$C$502,3,0)</f>
        <v>0</v>
      </c>
      <c r="J2635" s="24" t="str">
        <f>VLOOKUP($E2635,Mapping!$A$2:$C$502,2,0)</f>
        <v>Google Youtube</v>
      </c>
      <c r="K2635" s="24" t="str">
        <f>VLOOKUP(G2635,Mapping!$E$2:$F$246,2,0)</f>
        <v>Per</v>
      </c>
    </row>
    <row r="2636" spans="1:11" x14ac:dyDescent="0.25">
      <c r="A2636" s="6"/>
      <c r="B2636" s="6"/>
      <c r="C2636" s="6"/>
      <c r="D2636" s="6"/>
      <c r="E2636" s="6" t="s">
        <v>221</v>
      </c>
      <c r="F2636" s="1" t="s">
        <v>117</v>
      </c>
      <c r="G2636" s="2">
        <v>44300</v>
      </c>
      <c r="H2636" s="1">
        <v>0</v>
      </c>
      <c r="I2636" s="24">
        <f>VLOOKUP($E2636,Mapping!$A$2:$C$502,3,0)</f>
        <v>0</v>
      </c>
      <c r="J2636" s="24" t="str">
        <f>VLOOKUP($E2636,Mapping!$A$2:$C$502,2,0)</f>
        <v>Google Youtube</v>
      </c>
      <c r="K2636" s="24" t="str">
        <f>VLOOKUP(G2636,Mapping!$E$2:$F$246,2,0)</f>
        <v>Per</v>
      </c>
    </row>
    <row r="2637" spans="1:11" x14ac:dyDescent="0.25">
      <c r="A2637" s="6"/>
      <c r="B2637" s="6"/>
      <c r="C2637" s="6"/>
      <c r="D2637" s="6"/>
      <c r="E2637" s="6" t="s">
        <v>232</v>
      </c>
      <c r="F2637" s="1" t="s">
        <v>117</v>
      </c>
      <c r="G2637" s="2">
        <v>44300</v>
      </c>
      <c r="H2637" s="1">
        <v>0</v>
      </c>
      <c r="I2637" s="24" t="str">
        <f>VLOOKUP($E2637,Mapping!$A$2:$C$502,3,0)</f>
        <v>S1</v>
      </c>
      <c r="J2637" s="24" t="str">
        <f>VLOOKUP($E2637,Mapping!$A$2:$C$502,2,0)</f>
        <v>Google Youtube</v>
      </c>
      <c r="K2637" s="24" t="str">
        <f>VLOOKUP(G2637,Mapping!$E$2:$F$246,2,0)</f>
        <v>Per</v>
      </c>
    </row>
    <row r="2638" spans="1:11" x14ac:dyDescent="0.25">
      <c r="A2638" s="6"/>
      <c r="B2638" s="6"/>
      <c r="C2638" s="6"/>
      <c r="D2638" s="6"/>
      <c r="E2638" s="6" t="s">
        <v>73</v>
      </c>
      <c r="F2638" s="1" t="s">
        <v>117</v>
      </c>
      <c r="G2638" s="2">
        <v>44300</v>
      </c>
      <c r="H2638" s="1">
        <v>282876.95580592903</v>
      </c>
      <c r="I2638" s="24">
        <f>VLOOKUP($E2638,Mapping!$A$2:$C$502,3,0)</f>
        <v>0</v>
      </c>
      <c r="J2638" s="24">
        <f>VLOOKUP($E2638,Mapping!$A$2:$C$502,2,0)</f>
        <v>0</v>
      </c>
      <c r="K2638" s="24" t="str">
        <f>VLOOKUP(G2638,Mapping!$E$2:$F$246,2,0)</f>
        <v>Per</v>
      </c>
    </row>
    <row r="2639" spans="1:11" x14ac:dyDescent="0.25">
      <c r="A2639" s="6"/>
      <c r="B2639" s="6"/>
      <c r="C2639" s="6"/>
      <c r="D2639" s="6"/>
      <c r="E2639" s="6" t="s">
        <v>149</v>
      </c>
      <c r="F2639" s="1" t="s">
        <v>117</v>
      </c>
      <c r="G2639" s="2">
        <v>44300</v>
      </c>
      <c r="H2639" s="1">
        <v>0</v>
      </c>
      <c r="I2639" s="24">
        <f>VLOOKUP($E2639,Mapping!$A$2:$C$502,3,0)</f>
        <v>0</v>
      </c>
      <c r="J2639" s="24" t="str">
        <f>VLOOKUP($E2639,Mapping!$A$2:$C$502,2,0)</f>
        <v>Event After Effect</v>
      </c>
      <c r="K2639" s="24" t="str">
        <f>VLOOKUP(G2639,Mapping!$E$2:$F$246,2,0)</f>
        <v>Per</v>
      </c>
    </row>
    <row r="2640" spans="1:11" x14ac:dyDescent="0.25">
      <c r="A2640" s="6"/>
      <c r="B2640" s="6"/>
      <c r="C2640" s="6"/>
      <c r="D2640" s="6"/>
      <c r="E2640" s="6" t="s">
        <v>150</v>
      </c>
      <c r="F2640" s="1" t="s">
        <v>117</v>
      </c>
      <c r="G2640" s="2">
        <v>44300</v>
      </c>
      <c r="H2640" s="1">
        <v>0</v>
      </c>
      <c r="I2640" s="24">
        <f>VLOOKUP($E2640,Mapping!$A$2:$C$502,3,0)</f>
        <v>0</v>
      </c>
      <c r="J2640" s="24" t="str">
        <f>VLOOKUP($E2640,Mapping!$A$2:$C$502,2,0)</f>
        <v>Internal Event</v>
      </c>
      <c r="K2640" s="24" t="str">
        <f>VLOOKUP(G2640,Mapping!$E$2:$F$246,2,0)</f>
        <v>Per</v>
      </c>
    </row>
    <row r="2641" spans="1:11" x14ac:dyDescent="0.25">
      <c r="A2641" s="6"/>
      <c r="B2641" s="6"/>
      <c r="C2641" s="6"/>
      <c r="D2641" s="6"/>
      <c r="E2641" s="6" t="s">
        <v>151</v>
      </c>
      <c r="F2641" s="1" t="s">
        <v>117</v>
      </c>
      <c r="G2641" s="2">
        <v>44300</v>
      </c>
      <c r="H2641" s="1">
        <v>0</v>
      </c>
      <c r="I2641" s="24">
        <f>VLOOKUP($E2641,Mapping!$A$2:$C$502,3,0)</f>
        <v>0</v>
      </c>
      <c r="J2641" s="24" t="str">
        <f>VLOOKUP($E2641,Mapping!$A$2:$C$502,2,0)</f>
        <v>Internal Event</v>
      </c>
      <c r="K2641" s="24" t="str">
        <f>VLOOKUP(G2641,Mapping!$E$2:$F$246,2,0)</f>
        <v>Per</v>
      </c>
    </row>
    <row r="2642" spans="1:11" x14ac:dyDescent="0.25">
      <c r="A2642" s="6"/>
      <c r="B2642" s="6"/>
      <c r="C2642" s="6"/>
      <c r="D2642" s="6"/>
      <c r="E2642" s="6" t="s">
        <v>152</v>
      </c>
      <c r="F2642" s="1" t="s">
        <v>117</v>
      </c>
      <c r="G2642" s="2">
        <v>44300</v>
      </c>
      <c r="H2642" s="1">
        <v>0</v>
      </c>
      <c r="I2642" s="24">
        <f>VLOOKUP($E2642,Mapping!$A$2:$C$502,3,0)</f>
        <v>0</v>
      </c>
      <c r="J2642" s="24" t="str">
        <f>VLOOKUP($E2642,Mapping!$A$2:$C$502,2,0)</f>
        <v>Internal Event</v>
      </c>
      <c r="K2642" s="24" t="str">
        <f>VLOOKUP(G2642,Mapping!$E$2:$F$246,2,0)</f>
        <v>Per</v>
      </c>
    </row>
    <row r="2643" spans="1:11" x14ac:dyDescent="0.25">
      <c r="A2643" s="6"/>
      <c r="B2643" s="6"/>
      <c r="C2643" s="6"/>
      <c r="D2643" s="6"/>
      <c r="E2643" s="6" t="s">
        <v>153</v>
      </c>
      <c r="F2643" s="1" t="s">
        <v>117</v>
      </c>
      <c r="G2643" s="2">
        <v>44300</v>
      </c>
      <c r="H2643" s="1">
        <v>0</v>
      </c>
      <c r="I2643" s="24">
        <f>VLOOKUP($E2643,Mapping!$A$2:$C$502,3,0)</f>
        <v>0</v>
      </c>
      <c r="J2643" s="24" t="str">
        <f>VLOOKUP($E2643,Mapping!$A$2:$C$502,2,0)</f>
        <v>Monday Effect</v>
      </c>
      <c r="K2643" s="24" t="str">
        <f>VLOOKUP(G2643,Mapping!$E$2:$F$246,2,0)</f>
        <v>Per</v>
      </c>
    </row>
    <row r="2644" spans="1:11" x14ac:dyDescent="0.25">
      <c r="A2644" s="6"/>
      <c r="B2644" s="6"/>
      <c r="C2644" s="6"/>
      <c r="D2644" s="6"/>
      <c r="E2644" s="6" t="s">
        <v>154</v>
      </c>
      <c r="F2644" s="1" t="s">
        <v>117</v>
      </c>
      <c r="G2644" s="2">
        <v>44300</v>
      </c>
      <c r="H2644" s="1">
        <v>0</v>
      </c>
      <c r="I2644" s="24">
        <f>VLOOKUP($E2644,Mapping!$A$2:$C$502,3,0)</f>
        <v>0</v>
      </c>
      <c r="J2644" s="24" t="str">
        <f>VLOOKUP($E2644,Mapping!$A$2:$C$502,2,0)</f>
        <v>New Content</v>
      </c>
      <c r="K2644" s="24" t="str">
        <f>VLOOKUP(G2644,Mapping!$E$2:$F$246,2,0)</f>
        <v>Per</v>
      </c>
    </row>
    <row r="2645" spans="1:11" x14ac:dyDescent="0.25">
      <c r="A2645" s="6"/>
      <c r="B2645" s="6"/>
      <c r="C2645" s="6"/>
      <c r="D2645" s="6"/>
      <c r="E2645" s="6" t="s">
        <v>155</v>
      </c>
      <c r="F2645" s="1" t="s">
        <v>117</v>
      </c>
      <c r="G2645" s="2">
        <v>44300</v>
      </c>
      <c r="H2645" s="1">
        <v>0</v>
      </c>
      <c r="I2645" s="24">
        <f>VLOOKUP($E2645,Mapping!$A$2:$C$502,3,0)</f>
        <v>0</v>
      </c>
      <c r="J2645" s="24" t="str">
        <f>VLOOKUP($E2645,Mapping!$A$2:$C$502,2,0)</f>
        <v>Internal Event</v>
      </c>
      <c r="K2645" s="24" t="str">
        <f>VLOOKUP(G2645,Mapping!$E$2:$F$246,2,0)</f>
        <v>Per</v>
      </c>
    </row>
    <row r="2646" spans="1:11" x14ac:dyDescent="0.25">
      <c r="A2646" s="6"/>
      <c r="B2646" s="6"/>
      <c r="C2646" s="6"/>
      <c r="D2646" s="6"/>
      <c r="E2646" s="6" t="s">
        <v>156</v>
      </c>
      <c r="F2646" s="1" t="s">
        <v>117</v>
      </c>
      <c r="G2646" s="2">
        <v>44300</v>
      </c>
      <c r="H2646" s="1">
        <v>0</v>
      </c>
      <c r="I2646" s="24">
        <f>VLOOKUP($E2646,Mapping!$A$2:$C$502,3,0)</f>
        <v>0</v>
      </c>
      <c r="J2646" s="24" t="str">
        <f>VLOOKUP($E2646,Mapping!$A$2:$C$502,2,0)</f>
        <v>Internal Event</v>
      </c>
      <c r="K2646" s="24" t="str">
        <f>VLOOKUP(G2646,Mapping!$E$2:$F$246,2,0)</f>
        <v>Per</v>
      </c>
    </row>
    <row r="2647" spans="1:11" x14ac:dyDescent="0.25">
      <c r="A2647" s="6"/>
      <c r="B2647" s="6"/>
      <c r="C2647" s="6"/>
      <c r="D2647" s="6"/>
      <c r="E2647" s="6" t="s">
        <v>233</v>
      </c>
      <c r="F2647" s="1" t="s">
        <v>117</v>
      </c>
      <c r="G2647" s="2">
        <v>44300</v>
      </c>
      <c r="H2647" s="1">
        <v>0</v>
      </c>
      <c r="I2647" s="24" t="str">
        <f>VLOOKUP($E2647,Mapping!$A$2:$C$502,3,0)</f>
        <v>S2</v>
      </c>
      <c r="J2647" s="24" t="str">
        <f>VLOOKUP($E2647,Mapping!$A$2:$C$502,2,0)</f>
        <v>Reddit</v>
      </c>
      <c r="K2647" s="24" t="str">
        <f>VLOOKUP(G2647,Mapping!$E$2:$F$246,2,0)</f>
        <v>Per</v>
      </c>
    </row>
    <row r="2648" spans="1:11" x14ac:dyDescent="0.25">
      <c r="A2648" s="6"/>
      <c r="B2648" s="6"/>
      <c r="C2648" s="6"/>
      <c r="D2648" s="6"/>
      <c r="E2648" s="6" t="s">
        <v>158</v>
      </c>
      <c r="F2648" s="1" t="s">
        <v>117</v>
      </c>
      <c r="G2648" s="2">
        <v>44300</v>
      </c>
      <c r="H2648" s="1">
        <v>0</v>
      </c>
      <c r="I2648" s="24">
        <f>VLOOKUP($E2648,Mapping!$A$2:$C$502,3,0)</f>
        <v>0</v>
      </c>
      <c r="J2648" s="24" t="str">
        <f>VLOOKUP($E2648,Mapping!$A$2:$C$502,2,0)</f>
        <v>Internal Event</v>
      </c>
      <c r="K2648" s="24" t="str">
        <f>VLOOKUP(G2648,Mapping!$E$2:$F$246,2,0)</f>
        <v>Per</v>
      </c>
    </row>
    <row r="2649" spans="1:11" x14ac:dyDescent="0.25">
      <c r="A2649" s="6"/>
      <c r="B2649" s="6"/>
      <c r="C2649" s="6"/>
      <c r="D2649" s="6"/>
      <c r="E2649" s="6" t="s">
        <v>159</v>
      </c>
      <c r="F2649" s="1" t="s">
        <v>117</v>
      </c>
      <c r="G2649" s="2">
        <v>44300</v>
      </c>
      <c r="H2649" s="1">
        <v>0</v>
      </c>
      <c r="I2649" s="24">
        <f>VLOOKUP($E2649,Mapping!$A$2:$C$502,3,0)</f>
        <v>0</v>
      </c>
      <c r="J2649" s="24" t="str">
        <f>VLOOKUP($E2649,Mapping!$A$2:$C$502,2,0)</f>
        <v>Event After Effect</v>
      </c>
      <c r="K2649" s="24" t="str">
        <f>VLOOKUP(G2649,Mapping!$E$2:$F$246,2,0)</f>
        <v>Per</v>
      </c>
    </row>
    <row r="2650" spans="1:11" x14ac:dyDescent="0.25">
      <c r="A2650" s="6"/>
      <c r="B2650" s="6"/>
      <c r="C2650" s="6"/>
      <c r="D2650" s="6"/>
      <c r="E2650" s="6" t="s">
        <v>160</v>
      </c>
      <c r="F2650" s="1" t="s">
        <v>117</v>
      </c>
      <c r="G2650" s="2">
        <v>44300</v>
      </c>
      <c r="H2650" s="1">
        <v>0</v>
      </c>
      <c r="I2650" s="24">
        <f>VLOOKUP($E2650,Mapping!$A$2:$C$502,3,0)</f>
        <v>0</v>
      </c>
      <c r="J2650" s="24" t="str">
        <f>VLOOKUP($E2650,Mapping!$A$2:$C$502,2,0)</f>
        <v>Event After Effect</v>
      </c>
      <c r="K2650" s="24" t="str">
        <f>VLOOKUP(G2650,Mapping!$E$2:$F$246,2,0)</f>
        <v>Per</v>
      </c>
    </row>
    <row r="2651" spans="1:11" x14ac:dyDescent="0.25">
      <c r="A2651" s="6"/>
      <c r="B2651" s="6"/>
      <c r="C2651" s="6"/>
      <c r="D2651" s="6"/>
      <c r="E2651" s="6" t="s">
        <v>161</v>
      </c>
      <c r="F2651" s="1" t="s">
        <v>117</v>
      </c>
      <c r="G2651" s="2">
        <v>44300</v>
      </c>
      <c r="H2651" s="1">
        <v>0</v>
      </c>
      <c r="I2651" s="24">
        <f>VLOOKUP($E2651,Mapping!$A$2:$C$502,3,0)</f>
        <v>0</v>
      </c>
      <c r="J2651" s="24" t="str">
        <f>VLOOKUP($E2651,Mapping!$A$2:$C$502,2,0)</f>
        <v>Internal Event</v>
      </c>
      <c r="K2651" s="24" t="str">
        <f>VLOOKUP(G2651,Mapping!$E$2:$F$246,2,0)</f>
        <v>Per</v>
      </c>
    </row>
    <row r="2652" spans="1:11" x14ac:dyDescent="0.25">
      <c r="A2652" s="6"/>
      <c r="B2652" s="6"/>
      <c r="C2652" s="6"/>
      <c r="D2652" s="6"/>
      <c r="E2652" s="6" t="s">
        <v>162</v>
      </c>
      <c r="F2652" s="1" t="s">
        <v>117</v>
      </c>
      <c r="G2652" s="2">
        <v>44300</v>
      </c>
      <c r="H2652" s="1">
        <v>0</v>
      </c>
      <c r="I2652" s="24">
        <f>VLOOKUP($E2652,Mapping!$A$2:$C$502,3,0)</f>
        <v>0</v>
      </c>
      <c r="J2652" s="24" t="str">
        <f>VLOOKUP($E2652,Mapping!$A$2:$C$502,2,0)</f>
        <v>Tuesday Effect</v>
      </c>
      <c r="K2652" s="24" t="str">
        <f>VLOOKUP(G2652,Mapping!$E$2:$F$246,2,0)</f>
        <v>Per</v>
      </c>
    </row>
    <row r="2653" spans="1:11" x14ac:dyDescent="0.25">
      <c r="A2653" s="6"/>
      <c r="B2653" s="6"/>
      <c r="C2653" s="6"/>
      <c r="D2653" s="6"/>
      <c r="E2653" s="6" t="s">
        <v>222</v>
      </c>
      <c r="F2653" s="1" t="s">
        <v>117</v>
      </c>
      <c r="G2653" s="2">
        <v>44300</v>
      </c>
      <c r="H2653" s="1">
        <v>32809.724615343803</v>
      </c>
      <c r="I2653" s="24" t="str">
        <f>VLOOKUP($E2653,Mapping!$A$2:$C$502,3,0)</f>
        <v>Pre</v>
      </c>
      <c r="J2653" s="24" t="str">
        <f>VLOOKUP($E2653,Mapping!$A$2:$C$502,2,0)</f>
        <v>Unity</v>
      </c>
      <c r="K2653" s="24" t="str">
        <f>VLOOKUP(G2653,Mapping!$E$2:$F$246,2,0)</f>
        <v>Per</v>
      </c>
    </row>
    <row r="2654" spans="1:11" x14ac:dyDescent="0.25">
      <c r="A2654" s="6"/>
      <c r="B2654" s="6"/>
      <c r="C2654" s="6"/>
      <c r="D2654" s="6"/>
      <c r="E2654" s="6" t="s">
        <v>234</v>
      </c>
      <c r="F2654" s="1" t="s">
        <v>117</v>
      </c>
      <c r="G2654" s="2">
        <v>44300</v>
      </c>
      <c r="H2654" s="1">
        <v>0</v>
      </c>
      <c r="I2654" s="24" t="str">
        <f>VLOOKUP($E2654,Mapping!$A$2:$C$502,3,0)</f>
        <v>S1</v>
      </c>
      <c r="J2654" s="24" t="str">
        <f>VLOOKUP($E2654,Mapping!$A$2:$C$502,2,0)</f>
        <v>Unity</v>
      </c>
      <c r="K2654" s="24" t="str">
        <f>VLOOKUP(G2654,Mapping!$E$2:$F$246,2,0)</f>
        <v>Per</v>
      </c>
    </row>
    <row r="2655" spans="1:11" x14ac:dyDescent="0.25">
      <c r="A2655" s="6"/>
      <c r="B2655" s="6"/>
      <c r="C2655" s="6"/>
      <c r="D2655" s="6"/>
      <c r="E2655" s="6" t="s">
        <v>235</v>
      </c>
      <c r="F2655" s="1" t="s">
        <v>117</v>
      </c>
      <c r="G2655" s="2">
        <v>44300</v>
      </c>
      <c r="H2655" s="1">
        <v>0</v>
      </c>
      <c r="I2655" s="24" t="str">
        <f>VLOOKUP($E2655,Mapping!$A$2:$C$502,3,0)</f>
        <v>S2</v>
      </c>
      <c r="J2655" s="24" t="str">
        <f>VLOOKUP($E2655,Mapping!$A$2:$C$502,2,0)</f>
        <v>Unity</v>
      </c>
      <c r="K2655" s="24" t="str">
        <f>VLOOKUP(G2655,Mapping!$E$2:$F$246,2,0)</f>
        <v>Per</v>
      </c>
    </row>
    <row r="2656" spans="1:11" x14ac:dyDescent="0.25">
      <c r="A2656" s="6"/>
      <c r="B2656" s="6"/>
      <c r="C2656" s="6"/>
      <c r="D2656" s="6"/>
      <c r="E2656" s="6" t="s">
        <v>247</v>
      </c>
      <c r="F2656" s="1" t="s">
        <v>117</v>
      </c>
      <c r="G2656" s="2">
        <v>44300</v>
      </c>
      <c r="H2656" s="1">
        <v>0</v>
      </c>
      <c r="I2656" s="24" t="str">
        <f>VLOOKUP($E2656,Mapping!$A$2:$C$502,3,0)</f>
        <v>S3</v>
      </c>
      <c r="J2656" s="24" t="str">
        <f>VLOOKUP($E2656,Mapping!$A$2:$C$502,2,0)</f>
        <v>Unity</v>
      </c>
      <c r="K2656" s="24" t="str">
        <f>VLOOKUP(G2656,Mapping!$E$2:$F$246,2,0)</f>
        <v>Per</v>
      </c>
    </row>
    <row r="2657" spans="1:11" x14ac:dyDescent="0.25">
      <c r="A2657" s="6"/>
      <c r="B2657" s="6"/>
      <c r="C2657" s="6"/>
      <c r="D2657" s="6"/>
      <c r="E2657" s="6" t="s">
        <v>200</v>
      </c>
      <c r="F2657" s="1" t="s">
        <v>117</v>
      </c>
      <c r="G2657" s="2">
        <v>44301</v>
      </c>
      <c r="H2657" s="1">
        <v>0</v>
      </c>
      <c r="I2657" s="24">
        <f>VLOOKUP($E2657,Mapping!$A$2:$C$502,3,0)</f>
        <v>0</v>
      </c>
      <c r="J2657" s="24" t="str">
        <f>VLOOKUP($E2657,Mapping!$A$2:$C$502,2,0)</f>
        <v>Apple Search</v>
      </c>
      <c r="K2657" s="24" t="str">
        <f>VLOOKUP(G2657,Mapping!$E$2:$F$246,2,0)</f>
        <v>Per</v>
      </c>
    </row>
    <row r="2658" spans="1:11" x14ac:dyDescent="0.25">
      <c r="A2658" s="6"/>
      <c r="B2658" s="6"/>
      <c r="C2658" s="6"/>
      <c r="D2658" s="6"/>
      <c r="E2658" s="6" t="s">
        <v>227</v>
      </c>
      <c r="F2658" s="1" t="s">
        <v>117</v>
      </c>
      <c r="G2658" s="2">
        <v>44301</v>
      </c>
      <c r="H2658" s="1">
        <v>0</v>
      </c>
      <c r="I2658" s="24">
        <f>VLOOKUP($E2658,Mapping!$A$2:$C$502,3,0)</f>
        <v>0</v>
      </c>
      <c r="J2658" s="24" t="str">
        <f>VLOOKUP($E2658,Mapping!$A$2:$C$502,2,0)</f>
        <v>Applovin Rewarded</v>
      </c>
      <c r="K2658" s="24" t="str">
        <f>VLOOKUP(G2658,Mapping!$E$2:$F$246,2,0)</f>
        <v>Per</v>
      </c>
    </row>
    <row r="2659" spans="1:11" x14ac:dyDescent="0.25">
      <c r="A2659" s="6"/>
      <c r="B2659" s="6"/>
      <c r="C2659" s="6"/>
      <c r="D2659" s="6"/>
      <c r="E2659" s="6" t="s">
        <v>201</v>
      </c>
      <c r="F2659" s="1" t="s">
        <v>117</v>
      </c>
      <c r="G2659" s="2">
        <v>44301</v>
      </c>
      <c r="H2659" s="1">
        <v>0</v>
      </c>
      <c r="I2659" s="24">
        <f>VLOOKUP($E2659,Mapping!$A$2:$C$502,3,0)</f>
        <v>0</v>
      </c>
      <c r="J2659" s="24" t="str">
        <f>VLOOKUP($E2659,Mapping!$A$2:$C$502,2,0)</f>
        <v>Applovin Video</v>
      </c>
      <c r="K2659" s="24" t="str">
        <f>VLOOKUP(G2659,Mapping!$E$2:$F$246,2,0)</f>
        <v>Per</v>
      </c>
    </row>
    <row r="2660" spans="1:11" x14ac:dyDescent="0.25">
      <c r="A2660" s="6"/>
      <c r="B2660" s="6"/>
      <c r="C2660" s="6"/>
      <c r="D2660" s="6"/>
      <c r="E2660" s="6" t="s">
        <v>143</v>
      </c>
      <c r="F2660" s="1" t="s">
        <v>117</v>
      </c>
      <c r="G2660" s="2">
        <v>44301</v>
      </c>
      <c r="H2660" s="1">
        <v>0</v>
      </c>
      <c r="I2660" s="24">
        <f>VLOOKUP($E2660,Mapping!$A$2:$C$502,3,0)</f>
        <v>0</v>
      </c>
      <c r="J2660" s="24" t="str">
        <f>VLOOKUP($E2660,Mapping!$A$2:$C$502,2,0)</f>
        <v>Bug Fix</v>
      </c>
      <c r="K2660" s="24" t="str">
        <f>VLOOKUP(G2660,Mapping!$E$2:$F$246,2,0)</f>
        <v>Per</v>
      </c>
    </row>
    <row r="2661" spans="1:11" x14ac:dyDescent="0.25">
      <c r="A2661" s="6"/>
      <c r="B2661" s="6"/>
      <c r="C2661" s="6"/>
      <c r="D2661" s="6"/>
      <c r="E2661" s="6" t="s">
        <v>144</v>
      </c>
      <c r="F2661" s="1" t="s">
        <v>117</v>
      </c>
      <c r="G2661" s="2">
        <v>44301</v>
      </c>
      <c r="H2661" s="1">
        <v>0</v>
      </c>
      <c r="I2661" s="24">
        <f>VLOOKUP($E2661,Mapping!$A$2:$C$502,3,0)</f>
        <v>0</v>
      </c>
      <c r="J2661" s="24" t="str">
        <f>VLOOKUP($E2661,Mapping!$A$2:$C$502,2,0)</f>
        <v>Bug Fix</v>
      </c>
      <c r="K2661" s="24" t="str">
        <f>VLOOKUP(G2661,Mapping!$E$2:$F$246,2,0)</f>
        <v>Per</v>
      </c>
    </row>
    <row r="2662" spans="1:11" x14ac:dyDescent="0.25">
      <c r="A2662" s="6"/>
      <c r="B2662" s="6"/>
      <c r="C2662" s="6"/>
      <c r="D2662" s="6"/>
      <c r="E2662" s="6" t="s">
        <v>226</v>
      </c>
      <c r="F2662" s="1" t="s">
        <v>117</v>
      </c>
      <c r="G2662" s="2">
        <v>44301</v>
      </c>
      <c r="H2662" s="1">
        <v>19409.160505334701</v>
      </c>
      <c r="I2662" s="24">
        <f>VLOOKUP($E2662,Mapping!$A$2:$C$502,3,0)</f>
        <v>0</v>
      </c>
      <c r="J2662" s="24" t="str">
        <f>VLOOKUP($E2662,Mapping!$A$2:$C$502,2,0)</f>
        <v>Bug Fix</v>
      </c>
      <c r="K2662" s="24" t="str">
        <f>VLOOKUP(G2662,Mapping!$E$2:$F$246,2,0)</f>
        <v>Per</v>
      </c>
    </row>
    <row r="2663" spans="1:11" x14ac:dyDescent="0.25">
      <c r="A2663" s="6"/>
      <c r="B2663" s="6"/>
      <c r="C2663" s="6"/>
      <c r="D2663" s="6"/>
      <c r="E2663" s="6" t="s">
        <v>146</v>
      </c>
      <c r="F2663" s="1" t="s">
        <v>117</v>
      </c>
      <c r="G2663" s="2">
        <v>44301</v>
      </c>
      <c r="H2663" s="1">
        <v>0</v>
      </c>
      <c r="I2663" s="24">
        <f>VLOOKUP($E2663,Mapping!$A$2:$C$502,3,0)</f>
        <v>0</v>
      </c>
      <c r="J2663" s="24" t="str">
        <f>VLOOKUP($E2663,Mapping!$A$2:$C$502,2,0)</f>
        <v>Event After Effect</v>
      </c>
      <c r="K2663" s="24" t="str">
        <f>VLOOKUP(G2663,Mapping!$E$2:$F$246,2,0)</f>
        <v>Per</v>
      </c>
    </row>
    <row r="2664" spans="1:11" x14ac:dyDescent="0.25">
      <c r="A2664" s="6"/>
      <c r="B2664" s="6"/>
      <c r="C2664" s="6"/>
      <c r="D2664" s="6"/>
      <c r="E2664" s="6" t="s">
        <v>228</v>
      </c>
      <c r="F2664" s="1" t="s">
        <v>117</v>
      </c>
      <c r="G2664" s="2">
        <v>44301</v>
      </c>
      <c r="H2664" s="1">
        <v>0</v>
      </c>
      <c r="I2664" s="24">
        <f>VLOOKUP($E2664,Mapping!$A$2:$C$502,3,0)</f>
        <v>0</v>
      </c>
      <c r="J2664" s="24" t="str">
        <f>VLOOKUP($E2664,Mapping!$A$2:$C$502,2,0)</f>
        <v>Bytedance Global</v>
      </c>
      <c r="K2664" s="24" t="str">
        <f>VLOOKUP(G2664,Mapping!$E$2:$F$246,2,0)</f>
        <v>Per</v>
      </c>
    </row>
    <row r="2665" spans="1:11" x14ac:dyDescent="0.25">
      <c r="A2665" s="6"/>
      <c r="B2665" s="6"/>
      <c r="C2665" s="6"/>
      <c r="D2665" s="6"/>
      <c r="E2665" s="6" t="s">
        <v>180</v>
      </c>
      <c r="F2665" s="1" t="s">
        <v>117</v>
      </c>
      <c r="G2665" s="2">
        <v>44301</v>
      </c>
      <c r="H2665" s="1">
        <v>-14285.9304068745</v>
      </c>
      <c r="I2665" s="24">
        <f>VLOOKUP($E2665,Mapping!$A$2:$C$502,3,0)</f>
        <v>0</v>
      </c>
      <c r="J2665" s="24" t="str">
        <f>VLOOKUP($E2665,Mapping!$A$2:$C$502,2,0)</f>
        <v>Lords Mobile</v>
      </c>
      <c r="K2665" s="24" t="str">
        <f>VLOOKUP(G2665,Mapping!$E$2:$F$246,2,0)</f>
        <v>Per</v>
      </c>
    </row>
    <row r="2666" spans="1:11" x14ac:dyDescent="0.25">
      <c r="A2666" s="6"/>
      <c r="B2666" s="6"/>
      <c r="C2666" s="6"/>
      <c r="D2666" s="6"/>
      <c r="E2666" s="6" t="s">
        <v>181</v>
      </c>
      <c r="F2666" s="1" t="s">
        <v>117</v>
      </c>
      <c r="G2666" s="2">
        <v>44301</v>
      </c>
      <c r="H2666" s="1">
        <v>-3359.6216088592901</v>
      </c>
      <c r="I2666" s="24">
        <f>VLOOKUP($E2666,Mapping!$A$2:$C$502,3,0)</f>
        <v>0</v>
      </c>
      <c r="J2666" s="24" t="str">
        <f>VLOOKUP($E2666,Mapping!$A$2:$C$502,2,0)</f>
        <v>Rise of Kingdom</v>
      </c>
      <c r="K2666" s="24" t="str">
        <f>VLOOKUP(G2666,Mapping!$E$2:$F$246,2,0)</f>
        <v>Per</v>
      </c>
    </row>
    <row r="2667" spans="1:11" x14ac:dyDescent="0.25">
      <c r="A2667" s="6"/>
      <c r="B2667" s="6"/>
      <c r="C2667" s="6"/>
      <c r="D2667" s="6"/>
      <c r="E2667" s="6" t="s">
        <v>182</v>
      </c>
      <c r="F2667" s="1" t="s">
        <v>117</v>
      </c>
      <c r="G2667" s="2">
        <v>44301</v>
      </c>
      <c r="H2667" s="1">
        <v>-8041.5528223287702</v>
      </c>
      <c r="I2667" s="24">
        <f>VLOOKUP($E2667,Mapping!$A$2:$C$502,3,0)</f>
        <v>0</v>
      </c>
      <c r="J2667" s="24" t="str">
        <f>VLOOKUP($E2667,Mapping!$A$2:$C$502,2,0)</f>
        <v>West Game</v>
      </c>
      <c r="K2667" s="24" t="str">
        <f>VLOOKUP(G2667,Mapping!$E$2:$F$246,2,0)</f>
        <v>Per</v>
      </c>
    </row>
    <row r="2668" spans="1:11" x14ac:dyDescent="0.25">
      <c r="A2668" s="6"/>
      <c r="B2668" s="6"/>
      <c r="C2668" s="6"/>
      <c r="D2668" s="6"/>
      <c r="E2668" s="6" t="s">
        <v>148</v>
      </c>
      <c r="F2668" s="1" t="s">
        <v>117</v>
      </c>
      <c r="G2668" s="2">
        <v>44301</v>
      </c>
      <c r="H2668" s="1">
        <v>0</v>
      </c>
      <c r="I2668" s="24">
        <f>VLOOKUP($E2668,Mapping!$A$2:$C$502,3,0)</f>
        <v>0</v>
      </c>
      <c r="J2668" s="24" t="str">
        <f>VLOOKUP($E2668,Mapping!$A$2:$C$502,2,0)</f>
        <v>Event After Effect</v>
      </c>
      <c r="K2668" s="24" t="str">
        <f>VLOOKUP(G2668,Mapping!$E$2:$F$246,2,0)</f>
        <v>Per</v>
      </c>
    </row>
    <row r="2669" spans="1:11" x14ac:dyDescent="0.25">
      <c r="A2669" s="6"/>
      <c r="B2669" s="6"/>
      <c r="C2669" s="6"/>
      <c r="D2669" s="6"/>
      <c r="E2669" s="6" t="s">
        <v>202</v>
      </c>
      <c r="F2669" s="1" t="s">
        <v>117</v>
      </c>
      <c r="G2669" s="2">
        <v>44301</v>
      </c>
      <c r="H2669" s="1">
        <v>0</v>
      </c>
      <c r="I2669" s="24" t="str">
        <f>VLOOKUP($E2669,Mapping!$A$2:$C$502,3,0)</f>
        <v>S1</v>
      </c>
      <c r="J2669" s="24" t="str">
        <f>VLOOKUP($E2669,Mapping!$A$2:$C$502,2,0)</f>
        <v>Facebook AEO AAA</v>
      </c>
      <c r="K2669" s="24" t="str">
        <f>VLOOKUP(G2669,Mapping!$E$2:$F$246,2,0)</f>
        <v>Per</v>
      </c>
    </row>
    <row r="2670" spans="1:11" x14ac:dyDescent="0.25">
      <c r="A2670" s="6"/>
      <c r="B2670" s="6"/>
      <c r="C2670" s="6"/>
      <c r="D2670" s="6"/>
      <c r="E2670" s="6" t="s">
        <v>203</v>
      </c>
      <c r="F2670" s="1" t="s">
        <v>117</v>
      </c>
      <c r="G2670" s="2">
        <v>44301</v>
      </c>
      <c r="H2670" s="1">
        <v>0</v>
      </c>
      <c r="I2670" s="24" t="str">
        <f>VLOOKUP($E2670,Mapping!$A$2:$C$502,3,0)</f>
        <v>S2</v>
      </c>
      <c r="J2670" s="24" t="str">
        <f>VLOOKUP($E2670,Mapping!$A$2:$C$502,2,0)</f>
        <v>Facebook AEO AAA</v>
      </c>
      <c r="K2670" s="24" t="str">
        <f>VLOOKUP(G2670,Mapping!$E$2:$F$246,2,0)</f>
        <v>Per</v>
      </c>
    </row>
    <row r="2671" spans="1:11" x14ac:dyDescent="0.25">
      <c r="A2671" s="6"/>
      <c r="B2671" s="6"/>
      <c r="C2671" s="6"/>
      <c r="D2671" s="6"/>
      <c r="E2671" s="6" t="s">
        <v>243</v>
      </c>
      <c r="F2671" s="1" t="s">
        <v>117</v>
      </c>
      <c r="G2671" s="2">
        <v>44301</v>
      </c>
      <c r="H2671" s="1">
        <v>0</v>
      </c>
      <c r="I2671" s="24" t="str">
        <f>VLOOKUP($E2671,Mapping!$A$2:$C$502,3,0)</f>
        <v>S3</v>
      </c>
      <c r="J2671" s="24" t="str">
        <f>VLOOKUP($E2671,Mapping!$A$2:$C$502,2,0)</f>
        <v>Facebook AEO AAA</v>
      </c>
      <c r="K2671" s="24" t="str">
        <f>VLOOKUP(G2671,Mapping!$E$2:$F$246,2,0)</f>
        <v>Per</v>
      </c>
    </row>
    <row r="2672" spans="1:11" x14ac:dyDescent="0.25">
      <c r="A2672" s="6"/>
      <c r="B2672" s="6"/>
      <c r="C2672" s="6"/>
      <c r="D2672" s="6"/>
      <c r="E2672" s="6" t="s">
        <v>204</v>
      </c>
      <c r="F2672" s="1" t="s">
        <v>117</v>
      </c>
      <c r="G2672" s="2">
        <v>44301</v>
      </c>
      <c r="H2672" s="1">
        <v>0</v>
      </c>
      <c r="I2672" s="24" t="str">
        <f>VLOOKUP($E2672,Mapping!$A$2:$C$502,3,0)</f>
        <v>Pre</v>
      </c>
      <c r="J2672" s="24" t="str">
        <f>VLOOKUP($E2672,Mapping!$A$2:$C$502,2,0)</f>
        <v>Facebook AEO AAA</v>
      </c>
      <c r="K2672" s="24" t="str">
        <f>VLOOKUP(G2672,Mapping!$E$2:$F$246,2,0)</f>
        <v>Per</v>
      </c>
    </row>
    <row r="2673" spans="1:11" x14ac:dyDescent="0.25">
      <c r="A2673" s="6"/>
      <c r="B2673" s="6"/>
      <c r="C2673" s="6"/>
      <c r="D2673" s="6"/>
      <c r="E2673" s="6" t="s">
        <v>205</v>
      </c>
      <c r="F2673" s="1" t="s">
        <v>117</v>
      </c>
      <c r="G2673" s="2">
        <v>44301</v>
      </c>
      <c r="H2673" s="1">
        <v>0</v>
      </c>
      <c r="I2673" s="24" t="str">
        <f>VLOOKUP($E2673,Mapping!$A$2:$C$502,3,0)</f>
        <v>S1</v>
      </c>
      <c r="J2673" s="24" t="str">
        <f>VLOOKUP($E2673,Mapping!$A$2:$C$502,2,0)</f>
        <v>Facebook AEO BAU</v>
      </c>
      <c r="K2673" s="24" t="str">
        <f>VLOOKUP(G2673,Mapping!$E$2:$F$246,2,0)</f>
        <v>Per</v>
      </c>
    </row>
    <row r="2674" spans="1:11" x14ac:dyDescent="0.25">
      <c r="A2674" s="6"/>
      <c r="B2674" s="6"/>
      <c r="C2674" s="6"/>
      <c r="D2674" s="6"/>
      <c r="E2674" s="6" t="s">
        <v>206</v>
      </c>
      <c r="F2674" s="1" t="s">
        <v>117</v>
      </c>
      <c r="G2674" s="2">
        <v>44301</v>
      </c>
      <c r="H2674" s="1">
        <v>0</v>
      </c>
      <c r="I2674" s="24" t="str">
        <f>VLOOKUP($E2674,Mapping!$A$2:$C$502,3,0)</f>
        <v>S2</v>
      </c>
      <c r="J2674" s="24" t="str">
        <f>VLOOKUP($E2674,Mapping!$A$2:$C$502,2,0)</f>
        <v>Facebook AEO BAU</v>
      </c>
      <c r="K2674" s="24" t="str">
        <f>VLOOKUP(G2674,Mapping!$E$2:$F$246,2,0)</f>
        <v>Per</v>
      </c>
    </row>
    <row r="2675" spans="1:11" x14ac:dyDescent="0.25">
      <c r="A2675" s="6"/>
      <c r="B2675" s="6"/>
      <c r="C2675" s="6"/>
      <c r="D2675" s="6"/>
      <c r="E2675" s="6" t="s">
        <v>244</v>
      </c>
      <c r="F2675" s="1" t="s">
        <v>117</v>
      </c>
      <c r="G2675" s="2">
        <v>44301</v>
      </c>
      <c r="H2675" s="1">
        <v>0</v>
      </c>
      <c r="I2675" s="24" t="str">
        <f>VLOOKUP($E2675,Mapping!$A$2:$C$502,3,0)</f>
        <v>S3</v>
      </c>
      <c r="J2675" s="24" t="str">
        <f>VLOOKUP($E2675,Mapping!$A$2:$C$502,2,0)</f>
        <v>Facebook AEO BAU</v>
      </c>
      <c r="K2675" s="24" t="str">
        <f>VLOOKUP(G2675,Mapping!$E$2:$F$246,2,0)</f>
        <v>Per</v>
      </c>
    </row>
    <row r="2676" spans="1:11" x14ac:dyDescent="0.25">
      <c r="A2676" s="6"/>
      <c r="B2676" s="6"/>
      <c r="C2676" s="6"/>
      <c r="D2676" s="6"/>
      <c r="E2676" s="6" t="s">
        <v>207</v>
      </c>
      <c r="F2676" s="1" t="s">
        <v>117</v>
      </c>
      <c r="G2676" s="2">
        <v>44301</v>
      </c>
      <c r="H2676" s="1">
        <v>935.72261149858605</v>
      </c>
      <c r="I2676" s="24" t="str">
        <f>VLOOKUP($E2676,Mapping!$A$2:$C$502,3,0)</f>
        <v>Pre</v>
      </c>
      <c r="J2676" s="24" t="str">
        <f>VLOOKUP($E2676,Mapping!$A$2:$C$502,2,0)</f>
        <v>Facebook AEO BAU</v>
      </c>
      <c r="K2676" s="24" t="str">
        <f>VLOOKUP(G2676,Mapping!$E$2:$F$246,2,0)</f>
        <v>Per</v>
      </c>
    </row>
    <row r="2677" spans="1:11" x14ac:dyDescent="0.25">
      <c r="A2677" s="6"/>
      <c r="B2677" s="6"/>
      <c r="C2677" s="6"/>
      <c r="D2677" s="6"/>
      <c r="E2677" s="6" t="s">
        <v>208</v>
      </c>
      <c r="F2677" s="1" t="s">
        <v>117</v>
      </c>
      <c r="G2677" s="2">
        <v>44301</v>
      </c>
      <c r="H2677" s="1">
        <v>14491.1588682115</v>
      </c>
      <c r="I2677" s="24" t="str">
        <f>VLOOKUP($E2677,Mapping!$A$2:$C$502,3,0)</f>
        <v>Pre</v>
      </c>
      <c r="J2677" s="24" t="str">
        <f>VLOOKUP($E2677,Mapping!$A$2:$C$502,2,0)</f>
        <v>Facebook VO AAA</v>
      </c>
      <c r="K2677" s="24" t="str">
        <f>VLOOKUP(G2677,Mapping!$E$2:$F$246,2,0)</f>
        <v>Per</v>
      </c>
    </row>
    <row r="2678" spans="1:11" x14ac:dyDescent="0.25">
      <c r="A2678" s="6"/>
      <c r="B2678" s="6"/>
      <c r="C2678" s="6"/>
      <c r="D2678" s="6"/>
      <c r="E2678" s="6" t="s">
        <v>209</v>
      </c>
      <c r="F2678" s="1" t="s">
        <v>117</v>
      </c>
      <c r="G2678" s="2">
        <v>44301</v>
      </c>
      <c r="H2678" s="1">
        <v>0</v>
      </c>
      <c r="I2678" s="24" t="str">
        <f>VLOOKUP($E2678,Mapping!$A$2:$C$502,3,0)</f>
        <v>S1</v>
      </c>
      <c r="J2678" s="24" t="str">
        <f>VLOOKUP($E2678,Mapping!$A$2:$C$502,2,0)</f>
        <v>Facebook VO AAA</v>
      </c>
      <c r="K2678" s="24" t="str">
        <f>VLOOKUP(G2678,Mapping!$E$2:$F$246,2,0)</f>
        <v>Per</v>
      </c>
    </row>
    <row r="2679" spans="1:11" x14ac:dyDescent="0.25">
      <c r="A2679" s="6"/>
      <c r="B2679" s="6"/>
      <c r="C2679" s="6"/>
      <c r="D2679" s="6"/>
      <c r="E2679" s="6" t="s">
        <v>210</v>
      </c>
      <c r="F2679" s="1" t="s">
        <v>117</v>
      </c>
      <c r="G2679" s="2">
        <v>44301</v>
      </c>
      <c r="H2679" s="1">
        <v>0</v>
      </c>
      <c r="I2679" s="24" t="str">
        <f>VLOOKUP($E2679,Mapping!$A$2:$C$502,3,0)</f>
        <v>S2</v>
      </c>
      <c r="J2679" s="24" t="str">
        <f>VLOOKUP($E2679,Mapping!$A$2:$C$502,2,0)</f>
        <v>Facebook VO AAA</v>
      </c>
      <c r="K2679" s="24" t="str">
        <f>VLOOKUP(G2679,Mapping!$E$2:$F$246,2,0)</f>
        <v>Per</v>
      </c>
    </row>
    <row r="2680" spans="1:11" x14ac:dyDescent="0.25">
      <c r="A2680" s="6"/>
      <c r="B2680" s="6"/>
      <c r="C2680" s="6"/>
      <c r="D2680" s="6"/>
      <c r="E2680" s="6" t="s">
        <v>245</v>
      </c>
      <c r="F2680" s="1" t="s">
        <v>117</v>
      </c>
      <c r="G2680" s="2">
        <v>44301</v>
      </c>
      <c r="H2680" s="1">
        <v>0</v>
      </c>
      <c r="I2680" s="24" t="str">
        <f>VLOOKUP($E2680,Mapping!$A$2:$C$502,3,0)</f>
        <v>S3</v>
      </c>
      <c r="J2680" s="24" t="str">
        <f>VLOOKUP($E2680,Mapping!$A$2:$C$502,2,0)</f>
        <v>Facebook VO AAA</v>
      </c>
      <c r="K2680" s="24" t="str">
        <f>VLOOKUP(G2680,Mapping!$E$2:$F$246,2,0)</f>
        <v>Per</v>
      </c>
    </row>
    <row r="2681" spans="1:11" x14ac:dyDescent="0.25">
      <c r="A2681" s="6"/>
      <c r="B2681" s="6"/>
      <c r="C2681" s="6"/>
      <c r="D2681" s="6"/>
      <c r="E2681" s="6" t="s">
        <v>211</v>
      </c>
      <c r="F2681" s="1" t="s">
        <v>117</v>
      </c>
      <c r="G2681" s="2">
        <v>44301</v>
      </c>
      <c r="H2681" s="1">
        <v>26114.516147661001</v>
      </c>
      <c r="I2681" s="24" t="str">
        <f>VLOOKUP($E2681,Mapping!$A$2:$C$502,3,0)</f>
        <v>Pre</v>
      </c>
      <c r="J2681" s="24" t="str">
        <f>VLOOKUP($E2681,Mapping!$A$2:$C$502,2,0)</f>
        <v>Facebook VO BAU</v>
      </c>
      <c r="K2681" s="24" t="str">
        <f>VLOOKUP(G2681,Mapping!$E$2:$F$246,2,0)</f>
        <v>Per</v>
      </c>
    </row>
    <row r="2682" spans="1:11" x14ac:dyDescent="0.25">
      <c r="A2682" s="6"/>
      <c r="B2682" s="6"/>
      <c r="C2682" s="6"/>
      <c r="D2682" s="6"/>
      <c r="E2682" s="6" t="s">
        <v>212</v>
      </c>
      <c r="F2682" s="1" t="s">
        <v>117</v>
      </c>
      <c r="G2682" s="2">
        <v>44301</v>
      </c>
      <c r="H2682" s="1">
        <v>0</v>
      </c>
      <c r="I2682" s="24" t="str">
        <f>VLOOKUP($E2682,Mapping!$A$2:$C$502,3,0)</f>
        <v>S1</v>
      </c>
      <c r="J2682" s="24" t="str">
        <f>VLOOKUP($E2682,Mapping!$A$2:$C$502,2,0)</f>
        <v>Facebook VO BAU</v>
      </c>
      <c r="K2682" s="24" t="str">
        <f>VLOOKUP(G2682,Mapping!$E$2:$F$246,2,0)</f>
        <v>Per</v>
      </c>
    </row>
    <row r="2683" spans="1:11" x14ac:dyDescent="0.25">
      <c r="A2683" s="6"/>
      <c r="B2683" s="6"/>
      <c r="C2683" s="6"/>
      <c r="D2683" s="6"/>
      <c r="E2683" s="6" t="s">
        <v>213</v>
      </c>
      <c r="F2683" s="1" t="s">
        <v>117</v>
      </c>
      <c r="G2683" s="2">
        <v>44301</v>
      </c>
      <c r="H2683" s="1">
        <v>0</v>
      </c>
      <c r="I2683" s="24" t="str">
        <f>VLOOKUP($E2683,Mapping!$A$2:$C$502,3,0)</f>
        <v>S2</v>
      </c>
      <c r="J2683" s="24" t="str">
        <f>VLOOKUP($E2683,Mapping!$A$2:$C$502,2,0)</f>
        <v>Facebook VO BAU</v>
      </c>
      <c r="K2683" s="24" t="str">
        <f>VLOOKUP(G2683,Mapping!$E$2:$F$246,2,0)</f>
        <v>Per</v>
      </c>
    </row>
    <row r="2684" spans="1:11" x14ac:dyDescent="0.25">
      <c r="A2684" s="6"/>
      <c r="B2684" s="6"/>
      <c r="C2684" s="6"/>
      <c r="D2684" s="6"/>
      <c r="E2684" s="6" t="s">
        <v>246</v>
      </c>
      <c r="F2684" s="1" t="s">
        <v>117</v>
      </c>
      <c r="G2684" s="2">
        <v>44301</v>
      </c>
      <c r="H2684" s="1">
        <v>0</v>
      </c>
      <c r="I2684" s="24" t="str">
        <f>VLOOKUP($E2684,Mapping!$A$2:$C$502,3,0)</f>
        <v>S3</v>
      </c>
      <c r="J2684" s="24" t="str">
        <f>VLOOKUP($E2684,Mapping!$A$2:$C$502,2,0)</f>
        <v>Facebook VO BAU</v>
      </c>
      <c r="K2684" s="24" t="str">
        <f>VLOOKUP(G2684,Mapping!$E$2:$F$246,2,0)</f>
        <v>Per</v>
      </c>
    </row>
    <row r="2685" spans="1:11" x14ac:dyDescent="0.25">
      <c r="A2685" s="6"/>
      <c r="B2685" s="6"/>
      <c r="C2685" s="6"/>
      <c r="D2685" s="6"/>
      <c r="E2685" s="6" t="s">
        <v>214</v>
      </c>
      <c r="F2685" s="1" t="s">
        <v>117</v>
      </c>
      <c r="G2685" s="2">
        <v>44301</v>
      </c>
      <c r="H2685" s="1">
        <v>536.96552948736905</v>
      </c>
      <c r="I2685" s="24" t="str">
        <f>VLOOKUP($E2685,Mapping!$A$2:$C$502,3,0)</f>
        <v>Pre</v>
      </c>
      <c r="J2685" s="24" t="str">
        <f>VLOOKUP($E2685,Mapping!$A$2:$C$502,2,0)</f>
        <v>Facebook VO Dynamic</v>
      </c>
      <c r="K2685" s="24" t="str">
        <f>VLOOKUP(G2685,Mapping!$E$2:$F$246,2,0)</f>
        <v>Per</v>
      </c>
    </row>
    <row r="2686" spans="1:11" x14ac:dyDescent="0.25">
      <c r="A2686" s="6"/>
      <c r="B2686" s="6"/>
      <c r="C2686" s="6"/>
      <c r="D2686" s="6"/>
      <c r="E2686" s="6" t="s">
        <v>215</v>
      </c>
      <c r="F2686" s="1" t="s">
        <v>117</v>
      </c>
      <c r="G2686" s="2">
        <v>44301</v>
      </c>
      <c r="H2686" s="1">
        <v>0</v>
      </c>
      <c r="I2686" s="24" t="str">
        <f>VLOOKUP($E2686,Mapping!$A$2:$C$502,3,0)</f>
        <v>S1</v>
      </c>
      <c r="J2686" s="24" t="str">
        <f>VLOOKUP($E2686,Mapping!$A$2:$C$502,2,0)</f>
        <v>Facebook VO Dynamic</v>
      </c>
      <c r="K2686" s="24" t="str">
        <f>VLOOKUP(G2686,Mapping!$E$2:$F$246,2,0)</f>
        <v>Per</v>
      </c>
    </row>
    <row r="2687" spans="1:11" x14ac:dyDescent="0.25">
      <c r="A2687" s="6"/>
      <c r="B2687" s="6"/>
      <c r="C2687" s="6"/>
      <c r="D2687" s="6"/>
      <c r="E2687" s="6" t="s">
        <v>216</v>
      </c>
      <c r="F2687" s="1" t="s">
        <v>117</v>
      </c>
      <c r="G2687" s="2">
        <v>44301</v>
      </c>
      <c r="H2687" s="1">
        <v>9315.4522351303203</v>
      </c>
      <c r="I2687" s="24" t="str">
        <f>VLOOKUP($E2687,Mapping!$A$2:$C$502,3,0)</f>
        <v>Pre</v>
      </c>
      <c r="J2687" s="24" t="str">
        <f>VLOOKUP($E2687,Mapping!$A$2:$C$502,2,0)</f>
        <v>Google Display</v>
      </c>
      <c r="K2687" s="24" t="str">
        <f>VLOOKUP(G2687,Mapping!$E$2:$F$246,2,0)</f>
        <v>Per</v>
      </c>
    </row>
    <row r="2688" spans="1:11" x14ac:dyDescent="0.25">
      <c r="A2688" s="6"/>
      <c r="B2688" s="6"/>
      <c r="C2688" s="6"/>
      <c r="D2688" s="6"/>
      <c r="E2688" s="6" t="s">
        <v>217</v>
      </c>
      <c r="F2688" s="1" t="s">
        <v>117</v>
      </c>
      <c r="G2688" s="2">
        <v>44301</v>
      </c>
      <c r="H2688" s="1">
        <v>0</v>
      </c>
      <c r="I2688" s="24">
        <f>VLOOKUP($E2688,Mapping!$A$2:$C$502,3,0)</f>
        <v>0</v>
      </c>
      <c r="J2688" s="24" t="str">
        <f>VLOOKUP($E2688,Mapping!$A$2:$C$502,2,0)</f>
        <v>Google Display</v>
      </c>
      <c r="K2688" s="24" t="str">
        <f>VLOOKUP(G2688,Mapping!$E$2:$F$246,2,0)</f>
        <v>Per</v>
      </c>
    </row>
    <row r="2689" spans="1:11" x14ac:dyDescent="0.25">
      <c r="A2689" s="6"/>
      <c r="B2689" s="6"/>
      <c r="C2689" s="6"/>
      <c r="D2689" s="6"/>
      <c r="E2689" s="6" t="s">
        <v>229</v>
      </c>
      <c r="F2689" s="1" t="s">
        <v>117</v>
      </c>
      <c r="G2689" s="2">
        <v>44301</v>
      </c>
      <c r="H2689" s="1">
        <v>0</v>
      </c>
      <c r="I2689" s="24">
        <f>VLOOKUP($E2689,Mapping!$A$2:$C$502,3,0)</f>
        <v>0</v>
      </c>
      <c r="J2689" s="24" t="str">
        <f>VLOOKUP($E2689,Mapping!$A$2:$C$502,2,0)</f>
        <v>Google Display</v>
      </c>
      <c r="K2689" s="24" t="str">
        <f>VLOOKUP(G2689,Mapping!$E$2:$F$246,2,0)</f>
        <v>Per</v>
      </c>
    </row>
    <row r="2690" spans="1:11" x14ac:dyDescent="0.25">
      <c r="A2690" s="6"/>
      <c r="B2690" s="6"/>
      <c r="C2690" s="6"/>
      <c r="D2690" s="6"/>
      <c r="E2690" s="6" t="s">
        <v>218</v>
      </c>
      <c r="F2690" s="1" t="s">
        <v>117</v>
      </c>
      <c r="G2690" s="2">
        <v>44301</v>
      </c>
      <c r="H2690" s="1">
        <v>0</v>
      </c>
      <c r="I2690" s="24">
        <f>VLOOKUP($E2690,Mapping!$A$2:$C$502,3,0)</f>
        <v>0</v>
      </c>
      <c r="J2690" s="24" t="str">
        <f>VLOOKUP($E2690,Mapping!$A$2:$C$502,2,0)</f>
        <v>Google Display</v>
      </c>
      <c r="K2690" s="24" t="str">
        <f>VLOOKUP(G2690,Mapping!$E$2:$F$246,2,0)</f>
        <v>Per</v>
      </c>
    </row>
    <row r="2691" spans="1:11" x14ac:dyDescent="0.25">
      <c r="A2691" s="6"/>
      <c r="B2691" s="6"/>
      <c r="C2691" s="6"/>
      <c r="D2691" s="6"/>
      <c r="E2691" s="6" t="s">
        <v>230</v>
      </c>
      <c r="F2691" s="1" t="s">
        <v>117</v>
      </c>
      <c r="G2691" s="2">
        <v>44301</v>
      </c>
      <c r="H2691" s="1">
        <v>0</v>
      </c>
      <c r="I2691" s="24" t="str">
        <f>VLOOKUP($E2691,Mapping!$A$2:$C$502,3,0)</f>
        <v>S1</v>
      </c>
      <c r="J2691" s="24" t="str">
        <f>VLOOKUP($E2691,Mapping!$A$2:$C$502,2,0)</f>
        <v>Google Display</v>
      </c>
      <c r="K2691" s="24" t="str">
        <f>VLOOKUP(G2691,Mapping!$E$2:$F$246,2,0)</f>
        <v>Per</v>
      </c>
    </row>
    <row r="2692" spans="1:11" x14ac:dyDescent="0.25">
      <c r="A2692" s="6"/>
      <c r="B2692" s="6"/>
      <c r="C2692" s="6"/>
      <c r="D2692" s="6"/>
      <c r="E2692" s="6" t="s">
        <v>219</v>
      </c>
      <c r="F2692" s="1" t="s">
        <v>117</v>
      </c>
      <c r="G2692" s="2">
        <v>44301</v>
      </c>
      <c r="H2692" s="1">
        <v>826.03483481783405</v>
      </c>
      <c r="I2692" s="24" t="str">
        <f>VLOOKUP($E2692,Mapping!$A$2:$C$502,3,0)</f>
        <v>Pre</v>
      </c>
      <c r="J2692" s="24" t="str">
        <f>VLOOKUP($E2692,Mapping!$A$2:$C$502,2,0)</f>
        <v>Google Youtube</v>
      </c>
      <c r="K2692" s="24" t="str">
        <f>VLOOKUP(G2692,Mapping!$E$2:$F$246,2,0)</f>
        <v>Per</v>
      </c>
    </row>
    <row r="2693" spans="1:11" x14ac:dyDescent="0.25">
      <c r="A2693" s="6"/>
      <c r="B2693" s="6"/>
      <c r="C2693" s="6"/>
      <c r="D2693" s="6"/>
      <c r="E2693" s="6" t="s">
        <v>220</v>
      </c>
      <c r="F2693" s="1" t="s">
        <v>117</v>
      </c>
      <c r="G2693" s="2">
        <v>44301</v>
      </c>
      <c r="H2693" s="1">
        <v>0</v>
      </c>
      <c r="I2693" s="24">
        <f>VLOOKUP($E2693,Mapping!$A$2:$C$502,3,0)</f>
        <v>0</v>
      </c>
      <c r="J2693" s="24" t="str">
        <f>VLOOKUP($E2693,Mapping!$A$2:$C$502,2,0)</f>
        <v>Google Youtube</v>
      </c>
      <c r="K2693" s="24" t="str">
        <f>VLOOKUP(G2693,Mapping!$E$2:$F$246,2,0)</f>
        <v>Per</v>
      </c>
    </row>
    <row r="2694" spans="1:11" x14ac:dyDescent="0.25">
      <c r="A2694" s="6"/>
      <c r="B2694" s="6"/>
      <c r="C2694" s="6"/>
      <c r="D2694" s="6"/>
      <c r="E2694" s="6" t="s">
        <v>231</v>
      </c>
      <c r="F2694" s="1" t="s">
        <v>117</v>
      </c>
      <c r="G2694" s="2">
        <v>44301</v>
      </c>
      <c r="H2694" s="1">
        <v>0</v>
      </c>
      <c r="I2694" s="24">
        <f>VLOOKUP($E2694,Mapping!$A$2:$C$502,3,0)</f>
        <v>0</v>
      </c>
      <c r="J2694" s="24" t="str">
        <f>VLOOKUP($E2694,Mapping!$A$2:$C$502,2,0)</f>
        <v>Google Youtube</v>
      </c>
      <c r="K2694" s="24" t="str">
        <f>VLOOKUP(G2694,Mapping!$E$2:$F$246,2,0)</f>
        <v>Per</v>
      </c>
    </row>
    <row r="2695" spans="1:11" x14ac:dyDescent="0.25">
      <c r="A2695" s="6"/>
      <c r="B2695" s="6"/>
      <c r="C2695" s="6"/>
      <c r="D2695" s="6"/>
      <c r="E2695" s="6" t="s">
        <v>221</v>
      </c>
      <c r="F2695" s="1" t="s">
        <v>117</v>
      </c>
      <c r="G2695" s="2">
        <v>44301</v>
      </c>
      <c r="H2695" s="1">
        <v>0</v>
      </c>
      <c r="I2695" s="24">
        <f>VLOOKUP($E2695,Mapping!$A$2:$C$502,3,0)</f>
        <v>0</v>
      </c>
      <c r="J2695" s="24" t="str">
        <f>VLOOKUP($E2695,Mapping!$A$2:$C$502,2,0)</f>
        <v>Google Youtube</v>
      </c>
      <c r="K2695" s="24" t="str">
        <f>VLOOKUP(G2695,Mapping!$E$2:$F$246,2,0)</f>
        <v>Per</v>
      </c>
    </row>
    <row r="2696" spans="1:11" x14ac:dyDescent="0.25">
      <c r="A2696" s="6"/>
      <c r="B2696" s="6"/>
      <c r="C2696" s="6"/>
      <c r="D2696" s="6"/>
      <c r="E2696" s="6" t="s">
        <v>232</v>
      </c>
      <c r="F2696" s="1" t="s">
        <v>117</v>
      </c>
      <c r="G2696" s="2">
        <v>44301</v>
      </c>
      <c r="H2696" s="1">
        <v>0</v>
      </c>
      <c r="I2696" s="24" t="str">
        <f>VLOOKUP($E2696,Mapping!$A$2:$C$502,3,0)</f>
        <v>S1</v>
      </c>
      <c r="J2696" s="24" t="str">
        <f>VLOOKUP($E2696,Mapping!$A$2:$C$502,2,0)</f>
        <v>Google Youtube</v>
      </c>
      <c r="K2696" s="24" t="str">
        <f>VLOOKUP(G2696,Mapping!$E$2:$F$246,2,0)</f>
        <v>Per</v>
      </c>
    </row>
    <row r="2697" spans="1:11" x14ac:dyDescent="0.25">
      <c r="A2697" s="6"/>
      <c r="B2697" s="6"/>
      <c r="C2697" s="6"/>
      <c r="D2697" s="6"/>
      <c r="E2697" s="6" t="s">
        <v>73</v>
      </c>
      <c r="F2697" s="1" t="s">
        <v>117</v>
      </c>
      <c r="G2697" s="2">
        <v>44301</v>
      </c>
      <c r="H2697" s="1">
        <v>282876.95580592903</v>
      </c>
      <c r="I2697" s="24">
        <f>VLOOKUP($E2697,Mapping!$A$2:$C$502,3,0)</f>
        <v>0</v>
      </c>
      <c r="J2697" s="24">
        <f>VLOOKUP($E2697,Mapping!$A$2:$C$502,2,0)</f>
        <v>0</v>
      </c>
      <c r="K2697" s="24" t="str">
        <f>VLOOKUP(G2697,Mapping!$E$2:$F$246,2,0)</f>
        <v>Per</v>
      </c>
    </row>
    <row r="2698" spans="1:11" x14ac:dyDescent="0.25">
      <c r="A2698" s="6"/>
      <c r="B2698" s="6"/>
      <c r="C2698" s="6"/>
      <c r="D2698" s="6"/>
      <c r="E2698" s="6" t="s">
        <v>149</v>
      </c>
      <c r="F2698" s="1" t="s">
        <v>117</v>
      </c>
      <c r="G2698" s="2">
        <v>44301</v>
      </c>
      <c r="H2698" s="1">
        <v>0</v>
      </c>
      <c r="I2698" s="24">
        <f>VLOOKUP($E2698,Mapping!$A$2:$C$502,3,0)</f>
        <v>0</v>
      </c>
      <c r="J2698" s="24" t="str">
        <f>VLOOKUP($E2698,Mapping!$A$2:$C$502,2,0)</f>
        <v>Event After Effect</v>
      </c>
      <c r="K2698" s="24" t="str">
        <f>VLOOKUP(G2698,Mapping!$E$2:$F$246,2,0)</f>
        <v>Per</v>
      </c>
    </row>
    <row r="2699" spans="1:11" x14ac:dyDescent="0.25">
      <c r="A2699" s="6"/>
      <c r="B2699" s="6"/>
      <c r="C2699" s="6"/>
      <c r="D2699" s="6"/>
      <c r="E2699" s="6" t="s">
        <v>150</v>
      </c>
      <c r="F2699" s="1" t="s">
        <v>117</v>
      </c>
      <c r="G2699" s="2">
        <v>44301</v>
      </c>
      <c r="H2699" s="1">
        <v>0</v>
      </c>
      <c r="I2699" s="24">
        <f>VLOOKUP($E2699,Mapping!$A$2:$C$502,3,0)</f>
        <v>0</v>
      </c>
      <c r="J2699" s="24" t="str">
        <f>VLOOKUP($E2699,Mapping!$A$2:$C$502,2,0)</f>
        <v>Internal Event</v>
      </c>
      <c r="K2699" s="24" t="str">
        <f>VLOOKUP(G2699,Mapping!$E$2:$F$246,2,0)</f>
        <v>Per</v>
      </c>
    </row>
    <row r="2700" spans="1:11" x14ac:dyDescent="0.25">
      <c r="A2700" s="6"/>
      <c r="B2700" s="6"/>
      <c r="C2700" s="6"/>
      <c r="D2700" s="6"/>
      <c r="E2700" s="6" t="s">
        <v>151</v>
      </c>
      <c r="F2700" s="1" t="s">
        <v>117</v>
      </c>
      <c r="G2700" s="2">
        <v>44301</v>
      </c>
      <c r="H2700" s="1">
        <v>0</v>
      </c>
      <c r="I2700" s="24">
        <f>VLOOKUP($E2700,Mapping!$A$2:$C$502,3,0)</f>
        <v>0</v>
      </c>
      <c r="J2700" s="24" t="str">
        <f>VLOOKUP($E2700,Mapping!$A$2:$C$502,2,0)</f>
        <v>Internal Event</v>
      </c>
      <c r="K2700" s="24" t="str">
        <f>VLOOKUP(G2700,Mapping!$E$2:$F$246,2,0)</f>
        <v>Per</v>
      </c>
    </row>
    <row r="2701" spans="1:11" x14ac:dyDescent="0.25">
      <c r="A2701" s="6"/>
      <c r="B2701" s="6"/>
      <c r="C2701" s="6"/>
      <c r="D2701" s="6"/>
      <c r="E2701" s="6" t="s">
        <v>152</v>
      </c>
      <c r="F2701" s="1" t="s">
        <v>117</v>
      </c>
      <c r="G2701" s="2">
        <v>44301</v>
      </c>
      <c r="H2701" s="1">
        <v>0</v>
      </c>
      <c r="I2701" s="24">
        <f>VLOOKUP($E2701,Mapping!$A$2:$C$502,3,0)</f>
        <v>0</v>
      </c>
      <c r="J2701" s="24" t="str">
        <f>VLOOKUP($E2701,Mapping!$A$2:$C$502,2,0)</f>
        <v>Internal Event</v>
      </c>
      <c r="K2701" s="24" t="str">
        <f>VLOOKUP(G2701,Mapping!$E$2:$F$246,2,0)</f>
        <v>Per</v>
      </c>
    </row>
    <row r="2702" spans="1:11" x14ac:dyDescent="0.25">
      <c r="A2702" s="6"/>
      <c r="B2702" s="6"/>
      <c r="C2702" s="6"/>
      <c r="D2702" s="6"/>
      <c r="E2702" s="6" t="s">
        <v>153</v>
      </c>
      <c r="F2702" s="1" t="s">
        <v>117</v>
      </c>
      <c r="G2702" s="2">
        <v>44301</v>
      </c>
      <c r="H2702" s="1">
        <v>0</v>
      </c>
      <c r="I2702" s="24">
        <f>VLOOKUP($E2702,Mapping!$A$2:$C$502,3,0)</f>
        <v>0</v>
      </c>
      <c r="J2702" s="24" t="str">
        <f>VLOOKUP($E2702,Mapping!$A$2:$C$502,2,0)</f>
        <v>Monday Effect</v>
      </c>
      <c r="K2702" s="24" t="str">
        <f>VLOOKUP(G2702,Mapping!$E$2:$F$246,2,0)</f>
        <v>Per</v>
      </c>
    </row>
    <row r="2703" spans="1:11" x14ac:dyDescent="0.25">
      <c r="A2703" s="6"/>
      <c r="B2703" s="6"/>
      <c r="C2703" s="6"/>
      <c r="D2703" s="6"/>
      <c r="E2703" s="6" t="s">
        <v>154</v>
      </c>
      <c r="F2703" s="1" t="s">
        <v>117</v>
      </c>
      <c r="G2703" s="2">
        <v>44301</v>
      </c>
      <c r="H2703" s="1">
        <v>0</v>
      </c>
      <c r="I2703" s="24">
        <f>VLOOKUP($E2703,Mapping!$A$2:$C$502,3,0)</f>
        <v>0</v>
      </c>
      <c r="J2703" s="24" t="str">
        <f>VLOOKUP($E2703,Mapping!$A$2:$C$502,2,0)</f>
        <v>New Content</v>
      </c>
      <c r="K2703" s="24" t="str">
        <f>VLOOKUP(G2703,Mapping!$E$2:$F$246,2,0)</f>
        <v>Per</v>
      </c>
    </row>
    <row r="2704" spans="1:11" x14ac:dyDescent="0.25">
      <c r="A2704" s="6"/>
      <c r="B2704" s="6"/>
      <c r="C2704" s="6"/>
      <c r="D2704" s="6"/>
      <c r="E2704" s="6" t="s">
        <v>155</v>
      </c>
      <c r="F2704" s="1" t="s">
        <v>117</v>
      </c>
      <c r="G2704" s="2">
        <v>44301</v>
      </c>
      <c r="H2704" s="1">
        <v>82556.160128225602</v>
      </c>
      <c r="I2704" s="24">
        <f>VLOOKUP($E2704,Mapping!$A$2:$C$502,3,0)</f>
        <v>0</v>
      </c>
      <c r="J2704" s="24" t="str">
        <f>VLOOKUP($E2704,Mapping!$A$2:$C$502,2,0)</f>
        <v>Internal Event</v>
      </c>
      <c r="K2704" s="24" t="str">
        <f>VLOOKUP(G2704,Mapping!$E$2:$F$246,2,0)</f>
        <v>Per</v>
      </c>
    </row>
    <row r="2705" spans="1:11" x14ac:dyDescent="0.25">
      <c r="A2705" s="6"/>
      <c r="B2705" s="6"/>
      <c r="C2705" s="6"/>
      <c r="D2705" s="6"/>
      <c r="E2705" s="6" t="s">
        <v>156</v>
      </c>
      <c r="F2705" s="1" t="s">
        <v>117</v>
      </c>
      <c r="G2705" s="2">
        <v>44301</v>
      </c>
      <c r="H2705" s="1">
        <v>0</v>
      </c>
      <c r="I2705" s="24">
        <f>VLOOKUP($E2705,Mapping!$A$2:$C$502,3,0)</f>
        <v>0</v>
      </c>
      <c r="J2705" s="24" t="str">
        <f>VLOOKUP($E2705,Mapping!$A$2:$C$502,2,0)</f>
        <v>Internal Event</v>
      </c>
      <c r="K2705" s="24" t="str">
        <f>VLOOKUP(G2705,Mapping!$E$2:$F$246,2,0)</f>
        <v>Per</v>
      </c>
    </row>
    <row r="2706" spans="1:11" x14ac:dyDescent="0.25">
      <c r="A2706" s="6"/>
      <c r="B2706" s="6"/>
      <c r="C2706" s="6"/>
      <c r="D2706" s="6"/>
      <c r="E2706" s="6" t="s">
        <v>233</v>
      </c>
      <c r="F2706" s="1" t="s">
        <v>117</v>
      </c>
      <c r="G2706" s="2">
        <v>44301</v>
      </c>
      <c r="H2706" s="1">
        <v>0</v>
      </c>
      <c r="I2706" s="24" t="str">
        <f>VLOOKUP($E2706,Mapping!$A$2:$C$502,3,0)</f>
        <v>S2</v>
      </c>
      <c r="J2706" s="24" t="str">
        <f>VLOOKUP($E2706,Mapping!$A$2:$C$502,2,0)</f>
        <v>Reddit</v>
      </c>
      <c r="K2706" s="24" t="str">
        <f>VLOOKUP(G2706,Mapping!$E$2:$F$246,2,0)</f>
        <v>Per</v>
      </c>
    </row>
    <row r="2707" spans="1:11" x14ac:dyDescent="0.25">
      <c r="A2707" s="6"/>
      <c r="B2707" s="6"/>
      <c r="C2707" s="6"/>
      <c r="D2707" s="6"/>
      <c r="E2707" s="6" t="s">
        <v>158</v>
      </c>
      <c r="F2707" s="1" t="s">
        <v>117</v>
      </c>
      <c r="G2707" s="2">
        <v>44301</v>
      </c>
      <c r="H2707" s="1">
        <v>0</v>
      </c>
      <c r="I2707" s="24">
        <f>VLOOKUP($E2707,Mapping!$A$2:$C$502,3,0)</f>
        <v>0</v>
      </c>
      <c r="J2707" s="24" t="str">
        <f>VLOOKUP($E2707,Mapping!$A$2:$C$502,2,0)</f>
        <v>Internal Event</v>
      </c>
      <c r="K2707" s="24" t="str">
        <f>VLOOKUP(G2707,Mapping!$E$2:$F$246,2,0)</f>
        <v>Per</v>
      </c>
    </row>
    <row r="2708" spans="1:11" x14ac:dyDescent="0.25">
      <c r="A2708" s="6"/>
      <c r="B2708" s="6"/>
      <c r="C2708" s="6"/>
      <c r="D2708" s="6"/>
      <c r="E2708" s="6" t="s">
        <v>159</v>
      </c>
      <c r="F2708" s="1" t="s">
        <v>117</v>
      </c>
      <c r="G2708" s="2">
        <v>44301</v>
      </c>
      <c r="H2708" s="1">
        <v>0</v>
      </c>
      <c r="I2708" s="24">
        <f>VLOOKUP($E2708,Mapping!$A$2:$C$502,3,0)</f>
        <v>0</v>
      </c>
      <c r="J2708" s="24" t="str">
        <f>VLOOKUP($E2708,Mapping!$A$2:$C$502,2,0)</f>
        <v>Event After Effect</v>
      </c>
      <c r="K2708" s="24" t="str">
        <f>VLOOKUP(G2708,Mapping!$E$2:$F$246,2,0)</f>
        <v>Per</v>
      </c>
    </row>
    <row r="2709" spans="1:11" x14ac:dyDescent="0.25">
      <c r="A2709" s="6"/>
      <c r="B2709" s="6"/>
      <c r="C2709" s="6"/>
      <c r="D2709" s="6"/>
      <c r="E2709" s="6" t="s">
        <v>160</v>
      </c>
      <c r="F2709" s="1" t="s">
        <v>117</v>
      </c>
      <c r="G2709" s="2">
        <v>44301</v>
      </c>
      <c r="H2709" s="1">
        <v>0</v>
      </c>
      <c r="I2709" s="24">
        <f>VLOOKUP($E2709,Mapping!$A$2:$C$502,3,0)</f>
        <v>0</v>
      </c>
      <c r="J2709" s="24" t="str">
        <f>VLOOKUP($E2709,Mapping!$A$2:$C$502,2,0)</f>
        <v>Event After Effect</v>
      </c>
      <c r="K2709" s="24" t="str">
        <f>VLOOKUP(G2709,Mapping!$E$2:$F$246,2,0)</f>
        <v>Per</v>
      </c>
    </row>
    <row r="2710" spans="1:11" x14ac:dyDescent="0.25">
      <c r="A2710" s="6"/>
      <c r="B2710" s="6"/>
      <c r="C2710" s="6"/>
      <c r="D2710" s="6"/>
      <c r="E2710" s="6" t="s">
        <v>161</v>
      </c>
      <c r="F2710" s="1" t="s">
        <v>117</v>
      </c>
      <c r="G2710" s="2">
        <v>44301</v>
      </c>
      <c r="H2710" s="1">
        <v>0</v>
      </c>
      <c r="I2710" s="24">
        <f>VLOOKUP($E2710,Mapping!$A$2:$C$502,3,0)</f>
        <v>0</v>
      </c>
      <c r="J2710" s="24" t="str">
        <f>VLOOKUP($E2710,Mapping!$A$2:$C$502,2,0)</f>
        <v>Internal Event</v>
      </c>
      <c r="K2710" s="24" t="str">
        <f>VLOOKUP(G2710,Mapping!$E$2:$F$246,2,0)</f>
        <v>Per</v>
      </c>
    </row>
    <row r="2711" spans="1:11" x14ac:dyDescent="0.25">
      <c r="A2711" s="6"/>
      <c r="B2711" s="6"/>
      <c r="C2711" s="6"/>
      <c r="D2711" s="6"/>
      <c r="E2711" s="6" t="s">
        <v>162</v>
      </c>
      <c r="F2711" s="1" t="s">
        <v>117</v>
      </c>
      <c r="G2711" s="2">
        <v>44301</v>
      </c>
      <c r="H2711" s="1">
        <v>0</v>
      </c>
      <c r="I2711" s="24">
        <f>VLOOKUP($E2711,Mapping!$A$2:$C$502,3,0)</f>
        <v>0</v>
      </c>
      <c r="J2711" s="24" t="str">
        <f>VLOOKUP($E2711,Mapping!$A$2:$C$502,2,0)</f>
        <v>Tuesday Effect</v>
      </c>
      <c r="K2711" s="24" t="str">
        <f>VLOOKUP(G2711,Mapping!$E$2:$F$246,2,0)</f>
        <v>Per</v>
      </c>
    </row>
    <row r="2712" spans="1:11" x14ac:dyDescent="0.25">
      <c r="A2712" s="6"/>
      <c r="B2712" s="6"/>
      <c r="C2712" s="6"/>
      <c r="D2712" s="6"/>
      <c r="E2712" s="6" t="s">
        <v>222</v>
      </c>
      <c r="F2712" s="1" t="s">
        <v>117</v>
      </c>
      <c r="G2712" s="2">
        <v>44301</v>
      </c>
      <c r="H2712" s="1">
        <v>34865.568908208901</v>
      </c>
      <c r="I2712" s="24" t="str">
        <f>VLOOKUP($E2712,Mapping!$A$2:$C$502,3,0)</f>
        <v>Pre</v>
      </c>
      <c r="J2712" s="24" t="str">
        <f>VLOOKUP($E2712,Mapping!$A$2:$C$502,2,0)</f>
        <v>Unity</v>
      </c>
      <c r="K2712" s="24" t="str">
        <f>VLOOKUP(G2712,Mapping!$E$2:$F$246,2,0)</f>
        <v>Per</v>
      </c>
    </row>
    <row r="2713" spans="1:11" x14ac:dyDescent="0.25">
      <c r="A2713" s="6"/>
      <c r="B2713" s="6"/>
      <c r="C2713" s="6"/>
      <c r="D2713" s="6"/>
      <c r="E2713" s="6" t="s">
        <v>234</v>
      </c>
      <c r="F2713" s="1" t="s">
        <v>117</v>
      </c>
      <c r="G2713" s="2">
        <v>44301</v>
      </c>
      <c r="H2713" s="1">
        <v>0</v>
      </c>
      <c r="I2713" s="24" t="str">
        <f>VLOOKUP($E2713,Mapping!$A$2:$C$502,3,0)</f>
        <v>S1</v>
      </c>
      <c r="J2713" s="24" t="str">
        <f>VLOOKUP($E2713,Mapping!$A$2:$C$502,2,0)</f>
        <v>Unity</v>
      </c>
      <c r="K2713" s="24" t="str">
        <f>VLOOKUP(G2713,Mapping!$E$2:$F$246,2,0)</f>
        <v>Per</v>
      </c>
    </row>
    <row r="2714" spans="1:11" x14ac:dyDescent="0.25">
      <c r="A2714" s="6"/>
      <c r="B2714" s="6"/>
      <c r="C2714" s="6"/>
      <c r="D2714" s="6"/>
      <c r="E2714" s="6" t="s">
        <v>235</v>
      </c>
      <c r="F2714" s="1" t="s">
        <v>117</v>
      </c>
      <c r="G2714" s="2">
        <v>44301</v>
      </c>
      <c r="H2714" s="1">
        <v>0</v>
      </c>
      <c r="I2714" s="24" t="str">
        <f>VLOOKUP($E2714,Mapping!$A$2:$C$502,3,0)</f>
        <v>S2</v>
      </c>
      <c r="J2714" s="24" t="str">
        <f>VLOOKUP($E2714,Mapping!$A$2:$C$502,2,0)</f>
        <v>Unity</v>
      </c>
      <c r="K2714" s="24" t="str">
        <f>VLOOKUP(G2714,Mapping!$E$2:$F$246,2,0)</f>
        <v>Per</v>
      </c>
    </row>
    <row r="2715" spans="1:11" x14ac:dyDescent="0.25">
      <c r="A2715" s="6"/>
      <c r="B2715" s="6"/>
      <c r="C2715" s="6"/>
      <c r="D2715" s="6"/>
      <c r="E2715" s="6" t="s">
        <v>247</v>
      </c>
      <c r="F2715" s="1" t="s">
        <v>117</v>
      </c>
      <c r="G2715" s="2">
        <v>44301</v>
      </c>
      <c r="H2715" s="1">
        <v>0</v>
      </c>
      <c r="I2715" s="24" t="str">
        <f>VLOOKUP($E2715,Mapping!$A$2:$C$502,3,0)</f>
        <v>S3</v>
      </c>
      <c r="J2715" s="24" t="str">
        <f>VLOOKUP($E2715,Mapping!$A$2:$C$502,2,0)</f>
        <v>Unity</v>
      </c>
      <c r="K2715" s="24" t="str">
        <f>VLOOKUP(G2715,Mapping!$E$2:$F$246,2,0)</f>
        <v>Per</v>
      </c>
    </row>
    <row r="2716" spans="1:11" x14ac:dyDescent="0.25">
      <c r="A2716" s="6"/>
      <c r="B2716" s="6"/>
      <c r="C2716" s="6"/>
      <c r="D2716" s="6"/>
      <c r="E2716" s="6" t="s">
        <v>200</v>
      </c>
      <c r="F2716" s="1" t="s">
        <v>117</v>
      </c>
      <c r="G2716" s="2">
        <v>44302</v>
      </c>
      <c r="H2716" s="1">
        <v>0</v>
      </c>
      <c r="I2716" s="24">
        <f>VLOOKUP($E2716,Mapping!$A$2:$C$502,3,0)</f>
        <v>0</v>
      </c>
      <c r="J2716" s="24" t="str">
        <f>VLOOKUP($E2716,Mapping!$A$2:$C$502,2,0)</f>
        <v>Apple Search</v>
      </c>
      <c r="K2716" s="24" t="str">
        <f>VLOOKUP(G2716,Mapping!$E$2:$F$246,2,0)</f>
        <v>Per</v>
      </c>
    </row>
    <row r="2717" spans="1:11" x14ac:dyDescent="0.25">
      <c r="A2717" s="6"/>
      <c r="B2717" s="6"/>
      <c r="C2717" s="6"/>
      <c r="D2717" s="6"/>
      <c r="E2717" s="6" t="s">
        <v>227</v>
      </c>
      <c r="F2717" s="1" t="s">
        <v>117</v>
      </c>
      <c r="G2717" s="2">
        <v>44302</v>
      </c>
      <c r="H2717" s="1">
        <v>0</v>
      </c>
      <c r="I2717" s="24">
        <f>VLOOKUP($E2717,Mapping!$A$2:$C$502,3,0)</f>
        <v>0</v>
      </c>
      <c r="J2717" s="24" t="str">
        <f>VLOOKUP($E2717,Mapping!$A$2:$C$502,2,0)</f>
        <v>Applovin Rewarded</v>
      </c>
      <c r="K2717" s="24" t="str">
        <f>VLOOKUP(G2717,Mapping!$E$2:$F$246,2,0)</f>
        <v>Per</v>
      </c>
    </row>
    <row r="2718" spans="1:11" x14ac:dyDescent="0.25">
      <c r="A2718" s="6"/>
      <c r="B2718" s="6"/>
      <c r="C2718" s="6"/>
      <c r="D2718" s="6"/>
      <c r="E2718" s="6" t="s">
        <v>201</v>
      </c>
      <c r="F2718" s="1" t="s">
        <v>117</v>
      </c>
      <c r="G2718" s="2">
        <v>44302</v>
      </c>
      <c r="H2718" s="1">
        <v>0</v>
      </c>
      <c r="I2718" s="24">
        <f>VLOOKUP($E2718,Mapping!$A$2:$C$502,3,0)</f>
        <v>0</v>
      </c>
      <c r="J2718" s="24" t="str">
        <f>VLOOKUP($E2718,Mapping!$A$2:$C$502,2,0)</f>
        <v>Applovin Video</v>
      </c>
      <c r="K2718" s="24" t="str">
        <f>VLOOKUP(G2718,Mapping!$E$2:$F$246,2,0)</f>
        <v>Per</v>
      </c>
    </row>
    <row r="2719" spans="1:11" x14ac:dyDescent="0.25">
      <c r="A2719" s="6"/>
      <c r="B2719" s="6"/>
      <c r="C2719" s="6"/>
      <c r="D2719" s="6"/>
      <c r="E2719" s="6" t="s">
        <v>143</v>
      </c>
      <c r="F2719" s="1" t="s">
        <v>117</v>
      </c>
      <c r="G2719" s="2">
        <v>44302</v>
      </c>
      <c r="H2719" s="1">
        <v>0</v>
      </c>
      <c r="I2719" s="24">
        <f>VLOOKUP($E2719,Mapping!$A$2:$C$502,3,0)</f>
        <v>0</v>
      </c>
      <c r="J2719" s="24" t="str">
        <f>VLOOKUP($E2719,Mapping!$A$2:$C$502,2,0)</f>
        <v>Bug Fix</v>
      </c>
      <c r="K2719" s="24" t="str">
        <f>VLOOKUP(G2719,Mapping!$E$2:$F$246,2,0)</f>
        <v>Per</v>
      </c>
    </row>
    <row r="2720" spans="1:11" x14ac:dyDescent="0.25">
      <c r="A2720" s="6"/>
      <c r="B2720" s="6"/>
      <c r="C2720" s="6"/>
      <c r="D2720" s="6"/>
      <c r="E2720" s="6" t="s">
        <v>144</v>
      </c>
      <c r="F2720" s="1" t="s">
        <v>117</v>
      </c>
      <c r="G2720" s="2">
        <v>44302</v>
      </c>
      <c r="H2720" s="1">
        <v>0</v>
      </c>
      <c r="I2720" s="24">
        <f>VLOOKUP($E2720,Mapping!$A$2:$C$502,3,0)</f>
        <v>0</v>
      </c>
      <c r="J2720" s="24" t="str">
        <f>VLOOKUP($E2720,Mapping!$A$2:$C$502,2,0)</f>
        <v>Bug Fix</v>
      </c>
      <c r="K2720" s="24" t="str">
        <f>VLOOKUP(G2720,Mapping!$E$2:$F$246,2,0)</f>
        <v>Per</v>
      </c>
    </row>
    <row r="2721" spans="1:11" x14ac:dyDescent="0.25">
      <c r="A2721" s="6"/>
      <c r="B2721" s="6"/>
      <c r="C2721" s="6"/>
      <c r="D2721" s="6"/>
      <c r="E2721" s="6" t="s">
        <v>226</v>
      </c>
      <c r="F2721" s="1" t="s">
        <v>117</v>
      </c>
      <c r="G2721" s="2">
        <v>44302</v>
      </c>
      <c r="H2721" s="1">
        <v>19409.160505334701</v>
      </c>
      <c r="I2721" s="24">
        <f>VLOOKUP($E2721,Mapping!$A$2:$C$502,3,0)</f>
        <v>0</v>
      </c>
      <c r="J2721" s="24" t="str">
        <f>VLOOKUP($E2721,Mapping!$A$2:$C$502,2,0)</f>
        <v>Bug Fix</v>
      </c>
      <c r="K2721" s="24" t="str">
        <f>VLOOKUP(G2721,Mapping!$E$2:$F$246,2,0)</f>
        <v>Per</v>
      </c>
    </row>
    <row r="2722" spans="1:11" x14ac:dyDescent="0.25">
      <c r="A2722" s="6"/>
      <c r="B2722" s="6"/>
      <c r="C2722" s="6"/>
      <c r="D2722" s="6"/>
      <c r="E2722" s="6" t="s">
        <v>146</v>
      </c>
      <c r="F2722" s="1" t="s">
        <v>117</v>
      </c>
      <c r="G2722" s="2">
        <v>44302</v>
      </c>
      <c r="H2722" s="1">
        <v>0</v>
      </c>
      <c r="I2722" s="24">
        <f>VLOOKUP($E2722,Mapping!$A$2:$C$502,3,0)</f>
        <v>0</v>
      </c>
      <c r="J2722" s="24" t="str">
        <f>VLOOKUP($E2722,Mapping!$A$2:$C$502,2,0)</f>
        <v>Event After Effect</v>
      </c>
      <c r="K2722" s="24" t="str">
        <f>VLOOKUP(G2722,Mapping!$E$2:$F$246,2,0)</f>
        <v>Per</v>
      </c>
    </row>
    <row r="2723" spans="1:11" x14ac:dyDescent="0.25">
      <c r="A2723" s="6"/>
      <c r="B2723" s="6"/>
      <c r="C2723" s="6"/>
      <c r="D2723" s="6"/>
      <c r="E2723" s="6" t="s">
        <v>228</v>
      </c>
      <c r="F2723" s="1" t="s">
        <v>117</v>
      </c>
      <c r="G2723" s="2">
        <v>44302</v>
      </c>
      <c r="H2723" s="1">
        <v>0</v>
      </c>
      <c r="I2723" s="24">
        <f>VLOOKUP($E2723,Mapping!$A$2:$C$502,3,0)</f>
        <v>0</v>
      </c>
      <c r="J2723" s="24" t="str">
        <f>VLOOKUP($E2723,Mapping!$A$2:$C$502,2,0)</f>
        <v>Bytedance Global</v>
      </c>
      <c r="K2723" s="24" t="str">
        <f>VLOOKUP(G2723,Mapping!$E$2:$F$246,2,0)</f>
        <v>Per</v>
      </c>
    </row>
    <row r="2724" spans="1:11" x14ac:dyDescent="0.25">
      <c r="A2724" s="6"/>
      <c r="B2724" s="6"/>
      <c r="C2724" s="6"/>
      <c r="D2724" s="6"/>
      <c r="E2724" s="6" t="s">
        <v>180</v>
      </c>
      <c r="F2724" s="1" t="s">
        <v>117</v>
      </c>
      <c r="G2724" s="2">
        <v>44302</v>
      </c>
      <c r="H2724" s="1">
        <v>-15630.242726975301</v>
      </c>
      <c r="I2724" s="24">
        <f>VLOOKUP($E2724,Mapping!$A$2:$C$502,3,0)</f>
        <v>0</v>
      </c>
      <c r="J2724" s="24" t="str">
        <f>VLOOKUP($E2724,Mapping!$A$2:$C$502,2,0)</f>
        <v>Lords Mobile</v>
      </c>
      <c r="K2724" s="24" t="str">
        <f>VLOOKUP(G2724,Mapping!$E$2:$F$246,2,0)</f>
        <v>Per</v>
      </c>
    </row>
    <row r="2725" spans="1:11" x14ac:dyDescent="0.25">
      <c r="A2725" s="6"/>
      <c r="B2725" s="6"/>
      <c r="C2725" s="6"/>
      <c r="D2725" s="6"/>
      <c r="E2725" s="6" t="s">
        <v>181</v>
      </c>
      <c r="F2725" s="1" t="s">
        <v>117</v>
      </c>
      <c r="G2725" s="2">
        <v>44302</v>
      </c>
      <c r="H2725" s="1">
        <v>-3371.9391949595902</v>
      </c>
      <c r="I2725" s="24">
        <f>VLOOKUP($E2725,Mapping!$A$2:$C$502,3,0)</f>
        <v>0</v>
      </c>
      <c r="J2725" s="24" t="str">
        <f>VLOOKUP($E2725,Mapping!$A$2:$C$502,2,0)</f>
        <v>Rise of Kingdom</v>
      </c>
      <c r="K2725" s="24" t="str">
        <f>VLOOKUP(G2725,Mapping!$E$2:$F$246,2,0)</f>
        <v>Per</v>
      </c>
    </row>
    <row r="2726" spans="1:11" x14ac:dyDescent="0.25">
      <c r="A2726" s="6"/>
      <c r="B2726" s="6"/>
      <c r="C2726" s="6"/>
      <c r="D2726" s="6"/>
      <c r="E2726" s="6" t="s">
        <v>182</v>
      </c>
      <c r="F2726" s="1" t="s">
        <v>117</v>
      </c>
      <c r="G2726" s="2">
        <v>44302</v>
      </c>
      <c r="H2726" s="1">
        <v>-7952.9243929864197</v>
      </c>
      <c r="I2726" s="24">
        <f>VLOOKUP($E2726,Mapping!$A$2:$C$502,3,0)</f>
        <v>0</v>
      </c>
      <c r="J2726" s="24" t="str">
        <f>VLOOKUP($E2726,Mapping!$A$2:$C$502,2,0)</f>
        <v>West Game</v>
      </c>
      <c r="K2726" s="24" t="str">
        <f>VLOOKUP(G2726,Mapping!$E$2:$F$246,2,0)</f>
        <v>Per</v>
      </c>
    </row>
    <row r="2727" spans="1:11" x14ac:dyDescent="0.25">
      <c r="A2727" s="6"/>
      <c r="B2727" s="6"/>
      <c r="C2727" s="6"/>
      <c r="D2727" s="6"/>
      <c r="E2727" s="6" t="s">
        <v>148</v>
      </c>
      <c r="F2727" s="1" t="s">
        <v>117</v>
      </c>
      <c r="G2727" s="2">
        <v>44302</v>
      </c>
      <c r="H2727" s="1">
        <v>0</v>
      </c>
      <c r="I2727" s="24">
        <f>VLOOKUP($E2727,Mapping!$A$2:$C$502,3,0)</f>
        <v>0</v>
      </c>
      <c r="J2727" s="24" t="str">
        <f>VLOOKUP($E2727,Mapping!$A$2:$C$502,2,0)</f>
        <v>Event After Effect</v>
      </c>
      <c r="K2727" s="24" t="str">
        <f>VLOOKUP(G2727,Mapping!$E$2:$F$246,2,0)</f>
        <v>Per</v>
      </c>
    </row>
    <row r="2728" spans="1:11" x14ac:dyDescent="0.25">
      <c r="A2728" s="6"/>
      <c r="B2728" s="6"/>
      <c r="C2728" s="6"/>
      <c r="D2728" s="6"/>
      <c r="E2728" s="6" t="s">
        <v>202</v>
      </c>
      <c r="F2728" s="1" t="s">
        <v>117</v>
      </c>
      <c r="G2728" s="2">
        <v>44302</v>
      </c>
      <c r="H2728" s="1">
        <v>0</v>
      </c>
      <c r="I2728" s="24" t="str">
        <f>VLOOKUP($E2728,Mapping!$A$2:$C$502,3,0)</f>
        <v>S1</v>
      </c>
      <c r="J2728" s="24" t="str">
        <f>VLOOKUP($E2728,Mapping!$A$2:$C$502,2,0)</f>
        <v>Facebook AEO AAA</v>
      </c>
      <c r="K2728" s="24" t="str">
        <f>VLOOKUP(G2728,Mapping!$E$2:$F$246,2,0)</f>
        <v>Per</v>
      </c>
    </row>
    <row r="2729" spans="1:11" x14ac:dyDescent="0.25">
      <c r="A2729" s="6"/>
      <c r="B2729" s="6"/>
      <c r="C2729" s="6"/>
      <c r="D2729" s="6"/>
      <c r="E2729" s="6" t="s">
        <v>203</v>
      </c>
      <c r="F2729" s="1" t="s">
        <v>117</v>
      </c>
      <c r="G2729" s="2">
        <v>44302</v>
      </c>
      <c r="H2729" s="1">
        <v>0</v>
      </c>
      <c r="I2729" s="24" t="str">
        <f>VLOOKUP($E2729,Mapping!$A$2:$C$502,3,0)</f>
        <v>S2</v>
      </c>
      <c r="J2729" s="24" t="str">
        <f>VLOOKUP($E2729,Mapping!$A$2:$C$502,2,0)</f>
        <v>Facebook AEO AAA</v>
      </c>
      <c r="K2729" s="24" t="str">
        <f>VLOOKUP(G2729,Mapping!$E$2:$F$246,2,0)</f>
        <v>Per</v>
      </c>
    </row>
    <row r="2730" spans="1:11" x14ac:dyDescent="0.25">
      <c r="A2730" s="6"/>
      <c r="B2730" s="6"/>
      <c r="C2730" s="6"/>
      <c r="D2730" s="6"/>
      <c r="E2730" s="6" t="s">
        <v>243</v>
      </c>
      <c r="F2730" s="1" t="s">
        <v>117</v>
      </c>
      <c r="G2730" s="2">
        <v>44302</v>
      </c>
      <c r="H2730" s="1">
        <v>0</v>
      </c>
      <c r="I2730" s="24" t="str">
        <f>VLOOKUP($E2730,Mapping!$A$2:$C$502,3,0)</f>
        <v>S3</v>
      </c>
      <c r="J2730" s="24" t="str">
        <f>VLOOKUP($E2730,Mapping!$A$2:$C$502,2,0)</f>
        <v>Facebook AEO AAA</v>
      </c>
      <c r="K2730" s="24" t="str">
        <f>VLOOKUP(G2730,Mapping!$E$2:$F$246,2,0)</f>
        <v>Per</v>
      </c>
    </row>
    <row r="2731" spans="1:11" x14ac:dyDescent="0.25">
      <c r="A2731" s="6"/>
      <c r="B2731" s="6"/>
      <c r="C2731" s="6"/>
      <c r="D2731" s="6"/>
      <c r="E2731" s="6" t="s">
        <v>204</v>
      </c>
      <c r="F2731" s="1" t="s">
        <v>117</v>
      </c>
      <c r="G2731" s="2">
        <v>44302</v>
      </c>
      <c r="H2731" s="1">
        <v>0</v>
      </c>
      <c r="I2731" s="24" t="str">
        <f>VLOOKUP($E2731,Mapping!$A$2:$C$502,3,0)</f>
        <v>Pre</v>
      </c>
      <c r="J2731" s="24" t="str">
        <f>VLOOKUP($E2731,Mapping!$A$2:$C$502,2,0)</f>
        <v>Facebook AEO AAA</v>
      </c>
      <c r="K2731" s="24" t="str">
        <f>VLOOKUP(G2731,Mapping!$E$2:$F$246,2,0)</f>
        <v>Per</v>
      </c>
    </row>
    <row r="2732" spans="1:11" x14ac:dyDescent="0.25">
      <c r="A2732" s="6"/>
      <c r="B2732" s="6"/>
      <c r="C2732" s="6"/>
      <c r="D2732" s="6"/>
      <c r="E2732" s="6" t="s">
        <v>205</v>
      </c>
      <c r="F2732" s="1" t="s">
        <v>117</v>
      </c>
      <c r="G2732" s="2">
        <v>44302</v>
      </c>
      <c r="H2732" s="1">
        <v>0</v>
      </c>
      <c r="I2732" s="24" t="str">
        <f>VLOOKUP($E2732,Mapping!$A$2:$C$502,3,0)</f>
        <v>S1</v>
      </c>
      <c r="J2732" s="24" t="str">
        <f>VLOOKUP($E2732,Mapping!$A$2:$C$502,2,0)</f>
        <v>Facebook AEO BAU</v>
      </c>
      <c r="K2732" s="24" t="str">
        <f>VLOOKUP(G2732,Mapping!$E$2:$F$246,2,0)</f>
        <v>Per</v>
      </c>
    </row>
    <row r="2733" spans="1:11" x14ac:dyDescent="0.25">
      <c r="A2733" s="6"/>
      <c r="B2733" s="6"/>
      <c r="C2733" s="6"/>
      <c r="D2733" s="6"/>
      <c r="E2733" s="6" t="s">
        <v>206</v>
      </c>
      <c r="F2733" s="1" t="s">
        <v>117</v>
      </c>
      <c r="G2733" s="2">
        <v>44302</v>
      </c>
      <c r="H2733" s="1">
        <v>0</v>
      </c>
      <c r="I2733" s="24" t="str">
        <f>VLOOKUP($E2733,Mapping!$A$2:$C$502,3,0)</f>
        <v>S2</v>
      </c>
      <c r="J2733" s="24" t="str">
        <f>VLOOKUP($E2733,Mapping!$A$2:$C$502,2,0)</f>
        <v>Facebook AEO BAU</v>
      </c>
      <c r="K2733" s="24" t="str">
        <f>VLOOKUP(G2733,Mapping!$E$2:$F$246,2,0)</f>
        <v>Per</v>
      </c>
    </row>
    <row r="2734" spans="1:11" x14ac:dyDescent="0.25">
      <c r="A2734" s="6"/>
      <c r="B2734" s="6"/>
      <c r="C2734" s="6"/>
      <c r="D2734" s="6"/>
      <c r="E2734" s="6" t="s">
        <v>244</v>
      </c>
      <c r="F2734" s="1" t="s">
        <v>117</v>
      </c>
      <c r="G2734" s="2">
        <v>44302</v>
      </c>
      <c r="H2734" s="1">
        <v>0</v>
      </c>
      <c r="I2734" s="24" t="str">
        <f>VLOOKUP($E2734,Mapping!$A$2:$C$502,3,0)</f>
        <v>S3</v>
      </c>
      <c r="J2734" s="24" t="str">
        <f>VLOOKUP($E2734,Mapping!$A$2:$C$502,2,0)</f>
        <v>Facebook AEO BAU</v>
      </c>
      <c r="K2734" s="24" t="str">
        <f>VLOOKUP(G2734,Mapping!$E$2:$F$246,2,0)</f>
        <v>Per</v>
      </c>
    </row>
    <row r="2735" spans="1:11" x14ac:dyDescent="0.25">
      <c r="A2735" s="6"/>
      <c r="B2735" s="6"/>
      <c r="C2735" s="6"/>
      <c r="D2735" s="6"/>
      <c r="E2735" s="6" t="s">
        <v>207</v>
      </c>
      <c r="F2735" s="1" t="s">
        <v>117</v>
      </c>
      <c r="G2735" s="2">
        <v>44302</v>
      </c>
      <c r="H2735" s="1">
        <v>911.71087358860098</v>
      </c>
      <c r="I2735" s="24" t="str">
        <f>VLOOKUP($E2735,Mapping!$A$2:$C$502,3,0)</f>
        <v>Pre</v>
      </c>
      <c r="J2735" s="24" t="str">
        <f>VLOOKUP($E2735,Mapping!$A$2:$C$502,2,0)</f>
        <v>Facebook AEO BAU</v>
      </c>
      <c r="K2735" s="24" t="str">
        <f>VLOOKUP(G2735,Mapping!$E$2:$F$246,2,0)</f>
        <v>Per</v>
      </c>
    </row>
    <row r="2736" spans="1:11" x14ac:dyDescent="0.25">
      <c r="A2736" s="6"/>
      <c r="B2736" s="6"/>
      <c r="C2736" s="6"/>
      <c r="D2736" s="6"/>
      <c r="E2736" s="6" t="s">
        <v>208</v>
      </c>
      <c r="F2736" s="1" t="s">
        <v>117</v>
      </c>
      <c r="G2736" s="2">
        <v>44302</v>
      </c>
      <c r="H2736" s="1">
        <v>6647.3707584512604</v>
      </c>
      <c r="I2736" s="24" t="str">
        <f>VLOOKUP($E2736,Mapping!$A$2:$C$502,3,0)</f>
        <v>Pre</v>
      </c>
      <c r="J2736" s="24" t="str">
        <f>VLOOKUP($E2736,Mapping!$A$2:$C$502,2,0)</f>
        <v>Facebook VO AAA</v>
      </c>
      <c r="K2736" s="24" t="str">
        <f>VLOOKUP(G2736,Mapping!$E$2:$F$246,2,0)</f>
        <v>Per</v>
      </c>
    </row>
    <row r="2737" spans="1:11" x14ac:dyDescent="0.25">
      <c r="A2737" s="6"/>
      <c r="B2737" s="6"/>
      <c r="C2737" s="6"/>
      <c r="D2737" s="6"/>
      <c r="E2737" s="6" t="s">
        <v>209</v>
      </c>
      <c r="F2737" s="1" t="s">
        <v>117</v>
      </c>
      <c r="G2737" s="2">
        <v>44302</v>
      </c>
      <c r="H2737" s="1">
        <v>0</v>
      </c>
      <c r="I2737" s="24" t="str">
        <f>VLOOKUP($E2737,Mapping!$A$2:$C$502,3,0)</f>
        <v>S1</v>
      </c>
      <c r="J2737" s="24" t="str">
        <f>VLOOKUP($E2737,Mapping!$A$2:$C$502,2,0)</f>
        <v>Facebook VO AAA</v>
      </c>
      <c r="K2737" s="24" t="str">
        <f>VLOOKUP(G2737,Mapping!$E$2:$F$246,2,0)</f>
        <v>Per</v>
      </c>
    </row>
    <row r="2738" spans="1:11" x14ac:dyDescent="0.25">
      <c r="A2738" s="6"/>
      <c r="B2738" s="6"/>
      <c r="C2738" s="6"/>
      <c r="D2738" s="6"/>
      <c r="E2738" s="6" t="s">
        <v>210</v>
      </c>
      <c r="F2738" s="1" t="s">
        <v>117</v>
      </c>
      <c r="G2738" s="2">
        <v>44302</v>
      </c>
      <c r="H2738" s="1">
        <v>0</v>
      </c>
      <c r="I2738" s="24" t="str">
        <f>VLOOKUP($E2738,Mapping!$A$2:$C$502,3,0)</f>
        <v>S2</v>
      </c>
      <c r="J2738" s="24" t="str">
        <f>VLOOKUP($E2738,Mapping!$A$2:$C$502,2,0)</f>
        <v>Facebook VO AAA</v>
      </c>
      <c r="K2738" s="24" t="str">
        <f>VLOOKUP(G2738,Mapping!$E$2:$F$246,2,0)</f>
        <v>Per</v>
      </c>
    </row>
    <row r="2739" spans="1:11" x14ac:dyDescent="0.25">
      <c r="A2739" s="6"/>
      <c r="B2739" s="6"/>
      <c r="C2739" s="6"/>
      <c r="D2739" s="6"/>
      <c r="E2739" s="6" t="s">
        <v>245</v>
      </c>
      <c r="F2739" s="1" t="s">
        <v>117</v>
      </c>
      <c r="G2739" s="2">
        <v>44302</v>
      </c>
      <c r="H2739" s="1">
        <v>0</v>
      </c>
      <c r="I2739" s="24" t="str">
        <f>VLOOKUP($E2739,Mapping!$A$2:$C$502,3,0)</f>
        <v>S3</v>
      </c>
      <c r="J2739" s="24" t="str">
        <f>VLOOKUP($E2739,Mapping!$A$2:$C$502,2,0)</f>
        <v>Facebook VO AAA</v>
      </c>
      <c r="K2739" s="24" t="str">
        <f>VLOOKUP(G2739,Mapping!$E$2:$F$246,2,0)</f>
        <v>Per</v>
      </c>
    </row>
    <row r="2740" spans="1:11" x14ac:dyDescent="0.25">
      <c r="A2740" s="6"/>
      <c r="B2740" s="6"/>
      <c r="C2740" s="6"/>
      <c r="D2740" s="6"/>
      <c r="E2740" s="6" t="s">
        <v>211</v>
      </c>
      <c r="F2740" s="1" t="s">
        <v>117</v>
      </c>
      <c r="G2740" s="2">
        <v>44302</v>
      </c>
      <c r="H2740" s="1">
        <v>29027.6395660118</v>
      </c>
      <c r="I2740" s="24" t="str">
        <f>VLOOKUP($E2740,Mapping!$A$2:$C$502,3,0)</f>
        <v>Pre</v>
      </c>
      <c r="J2740" s="24" t="str">
        <f>VLOOKUP($E2740,Mapping!$A$2:$C$502,2,0)</f>
        <v>Facebook VO BAU</v>
      </c>
      <c r="K2740" s="24" t="str">
        <f>VLOOKUP(G2740,Mapping!$E$2:$F$246,2,0)</f>
        <v>Per</v>
      </c>
    </row>
    <row r="2741" spans="1:11" x14ac:dyDescent="0.25">
      <c r="A2741" s="6"/>
      <c r="B2741" s="6"/>
      <c r="C2741" s="6"/>
      <c r="D2741" s="6"/>
      <c r="E2741" s="6" t="s">
        <v>212</v>
      </c>
      <c r="F2741" s="1" t="s">
        <v>117</v>
      </c>
      <c r="G2741" s="2">
        <v>44302</v>
      </c>
      <c r="H2741" s="1">
        <v>0</v>
      </c>
      <c r="I2741" s="24" t="str">
        <f>VLOOKUP($E2741,Mapping!$A$2:$C$502,3,0)</f>
        <v>S1</v>
      </c>
      <c r="J2741" s="24" t="str">
        <f>VLOOKUP($E2741,Mapping!$A$2:$C$502,2,0)</f>
        <v>Facebook VO BAU</v>
      </c>
      <c r="K2741" s="24" t="str">
        <f>VLOOKUP(G2741,Mapping!$E$2:$F$246,2,0)</f>
        <v>Per</v>
      </c>
    </row>
    <row r="2742" spans="1:11" x14ac:dyDescent="0.25">
      <c r="A2742" s="6"/>
      <c r="B2742" s="6"/>
      <c r="C2742" s="6"/>
      <c r="D2742" s="6"/>
      <c r="E2742" s="6" t="s">
        <v>213</v>
      </c>
      <c r="F2742" s="1" t="s">
        <v>117</v>
      </c>
      <c r="G2742" s="2">
        <v>44302</v>
      </c>
      <c r="H2742" s="1">
        <v>0</v>
      </c>
      <c r="I2742" s="24" t="str">
        <f>VLOOKUP($E2742,Mapping!$A$2:$C$502,3,0)</f>
        <v>S2</v>
      </c>
      <c r="J2742" s="24" t="str">
        <f>VLOOKUP($E2742,Mapping!$A$2:$C$502,2,0)</f>
        <v>Facebook VO BAU</v>
      </c>
      <c r="K2742" s="24" t="str">
        <f>VLOOKUP(G2742,Mapping!$E$2:$F$246,2,0)</f>
        <v>Per</v>
      </c>
    </row>
    <row r="2743" spans="1:11" x14ac:dyDescent="0.25">
      <c r="A2743" s="6"/>
      <c r="B2743" s="6"/>
      <c r="C2743" s="6"/>
      <c r="D2743" s="6"/>
      <c r="E2743" s="6" t="s">
        <v>246</v>
      </c>
      <c r="F2743" s="1" t="s">
        <v>117</v>
      </c>
      <c r="G2743" s="2">
        <v>44302</v>
      </c>
      <c r="H2743" s="1">
        <v>0</v>
      </c>
      <c r="I2743" s="24" t="str">
        <f>VLOOKUP($E2743,Mapping!$A$2:$C$502,3,0)</f>
        <v>S3</v>
      </c>
      <c r="J2743" s="24" t="str">
        <f>VLOOKUP($E2743,Mapping!$A$2:$C$502,2,0)</f>
        <v>Facebook VO BAU</v>
      </c>
      <c r="K2743" s="24" t="str">
        <f>VLOOKUP(G2743,Mapping!$E$2:$F$246,2,0)</f>
        <v>Per</v>
      </c>
    </row>
    <row r="2744" spans="1:11" x14ac:dyDescent="0.25">
      <c r="A2744" s="6"/>
      <c r="B2744" s="6"/>
      <c r="C2744" s="6"/>
      <c r="D2744" s="6"/>
      <c r="E2744" s="6" t="s">
        <v>214</v>
      </c>
      <c r="F2744" s="1" t="s">
        <v>117</v>
      </c>
      <c r="G2744" s="2">
        <v>44302</v>
      </c>
      <c r="H2744" s="1">
        <v>880.19776395263796</v>
      </c>
      <c r="I2744" s="24" t="str">
        <f>VLOOKUP($E2744,Mapping!$A$2:$C$502,3,0)</f>
        <v>Pre</v>
      </c>
      <c r="J2744" s="24" t="str">
        <f>VLOOKUP($E2744,Mapping!$A$2:$C$502,2,0)</f>
        <v>Facebook VO Dynamic</v>
      </c>
      <c r="K2744" s="24" t="str">
        <f>VLOOKUP(G2744,Mapping!$E$2:$F$246,2,0)</f>
        <v>Per</v>
      </c>
    </row>
    <row r="2745" spans="1:11" x14ac:dyDescent="0.25">
      <c r="A2745" s="6"/>
      <c r="B2745" s="6"/>
      <c r="C2745" s="6"/>
      <c r="D2745" s="6"/>
      <c r="E2745" s="6" t="s">
        <v>215</v>
      </c>
      <c r="F2745" s="1" t="s">
        <v>117</v>
      </c>
      <c r="G2745" s="2">
        <v>44302</v>
      </c>
      <c r="H2745" s="1">
        <v>0</v>
      </c>
      <c r="I2745" s="24" t="str">
        <f>VLOOKUP($E2745,Mapping!$A$2:$C$502,3,0)</f>
        <v>S1</v>
      </c>
      <c r="J2745" s="24" t="str">
        <f>VLOOKUP($E2745,Mapping!$A$2:$C$502,2,0)</f>
        <v>Facebook VO Dynamic</v>
      </c>
      <c r="K2745" s="24" t="str">
        <f>VLOOKUP(G2745,Mapping!$E$2:$F$246,2,0)</f>
        <v>Per</v>
      </c>
    </row>
    <row r="2746" spans="1:11" x14ac:dyDescent="0.25">
      <c r="A2746" s="6"/>
      <c r="B2746" s="6"/>
      <c r="C2746" s="6"/>
      <c r="D2746" s="6"/>
      <c r="E2746" s="6" t="s">
        <v>216</v>
      </c>
      <c r="F2746" s="1" t="s">
        <v>117</v>
      </c>
      <c r="G2746" s="2">
        <v>44302</v>
      </c>
      <c r="H2746" s="1">
        <v>6971.8718331481004</v>
      </c>
      <c r="I2746" s="24" t="str">
        <f>VLOOKUP($E2746,Mapping!$A$2:$C$502,3,0)</f>
        <v>Pre</v>
      </c>
      <c r="J2746" s="24" t="str">
        <f>VLOOKUP($E2746,Mapping!$A$2:$C$502,2,0)</f>
        <v>Google Display</v>
      </c>
      <c r="K2746" s="24" t="str">
        <f>VLOOKUP(G2746,Mapping!$E$2:$F$246,2,0)</f>
        <v>Per</v>
      </c>
    </row>
    <row r="2747" spans="1:11" x14ac:dyDescent="0.25">
      <c r="A2747" s="6"/>
      <c r="B2747" s="6"/>
      <c r="C2747" s="6"/>
      <c r="D2747" s="6"/>
      <c r="E2747" s="6" t="s">
        <v>217</v>
      </c>
      <c r="F2747" s="1" t="s">
        <v>117</v>
      </c>
      <c r="G2747" s="2">
        <v>44302</v>
      </c>
      <c r="H2747" s="1">
        <v>0</v>
      </c>
      <c r="I2747" s="24">
        <f>VLOOKUP($E2747,Mapping!$A$2:$C$502,3,0)</f>
        <v>0</v>
      </c>
      <c r="J2747" s="24" t="str">
        <f>VLOOKUP($E2747,Mapping!$A$2:$C$502,2,0)</f>
        <v>Google Display</v>
      </c>
      <c r="K2747" s="24" t="str">
        <f>VLOOKUP(G2747,Mapping!$E$2:$F$246,2,0)</f>
        <v>Per</v>
      </c>
    </row>
    <row r="2748" spans="1:11" x14ac:dyDescent="0.25">
      <c r="A2748" s="6"/>
      <c r="B2748" s="6"/>
      <c r="C2748" s="6"/>
      <c r="D2748" s="6"/>
      <c r="E2748" s="6" t="s">
        <v>229</v>
      </c>
      <c r="F2748" s="1" t="s">
        <v>117</v>
      </c>
      <c r="G2748" s="2">
        <v>44302</v>
      </c>
      <c r="H2748" s="1">
        <v>0</v>
      </c>
      <c r="I2748" s="24">
        <f>VLOOKUP($E2748,Mapping!$A$2:$C$502,3,0)</f>
        <v>0</v>
      </c>
      <c r="J2748" s="24" t="str">
        <f>VLOOKUP($E2748,Mapping!$A$2:$C$502,2,0)</f>
        <v>Google Display</v>
      </c>
      <c r="K2748" s="24" t="str">
        <f>VLOOKUP(G2748,Mapping!$E$2:$F$246,2,0)</f>
        <v>Per</v>
      </c>
    </row>
    <row r="2749" spans="1:11" x14ac:dyDescent="0.25">
      <c r="A2749" s="6"/>
      <c r="B2749" s="6"/>
      <c r="C2749" s="6"/>
      <c r="D2749" s="6"/>
      <c r="E2749" s="6" t="s">
        <v>218</v>
      </c>
      <c r="F2749" s="1" t="s">
        <v>117</v>
      </c>
      <c r="G2749" s="2">
        <v>44302</v>
      </c>
      <c r="H2749" s="1">
        <v>0</v>
      </c>
      <c r="I2749" s="24">
        <f>VLOOKUP($E2749,Mapping!$A$2:$C$502,3,0)</f>
        <v>0</v>
      </c>
      <c r="J2749" s="24" t="str">
        <f>VLOOKUP($E2749,Mapping!$A$2:$C$502,2,0)</f>
        <v>Google Display</v>
      </c>
      <c r="K2749" s="24" t="str">
        <f>VLOOKUP(G2749,Mapping!$E$2:$F$246,2,0)</f>
        <v>Per</v>
      </c>
    </row>
    <row r="2750" spans="1:11" x14ac:dyDescent="0.25">
      <c r="A2750" s="6"/>
      <c r="B2750" s="6"/>
      <c r="C2750" s="6"/>
      <c r="D2750" s="6"/>
      <c r="E2750" s="6" t="s">
        <v>230</v>
      </c>
      <c r="F2750" s="1" t="s">
        <v>117</v>
      </c>
      <c r="G2750" s="2">
        <v>44302</v>
      </c>
      <c r="H2750" s="1">
        <v>0</v>
      </c>
      <c r="I2750" s="24" t="str">
        <f>VLOOKUP($E2750,Mapping!$A$2:$C$502,3,0)</f>
        <v>S1</v>
      </c>
      <c r="J2750" s="24" t="str">
        <f>VLOOKUP($E2750,Mapping!$A$2:$C$502,2,0)</f>
        <v>Google Display</v>
      </c>
      <c r="K2750" s="24" t="str">
        <f>VLOOKUP(G2750,Mapping!$E$2:$F$246,2,0)</f>
        <v>Per</v>
      </c>
    </row>
    <row r="2751" spans="1:11" x14ac:dyDescent="0.25">
      <c r="A2751" s="6"/>
      <c r="B2751" s="6"/>
      <c r="C2751" s="6"/>
      <c r="D2751" s="6"/>
      <c r="E2751" s="6" t="s">
        <v>219</v>
      </c>
      <c r="F2751" s="1" t="s">
        <v>117</v>
      </c>
      <c r="G2751" s="2">
        <v>44302</v>
      </c>
      <c r="H2751" s="1">
        <v>628.41308275459801</v>
      </c>
      <c r="I2751" s="24" t="str">
        <f>VLOOKUP($E2751,Mapping!$A$2:$C$502,3,0)</f>
        <v>Pre</v>
      </c>
      <c r="J2751" s="24" t="str">
        <f>VLOOKUP($E2751,Mapping!$A$2:$C$502,2,0)</f>
        <v>Google Youtube</v>
      </c>
      <c r="K2751" s="24" t="str">
        <f>VLOOKUP(G2751,Mapping!$E$2:$F$246,2,0)</f>
        <v>Per</v>
      </c>
    </row>
    <row r="2752" spans="1:11" x14ac:dyDescent="0.25">
      <c r="A2752" s="6"/>
      <c r="B2752" s="6"/>
      <c r="C2752" s="6"/>
      <c r="D2752" s="6"/>
      <c r="E2752" s="6" t="s">
        <v>220</v>
      </c>
      <c r="F2752" s="1" t="s">
        <v>117</v>
      </c>
      <c r="G2752" s="2">
        <v>44302</v>
      </c>
      <c r="H2752" s="1">
        <v>0</v>
      </c>
      <c r="I2752" s="24">
        <f>VLOOKUP($E2752,Mapping!$A$2:$C$502,3,0)</f>
        <v>0</v>
      </c>
      <c r="J2752" s="24" t="str">
        <f>VLOOKUP($E2752,Mapping!$A$2:$C$502,2,0)</f>
        <v>Google Youtube</v>
      </c>
      <c r="K2752" s="24" t="str">
        <f>VLOOKUP(G2752,Mapping!$E$2:$F$246,2,0)</f>
        <v>Per</v>
      </c>
    </row>
    <row r="2753" spans="1:11" x14ac:dyDescent="0.25">
      <c r="A2753" s="6"/>
      <c r="B2753" s="6"/>
      <c r="C2753" s="6"/>
      <c r="D2753" s="6"/>
      <c r="E2753" s="6" t="s">
        <v>231</v>
      </c>
      <c r="F2753" s="1" t="s">
        <v>117</v>
      </c>
      <c r="G2753" s="2">
        <v>44302</v>
      </c>
      <c r="H2753" s="1">
        <v>0</v>
      </c>
      <c r="I2753" s="24">
        <f>VLOOKUP($E2753,Mapping!$A$2:$C$502,3,0)</f>
        <v>0</v>
      </c>
      <c r="J2753" s="24" t="str">
        <f>VLOOKUP($E2753,Mapping!$A$2:$C$502,2,0)</f>
        <v>Google Youtube</v>
      </c>
      <c r="K2753" s="24" t="str">
        <f>VLOOKUP(G2753,Mapping!$E$2:$F$246,2,0)</f>
        <v>Per</v>
      </c>
    </row>
    <row r="2754" spans="1:11" x14ac:dyDescent="0.25">
      <c r="A2754" s="6"/>
      <c r="B2754" s="6"/>
      <c r="C2754" s="6"/>
      <c r="D2754" s="6"/>
      <c r="E2754" s="6" t="s">
        <v>221</v>
      </c>
      <c r="F2754" s="1" t="s">
        <v>117</v>
      </c>
      <c r="G2754" s="2">
        <v>44302</v>
      </c>
      <c r="H2754" s="1">
        <v>0</v>
      </c>
      <c r="I2754" s="24">
        <f>VLOOKUP($E2754,Mapping!$A$2:$C$502,3,0)</f>
        <v>0</v>
      </c>
      <c r="J2754" s="24" t="str">
        <f>VLOOKUP($E2754,Mapping!$A$2:$C$502,2,0)</f>
        <v>Google Youtube</v>
      </c>
      <c r="K2754" s="24" t="str">
        <f>VLOOKUP(G2754,Mapping!$E$2:$F$246,2,0)</f>
        <v>Per</v>
      </c>
    </row>
    <row r="2755" spans="1:11" x14ac:dyDescent="0.25">
      <c r="A2755" s="6"/>
      <c r="B2755" s="6"/>
      <c r="C2755" s="6"/>
      <c r="D2755" s="6"/>
      <c r="E2755" s="6" t="s">
        <v>232</v>
      </c>
      <c r="F2755" s="1" t="s">
        <v>117</v>
      </c>
      <c r="G2755" s="2">
        <v>44302</v>
      </c>
      <c r="H2755" s="1">
        <v>0</v>
      </c>
      <c r="I2755" s="24" t="str">
        <f>VLOOKUP($E2755,Mapping!$A$2:$C$502,3,0)</f>
        <v>S1</v>
      </c>
      <c r="J2755" s="24" t="str">
        <f>VLOOKUP($E2755,Mapping!$A$2:$C$502,2,0)</f>
        <v>Google Youtube</v>
      </c>
      <c r="K2755" s="24" t="str">
        <f>VLOOKUP(G2755,Mapping!$E$2:$F$246,2,0)</f>
        <v>Per</v>
      </c>
    </row>
    <row r="2756" spans="1:11" x14ac:dyDescent="0.25">
      <c r="A2756" s="6"/>
      <c r="B2756" s="6"/>
      <c r="C2756" s="6"/>
      <c r="D2756" s="6"/>
      <c r="E2756" s="6" t="s">
        <v>73</v>
      </c>
      <c r="F2756" s="1" t="s">
        <v>117</v>
      </c>
      <c r="G2756" s="2">
        <v>44302</v>
      </c>
      <c r="H2756" s="1">
        <v>282876.95580592903</v>
      </c>
      <c r="I2756" s="24">
        <f>VLOOKUP($E2756,Mapping!$A$2:$C$502,3,0)</f>
        <v>0</v>
      </c>
      <c r="J2756" s="24">
        <f>VLOOKUP($E2756,Mapping!$A$2:$C$502,2,0)</f>
        <v>0</v>
      </c>
      <c r="K2756" s="24" t="str">
        <f>VLOOKUP(G2756,Mapping!$E$2:$F$246,2,0)</f>
        <v>Per</v>
      </c>
    </row>
    <row r="2757" spans="1:11" x14ac:dyDescent="0.25">
      <c r="A2757" s="6"/>
      <c r="B2757" s="6"/>
      <c r="C2757" s="6"/>
      <c r="D2757" s="6"/>
      <c r="E2757" s="6" t="s">
        <v>149</v>
      </c>
      <c r="F2757" s="1" t="s">
        <v>117</v>
      </c>
      <c r="G2757" s="2">
        <v>44302</v>
      </c>
      <c r="H2757" s="1">
        <v>0</v>
      </c>
      <c r="I2757" s="24">
        <f>VLOOKUP($E2757,Mapping!$A$2:$C$502,3,0)</f>
        <v>0</v>
      </c>
      <c r="J2757" s="24" t="str">
        <f>VLOOKUP($E2757,Mapping!$A$2:$C$502,2,0)</f>
        <v>Event After Effect</v>
      </c>
      <c r="K2757" s="24" t="str">
        <f>VLOOKUP(G2757,Mapping!$E$2:$F$246,2,0)</f>
        <v>Per</v>
      </c>
    </row>
    <row r="2758" spans="1:11" x14ac:dyDescent="0.25">
      <c r="A2758" s="6"/>
      <c r="B2758" s="6"/>
      <c r="C2758" s="6"/>
      <c r="D2758" s="6"/>
      <c r="E2758" s="6" t="s">
        <v>150</v>
      </c>
      <c r="F2758" s="1" t="s">
        <v>117</v>
      </c>
      <c r="G2758" s="2">
        <v>44302</v>
      </c>
      <c r="H2758" s="1">
        <v>0</v>
      </c>
      <c r="I2758" s="24">
        <f>VLOOKUP($E2758,Mapping!$A$2:$C$502,3,0)</f>
        <v>0</v>
      </c>
      <c r="J2758" s="24" t="str">
        <f>VLOOKUP($E2758,Mapping!$A$2:$C$502,2,0)</f>
        <v>Internal Event</v>
      </c>
      <c r="K2758" s="24" t="str">
        <f>VLOOKUP(G2758,Mapping!$E$2:$F$246,2,0)</f>
        <v>Per</v>
      </c>
    </row>
    <row r="2759" spans="1:11" x14ac:dyDescent="0.25">
      <c r="A2759" s="6"/>
      <c r="B2759" s="6"/>
      <c r="C2759" s="6"/>
      <c r="D2759" s="6"/>
      <c r="E2759" s="6" t="s">
        <v>151</v>
      </c>
      <c r="F2759" s="1" t="s">
        <v>117</v>
      </c>
      <c r="G2759" s="2">
        <v>44302</v>
      </c>
      <c r="H2759" s="1">
        <v>0</v>
      </c>
      <c r="I2759" s="24">
        <f>VLOOKUP($E2759,Mapping!$A$2:$C$502,3,0)</f>
        <v>0</v>
      </c>
      <c r="J2759" s="24" t="str">
        <f>VLOOKUP($E2759,Mapping!$A$2:$C$502,2,0)</f>
        <v>Internal Event</v>
      </c>
      <c r="K2759" s="24" t="str">
        <f>VLOOKUP(G2759,Mapping!$E$2:$F$246,2,0)</f>
        <v>Per</v>
      </c>
    </row>
    <row r="2760" spans="1:11" x14ac:dyDescent="0.25">
      <c r="A2760" s="6"/>
      <c r="B2760" s="6"/>
      <c r="C2760" s="6"/>
      <c r="D2760" s="6"/>
      <c r="E2760" s="6" t="s">
        <v>152</v>
      </c>
      <c r="F2760" s="1" t="s">
        <v>117</v>
      </c>
      <c r="G2760" s="2">
        <v>44302</v>
      </c>
      <c r="H2760" s="1">
        <v>0</v>
      </c>
      <c r="I2760" s="24">
        <f>VLOOKUP($E2760,Mapping!$A$2:$C$502,3,0)</f>
        <v>0</v>
      </c>
      <c r="J2760" s="24" t="str">
        <f>VLOOKUP($E2760,Mapping!$A$2:$C$502,2,0)</f>
        <v>Internal Event</v>
      </c>
      <c r="K2760" s="24" t="str">
        <f>VLOOKUP(G2760,Mapping!$E$2:$F$246,2,0)</f>
        <v>Per</v>
      </c>
    </row>
    <row r="2761" spans="1:11" x14ac:dyDescent="0.25">
      <c r="A2761" s="6"/>
      <c r="B2761" s="6"/>
      <c r="C2761" s="6"/>
      <c r="D2761" s="6"/>
      <c r="E2761" s="6" t="s">
        <v>153</v>
      </c>
      <c r="F2761" s="1" t="s">
        <v>117</v>
      </c>
      <c r="G2761" s="2">
        <v>44302</v>
      </c>
      <c r="H2761" s="1">
        <v>0</v>
      </c>
      <c r="I2761" s="24">
        <f>VLOOKUP($E2761,Mapping!$A$2:$C$502,3,0)</f>
        <v>0</v>
      </c>
      <c r="J2761" s="24" t="str">
        <f>VLOOKUP($E2761,Mapping!$A$2:$C$502,2,0)</f>
        <v>Monday Effect</v>
      </c>
      <c r="K2761" s="24" t="str">
        <f>VLOOKUP(G2761,Mapping!$E$2:$F$246,2,0)</f>
        <v>Per</v>
      </c>
    </row>
    <row r="2762" spans="1:11" x14ac:dyDescent="0.25">
      <c r="A2762" s="6"/>
      <c r="B2762" s="6"/>
      <c r="C2762" s="6"/>
      <c r="D2762" s="6"/>
      <c r="E2762" s="6" t="s">
        <v>154</v>
      </c>
      <c r="F2762" s="1" t="s">
        <v>117</v>
      </c>
      <c r="G2762" s="2">
        <v>44302</v>
      </c>
      <c r="H2762" s="1">
        <v>0</v>
      </c>
      <c r="I2762" s="24">
        <f>VLOOKUP($E2762,Mapping!$A$2:$C$502,3,0)</f>
        <v>0</v>
      </c>
      <c r="J2762" s="24" t="str">
        <f>VLOOKUP($E2762,Mapping!$A$2:$C$502,2,0)</f>
        <v>New Content</v>
      </c>
      <c r="K2762" s="24" t="str">
        <f>VLOOKUP(G2762,Mapping!$E$2:$F$246,2,0)</f>
        <v>Per</v>
      </c>
    </row>
    <row r="2763" spans="1:11" x14ac:dyDescent="0.25">
      <c r="A2763" s="6"/>
      <c r="B2763" s="6"/>
      <c r="C2763" s="6"/>
      <c r="D2763" s="6"/>
      <c r="E2763" s="6" t="s">
        <v>155</v>
      </c>
      <c r="F2763" s="1" t="s">
        <v>117</v>
      </c>
      <c r="G2763" s="2">
        <v>44302</v>
      </c>
      <c r="H2763" s="1">
        <v>82556.160128225602</v>
      </c>
      <c r="I2763" s="24">
        <f>VLOOKUP($E2763,Mapping!$A$2:$C$502,3,0)</f>
        <v>0</v>
      </c>
      <c r="J2763" s="24" t="str">
        <f>VLOOKUP($E2763,Mapping!$A$2:$C$502,2,0)</f>
        <v>Internal Event</v>
      </c>
      <c r="K2763" s="24" t="str">
        <f>VLOOKUP(G2763,Mapping!$E$2:$F$246,2,0)</f>
        <v>Per</v>
      </c>
    </row>
    <row r="2764" spans="1:11" x14ac:dyDescent="0.25">
      <c r="A2764" s="6"/>
      <c r="B2764" s="6"/>
      <c r="C2764" s="6"/>
      <c r="D2764" s="6"/>
      <c r="E2764" s="6" t="s">
        <v>156</v>
      </c>
      <c r="F2764" s="1" t="s">
        <v>117</v>
      </c>
      <c r="G2764" s="2">
        <v>44302</v>
      </c>
      <c r="H2764" s="1">
        <v>0</v>
      </c>
      <c r="I2764" s="24">
        <f>VLOOKUP($E2764,Mapping!$A$2:$C$502,3,0)</f>
        <v>0</v>
      </c>
      <c r="J2764" s="24" t="str">
        <f>VLOOKUP($E2764,Mapping!$A$2:$C$502,2,0)</f>
        <v>Internal Event</v>
      </c>
      <c r="K2764" s="24" t="str">
        <f>VLOOKUP(G2764,Mapping!$E$2:$F$246,2,0)</f>
        <v>Per</v>
      </c>
    </row>
    <row r="2765" spans="1:11" x14ac:dyDescent="0.25">
      <c r="A2765" s="6"/>
      <c r="B2765" s="6"/>
      <c r="C2765" s="6"/>
      <c r="D2765" s="6"/>
      <c r="E2765" s="6" t="s">
        <v>233</v>
      </c>
      <c r="F2765" s="1" t="s">
        <v>117</v>
      </c>
      <c r="G2765" s="2">
        <v>44302</v>
      </c>
      <c r="H2765" s="1">
        <v>0</v>
      </c>
      <c r="I2765" s="24" t="str">
        <f>VLOOKUP($E2765,Mapping!$A$2:$C$502,3,0)</f>
        <v>S2</v>
      </c>
      <c r="J2765" s="24" t="str">
        <f>VLOOKUP($E2765,Mapping!$A$2:$C$502,2,0)</f>
        <v>Reddit</v>
      </c>
      <c r="K2765" s="24" t="str">
        <f>VLOOKUP(G2765,Mapping!$E$2:$F$246,2,0)</f>
        <v>Per</v>
      </c>
    </row>
    <row r="2766" spans="1:11" x14ac:dyDescent="0.25">
      <c r="A2766" s="6"/>
      <c r="B2766" s="6"/>
      <c r="C2766" s="6"/>
      <c r="D2766" s="6"/>
      <c r="E2766" s="6" t="s">
        <v>158</v>
      </c>
      <c r="F2766" s="1" t="s">
        <v>117</v>
      </c>
      <c r="G2766" s="2">
        <v>44302</v>
      </c>
      <c r="H2766" s="1">
        <v>0</v>
      </c>
      <c r="I2766" s="24">
        <f>VLOOKUP($E2766,Mapping!$A$2:$C$502,3,0)</f>
        <v>0</v>
      </c>
      <c r="J2766" s="24" t="str">
        <f>VLOOKUP($E2766,Mapping!$A$2:$C$502,2,0)</f>
        <v>Internal Event</v>
      </c>
      <c r="K2766" s="24" t="str">
        <f>VLOOKUP(G2766,Mapping!$E$2:$F$246,2,0)</f>
        <v>Per</v>
      </c>
    </row>
    <row r="2767" spans="1:11" x14ac:dyDescent="0.25">
      <c r="A2767" s="6"/>
      <c r="B2767" s="6"/>
      <c r="C2767" s="6"/>
      <c r="D2767" s="6"/>
      <c r="E2767" s="6" t="s">
        <v>159</v>
      </c>
      <c r="F2767" s="1" t="s">
        <v>117</v>
      </c>
      <c r="G2767" s="2">
        <v>44302</v>
      </c>
      <c r="H2767" s="1">
        <v>0</v>
      </c>
      <c r="I2767" s="24">
        <f>VLOOKUP($E2767,Mapping!$A$2:$C$502,3,0)</f>
        <v>0</v>
      </c>
      <c r="J2767" s="24" t="str">
        <f>VLOOKUP($E2767,Mapping!$A$2:$C$502,2,0)</f>
        <v>Event After Effect</v>
      </c>
      <c r="K2767" s="24" t="str">
        <f>VLOOKUP(G2767,Mapping!$E$2:$F$246,2,0)</f>
        <v>Per</v>
      </c>
    </row>
    <row r="2768" spans="1:11" x14ac:dyDescent="0.25">
      <c r="A2768" s="6"/>
      <c r="B2768" s="6"/>
      <c r="C2768" s="6"/>
      <c r="D2768" s="6"/>
      <c r="E2768" s="6" t="s">
        <v>160</v>
      </c>
      <c r="F2768" s="1" t="s">
        <v>117</v>
      </c>
      <c r="G2768" s="2">
        <v>44302</v>
      </c>
      <c r="H2768" s="1">
        <v>0</v>
      </c>
      <c r="I2768" s="24">
        <f>VLOOKUP($E2768,Mapping!$A$2:$C$502,3,0)</f>
        <v>0</v>
      </c>
      <c r="J2768" s="24" t="str">
        <f>VLOOKUP($E2768,Mapping!$A$2:$C$502,2,0)</f>
        <v>Event After Effect</v>
      </c>
      <c r="K2768" s="24" t="str">
        <f>VLOOKUP(G2768,Mapping!$E$2:$F$246,2,0)</f>
        <v>Per</v>
      </c>
    </row>
    <row r="2769" spans="1:11" x14ac:dyDescent="0.25">
      <c r="A2769" s="6"/>
      <c r="B2769" s="6"/>
      <c r="C2769" s="6"/>
      <c r="D2769" s="6"/>
      <c r="E2769" s="6" t="s">
        <v>161</v>
      </c>
      <c r="F2769" s="1" t="s">
        <v>117</v>
      </c>
      <c r="G2769" s="2">
        <v>44302</v>
      </c>
      <c r="H2769" s="1">
        <v>0</v>
      </c>
      <c r="I2769" s="24">
        <f>VLOOKUP($E2769,Mapping!$A$2:$C$502,3,0)</f>
        <v>0</v>
      </c>
      <c r="J2769" s="24" t="str">
        <f>VLOOKUP($E2769,Mapping!$A$2:$C$502,2,0)</f>
        <v>Internal Event</v>
      </c>
      <c r="K2769" s="24" t="str">
        <f>VLOOKUP(G2769,Mapping!$E$2:$F$246,2,0)</f>
        <v>Per</v>
      </c>
    </row>
    <row r="2770" spans="1:11" x14ac:dyDescent="0.25">
      <c r="A2770" s="6"/>
      <c r="B2770" s="6"/>
      <c r="C2770" s="6"/>
      <c r="D2770" s="6"/>
      <c r="E2770" s="6" t="s">
        <v>162</v>
      </c>
      <c r="F2770" s="1" t="s">
        <v>117</v>
      </c>
      <c r="G2770" s="2">
        <v>44302</v>
      </c>
      <c r="H2770" s="1">
        <v>0</v>
      </c>
      <c r="I2770" s="24">
        <f>VLOOKUP($E2770,Mapping!$A$2:$C$502,3,0)</f>
        <v>0</v>
      </c>
      <c r="J2770" s="24" t="str">
        <f>VLOOKUP($E2770,Mapping!$A$2:$C$502,2,0)</f>
        <v>Tuesday Effect</v>
      </c>
      <c r="K2770" s="24" t="str">
        <f>VLOOKUP(G2770,Mapping!$E$2:$F$246,2,0)</f>
        <v>Per</v>
      </c>
    </row>
    <row r="2771" spans="1:11" x14ac:dyDescent="0.25">
      <c r="A2771" s="6"/>
      <c r="B2771" s="6"/>
      <c r="C2771" s="6"/>
      <c r="D2771" s="6"/>
      <c r="E2771" s="6" t="s">
        <v>222</v>
      </c>
      <c r="F2771" s="1" t="s">
        <v>117</v>
      </c>
      <c r="G2771" s="2">
        <v>44302</v>
      </c>
      <c r="H2771" s="1">
        <v>36558.9998453363</v>
      </c>
      <c r="I2771" s="24" t="str">
        <f>VLOOKUP($E2771,Mapping!$A$2:$C$502,3,0)</f>
        <v>Pre</v>
      </c>
      <c r="J2771" s="24" t="str">
        <f>VLOOKUP($E2771,Mapping!$A$2:$C$502,2,0)</f>
        <v>Unity</v>
      </c>
      <c r="K2771" s="24" t="str">
        <f>VLOOKUP(G2771,Mapping!$E$2:$F$246,2,0)</f>
        <v>Per</v>
      </c>
    </row>
    <row r="2772" spans="1:11" x14ac:dyDescent="0.25">
      <c r="A2772" s="6"/>
      <c r="B2772" s="6"/>
      <c r="C2772" s="6"/>
      <c r="D2772" s="6"/>
      <c r="E2772" s="6" t="s">
        <v>234</v>
      </c>
      <c r="F2772" s="1" t="s">
        <v>117</v>
      </c>
      <c r="G2772" s="2">
        <v>44302</v>
      </c>
      <c r="H2772" s="1">
        <v>0</v>
      </c>
      <c r="I2772" s="24" t="str">
        <f>VLOOKUP($E2772,Mapping!$A$2:$C$502,3,0)</f>
        <v>S1</v>
      </c>
      <c r="J2772" s="24" t="str">
        <f>VLOOKUP($E2772,Mapping!$A$2:$C$502,2,0)</f>
        <v>Unity</v>
      </c>
      <c r="K2772" s="24" t="str">
        <f>VLOOKUP(G2772,Mapping!$E$2:$F$246,2,0)</f>
        <v>Per</v>
      </c>
    </row>
    <row r="2773" spans="1:11" x14ac:dyDescent="0.25">
      <c r="A2773" s="6"/>
      <c r="B2773" s="6"/>
      <c r="C2773" s="6"/>
      <c r="D2773" s="6"/>
      <c r="E2773" s="6" t="s">
        <v>235</v>
      </c>
      <c r="F2773" s="1" t="s">
        <v>117</v>
      </c>
      <c r="G2773" s="2">
        <v>44302</v>
      </c>
      <c r="H2773" s="1">
        <v>0</v>
      </c>
      <c r="I2773" s="24" t="str">
        <f>VLOOKUP($E2773,Mapping!$A$2:$C$502,3,0)</f>
        <v>S2</v>
      </c>
      <c r="J2773" s="24" t="str">
        <f>VLOOKUP($E2773,Mapping!$A$2:$C$502,2,0)</f>
        <v>Unity</v>
      </c>
      <c r="K2773" s="24" t="str">
        <f>VLOOKUP(G2773,Mapping!$E$2:$F$246,2,0)</f>
        <v>Per</v>
      </c>
    </row>
    <row r="2774" spans="1:11" x14ac:dyDescent="0.25">
      <c r="A2774" s="6"/>
      <c r="B2774" s="6"/>
      <c r="C2774" s="6"/>
      <c r="D2774" s="6"/>
      <c r="E2774" s="6" t="s">
        <v>247</v>
      </c>
      <c r="F2774" s="1" t="s">
        <v>117</v>
      </c>
      <c r="G2774" s="2">
        <v>44302</v>
      </c>
      <c r="H2774" s="1">
        <v>0</v>
      </c>
      <c r="I2774" s="24" t="str">
        <f>VLOOKUP($E2774,Mapping!$A$2:$C$502,3,0)</f>
        <v>S3</v>
      </c>
      <c r="J2774" s="24" t="str">
        <f>VLOOKUP($E2774,Mapping!$A$2:$C$502,2,0)</f>
        <v>Unity</v>
      </c>
      <c r="K2774" s="24" t="str">
        <f>VLOOKUP(G2774,Mapping!$E$2:$F$246,2,0)</f>
        <v>Per</v>
      </c>
    </row>
    <row r="2775" spans="1:11" x14ac:dyDescent="0.25">
      <c r="A2775" s="6"/>
      <c r="B2775" s="6"/>
      <c r="C2775" s="6"/>
      <c r="D2775" s="6"/>
      <c r="E2775" s="6" t="s">
        <v>200</v>
      </c>
      <c r="F2775" s="1" t="s">
        <v>117</v>
      </c>
      <c r="G2775" s="2">
        <v>44303</v>
      </c>
      <c r="H2775" s="1">
        <v>0</v>
      </c>
      <c r="I2775" s="24">
        <f>VLOOKUP($E2775,Mapping!$A$2:$C$502,3,0)</f>
        <v>0</v>
      </c>
      <c r="J2775" s="24" t="str">
        <f>VLOOKUP($E2775,Mapping!$A$2:$C$502,2,0)</f>
        <v>Apple Search</v>
      </c>
      <c r="K2775" s="24" t="str">
        <f>VLOOKUP(G2775,Mapping!$E$2:$F$246,2,0)</f>
        <v>Per</v>
      </c>
    </row>
    <row r="2776" spans="1:11" x14ac:dyDescent="0.25">
      <c r="A2776" s="6"/>
      <c r="B2776" s="6"/>
      <c r="C2776" s="6"/>
      <c r="D2776" s="6"/>
      <c r="E2776" s="6" t="s">
        <v>227</v>
      </c>
      <c r="F2776" s="1" t="s">
        <v>117</v>
      </c>
      <c r="G2776" s="2">
        <v>44303</v>
      </c>
      <c r="H2776" s="1">
        <v>0</v>
      </c>
      <c r="I2776" s="24">
        <f>VLOOKUP($E2776,Mapping!$A$2:$C$502,3,0)</f>
        <v>0</v>
      </c>
      <c r="J2776" s="24" t="str">
        <f>VLOOKUP($E2776,Mapping!$A$2:$C$502,2,0)</f>
        <v>Applovin Rewarded</v>
      </c>
      <c r="K2776" s="24" t="str">
        <f>VLOOKUP(G2776,Mapping!$E$2:$F$246,2,0)</f>
        <v>Per</v>
      </c>
    </row>
    <row r="2777" spans="1:11" x14ac:dyDescent="0.25">
      <c r="A2777" s="6"/>
      <c r="B2777" s="6"/>
      <c r="C2777" s="6"/>
      <c r="D2777" s="6"/>
      <c r="E2777" s="6" t="s">
        <v>201</v>
      </c>
      <c r="F2777" s="1" t="s">
        <v>117</v>
      </c>
      <c r="G2777" s="2">
        <v>44303</v>
      </c>
      <c r="H2777" s="1">
        <v>0</v>
      </c>
      <c r="I2777" s="24">
        <f>VLOOKUP($E2777,Mapping!$A$2:$C$502,3,0)</f>
        <v>0</v>
      </c>
      <c r="J2777" s="24" t="str">
        <f>VLOOKUP($E2777,Mapping!$A$2:$C$502,2,0)</f>
        <v>Applovin Video</v>
      </c>
      <c r="K2777" s="24" t="str">
        <f>VLOOKUP(G2777,Mapping!$E$2:$F$246,2,0)</f>
        <v>Per</v>
      </c>
    </row>
    <row r="2778" spans="1:11" x14ac:dyDescent="0.25">
      <c r="A2778" s="6"/>
      <c r="B2778" s="6"/>
      <c r="C2778" s="6"/>
      <c r="D2778" s="6"/>
      <c r="E2778" s="6" t="s">
        <v>143</v>
      </c>
      <c r="F2778" s="1" t="s">
        <v>117</v>
      </c>
      <c r="G2778" s="2">
        <v>44303</v>
      </c>
      <c r="H2778" s="1">
        <v>0</v>
      </c>
      <c r="I2778" s="24">
        <f>VLOOKUP($E2778,Mapping!$A$2:$C$502,3,0)</f>
        <v>0</v>
      </c>
      <c r="J2778" s="24" t="str">
        <f>VLOOKUP($E2778,Mapping!$A$2:$C$502,2,0)</f>
        <v>Bug Fix</v>
      </c>
      <c r="K2778" s="24" t="str">
        <f>VLOOKUP(G2778,Mapping!$E$2:$F$246,2,0)</f>
        <v>Per</v>
      </c>
    </row>
    <row r="2779" spans="1:11" x14ac:dyDescent="0.25">
      <c r="A2779" s="6"/>
      <c r="B2779" s="6"/>
      <c r="C2779" s="6"/>
      <c r="D2779" s="6"/>
      <c r="E2779" s="6" t="s">
        <v>144</v>
      </c>
      <c r="F2779" s="1" t="s">
        <v>117</v>
      </c>
      <c r="G2779" s="2">
        <v>44303</v>
      </c>
      <c r="H2779" s="1">
        <v>0</v>
      </c>
      <c r="I2779" s="24">
        <f>VLOOKUP($E2779,Mapping!$A$2:$C$502,3,0)</f>
        <v>0</v>
      </c>
      <c r="J2779" s="24" t="str">
        <f>VLOOKUP($E2779,Mapping!$A$2:$C$502,2,0)</f>
        <v>Bug Fix</v>
      </c>
      <c r="K2779" s="24" t="str">
        <f>VLOOKUP(G2779,Mapping!$E$2:$F$246,2,0)</f>
        <v>Per</v>
      </c>
    </row>
    <row r="2780" spans="1:11" x14ac:dyDescent="0.25">
      <c r="A2780" s="6"/>
      <c r="B2780" s="6"/>
      <c r="C2780" s="6"/>
      <c r="D2780" s="6"/>
      <c r="E2780" s="6" t="s">
        <v>226</v>
      </c>
      <c r="F2780" s="1" t="s">
        <v>117</v>
      </c>
      <c r="G2780" s="2">
        <v>44303</v>
      </c>
      <c r="H2780" s="1">
        <v>0</v>
      </c>
      <c r="I2780" s="24">
        <f>VLOOKUP($E2780,Mapping!$A$2:$C$502,3,0)</f>
        <v>0</v>
      </c>
      <c r="J2780" s="24" t="str">
        <f>VLOOKUP($E2780,Mapping!$A$2:$C$502,2,0)</f>
        <v>Bug Fix</v>
      </c>
      <c r="K2780" s="24" t="str">
        <f>VLOOKUP(G2780,Mapping!$E$2:$F$246,2,0)</f>
        <v>Per</v>
      </c>
    </row>
    <row r="2781" spans="1:11" x14ac:dyDescent="0.25">
      <c r="A2781" s="6"/>
      <c r="B2781" s="6"/>
      <c r="C2781" s="6"/>
      <c r="D2781" s="6"/>
      <c r="E2781" s="6" t="s">
        <v>146</v>
      </c>
      <c r="F2781" s="1" t="s">
        <v>117</v>
      </c>
      <c r="G2781" s="2">
        <v>44303</v>
      </c>
      <c r="H2781" s="1">
        <v>0</v>
      </c>
      <c r="I2781" s="24">
        <f>VLOOKUP($E2781,Mapping!$A$2:$C$502,3,0)</f>
        <v>0</v>
      </c>
      <c r="J2781" s="24" t="str">
        <f>VLOOKUP($E2781,Mapping!$A$2:$C$502,2,0)</f>
        <v>Event After Effect</v>
      </c>
      <c r="K2781" s="24" t="str">
        <f>VLOOKUP(G2781,Mapping!$E$2:$F$246,2,0)</f>
        <v>Per</v>
      </c>
    </row>
    <row r="2782" spans="1:11" x14ac:dyDescent="0.25">
      <c r="A2782" s="6"/>
      <c r="B2782" s="6"/>
      <c r="C2782" s="6"/>
      <c r="D2782" s="6"/>
      <c r="E2782" s="6" t="s">
        <v>228</v>
      </c>
      <c r="F2782" s="1" t="s">
        <v>117</v>
      </c>
      <c r="G2782" s="2">
        <v>44303</v>
      </c>
      <c r="H2782" s="1">
        <v>0</v>
      </c>
      <c r="I2782" s="24">
        <f>VLOOKUP($E2782,Mapping!$A$2:$C$502,3,0)</f>
        <v>0</v>
      </c>
      <c r="J2782" s="24" t="str">
        <f>VLOOKUP($E2782,Mapping!$A$2:$C$502,2,0)</f>
        <v>Bytedance Global</v>
      </c>
      <c r="K2782" s="24" t="str">
        <f>VLOOKUP(G2782,Mapping!$E$2:$F$246,2,0)</f>
        <v>Per</v>
      </c>
    </row>
    <row r="2783" spans="1:11" x14ac:dyDescent="0.25">
      <c r="A2783" s="6"/>
      <c r="B2783" s="6"/>
      <c r="C2783" s="6"/>
      <c r="D2783" s="6"/>
      <c r="E2783" s="6" t="s">
        <v>180</v>
      </c>
      <c r="F2783" s="1" t="s">
        <v>117</v>
      </c>
      <c r="G2783" s="2">
        <v>44303</v>
      </c>
      <c r="H2783" s="1">
        <v>-16835.248070899899</v>
      </c>
      <c r="I2783" s="24">
        <f>VLOOKUP($E2783,Mapping!$A$2:$C$502,3,0)</f>
        <v>0</v>
      </c>
      <c r="J2783" s="24" t="str">
        <f>VLOOKUP($E2783,Mapping!$A$2:$C$502,2,0)</f>
        <v>Lords Mobile</v>
      </c>
      <c r="K2783" s="24" t="str">
        <f>VLOOKUP(G2783,Mapping!$E$2:$F$246,2,0)</f>
        <v>Per</v>
      </c>
    </row>
    <row r="2784" spans="1:11" x14ac:dyDescent="0.25">
      <c r="A2784" s="6"/>
      <c r="B2784" s="6"/>
      <c r="C2784" s="6"/>
      <c r="D2784" s="6"/>
      <c r="E2784" s="6" t="s">
        <v>181</v>
      </c>
      <c r="F2784" s="1" t="s">
        <v>117</v>
      </c>
      <c r="G2784" s="2">
        <v>44303</v>
      </c>
      <c r="H2784" s="1">
        <v>-3791.7635878784599</v>
      </c>
      <c r="I2784" s="24">
        <f>VLOOKUP($E2784,Mapping!$A$2:$C$502,3,0)</f>
        <v>0</v>
      </c>
      <c r="J2784" s="24" t="str">
        <f>VLOOKUP($E2784,Mapping!$A$2:$C$502,2,0)</f>
        <v>Rise of Kingdom</v>
      </c>
      <c r="K2784" s="24" t="str">
        <f>VLOOKUP(G2784,Mapping!$E$2:$F$246,2,0)</f>
        <v>Per</v>
      </c>
    </row>
    <row r="2785" spans="1:11" x14ac:dyDescent="0.25">
      <c r="A2785" s="6"/>
      <c r="B2785" s="6"/>
      <c r="C2785" s="6"/>
      <c r="D2785" s="6"/>
      <c r="E2785" s="6" t="s">
        <v>182</v>
      </c>
      <c r="F2785" s="1" t="s">
        <v>117</v>
      </c>
      <c r="G2785" s="2">
        <v>44303</v>
      </c>
      <c r="H2785" s="1">
        <v>-8620.5918940320898</v>
      </c>
      <c r="I2785" s="24">
        <f>VLOOKUP($E2785,Mapping!$A$2:$C$502,3,0)</f>
        <v>0</v>
      </c>
      <c r="J2785" s="24" t="str">
        <f>VLOOKUP($E2785,Mapping!$A$2:$C$502,2,0)</f>
        <v>West Game</v>
      </c>
      <c r="K2785" s="24" t="str">
        <f>VLOOKUP(G2785,Mapping!$E$2:$F$246,2,0)</f>
        <v>Per</v>
      </c>
    </row>
    <row r="2786" spans="1:11" x14ac:dyDescent="0.25">
      <c r="A2786" s="6"/>
      <c r="B2786" s="6"/>
      <c r="C2786" s="6"/>
      <c r="D2786" s="6"/>
      <c r="E2786" s="6" t="s">
        <v>148</v>
      </c>
      <c r="F2786" s="1" t="s">
        <v>117</v>
      </c>
      <c r="G2786" s="2">
        <v>44303</v>
      </c>
      <c r="H2786" s="1">
        <v>0</v>
      </c>
      <c r="I2786" s="24">
        <f>VLOOKUP($E2786,Mapping!$A$2:$C$502,3,0)</f>
        <v>0</v>
      </c>
      <c r="J2786" s="24" t="str">
        <f>VLOOKUP($E2786,Mapping!$A$2:$C$502,2,0)</f>
        <v>Event After Effect</v>
      </c>
      <c r="K2786" s="24" t="str">
        <f>VLOOKUP(G2786,Mapping!$E$2:$F$246,2,0)</f>
        <v>Per</v>
      </c>
    </row>
    <row r="2787" spans="1:11" x14ac:dyDescent="0.25">
      <c r="A2787" s="6"/>
      <c r="B2787" s="6"/>
      <c r="C2787" s="6"/>
      <c r="D2787" s="6"/>
      <c r="E2787" s="6" t="s">
        <v>202</v>
      </c>
      <c r="F2787" s="1" t="s">
        <v>117</v>
      </c>
      <c r="G2787" s="2">
        <v>44303</v>
      </c>
      <c r="H2787" s="1">
        <v>0</v>
      </c>
      <c r="I2787" s="24" t="str">
        <f>VLOOKUP($E2787,Mapping!$A$2:$C$502,3,0)</f>
        <v>S1</v>
      </c>
      <c r="J2787" s="24" t="str">
        <f>VLOOKUP($E2787,Mapping!$A$2:$C$502,2,0)</f>
        <v>Facebook AEO AAA</v>
      </c>
      <c r="K2787" s="24" t="str">
        <f>VLOOKUP(G2787,Mapping!$E$2:$F$246,2,0)</f>
        <v>Per</v>
      </c>
    </row>
    <row r="2788" spans="1:11" x14ac:dyDescent="0.25">
      <c r="A2788" s="6"/>
      <c r="B2788" s="6"/>
      <c r="C2788" s="6"/>
      <c r="D2788" s="6"/>
      <c r="E2788" s="6" t="s">
        <v>203</v>
      </c>
      <c r="F2788" s="1" t="s">
        <v>117</v>
      </c>
      <c r="G2788" s="2">
        <v>44303</v>
      </c>
      <c r="H2788" s="1">
        <v>0</v>
      </c>
      <c r="I2788" s="24" t="str">
        <f>VLOOKUP($E2788,Mapping!$A$2:$C$502,3,0)</f>
        <v>S2</v>
      </c>
      <c r="J2788" s="24" t="str">
        <f>VLOOKUP($E2788,Mapping!$A$2:$C$502,2,0)</f>
        <v>Facebook AEO AAA</v>
      </c>
      <c r="K2788" s="24" t="str">
        <f>VLOOKUP(G2788,Mapping!$E$2:$F$246,2,0)</f>
        <v>Per</v>
      </c>
    </row>
    <row r="2789" spans="1:11" x14ac:dyDescent="0.25">
      <c r="A2789" s="6"/>
      <c r="B2789" s="6"/>
      <c r="C2789" s="6"/>
      <c r="D2789" s="6"/>
      <c r="E2789" s="6" t="s">
        <v>243</v>
      </c>
      <c r="F2789" s="1" t="s">
        <v>117</v>
      </c>
      <c r="G2789" s="2">
        <v>44303</v>
      </c>
      <c r="H2789" s="1">
        <v>0</v>
      </c>
      <c r="I2789" s="24" t="str">
        <f>VLOOKUP($E2789,Mapping!$A$2:$C$502,3,0)</f>
        <v>S3</v>
      </c>
      <c r="J2789" s="24" t="str">
        <f>VLOOKUP($E2789,Mapping!$A$2:$C$502,2,0)</f>
        <v>Facebook AEO AAA</v>
      </c>
      <c r="K2789" s="24" t="str">
        <f>VLOOKUP(G2789,Mapping!$E$2:$F$246,2,0)</f>
        <v>Per</v>
      </c>
    </row>
    <row r="2790" spans="1:11" x14ac:dyDescent="0.25">
      <c r="A2790" s="6"/>
      <c r="B2790" s="6"/>
      <c r="C2790" s="6"/>
      <c r="D2790" s="6"/>
      <c r="E2790" s="6" t="s">
        <v>204</v>
      </c>
      <c r="F2790" s="1" t="s">
        <v>117</v>
      </c>
      <c r="G2790" s="2">
        <v>44303</v>
      </c>
      <c r="H2790" s="1">
        <v>0</v>
      </c>
      <c r="I2790" s="24" t="str">
        <f>VLOOKUP($E2790,Mapping!$A$2:$C$502,3,0)</f>
        <v>Pre</v>
      </c>
      <c r="J2790" s="24" t="str">
        <f>VLOOKUP($E2790,Mapping!$A$2:$C$502,2,0)</f>
        <v>Facebook AEO AAA</v>
      </c>
      <c r="K2790" s="24" t="str">
        <f>VLOOKUP(G2790,Mapping!$E$2:$F$246,2,0)</f>
        <v>Per</v>
      </c>
    </row>
    <row r="2791" spans="1:11" x14ac:dyDescent="0.25">
      <c r="A2791" s="6"/>
      <c r="B2791" s="6"/>
      <c r="C2791" s="6"/>
      <c r="D2791" s="6"/>
      <c r="E2791" s="6" t="s">
        <v>205</v>
      </c>
      <c r="F2791" s="1" t="s">
        <v>117</v>
      </c>
      <c r="G2791" s="2">
        <v>44303</v>
      </c>
      <c r="H2791" s="1">
        <v>0</v>
      </c>
      <c r="I2791" s="24" t="str">
        <f>VLOOKUP($E2791,Mapping!$A$2:$C$502,3,0)</f>
        <v>S1</v>
      </c>
      <c r="J2791" s="24" t="str">
        <f>VLOOKUP($E2791,Mapping!$A$2:$C$502,2,0)</f>
        <v>Facebook AEO BAU</v>
      </c>
      <c r="K2791" s="24" t="str">
        <f>VLOOKUP(G2791,Mapping!$E$2:$F$246,2,0)</f>
        <v>Per</v>
      </c>
    </row>
    <row r="2792" spans="1:11" x14ac:dyDescent="0.25">
      <c r="A2792" s="6"/>
      <c r="B2792" s="6"/>
      <c r="C2792" s="6"/>
      <c r="D2792" s="6"/>
      <c r="E2792" s="6" t="s">
        <v>206</v>
      </c>
      <c r="F2792" s="1" t="s">
        <v>117</v>
      </c>
      <c r="G2792" s="2">
        <v>44303</v>
      </c>
      <c r="H2792" s="1">
        <v>0</v>
      </c>
      <c r="I2792" s="24" t="str">
        <f>VLOOKUP($E2792,Mapping!$A$2:$C$502,3,0)</f>
        <v>S2</v>
      </c>
      <c r="J2792" s="24" t="str">
        <f>VLOOKUP($E2792,Mapping!$A$2:$C$502,2,0)</f>
        <v>Facebook AEO BAU</v>
      </c>
      <c r="K2792" s="24" t="str">
        <f>VLOOKUP(G2792,Mapping!$E$2:$F$246,2,0)</f>
        <v>Per</v>
      </c>
    </row>
    <row r="2793" spans="1:11" x14ac:dyDescent="0.25">
      <c r="A2793" s="6"/>
      <c r="B2793" s="6"/>
      <c r="C2793" s="6"/>
      <c r="D2793" s="6"/>
      <c r="E2793" s="6" t="s">
        <v>244</v>
      </c>
      <c r="F2793" s="1" t="s">
        <v>117</v>
      </c>
      <c r="G2793" s="2">
        <v>44303</v>
      </c>
      <c r="H2793" s="1">
        <v>0</v>
      </c>
      <c r="I2793" s="24" t="str">
        <f>VLOOKUP($E2793,Mapping!$A$2:$C$502,3,0)</f>
        <v>S3</v>
      </c>
      <c r="J2793" s="24" t="str">
        <f>VLOOKUP($E2793,Mapping!$A$2:$C$502,2,0)</f>
        <v>Facebook AEO BAU</v>
      </c>
      <c r="K2793" s="24" t="str">
        <f>VLOOKUP(G2793,Mapping!$E$2:$F$246,2,0)</f>
        <v>Per</v>
      </c>
    </row>
    <row r="2794" spans="1:11" x14ac:dyDescent="0.25">
      <c r="A2794" s="6"/>
      <c r="B2794" s="6"/>
      <c r="C2794" s="6"/>
      <c r="D2794" s="6"/>
      <c r="E2794" s="6" t="s">
        <v>207</v>
      </c>
      <c r="F2794" s="1" t="s">
        <v>117</v>
      </c>
      <c r="G2794" s="2">
        <v>44303</v>
      </c>
      <c r="H2794" s="1">
        <v>838.010376679513</v>
      </c>
      <c r="I2794" s="24" t="str">
        <f>VLOOKUP($E2794,Mapping!$A$2:$C$502,3,0)</f>
        <v>Pre</v>
      </c>
      <c r="J2794" s="24" t="str">
        <f>VLOOKUP($E2794,Mapping!$A$2:$C$502,2,0)</f>
        <v>Facebook AEO BAU</v>
      </c>
      <c r="K2794" s="24" t="str">
        <f>VLOOKUP(G2794,Mapping!$E$2:$F$246,2,0)</f>
        <v>Per</v>
      </c>
    </row>
    <row r="2795" spans="1:11" x14ac:dyDescent="0.25">
      <c r="A2795" s="6"/>
      <c r="B2795" s="6"/>
      <c r="C2795" s="6"/>
      <c r="D2795" s="6"/>
      <c r="E2795" s="6" t="s">
        <v>208</v>
      </c>
      <c r="F2795" s="1" t="s">
        <v>117</v>
      </c>
      <c r="G2795" s="2">
        <v>44303</v>
      </c>
      <c r="H2795" s="1">
        <v>4012.4308177811699</v>
      </c>
      <c r="I2795" s="24" t="str">
        <f>VLOOKUP($E2795,Mapping!$A$2:$C$502,3,0)</f>
        <v>Pre</v>
      </c>
      <c r="J2795" s="24" t="str">
        <f>VLOOKUP($E2795,Mapping!$A$2:$C$502,2,0)</f>
        <v>Facebook VO AAA</v>
      </c>
      <c r="K2795" s="24" t="str">
        <f>VLOOKUP(G2795,Mapping!$E$2:$F$246,2,0)</f>
        <v>Per</v>
      </c>
    </row>
    <row r="2796" spans="1:11" x14ac:dyDescent="0.25">
      <c r="A2796" s="6"/>
      <c r="B2796" s="6"/>
      <c r="C2796" s="6"/>
      <c r="D2796" s="6"/>
      <c r="E2796" s="6" t="s">
        <v>209</v>
      </c>
      <c r="F2796" s="1" t="s">
        <v>117</v>
      </c>
      <c r="G2796" s="2">
        <v>44303</v>
      </c>
      <c r="H2796" s="1">
        <v>0</v>
      </c>
      <c r="I2796" s="24" t="str">
        <f>VLOOKUP($E2796,Mapping!$A$2:$C$502,3,0)</f>
        <v>S1</v>
      </c>
      <c r="J2796" s="24" t="str">
        <f>VLOOKUP($E2796,Mapping!$A$2:$C$502,2,0)</f>
        <v>Facebook VO AAA</v>
      </c>
      <c r="K2796" s="24" t="str">
        <f>VLOOKUP(G2796,Mapping!$E$2:$F$246,2,0)</f>
        <v>Per</v>
      </c>
    </row>
    <row r="2797" spans="1:11" x14ac:dyDescent="0.25">
      <c r="A2797" s="6"/>
      <c r="B2797" s="6"/>
      <c r="C2797" s="6"/>
      <c r="D2797" s="6"/>
      <c r="E2797" s="6" t="s">
        <v>210</v>
      </c>
      <c r="F2797" s="1" t="s">
        <v>117</v>
      </c>
      <c r="G2797" s="2">
        <v>44303</v>
      </c>
      <c r="H2797" s="1">
        <v>0</v>
      </c>
      <c r="I2797" s="24" t="str">
        <f>VLOOKUP($E2797,Mapping!$A$2:$C$502,3,0)</f>
        <v>S2</v>
      </c>
      <c r="J2797" s="24" t="str">
        <f>VLOOKUP($E2797,Mapping!$A$2:$C$502,2,0)</f>
        <v>Facebook VO AAA</v>
      </c>
      <c r="K2797" s="24" t="str">
        <f>VLOOKUP(G2797,Mapping!$E$2:$F$246,2,0)</f>
        <v>Per</v>
      </c>
    </row>
    <row r="2798" spans="1:11" x14ac:dyDescent="0.25">
      <c r="A2798" s="6"/>
      <c r="B2798" s="6"/>
      <c r="C2798" s="6"/>
      <c r="D2798" s="6"/>
      <c r="E2798" s="6" t="s">
        <v>245</v>
      </c>
      <c r="F2798" s="1" t="s">
        <v>117</v>
      </c>
      <c r="G2798" s="2">
        <v>44303</v>
      </c>
      <c r="H2798" s="1">
        <v>0</v>
      </c>
      <c r="I2798" s="24" t="str">
        <f>VLOOKUP($E2798,Mapping!$A$2:$C$502,3,0)</f>
        <v>S3</v>
      </c>
      <c r="J2798" s="24" t="str">
        <f>VLOOKUP($E2798,Mapping!$A$2:$C$502,2,0)</f>
        <v>Facebook VO AAA</v>
      </c>
      <c r="K2798" s="24" t="str">
        <f>VLOOKUP(G2798,Mapping!$E$2:$F$246,2,0)</f>
        <v>Per</v>
      </c>
    </row>
    <row r="2799" spans="1:11" x14ac:dyDescent="0.25">
      <c r="A2799" s="6"/>
      <c r="B2799" s="6"/>
      <c r="C2799" s="6"/>
      <c r="D2799" s="6"/>
      <c r="E2799" s="6" t="s">
        <v>211</v>
      </c>
      <c r="F2799" s="1" t="s">
        <v>117</v>
      </c>
      <c r="G2799" s="2">
        <v>44303</v>
      </c>
      <c r="H2799" s="1">
        <v>31795.007344777699</v>
      </c>
      <c r="I2799" s="24" t="str">
        <f>VLOOKUP($E2799,Mapping!$A$2:$C$502,3,0)</f>
        <v>Pre</v>
      </c>
      <c r="J2799" s="24" t="str">
        <f>VLOOKUP($E2799,Mapping!$A$2:$C$502,2,0)</f>
        <v>Facebook VO BAU</v>
      </c>
      <c r="K2799" s="24" t="str">
        <f>VLOOKUP(G2799,Mapping!$E$2:$F$246,2,0)</f>
        <v>Per</v>
      </c>
    </row>
    <row r="2800" spans="1:11" x14ac:dyDescent="0.25">
      <c r="A2800" s="6"/>
      <c r="B2800" s="6"/>
      <c r="C2800" s="6"/>
      <c r="D2800" s="6"/>
      <c r="E2800" s="6" t="s">
        <v>212</v>
      </c>
      <c r="F2800" s="1" t="s">
        <v>117</v>
      </c>
      <c r="G2800" s="2">
        <v>44303</v>
      </c>
      <c r="H2800" s="1">
        <v>0</v>
      </c>
      <c r="I2800" s="24" t="str">
        <f>VLOOKUP($E2800,Mapping!$A$2:$C$502,3,0)</f>
        <v>S1</v>
      </c>
      <c r="J2800" s="24" t="str">
        <f>VLOOKUP($E2800,Mapping!$A$2:$C$502,2,0)</f>
        <v>Facebook VO BAU</v>
      </c>
      <c r="K2800" s="24" t="str">
        <f>VLOOKUP(G2800,Mapping!$E$2:$F$246,2,0)</f>
        <v>Per</v>
      </c>
    </row>
    <row r="2801" spans="1:11" x14ac:dyDescent="0.25">
      <c r="A2801" s="6"/>
      <c r="B2801" s="6"/>
      <c r="C2801" s="6"/>
      <c r="D2801" s="6"/>
      <c r="E2801" s="6" t="s">
        <v>213</v>
      </c>
      <c r="F2801" s="1" t="s">
        <v>117</v>
      </c>
      <c r="G2801" s="2">
        <v>44303</v>
      </c>
      <c r="H2801" s="1">
        <v>0</v>
      </c>
      <c r="I2801" s="24" t="str">
        <f>VLOOKUP($E2801,Mapping!$A$2:$C$502,3,0)</f>
        <v>S2</v>
      </c>
      <c r="J2801" s="24" t="str">
        <f>VLOOKUP($E2801,Mapping!$A$2:$C$502,2,0)</f>
        <v>Facebook VO BAU</v>
      </c>
      <c r="K2801" s="24" t="str">
        <f>VLOOKUP(G2801,Mapping!$E$2:$F$246,2,0)</f>
        <v>Per</v>
      </c>
    </row>
    <row r="2802" spans="1:11" x14ac:dyDescent="0.25">
      <c r="A2802" s="6"/>
      <c r="B2802" s="6"/>
      <c r="C2802" s="6"/>
      <c r="D2802" s="6"/>
      <c r="E2802" s="6" t="s">
        <v>246</v>
      </c>
      <c r="F2802" s="1" t="s">
        <v>117</v>
      </c>
      <c r="G2802" s="2">
        <v>44303</v>
      </c>
      <c r="H2802" s="1">
        <v>0</v>
      </c>
      <c r="I2802" s="24" t="str">
        <f>VLOOKUP($E2802,Mapping!$A$2:$C$502,3,0)</f>
        <v>S3</v>
      </c>
      <c r="J2802" s="24" t="str">
        <f>VLOOKUP($E2802,Mapping!$A$2:$C$502,2,0)</f>
        <v>Facebook VO BAU</v>
      </c>
      <c r="K2802" s="24" t="str">
        <f>VLOOKUP(G2802,Mapping!$E$2:$F$246,2,0)</f>
        <v>Per</v>
      </c>
    </row>
    <row r="2803" spans="1:11" x14ac:dyDescent="0.25">
      <c r="A2803" s="6"/>
      <c r="B2803" s="6"/>
      <c r="C2803" s="6"/>
      <c r="D2803" s="6"/>
      <c r="E2803" s="6" t="s">
        <v>214</v>
      </c>
      <c r="F2803" s="1" t="s">
        <v>117</v>
      </c>
      <c r="G2803" s="2">
        <v>44303</v>
      </c>
      <c r="H2803" s="1">
        <v>1360.4479875803099</v>
      </c>
      <c r="I2803" s="24" t="str">
        <f>VLOOKUP($E2803,Mapping!$A$2:$C$502,3,0)</f>
        <v>Pre</v>
      </c>
      <c r="J2803" s="24" t="str">
        <f>VLOOKUP($E2803,Mapping!$A$2:$C$502,2,0)</f>
        <v>Facebook VO Dynamic</v>
      </c>
      <c r="K2803" s="24" t="str">
        <f>VLOOKUP(G2803,Mapping!$E$2:$F$246,2,0)</f>
        <v>Per</v>
      </c>
    </row>
    <row r="2804" spans="1:11" x14ac:dyDescent="0.25">
      <c r="A2804" s="6"/>
      <c r="B2804" s="6"/>
      <c r="C2804" s="6"/>
      <c r="D2804" s="6"/>
      <c r="E2804" s="6" t="s">
        <v>215</v>
      </c>
      <c r="F2804" s="1" t="s">
        <v>117</v>
      </c>
      <c r="G2804" s="2">
        <v>44303</v>
      </c>
      <c r="H2804" s="1">
        <v>0</v>
      </c>
      <c r="I2804" s="24" t="str">
        <f>VLOOKUP($E2804,Mapping!$A$2:$C$502,3,0)</f>
        <v>S1</v>
      </c>
      <c r="J2804" s="24" t="str">
        <f>VLOOKUP($E2804,Mapping!$A$2:$C$502,2,0)</f>
        <v>Facebook VO Dynamic</v>
      </c>
      <c r="K2804" s="24" t="str">
        <f>VLOOKUP(G2804,Mapping!$E$2:$F$246,2,0)</f>
        <v>Per</v>
      </c>
    </row>
    <row r="2805" spans="1:11" x14ac:dyDescent="0.25">
      <c r="A2805" s="6"/>
      <c r="B2805" s="6"/>
      <c r="C2805" s="6"/>
      <c r="D2805" s="6"/>
      <c r="E2805" s="6" t="s">
        <v>216</v>
      </c>
      <c r="F2805" s="1" t="s">
        <v>117</v>
      </c>
      <c r="G2805" s="2">
        <v>44303</v>
      </c>
      <c r="H2805" s="1">
        <v>5884.4766301136897</v>
      </c>
      <c r="I2805" s="24" t="str">
        <f>VLOOKUP($E2805,Mapping!$A$2:$C$502,3,0)</f>
        <v>Pre</v>
      </c>
      <c r="J2805" s="24" t="str">
        <f>VLOOKUP($E2805,Mapping!$A$2:$C$502,2,0)</f>
        <v>Google Display</v>
      </c>
      <c r="K2805" s="24" t="str">
        <f>VLOOKUP(G2805,Mapping!$E$2:$F$246,2,0)</f>
        <v>Per</v>
      </c>
    </row>
    <row r="2806" spans="1:11" x14ac:dyDescent="0.25">
      <c r="A2806" s="6"/>
      <c r="B2806" s="6"/>
      <c r="C2806" s="6"/>
      <c r="D2806" s="6"/>
      <c r="E2806" s="6" t="s">
        <v>217</v>
      </c>
      <c r="F2806" s="1" t="s">
        <v>117</v>
      </c>
      <c r="G2806" s="2">
        <v>44303</v>
      </c>
      <c r="H2806" s="1">
        <v>0</v>
      </c>
      <c r="I2806" s="24">
        <f>VLOOKUP($E2806,Mapping!$A$2:$C$502,3,0)</f>
        <v>0</v>
      </c>
      <c r="J2806" s="24" t="str">
        <f>VLOOKUP($E2806,Mapping!$A$2:$C$502,2,0)</f>
        <v>Google Display</v>
      </c>
      <c r="K2806" s="24" t="str">
        <f>VLOOKUP(G2806,Mapping!$E$2:$F$246,2,0)</f>
        <v>Per</v>
      </c>
    </row>
    <row r="2807" spans="1:11" x14ac:dyDescent="0.25">
      <c r="A2807" s="6"/>
      <c r="B2807" s="6"/>
      <c r="C2807" s="6"/>
      <c r="D2807" s="6"/>
      <c r="E2807" s="6" t="s">
        <v>229</v>
      </c>
      <c r="F2807" s="1" t="s">
        <v>117</v>
      </c>
      <c r="G2807" s="2">
        <v>44303</v>
      </c>
      <c r="H2807" s="1">
        <v>0</v>
      </c>
      <c r="I2807" s="24">
        <f>VLOOKUP($E2807,Mapping!$A$2:$C$502,3,0)</f>
        <v>0</v>
      </c>
      <c r="J2807" s="24" t="str">
        <f>VLOOKUP($E2807,Mapping!$A$2:$C$502,2,0)</f>
        <v>Google Display</v>
      </c>
      <c r="K2807" s="24" t="str">
        <f>VLOOKUP(G2807,Mapping!$E$2:$F$246,2,0)</f>
        <v>Per</v>
      </c>
    </row>
    <row r="2808" spans="1:11" x14ac:dyDescent="0.25">
      <c r="A2808" s="6"/>
      <c r="B2808" s="6"/>
      <c r="C2808" s="6"/>
      <c r="D2808" s="6"/>
      <c r="E2808" s="6" t="s">
        <v>218</v>
      </c>
      <c r="F2808" s="1" t="s">
        <v>117</v>
      </c>
      <c r="G2808" s="2">
        <v>44303</v>
      </c>
      <c r="H2808" s="1">
        <v>0</v>
      </c>
      <c r="I2808" s="24">
        <f>VLOOKUP($E2808,Mapping!$A$2:$C$502,3,0)</f>
        <v>0</v>
      </c>
      <c r="J2808" s="24" t="str">
        <f>VLOOKUP($E2808,Mapping!$A$2:$C$502,2,0)</f>
        <v>Google Display</v>
      </c>
      <c r="K2808" s="24" t="str">
        <f>VLOOKUP(G2808,Mapping!$E$2:$F$246,2,0)</f>
        <v>Per</v>
      </c>
    </row>
    <row r="2809" spans="1:11" x14ac:dyDescent="0.25">
      <c r="A2809" s="6"/>
      <c r="B2809" s="6"/>
      <c r="C2809" s="6"/>
      <c r="D2809" s="6"/>
      <c r="E2809" s="6" t="s">
        <v>230</v>
      </c>
      <c r="F2809" s="1" t="s">
        <v>117</v>
      </c>
      <c r="G2809" s="2">
        <v>44303</v>
      </c>
      <c r="H2809" s="1">
        <v>0</v>
      </c>
      <c r="I2809" s="24" t="str">
        <f>VLOOKUP($E2809,Mapping!$A$2:$C$502,3,0)</f>
        <v>S1</v>
      </c>
      <c r="J2809" s="24" t="str">
        <f>VLOOKUP($E2809,Mapping!$A$2:$C$502,2,0)</f>
        <v>Google Display</v>
      </c>
      <c r="K2809" s="24" t="str">
        <f>VLOOKUP(G2809,Mapping!$E$2:$F$246,2,0)</f>
        <v>Per</v>
      </c>
    </row>
    <row r="2810" spans="1:11" x14ac:dyDescent="0.25">
      <c r="A2810" s="6"/>
      <c r="B2810" s="6"/>
      <c r="C2810" s="6"/>
      <c r="D2810" s="6"/>
      <c r="E2810" s="6" t="s">
        <v>219</v>
      </c>
      <c r="F2810" s="1" t="s">
        <v>117</v>
      </c>
      <c r="G2810" s="2">
        <v>44303</v>
      </c>
      <c r="H2810" s="1">
        <v>346.20142837369798</v>
      </c>
      <c r="I2810" s="24" t="str">
        <f>VLOOKUP($E2810,Mapping!$A$2:$C$502,3,0)</f>
        <v>Pre</v>
      </c>
      <c r="J2810" s="24" t="str">
        <f>VLOOKUP($E2810,Mapping!$A$2:$C$502,2,0)</f>
        <v>Google Youtube</v>
      </c>
      <c r="K2810" s="24" t="str">
        <f>VLOOKUP(G2810,Mapping!$E$2:$F$246,2,0)</f>
        <v>Per</v>
      </c>
    </row>
    <row r="2811" spans="1:11" x14ac:dyDescent="0.25">
      <c r="A2811" s="6"/>
      <c r="B2811" s="6"/>
      <c r="C2811" s="6"/>
      <c r="D2811" s="6"/>
      <c r="E2811" s="6" t="s">
        <v>220</v>
      </c>
      <c r="F2811" s="1" t="s">
        <v>117</v>
      </c>
      <c r="G2811" s="2">
        <v>44303</v>
      </c>
      <c r="H2811" s="1">
        <v>0</v>
      </c>
      <c r="I2811" s="24">
        <f>VLOOKUP($E2811,Mapping!$A$2:$C$502,3,0)</f>
        <v>0</v>
      </c>
      <c r="J2811" s="24" t="str">
        <f>VLOOKUP($E2811,Mapping!$A$2:$C$502,2,0)</f>
        <v>Google Youtube</v>
      </c>
      <c r="K2811" s="24" t="str">
        <f>VLOOKUP(G2811,Mapping!$E$2:$F$246,2,0)</f>
        <v>Per</v>
      </c>
    </row>
    <row r="2812" spans="1:11" x14ac:dyDescent="0.25">
      <c r="A2812" s="6"/>
      <c r="B2812" s="6"/>
      <c r="C2812" s="6"/>
      <c r="D2812" s="6"/>
      <c r="E2812" s="6" t="s">
        <v>231</v>
      </c>
      <c r="F2812" s="1" t="s">
        <v>117</v>
      </c>
      <c r="G2812" s="2">
        <v>44303</v>
      </c>
      <c r="H2812" s="1">
        <v>0</v>
      </c>
      <c r="I2812" s="24">
        <f>VLOOKUP($E2812,Mapping!$A$2:$C$502,3,0)</f>
        <v>0</v>
      </c>
      <c r="J2812" s="24" t="str">
        <f>VLOOKUP($E2812,Mapping!$A$2:$C$502,2,0)</f>
        <v>Google Youtube</v>
      </c>
      <c r="K2812" s="24" t="str">
        <f>VLOOKUP(G2812,Mapping!$E$2:$F$246,2,0)</f>
        <v>Per</v>
      </c>
    </row>
    <row r="2813" spans="1:11" x14ac:dyDescent="0.25">
      <c r="A2813" s="6"/>
      <c r="B2813" s="6"/>
      <c r="C2813" s="6"/>
      <c r="D2813" s="6"/>
      <c r="E2813" s="6" t="s">
        <v>221</v>
      </c>
      <c r="F2813" s="1" t="s">
        <v>117</v>
      </c>
      <c r="G2813" s="2">
        <v>44303</v>
      </c>
      <c r="H2813" s="1">
        <v>0</v>
      </c>
      <c r="I2813" s="24">
        <f>VLOOKUP($E2813,Mapping!$A$2:$C$502,3,0)</f>
        <v>0</v>
      </c>
      <c r="J2813" s="24" t="str">
        <f>VLOOKUP($E2813,Mapping!$A$2:$C$502,2,0)</f>
        <v>Google Youtube</v>
      </c>
      <c r="K2813" s="24" t="str">
        <f>VLOOKUP(G2813,Mapping!$E$2:$F$246,2,0)</f>
        <v>Per</v>
      </c>
    </row>
    <row r="2814" spans="1:11" x14ac:dyDescent="0.25">
      <c r="A2814" s="6"/>
      <c r="B2814" s="6"/>
      <c r="C2814" s="6"/>
      <c r="D2814" s="6"/>
      <c r="E2814" s="6" t="s">
        <v>232</v>
      </c>
      <c r="F2814" s="1" t="s">
        <v>117</v>
      </c>
      <c r="G2814" s="2">
        <v>44303</v>
      </c>
      <c r="H2814" s="1">
        <v>0</v>
      </c>
      <c r="I2814" s="24" t="str">
        <f>VLOOKUP($E2814,Mapping!$A$2:$C$502,3,0)</f>
        <v>S1</v>
      </c>
      <c r="J2814" s="24" t="str">
        <f>VLOOKUP($E2814,Mapping!$A$2:$C$502,2,0)</f>
        <v>Google Youtube</v>
      </c>
      <c r="K2814" s="24" t="str">
        <f>VLOOKUP(G2814,Mapping!$E$2:$F$246,2,0)</f>
        <v>Per</v>
      </c>
    </row>
    <row r="2815" spans="1:11" x14ac:dyDescent="0.25">
      <c r="A2815" s="6"/>
      <c r="B2815" s="6"/>
      <c r="C2815" s="6"/>
      <c r="D2815" s="6"/>
      <c r="E2815" s="6" t="s">
        <v>73</v>
      </c>
      <c r="F2815" s="1" t="s">
        <v>117</v>
      </c>
      <c r="G2815" s="2">
        <v>44303</v>
      </c>
      <c r="H2815" s="1">
        <v>282876.95580592903</v>
      </c>
      <c r="I2815" s="24">
        <f>VLOOKUP($E2815,Mapping!$A$2:$C$502,3,0)</f>
        <v>0</v>
      </c>
      <c r="J2815" s="24">
        <f>VLOOKUP($E2815,Mapping!$A$2:$C$502,2,0)</f>
        <v>0</v>
      </c>
      <c r="K2815" s="24" t="str">
        <f>VLOOKUP(G2815,Mapping!$E$2:$F$246,2,0)</f>
        <v>Per</v>
      </c>
    </row>
    <row r="2816" spans="1:11" x14ac:dyDescent="0.25">
      <c r="A2816" s="6"/>
      <c r="B2816" s="6"/>
      <c r="C2816" s="6"/>
      <c r="D2816" s="6"/>
      <c r="E2816" s="6" t="s">
        <v>149</v>
      </c>
      <c r="F2816" s="1" t="s">
        <v>117</v>
      </c>
      <c r="G2816" s="2">
        <v>44303</v>
      </c>
      <c r="H2816" s="1">
        <v>0</v>
      </c>
      <c r="I2816" s="24">
        <f>VLOOKUP($E2816,Mapping!$A$2:$C$502,3,0)</f>
        <v>0</v>
      </c>
      <c r="J2816" s="24" t="str">
        <f>VLOOKUP($E2816,Mapping!$A$2:$C$502,2,0)</f>
        <v>Event After Effect</v>
      </c>
      <c r="K2816" s="24" t="str">
        <f>VLOOKUP(G2816,Mapping!$E$2:$F$246,2,0)</f>
        <v>Per</v>
      </c>
    </row>
    <row r="2817" spans="1:11" x14ac:dyDescent="0.25">
      <c r="A2817" s="6"/>
      <c r="B2817" s="6"/>
      <c r="C2817" s="6"/>
      <c r="D2817" s="6"/>
      <c r="E2817" s="6" t="s">
        <v>150</v>
      </c>
      <c r="F2817" s="1" t="s">
        <v>117</v>
      </c>
      <c r="G2817" s="2">
        <v>44303</v>
      </c>
      <c r="H2817" s="1">
        <v>0</v>
      </c>
      <c r="I2817" s="24">
        <f>VLOOKUP($E2817,Mapping!$A$2:$C$502,3,0)</f>
        <v>0</v>
      </c>
      <c r="J2817" s="24" t="str">
        <f>VLOOKUP($E2817,Mapping!$A$2:$C$502,2,0)</f>
        <v>Internal Event</v>
      </c>
      <c r="K2817" s="24" t="str">
        <f>VLOOKUP(G2817,Mapping!$E$2:$F$246,2,0)</f>
        <v>Per</v>
      </c>
    </row>
    <row r="2818" spans="1:11" x14ac:dyDescent="0.25">
      <c r="A2818" s="6"/>
      <c r="B2818" s="6"/>
      <c r="C2818" s="6"/>
      <c r="D2818" s="6"/>
      <c r="E2818" s="6" t="s">
        <v>151</v>
      </c>
      <c r="F2818" s="1" t="s">
        <v>117</v>
      </c>
      <c r="G2818" s="2">
        <v>44303</v>
      </c>
      <c r="H2818" s="1">
        <v>0</v>
      </c>
      <c r="I2818" s="24">
        <f>VLOOKUP($E2818,Mapping!$A$2:$C$502,3,0)</f>
        <v>0</v>
      </c>
      <c r="J2818" s="24" t="str">
        <f>VLOOKUP($E2818,Mapping!$A$2:$C$502,2,0)</f>
        <v>Internal Event</v>
      </c>
      <c r="K2818" s="24" t="str">
        <f>VLOOKUP(G2818,Mapping!$E$2:$F$246,2,0)</f>
        <v>Per</v>
      </c>
    </row>
    <row r="2819" spans="1:11" x14ac:dyDescent="0.25">
      <c r="A2819" s="6"/>
      <c r="B2819" s="6"/>
      <c r="C2819" s="6"/>
      <c r="D2819" s="6"/>
      <c r="E2819" s="6" t="s">
        <v>152</v>
      </c>
      <c r="F2819" s="1" t="s">
        <v>117</v>
      </c>
      <c r="G2819" s="2">
        <v>44303</v>
      </c>
      <c r="H2819" s="1">
        <v>0</v>
      </c>
      <c r="I2819" s="24">
        <f>VLOOKUP($E2819,Mapping!$A$2:$C$502,3,0)</f>
        <v>0</v>
      </c>
      <c r="J2819" s="24" t="str">
        <f>VLOOKUP($E2819,Mapping!$A$2:$C$502,2,0)</f>
        <v>Internal Event</v>
      </c>
      <c r="K2819" s="24" t="str">
        <f>VLOOKUP(G2819,Mapping!$E$2:$F$246,2,0)</f>
        <v>Per</v>
      </c>
    </row>
    <row r="2820" spans="1:11" x14ac:dyDescent="0.25">
      <c r="A2820" s="6"/>
      <c r="B2820" s="6"/>
      <c r="C2820" s="6"/>
      <c r="D2820" s="6"/>
      <c r="E2820" s="6" t="s">
        <v>153</v>
      </c>
      <c r="F2820" s="1" t="s">
        <v>117</v>
      </c>
      <c r="G2820" s="2">
        <v>44303</v>
      </c>
      <c r="H2820" s="1">
        <v>0</v>
      </c>
      <c r="I2820" s="24">
        <f>VLOOKUP($E2820,Mapping!$A$2:$C$502,3,0)</f>
        <v>0</v>
      </c>
      <c r="J2820" s="24" t="str">
        <f>VLOOKUP($E2820,Mapping!$A$2:$C$502,2,0)</f>
        <v>Monday Effect</v>
      </c>
      <c r="K2820" s="24" t="str">
        <f>VLOOKUP(G2820,Mapping!$E$2:$F$246,2,0)</f>
        <v>Per</v>
      </c>
    </row>
    <row r="2821" spans="1:11" x14ac:dyDescent="0.25">
      <c r="A2821" s="6"/>
      <c r="B2821" s="6"/>
      <c r="C2821" s="6"/>
      <c r="D2821" s="6"/>
      <c r="E2821" s="6" t="s">
        <v>154</v>
      </c>
      <c r="F2821" s="1" t="s">
        <v>117</v>
      </c>
      <c r="G2821" s="2">
        <v>44303</v>
      </c>
      <c r="H2821" s="1">
        <v>0</v>
      </c>
      <c r="I2821" s="24">
        <f>VLOOKUP($E2821,Mapping!$A$2:$C$502,3,0)</f>
        <v>0</v>
      </c>
      <c r="J2821" s="24" t="str">
        <f>VLOOKUP($E2821,Mapping!$A$2:$C$502,2,0)</f>
        <v>New Content</v>
      </c>
      <c r="K2821" s="24" t="str">
        <f>VLOOKUP(G2821,Mapping!$E$2:$F$246,2,0)</f>
        <v>Per</v>
      </c>
    </row>
    <row r="2822" spans="1:11" x14ac:dyDescent="0.25">
      <c r="A2822" s="6"/>
      <c r="B2822" s="6"/>
      <c r="C2822" s="6"/>
      <c r="D2822" s="6"/>
      <c r="E2822" s="6" t="s">
        <v>155</v>
      </c>
      <c r="F2822" s="1" t="s">
        <v>117</v>
      </c>
      <c r="G2822" s="2">
        <v>44303</v>
      </c>
      <c r="H2822" s="1">
        <v>0</v>
      </c>
      <c r="I2822" s="24">
        <f>VLOOKUP($E2822,Mapping!$A$2:$C$502,3,0)</f>
        <v>0</v>
      </c>
      <c r="J2822" s="24" t="str">
        <f>VLOOKUP($E2822,Mapping!$A$2:$C$502,2,0)</f>
        <v>Internal Event</v>
      </c>
      <c r="K2822" s="24" t="str">
        <f>VLOOKUP(G2822,Mapping!$E$2:$F$246,2,0)</f>
        <v>Per</v>
      </c>
    </row>
    <row r="2823" spans="1:11" x14ac:dyDescent="0.25">
      <c r="A2823" s="6"/>
      <c r="B2823" s="6"/>
      <c r="C2823" s="6"/>
      <c r="D2823" s="6"/>
      <c r="E2823" s="6" t="s">
        <v>156</v>
      </c>
      <c r="F2823" s="1" t="s">
        <v>117</v>
      </c>
      <c r="G2823" s="2">
        <v>44303</v>
      </c>
      <c r="H2823" s="1">
        <v>0</v>
      </c>
      <c r="I2823" s="24">
        <f>VLOOKUP($E2823,Mapping!$A$2:$C$502,3,0)</f>
        <v>0</v>
      </c>
      <c r="J2823" s="24" t="str">
        <f>VLOOKUP($E2823,Mapping!$A$2:$C$502,2,0)</f>
        <v>Internal Event</v>
      </c>
      <c r="K2823" s="24" t="str">
        <f>VLOOKUP(G2823,Mapping!$E$2:$F$246,2,0)</f>
        <v>Per</v>
      </c>
    </row>
    <row r="2824" spans="1:11" x14ac:dyDescent="0.25">
      <c r="A2824" s="6"/>
      <c r="B2824" s="6"/>
      <c r="C2824" s="6"/>
      <c r="D2824" s="6"/>
      <c r="E2824" s="6" t="s">
        <v>233</v>
      </c>
      <c r="F2824" s="1" t="s">
        <v>117</v>
      </c>
      <c r="G2824" s="2">
        <v>44303</v>
      </c>
      <c r="H2824" s="1">
        <v>0</v>
      </c>
      <c r="I2824" s="24" t="str">
        <f>VLOOKUP($E2824,Mapping!$A$2:$C$502,3,0)</f>
        <v>S2</v>
      </c>
      <c r="J2824" s="24" t="str">
        <f>VLOOKUP($E2824,Mapping!$A$2:$C$502,2,0)</f>
        <v>Reddit</v>
      </c>
      <c r="K2824" s="24" t="str">
        <f>VLOOKUP(G2824,Mapping!$E$2:$F$246,2,0)</f>
        <v>Per</v>
      </c>
    </row>
    <row r="2825" spans="1:11" x14ac:dyDescent="0.25">
      <c r="A2825" s="6"/>
      <c r="B2825" s="6"/>
      <c r="C2825" s="6"/>
      <c r="D2825" s="6"/>
      <c r="E2825" s="6" t="s">
        <v>158</v>
      </c>
      <c r="F2825" s="1" t="s">
        <v>117</v>
      </c>
      <c r="G2825" s="2">
        <v>44303</v>
      </c>
      <c r="H2825" s="1">
        <v>0</v>
      </c>
      <c r="I2825" s="24">
        <f>VLOOKUP($E2825,Mapping!$A$2:$C$502,3,0)</f>
        <v>0</v>
      </c>
      <c r="J2825" s="24" t="str">
        <f>VLOOKUP($E2825,Mapping!$A$2:$C$502,2,0)</f>
        <v>Internal Event</v>
      </c>
      <c r="K2825" s="24" t="str">
        <f>VLOOKUP(G2825,Mapping!$E$2:$F$246,2,0)</f>
        <v>Per</v>
      </c>
    </row>
    <row r="2826" spans="1:11" x14ac:dyDescent="0.25">
      <c r="A2826" s="6"/>
      <c r="B2826" s="6"/>
      <c r="C2826" s="6"/>
      <c r="D2826" s="6"/>
      <c r="E2826" s="6" t="s">
        <v>159</v>
      </c>
      <c r="F2826" s="1" t="s">
        <v>117</v>
      </c>
      <c r="G2826" s="2">
        <v>44303</v>
      </c>
      <c r="H2826" s="1">
        <v>0</v>
      </c>
      <c r="I2826" s="24">
        <f>VLOOKUP($E2826,Mapping!$A$2:$C$502,3,0)</f>
        <v>0</v>
      </c>
      <c r="J2826" s="24" t="str">
        <f>VLOOKUP($E2826,Mapping!$A$2:$C$502,2,0)</f>
        <v>Event After Effect</v>
      </c>
      <c r="K2826" s="24" t="str">
        <f>VLOOKUP(G2826,Mapping!$E$2:$F$246,2,0)</f>
        <v>Per</v>
      </c>
    </row>
    <row r="2827" spans="1:11" x14ac:dyDescent="0.25">
      <c r="A2827" s="6"/>
      <c r="B2827" s="6"/>
      <c r="C2827" s="6"/>
      <c r="D2827" s="6"/>
      <c r="E2827" s="6" t="s">
        <v>160</v>
      </c>
      <c r="F2827" s="1" t="s">
        <v>117</v>
      </c>
      <c r="G2827" s="2">
        <v>44303</v>
      </c>
      <c r="H2827" s="1">
        <v>0</v>
      </c>
      <c r="I2827" s="24">
        <f>VLOOKUP($E2827,Mapping!$A$2:$C$502,3,0)</f>
        <v>0</v>
      </c>
      <c r="J2827" s="24" t="str">
        <f>VLOOKUP($E2827,Mapping!$A$2:$C$502,2,0)</f>
        <v>Event After Effect</v>
      </c>
      <c r="K2827" s="24" t="str">
        <f>VLOOKUP(G2827,Mapping!$E$2:$F$246,2,0)</f>
        <v>Per</v>
      </c>
    </row>
    <row r="2828" spans="1:11" x14ac:dyDescent="0.25">
      <c r="A2828" s="6"/>
      <c r="B2828" s="6"/>
      <c r="C2828" s="6"/>
      <c r="D2828" s="6"/>
      <c r="E2828" s="6" t="s">
        <v>161</v>
      </c>
      <c r="F2828" s="1" t="s">
        <v>117</v>
      </c>
      <c r="G2828" s="2">
        <v>44303</v>
      </c>
      <c r="H2828" s="1">
        <v>0</v>
      </c>
      <c r="I2828" s="24">
        <f>VLOOKUP($E2828,Mapping!$A$2:$C$502,3,0)</f>
        <v>0</v>
      </c>
      <c r="J2828" s="24" t="str">
        <f>VLOOKUP($E2828,Mapping!$A$2:$C$502,2,0)</f>
        <v>Internal Event</v>
      </c>
      <c r="K2828" s="24" t="str">
        <f>VLOOKUP(G2828,Mapping!$E$2:$F$246,2,0)</f>
        <v>Per</v>
      </c>
    </row>
    <row r="2829" spans="1:11" x14ac:dyDescent="0.25">
      <c r="A2829" s="6"/>
      <c r="B2829" s="6"/>
      <c r="C2829" s="6"/>
      <c r="D2829" s="6"/>
      <c r="E2829" s="6" t="s">
        <v>162</v>
      </c>
      <c r="F2829" s="1" t="s">
        <v>117</v>
      </c>
      <c r="G2829" s="2">
        <v>44303</v>
      </c>
      <c r="H2829" s="1">
        <v>0</v>
      </c>
      <c r="I2829" s="24">
        <f>VLOOKUP($E2829,Mapping!$A$2:$C$502,3,0)</f>
        <v>0</v>
      </c>
      <c r="J2829" s="24" t="str">
        <f>VLOOKUP($E2829,Mapping!$A$2:$C$502,2,0)</f>
        <v>Tuesday Effect</v>
      </c>
      <c r="K2829" s="24" t="str">
        <f>VLOOKUP(G2829,Mapping!$E$2:$F$246,2,0)</f>
        <v>Per</v>
      </c>
    </row>
    <row r="2830" spans="1:11" x14ac:dyDescent="0.25">
      <c r="A2830" s="6"/>
      <c r="B2830" s="6"/>
      <c r="C2830" s="6"/>
      <c r="D2830" s="6"/>
      <c r="E2830" s="6" t="s">
        <v>222</v>
      </c>
      <c r="F2830" s="1" t="s">
        <v>117</v>
      </c>
      <c r="G2830" s="2">
        <v>44303</v>
      </c>
      <c r="H2830" s="1">
        <v>37490.435624384299</v>
      </c>
      <c r="I2830" s="24" t="str">
        <f>VLOOKUP($E2830,Mapping!$A$2:$C$502,3,0)</f>
        <v>Pre</v>
      </c>
      <c r="J2830" s="24" t="str">
        <f>VLOOKUP($E2830,Mapping!$A$2:$C$502,2,0)</f>
        <v>Unity</v>
      </c>
      <c r="K2830" s="24" t="str">
        <f>VLOOKUP(G2830,Mapping!$E$2:$F$246,2,0)</f>
        <v>Per</v>
      </c>
    </row>
    <row r="2831" spans="1:11" x14ac:dyDescent="0.25">
      <c r="A2831" s="6"/>
      <c r="B2831" s="6"/>
      <c r="C2831" s="6"/>
      <c r="D2831" s="6"/>
      <c r="E2831" s="6" t="s">
        <v>234</v>
      </c>
      <c r="F2831" s="1" t="s">
        <v>117</v>
      </c>
      <c r="G2831" s="2">
        <v>44303</v>
      </c>
      <c r="H2831" s="1">
        <v>0</v>
      </c>
      <c r="I2831" s="24" t="str">
        <f>VLOOKUP($E2831,Mapping!$A$2:$C$502,3,0)</f>
        <v>S1</v>
      </c>
      <c r="J2831" s="24" t="str">
        <f>VLOOKUP($E2831,Mapping!$A$2:$C$502,2,0)</f>
        <v>Unity</v>
      </c>
      <c r="K2831" s="24" t="str">
        <f>VLOOKUP(G2831,Mapping!$E$2:$F$246,2,0)</f>
        <v>Per</v>
      </c>
    </row>
    <row r="2832" spans="1:11" x14ac:dyDescent="0.25">
      <c r="A2832" s="6"/>
      <c r="B2832" s="6"/>
      <c r="C2832" s="6"/>
      <c r="D2832" s="6"/>
      <c r="E2832" s="6" t="s">
        <v>235</v>
      </c>
      <c r="F2832" s="1" t="s">
        <v>117</v>
      </c>
      <c r="G2832" s="2">
        <v>44303</v>
      </c>
      <c r="H2832" s="1">
        <v>0</v>
      </c>
      <c r="I2832" s="24" t="str">
        <f>VLOOKUP($E2832,Mapping!$A$2:$C$502,3,0)</f>
        <v>S2</v>
      </c>
      <c r="J2832" s="24" t="str">
        <f>VLOOKUP($E2832,Mapping!$A$2:$C$502,2,0)</f>
        <v>Unity</v>
      </c>
      <c r="K2832" s="24" t="str">
        <f>VLOOKUP(G2832,Mapping!$E$2:$F$246,2,0)</f>
        <v>Per</v>
      </c>
    </row>
    <row r="2833" spans="1:11" x14ac:dyDescent="0.25">
      <c r="A2833" s="6"/>
      <c r="B2833" s="6"/>
      <c r="C2833" s="6"/>
      <c r="D2833" s="6"/>
      <c r="E2833" s="6" t="s">
        <v>247</v>
      </c>
      <c r="F2833" s="1" t="s">
        <v>117</v>
      </c>
      <c r="G2833" s="2">
        <v>44303</v>
      </c>
      <c r="H2833" s="1">
        <v>0</v>
      </c>
      <c r="I2833" s="24" t="str">
        <f>VLOOKUP($E2833,Mapping!$A$2:$C$502,3,0)</f>
        <v>S3</v>
      </c>
      <c r="J2833" s="24" t="str">
        <f>VLOOKUP($E2833,Mapping!$A$2:$C$502,2,0)</f>
        <v>Unity</v>
      </c>
      <c r="K2833" s="24" t="str">
        <f>VLOOKUP(G2833,Mapping!$E$2:$F$246,2,0)</f>
        <v>Per</v>
      </c>
    </row>
    <row r="2834" spans="1:11" x14ac:dyDescent="0.25">
      <c r="A2834" s="6"/>
      <c r="B2834" s="6"/>
      <c r="C2834" s="6"/>
      <c r="D2834" s="6"/>
      <c r="E2834" s="6" t="s">
        <v>200</v>
      </c>
      <c r="F2834" s="1" t="s">
        <v>117</v>
      </c>
      <c r="G2834" s="2">
        <v>44304</v>
      </c>
      <c r="H2834" s="1">
        <v>0</v>
      </c>
      <c r="I2834" s="24">
        <f>VLOOKUP($E2834,Mapping!$A$2:$C$502,3,0)</f>
        <v>0</v>
      </c>
      <c r="J2834" s="24" t="str">
        <f>VLOOKUP($E2834,Mapping!$A$2:$C$502,2,0)</f>
        <v>Apple Search</v>
      </c>
      <c r="K2834" s="24" t="str">
        <f>VLOOKUP(G2834,Mapping!$E$2:$F$246,2,0)</f>
        <v>Per</v>
      </c>
    </row>
    <row r="2835" spans="1:11" x14ac:dyDescent="0.25">
      <c r="A2835" s="6"/>
      <c r="B2835" s="6"/>
      <c r="C2835" s="6"/>
      <c r="D2835" s="6"/>
      <c r="E2835" s="6" t="s">
        <v>227</v>
      </c>
      <c r="F2835" s="1" t="s">
        <v>117</v>
      </c>
      <c r="G2835" s="2">
        <v>44304</v>
      </c>
      <c r="H2835" s="1">
        <v>0</v>
      </c>
      <c r="I2835" s="24">
        <f>VLOOKUP($E2835,Mapping!$A$2:$C$502,3,0)</f>
        <v>0</v>
      </c>
      <c r="J2835" s="24" t="str">
        <f>VLOOKUP($E2835,Mapping!$A$2:$C$502,2,0)</f>
        <v>Applovin Rewarded</v>
      </c>
      <c r="K2835" s="24" t="str">
        <f>VLOOKUP(G2835,Mapping!$E$2:$F$246,2,0)</f>
        <v>Per</v>
      </c>
    </row>
    <row r="2836" spans="1:11" x14ac:dyDescent="0.25">
      <c r="A2836" s="6"/>
      <c r="B2836" s="6"/>
      <c r="C2836" s="6"/>
      <c r="D2836" s="6"/>
      <c r="E2836" s="6" t="s">
        <v>201</v>
      </c>
      <c r="F2836" s="1" t="s">
        <v>117</v>
      </c>
      <c r="G2836" s="2">
        <v>44304</v>
      </c>
      <c r="H2836" s="1">
        <v>0</v>
      </c>
      <c r="I2836" s="24">
        <f>VLOOKUP($E2836,Mapping!$A$2:$C$502,3,0)</f>
        <v>0</v>
      </c>
      <c r="J2836" s="24" t="str">
        <f>VLOOKUP($E2836,Mapping!$A$2:$C$502,2,0)</f>
        <v>Applovin Video</v>
      </c>
      <c r="K2836" s="24" t="str">
        <f>VLOOKUP(G2836,Mapping!$E$2:$F$246,2,0)</f>
        <v>Per</v>
      </c>
    </row>
    <row r="2837" spans="1:11" x14ac:dyDescent="0.25">
      <c r="A2837" s="6"/>
      <c r="B2837" s="6"/>
      <c r="C2837" s="6"/>
      <c r="D2837" s="6"/>
      <c r="E2837" s="6" t="s">
        <v>143</v>
      </c>
      <c r="F2837" s="1" t="s">
        <v>117</v>
      </c>
      <c r="G2837" s="2">
        <v>44304</v>
      </c>
      <c r="H2837" s="1">
        <v>0</v>
      </c>
      <c r="I2837" s="24">
        <f>VLOOKUP($E2837,Mapping!$A$2:$C$502,3,0)</f>
        <v>0</v>
      </c>
      <c r="J2837" s="24" t="str">
        <f>VLOOKUP($E2837,Mapping!$A$2:$C$502,2,0)</f>
        <v>Bug Fix</v>
      </c>
      <c r="K2837" s="24" t="str">
        <f>VLOOKUP(G2837,Mapping!$E$2:$F$246,2,0)</f>
        <v>Per</v>
      </c>
    </row>
    <row r="2838" spans="1:11" x14ac:dyDescent="0.25">
      <c r="A2838" s="6"/>
      <c r="B2838" s="6"/>
      <c r="C2838" s="6"/>
      <c r="D2838" s="6"/>
      <c r="E2838" s="6" t="s">
        <v>144</v>
      </c>
      <c r="F2838" s="1" t="s">
        <v>117</v>
      </c>
      <c r="G2838" s="2">
        <v>44304</v>
      </c>
      <c r="H2838" s="1">
        <v>0</v>
      </c>
      <c r="I2838" s="24">
        <f>VLOOKUP($E2838,Mapping!$A$2:$C$502,3,0)</f>
        <v>0</v>
      </c>
      <c r="J2838" s="24" t="str">
        <f>VLOOKUP($E2838,Mapping!$A$2:$C$502,2,0)</f>
        <v>Bug Fix</v>
      </c>
      <c r="K2838" s="24" t="str">
        <f>VLOOKUP(G2838,Mapping!$E$2:$F$246,2,0)</f>
        <v>Per</v>
      </c>
    </row>
    <row r="2839" spans="1:11" x14ac:dyDescent="0.25">
      <c r="A2839" s="6"/>
      <c r="B2839" s="6"/>
      <c r="C2839" s="6"/>
      <c r="D2839" s="6"/>
      <c r="E2839" s="6" t="s">
        <v>226</v>
      </c>
      <c r="F2839" s="1" t="s">
        <v>117</v>
      </c>
      <c r="G2839" s="2">
        <v>44304</v>
      </c>
      <c r="H2839" s="1">
        <v>0</v>
      </c>
      <c r="I2839" s="24">
        <f>VLOOKUP($E2839,Mapping!$A$2:$C$502,3,0)</f>
        <v>0</v>
      </c>
      <c r="J2839" s="24" t="str">
        <f>VLOOKUP($E2839,Mapping!$A$2:$C$502,2,0)</f>
        <v>Bug Fix</v>
      </c>
      <c r="K2839" s="24" t="str">
        <f>VLOOKUP(G2839,Mapping!$E$2:$F$246,2,0)</f>
        <v>Per</v>
      </c>
    </row>
    <row r="2840" spans="1:11" x14ac:dyDescent="0.25">
      <c r="A2840" s="6"/>
      <c r="B2840" s="6"/>
      <c r="C2840" s="6"/>
      <c r="D2840" s="6"/>
      <c r="E2840" s="6" t="s">
        <v>146</v>
      </c>
      <c r="F2840" s="1" t="s">
        <v>117</v>
      </c>
      <c r="G2840" s="2">
        <v>44304</v>
      </c>
      <c r="H2840" s="1">
        <v>0</v>
      </c>
      <c r="I2840" s="24">
        <f>VLOOKUP($E2840,Mapping!$A$2:$C$502,3,0)</f>
        <v>0</v>
      </c>
      <c r="J2840" s="24" t="str">
        <f>VLOOKUP($E2840,Mapping!$A$2:$C$502,2,0)</f>
        <v>Event After Effect</v>
      </c>
      <c r="K2840" s="24" t="str">
        <f>VLOOKUP(G2840,Mapping!$E$2:$F$246,2,0)</f>
        <v>Per</v>
      </c>
    </row>
    <row r="2841" spans="1:11" x14ac:dyDescent="0.25">
      <c r="A2841" s="6"/>
      <c r="B2841" s="6"/>
      <c r="C2841" s="6"/>
      <c r="D2841" s="6"/>
      <c r="E2841" s="6" t="s">
        <v>228</v>
      </c>
      <c r="F2841" s="1" t="s">
        <v>117</v>
      </c>
      <c r="G2841" s="2">
        <v>44304</v>
      </c>
      <c r="H2841" s="1">
        <v>0</v>
      </c>
      <c r="I2841" s="24">
        <f>VLOOKUP($E2841,Mapping!$A$2:$C$502,3,0)</f>
        <v>0</v>
      </c>
      <c r="J2841" s="24" t="str">
        <f>VLOOKUP($E2841,Mapping!$A$2:$C$502,2,0)</f>
        <v>Bytedance Global</v>
      </c>
      <c r="K2841" s="24" t="str">
        <f>VLOOKUP(G2841,Mapping!$E$2:$F$246,2,0)</f>
        <v>Per</v>
      </c>
    </row>
    <row r="2842" spans="1:11" x14ac:dyDescent="0.25">
      <c r="A2842" s="6"/>
      <c r="B2842" s="6"/>
      <c r="C2842" s="6"/>
      <c r="D2842" s="6"/>
      <c r="E2842" s="6" t="s">
        <v>180</v>
      </c>
      <c r="F2842" s="1" t="s">
        <v>117</v>
      </c>
      <c r="G2842" s="2">
        <v>44304</v>
      </c>
      <c r="H2842" s="1">
        <v>-17092.965976825999</v>
      </c>
      <c r="I2842" s="24">
        <f>VLOOKUP($E2842,Mapping!$A$2:$C$502,3,0)</f>
        <v>0</v>
      </c>
      <c r="J2842" s="24" t="str">
        <f>VLOOKUP($E2842,Mapping!$A$2:$C$502,2,0)</f>
        <v>Lords Mobile</v>
      </c>
      <c r="K2842" s="24" t="str">
        <f>VLOOKUP(G2842,Mapping!$E$2:$F$246,2,0)</f>
        <v>Per</v>
      </c>
    </row>
    <row r="2843" spans="1:11" x14ac:dyDescent="0.25">
      <c r="A2843" s="6"/>
      <c r="B2843" s="6"/>
      <c r="C2843" s="6"/>
      <c r="D2843" s="6"/>
      <c r="E2843" s="6" t="s">
        <v>181</v>
      </c>
      <c r="F2843" s="1" t="s">
        <v>117</v>
      </c>
      <c r="G2843" s="2">
        <v>44304</v>
      </c>
      <c r="H2843" s="1">
        <v>-3595.7086757818702</v>
      </c>
      <c r="I2843" s="24">
        <f>VLOOKUP($E2843,Mapping!$A$2:$C$502,3,0)</f>
        <v>0</v>
      </c>
      <c r="J2843" s="24" t="str">
        <f>VLOOKUP($E2843,Mapping!$A$2:$C$502,2,0)</f>
        <v>Rise of Kingdom</v>
      </c>
      <c r="K2843" s="24" t="str">
        <f>VLOOKUP(G2843,Mapping!$E$2:$F$246,2,0)</f>
        <v>Per</v>
      </c>
    </row>
    <row r="2844" spans="1:11" x14ac:dyDescent="0.25">
      <c r="A2844" s="6"/>
      <c r="B2844" s="6"/>
      <c r="C2844" s="6"/>
      <c r="D2844" s="6"/>
      <c r="E2844" s="6" t="s">
        <v>182</v>
      </c>
      <c r="F2844" s="1" t="s">
        <v>117</v>
      </c>
      <c r="G2844" s="2">
        <v>44304</v>
      </c>
      <c r="H2844" s="1">
        <v>-8614.6833320759306</v>
      </c>
      <c r="I2844" s="24">
        <f>VLOOKUP($E2844,Mapping!$A$2:$C$502,3,0)</f>
        <v>0</v>
      </c>
      <c r="J2844" s="24" t="str">
        <f>VLOOKUP($E2844,Mapping!$A$2:$C$502,2,0)</f>
        <v>West Game</v>
      </c>
      <c r="K2844" s="24" t="str">
        <f>VLOOKUP(G2844,Mapping!$E$2:$F$246,2,0)</f>
        <v>Per</v>
      </c>
    </row>
    <row r="2845" spans="1:11" x14ac:dyDescent="0.25">
      <c r="A2845" s="6"/>
      <c r="B2845" s="6"/>
      <c r="C2845" s="6"/>
      <c r="D2845" s="6"/>
      <c r="E2845" s="6" t="s">
        <v>148</v>
      </c>
      <c r="F2845" s="1" t="s">
        <v>117</v>
      </c>
      <c r="G2845" s="2">
        <v>44304</v>
      </c>
      <c r="H2845" s="1">
        <v>0</v>
      </c>
      <c r="I2845" s="24">
        <f>VLOOKUP($E2845,Mapping!$A$2:$C$502,3,0)</f>
        <v>0</v>
      </c>
      <c r="J2845" s="24" t="str">
        <f>VLOOKUP($E2845,Mapping!$A$2:$C$502,2,0)</f>
        <v>Event After Effect</v>
      </c>
      <c r="K2845" s="24" t="str">
        <f>VLOOKUP(G2845,Mapping!$E$2:$F$246,2,0)</f>
        <v>Per</v>
      </c>
    </row>
    <row r="2846" spans="1:11" x14ac:dyDescent="0.25">
      <c r="A2846" s="6"/>
      <c r="B2846" s="6"/>
      <c r="C2846" s="6"/>
      <c r="D2846" s="6"/>
      <c r="E2846" s="6" t="s">
        <v>202</v>
      </c>
      <c r="F2846" s="1" t="s">
        <v>117</v>
      </c>
      <c r="G2846" s="2">
        <v>44304</v>
      </c>
      <c r="H2846" s="1">
        <v>0</v>
      </c>
      <c r="I2846" s="24" t="str">
        <f>VLOOKUP($E2846,Mapping!$A$2:$C$502,3,0)</f>
        <v>S1</v>
      </c>
      <c r="J2846" s="24" t="str">
        <f>VLOOKUP($E2846,Mapping!$A$2:$C$502,2,0)</f>
        <v>Facebook AEO AAA</v>
      </c>
      <c r="K2846" s="24" t="str">
        <f>VLOOKUP(G2846,Mapping!$E$2:$F$246,2,0)</f>
        <v>Per</v>
      </c>
    </row>
    <row r="2847" spans="1:11" x14ac:dyDescent="0.25">
      <c r="A2847" s="6"/>
      <c r="B2847" s="6"/>
      <c r="C2847" s="6"/>
      <c r="D2847" s="6"/>
      <c r="E2847" s="6" t="s">
        <v>203</v>
      </c>
      <c r="F2847" s="1" t="s">
        <v>117</v>
      </c>
      <c r="G2847" s="2">
        <v>44304</v>
      </c>
      <c r="H2847" s="1">
        <v>0</v>
      </c>
      <c r="I2847" s="24" t="str">
        <f>VLOOKUP($E2847,Mapping!$A$2:$C$502,3,0)</f>
        <v>S2</v>
      </c>
      <c r="J2847" s="24" t="str">
        <f>VLOOKUP($E2847,Mapping!$A$2:$C$502,2,0)</f>
        <v>Facebook AEO AAA</v>
      </c>
      <c r="K2847" s="24" t="str">
        <f>VLOOKUP(G2847,Mapping!$E$2:$F$246,2,0)</f>
        <v>Per</v>
      </c>
    </row>
    <row r="2848" spans="1:11" x14ac:dyDescent="0.25">
      <c r="A2848" s="6"/>
      <c r="B2848" s="6"/>
      <c r="C2848" s="6"/>
      <c r="D2848" s="6"/>
      <c r="E2848" s="6" t="s">
        <v>243</v>
      </c>
      <c r="F2848" s="1" t="s">
        <v>117</v>
      </c>
      <c r="G2848" s="2">
        <v>44304</v>
      </c>
      <c r="H2848" s="1">
        <v>0</v>
      </c>
      <c r="I2848" s="24" t="str">
        <f>VLOOKUP($E2848,Mapping!$A$2:$C$502,3,0)</f>
        <v>S3</v>
      </c>
      <c r="J2848" s="24" t="str">
        <f>VLOOKUP($E2848,Mapping!$A$2:$C$502,2,0)</f>
        <v>Facebook AEO AAA</v>
      </c>
      <c r="K2848" s="24" t="str">
        <f>VLOOKUP(G2848,Mapping!$E$2:$F$246,2,0)</f>
        <v>Per</v>
      </c>
    </row>
    <row r="2849" spans="1:11" x14ac:dyDescent="0.25">
      <c r="A2849" s="6"/>
      <c r="B2849" s="6"/>
      <c r="C2849" s="6"/>
      <c r="D2849" s="6"/>
      <c r="E2849" s="6" t="s">
        <v>204</v>
      </c>
      <c r="F2849" s="1" t="s">
        <v>117</v>
      </c>
      <c r="G2849" s="2">
        <v>44304</v>
      </c>
      <c r="H2849" s="1">
        <v>0</v>
      </c>
      <c r="I2849" s="24" t="str">
        <f>VLOOKUP($E2849,Mapping!$A$2:$C$502,3,0)</f>
        <v>Pre</v>
      </c>
      <c r="J2849" s="24" t="str">
        <f>VLOOKUP($E2849,Mapping!$A$2:$C$502,2,0)</f>
        <v>Facebook AEO AAA</v>
      </c>
      <c r="K2849" s="24" t="str">
        <f>VLOOKUP(G2849,Mapping!$E$2:$F$246,2,0)</f>
        <v>Per</v>
      </c>
    </row>
    <row r="2850" spans="1:11" x14ac:dyDescent="0.25">
      <c r="A2850" s="6"/>
      <c r="B2850" s="6"/>
      <c r="C2850" s="6"/>
      <c r="D2850" s="6"/>
      <c r="E2850" s="6" t="s">
        <v>205</v>
      </c>
      <c r="F2850" s="1" t="s">
        <v>117</v>
      </c>
      <c r="G2850" s="2">
        <v>44304</v>
      </c>
      <c r="H2850" s="1">
        <v>0</v>
      </c>
      <c r="I2850" s="24" t="str">
        <f>VLOOKUP($E2850,Mapping!$A$2:$C$502,3,0)</f>
        <v>S1</v>
      </c>
      <c r="J2850" s="24" t="str">
        <f>VLOOKUP($E2850,Mapping!$A$2:$C$502,2,0)</f>
        <v>Facebook AEO BAU</v>
      </c>
      <c r="K2850" s="24" t="str">
        <f>VLOOKUP(G2850,Mapping!$E$2:$F$246,2,0)</f>
        <v>Per</v>
      </c>
    </row>
    <row r="2851" spans="1:11" x14ac:dyDescent="0.25">
      <c r="A2851" s="6"/>
      <c r="B2851" s="6"/>
      <c r="C2851" s="6"/>
      <c r="D2851" s="6"/>
      <c r="E2851" s="6" t="s">
        <v>206</v>
      </c>
      <c r="F2851" s="1" t="s">
        <v>117</v>
      </c>
      <c r="G2851" s="2">
        <v>44304</v>
      </c>
      <c r="H2851" s="1">
        <v>0</v>
      </c>
      <c r="I2851" s="24" t="str">
        <f>VLOOKUP($E2851,Mapping!$A$2:$C$502,3,0)</f>
        <v>S2</v>
      </c>
      <c r="J2851" s="24" t="str">
        <f>VLOOKUP($E2851,Mapping!$A$2:$C$502,2,0)</f>
        <v>Facebook AEO BAU</v>
      </c>
      <c r="K2851" s="24" t="str">
        <f>VLOOKUP(G2851,Mapping!$E$2:$F$246,2,0)</f>
        <v>Per</v>
      </c>
    </row>
    <row r="2852" spans="1:11" x14ac:dyDescent="0.25">
      <c r="A2852" s="6"/>
      <c r="B2852" s="6"/>
      <c r="C2852" s="6"/>
      <c r="D2852" s="6"/>
      <c r="E2852" s="6" t="s">
        <v>244</v>
      </c>
      <c r="F2852" s="1" t="s">
        <v>117</v>
      </c>
      <c r="G2852" s="2">
        <v>44304</v>
      </c>
      <c r="H2852" s="1">
        <v>0</v>
      </c>
      <c r="I2852" s="24" t="str">
        <f>VLOOKUP($E2852,Mapping!$A$2:$C$502,3,0)</f>
        <v>S3</v>
      </c>
      <c r="J2852" s="24" t="str">
        <f>VLOOKUP($E2852,Mapping!$A$2:$C$502,2,0)</f>
        <v>Facebook AEO BAU</v>
      </c>
      <c r="K2852" s="24" t="str">
        <f>VLOOKUP(G2852,Mapping!$E$2:$F$246,2,0)</f>
        <v>Per</v>
      </c>
    </row>
    <row r="2853" spans="1:11" x14ac:dyDescent="0.25">
      <c r="A2853" s="6"/>
      <c r="B2853" s="6"/>
      <c r="C2853" s="6"/>
      <c r="D2853" s="6"/>
      <c r="E2853" s="6" t="s">
        <v>207</v>
      </c>
      <c r="F2853" s="1" t="s">
        <v>117</v>
      </c>
      <c r="G2853" s="2">
        <v>44304</v>
      </c>
      <c r="H2853" s="1">
        <v>774.21348583299903</v>
      </c>
      <c r="I2853" s="24" t="str">
        <f>VLOOKUP($E2853,Mapping!$A$2:$C$502,3,0)</f>
        <v>Pre</v>
      </c>
      <c r="J2853" s="24" t="str">
        <f>VLOOKUP($E2853,Mapping!$A$2:$C$502,2,0)</f>
        <v>Facebook AEO BAU</v>
      </c>
      <c r="K2853" s="24" t="str">
        <f>VLOOKUP(G2853,Mapping!$E$2:$F$246,2,0)</f>
        <v>Per</v>
      </c>
    </row>
    <row r="2854" spans="1:11" x14ac:dyDescent="0.25">
      <c r="A2854" s="6"/>
      <c r="B2854" s="6"/>
      <c r="C2854" s="6"/>
      <c r="D2854" s="6"/>
      <c r="E2854" s="6" t="s">
        <v>208</v>
      </c>
      <c r="F2854" s="1" t="s">
        <v>117</v>
      </c>
      <c r="G2854" s="2">
        <v>44304</v>
      </c>
      <c r="H2854" s="1">
        <v>3312.2175340950298</v>
      </c>
      <c r="I2854" s="24" t="str">
        <f>VLOOKUP($E2854,Mapping!$A$2:$C$502,3,0)</f>
        <v>Pre</v>
      </c>
      <c r="J2854" s="24" t="str">
        <f>VLOOKUP($E2854,Mapping!$A$2:$C$502,2,0)</f>
        <v>Facebook VO AAA</v>
      </c>
      <c r="K2854" s="24" t="str">
        <f>VLOOKUP(G2854,Mapping!$E$2:$F$246,2,0)</f>
        <v>Per</v>
      </c>
    </row>
    <row r="2855" spans="1:11" x14ac:dyDescent="0.25">
      <c r="A2855" s="6"/>
      <c r="B2855" s="6"/>
      <c r="C2855" s="6"/>
      <c r="D2855" s="6"/>
      <c r="E2855" s="6" t="s">
        <v>209</v>
      </c>
      <c r="F2855" s="1" t="s">
        <v>117</v>
      </c>
      <c r="G2855" s="2">
        <v>44304</v>
      </c>
      <c r="H2855" s="1">
        <v>0</v>
      </c>
      <c r="I2855" s="24" t="str">
        <f>VLOOKUP($E2855,Mapping!$A$2:$C$502,3,0)</f>
        <v>S1</v>
      </c>
      <c r="J2855" s="24" t="str">
        <f>VLOOKUP($E2855,Mapping!$A$2:$C$502,2,0)</f>
        <v>Facebook VO AAA</v>
      </c>
      <c r="K2855" s="24" t="str">
        <f>VLOOKUP(G2855,Mapping!$E$2:$F$246,2,0)</f>
        <v>Per</v>
      </c>
    </row>
    <row r="2856" spans="1:11" x14ac:dyDescent="0.25">
      <c r="A2856" s="6"/>
      <c r="B2856" s="6"/>
      <c r="C2856" s="6"/>
      <c r="D2856" s="6"/>
      <c r="E2856" s="6" t="s">
        <v>210</v>
      </c>
      <c r="F2856" s="1" t="s">
        <v>117</v>
      </c>
      <c r="G2856" s="2">
        <v>44304</v>
      </c>
      <c r="H2856" s="1">
        <v>0</v>
      </c>
      <c r="I2856" s="24" t="str">
        <f>VLOOKUP($E2856,Mapping!$A$2:$C$502,3,0)</f>
        <v>S2</v>
      </c>
      <c r="J2856" s="24" t="str">
        <f>VLOOKUP($E2856,Mapping!$A$2:$C$502,2,0)</f>
        <v>Facebook VO AAA</v>
      </c>
      <c r="K2856" s="24" t="str">
        <f>VLOOKUP(G2856,Mapping!$E$2:$F$246,2,0)</f>
        <v>Per</v>
      </c>
    </row>
    <row r="2857" spans="1:11" x14ac:dyDescent="0.25">
      <c r="A2857" s="6"/>
      <c r="B2857" s="6"/>
      <c r="C2857" s="6"/>
      <c r="D2857" s="6"/>
      <c r="E2857" s="6" t="s">
        <v>245</v>
      </c>
      <c r="F2857" s="1" t="s">
        <v>117</v>
      </c>
      <c r="G2857" s="2">
        <v>44304</v>
      </c>
      <c r="H2857" s="1">
        <v>0</v>
      </c>
      <c r="I2857" s="24" t="str">
        <f>VLOOKUP($E2857,Mapping!$A$2:$C$502,3,0)</f>
        <v>S3</v>
      </c>
      <c r="J2857" s="24" t="str">
        <f>VLOOKUP($E2857,Mapping!$A$2:$C$502,2,0)</f>
        <v>Facebook VO AAA</v>
      </c>
      <c r="K2857" s="24" t="str">
        <f>VLOOKUP(G2857,Mapping!$E$2:$F$246,2,0)</f>
        <v>Per</v>
      </c>
    </row>
    <row r="2858" spans="1:11" x14ac:dyDescent="0.25">
      <c r="A2858" s="6"/>
      <c r="B2858" s="6"/>
      <c r="C2858" s="6"/>
      <c r="D2858" s="6"/>
      <c r="E2858" s="6" t="s">
        <v>211</v>
      </c>
      <c r="F2858" s="1" t="s">
        <v>117</v>
      </c>
      <c r="G2858" s="2">
        <v>44304</v>
      </c>
      <c r="H2858" s="1">
        <v>31165.8588738</v>
      </c>
      <c r="I2858" s="24" t="str">
        <f>VLOOKUP($E2858,Mapping!$A$2:$C$502,3,0)</f>
        <v>Pre</v>
      </c>
      <c r="J2858" s="24" t="str">
        <f>VLOOKUP($E2858,Mapping!$A$2:$C$502,2,0)</f>
        <v>Facebook VO BAU</v>
      </c>
      <c r="K2858" s="24" t="str">
        <f>VLOOKUP(G2858,Mapping!$E$2:$F$246,2,0)</f>
        <v>Per</v>
      </c>
    </row>
    <row r="2859" spans="1:11" x14ac:dyDescent="0.25">
      <c r="A2859" s="6"/>
      <c r="B2859" s="6"/>
      <c r="C2859" s="6"/>
      <c r="D2859" s="6"/>
      <c r="E2859" s="6" t="s">
        <v>212</v>
      </c>
      <c r="F2859" s="1" t="s">
        <v>117</v>
      </c>
      <c r="G2859" s="2">
        <v>44304</v>
      </c>
      <c r="H2859" s="1">
        <v>0</v>
      </c>
      <c r="I2859" s="24" t="str">
        <f>VLOOKUP($E2859,Mapping!$A$2:$C$502,3,0)</f>
        <v>S1</v>
      </c>
      <c r="J2859" s="24" t="str">
        <f>VLOOKUP($E2859,Mapping!$A$2:$C$502,2,0)</f>
        <v>Facebook VO BAU</v>
      </c>
      <c r="K2859" s="24" t="str">
        <f>VLOOKUP(G2859,Mapping!$E$2:$F$246,2,0)</f>
        <v>Per</v>
      </c>
    </row>
    <row r="2860" spans="1:11" x14ac:dyDescent="0.25">
      <c r="A2860" s="6"/>
      <c r="B2860" s="6"/>
      <c r="C2860" s="6"/>
      <c r="D2860" s="6"/>
      <c r="E2860" s="6" t="s">
        <v>213</v>
      </c>
      <c r="F2860" s="1" t="s">
        <v>117</v>
      </c>
      <c r="G2860" s="2">
        <v>44304</v>
      </c>
      <c r="H2860" s="1">
        <v>0</v>
      </c>
      <c r="I2860" s="24" t="str">
        <f>VLOOKUP($E2860,Mapping!$A$2:$C$502,3,0)</f>
        <v>S2</v>
      </c>
      <c r="J2860" s="24" t="str">
        <f>VLOOKUP($E2860,Mapping!$A$2:$C$502,2,0)</f>
        <v>Facebook VO BAU</v>
      </c>
      <c r="K2860" s="24" t="str">
        <f>VLOOKUP(G2860,Mapping!$E$2:$F$246,2,0)</f>
        <v>Per</v>
      </c>
    </row>
    <row r="2861" spans="1:11" x14ac:dyDescent="0.25">
      <c r="A2861" s="6"/>
      <c r="B2861" s="6"/>
      <c r="C2861" s="6"/>
      <c r="D2861" s="6"/>
      <c r="E2861" s="6" t="s">
        <v>246</v>
      </c>
      <c r="F2861" s="1" t="s">
        <v>117</v>
      </c>
      <c r="G2861" s="2">
        <v>44304</v>
      </c>
      <c r="H2861" s="1">
        <v>0</v>
      </c>
      <c r="I2861" s="24" t="str">
        <f>VLOOKUP($E2861,Mapping!$A$2:$C$502,3,0)</f>
        <v>S3</v>
      </c>
      <c r="J2861" s="24" t="str">
        <f>VLOOKUP($E2861,Mapping!$A$2:$C$502,2,0)</f>
        <v>Facebook VO BAU</v>
      </c>
      <c r="K2861" s="24" t="str">
        <f>VLOOKUP(G2861,Mapping!$E$2:$F$246,2,0)</f>
        <v>Per</v>
      </c>
    </row>
    <row r="2862" spans="1:11" x14ac:dyDescent="0.25">
      <c r="A2862" s="6"/>
      <c r="B2862" s="6"/>
      <c r="C2862" s="6"/>
      <c r="D2862" s="6"/>
      <c r="E2862" s="6" t="s">
        <v>214</v>
      </c>
      <c r="F2862" s="1" t="s">
        <v>117</v>
      </c>
      <c r="G2862" s="2">
        <v>44304</v>
      </c>
      <c r="H2862" s="1">
        <v>2003.5957025350201</v>
      </c>
      <c r="I2862" s="24" t="str">
        <f>VLOOKUP($E2862,Mapping!$A$2:$C$502,3,0)</f>
        <v>Pre</v>
      </c>
      <c r="J2862" s="24" t="str">
        <f>VLOOKUP($E2862,Mapping!$A$2:$C$502,2,0)</f>
        <v>Facebook VO Dynamic</v>
      </c>
      <c r="K2862" s="24" t="str">
        <f>VLOOKUP(G2862,Mapping!$E$2:$F$246,2,0)</f>
        <v>Per</v>
      </c>
    </row>
    <row r="2863" spans="1:11" x14ac:dyDescent="0.25">
      <c r="A2863" s="6"/>
      <c r="B2863" s="6"/>
      <c r="C2863" s="6"/>
      <c r="D2863" s="6"/>
      <c r="E2863" s="6" t="s">
        <v>215</v>
      </c>
      <c r="F2863" s="1" t="s">
        <v>117</v>
      </c>
      <c r="G2863" s="2">
        <v>44304</v>
      </c>
      <c r="H2863" s="1">
        <v>0</v>
      </c>
      <c r="I2863" s="24" t="str">
        <f>VLOOKUP($E2863,Mapping!$A$2:$C$502,3,0)</f>
        <v>S1</v>
      </c>
      <c r="J2863" s="24" t="str">
        <f>VLOOKUP($E2863,Mapping!$A$2:$C$502,2,0)</f>
        <v>Facebook VO Dynamic</v>
      </c>
      <c r="K2863" s="24" t="str">
        <f>VLOOKUP(G2863,Mapping!$E$2:$F$246,2,0)</f>
        <v>Per</v>
      </c>
    </row>
    <row r="2864" spans="1:11" x14ac:dyDescent="0.25">
      <c r="A2864" s="6"/>
      <c r="B2864" s="6"/>
      <c r="C2864" s="6"/>
      <c r="D2864" s="6"/>
      <c r="E2864" s="6" t="s">
        <v>216</v>
      </c>
      <c r="F2864" s="1" t="s">
        <v>117</v>
      </c>
      <c r="G2864" s="2">
        <v>44304</v>
      </c>
      <c r="H2864" s="1">
        <v>5197.8768249800596</v>
      </c>
      <c r="I2864" s="24" t="str">
        <f>VLOOKUP($E2864,Mapping!$A$2:$C$502,3,0)</f>
        <v>Pre</v>
      </c>
      <c r="J2864" s="24" t="str">
        <f>VLOOKUP($E2864,Mapping!$A$2:$C$502,2,0)</f>
        <v>Google Display</v>
      </c>
      <c r="K2864" s="24" t="str">
        <f>VLOOKUP(G2864,Mapping!$E$2:$F$246,2,0)</f>
        <v>Per</v>
      </c>
    </row>
    <row r="2865" spans="1:11" x14ac:dyDescent="0.25">
      <c r="A2865" s="6"/>
      <c r="B2865" s="6"/>
      <c r="C2865" s="6"/>
      <c r="D2865" s="6"/>
      <c r="E2865" s="6" t="s">
        <v>217</v>
      </c>
      <c r="F2865" s="1" t="s">
        <v>117</v>
      </c>
      <c r="G2865" s="2">
        <v>44304</v>
      </c>
      <c r="H2865" s="1">
        <v>0</v>
      </c>
      <c r="I2865" s="24">
        <f>VLOOKUP($E2865,Mapping!$A$2:$C$502,3,0)</f>
        <v>0</v>
      </c>
      <c r="J2865" s="24" t="str">
        <f>VLOOKUP($E2865,Mapping!$A$2:$C$502,2,0)</f>
        <v>Google Display</v>
      </c>
      <c r="K2865" s="24" t="str">
        <f>VLOOKUP(G2865,Mapping!$E$2:$F$246,2,0)</f>
        <v>Per</v>
      </c>
    </row>
    <row r="2866" spans="1:11" x14ac:dyDescent="0.25">
      <c r="A2866" s="6"/>
      <c r="B2866" s="6"/>
      <c r="C2866" s="6"/>
      <c r="D2866" s="6"/>
      <c r="E2866" s="6" t="s">
        <v>229</v>
      </c>
      <c r="F2866" s="1" t="s">
        <v>117</v>
      </c>
      <c r="G2866" s="2">
        <v>44304</v>
      </c>
      <c r="H2866" s="1">
        <v>0</v>
      </c>
      <c r="I2866" s="24">
        <f>VLOOKUP($E2866,Mapping!$A$2:$C$502,3,0)</f>
        <v>0</v>
      </c>
      <c r="J2866" s="24" t="str">
        <f>VLOOKUP($E2866,Mapping!$A$2:$C$502,2,0)</f>
        <v>Google Display</v>
      </c>
      <c r="K2866" s="24" t="str">
        <f>VLOOKUP(G2866,Mapping!$E$2:$F$246,2,0)</f>
        <v>Per</v>
      </c>
    </row>
    <row r="2867" spans="1:11" x14ac:dyDescent="0.25">
      <c r="A2867" s="6"/>
      <c r="B2867" s="6"/>
      <c r="C2867" s="6"/>
      <c r="D2867" s="6"/>
      <c r="E2867" s="6" t="s">
        <v>218</v>
      </c>
      <c r="F2867" s="1" t="s">
        <v>117</v>
      </c>
      <c r="G2867" s="2">
        <v>44304</v>
      </c>
      <c r="H2867" s="1">
        <v>0</v>
      </c>
      <c r="I2867" s="24">
        <f>VLOOKUP($E2867,Mapping!$A$2:$C$502,3,0)</f>
        <v>0</v>
      </c>
      <c r="J2867" s="24" t="str">
        <f>VLOOKUP($E2867,Mapping!$A$2:$C$502,2,0)</f>
        <v>Google Display</v>
      </c>
      <c r="K2867" s="24" t="str">
        <f>VLOOKUP(G2867,Mapping!$E$2:$F$246,2,0)</f>
        <v>Per</v>
      </c>
    </row>
    <row r="2868" spans="1:11" x14ac:dyDescent="0.25">
      <c r="A2868" s="6"/>
      <c r="B2868" s="6"/>
      <c r="C2868" s="6"/>
      <c r="D2868" s="6"/>
      <c r="E2868" s="6" t="s">
        <v>230</v>
      </c>
      <c r="F2868" s="1" t="s">
        <v>117</v>
      </c>
      <c r="G2868" s="2">
        <v>44304</v>
      </c>
      <c r="H2868" s="1">
        <v>0</v>
      </c>
      <c r="I2868" s="24" t="str">
        <f>VLOOKUP($E2868,Mapping!$A$2:$C$502,3,0)</f>
        <v>S1</v>
      </c>
      <c r="J2868" s="24" t="str">
        <f>VLOOKUP($E2868,Mapping!$A$2:$C$502,2,0)</f>
        <v>Google Display</v>
      </c>
      <c r="K2868" s="24" t="str">
        <f>VLOOKUP(G2868,Mapping!$E$2:$F$246,2,0)</f>
        <v>Per</v>
      </c>
    </row>
    <row r="2869" spans="1:11" x14ac:dyDescent="0.25">
      <c r="A2869" s="6"/>
      <c r="B2869" s="6"/>
      <c r="C2869" s="6"/>
      <c r="D2869" s="6"/>
      <c r="E2869" s="6" t="s">
        <v>219</v>
      </c>
      <c r="F2869" s="1" t="s">
        <v>117</v>
      </c>
      <c r="G2869" s="2">
        <v>44304</v>
      </c>
      <c r="H2869" s="1">
        <v>230.539295023732</v>
      </c>
      <c r="I2869" s="24" t="str">
        <f>VLOOKUP($E2869,Mapping!$A$2:$C$502,3,0)</f>
        <v>Pre</v>
      </c>
      <c r="J2869" s="24" t="str">
        <f>VLOOKUP($E2869,Mapping!$A$2:$C$502,2,0)</f>
        <v>Google Youtube</v>
      </c>
      <c r="K2869" s="24" t="str">
        <f>VLOOKUP(G2869,Mapping!$E$2:$F$246,2,0)</f>
        <v>Per</v>
      </c>
    </row>
    <row r="2870" spans="1:11" x14ac:dyDescent="0.25">
      <c r="A2870" s="6"/>
      <c r="B2870" s="6"/>
      <c r="C2870" s="6"/>
      <c r="D2870" s="6"/>
      <c r="E2870" s="6" t="s">
        <v>220</v>
      </c>
      <c r="F2870" s="1" t="s">
        <v>117</v>
      </c>
      <c r="G2870" s="2">
        <v>44304</v>
      </c>
      <c r="H2870" s="1">
        <v>0</v>
      </c>
      <c r="I2870" s="24">
        <f>VLOOKUP($E2870,Mapping!$A$2:$C$502,3,0)</f>
        <v>0</v>
      </c>
      <c r="J2870" s="24" t="str">
        <f>VLOOKUP($E2870,Mapping!$A$2:$C$502,2,0)</f>
        <v>Google Youtube</v>
      </c>
      <c r="K2870" s="24" t="str">
        <f>VLOOKUP(G2870,Mapping!$E$2:$F$246,2,0)</f>
        <v>Per</v>
      </c>
    </row>
    <row r="2871" spans="1:11" x14ac:dyDescent="0.25">
      <c r="A2871" s="6"/>
      <c r="B2871" s="6"/>
      <c r="C2871" s="6"/>
      <c r="D2871" s="6"/>
      <c r="E2871" s="6" t="s">
        <v>231</v>
      </c>
      <c r="F2871" s="1" t="s">
        <v>117</v>
      </c>
      <c r="G2871" s="2">
        <v>44304</v>
      </c>
      <c r="H2871" s="1">
        <v>0</v>
      </c>
      <c r="I2871" s="24">
        <f>VLOOKUP($E2871,Mapping!$A$2:$C$502,3,0)</f>
        <v>0</v>
      </c>
      <c r="J2871" s="24" t="str">
        <f>VLOOKUP($E2871,Mapping!$A$2:$C$502,2,0)</f>
        <v>Google Youtube</v>
      </c>
      <c r="K2871" s="24" t="str">
        <f>VLOOKUP(G2871,Mapping!$E$2:$F$246,2,0)</f>
        <v>Per</v>
      </c>
    </row>
    <row r="2872" spans="1:11" x14ac:dyDescent="0.25">
      <c r="A2872" s="6"/>
      <c r="B2872" s="6"/>
      <c r="C2872" s="6"/>
      <c r="D2872" s="6"/>
      <c r="E2872" s="6" t="s">
        <v>221</v>
      </c>
      <c r="F2872" s="1" t="s">
        <v>117</v>
      </c>
      <c r="G2872" s="2">
        <v>44304</v>
      </c>
      <c r="H2872" s="1">
        <v>0</v>
      </c>
      <c r="I2872" s="24">
        <f>VLOOKUP($E2872,Mapping!$A$2:$C$502,3,0)</f>
        <v>0</v>
      </c>
      <c r="J2872" s="24" t="str">
        <f>VLOOKUP($E2872,Mapping!$A$2:$C$502,2,0)</f>
        <v>Google Youtube</v>
      </c>
      <c r="K2872" s="24" t="str">
        <f>VLOOKUP(G2872,Mapping!$E$2:$F$246,2,0)</f>
        <v>Per</v>
      </c>
    </row>
    <row r="2873" spans="1:11" x14ac:dyDescent="0.25">
      <c r="A2873" s="6"/>
      <c r="B2873" s="6"/>
      <c r="C2873" s="6"/>
      <c r="D2873" s="6"/>
      <c r="E2873" s="6" t="s">
        <v>232</v>
      </c>
      <c r="F2873" s="1" t="s">
        <v>117</v>
      </c>
      <c r="G2873" s="2">
        <v>44304</v>
      </c>
      <c r="H2873" s="1">
        <v>0</v>
      </c>
      <c r="I2873" s="24" t="str">
        <f>VLOOKUP($E2873,Mapping!$A$2:$C$502,3,0)</f>
        <v>S1</v>
      </c>
      <c r="J2873" s="24" t="str">
        <f>VLOOKUP($E2873,Mapping!$A$2:$C$502,2,0)</f>
        <v>Google Youtube</v>
      </c>
      <c r="K2873" s="24" t="str">
        <f>VLOOKUP(G2873,Mapping!$E$2:$F$246,2,0)</f>
        <v>Per</v>
      </c>
    </row>
    <row r="2874" spans="1:11" x14ac:dyDescent="0.25">
      <c r="A2874" s="6"/>
      <c r="B2874" s="6"/>
      <c r="C2874" s="6"/>
      <c r="D2874" s="6"/>
      <c r="E2874" s="6" t="s">
        <v>73</v>
      </c>
      <c r="F2874" s="1" t="s">
        <v>117</v>
      </c>
      <c r="G2874" s="2">
        <v>44304</v>
      </c>
      <c r="H2874" s="1">
        <v>282876.95580592903</v>
      </c>
      <c r="I2874" s="24">
        <f>VLOOKUP($E2874,Mapping!$A$2:$C$502,3,0)</f>
        <v>0</v>
      </c>
      <c r="J2874" s="24">
        <f>VLOOKUP($E2874,Mapping!$A$2:$C$502,2,0)</f>
        <v>0</v>
      </c>
      <c r="K2874" s="24" t="str">
        <f>VLOOKUP(G2874,Mapping!$E$2:$F$246,2,0)</f>
        <v>Per</v>
      </c>
    </row>
    <row r="2875" spans="1:11" x14ac:dyDescent="0.25">
      <c r="A2875" s="6"/>
      <c r="B2875" s="6"/>
      <c r="C2875" s="6"/>
      <c r="D2875" s="6"/>
      <c r="E2875" s="6" t="s">
        <v>149</v>
      </c>
      <c r="F2875" s="1" t="s">
        <v>117</v>
      </c>
      <c r="G2875" s="2">
        <v>44304</v>
      </c>
      <c r="H2875" s="1">
        <v>0</v>
      </c>
      <c r="I2875" s="24">
        <f>VLOOKUP($E2875,Mapping!$A$2:$C$502,3,0)</f>
        <v>0</v>
      </c>
      <c r="J2875" s="24" t="str">
        <f>VLOOKUP($E2875,Mapping!$A$2:$C$502,2,0)</f>
        <v>Event After Effect</v>
      </c>
      <c r="K2875" s="24" t="str">
        <f>VLOOKUP(G2875,Mapping!$E$2:$F$246,2,0)</f>
        <v>Per</v>
      </c>
    </row>
    <row r="2876" spans="1:11" x14ac:dyDescent="0.25">
      <c r="A2876" s="6"/>
      <c r="B2876" s="6"/>
      <c r="C2876" s="6"/>
      <c r="D2876" s="6"/>
      <c r="E2876" s="6" t="s">
        <v>150</v>
      </c>
      <c r="F2876" s="1" t="s">
        <v>117</v>
      </c>
      <c r="G2876" s="2">
        <v>44304</v>
      </c>
      <c r="H2876" s="1">
        <v>0</v>
      </c>
      <c r="I2876" s="24">
        <f>VLOOKUP($E2876,Mapping!$A$2:$C$502,3,0)</f>
        <v>0</v>
      </c>
      <c r="J2876" s="24" t="str">
        <f>VLOOKUP($E2876,Mapping!$A$2:$C$502,2,0)</f>
        <v>Internal Event</v>
      </c>
      <c r="K2876" s="24" t="str">
        <f>VLOOKUP(G2876,Mapping!$E$2:$F$246,2,0)</f>
        <v>Per</v>
      </c>
    </row>
    <row r="2877" spans="1:11" x14ac:dyDescent="0.25">
      <c r="A2877" s="6"/>
      <c r="B2877" s="6"/>
      <c r="C2877" s="6"/>
      <c r="D2877" s="6"/>
      <c r="E2877" s="6" t="s">
        <v>151</v>
      </c>
      <c r="F2877" s="1" t="s">
        <v>117</v>
      </c>
      <c r="G2877" s="2">
        <v>44304</v>
      </c>
      <c r="H2877" s="1">
        <v>0</v>
      </c>
      <c r="I2877" s="24">
        <f>VLOOKUP($E2877,Mapping!$A$2:$C$502,3,0)</f>
        <v>0</v>
      </c>
      <c r="J2877" s="24" t="str">
        <f>VLOOKUP($E2877,Mapping!$A$2:$C$502,2,0)</f>
        <v>Internal Event</v>
      </c>
      <c r="K2877" s="24" t="str">
        <f>VLOOKUP(G2877,Mapping!$E$2:$F$246,2,0)</f>
        <v>Per</v>
      </c>
    </row>
    <row r="2878" spans="1:11" x14ac:dyDescent="0.25">
      <c r="A2878" s="6"/>
      <c r="B2878" s="6"/>
      <c r="C2878" s="6"/>
      <c r="D2878" s="6"/>
      <c r="E2878" s="6" t="s">
        <v>152</v>
      </c>
      <c r="F2878" s="1" t="s">
        <v>117</v>
      </c>
      <c r="G2878" s="2">
        <v>44304</v>
      </c>
      <c r="H2878" s="1">
        <v>0</v>
      </c>
      <c r="I2878" s="24">
        <f>VLOOKUP($E2878,Mapping!$A$2:$C$502,3,0)</f>
        <v>0</v>
      </c>
      <c r="J2878" s="24" t="str">
        <f>VLOOKUP($E2878,Mapping!$A$2:$C$502,2,0)</f>
        <v>Internal Event</v>
      </c>
      <c r="K2878" s="24" t="str">
        <f>VLOOKUP(G2878,Mapping!$E$2:$F$246,2,0)</f>
        <v>Per</v>
      </c>
    </row>
    <row r="2879" spans="1:11" x14ac:dyDescent="0.25">
      <c r="A2879" s="6"/>
      <c r="B2879" s="6"/>
      <c r="C2879" s="6"/>
      <c r="D2879" s="6"/>
      <c r="E2879" s="6" t="s">
        <v>153</v>
      </c>
      <c r="F2879" s="1" t="s">
        <v>117</v>
      </c>
      <c r="G2879" s="2">
        <v>44304</v>
      </c>
      <c r="H2879" s="1">
        <v>0</v>
      </c>
      <c r="I2879" s="24">
        <f>VLOOKUP($E2879,Mapping!$A$2:$C$502,3,0)</f>
        <v>0</v>
      </c>
      <c r="J2879" s="24" t="str">
        <f>VLOOKUP($E2879,Mapping!$A$2:$C$502,2,0)</f>
        <v>Monday Effect</v>
      </c>
      <c r="K2879" s="24" t="str">
        <f>VLOOKUP(G2879,Mapping!$E$2:$F$246,2,0)</f>
        <v>Per</v>
      </c>
    </row>
    <row r="2880" spans="1:11" x14ac:dyDescent="0.25">
      <c r="A2880" s="6"/>
      <c r="B2880" s="6"/>
      <c r="C2880" s="6"/>
      <c r="D2880" s="6"/>
      <c r="E2880" s="6" t="s">
        <v>154</v>
      </c>
      <c r="F2880" s="1" t="s">
        <v>117</v>
      </c>
      <c r="G2880" s="2">
        <v>44304</v>
      </c>
      <c r="H2880" s="1">
        <v>0</v>
      </c>
      <c r="I2880" s="24">
        <f>VLOOKUP($E2880,Mapping!$A$2:$C$502,3,0)</f>
        <v>0</v>
      </c>
      <c r="J2880" s="24" t="str">
        <f>VLOOKUP($E2880,Mapping!$A$2:$C$502,2,0)</f>
        <v>New Content</v>
      </c>
      <c r="K2880" s="24" t="str">
        <f>VLOOKUP(G2880,Mapping!$E$2:$F$246,2,0)</f>
        <v>Per</v>
      </c>
    </row>
    <row r="2881" spans="1:11" x14ac:dyDescent="0.25">
      <c r="A2881" s="6"/>
      <c r="B2881" s="6"/>
      <c r="C2881" s="6"/>
      <c r="D2881" s="6"/>
      <c r="E2881" s="6" t="s">
        <v>155</v>
      </c>
      <c r="F2881" s="1" t="s">
        <v>117</v>
      </c>
      <c r="G2881" s="2">
        <v>44304</v>
      </c>
      <c r="H2881" s="1">
        <v>0</v>
      </c>
      <c r="I2881" s="24">
        <f>VLOOKUP($E2881,Mapping!$A$2:$C$502,3,0)</f>
        <v>0</v>
      </c>
      <c r="J2881" s="24" t="str">
        <f>VLOOKUP($E2881,Mapping!$A$2:$C$502,2,0)</f>
        <v>Internal Event</v>
      </c>
      <c r="K2881" s="24" t="str">
        <f>VLOOKUP(G2881,Mapping!$E$2:$F$246,2,0)</f>
        <v>Per</v>
      </c>
    </row>
    <row r="2882" spans="1:11" x14ac:dyDescent="0.25">
      <c r="A2882" s="6"/>
      <c r="B2882" s="6"/>
      <c r="C2882" s="6"/>
      <c r="D2882" s="6"/>
      <c r="E2882" s="6" t="s">
        <v>156</v>
      </c>
      <c r="F2882" s="1" t="s">
        <v>117</v>
      </c>
      <c r="G2882" s="2">
        <v>44304</v>
      </c>
      <c r="H2882" s="1">
        <v>0</v>
      </c>
      <c r="I2882" s="24">
        <f>VLOOKUP($E2882,Mapping!$A$2:$C$502,3,0)</f>
        <v>0</v>
      </c>
      <c r="J2882" s="24" t="str">
        <f>VLOOKUP($E2882,Mapping!$A$2:$C$502,2,0)</f>
        <v>Internal Event</v>
      </c>
      <c r="K2882" s="24" t="str">
        <f>VLOOKUP(G2882,Mapping!$E$2:$F$246,2,0)</f>
        <v>Per</v>
      </c>
    </row>
    <row r="2883" spans="1:11" x14ac:dyDescent="0.25">
      <c r="A2883" s="6"/>
      <c r="B2883" s="6"/>
      <c r="C2883" s="6"/>
      <c r="D2883" s="6"/>
      <c r="E2883" s="6" t="s">
        <v>233</v>
      </c>
      <c r="F2883" s="1" t="s">
        <v>117</v>
      </c>
      <c r="G2883" s="2">
        <v>44304</v>
      </c>
      <c r="H2883" s="1">
        <v>0</v>
      </c>
      <c r="I2883" s="24" t="str">
        <f>VLOOKUP($E2883,Mapping!$A$2:$C$502,3,0)</f>
        <v>S2</v>
      </c>
      <c r="J2883" s="24" t="str">
        <f>VLOOKUP($E2883,Mapping!$A$2:$C$502,2,0)</f>
        <v>Reddit</v>
      </c>
      <c r="K2883" s="24" t="str">
        <f>VLOOKUP(G2883,Mapping!$E$2:$F$246,2,0)</f>
        <v>Per</v>
      </c>
    </row>
    <row r="2884" spans="1:11" x14ac:dyDescent="0.25">
      <c r="A2884" s="6"/>
      <c r="B2884" s="6"/>
      <c r="C2884" s="6"/>
      <c r="D2884" s="6"/>
      <c r="E2884" s="6" t="s">
        <v>158</v>
      </c>
      <c r="F2884" s="1" t="s">
        <v>117</v>
      </c>
      <c r="G2884" s="2">
        <v>44304</v>
      </c>
      <c r="H2884" s="1">
        <v>0</v>
      </c>
      <c r="I2884" s="24">
        <f>VLOOKUP($E2884,Mapping!$A$2:$C$502,3,0)</f>
        <v>0</v>
      </c>
      <c r="J2884" s="24" t="str">
        <f>VLOOKUP($E2884,Mapping!$A$2:$C$502,2,0)</f>
        <v>Internal Event</v>
      </c>
      <c r="K2884" s="24" t="str">
        <f>VLOOKUP(G2884,Mapping!$E$2:$F$246,2,0)</f>
        <v>Per</v>
      </c>
    </row>
    <row r="2885" spans="1:11" x14ac:dyDescent="0.25">
      <c r="A2885" s="6"/>
      <c r="B2885" s="6"/>
      <c r="C2885" s="6"/>
      <c r="D2885" s="6"/>
      <c r="E2885" s="6" t="s">
        <v>159</v>
      </c>
      <c r="F2885" s="1" t="s">
        <v>117</v>
      </c>
      <c r="G2885" s="2">
        <v>44304</v>
      </c>
      <c r="H2885" s="1">
        <v>0</v>
      </c>
      <c r="I2885" s="24">
        <f>VLOOKUP($E2885,Mapping!$A$2:$C$502,3,0)</f>
        <v>0</v>
      </c>
      <c r="J2885" s="24" t="str">
        <f>VLOOKUP($E2885,Mapping!$A$2:$C$502,2,0)</f>
        <v>Event After Effect</v>
      </c>
      <c r="K2885" s="24" t="str">
        <f>VLOOKUP(G2885,Mapping!$E$2:$F$246,2,0)</f>
        <v>Per</v>
      </c>
    </row>
    <row r="2886" spans="1:11" x14ac:dyDescent="0.25">
      <c r="A2886" s="6"/>
      <c r="B2886" s="6"/>
      <c r="C2886" s="6"/>
      <c r="D2886" s="6"/>
      <c r="E2886" s="6" t="s">
        <v>160</v>
      </c>
      <c r="F2886" s="1" t="s">
        <v>117</v>
      </c>
      <c r="G2886" s="2">
        <v>44304</v>
      </c>
      <c r="H2886" s="1">
        <v>0</v>
      </c>
      <c r="I2886" s="24">
        <f>VLOOKUP($E2886,Mapping!$A$2:$C$502,3,0)</f>
        <v>0</v>
      </c>
      <c r="J2886" s="24" t="str">
        <f>VLOOKUP($E2886,Mapping!$A$2:$C$502,2,0)</f>
        <v>Event After Effect</v>
      </c>
      <c r="K2886" s="24" t="str">
        <f>VLOOKUP(G2886,Mapping!$E$2:$F$246,2,0)</f>
        <v>Per</v>
      </c>
    </row>
    <row r="2887" spans="1:11" x14ac:dyDescent="0.25">
      <c r="A2887" s="6"/>
      <c r="B2887" s="6"/>
      <c r="C2887" s="6"/>
      <c r="D2887" s="6"/>
      <c r="E2887" s="6" t="s">
        <v>161</v>
      </c>
      <c r="F2887" s="1" t="s">
        <v>117</v>
      </c>
      <c r="G2887" s="2">
        <v>44304</v>
      </c>
      <c r="H2887" s="1">
        <v>0</v>
      </c>
      <c r="I2887" s="24">
        <f>VLOOKUP($E2887,Mapping!$A$2:$C$502,3,0)</f>
        <v>0</v>
      </c>
      <c r="J2887" s="24" t="str">
        <f>VLOOKUP($E2887,Mapping!$A$2:$C$502,2,0)</f>
        <v>Internal Event</v>
      </c>
      <c r="K2887" s="24" t="str">
        <f>VLOOKUP(G2887,Mapping!$E$2:$F$246,2,0)</f>
        <v>Per</v>
      </c>
    </row>
    <row r="2888" spans="1:11" x14ac:dyDescent="0.25">
      <c r="A2888" s="6"/>
      <c r="B2888" s="6"/>
      <c r="C2888" s="6"/>
      <c r="D2888" s="6"/>
      <c r="E2888" s="6" t="s">
        <v>162</v>
      </c>
      <c r="F2888" s="1" t="s">
        <v>117</v>
      </c>
      <c r="G2888" s="2">
        <v>44304</v>
      </c>
      <c r="H2888" s="1">
        <v>0</v>
      </c>
      <c r="I2888" s="24">
        <f>VLOOKUP($E2888,Mapping!$A$2:$C$502,3,0)</f>
        <v>0</v>
      </c>
      <c r="J2888" s="24" t="str">
        <f>VLOOKUP($E2888,Mapping!$A$2:$C$502,2,0)</f>
        <v>Tuesday Effect</v>
      </c>
      <c r="K2888" s="24" t="str">
        <f>VLOOKUP(G2888,Mapping!$E$2:$F$246,2,0)</f>
        <v>Per</v>
      </c>
    </row>
    <row r="2889" spans="1:11" x14ac:dyDescent="0.25">
      <c r="A2889" s="6"/>
      <c r="B2889" s="6"/>
      <c r="C2889" s="6"/>
      <c r="D2889" s="6"/>
      <c r="E2889" s="6" t="s">
        <v>222</v>
      </c>
      <c r="F2889" s="1" t="s">
        <v>117</v>
      </c>
      <c r="G2889" s="2">
        <v>44304</v>
      </c>
      <c r="H2889" s="1">
        <v>36162.564527498398</v>
      </c>
      <c r="I2889" s="24" t="str">
        <f>VLOOKUP($E2889,Mapping!$A$2:$C$502,3,0)</f>
        <v>Pre</v>
      </c>
      <c r="J2889" s="24" t="str">
        <f>VLOOKUP($E2889,Mapping!$A$2:$C$502,2,0)</f>
        <v>Unity</v>
      </c>
      <c r="K2889" s="24" t="str">
        <f>VLOOKUP(G2889,Mapping!$E$2:$F$246,2,0)</f>
        <v>Per</v>
      </c>
    </row>
    <row r="2890" spans="1:11" x14ac:dyDescent="0.25">
      <c r="A2890" s="6"/>
      <c r="B2890" s="6"/>
      <c r="C2890" s="6"/>
      <c r="D2890" s="6"/>
      <c r="E2890" s="6" t="s">
        <v>234</v>
      </c>
      <c r="F2890" s="1" t="s">
        <v>117</v>
      </c>
      <c r="G2890" s="2">
        <v>44304</v>
      </c>
      <c r="H2890" s="1">
        <v>0</v>
      </c>
      <c r="I2890" s="24" t="str">
        <f>VLOOKUP($E2890,Mapping!$A$2:$C$502,3,0)</f>
        <v>S1</v>
      </c>
      <c r="J2890" s="24" t="str">
        <f>VLOOKUP($E2890,Mapping!$A$2:$C$502,2,0)</f>
        <v>Unity</v>
      </c>
      <c r="K2890" s="24" t="str">
        <f>VLOOKUP(G2890,Mapping!$E$2:$F$246,2,0)</f>
        <v>Per</v>
      </c>
    </row>
    <row r="2891" spans="1:11" x14ac:dyDescent="0.25">
      <c r="A2891" s="6"/>
      <c r="B2891" s="6"/>
      <c r="C2891" s="6"/>
      <c r="D2891" s="6"/>
      <c r="E2891" s="6" t="s">
        <v>235</v>
      </c>
      <c r="F2891" s="1" t="s">
        <v>117</v>
      </c>
      <c r="G2891" s="2">
        <v>44304</v>
      </c>
      <c r="H2891" s="1">
        <v>0</v>
      </c>
      <c r="I2891" s="24" t="str">
        <f>VLOOKUP($E2891,Mapping!$A$2:$C$502,3,0)</f>
        <v>S2</v>
      </c>
      <c r="J2891" s="24" t="str">
        <f>VLOOKUP($E2891,Mapping!$A$2:$C$502,2,0)</f>
        <v>Unity</v>
      </c>
      <c r="K2891" s="24" t="str">
        <f>VLOOKUP(G2891,Mapping!$E$2:$F$246,2,0)</f>
        <v>Per</v>
      </c>
    </row>
    <row r="2892" spans="1:11" x14ac:dyDescent="0.25">
      <c r="A2892" s="6"/>
      <c r="B2892" s="6"/>
      <c r="C2892" s="6"/>
      <c r="D2892" s="6"/>
      <c r="E2892" s="6" t="s">
        <v>247</v>
      </c>
      <c r="F2892" s="1" t="s">
        <v>117</v>
      </c>
      <c r="G2892" s="2">
        <v>44304</v>
      </c>
      <c r="H2892" s="1">
        <v>0</v>
      </c>
      <c r="I2892" s="24" t="str">
        <f>VLOOKUP($E2892,Mapping!$A$2:$C$502,3,0)</f>
        <v>S3</v>
      </c>
      <c r="J2892" s="24" t="str">
        <f>VLOOKUP($E2892,Mapping!$A$2:$C$502,2,0)</f>
        <v>Unity</v>
      </c>
      <c r="K2892" s="24" t="str">
        <f>VLOOKUP(G2892,Mapping!$E$2:$F$246,2,0)</f>
        <v>Per</v>
      </c>
    </row>
    <row r="2893" spans="1:11" x14ac:dyDescent="0.25">
      <c r="A2893" s="6"/>
      <c r="B2893" s="6"/>
      <c r="C2893" s="6"/>
      <c r="D2893" s="6"/>
      <c r="E2893" s="6" t="s">
        <v>200</v>
      </c>
      <c r="F2893" s="1" t="s">
        <v>117</v>
      </c>
      <c r="G2893" s="2">
        <v>44305</v>
      </c>
      <c r="H2893" s="1">
        <v>0</v>
      </c>
      <c r="I2893" s="24">
        <f>VLOOKUP($E2893,Mapping!$A$2:$C$502,3,0)</f>
        <v>0</v>
      </c>
      <c r="J2893" s="24" t="str">
        <f>VLOOKUP($E2893,Mapping!$A$2:$C$502,2,0)</f>
        <v>Apple Search</v>
      </c>
      <c r="K2893" s="24" t="str">
        <f>VLOOKUP(G2893,Mapping!$E$2:$F$246,2,0)</f>
        <v>Per</v>
      </c>
    </row>
    <row r="2894" spans="1:11" x14ac:dyDescent="0.25">
      <c r="A2894" s="6"/>
      <c r="B2894" s="6"/>
      <c r="C2894" s="6"/>
      <c r="D2894" s="6"/>
      <c r="E2894" s="6" t="s">
        <v>227</v>
      </c>
      <c r="F2894" s="1" t="s">
        <v>117</v>
      </c>
      <c r="G2894" s="2">
        <v>44305</v>
      </c>
      <c r="H2894" s="1">
        <v>0</v>
      </c>
      <c r="I2894" s="24">
        <f>VLOOKUP($E2894,Mapping!$A$2:$C$502,3,0)</f>
        <v>0</v>
      </c>
      <c r="J2894" s="24" t="str">
        <f>VLOOKUP($E2894,Mapping!$A$2:$C$502,2,0)</f>
        <v>Applovin Rewarded</v>
      </c>
      <c r="K2894" s="24" t="str">
        <f>VLOOKUP(G2894,Mapping!$E$2:$F$246,2,0)</f>
        <v>Per</v>
      </c>
    </row>
    <row r="2895" spans="1:11" x14ac:dyDescent="0.25">
      <c r="A2895" s="6"/>
      <c r="B2895" s="6"/>
      <c r="C2895" s="6"/>
      <c r="D2895" s="6"/>
      <c r="E2895" s="6" t="s">
        <v>201</v>
      </c>
      <c r="F2895" s="1" t="s">
        <v>117</v>
      </c>
      <c r="G2895" s="2">
        <v>44305</v>
      </c>
      <c r="H2895" s="1">
        <v>0</v>
      </c>
      <c r="I2895" s="24">
        <f>VLOOKUP($E2895,Mapping!$A$2:$C$502,3,0)</f>
        <v>0</v>
      </c>
      <c r="J2895" s="24" t="str">
        <f>VLOOKUP($E2895,Mapping!$A$2:$C$502,2,0)</f>
        <v>Applovin Video</v>
      </c>
      <c r="K2895" s="24" t="str">
        <f>VLOOKUP(G2895,Mapping!$E$2:$F$246,2,0)</f>
        <v>Per</v>
      </c>
    </row>
    <row r="2896" spans="1:11" x14ac:dyDescent="0.25">
      <c r="A2896" s="6"/>
      <c r="B2896" s="6"/>
      <c r="C2896" s="6"/>
      <c r="D2896" s="6"/>
      <c r="E2896" s="6" t="s">
        <v>143</v>
      </c>
      <c r="F2896" s="1" t="s">
        <v>117</v>
      </c>
      <c r="G2896" s="2">
        <v>44305</v>
      </c>
      <c r="H2896" s="1">
        <v>0</v>
      </c>
      <c r="I2896" s="24">
        <f>VLOOKUP($E2896,Mapping!$A$2:$C$502,3,0)</f>
        <v>0</v>
      </c>
      <c r="J2896" s="24" t="str">
        <f>VLOOKUP($E2896,Mapping!$A$2:$C$502,2,0)</f>
        <v>Bug Fix</v>
      </c>
      <c r="K2896" s="24" t="str">
        <f>VLOOKUP(G2896,Mapping!$E$2:$F$246,2,0)</f>
        <v>Per</v>
      </c>
    </row>
    <row r="2897" spans="1:11" x14ac:dyDescent="0.25">
      <c r="A2897" s="6"/>
      <c r="B2897" s="6"/>
      <c r="C2897" s="6"/>
      <c r="D2897" s="6"/>
      <c r="E2897" s="6" t="s">
        <v>144</v>
      </c>
      <c r="F2897" s="1" t="s">
        <v>117</v>
      </c>
      <c r="G2897" s="2">
        <v>44305</v>
      </c>
      <c r="H2897" s="1">
        <v>0</v>
      </c>
      <c r="I2897" s="24">
        <f>VLOOKUP($E2897,Mapping!$A$2:$C$502,3,0)</f>
        <v>0</v>
      </c>
      <c r="J2897" s="24" t="str">
        <f>VLOOKUP($E2897,Mapping!$A$2:$C$502,2,0)</f>
        <v>Bug Fix</v>
      </c>
      <c r="K2897" s="24" t="str">
        <f>VLOOKUP(G2897,Mapping!$E$2:$F$246,2,0)</f>
        <v>Per</v>
      </c>
    </row>
    <row r="2898" spans="1:11" x14ac:dyDescent="0.25">
      <c r="A2898" s="6"/>
      <c r="B2898" s="6"/>
      <c r="C2898" s="6"/>
      <c r="D2898" s="6"/>
      <c r="E2898" s="6" t="s">
        <v>226</v>
      </c>
      <c r="F2898" s="1" t="s">
        <v>117</v>
      </c>
      <c r="G2898" s="2">
        <v>44305</v>
      </c>
      <c r="H2898" s="1">
        <v>0</v>
      </c>
      <c r="I2898" s="24">
        <f>VLOOKUP($E2898,Mapping!$A$2:$C$502,3,0)</f>
        <v>0</v>
      </c>
      <c r="J2898" s="24" t="str">
        <f>VLOOKUP($E2898,Mapping!$A$2:$C$502,2,0)</f>
        <v>Bug Fix</v>
      </c>
      <c r="K2898" s="24" t="str">
        <f>VLOOKUP(G2898,Mapping!$E$2:$F$246,2,0)</f>
        <v>Per</v>
      </c>
    </row>
    <row r="2899" spans="1:11" x14ac:dyDescent="0.25">
      <c r="A2899" s="6"/>
      <c r="B2899" s="6"/>
      <c r="C2899" s="6"/>
      <c r="D2899" s="6"/>
      <c r="E2899" s="6" t="s">
        <v>146</v>
      </c>
      <c r="F2899" s="1" t="s">
        <v>117</v>
      </c>
      <c r="G2899" s="2">
        <v>44305</v>
      </c>
      <c r="H2899" s="1">
        <v>0</v>
      </c>
      <c r="I2899" s="24">
        <f>VLOOKUP($E2899,Mapping!$A$2:$C$502,3,0)</f>
        <v>0</v>
      </c>
      <c r="J2899" s="24" t="str">
        <f>VLOOKUP($E2899,Mapping!$A$2:$C$502,2,0)</f>
        <v>Event After Effect</v>
      </c>
      <c r="K2899" s="24" t="str">
        <f>VLOOKUP(G2899,Mapping!$E$2:$F$246,2,0)</f>
        <v>Per</v>
      </c>
    </row>
    <row r="2900" spans="1:11" x14ac:dyDescent="0.25">
      <c r="A2900" s="6"/>
      <c r="B2900" s="6"/>
      <c r="C2900" s="6"/>
      <c r="D2900" s="6"/>
      <c r="E2900" s="6" t="s">
        <v>228</v>
      </c>
      <c r="F2900" s="1" t="s">
        <v>117</v>
      </c>
      <c r="G2900" s="2">
        <v>44305</v>
      </c>
      <c r="H2900" s="1">
        <v>0</v>
      </c>
      <c r="I2900" s="24">
        <f>VLOOKUP($E2900,Mapping!$A$2:$C$502,3,0)</f>
        <v>0</v>
      </c>
      <c r="J2900" s="24" t="str">
        <f>VLOOKUP($E2900,Mapping!$A$2:$C$502,2,0)</f>
        <v>Bytedance Global</v>
      </c>
      <c r="K2900" s="24" t="str">
        <f>VLOOKUP(G2900,Mapping!$E$2:$F$246,2,0)</f>
        <v>Per</v>
      </c>
    </row>
    <row r="2901" spans="1:11" x14ac:dyDescent="0.25">
      <c r="A2901" s="6"/>
      <c r="B2901" s="6"/>
      <c r="C2901" s="6"/>
      <c r="D2901" s="6"/>
      <c r="E2901" s="6" t="s">
        <v>180</v>
      </c>
      <c r="F2901" s="1" t="s">
        <v>117</v>
      </c>
      <c r="G2901" s="2">
        <v>44305</v>
      </c>
      <c r="H2901" s="1">
        <v>-12851.068552259099</v>
      </c>
      <c r="I2901" s="24">
        <f>VLOOKUP($E2901,Mapping!$A$2:$C$502,3,0)</f>
        <v>0</v>
      </c>
      <c r="J2901" s="24" t="str">
        <f>VLOOKUP($E2901,Mapping!$A$2:$C$502,2,0)</f>
        <v>Lords Mobile</v>
      </c>
      <c r="K2901" s="24" t="str">
        <f>VLOOKUP(G2901,Mapping!$E$2:$F$246,2,0)</f>
        <v>Per</v>
      </c>
    </row>
    <row r="2902" spans="1:11" x14ac:dyDescent="0.25">
      <c r="A2902" s="6"/>
      <c r="B2902" s="6"/>
      <c r="C2902" s="6"/>
      <c r="D2902" s="6"/>
      <c r="E2902" s="6" t="s">
        <v>181</v>
      </c>
      <c r="F2902" s="1" t="s">
        <v>117</v>
      </c>
      <c r="G2902" s="2">
        <v>44305</v>
      </c>
      <c r="H2902" s="1">
        <v>-2237.69480822281</v>
      </c>
      <c r="I2902" s="24">
        <f>VLOOKUP($E2902,Mapping!$A$2:$C$502,3,0)</f>
        <v>0</v>
      </c>
      <c r="J2902" s="24" t="str">
        <f>VLOOKUP($E2902,Mapping!$A$2:$C$502,2,0)</f>
        <v>Rise of Kingdom</v>
      </c>
      <c r="K2902" s="24" t="str">
        <f>VLOOKUP(G2902,Mapping!$E$2:$F$246,2,0)</f>
        <v>Per</v>
      </c>
    </row>
    <row r="2903" spans="1:11" x14ac:dyDescent="0.25">
      <c r="A2903" s="6"/>
      <c r="B2903" s="6"/>
      <c r="C2903" s="6"/>
      <c r="D2903" s="6"/>
      <c r="E2903" s="6" t="s">
        <v>182</v>
      </c>
      <c r="F2903" s="1" t="s">
        <v>117</v>
      </c>
      <c r="G2903" s="2">
        <v>44305</v>
      </c>
      <c r="H2903" s="1">
        <v>-7645.6791712662898</v>
      </c>
      <c r="I2903" s="24">
        <f>VLOOKUP($E2903,Mapping!$A$2:$C$502,3,0)</f>
        <v>0</v>
      </c>
      <c r="J2903" s="24" t="str">
        <f>VLOOKUP($E2903,Mapping!$A$2:$C$502,2,0)</f>
        <v>West Game</v>
      </c>
      <c r="K2903" s="24" t="str">
        <f>VLOOKUP(G2903,Mapping!$E$2:$F$246,2,0)</f>
        <v>Per</v>
      </c>
    </row>
    <row r="2904" spans="1:11" x14ac:dyDescent="0.25">
      <c r="A2904" s="6"/>
      <c r="B2904" s="6"/>
      <c r="C2904" s="6"/>
      <c r="D2904" s="6"/>
      <c r="E2904" s="6" t="s">
        <v>148</v>
      </c>
      <c r="F2904" s="1" t="s">
        <v>117</v>
      </c>
      <c r="G2904" s="2">
        <v>44305</v>
      </c>
      <c r="H2904" s="1">
        <v>0</v>
      </c>
      <c r="I2904" s="24">
        <f>VLOOKUP($E2904,Mapping!$A$2:$C$502,3,0)</f>
        <v>0</v>
      </c>
      <c r="J2904" s="24" t="str">
        <f>VLOOKUP($E2904,Mapping!$A$2:$C$502,2,0)</f>
        <v>Event After Effect</v>
      </c>
      <c r="K2904" s="24" t="str">
        <f>VLOOKUP(G2904,Mapping!$E$2:$F$246,2,0)</f>
        <v>Per</v>
      </c>
    </row>
    <row r="2905" spans="1:11" x14ac:dyDescent="0.25">
      <c r="A2905" s="6"/>
      <c r="B2905" s="6"/>
      <c r="C2905" s="6"/>
      <c r="D2905" s="6"/>
      <c r="E2905" s="6" t="s">
        <v>202</v>
      </c>
      <c r="F2905" s="1" t="s">
        <v>117</v>
      </c>
      <c r="G2905" s="2">
        <v>44305</v>
      </c>
      <c r="H2905" s="1">
        <v>0</v>
      </c>
      <c r="I2905" s="24" t="str">
        <f>VLOOKUP($E2905,Mapping!$A$2:$C$502,3,0)</f>
        <v>S1</v>
      </c>
      <c r="J2905" s="24" t="str">
        <f>VLOOKUP($E2905,Mapping!$A$2:$C$502,2,0)</f>
        <v>Facebook AEO AAA</v>
      </c>
      <c r="K2905" s="24" t="str">
        <f>VLOOKUP(G2905,Mapping!$E$2:$F$246,2,0)</f>
        <v>Per</v>
      </c>
    </row>
    <row r="2906" spans="1:11" x14ac:dyDescent="0.25">
      <c r="A2906" s="6"/>
      <c r="B2906" s="6"/>
      <c r="C2906" s="6"/>
      <c r="D2906" s="6"/>
      <c r="E2906" s="6" t="s">
        <v>203</v>
      </c>
      <c r="F2906" s="1" t="s">
        <v>117</v>
      </c>
      <c r="G2906" s="2">
        <v>44305</v>
      </c>
      <c r="H2906" s="1">
        <v>0</v>
      </c>
      <c r="I2906" s="24" t="str">
        <f>VLOOKUP($E2906,Mapping!$A$2:$C$502,3,0)</f>
        <v>S2</v>
      </c>
      <c r="J2906" s="24" t="str">
        <f>VLOOKUP($E2906,Mapping!$A$2:$C$502,2,0)</f>
        <v>Facebook AEO AAA</v>
      </c>
      <c r="K2906" s="24" t="str">
        <f>VLOOKUP(G2906,Mapping!$E$2:$F$246,2,0)</f>
        <v>Per</v>
      </c>
    </row>
    <row r="2907" spans="1:11" x14ac:dyDescent="0.25">
      <c r="A2907" s="6"/>
      <c r="B2907" s="6"/>
      <c r="C2907" s="6"/>
      <c r="D2907" s="6"/>
      <c r="E2907" s="6" t="s">
        <v>243</v>
      </c>
      <c r="F2907" s="1" t="s">
        <v>117</v>
      </c>
      <c r="G2907" s="2">
        <v>44305</v>
      </c>
      <c r="H2907" s="1">
        <v>0</v>
      </c>
      <c r="I2907" s="24" t="str">
        <f>VLOOKUP($E2907,Mapping!$A$2:$C$502,3,0)</f>
        <v>S3</v>
      </c>
      <c r="J2907" s="24" t="str">
        <f>VLOOKUP($E2907,Mapping!$A$2:$C$502,2,0)</f>
        <v>Facebook AEO AAA</v>
      </c>
      <c r="K2907" s="24" t="str">
        <f>VLOOKUP(G2907,Mapping!$E$2:$F$246,2,0)</f>
        <v>Per</v>
      </c>
    </row>
    <row r="2908" spans="1:11" x14ac:dyDescent="0.25">
      <c r="A2908" s="6"/>
      <c r="B2908" s="6"/>
      <c r="C2908" s="6"/>
      <c r="D2908" s="6"/>
      <c r="E2908" s="6" t="s">
        <v>204</v>
      </c>
      <c r="F2908" s="1" t="s">
        <v>117</v>
      </c>
      <c r="G2908" s="2">
        <v>44305</v>
      </c>
      <c r="H2908" s="1">
        <v>0</v>
      </c>
      <c r="I2908" s="24" t="str">
        <f>VLOOKUP($E2908,Mapping!$A$2:$C$502,3,0)</f>
        <v>Pre</v>
      </c>
      <c r="J2908" s="24" t="str">
        <f>VLOOKUP($E2908,Mapping!$A$2:$C$502,2,0)</f>
        <v>Facebook AEO AAA</v>
      </c>
      <c r="K2908" s="24" t="str">
        <f>VLOOKUP(G2908,Mapping!$E$2:$F$246,2,0)</f>
        <v>Per</v>
      </c>
    </row>
    <row r="2909" spans="1:11" x14ac:dyDescent="0.25">
      <c r="A2909" s="6"/>
      <c r="B2909" s="6"/>
      <c r="C2909" s="6"/>
      <c r="D2909" s="6"/>
      <c r="E2909" s="6" t="s">
        <v>205</v>
      </c>
      <c r="F2909" s="1" t="s">
        <v>117</v>
      </c>
      <c r="G2909" s="2">
        <v>44305</v>
      </c>
      <c r="H2909" s="1">
        <v>0</v>
      </c>
      <c r="I2909" s="24" t="str">
        <f>VLOOKUP($E2909,Mapping!$A$2:$C$502,3,0)</f>
        <v>S1</v>
      </c>
      <c r="J2909" s="24" t="str">
        <f>VLOOKUP($E2909,Mapping!$A$2:$C$502,2,0)</f>
        <v>Facebook AEO BAU</v>
      </c>
      <c r="K2909" s="24" t="str">
        <f>VLOOKUP(G2909,Mapping!$E$2:$F$246,2,0)</f>
        <v>Per</v>
      </c>
    </row>
    <row r="2910" spans="1:11" x14ac:dyDescent="0.25">
      <c r="A2910" s="6"/>
      <c r="B2910" s="6"/>
      <c r="C2910" s="6"/>
      <c r="D2910" s="6"/>
      <c r="E2910" s="6" t="s">
        <v>206</v>
      </c>
      <c r="F2910" s="1" t="s">
        <v>117</v>
      </c>
      <c r="G2910" s="2">
        <v>44305</v>
      </c>
      <c r="H2910" s="1">
        <v>0</v>
      </c>
      <c r="I2910" s="24" t="str">
        <f>VLOOKUP($E2910,Mapping!$A$2:$C$502,3,0)</f>
        <v>S2</v>
      </c>
      <c r="J2910" s="24" t="str">
        <f>VLOOKUP($E2910,Mapping!$A$2:$C$502,2,0)</f>
        <v>Facebook AEO BAU</v>
      </c>
      <c r="K2910" s="24" t="str">
        <f>VLOOKUP(G2910,Mapping!$E$2:$F$246,2,0)</f>
        <v>Per</v>
      </c>
    </row>
    <row r="2911" spans="1:11" x14ac:dyDescent="0.25">
      <c r="A2911" s="6"/>
      <c r="B2911" s="6"/>
      <c r="C2911" s="6"/>
      <c r="D2911" s="6"/>
      <c r="E2911" s="6" t="s">
        <v>244</v>
      </c>
      <c r="F2911" s="1" t="s">
        <v>117</v>
      </c>
      <c r="G2911" s="2">
        <v>44305</v>
      </c>
      <c r="H2911" s="1">
        <v>0</v>
      </c>
      <c r="I2911" s="24" t="str">
        <f>VLOOKUP($E2911,Mapping!$A$2:$C$502,3,0)</f>
        <v>S3</v>
      </c>
      <c r="J2911" s="24" t="str">
        <f>VLOOKUP($E2911,Mapping!$A$2:$C$502,2,0)</f>
        <v>Facebook AEO BAU</v>
      </c>
      <c r="K2911" s="24" t="str">
        <f>VLOOKUP(G2911,Mapping!$E$2:$F$246,2,0)</f>
        <v>Per</v>
      </c>
    </row>
    <row r="2912" spans="1:11" x14ac:dyDescent="0.25">
      <c r="A2912" s="6"/>
      <c r="B2912" s="6"/>
      <c r="C2912" s="6"/>
      <c r="D2912" s="6"/>
      <c r="E2912" s="6" t="s">
        <v>207</v>
      </c>
      <c r="F2912" s="1" t="s">
        <v>117</v>
      </c>
      <c r="G2912" s="2">
        <v>44305</v>
      </c>
      <c r="H2912" s="1">
        <v>663.26490094213295</v>
      </c>
      <c r="I2912" s="24" t="str">
        <f>VLOOKUP($E2912,Mapping!$A$2:$C$502,3,0)</f>
        <v>Pre</v>
      </c>
      <c r="J2912" s="24" t="str">
        <f>VLOOKUP($E2912,Mapping!$A$2:$C$502,2,0)</f>
        <v>Facebook AEO BAU</v>
      </c>
      <c r="K2912" s="24" t="str">
        <f>VLOOKUP(G2912,Mapping!$E$2:$F$246,2,0)</f>
        <v>Per</v>
      </c>
    </row>
    <row r="2913" spans="1:11" x14ac:dyDescent="0.25">
      <c r="A2913" s="6"/>
      <c r="B2913" s="6"/>
      <c r="C2913" s="6"/>
      <c r="D2913" s="6"/>
      <c r="E2913" s="6" t="s">
        <v>208</v>
      </c>
      <c r="F2913" s="1" t="s">
        <v>117</v>
      </c>
      <c r="G2913" s="2">
        <v>44305</v>
      </c>
      <c r="H2913" s="1">
        <v>7277.6864280623604</v>
      </c>
      <c r="I2913" s="24" t="str">
        <f>VLOOKUP($E2913,Mapping!$A$2:$C$502,3,0)</f>
        <v>Pre</v>
      </c>
      <c r="J2913" s="24" t="str">
        <f>VLOOKUP($E2913,Mapping!$A$2:$C$502,2,0)</f>
        <v>Facebook VO AAA</v>
      </c>
      <c r="K2913" s="24" t="str">
        <f>VLOOKUP(G2913,Mapping!$E$2:$F$246,2,0)</f>
        <v>Per</v>
      </c>
    </row>
    <row r="2914" spans="1:11" x14ac:dyDescent="0.25">
      <c r="A2914" s="6"/>
      <c r="B2914" s="6"/>
      <c r="C2914" s="6"/>
      <c r="D2914" s="6"/>
      <c r="E2914" s="6" t="s">
        <v>209</v>
      </c>
      <c r="F2914" s="1" t="s">
        <v>117</v>
      </c>
      <c r="G2914" s="2">
        <v>44305</v>
      </c>
      <c r="H2914" s="1">
        <v>0</v>
      </c>
      <c r="I2914" s="24" t="str">
        <f>VLOOKUP($E2914,Mapping!$A$2:$C$502,3,0)</f>
        <v>S1</v>
      </c>
      <c r="J2914" s="24" t="str">
        <f>VLOOKUP($E2914,Mapping!$A$2:$C$502,2,0)</f>
        <v>Facebook VO AAA</v>
      </c>
      <c r="K2914" s="24" t="str">
        <f>VLOOKUP(G2914,Mapping!$E$2:$F$246,2,0)</f>
        <v>Per</v>
      </c>
    </row>
    <row r="2915" spans="1:11" x14ac:dyDescent="0.25">
      <c r="A2915" s="6"/>
      <c r="B2915" s="6"/>
      <c r="C2915" s="6"/>
      <c r="D2915" s="6"/>
      <c r="E2915" s="6" t="s">
        <v>210</v>
      </c>
      <c r="F2915" s="1" t="s">
        <v>117</v>
      </c>
      <c r="G2915" s="2">
        <v>44305</v>
      </c>
      <c r="H2915" s="1">
        <v>0</v>
      </c>
      <c r="I2915" s="24" t="str">
        <f>VLOOKUP($E2915,Mapping!$A$2:$C$502,3,0)</f>
        <v>S2</v>
      </c>
      <c r="J2915" s="24" t="str">
        <f>VLOOKUP($E2915,Mapping!$A$2:$C$502,2,0)</f>
        <v>Facebook VO AAA</v>
      </c>
      <c r="K2915" s="24" t="str">
        <f>VLOOKUP(G2915,Mapping!$E$2:$F$246,2,0)</f>
        <v>Per</v>
      </c>
    </row>
    <row r="2916" spans="1:11" x14ac:dyDescent="0.25">
      <c r="A2916" s="6"/>
      <c r="B2916" s="6"/>
      <c r="C2916" s="6"/>
      <c r="D2916" s="6"/>
      <c r="E2916" s="6" t="s">
        <v>245</v>
      </c>
      <c r="F2916" s="1" t="s">
        <v>117</v>
      </c>
      <c r="G2916" s="2">
        <v>44305</v>
      </c>
      <c r="H2916" s="1">
        <v>0</v>
      </c>
      <c r="I2916" s="24" t="str">
        <f>VLOOKUP($E2916,Mapping!$A$2:$C$502,3,0)</f>
        <v>S3</v>
      </c>
      <c r="J2916" s="24" t="str">
        <f>VLOOKUP($E2916,Mapping!$A$2:$C$502,2,0)</f>
        <v>Facebook VO AAA</v>
      </c>
      <c r="K2916" s="24" t="str">
        <f>VLOOKUP(G2916,Mapping!$E$2:$F$246,2,0)</f>
        <v>Per</v>
      </c>
    </row>
    <row r="2917" spans="1:11" x14ac:dyDescent="0.25">
      <c r="A2917" s="6"/>
      <c r="B2917" s="6"/>
      <c r="C2917" s="6"/>
      <c r="D2917" s="6"/>
      <c r="E2917" s="6" t="s">
        <v>211</v>
      </c>
      <c r="F2917" s="1" t="s">
        <v>117</v>
      </c>
      <c r="G2917" s="2">
        <v>44305</v>
      </c>
      <c r="H2917" s="1">
        <v>30189.173863105301</v>
      </c>
      <c r="I2917" s="24" t="str">
        <f>VLOOKUP($E2917,Mapping!$A$2:$C$502,3,0)</f>
        <v>Pre</v>
      </c>
      <c r="J2917" s="24" t="str">
        <f>VLOOKUP($E2917,Mapping!$A$2:$C$502,2,0)</f>
        <v>Facebook VO BAU</v>
      </c>
      <c r="K2917" s="24" t="str">
        <f>VLOOKUP(G2917,Mapping!$E$2:$F$246,2,0)</f>
        <v>Per</v>
      </c>
    </row>
    <row r="2918" spans="1:11" x14ac:dyDescent="0.25">
      <c r="A2918" s="6"/>
      <c r="B2918" s="6"/>
      <c r="C2918" s="6"/>
      <c r="D2918" s="6"/>
      <c r="E2918" s="6" t="s">
        <v>212</v>
      </c>
      <c r="F2918" s="1" t="s">
        <v>117</v>
      </c>
      <c r="G2918" s="2">
        <v>44305</v>
      </c>
      <c r="H2918" s="1">
        <v>0</v>
      </c>
      <c r="I2918" s="24" t="str">
        <f>VLOOKUP($E2918,Mapping!$A$2:$C$502,3,0)</f>
        <v>S1</v>
      </c>
      <c r="J2918" s="24" t="str">
        <f>VLOOKUP($E2918,Mapping!$A$2:$C$502,2,0)</f>
        <v>Facebook VO BAU</v>
      </c>
      <c r="K2918" s="24" t="str">
        <f>VLOOKUP(G2918,Mapping!$E$2:$F$246,2,0)</f>
        <v>Per</v>
      </c>
    </row>
    <row r="2919" spans="1:11" x14ac:dyDescent="0.25">
      <c r="A2919" s="6"/>
      <c r="B2919" s="6"/>
      <c r="C2919" s="6"/>
      <c r="D2919" s="6"/>
      <c r="E2919" s="6" t="s">
        <v>213</v>
      </c>
      <c r="F2919" s="1" t="s">
        <v>117</v>
      </c>
      <c r="G2919" s="2">
        <v>44305</v>
      </c>
      <c r="H2919" s="1">
        <v>0</v>
      </c>
      <c r="I2919" s="24" t="str">
        <f>VLOOKUP($E2919,Mapping!$A$2:$C$502,3,0)</f>
        <v>S2</v>
      </c>
      <c r="J2919" s="24" t="str">
        <f>VLOOKUP($E2919,Mapping!$A$2:$C$502,2,0)</f>
        <v>Facebook VO BAU</v>
      </c>
      <c r="K2919" s="24" t="str">
        <f>VLOOKUP(G2919,Mapping!$E$2:$F$246,2,0)</f>
        <v>Per</v>
      </c>
    </row>
    <row r="2920" spans="1:11" x14ac:dyDescent="0.25">
      <c r="A2920" s="6"/>
      <c r="B2920" s="6"/>
      <c r="C2920" s="6"/>
      <c r="D2920" s="6"/>
      <c r="E2920" s="6" t="s">
        <v>246</v>
      </c>
      <c r="F2920" s="1" t="s">
        <v>117</v>
      </c>
      <c r="G2920" s="2">
        <v>44305</v>
      </c>
      <c r="H2920" s="1">
        <v>0</v>
      </c>
      <c r="I2920" s="24" t="str">
        <f>VLOOKUP($E2920,Mapping!$A$2:$C$502,3,0)</f>
        <v>S3</v>
      </c>
      <c r="J2920" s="24" t="str">
        <f>VLOOKUP($E2920,Mapping!$A$2:$C$502,2,0)</f>
        <v>Facebook VO BAU</v>
      </c>
      <c r="K2920" s="24" t="str">
        <f>VLOOKUP(G2920,Mapping!$E$2:$F$246,2,0)</f>
        <v>Per</v>
      </c>
    </row>
    <row r="2921" spans="1:11" x14ac:dyDescent="0.25">
      <c r="A2921" s="6"/>
      <c r="B2921" s="6"/>
      <c r="C2921" s="6"/>
      <c r="D2921" s="6"/>
      <c r="E2921" s="6" t="s">
        <v>214</v>
      </c>
      <c r="F2921" s="1" t="s">
        <v>117</v>
      </c>
      <c r="G2921" s="2">
        <v>44305</v>
      </c>
      <c r="H2921" s="1">
        <v>2823.6616950745702</v>
      </c>
      <c r="I2921" s="24" t="str">
        <f>VLOOKUP($E2921,Mapping!$A$2:$C$502,3,0)</f>
        <v>Pre</v>
      </c>
      <c r="J2921" s="24" t="str">
        <f>VLOOKUP($E2921,Mapping!$A$2:$C$502,2,0)</f>
        <v>Facebook VO Dynamic</v>
      </c>
      <c r="K2921" s="24" t="str">
        <f>VLOOKUP(G2921,Mapping!$E$2:$F$246,2,0)</f>
        <v>Per</v>
      </c>
    </row>
    <row r="2922" spans="1:11" x14ac:dyDescent="0.25">
      <c r="A2922" s="6"/>
      <c r="B2922" s="6"/>
      <c r="C2922" s="6"/>
      <c r="D2922" s="6"/>
      <c r="E2922" s="6" t="s">
        <v>215</v>
      </c>
      <c r="F2922" s="1" t="s">
        <v>117</v>
      </c>
      <c r="G2922" s="2">
        <v>44305</v>
      </c>
      <c r="H2922" s="1">
        <v>0</v>
      </c>
      <c r="I2922" s="24" t="str">
        <f>VLOOKUP($E2922,Mapping!$A$2:$C$502,3,0)</f>
        <v>S1</v>
      </c>
      <c r="J2922" s="24" t="str">
        <f>VLOOKUP($E2922,Mapping!$A$2:$C$502,2,0)</f>
        <v>Facebook VO Dynamic</v>
      </c>
      <c r="K2922" s="24" t="str">
        <f>VLOOKUP(G2922,Mapping!$E$2:$F$246,2,0)</f>
        <v>Per</v>
      </c>
    </row>
    <row r="2923" spans="1:11" x14ac:dyDescent="0.25">
      <c r="A2923" s="6"/>
      <c r="B2923" s="6"/>
      <c r="C2923" s="6"/>
      <c r="D2923" s="6"/>
      <c r="E2923" s="6" t="s">
        <v>216</v>
      </c>
      <c r="F2923" s="1" t="s">
        <v>117</v>
      </c>
      <c r="G2923" s="2">
        <v>44305</v>
      </c>
      <c r="H2923" s="1">
        <v>4749.5770609436504</v>
      </c>
      <c r="I2923" s="24" t="str">
        <f>VLOOKUP($E2923,Mapping!$A$2:$C$502,3,0)</f>
        <v>Pre</v>
      </c>
      <c r="J2923" s="24" t="str">
        <f>VLOOKUP($E2923,Mapping!$A$2:$C$502,2,0)</f>
        <v>Google Display</v>
      </c>
      <c r="K2923" s="24" t="str">
        <f>VLOOKUP(G2923,Mapping!$E$2:$F$246,2,0)</f>
        <v>Per</v>
      </c>
    </row>
    <row r="2924" spans="1:11" x14ac:dyDescent="0.25">
      <c r="A2924" s="6"/>
      <c r="B2924" s="6"/>
      <c r="C2924" s="6"/>
      <c r="D2924" s="6"/>
      <c r="E2924" s="6" t="s">
        <v>217</v>
      </c>
      <c r="F2924" s="1" t="s">
        <v>117</v>
      </c>
      <c r="G2924" s="2">
        <v>44305</v>
      </c>
      <c r="H2924" s="1">
        <v>0</v>
      </c>
      <c r="I2924" s="24">
        <f>VLOOKUP($E2924,Mapping!$A$2:$C$502,3,0)</f>
        <v>0</v>
      </c>
      <c r="J2924" s="24" t="str">
        <f>VLOOKUP($E2924,Mapping!$A$2:$C$502,2,0)</f>
        <v>Google Display</v>
      </c>
      <c r="K2924" s="24" t="str">
        <f>VLOOKUP(G2924,Mapping!$E$2:$F$246,2,0)</f>
        <v>Per</v>
      </c>
    </row>
    <row r="2925" spans="1:11" x14ac:dyDescent="0.25">
      <c r="A2925" s="6"/>
      <c r="B2925" s="6"/>
      <c r="C2925" s="6"/>
      <c r="D2925" s="6"/>
      <c r="E2925" s="6" t="s">
        <v>229</v>
      </c>
      <c r="F2925" s="1" t="s">
        <v>117</v>
      </c>
      <c r="G2925" s="2">
        <v>44305</v>
      </c>
      <c r="H2925" s="1">
        <v>0</v>
      </c>
      <c r="I2925" s="24">
        <f>VLOOKUP($E2925,Mapping!$A$2:$C$502,3,0)</f>
        <v>0</v>
      </c>
      <c r="J2925" s="24" t="str">
        <f>VLOOKUP($E2925,Mapping!$A$2:$C$502,2,0)</f>
        <v>Google Display</v>
      </c>
      <c r="K2925" s="24" t="str">
        <f>VLOOKUP(G2925,Mapping!$E$2:$F$246,2,0)</f>
        <v>Per</v>
      </c>
    </row>
    <row r="2926" spans="1:11" x14ac:dyDescent="0.25">
      <c r="A2926" s="6"/>
      <c r="B2926" s="6"/>
      <c r="C2926" s="6"/>
      <c r="D2926" s="6"/>
      <c r="E2926" s="6" t="s">
        <v>218</v>
      </c>
      <c r="F2926" s="1" t="s">
        <v>117</v>
      </c>
      <c r="G2926" s="2">
        <v>44305</v>
      </c>
      <c r="H2926" s="1">
        <v>0</v>
      </c>
      <c r="I2926" s="24">
        <f>VLOOKUP($E2926,Mapping!$A$2:$C$502,3,0)</f>
        <v>0</v>
      </c>
      <c r="J2926" s="24" t="str">
        <f>VLOOKUP($E2926,Mapping!$A$2:$C$502,2,0)</f>
        <v>Google Display</v>
      </c>
      <c r="K2926" s="24" t="str">
        <f>VLOOKUP(G2926,Mapping!$E$2:$F$246,2,0)</f>
        <v>Per</v>
      </c>
    </row>
    <row r="2927" spans="1:11" x14ac:dyDescent="0.25">
      <c r="A2927" s="6"/>
      <c r="B2927" s="6"/>
      <c r="C2927" s="6"/>
      <c r="D2927" s="6"/>
      <c r="E2927" s="6" t="s">
        <v>230</v>
      </c>
      <c r="F2927" s="1" t="s">
        <v>117</v>
      </c>
      <c r="G2927" s="2">
        <v>44305</v>
      </c>
      <c r="H2927" s="1">
        <v>0</v>
      </c>
      <c r="I2927" s="24" t="str">
        <f>VLOOKUP($E2927,Mapping!$A$2:$C$502,3,0)</f>
        <v>S1</v>
      </c>
      <c r="J2927" s="24" t="str">
        <f>VLOOKUP($E2927,Mapping!$A$2:$C$502,2,0)</f>
        <v>Google Display</v>
      </c>
      <c r="K2927" s="24" t="str">
        <f>VLOOKUP(G2927,Mapping!$E$2:$F$246,2,0)</f>
        <v>Per</v>
      </c>
    </row>
    <row r="2928" spans="1:11" x14ac:dyDescent="0.25">
      <c r="A2928" s="6"/>
      <c r="B2928" s="6"/>
      <c r="C2928" s="6"/>
      <c r="D2928" s="6"/>
      <c r="E2928" s="6" t="s">
        <v>219</v>
      </c>
      <c r="F2928" s="1" t="s">
        <v>117</v>
      </c>
      <c r="G2928" s="2">
        <v>44305</v>
      </c>
      <c r="H2928" s="1">
        <v>136.503717489368</v>
      </c>
      <c r="I2928" s="24" t="str">
        <f>VLOOKUP($E2928,Mapping!$A$2:$C$502,3,0)</f>
        <v>Pre</v>
      </c>
      <c r="J2928" s="24" t="str">
        <f>VLOOKUP($E2928,Mapping!$A$2:$C$502,2,0)</f>
        <v>Google Youtube</v>
      </c>
      <c r="K2928" s="24" t="str">
        <f>VLOOKUP(G2928,Mapping!$E$2:$F$246,2,0)</f>
        <v>Per</v>
      </c>
    </row>
    <row r="2929" spans="1:11" x14ac:dyDescent="0.25">
      <c r="A2929" s="6"/>
      <c r="B2929" s="6"/>
      <c r="C2929" s="6"/>
      <c r="D2929" s="6"/>
      <c r="E2929" s="6" t="s">
        <v>220</v>
      </c>
      <c r="F2929" s="1" t="s">
        <v>117</v>
      </c>
      <c r="G2929" s="2">
        <v>44305</v>
      </c>
      <c r="H2929" s="1">
        <v>0</v>
      </c>
      <c r="I2929" s="24">
        <f>VLOOKUP($E2929,Mapping!$A$2:$C$502,3,0)</f>
        <v>0</v>
      </c>
      <c r="J2929" s="24" t="str">
        <f>VLOOKUP($E2929,Mapping!$A$2:$C$502,2,0)</f>
        <v>Google Youtube</v>
      </c>
      <c r="K2929" s="24" t="str">
        <f>VLOOKUP(G2929,Mapping!$E$2:$F$246,2,0)</f>
        <v>Per</v>
      </c>
    </row>
    <row r="2930" spans="1:11" x14ac:dyDescent="0.25">
      <c r="A2930" s="6"/>
      <c r="B2930" s="6"/>
      <c r="C2930" s="6"/>
      <c r="D2930" s="6"/>
      <c r="E2930" s="6" t="s">
        <v>231</v>
      </c>
      <c r="F2930" s="1" t="s">
        <v>117</v>
      </c>
      <c r="G2930" s="2">
        <v>44305</v>
      </c>
      <c r="H2930" s="1">
        <v>0</v>
      </c>
      <c r="I2930" s="24">
        <f>VLOOKUP($E2930,Mapping!$A$2:$C$502,3,0)</f>
        <v>0</v>
      </c>
      <c r="J2930" s="24" t="str">
        <f>VLOOKUP($E2930,Mapping!$A$2:$C$502,2,0)</f>
        <v>Google Youtube</v>
      </c>
      <c r="K2930" s="24" t="str">
        <f>VLOOKUP(G2930,Mapping!$E$2:$F$246,2,0)</f>
        <v>Per</v>
      </c>
    </row>
    <row r="2931" spans="1:11" x14ac:dyDescent="0.25">
      <c r="A2931" s="6"/>
      <c r="B2931" s="6"/>
      <c r="C2931" s="6"/>
      <c r="D2931" s="6"/>
      <c r="E2931" s="6" t="s">
        <v>221</v>
      </c>
      <c r="F2931" s="1" t="s">
        <v>117</v>
      </c>
      <c r="G2931" s="2">
        <v>44305</v>
      </c>
      <c r="H2931" s="1">
        <v>0</v>
      </c>
      <c r="I2931" s="24">
        <f>VLOOKUP($E2931,Mapping!$A$2:$C$502,3,0)</f>
        <v>0</v>
      </c>
      <c r="J2931" s="24" t="str">
        <f>VLOOKUP($E2931,Mapping!$A$2:$C$502,2,0)</f>
        <v>Google Youtube</v>
      </c>
      <c r="K2931" s="24" t="str">
        <f>VLOOKUP(G2931,Mapping!$E$2:$F$246,2,0)</f>
        <v>Per</v>
      </c>
    </row>
    <row r="2932" spans="1:11" x14ac:dyDescent="0.25">
      <c r="A2932" s="6"/>
      <c r="B2932" s="6"/>
      <c r="C2932" s="6"/>
      <c r="D2932" s="6"/>
      <c r="E2932" s="6" t="s">
        <v>232</v>
      </c>
      <c r="F2932" s="1" t="s">
        <v>117</v>
      </c>
      <c r="G2932" s="2">
        <v>44305</v>
      </c>
      <c r="H2932" s="1">
        <v>0</v>
      </c>
      <c r="I2932" s="24" t="str">
        <f>VLOOKUP($E2932,Mapping!$A$2:$C$502,3,0)</f>
        <v>S1</v>
      </c>
      <c r="J2932" s="24" t="str">
        <f>VLOOKUP($E2932,Mapping!$A$2:$C$502,2,0)</f>
        <v>Google Youtube</v>
      </c>
      <c r="K2932" s="24" t="str">
        <f>VLOOKUP(G2932,Mapping!$E$2:$F$246,2,0)</f>
        <v>Per</v>
      </c>
    </row>
    <row r="2933" spans="1:11" x14ac:dyDescent="0.25">
      <c r="A2933" s="6"/>
      <c r="B2933" s="6"/>
      <c r="C2933" s="6"/>
      <c r="D2933" s="6"/>
      <c r="E2933" s="6" t="s">
        <v>73</v>
      </c>
      <c r="F2933" s="1" t="s">
        <v>117</v>
      </c>
      <c r="G2933" s="2">
        <v>44305</v>
      </c>
      <c r="H2933" s="1">
        <v>282876.95580592903</v>
      </c>
      <c r="I2933" s="24">
        <f>VLOOKUP($E2933,Mapping!$A$2:$C$502,3,0)</f>
        <v>0</v>
      </c>
      <c r="J2933" s="24">
        <f>VLOOKUP($E2933,Mapping!$A$2:$C$502,2,0)</f>
        <v>0</v>
      </c>
      <c r="K2933" s="24" t="str">
        <f>VLOOKUP(G2933,Mapping!$E$2:$F$246,2,0)</f>
        <v>Per</v>
      </c>
    </row>
    <row r="2934" spans="1:11" x14ac:dyDescent="0.25">
      <c r="A2934" s="6"/>
      <c r="B2934" s="6"/>
      <c r="C2934" s="6"/>
      <c r="D2934" s="6"/>
      <c r="E2934" s="6" t="s">
        <v>149</v>
      </c>
      <c r="F2934" s="1" t="s">
        <v>117</v>
      </c>
      <c r="G2934" s="2">
        <v>44305</v>
      </c>
      <c r="H2934" s="1">
        <v>-26446.072486901201</v>
      </c>
      <c r="I2934" s="24">
        <f>VLOOKUP($E2934,Mapping!$A$2:$C$502,3,0)</f>
        <v>0</v>
      </c>
      <c r="J2934" s="24" t="str">
        <f>VLOOKUP($E2934,Mapping!$A$2:$C$502,2,0)</f>
        <v>Event After Effect</v>
      </c>
      <c r="K2934" s="24" t="str">
        <f>VLOOKUP(G2934,Mapping!$E$2:$F$246,2,0)</f>
        <v>Per</v>
      </c>
    </row>
    <row r="2935" spans="1:11" x14ac:dyDescent="0.25">
      <c r="A2935" s="6"/>
      <c r="B2935" s="6"/>
      <c r="C2935" s="6"/>
      <c r="D2935" s="6"/>
      <c r="E2935" s="6" t="s">
        <v>150</v>
      </c>
      <c r="F2935" s="1" t="s">
        <v>117</v>
      </c>
      <c r="G2935" s="2">
        <v>44305</v>
      </c>
      <c r="H2935" s="1">
        <v>0</v>
      </c>
      <c r="I2935" s="24">
        <f>VLOOKUP($E2935,Mapping!$A$2:$C$502,3,0)</f>
        <v>0</v>
      </c>
      <c r="J2935" s="24" t="str">
        <f>VLOOKUP($E2935,Mapping!$A$2:$C$502,2,0)</f>
        <v>Internal Event</v>
      </c>
      <c r="K2935" s="24" t="str">
        <f>VLOOKUP(G2935,Mapping!$E$2:$F$246,2,0)</f>
        <v>Per</v>
      </c>
    </row>
    <row r="2936" spans="1:11" x14ac:dyDescent="0.25">
      <c r="A2936" s="6"/>
      <c r="B2936" s="6"/>
      <c r="C2936" s="6"/>
      <c r="D2936" s="6"/>
      <c r="E2936" s="6" t="s">
        <v>151</v>
      </c>
      <c r="F2936" s="1" t="s">
        <v>117</v>
      </c>
      <c r="G2936" s="2">
        <v>44305</v>
      </c>
      <c r="H2936" s="1">
        <v>0</v>
      </c>
      <c r="I2936" s="24">
        <f>VLOOKUP($E2936,Mapping!$A$2:$C$502,3,0)</f>
        <v>0</v>
      </c>
      <c r="J2936" s="24" t="str">
        <f>VLOOKUP($E2936,Mapping!$A$2:$C$502,2,0)</f>
        <v>Internal Event</v>
      </c>
      <c r="K2936" s="24" t="str">
        <f>VLOOKUP(G2936,Mapping!$E$2:$F$246,2,0)</f>
        <v>Per</v>
      </c>
    </row>
    <row r="2937" spans="1:11" x14ac:dyDescent="0.25">
      <c r="A2937" s="6"/>
      <c r="B2937" s="6"/>
      <c r="C2937" s="6"/>
      <c r="D2937" s="6"/>
      <c r="E2937" s="6" t="s">
        <v>152</v>
      </c>
      <c r="F2937" s="1" t="s">
        <v>117</v>
      </c>
      <c r="G2937" s="2">
        <v>44305</v>
      </c>
      <c r="H2937" s="1">
        <v>0</v>
      </c>
      <c r="I2937" s="24">
        <f>VLOOKUP($E2937,Mapping!$A$2:$C$502,3,0)</f>
        <v>0</v>
      </c>
      <c r="J2937" s="24" t="str">
        <f>VLOOKUP($E2937,Mapping!$A$2:$C$502,2,0)</f>
        <v>Internal Event</v>
      </c>
      <c r="K2937" s="24" t="str">
        <f>VLOOKUP(G2937,Mapping!$E$2:$F$246,2,0)</f>
        <v>Per</v>
      </c>
    </row>
    <row r="2938" spans="1:11" x14ac:dyDescent="0.25">
      <c r="A2938" s="6"/>
      <c r="B2938" s="6"/>
      <c r="C2938" s="6"/>
      <c r="D2938" s="6"/>
      <c r="E2938" s="6" t="s">
        <v>153</v>
      </c>
      <c r="F2938" s="1" t="s">
        <v>117</v>
      </c>
      <c r="G2938" s="2">
        <v>44305</v>
      </c>
      <c r="H2938" s="1">
        <v>-26587.378751716002</v>
      </c>
      <c r="I2938" s="24">
        <f>VLOOKUP($E2938,Mapping!$A$2:$C$502,3,0)</f>
        <v>0</v>
      </c>
      <c r="J2938" s="24" t="str">
        <f>VLOOKUP($E2938,Mapping!$A$2:$C$502,2,0)</f>
        <v>Monday Effect</v>
      </c>
      <c r="K2938" s="24" t="str">
        <f>VLOOKUP(G2938,Mapping!$E$2:$F$246,2,0)</f>
        <v>Per</v>
      </c>
    </row>
    <row r="2939" spans="1:11" x14ac:dyDescent="0.25">
      <c r="A2939" s="6"/>
      <c r="B2939" s="6"/>
      <c r="C2939" s="6"/>
      <c r="D2939" s="6"/>
      <c r="E2939" s="6" t="s">
        <v>154</v>
      </c>
      <c r="F2939" s="1" t="s">
        <v>117</v>
      </c>
      <c r="G2939" s="2">
        <v>44305</v>
      </c>
      <c r="H2939" s="1">
        <v>0</v>
      </c>
      <c r="I2939" s="24">
        <f>VLOOKUP($E2939,Mapping!$A$2:$C$502,3,0)</f>
        <v>0</v>
      </c>
      <c r="J2939" s="24" t="str">
        <f>VLOOKUP($E2939,Mapping!$A$2:$C$502,2,0)</f>
        <v>New Content</v>
      </c>
      <c r="K2939" s="24" t="str">
        <f>VLOOKUP(G2939,Mapping!$E$2:$F$246,2,0)</f>
        <v>Per</v>
      </c>
    </row>
    <row r="2940" spans="1:11" x14ac:dyDescent="0.25">
      <c r="A2940" s="6"/>
      <c r="B2940" s="6"/>
      <c r="C2940" s="6"/>
      <c r="D2940" s="6"/>
      <c r="E2940" s="6" t="s">
        <v>155</v>
      </c>
      <c r="F2940" s="1" t="s">
        <v>117</v>
      </c>
      <c r="G2940" s="2">
        <v>44305</v>
      </c>
      <c r="H2940" s="1">
        <v>0</v>
      </c>
      <c r="I2940" s="24">
        <f>VLOOKUP($E2940,Mapping!$A$2:$C$502,3,0)</f>
        <v>0</v>
      </c>
      <c r="J2940" s="24" t="str">
        <f>VLOOKUP($E2940,Mapping!$A$2:$C$502,2,0)</f>
        <v>Internal Event</v>
      </c>
      <c r="K2940" s="24" t="str">
        <f>VLOOKUP(G2940,Mapping!$E$2:$F$246,2,0)</f>
        <v>Per</v>
      </c>
    </row>
    <row r="2941" spans="1:11" x14ac:dyDescent="0.25">
      <c r="A2941" s="6"/>
      <c r="B2941" s="6"/>
      <c r="C2941" s="6"/>
      <c r="D2941" s="6"/>
      <c r="E2941" s="6" t="s">
        <v>156</v>
      </c>
      <c r="F2941" s="1" t="s">
        <v>117</v>
      </c>
      <c r="G2941" s="2">
        <v>44305</v>
      </c>
      <c r="H2941" s="1">
        <v>0</v>
      </c>
      <c r="I2941" s="24">
        <f>VLOOKUP($E2941,Mapping!$A$2:$C$502,3,0)</f>
        <v>0</v>
      </c>
      <c r="J2941" s="24" t="str">
        <f>VLOOKUP($E2941,Mapping!$A$2:$C$502,2,0)</f>
        <v>Internal Event</v>
      </c>
      <c r="K2941" s="24" t="str">
        <f>VLOOKUP(G2941,Mapping!$E$2:$F$246,2,0)</f>
        <v>Per</v>
      </c>
    </row>
    <row r="2942" spans="1:11" x14ac:dyDescent="0.25">
      <c r="A2942" s="6"/>
      <c r="B2942" s="6"/>
      <c r="C2942" s="6"/>
      <c r="D2942" s="6"/>
      <c r="E2942" s="6" t="s">
        <v>233</v>
      </c>
      <c r="F2942" s="1" t="s">
        <v>117</v>
      </c>
      <c r="G2942" s="2">
        <v>44305</v>
      </c>
      <c r="H2942" s="1">
        <v>0</v>
      </c>
      <c r="I2942" s="24" t="str">
        <f>VLOOKUP($E2942,Mapping!$A$2:$C$502,3,0)</f>
        <v>S2</v>
      </c>
      <c r="J2942" s="24" t="str">
        <f>VLOOKUP($E2942,Mapping!$A$2:$C$502,2,0)</f>
        <v>Reddit</v>
      </c>
      <c r="K2942" s="24" t="str">
        <f>VLOOKUP(G2942,Mapping!$E$2:$F$246,2,0)</f>
        <v>Per</v>
      </c>
    </row>
    <row r="2943" spans="1:11" x14ac:dyDescent="0.25">
      <c r="A2943" s="6"/>
      <c r="B2943" s="6"/>
      <c r="C2943" s="6"/>
      <c r="D2943" s="6"/>
      <c r="E2943" s="6" t="s">
        <v>158</v>
      </c>
      <c r="F2943" s="1" t="s">
        <v>117</v>
      </c>
      <c r="G2943" s="2">
        <v>44305</v>
      </c>
      <c r="H2943" s="1">
        <v>0</v>
      </c>
      <c r="I2943" s="24">
        <f>VLOOKUP($E2943,Mapping!$A$2:$C$502,3,0)</f>
        <v>0</v>
      </c>
      <c r="J2943" s="24" t="str">
        <f>VLOOKUP($E2943,Mapping!$A$2:$C$502,2,0)</f>
        <v>Internal Event</v>
      </c>
      <c r="K2943" s="24" t="str">
        <f>VLOOKUP(G2943,Mapping!$E$2:$F$246,2,0)</f>
        <v>Per</v>
      </c>
    </row>
    <row r="2944" spans="1:11" x14ac:dyDescent="0.25">
      <c r="A2944" s="6"/>
      <c r="B2944" s="6"/>
      <c r="C2944" s="6"/>
      <c r="D2944" s="6"/>
      <c r="E2944" s="6" t="s">
        <v>159</v>
      </c>
      <c r="F2944" s="1" t="s">
        <v>117</v>
      </c>
      <c r="G2944" s="2">
        <v>44305</v>
      </c>
      <c r="H2944" s="1">
        <v>0</v>
      </c>
      <c r="I2944" s="24">
        <f>VLOOKUP($E2944,Mapping!$A$2:$C$502,3,0)</f>
        <v>0</v>
      </c>
      <c r="J2944" s="24" t="str">
        <f>VLOOKUP($E2944,Mapping!$A$2:$C$502,2,0)</f>
        <v>Event After Effect</v>
      </c>
      <c r="K2944" s="24" t="str">
        <f>VLOOKUP(G2944,Mapping!$E$2:$F$246,2,0)</f>
        <v>Per</v>
      </c>
    </row>
    <row r="2945" spans="1:11" x14ac:dyDescent="0.25">
      <c r="A2945" s="6"/>
      <c r="B2945" s="6"/>
      <c r="C2945" s="6"/>
      <c r="D2945" s="6"/>
      <c r="E2945" s="6" t="s">
        <v>160</v>
      </c>
      <c r="F2945" s="1" t="s">
        <v>117</v>
      </c>
      <c r="G2945" s="2">
        <v>44305</v>
      </c>
      <c r="H2945" s="1">
        <v>0</v>
      </c>
      <c r="I2945" s="24">
        <f>VLOOKUP($E2945,Mapping!$A$2:$C$502,3,0)</f>
        <v>0</v>
      </c>
      <c r="J2945" s="24" t="str">
        <f>VLOOKUP($E2945,Mapping!$A$2:$C$502,2,0)</f>
        <v>Event After Effect</v>
      </c>
      <c r="K2945" s="24" t="str">
        <f>VLOOKUP(G2945,Mapping!$E$2:$F$246,2,0)</f>
        <v>Per</v>
      </c>
    </row>
    <row r="2946" spans="1:11" x14ac:dyDescent="0.25">
      <c r="A2946" s="6"/>
      <c r="B2946" s="6"/>
      <c r="C2946" s="6"/>
      <c r="D2946" s="6"/>
      <c r="E2946" s="6" t="s">
        <v>161</v>
      </c>
      <c r="F2946" s="1" t="s">
        <v>117</v>
      </c>
      <c r="G2946" s="2">
        <v>44305</v>
      </c>
      <c r="H2946" s="1">
        <v>0</v>
      </c>
      <c r="I2946" s="24">
        <f>VLOOKUP($E2946,Mapping!$A$2:$C$502,3,0)</f>
        <v>0</v>
      </c>
      <c r="J2946" s="24" t="str">
        <f>VLOOKUP($E2946,Mapping!$A$2:$C$502,2,0)</f>
        <v>Internal Event</v>
      </c>
      <c r="K2946" s="24" t="str">
        <f>VLOOKUP(G2946,Mapping!$E$2:$F$246,2,0)</f>
        <v>Per</v>
      </c>
    </row>
    <row r="2947" spans="1:11" x14ac:dyDescent="0.25">
      <c r="A2947" s="6"/>
      <c r="B2947" s="6"/>
      <c r="C2947" s="6"/>
      <c r="D2947" s="6"/>
      <c r="E2947" s="6" t="s">
        <v>162</v>
      </c>
      <c r="F2947" s="1" t="s">
        <v>117</v>
      </c>
      <c r="G2947" s="2">
        <v>44305</v>
      </c>
      <c r="H2947" s="1">
        <v>0</v>
      </c>
      <c r="I2947" s="24">
        <f>VLOOKUP($E2947,Mapping!$A$2:$C$502,3,0)</f>
        <v>0</v>
      </c>
      <c r="J2947" s="24" t="str">
        <f>VLOOKUP($E2947,Mapping!$A$2:$C$502,2,0)</f>
        <v>Tuesday Effect</v>
      </c>
      <c r="K2947" s="24" t="str">
        <f>VLOOKUP(G2947,Mapping!$E$2:$F$246,2,0)</f>
        <v>Per</v>
      </c>
    </row>
    <row r="2948" spans="1:11" x14ac:dyDescent="0.25">
      <c r="A2948" s="6"/>
      <c r="B2948" s="6"/>
      <c r="C2948" s="6"/>
      <c r="D2948" s="6"/>
      <c r="E2948" s="6" t="s">
        <v>222</v>
      </c>
      <c r="F2948" s="1" t="s">
        <v>117</v>
      </c>
      <c r="G2948" s="2">
        <v>44305</v>
      </c>
      <c r="H2948" s="1">
        <v>32309.410581480501</v>
      </c>
      <c r="I2948" s="24" t="str">
        <f>VLOOKUP($E2948,Mapping!$A$2:$C$502,3,0)</f>
        <v>Pre</v>
      </c>
      <c r="J2948" s="24" t="str">
        <f>VLOOKUP($E2948,Mapping!$A$2:$C$502,2,0)</f>
        <v>Unity</v>
      </c>
      <c r="K2948" s="24" t="str">
        <f>VLOOKUP(G2948,Mapping!$E$2:$F$246,2,0)</f>
        <v>Per</v>
      </c>
    </row>
    <row r="2949" spans="1:11" x14ac:dyDescent="0.25">
      <c r="A2949" s="6"/>
      <c r="B2949" s="6"/>
      <c r="C2949" s="6"/>
      <c r="D2949" s="6"/>
      <c r="E2949" s="6" t="s">
        <v>234</v>
      </c>
      <c r="F2949" s="1" t="s">
        <v>117</v>
      </c>
      <c r="G2949" s="2">
        <v>44305</v>
      </c>
      <c r="H2949" s="1">
        <v>0</v>
      </c>
      <c r="I2949" s="24" t="str">
        <f>VLOOKUP($E2949,Mapping!$A$2:$C$502,3,0)</f>
        <v>S1</v>
      </c>
      <c r="J2949" s="24" t="str">
        <f>VLOOKUP($E2949,Mapping!$A$2:$C$502,2,0)</f>
        <v>Unity</v>
      </c>
      <c r="K2949" s="24" t="str">
        <f>VLOOKUP(G2949,Mapping!$E$2:$F$246,2,0)</f>
        <v>Per</v>
      </c>
    </row>
    <row r="2950" spans="1:11" x14ac:dyDescent="0.25">
      <c r="A2950" s="6"/>
      <c r="B2950" s="6"/>
      <c r="C2950" s="6"/>
      <c r="D2950" s="6"/>
      <c r="E2950" s="6" t="s">
        <v>235</v>
      </c>
      <c r="F2950" s="1" t="s">
        <v>117</v>
      </c>
      <c r="G2950" s="2">
        <v>44305</v>
      </c>
      <c r="H2950" s="1">
        <v>0</v>
      </c>
      <c r="I2950" s="24" t="str">
        <f>VLOOKUP($E2950,Mapping!$A$2:$C$502,3,0)</f>
        <v>S2</v>
      </c>
      <c r="J2950" s="24" t="str">
        <f>VLOOKUP($E2950,Mapping!$A$2:$C$502,2,0)</f>
        <v>Unity</v>
      </c>
      <c r="K2950" s="24" t="str">
        <f>VLOOKUP(G2950,Mapping!$E$2:$F$246,2,0)</f>
        <v>Per</v>
      </c>
    </row>
    <row r="2951" spans="1:11" x14ac:dyDescent="0.25">
      <c r="A2951" s="6"/>
      <c r="B2951" s="6"/>
      <c r="C2951" s="6"/>
      <c r="D2951" s="6"/>
      <c r="E2951" s="6" t="s">
        <v>247</v>
      </c>
      <c r="F2951" s="1" t="s">
        <v>117</v>
      </c>
      <c r="G2951" s="2">
        <v>44305</v>
      </c>
      <c r="H2951" s="1">
        <v>0</v>
      </c>
      <c r="I2951" s="24" t="str">
        <f>VLOOKUP($E2951,Mapping!$A$2:$C$502,3,0)</f>
        <v>S3</v>
      </c>
      <c r="J2951" s="24" t="str">
        <f>VLOOKUP($E2951,Mapping!$A$2:$C$502,2,0)</f>
        <v>Unity</v>
      </c>
      <c r="K2951" s="24" t="str">
        <f>VLOOKUP(G2951,Mapping!$E$2:$F$246,2,0)</f>
        <v>Per</v>
      </c>
    </row>
    <row r="2952" spans="1:11" x14ac:dyDescent="0.25">
      <c r="A2952" s="6"/>
      <c r="B2952" s="6"/>
      <c r="C2952" s="6"/>
      <c r="D2952" s="6"/>
      <c r="E2952" s="6" t="s">
        <v>200</v>
      </c>
      <c r="F2952" s="1" t="s">
        <v>117</v>
      </c>
      <c r="G2952" s="2">
        <v>44306</v>
      </c>
      <c r="H2952" s="1">
        <v>0</v>
      </c>
      <c r="I2952" s="24">
        <f>VLOOKUP($E2952,Mapping!$A$2:$C$502,3,0)</f>
        <v>0</v>
      </c>
      <c r="J2952" s="24" t="str">
        <f>VLOOKUP($E2952,Mapping!$A$2:$C$502,2,0)</f>
        <v>Apple Search</v>
      </c>
      <c r="K2952" s="24" t="str">
        <f>VLOOKUP(G2952,Mapping!$E$2:$F$246,2,0)</f>
        <v>Per</v>
      </c>
    </row>
    <row r="2953" spans="1:11" x14ac:dyDescent="0.25">
      <c r="A2953" s="6"/>
      <c r="B2953" s="6"/>
      <c r="C2953" s="6"/>
      <c r="D2953" s="6"/>
      <c r="E2953" s="6" t="s">
        <v>227</v>
      </c>
      <c r="F2953" s="1" t="s">
        <v>117</v>
      </c>
      <c r="G2953" s="2">
        <v>44306</v>
      </c>
      <c r="H2953" s="1">
        <v>0</v>
      </c>
      <c r="I2953" s="24">
        <f>VLOOKUP($E2953,Mapping!$A$2:$C$502,3,0)</f>
        <v>0</v>
      </c>
      <c r="J2953" s="24" t="str">
        <f>VLOOKUP($E2953,Mapping!$A$2:$C$502,2,0)</f>
        <v>Applovin Rewarded</v>
      </c>
      <c r="K2953" s="24" t="str">
        <f>VLOOKUP(G2953,Mapping!$E$2:$F$246,2,0)</f>
        <v>Per</v>
      </c>
    </row>
    <row r="2954" spans="1:11" x14ac:dyDescent="0.25">
      <c r="A2954" s="6"/>
      <c r="B2954" s="6"/>
      <c r="C2954" s="6"/>
      <c r="D2954" s="6"/>
      <c r="E2954" s="6" t="s">
        <v>201</v>
      </c>
      <c r="F2954" s="1" t="s">
        <v>117</v>
      </c>
      <c r="G2954" s="2">
        <v>44306</v>
      </c>
      <c r="H2954" s="1">
        <v>0</v>
      </c>
      <c r="I2954" s="24">
        <f>VLOOKUP($E2954,Mapping!$A$2:$C$502,3,0)</f>
        <v>0</v>
      </c>
      <c r="J2954" s="24" t="str">
        <f>VLOOKUP($E2954,Mapping!$A$2:$C$502,2,0)</f>
        <v>Applovin Video</v>
      </c>
      <c r="K2954" s="24" t="str">
        <f>VLOOKUP(G2954,Mapping!$E$2:$F$246,2,0)</f>
        <v>Per</v>
      </c>
    </row>
    <row r="2955" spans="1:11" x14ac:dyDescent="0.25">
      <c r="A2955" s="6"/>
      <c r="B2955" s="6"/>
      <c r="C2955" s="6"/>
      <c r="D2955" s="6"/>
      <c r="E2955" s="6" t="s">
        <v>143</v>
      </c>
      <c r="F2955" s="1" t="s">
        <v>117</v>
      </c>
      <c r="G2955" s="2">
        <v>44306</v>
      </c>
      <c r="H2955" s="1">
        <v>0</v>
      </c>
      <c r="I2955" s="24">
        <f>VLOOKUP($E2955,Mapping!$A$2:$C$502,3,0)</f>
        <v>0</v>
      </c>
      <c r="J2955" s="24" t="str">
        <f>VLOOKUP($E2955,Mapping!$A$2:$C$502,2,0)</f>
        <v>Bug Fix</v>
      </c>
      <c r="K2955" s="24" t="str">
        <f>VLOOKUP(G2955,Mapping!$E$2:$F$246,2,0)</f>
        <v>Per</v>
      </c>
    </row>
    <row r="2956" spans="1:11" x14ac:dyDescent="0.25">
      <c r="A2956" s="6"/>
      <c r="B2956" s="6"/>
      <c r="C2956" s="6"/>
      <c r="D2956" s="6"/>
      <c r="E2956" s="6" t="s">
        <v>144</v>
      </c>
      <c r="F2956" s="1" t="s">
        <v>117</v>
      </c>
      <c r="G2956" s="2">
        <v>44306</v>
      </c>
      <c r="H2956" s="1">
        <v>0</v>
      </c>
      <c r="I2956" s="24">
        <f>VLOOKUP($E2956,Mapping!$A$2:$C$502,3,0)</f>
        <v>0</v>
      </c>
      <c r="J2956" s="24" t="str">
        <f>VLOOKUP($E2956,Mapping!$A$2:$C$502,2,0)</f>
        <v>Bug Fix</v>
      </c>
      <c r="K2956" s="24" t="str">
        <f>VLOOKUP(G2956,Mapping!$E$2:$F$246,2,0)</f>
        <v>Per</v>
      </c>
    </row>
    <row r="2957" spans="1:11" x14ac:dyDescent="0.25">
      <c r="A2957" s="6"/>
      <c r="B2957" s="6"/>
      <c r="C2957" s="6"/>
      <c r="D2957" s="6"/>
      <c r="E2957" s="6" t="s">
        <v>226</v>
      </c>
      <c r="F2957" s="1" t="s">
        <v>117</v>
      </c>
      <c r="G2957" s="2">
        <v>44306</v>
      </c>
      <c r="H2957" s="1">
        <v>0</v>
      </c>
      <c r="I2957" s="24">
        <f>VLOOKUP($E2957,Mapping!$A$2:$C$502,3,0)</f>
        <v>0</v>
      </c>
      <c r="J2957" s="24" t="str">
        <f>VLOOKUP($E2957,Mapping!$A$2:$C$502,2,0)</f>
        <v>Bug Fix</v>
      </c>
      <c r="K2957" s="24" t="str">
        <f>VLOOKUP(G2957,Mapping!$E$2:$F$246,2,0)</f>
        <v>Per</v>
      </c>
    </row>
    <row r="2958" spans="1:11" x14ac:dyDescent="0.25">
      <c r="A2958" s="6"/>
      <c r="B2958" s="6"/>
      <c r="C2958" s="6"/>
      <c r="D2958" s="6"/>
      <c r="E2958" s="6" t="s">
        <v>146</v>
      </c>
      <c r="F2958" s="1" t="s">
        <v>117</v>
      </c>
      <c r="G2958" s="2">
        <v>44306</v>
      </c>
      <c r="H2958" s="1">
        <v>0</v>
      </c>
      <c r="I2958" s="24">
        <f>VLOOKUP($E2958,Mapping!$A$2:$C$502,3,0)</f>
        <v>0</v>
      </c>
      <c r="J2958" s="24" t="str">
        <f>VLOOKUP($E2958,Mapping!$A$2:$C$502,2,0)</f>
        <v>Event After Effect</v>
      </c>
      <c r="K2958" s="24" t="str">
        <f>VLOOKUP(G2958,Mapping!$E$2:$F$246,2,0)</f>
        <v>Per</v>
      </c>
    </row>
    <row r="2959" spans="1:11" x14ac:dyDescent="0.25">
      <c r="A2959" s="6"/>
      <c r="B2959" s="6"/>
      <c r="C2959" s="6"/>
      <c r="D2959" s="6"/>
      <c r="E2959" s="6" t="s">
        <v>228</v>
      </c>
      <c r="F2959" s="1" t="s">
        <v>117</v>
      </c>
      <c r="G2959" s="2">
        <v>44306</v>
      </c>
      <c r="H2959" s="1">
        <v>0</v>
      </c>
      <c r="I2959" s="24">
        <f>VLOOKUP($E2959,Mapping!$A$2:$C$502,3,0)</f>
        <v>0</v>
      </c>
      <c r="J2959" s="24" t="str">
        <f>VLOOKUP($E2959,Mapping!$A$2:$C$502,2,0)</f>
        <v>Bytedance Global</v>
      </c>
      <c r="K2959" s="24" t="str">
        <f>VLOOKUP(G2959,Mapping!$E$2:$F$246,2,0)</f>
        <v>Per</v>
      </c>
    </row>
    <row r="2960" spans="1:11" x14ac:dyDescent="0.25">
      <c r="A2960" s="6"/>
      <c r="B2960" s="6"/>
      <c r="C2960" s="6"/>
      <c r="D2960" s="6"/>
      <c r="E2960" s="6" t="s">
        <v>180</v>
      </c>
      <c r="F2960" s="1" t="s">
        <v>117</v>
      </c>
      <c r="G2960" s="2">
        <v>44306</v>
      </c>
      <c r="H2960" s="1">
        <v>-12168.464368995499</v>
      </c>
      <c r="I2960" s="24">
        <f>VLOOKUP($E2960,Mapping!$A$2:$C$502,3,0)</f>
        <v>0</v>
      </c>
      <c r="J2960" s="24" t="str">
        <f>VLOOKUP($E2960,Mapping!$A$2:$C$502,2,0)</f>
        <v>Lords Mobile</v>
      </c>
      <c r="K2960" s="24" t="str">
        <f>VLOOKUP(G2960,Mapping!$E$2:$F$246,2,0)</f>
        <v>Per</v>
      </c>
    </row>
    <row r="2961" spans="1:11" x14ac:dyDescent="0.25">
      <c r="A2961" s="6"/>
      <c r="B2961" s="6"/>
      <c r="C2961" s="6"/>
      <c r="D2961" s="6"/>
      <c r="E2961" s="6" t="s">
        <v>181</v>
      </c>
      <c r="F2961" s="1" t="s">
        <v>117</v>
      </c>
      <c r="G2961" s="2">
        <v>44306</v>
      </c>
      <c r="H2961" s="1">
        <v>-2785.8273896865599</v>
      </c>
      <c r="I2961" s="24">
        <f>VLOOKUP($E2961,Mapping!$A$2:$C$502,3,0)</f>
        <v>0</v>
      </c>
      <c r="J2961" s="24" t="str">
        <f>VLOOKUP($E2961,Mapping!$A$2:$C$502,2,0)</f>
        <v>Rise of Kingdom</v>
      </c>
      <c r="K2961" s="24" t="str">
        <f>VLOOKUP(G2961,Mapping!$E$2:$F$246,2,0)</f>
        <v>Per</v>
      </c>
    </row>
    <row r="2962" spans="1:11" x14ac:dyDescent="0.25">
      <c r="A2962" s="6"/>
      <c r="B2962" s="6"/>
      <c r="C2962" s="6"/>
      <c r="D2962" s="6"/>
      <c r="E2962" s="6" t="s">
        <v>182</v>
      </c>
      <c r="F2962" s="1" t="s">
        <v>117</v>
      </c>
      <c r="G2962" s="2">
        <v>44306</v>
      </c>
      <c r="H2962" s="1">
        <v>-7580.6849897485699</v>
      </c>
      <c r="I2962" s="24">
        <f>VLOOKUP($E2962,Mapping!$A$2:$C$502,3,0)</f>
        <v>0</v>
      </c>
      <c r="J2962" s="24" t="str">
        <f>VLOOKUP($E2962,Mapping!$A$2:$C$502,2,0)</f>
        <v>West Game</v>
      </c>
      <c r="K2962" s="24" t="str">
        <f>VLOOKUP(G2962,Mapping!$E$2:$F$246,2,0)</f>
        <v>Per</v>
      </c>
    </row>
    <row r="2963" spans="1:11" x14ac:dyDescent="0.25">
      <c r="A2963" s="6"/>
      <c r="B2963" s="6"/>
      <c r="C2963" s="6"/>
      <c r="D2963" s="6"/>
      <c r="E2963" s="6" t="s">
        <v>148</v>
      </c>
      <c r="F2963" s="1" t="s">
        <v>117</v>
      </c>
      <c r="G2963" s="2">
        <v>44306</v>
      </c>
      <c r="H2963" s="1">
        <v>0</v>
      </c>
      <c r="I2963" s="24">
        <f>VLOOKUP($E2963,Mapping!$A$2:$C$502,3,0)</f>
        <v>0</v>
      </c>
      <c r="J2963" s="24" t="str">
        <f>VLOOKUP($E2963,Mapping!$A$2:$C$502,2,0)</f>
        <v>Event After Effect</v>
      </c>
      <c r="K2963" s="24" t="str">
        <f>VLOOKUP(G2963,Mapping!$E$2:$F$246,2,0)</f>
        <v>Per</v>
      </c>
    </row>
    <row r="2964" spans="1:11" x14ac:dyDescent="0.25">
      <c r="A2964" s="6"/>
      <c r="B2964" s="6"/>
      <c r="C2964" s="6"/>
      <c r="D2964" s="6"/>
      <c r="E2964" s="6" t="s">
        <v>202</v>
      </c>
      <c r="F2964" s="1" t="s">
        <v>117</v>
      </c>
      <c r="G2964" s="2">
        <v>44306</v>
      </c>
      <c r="H2964" s="1">
        <v>0</v>
      </c>
      <c r="I2964" s="24" t="str">
        <f>VLOOKUP($E2964,Mapping!$A$2:$C$502,3,0)</f>
        <v>S1</v>
      </c>
      <c r="J2964" s="24" t="str">
        <f>VLOOKUP($E2964,Mapping!$A$2:$C$502,2,0)</f>
        <v>Facebook AEO AAA</v>
      </c>
      <c r="K2964" s="24" t="str">
        <f>VLOOKUP(G2964,Mapping!$E$2:$F$246,2,0)</f>
        <v>Per</v>
      </c>
    </row>
    <row r="2965" spans="1:11" x14ac:dyDescent="0.25">
      <c r="A2965" s="6"/>
      <c r="B2965" s="6"/>
      <c r="C2965" s="6"/>
      <c r="D2965" s="6"/>
      <c r="E2965" s="6" t="s">
        <v>203</v>
      </c>
      <c r="F2965" s="1" t="s">
        <v>117</v>
      </c>
      <c r="G2965" s="2">
        <v>44306</v>
      </c>
      <c r="H2965" s="1">
        <v>0</v>
      </c>
      <c r="I2965" s="24" t="str">
        <f>VLOOKUP($E2965,Mapping!$A$2:$C$502,3,0)</f>
        <v>S2</v>
      </c>
      <c r="J2965" s="24" t="str">
        <f>VLOOKUP($E2965,Mapping!$A$2:$C$502,2,0)</f>
        <v>Facebook AEO AAA</v>
      </c>
      <c r="K2965" s="24" t="str">
        <f>VLOOKUP(G2965,Mapping!$E$2:$F$246,2,0)</f>
        <v>Per</v>
      </c>
    </row>
    <row r="2966" spans="1:11" x14ac:dyDescent="0.25">
      <c r="A2966" s="6"/>
      <c r="B2966" s="6"/>
      <c r="C2966" s="6"/>
      <c r="D2966" s="6"/>
      <c r="E2966" s="6" t="s">
        <v>243</v>
      </c>
      <c r="F2966" s="1" t="s">
        <v>117</v>
      </c>
      <c r="G2966" s="2">
        <v>44306</v>
      </c>
      <c r="H2966" s="1">
        <v>0</v>
      </c>
      <c r="I2966" s="24" t="str">
        <f>VLOOKUP($E2966,Mapping!$A$2:$C$502,3,0)</f>
        <v>S3</v>
      </c>
      <c r="J2966" s="24" t="str">
        <f>VLOOKUP($E2966,Mapping!$A$2:$C$502,2,0)</f>
        <v>Facebook AEO AAA</v>
      </c>
      <c r="K2966" s="24" t="str">
        <f>VLOOKUP(G2966,Mapping!$E$2:$F$246,2,0)</f>
        <v>Per</v>
      </c>
    </row>
    <row r="2967" spans="1:11" x14ac:dyDescent="0.25">
      <c r="A2967" s="6"/>
      <c r="B2967" s="6"/>
      <c r="C2967" s="6"/>
      <c r="D2967" s="6"/>
      <c r="E2967" s="6" t="s">
        <v>204</v>
      </c>
      <c r="F2967" s="1" t="s">
        <v>117</v>
      </c>
      <c r="G2967" s="2">
        <v>44306</v>
      </c>
      <c r="H2967" s="1">
        <v>0</v>
      </c>
      <c r="I2967" s="24" t="str">
        <f>VLOOKUP($E2967,Mapping!$A$2:$C$502,3,0)</f>
        <v>Pre</v>
      </c>
      <c r="J2967" s="24" t="str">
        <f>VLOOKUP($E2967,Mapping!$A$2:$C$502,2,0)</f>
        <v>Facebook AEO AAA</v>
      </c>
      <c r="K2967" s="24" t="str">
        <f>VLOOKUP(G2967,Mapping!$E$2:$F$246,2,0)</f>
        <v>Per</v>
      </c>
    </row>
    <row r="2968" spans="1:11" x14ac:dyDescent="0.25">
      <c r="A2968" s="6"/>
      <c r="B2968" s="6"/>
      <c r="C2968" s="6"/>
      <c r="D2968" s="6"/>
      <c r="E2968" s="6" t="s">
        <v>205</v>
      </c>
      <c r="F2968" s="1" t="s">
        <v>117</v>
      </c>
      <c r="G2968" s="2">
        <v>44306</v>
      </c>
      <c r="H2968" s="1">
        <v>0</v>
      </c>
      <c r="I2968" s="24" t="str">
        <f>VLOOKUP($E2968,Mapping!$A$2:$C$502,3,0)</f>
        <v>S1</v>
      </c>
      <c r="J2968" s="24" t="str">
        <f>VLOOKUP($E2968,Mapping!$A$2:$C$502,2,0)</f>
        <v>Facebook AEO BAU</v>
      </c>
      <c r="K2968" s="24" t="str">
        <f>VLOOKUP(G2968,Mapping!$E$2:$F$246,2,0)</f>
        <v>Per</v>
      </c>
    </row>
    <row r="2969" spans="1:11" x14ac:dyDescent="0.25">
      <c r="A2969" s="6"/>
      <c r="B2969" s="6"/>
      <c r="C2969" s="6"/>
      <c r="D2969" s="6"/>
      <c r="E2969" s="6" t="s">
        <v>206</v>
      </c>
      <c r="F2969" s="1" t="s">
        <v>117</v>
      </c>
      <c r="G2969" s="2">
        <v>44306</v>
      </c>
      <c r="H2969" s="1">
        <v>0</v>
      </c>
      <c r="I2969" s="24" t="str">
        <f>VLOOKUP($E2969,Mapping!$A$2:$C$502,3,0)</f>
        <v>S2</v>
      </c>
      <c r="J2969" s="24" t="str">
        <f>VLOOKUP($E2969,Mapping!$A$2:$C$502,2,0)</f>
        <v>Facebook AEO BAU</v>
      </c>
      <c r="K2969" s="24" t="str">
        <f>VLOOKUP(G2969,Mapping!$E$2:$F$246,2,0)</f>
        <v>Per</v>
      </c>
    </row>
    <row r="2970" spans="1:11" x14ac:dyDescent="0.25">
      <c r="A2970" s="6"/>
      <c r="B2970" s="6"/>
      <c r="C2970" s="6"/>
      <c r="D2970" s="6"/>
      <c r="E2970" s="6" t="s">
        <v>244</v>
      </c>
      <c r="F2970" s="1" t="s">
        <v>117</v>
      </c>
      <c r="G2970" s="2">
        <v>44306</v>
      </c>
      <c r="H2970" s="1">
        <v>0</v>
      </c>
      <c r="I2970" s="24" t="str">
        <f>VLOOKUP($E2970,Mapping!$A$2:$C$502,3,0)</f>
        <v>S3</v>
      </c>
      <c r="J2970" s="24" t="str">
        <f>VLOOKUP($E2970,Mapping!$A$2:$C$502,2,0)</f>
        <v>Facebook AEO BAU</v>
      </c>
      <c r="K2970" s="24" t="str">
        <f>VLOOKUP(G2970,Mapping!$E$2:$F$246,2,0)</f>
        <v>Per</v>
      </c>
    </row>
    <row r="2971" spans="1:11" x14ac:dyDescent="0.25">
      <c r="A2971" s="6"/>
      <c r="B2971" s="6"/>
      <c r="C2971" s="6"/>
      <c r="D2971" s="6"/>
      <c r="E2971" s="6" t="s">
        <v>207</v>
      </c>
      <c r="F2971" s="1" t="s">
        <v>117</v>
      </c>
      <c r="G2971" s="2">
        <v>44306</v>
      </c>
      <c r="H2971" s="1">
        <v>466.17227944446898</v>
      </c>
      <c r="I2971" s="24" t="str">
        <f>VLOOKUP($E2971,Mapping!$A$2:$C$502,3,0)</f>
        <v>Pre</v>
      </c>
      <c r="J2971" s="24" t="str">
        <f>VLOOKUP($E2971,Mapping!$A$2:$C$502,2,0)</f>
        <v>Facebook AEO BAU</v>
      </c>
      <c r="K2971" s="24" t="str">
        <f>VLOOKUP(G2971,Mapping!$E$2:$F$246,2,0)</f>
        <v>Per</v>
      </c>
    </row>
    <row r="2972" spans="1:11" x14ac:dyDescent="0.25">
      <c r="A2972" s="6"/>
      <c r="B2972" s="6"/>
      <c r="C2972" s="6"/>
      <c r="D2972" s="6"/>
      <c r="E2972" s="6" t="s">
        <v>208</v>
      </c>
      <c r="F2972" s="1" t="s">
        <v>117</v>
      </c>
      <c r="G2972" s="2">
        <v>44306</v>
      </c>
      <c r="H2972" s="1">
        <v>7058.7036843075603</v>
      </c>
      <c r="I2972" s="24" t="str">
        <f>VLOOKUP($E2972,Mapping!$A$2:$C$502,3,0)</f>
        <v>Pre</v>
      </c>
      <c r="J2972" s="24" t="str">
        <f>VLOOKUP($E2972,Mapping!$A$2:$C$502,2,0)</f>
        <v>Facebook VO AAA</v>
      </c>
      <c r="K2972" s="24" t="str">
        <f>VLOOKUP(G2972,Mapping!$E$2:$F$246,2,0)</f>
        <v>Per</v>
      </c>
    </row>
    <row r="2973" spans="1:11" x14ac:dyDescent="0.25">
      <c r="A2973" s="6"/>
      <c r="B2973" s="6"/>
      <c r="C2973" s="6"/>
      <c r="D2973" s="6"/>
      <c r="E2973" s="6" t="s">
        <v>209</v>
      </c>
      <c r="F2973" s="1" t="s">
        <v>117</v>
      </c>
      <c r="G2973" s="2">
        <v>44306</v>
      </c>
      <c r="H2973" s="1">
        <v>0</v>
      </c>
      <c r="I2973" s="24" t="str">
        <f>VLOOKUP($E2973,Mapping!$A$2:$C$502,3,0)</f>
        <v>S1</v>
      </c>
      <c r="J2973" s="24" t="str">
        <f>VLOOKUP($E2973,Mapping!$A$2:$C$502,2,0)</f>
        <v>Facebook VO AAA</v>
      </c>
      <c r="K2973" s="24" t="str">
        <f>VLOOKUP(G2973,Mapping!$E$2:$F$246,2,0)</f>
        <v>Per</v>
      </c>
    </row>
    <row r="2974" spans="1:11" x14ac:dyDescent="0.25">
      <c r="A2974" s="6"/>
      <c r="B2974" s="6"/>
      <c r="C2974" s="6"/>
      <c r="D2974" s="6"/>
      <c r="E2974" s="6" t="s">
        <v>210</v>
      </c>
      <c r="F2974" s="1" t="s">
        <v>117</v>
      </c>
      <c r="G2974" s="2">
        <v>44306</v>
      </c>
      <c r="H2974" s="1">
        <v>0</v>
      </c>
      <c r="I2974" s="24" t="str">
        <f>VLOOKUP($E2974,Mapping!$A$2:$C$502,3,0)</f>
        <v>S2</v>
      </c>
      <c r="J2974" s="24" t="str">
        <f>VLOOKUP($E2974,Mapping!$A$2:$C$502,2,0)</f>
        <v>Facebook VO AAA</v>
      </c>
      <c r="K2974" s="24" t="str">
        <f>VLOOKUP(G2974,Mapping!$E$2:$F$246,2,0)</f>
        <v>Per</v>
      </c>
    </row>
    <row r="2975" spans="1:11" x14ac:dyDescent="0.25">
      <c r="A2975" s="6"/>
      <c r="B2975" s="6"/>
      <c r="C2975" s="6"/>
      <c r="D2975" s="6"/>
      <c r="E2975" s="6" t="s">
        <v>245</v>
      </c>
      <c r="F2975" s="1" t="s">
        <v>117</v>
      </c>
      <c r="G2975" s="2">
        <v>44306</v>
      </c>
      <c r="H2975" s="1">
        <v>0</v>
      </c>
      <c r="I2975" s="24" t="str">
        <f>VLOOKUP($E2975,Mapping!$A$2:$C$502,3,0)</f>
        <v>S3</v>
      </c>
      <c r="J2975" s="24" t="str">
        <f>VLOOKUP($E2975,Mapping!$A$2:$C$502,2,0)</f>
        <v>Facebook VO AAA</v>
      </c>
      <c r="K2975" s="24" t="str">
        <f>VLOOKUP(G2975,Mapping!$E$2:$F$246,2,0)</f>
        <v>Per</v>
      </c>
    </row>
    <row r="2976" spans="1:11" x14ac:dyDescent="0.25">
      <c r="A2976" s="6"/>
      <c r="B2976" s="6"/>
      <c r="C2976" s="6"/>
      <c r="D2976" s="6"/>
      <c r="E2976" s="6" t="s">
        <v>211</v>
      </c>
      <c r="F2976" s="1" t="s">
        <v>117</v>
      </c>
      <c r="G2976" s="2">
        <v>44306</v>
      </c>
      <c r="H2976" s="1">
        <v>32855.475116037203</v>
      </c>
      <c r="I2976" s="24" t="str">
        <f>VLOOKUP($E2976,Mapping!$A$2:$C$502,3,0)</f>
        <v>Pre</v>
      </c>
      <c r="J2976" s="24" t="str">
        <f>VLOOKUP($E2976,Mapping!$A$2:$C$502,2,0)</f>
        <v>Facebook VO BAU</v>
      </c>
      <c r="K2976" s="24" t="str">
        <f>VLOOKUP(G2976,Mapping!$E$2:$F$246,2,0)</f>
        <v>Per</v>
      </c>
    </row>
    <row r="2977" spans="1:11" x14ac:dyDescent="0.25">
      <c r="A2977" s="6"/>
      <c r="B2977" s="6"/>
      <c r="C2977" s="6"/>
      <c r="D2977" s="6"/>
      <c r="E2977" s="6" t="s">
        <v>212</v>
      </c>
      <c r="F2977" s="1" t="s">
        <v>117</v>
      </c>
      <c r="G2977" s="2">
        <v>44306</v>
      </c>
      <c r="H2977" s="1">
        <v>0</v>
      </c>
      <c r="I2977" s="24" t="str">
        <f>VLOOKUP($E2977,Mapping!$A$2:$C$502,3,0)</f>
        <v>S1</v>
      </c>
      <c r="J2977" s="24" t="str">
        <f>VLOOKUP($E2977,Mapping!$A$2:$C$502,2,0)</f>
        <v>Facebook VO BAU</v>
      </c>
      <c r="K2977" s="24" t="str">
        <f>VLOOKUP(G2977,Mapping!$E$2:$F$246,2,0)</f>
        <v>Per</v>
      </c>
    </row>
    <row r="2978" spans="1:11" x14ac:dyDescent="0.25">
      <c r="A2978" s="6"/>
      <c r="B2978" s="6"/>
      <c r="C2978" s="6"/>
      <c r="D2978" s="6"/>
      <c r="E2978" s="6" t="s">
        <v>213</v>
      </c>
      <c r="F2978" s="1" t="s">
        <v>117</v>
      </c>
      <c r="G2978" s="2">
        <v>44306</v>
      </c>
      <c r="H2978" s="1">
        <v>0</v>
      </c>
      <c r="I2978" s="24" t="str">
        <f>VLOOKUP($E2978,Mapping!$A$2:$C$502,3,0)</f>
        <v>S2</v>
      </c>
      <c r="J2978" s="24" t="str">
        <f>VLOOKUP($E2978,Mapping!$A$2:$C$502,2,0)</f>
        <v>Facebook VO BAU</v>
      </c>
      <c r="K2978" s="24" t="str">
        <f>VLOOKUP(G2978,Mapping!$E$2:$F$246,2,0)</f>
        <v>Per</v>
      </c>
    </row>
    <row r="2979" spans="1:11" x14ac:dyDescent="0.25">
      <c r="A2979" s="6"/>
      <c r="B2979" s="6"/>
      <c r="C2979" s="6"/>
      <c r="D2979" s="6"/>
      <c r="E2979" s="6" t="s">
        <v>246</v>
      </c>
      <c r="F2979" s="1" t="s">
        <v>117</v>
      </c>
      <c r="G2979" s="2">
        <v>44306</v>
      </c>
      <c r="H2979" s="1">
        <v>0</v>
      </c>
      <c r="I2979" s="24" t="str">
        <f>VLOOKUP($E2979,Mapping!$A$2:$C$502,3,0)</f>
        <v>S3</v>
      </c>
      <c r="J2979" s="24" t="str">
        <f>VLOOKUP($E2979,Mapping!$A$2:$C$502,2,0)</f>
        <v>Facebook VO BAU</v>
      </c>
      <c r="K2979" s="24" t="str">
        <f>VLOOKUP(G2979,Mapping!$E$2:$F$246,2,0)</f>
        <v>Per</v>
      </c>
    </row>
    <row r="2980" spans="1:11" x14ac:dyDescent="0.25">
      <c r="A2980" s="6"/>
      <c r="B2980" s="6"/>
      <c r="C2980" s="6"/>
      <c r="D2980" s="6"/>
      <c r="E2980" s="6" t="s">
        <v>214</v>
      </c>
      <c r="F2980" s="1" t="s">
        <v>117</v>
      </c>
      <c r="G2980" s="2">
        <v>44306</v>
      </c>
      <c r="H2980" s="1">
        <v>3817.0486095650099</v>
      </c>
      <c r="I2980" s="24" t="str">
        <f>VLOOKUP($E2980,Mapping!$A$2:$C$502,3,0)</f>
        <v>Pre</v>
      </c>
      <c r="J2980" s="24" t="str">
        <f>VLOOKUP($E2980,Mapping!$A$2:$C$502,2,0)</f>
        <v>Facebook VO Dynamic</v>
      </c>
      <c r="K2980" s="24" t="str">
        <f>VLOOKUP(G2980,Mapping!$E$2:$F$246,2,0)</f>
        <v>Per</v>
      </c>
    </row>
    <row r="2981" spans="1:11" x14ac:dyDescent="0.25">
      <c r="A2981" s="6"/>
      <c r="B2981" s="6"/>
      <c r="C2981" s="6"/>
      <c r="D2981" s="6"/>
      <c r="E2981" s="6" t="s">
        <v>215</v>
      </c>
      <c r="F2981" s="1" t="s">
        <v>117</v>
      </c>
      <c r="G2981" s="2">
        <v>44306</v>
      </c>
      <c r="H2981" s="1">
        <v>0</v>
      </c>
      <c r="I2981" s="24" t="str">
        <f>VLOOKUP($E2981,Mapping!$A$2:$C$502,3,0)</f>
        <v>S1</v>
      </c>
      <c r="J2981" s="24" t="str">
        <f>VLOOKUP($E2981,Mapping!$A$2:$C$502,2,0)</f>
        <v>Facebook VO Dynamic</v>
      </c>
      <c r="K2981" s="24" t="str">
        <f>VLOOKUP(G2981,Mapping!$E$2:$F$246,2,0)</f>
        <v>Per</v>
      </c>
    </row>
    <row r="2982" spans="1:11" x14ac:dyDescent="0.25">
      <c r="A2982" s="6"/>
      <c r="B2982" s="6"/>
      <c r="C2982" s="6"/>
      <c r="D2982" s="6"/>
      <c r="E2982" s="6" t="s">
        <v>216</v>
      </c>
      <c r="F2982" s="1" t="s">
        <v>117</v>
      </c>
      <c r="G2982" s="2">
        <v>44306</v>
      </c>
      <c r="H2982" s="1">
        <v>4520.2942510497396</v>
      </c>
      <c r="I2982" s="24" t="str">
        <f>VLOOKUP($E2982,Mapping!$A$2:$C$502,3,0)</f>
        <v>Pre</v>
      </c>
      <c r="J2982" s="24" t="str">
        <f>VLOOKUP($E2982,Mapping!$A$2:$C$502,2,0)</f>
        <v>Google Display</v>
      </c>
      <c r="K2982" s="24" t="str">
        <f>VLOOKUP(G2982,Mapping!$E$2:$F$246,2,0)</f>
        <v>Per</v>
      </c>
    </row>
    <row r="2983" spans="1:11" x14ac:dyDescent="0.25">
      <c r="A2983" s="6"/>
      <c r="B2983" s="6"/>
      <c r="C2983" s="6"/>
      <c r="D2983" s="6"/>
      <c r="E2983" s="6" t="s">
        <v>217</v>
      </c>
      <c r="F2983" s="1" t="s">
        <v>117</v>
      </c>
      <c r="G2983" s="2">
        <v>44306</v>
      </c>
      <c r="H2983" s="1">
        <v>0</v>
      </c>
      <c r="I2983" s="24">
        <f>VLOOKUP($E2983,Mapping!$A$2:$C$502,3,0)</f>
        <v>0</v>
      </c>
      <c r="J2983" s="24" t="str">
        <f>VLOOKUP($E2983,Mapping!$A$2:$C$502,2,0)</f>
        <v>Google Display</v>
      </c>
      <c r="K2983" s="24" t="str">
        <f>VLOOKUP(G2983,Mapping!$E$2:$F$246,2,0)</f>
        <v>Per</v>
      </c>
    </row>
    <row r="2984" spans="1:11" x14ac:dyDescent="0.25">
      <c r="A2984" s="6"/>
      <c r="B2984" s="6"/>
      <c r="C2984" s="6"/>
      <c r="D2984" s="6"/>
      <c r="E2984" s="6" t="s">
        <v>229</v>
      </c>
      <c r="F2984" s="1" t="s">
        <v>117</v>
      </c>
      <c r="G2984" s="2">
        <v>44306</v>
      </c>
      <c r="H2984" s="1">
        <v>0</v>
      </c>
      <c r="I2984" s="24">
        <f>VLOOKUP($E2984,Mapping!$A$2:$C$502,3,0)</f>
        <v>0</v>
      </c>
      <c r="J2984" s="24" t="str">
        <f>VLOOKUP($E2984,Mapping!$A$2:$C$502,2,0)</f>
        <v>Google Display</v>
      </c>
      <c r="K2984" s="24" t="str">
        <f>VLOOKUP(G2984,Mapping!$E$2:$F$246,2,0)</f>
        <v>Per</v>
      </c>
    </row>
    <row r="2985" spans="1:11" x14ac:dyDescent="0.25">
      <c r="A2985" s="6"/>
      <c r="B2985" s="6"/>
      <c r="C2985" s="6"/>
      <c r="D2985" s="6"/>
      <c r="E2985" s="6" t="s">
        <v>218</v>
      </c>
      <c r="F2985" s="1" t="s">
        <v>117</v>
      </c>
      <c r="G2985" s="2">
        <v>44306</v>
      </c>
      <c r="H2985" s="1">
        <v>0</v>
      </c>
      <c r="I2985" s="24">
        <f>VLOOKUP($E2985,Mapping!$A$2:$C$502,3,0)</f>
        <v>0</v>
      </c>
      <c r="J2985" s="24" t="str">
        <f>VLOOKUP($E2985,Mapping!$A$2:$C$502,2,0)</f>
        <v>Google Display</v>
      </c>
      <c r="K2985" s="24" t="str">
        <f>VLOOKUP(G2985,Mapping!$E$2:$F$246,2,0)</f>
        <v>Per</v>
      </c>
    </row>
    <row r="2986" spans="1:11" x14ac:dyDescent="0.25">
      <c r="A2986" s="6"/>
      <c r="B2986" s="6"/>
      <c r="C2986" s="6"/>
      <c r="D2986" s="6"/>
      <c r="E2986" s="6" t="s">
        <v>230</v>
      </c>
      <c r="F2986" s="1" t="s">
        <v>117</v>
      </c>
      <c r="G2986" s="2">
        <v>44306</v>
      </c>
      <c r="H2986" s="1">
        <v>0</v>
      </c>
      <c r="I2986" s="24" t="str">
        <f>VLOOKUP($E2986,Mapping!$A$2:$C$502,3,0)</f>
        <v>S1</v>
      </c>
      <c r="J2986" s="24" t="str">
        <f>VLOOKUP($E2986,Mapping!$A$2:$C$502,2,0)</f>
        <v>Google Display</v>
      </c>
      <c r="K2986" s="24" t="str">
        <f>VLOOKUP(G2986,Mapping!$E$2:$F$246,2,0)</f>
        <v>Per</v>
      </c>
    </row>
    <row r="2987" spans="1:11" x14ac:dyDescent="0.25">
      <c r="A2987" s="6"/>
      <c r="B2987" s="6"/>
      <c r="C2987" s="6"/>
      <c r="D2987" s="6"/>
      <c r="E2987" s="6" t="s">
        <v>219</v>
      </c>
      <c r="F2987" s="1" t="s">
        <v>117</v>
      </c>
      <c r="G2987" s="2">
        <v>44306</v>
      </c>
      <c r="H2987" s="1">
        <v>72.523202470356097</v>
      </c>
      <c r="I2987" s="24" t="str">
        <f>VLOOKUP($E2987,Mapping!$A$2:$C$502,3,0)</f>
        <v>Pre</v>
      </c>
      <c r="J2987" s="24" t="str">
        <f>VLOOKUP($E2987,Mapping!$A$2:$C$502,2,0)</f>
        <v>Google Youtube</v>
      </c>
      <c r="K2987" s="24" t="str">
        <f>VLOOKUP(G2987,Mapping!$E$2:$F$246,2,0)</f>
        <v>Per</v>
      </c>
    </row>
    <row r="2988" spans="1:11" x14ac:dyDescent="0.25">
      <c r="A2988" s="6"/>
      <c r="B2988" s="6"/>
      <c r="C2988" s="6"/>
      <c r="D2988" s="6"/>
      <c r="E2988" s="6" t="s">
        <v>220</v>
      </c>
      <c r="F2988" s="1" t="s">
        <v>117</v>
      </c>
      <c r="G2988" s="2">
        <v>44306</v>
      </c>
      <c r="H2988" s="1">
        <v>0</v>
      </c>
      <c r="I2988" s="24">
        <f>VLOOKUP($E2988,Mapping!$A$2:$C$502,3,0)</f>
        <v>0</v>
      </c>
      <c r="J2988" s="24" t="str">
        <f>VLOOKUP($E2988,Mapping!$A$2:$C$502,2,0)</f>
        <v>Google Youtube</v>
      </c>
      <c r="K2988" s="24" t="str">
        <f>VLOOKUP(G2988,Mapping!$E$2:$F$246,2,0)</f>
        <v>Per</v>
      </c>
    </row>
    <row r="2989" spans="1:11" x14ac:dyDescent="0.25">
      <c r="A2989" s="6"/>
      <c r="B2989" s="6"/>
      <c r="C2989" s="6"/>
      <c r="D2989" s="6"/>
      <c r="E2989" s="6" t="s">
        <v>231</v>
      </c>
      <c r="F2989" s="1" t="s">
        <v>117</v>
      </c>
      <c r="G2989" s="2">
        <v>44306</v>
      </c>
      <c r="H2989" s="1">
        <v>0</v>
      </c>
      <c r="I2989" s="24">
        <f>VLOOKUP($E2989,Mapping!$A$2:$C$502,3,0)</f>
        <v>0</v>
      </c>
      <c r="J2989" s="24" t="str">
        <f>VLOOKUP($E2989,Mapping!$A$2:$C$502,2,0)</f>
        <v>Google Youtube</v>
      </c>
      <c r="K2989" s="24" t="str">
        <f>VLOOKUP(G2989,Mapping!$E$2:$F$246,2,0)</f>
        <v>Per</v>
      </c>
    </row>
    <row r="2990" spans="1:11" x14ac:dyDescent="0.25">
      <c r="A2990" s="6"/>
      <c r="B2990" s="6"/>
      <c r="C2990" s="6"/>
      <c r="D2990" s="6"/>
      <c r="E2990" s="6" t="s">
        <v>221</v>
      </c>
      <c r="F2990" s="1" t="s">
        <v>117</v>
      </c>
      <c r="G2990" s="2">
        <v>44306</v>
      </c>
      <c r="H2990" s="1">
        <v>0</v>
      </c>
      <c r="I2990" s="24">
        <f>VLOOKUP($E2990,Mapping!$A$2:$C$502,3,0)</f>
        <v>0</v>
      </c>
      <c r="J2990" s="24" t="str">
        <f>VLOOKUP($E2990,Mapping!$A$2:$C$502,2,0)</f>
        <v>Google Youtube</v>
      </c>
      <c r="K2990" s="24" t="str">
        <f>VLOOKUP(G2990,Mapping!$E$2:$F$246,2,0)</f>
        <v>Per</v>
      </c>
    </row>
    <row r="2991" spans="1:11" x14ac:dyDescent="0.25">
      <c r="A2991" s="6"/>
      <c r="B2991" s="6"/>
      <c r="C2991" s="6"/>
      <c r="D2991" s="6"/>
      <c r="E2991" s="6" t="s">
        <v>232</v>
      </c>
      <c r="F2991" s="1" t="s">
        <v>117</v>
      </c>
      <c r="G2991" s="2">
        <v>44306</v>
      </c>
      <c r="H2991" s="1">
        <v>0</v>
      </c>
      <c r="I2991" s="24" t="str">
        <f>VLOOKUP($E2991,Mapping!$A$2:$C$502,3,0)</f>
        <v>S1</v>
      </c>
      <c r="J2991" s="24" t="str">
        <f>VLOOKUP($E2991,Mapping!$A$2:$C$502,2,0)</f>
        <v>Google Youtube</v>
      </c>
      <c r="K2991" s="24" t="str">
        <f>VLOOKUP(G2991,Mapping!$E$2:$F$246,2,0)</f>
        <v>Per</v>
      </c>
    </row>
    <row r="2992" spans="1:11" x14ac:dyDescent="0.25">
      <c r="A2992" s="6"/>
      <c r="B2992" s="6"/>
      <c r="C2992" s="6"/>
      <c r="D2992" s="6"/>
      <c r="E2992" s="6" t="s">
        <v>73</v>
      </c>
      <c r="F2992" s="1" t="s">
        <v>117</v>
      </c>
      <c r="G2992" s="2">
        <v>44306</v>
      </c>
      <c r="H2992" s="1">
        <v>282876.95580592903</v>
      </c>
      <c r="I2992" s="24">
        <f>VLOOKUP($E2992,Mapping!$A$2:$C$502,3,0)</f>
        <v>0</v>
      </c>
      <c r="J2992" s="24">
        <f>VLOOKUP($E2992,Mapping!$A$2:$C$502,2,0)</f>
        <v>0</v>
      </c>
      <c r="K2992" s="24" t="str">
        <f>VLOOKUP(G2992,Mapping!$E$2:$F$246,2,0)</f>
        <v>Per</v>
      </c>
    </row>
    <row r="2993" spans="1:11" x14ac:dyDescent="0.25">
      <c r="A2993" s="6"/>
      <c r="B2993" s="6"/>
      <c r="C2993" s="6"/>
      <c r="D2993" s="6"/>
      <c r="E2993" s="6" t="s">
        <v>149</v>
      </c>
      <c r="F2993" s="1" t="s">
        <v>117</v>
      </c>
      <c r="G2993" s="2">
        <v>44306</v>
      </c>
      <c r="H2993" s="1">
        <v>0</v>
      </c>
      <c r="I2993" s="24">
        <f>VLOOKUP($E2993,Mapping!$A$2:$C$502,3,0)</f>
        <v>0</v>
      </c>
      <c r="J2993" s="24" t="str">
        <f>VLOOKUP($E2993,Mapping!$A$2:$C$502,2,0)</f>
        <v>Event After Effect</v>
      </c>
      <c r="K2993" s="24" t="str">
        <f>VLOOKUP(G2993,Mapping!$E$2:$F$246,2,0)</f>
        <v>Per</v>
      </c>
    </row>
    <row r="2994" spans="1:11" x14ac:dyDescent="0.25">
      <c r="A2994" s="6"/>
      <c r="B2994" s="6"/>
      <c r="C2994" s="6"/>
      <c r="D2994" s="6"/>
      <c r="E2994" s="6" t="s">
        <v>150</v>
      </c>
      <c r="F2994" s="1" t="s">
        <v>117</v>
      </c>
      <c r="G2994" s="2">
        <v>44306</v>
      </c>
      <c r="H2994" s="1">
        <v>0</v>
      </c>
      <c r="I2994" s="24">
        <f>VLOOKUP($E2994,Mapping!$A$2:$C$502,3,0)</f>
        <v>0</v>
      </c>
      <c r="J2994" s="24" t="str">
        <f>VLOOKUP($E2994,Mapping!$A$2:$C$502,2,0)</f>
        <v>Internal Event</v>
      </c>
      <c r="K2994" s="24" t="str">
        <f>VLOOKUP(G2994,Mapping!$E$2:$F$246,2,0)</f>
        <v>Per</v>
      </c>
    </row>
    <row r="2995" spans="1:11" x14ac:dyDescent="0.25">
      <c r="A2995" s="6"/>
      <c r="B2995" s="6"/>
      <c r="C2995" s="6"/>
      <c r="D2995" s="6"/>
      <c r="E2995" s="6" t="s">
        <v>151</v>
      </c>
      <c r="F2995" s="1" t="s">
        <v>117</v>
      </c>
      <c r="G2995" s="2">
        <v>44306</v>
      </c>
      <c r="H2995" s="1">
        <v>0</v>
      </c>
      <c r="I2995" s="24">
        <f>VLOOKUP($E2995,Mapping!$A$2:$C$502,3,0)</f>
        <v>0</v>
      </c>
      <c r="J2995" s="24" t="str">
        <f>VLOOKUP($E2995,Mapping!$A$2:$C$502,2,0)</f>
        <v>Internal Event</v>
      </c>
      <c r="K2995" s="24" t="str">
        <f>VLOOKUP(G2995,Mapping!$E$2:$F$246,2,0)</f>
        <v>Per</v>
      </c>
    </row>
    <row r="2996" spans="1:11" x14ac:dyDescent="0.25">
      <c r="A2996" s="6"/>
      <c r="B2996" s="6"/>
      <c r="C2996" s="6"/>
      <c r="D2996" s="6"/>
      <c r="E2996" s="6" t="s">
        <v>152</v>
      </c>
      <c r="F2996" s="1" t="s">
        <v>117</v>
      </c>
      <c r="G2996" s="2">
        <v>44306</v>
      </c>
      <c r="H2996" s="1">
        <v>0</v>
      </c>
      <c r="I2996" s="24">
        <f>VLOOKUP($E2996,Mapping!$A$2:$C$502,3,0)</f>
        <v>0</v>
      </c>
      <c r="J2996" s="24" t="str">
        <f>VLOOKUP($E2996,Mapping!$A$2:$C$502,2,0)</f>
        <v>Internal Event</v>
      </c>
      <c r="K2996" s="24" t="str">
        <f>VLOOKUP(G2996,Mapping!$E$2:$F$246,2,0)</f>
        <v>Per</v>
      </c>
    </row>
    <row r="2997" spans="1:11" x14ac:dyDescent="0.25">
      <c r="A2997" s="6"/>
      <c r="B2997" s="6"/>
      <c r="C2997" s="6"/>
      <c r="D2997" s="6"/>
      <c r="E2997" s="6" t="s">
        <v>153</v>
      </c>
      <c r="F2997" s="1" t="s">
        <v>117</v>
      </c>
      <c r="G2997" s="2">
        <v>44306</v>
      </c>
      <c r="H2997" s="1">
        <v>0</v>
      </c>
      <c r="I2997" s="24">
        <f>VLOOKUP($E2997,Mapping!$A$2:$C$502,3,0)</f>
        <v>0</v>
      </c>
      <c r="J2997" s="24" t="str">
        <f>VLOOKUP($E2997,Mapping!$A$2:$C$502,2,0)</f>
        <v>Monday Effect</v>
      </c>
      <c r="K2997" s="24" t="str">
        <f>VLOOKUP(G2997,Mapping!$E$2:$F$246,2,0)</f>
        <v>Per</v>
      </c>
    </row>
    <row r="2998" spans="1:11" x14ac:dyDescent="0.25">
      <c r="A2998" s="6"/>
      <c r="B2998" s="6"/>
      <c r="C2998" s="6"/>
      <c r="D2998" s="6"/>
      <c r="E2998" s="6" t="s">
        <v>154</v>
      </c>
      <c r="F2998" s="1" t="s">
        <v>117</v>
      </c>
      <c r="G2998" s="2">
        <v>44306</v>
      </c>
      <c r="H2998" s="1">
        <v>0</v>
      </c>
      <c r="I2998" s="24">
        <f>VLOOKUP($E2998,Mapping!$A$2:$C$502,3,0)</f>
        <v>0</v>
      </c>
      <c r="J2998" s="24" t="str">
        <f>VLOOKUP($E2998,Mapping!$A$2:$C$502,2,0)</f>
        <v>New Content</v>
      </c>
      <c r="K2998" s="24" t="str">
        <f>VLOOKUP(G2998,Mapping!$E$2:$F$246,2,0)</f>
        <v>Per</v>
      </c>
    </row>
    <row r="2999" spans="1:11" x14ac:dyDescent="0.25">
      <c r="A2999" s="6"/>
      <c r="B2999" s="6"/>
      <c r="C2999" s="6"/>
      <c r="D2999" s="6"/>
      <c r="E2999" s="6" t="s">
        <v>155</v>
      </c>
      <c r="F2999" s="1" t="s">
        <v>117</v>
      </c>
      <c r="G2999" s="2">
        <v>44306</v>
      </c>
      <c r="H2999" s="1">
        <v>0</v>
      </c>
      <c r="I2999" s="24">
        <f>VLOOKUP($E2999,Mapping!$A$2:$C$502,3,0)</f>
        <v>0</v>
      </c>
      <c r="J2999" s="24" t="str">
        <f>VLOOKUP($E2999,Mapping!$A$2:$C$502,2,0)</f>
        <v>Internal Event</v>
      </c>
      <c r="K2999" s="24" t="str">
        <f>VLOOKUP(G2999,Mapping!$E$2:$F$246,2,0)</f>
        <v>Per</v>
      </c>
    </row>
    <row r="3000" spans="1:11" x14ac:dyDescent="0.25">
      <c r="A3000" s="6"/>
      <c r="B3000" s="6"/>
      <c r="C3000" s="6"/>
      <c r="D3000" s="6"/>
      <c r="E3000" s="6" t="s">
        <v>156</v>
      </c>
      <c r="F3000" s="1" t="s">
        <v>117</v>
      </c>
      <c r="G3000" s="2">
        <v>44306</v>
      </c>
      <c r="H3000" s="1">
        <v>0</v>
      </c>
      <c r="I3000" s="24">
        <f>VLOOKUP($E3000,Mapping!$A$2:$C$502,3,0)</f>
        <v>0</v>
      </c>
      <c r="J3000" s="24" t="str">
        <f>VLOOKUP($E3000,Mapping!$A$2:$C$502,2,0)</f>
        <v>Internal Event</v>
      </c>
      <c r="K3000" s="24" t="str">
        <f>VLOOKUP(G3000,Mapping!$E$2:$F$246,2,0)</f>
        <v>Per</v>
      </c>
    </row>
    <row r="3001" spans="1:11" x14ac:dyDescent="0.25">
      <c r="A3001" s="6"/>
      <c r="B3001" s="6"/>
      <c r="C3001" s="6"/>
      <c r="D3001" s="6"/>
      <c r="E3001" s="6" t="s">
        <v>233</v>
      </c>
      <c r="F3001" s="1" t="s">
        <v>117</v>
      </c>
      <c r="G3001" s="2">
        <v>44306</v>
      </c>
      <c r="H3001" s="1">
        <v>0</v>
      </c>
      <c r="I3001" s="24" t="str">
        <f>VLOOKUP($E3001,Mapping!$A$2:$C$502,3,0)</f>
        <v>S2</v>
      </c>
      <c r="J3001" s="24" t="str">
        <f>VLOOKUP($E3001,Mapping!$A$2:$C$502,2,0)</f>
        <v>Reddit</v>
      </c>
      <c r="K3001" s="24" t="str">
        <f>VLOOKUP(G3001,Mapping!$E$2:$F$246,2,0)</f>
        <v>Per</v>
      </c>
    </row>
    <row r="3002" spans="1:11" x14ac:dyDescent="0.25">
      <c r="A3002" s="6"/>
      <c r="B3002" s="6"/>
      <c r="C3002" s="6"/>
      <c r="D3002" s="6"/>
      <c r="E3002" s="6" t="s">
        <v>158</v>
      </c>
      <c r="F3002" s="1" t="s">
        <v>117</v>
      </c>
      <c r="G3002" s="2">
        <v>44306</v>
      </c>
      <c r="H3002" s="1">
        <v>0</v>
      </c>
      <c r="I3002" s="24">
        <f>VLOOKUP($E3002,Mapping!$A$2:$C$502,3,0)</f>
        <v>0</v>
      </c>
      <c r="J3002" s="24" t="str">
        <f>VLOOKUP($E3002,Mapping!$A$2:$C$502,2,0)</f>
        <v>Internal Event</v>
      </c>
      <c r="K3002" s="24" t="str">
        <f>VLOOKUP(G3002,Mapping!$E$2:$F$246,2,0)</f>
        <v>Per</v>
      </c>
    </row>
    <row r="3003" spans="1:11" x14ac:dyDescent="0.25">
      <c r="A3003" s="6"/>
      <c r="B3003" s="6"/>
      <c r="C3003" s="6"/>
      <c r="D3003" s="6"/>
      <c r="E3003" s="6" t="s">
        <v>159</v>
      </c>
      <c r="F3003" s="1" t="s">
        <v>117</v>
      </c>
      <c r="G3003" s="2">
        <v>44306</v>
      </c>
      <c r="H3003" s="1">
        <v>0</v>
      </c>
      <c r="I3003" s="24">
        <f>VLOOKUP($E3003,Mapping!$A$2:$C$502,3,0)</f>
        <v>0</v>
      </c>
      <c r="J3003" s="24" t="str">
        <f>VLOOKUP($E3003,Mapping!$A$2:$C$502,2,0)</f>
        <v>Event After Effect</v>
      </c>
      <c r="K3003" s="24" t="str">
        <f>VLOOKUP(G3003,Mapping!$E$2:$F$246,2,0)</f>
        <v>Per</v>
      </c>
    </row>
    <row r="3004" spans="1:11" x14ac:dyDescent="0.25">
      <c r="A3004" s="6"/>
      <c r="B3004" s="6"/>
      <c r="C3004" s="6"/>
      <c r="D3004" s="6"/>
      <c r="E3004" s="6" t="s">
        <v>160</v>
      </c>
      <c r="F3004" s="1" t="s">
        <v>117</v>
      </c>
      <c r="G3004" s="2">
        <v>44306</v>
      </c>
      <c r="H3004" s="1">
        <v>0</v>
      </c>
      <c r="I3004" s="24">
        <f>VLOOKUP($E3004,Mapping!$A$2:$C$502,3,0)</f>
        <v>0</v>
      </c>
      <c r="J3004" s="24" t="str">
        <f>VLOOKUP($E3004,Mapping!$A$2:$C$502,2,0)</f>
        <v>Event After Effect</v>
      </c>
      <c r="K3004" s="24" t="str">
        <f>VLOOKUP(G3004,Mapping!$E$2:$F$246,2,0)</f>
        <v>Per</v>
      </c>
    </row>
    <row r="3005" spans="1:11" x14ac:dyDescent="0.25">
      <c r="A3005" s="6"/>
      <c r="B3005" s="6"/>
      <c r="C3005" s="6"/>
      <c r="D3005" s="6"/>
      <c r="E3005" s="6" t="s">
        <v>161</v>
      </c>
      <c r="F3005" s="1" t="s">
        <v>117</v>
      </c>
      <c r="G3005" s="2">
        <v>44306</v>
      </c>
      <c r="H3005" s="1">
        <v>0</v>
      </c>
      <c r="I3005" s="24">
        <f>VLOOKUP($E3005,Mapping!$A$2:$C$502,3,0)</f>
        <v>0</v>
      </c>
      <c r="J3005" s="24" t="str">
        <f>VLOOKUP($E3005,Mapping!$A$2:$C$502,2,0)</f>
        <v>Internal Event</v>
      </c>
      <c r="K3005" s="24" t="str">
        <f>VLOOKUP(G3005,Mapping!$E$2:$F$246,2,0)</f>
        <v>Per</v>
      </c>
    </row>
    <row r="3006" spans="1:11" x14ac:dyDescent="0.25">
      <c r="A3006" s="6"/>
      <c r="B3006" s="6"/>
      <c r="C3006" s="6"/>
      <c r="D3006" s="6"/>
      <c r="E3006" s="6" t="s">
        <v>162</v>
      </c>
      <c r="F3006" s="1" t="s">
        <v>117</v>
      </c>
      <c r="G3006" s="2">
        <v>44306</v>
      </c>
      <c r="H3006" s="1">
        <v>-30394.747551451699</v>
      </c>
      <c r="I3006" s="24">
        <f>VLOOKUP($E3006,Mapping!$A$2:$C$502,3,0)</f>
        <v>0</v>
      </c>
      <c r="J3006" s="24" t="str">
        <f>VLOOKUP($E3006,Mapping!$A$2:$C$502,2,0)</f>
        <v>Tuesday Effect</v>
      </c>
      <c r="K3006" s="24" t="str">
        <f>VLOOKUP(G3006,Mapping!$E$2:$F$246,2,0)</f>
        <v>Per</v>
      </c>
    </row>
    <row r="3007" spans="1:11" x14ac:dyDescent="0.25">
      <c r="A3007" s="6"/>
      <c r="B3007" s="6"/>
      <c r="C3007" s="6"/>
      <c r="D3007" s="6"/>
      <c r="E3007" s="6" t="s">
        <v>222</v>
      </c>
      <c r="F3007" s="1" t="s">
        <v>117</v>
      </c>
      <c r="G3007" s="2">
        <v>44306</v>
      </c>
      <c r="H3007" s="1">
        <v>27846.2060125834</v>
      </c>
      <c r="I3007" s="24" t="str">
        <f>VLOOKUP($E3007,Mapping!$A$2:$C$502,3,0)</f>
        <v>Pre</v>
      </c>
      <c r="J3007" s="24" t="str">
        <f>VLOOKUP($E3007,Mapping!$A$2:$C$502,2,0)</f>
        <v>Unity</v>
      </c>
      <c r="K3007" s="24" t="str">
        <f>VLOOKUP(G3007,Mapping!$E$2:$F$246,2,0)</f>
        <v>Per</v>
      </c>
    </row>
    <row r="3008" spans="1:11" x14ac:dyDescent="0.25">
      <c r="A3008" s="6"/>
      <c r="B3008" s="6"/>
      <c r="C3008" s="6"/>
      <c r="D3008" s="6"/>
      <c r="E3008" s="6" t="s">
        <v>234</v>
      </c>
      <c r="F3008" s="1" t="s">
        <v>117</v>
      </c>
      <c r="G3008" s="2">
        <v>44306</v>
      </c>
      <c r="H3008" s="1">
        <v>0</v>
      </c>
      <c r="I3008" s="24" t="str">
        <f>VLOOKUP($E3008,Mapping!$A$2:$C$502,3,0)</f>
        <v>S1</v>
      </c>
      <c r="J3008" s="24" t="str">
        <f>VLOOKUP($E3008,Mapping!$A$2:$C$502,2,0)</f>
        <v>Unity</v>
      </c>
      <c r="K3008" s="24" t="str">
        <f>VLOOKUP(G3008,Mapping!$E$2:$F$246,2,0)</f>
        <v>Per</v>
      </c>
    </row>
    <row r="3009" spans="1:11" x14ac:dyDescent="0.25">
      <c r="A3009" s="6"/>
      <c r="B3009" s="6"/>
      <c r="C3009" s="6"/>
      <c r="D3009" s="6"/>
      <c r="E3009" s="6" t="s">
        <v>235</v>
      </c>
      <c r="F3009" s="1" t="s">
        <v>117</v>
      </c>
      <c r="G3009" s="2">
        <v>44306</v>
      </c>
      <c r="H3009" s="1">
        <v>0</v>
      </c>
      <c r="I3009" s="24" t="str">
        <f>VLOOKUP($E3009,Mapping!$A$2:$C$502,3,0)</f>
        <v>S2</v>
      </c>
      <c r="J3009" s="24" t="str">
        <f>VLOOKUP($E3009,Mapping!$A$2:$C$502,2,0)</f>
        <v>Unity</v>
      </c>
      <c r="K3009" s="24" t="str">
        <f>VLOOKUP(G3009,Mapping!$E$2:$F$246,2,0)</f>
        <v>Per</v>
      </c>
    </row>
    <row r="3010" spans="1:11" x14ac:dyDescent="0.25">
      <c r="A3010" s="6"/>
      <c r="B3010" s="6"/>
      <c r="C3010" s="6"/>
      <c r="D3010" s="6"/>
      <c r="E3010" s="6" t="s">
        <v>247</v>
      </c>
      <c r="F3010" s="1" t="s">
        <v>117</v>
      </c>
      <c r="G3010" s="2">
        <v>44306</v>
      </c>
      <c r="H3010" s="1">
        <v>0</v>
      </c>
      <c r="I3010" s="24" t="str">
        <f>VLOOKUP($E3010,Mapping!$A$2:$C$502,3,0)</f>
        <v>S3</v>
      </c>
      <c r="J3010" s="24" t="str">
        <f>VLOOKUP($E3010,Mapping!$A$2:$C$502,2,0)</f>
        <v>Unity</v>
      </c>
      <c r="K3010" s="24" t="str">
        <f>VLOOKUP(G3010,Mapping!$E$2:$F$246,2,0)</f>
        <v>Per</v>
      </c>
    </row>
    <row r="3011" spans="1:11" x14ac:dyDescent="0.25">
      <c r="A3011" s="6"/>
      <c r="B3011" s="6"/>
      <c r="C3011" s="6"/>
      <c r="D3011" s="6"/>
      <c r="E3011" s="6" t="s">
        <v>200</v>
      </c>
      <c r="F3011" s="1" t="s">
        <v>117</v>
      </c>
      <c r="G3011" s="2">
        <v>44307</v>
      </c>
      <c r="H3011" s="1">
        <v>0</v>
      </c>
      <c r="I3011" s="24">
        <f>VLOOKUP($E3011,Mapping!$A$2:$C$502,3,0)</f>
        <v>0</v>
      </c>
      <c r="J3011" s="24" t="str">
        <f>VLOOKUP($E3011,Mapping!$A$2:$C$502,2,0)</f>
        <v>Apple Search</v>
      </c>
      <c r="K3011" s="24" t="str">
        <f>VLOOKUP(G3011,Mapping!$E$2:$F$246,2,0)</f>
        <v>Per</v>
      </c>
    </row>
    <row r="3012" spans="1:11" x14ac:dyDescent="0.25">
      <c r="A3012" s="6"/>
      <c r="B3012" s="6"/>
      <c r="C3012" s="6"/>
      <c r="D3012" s="6"/>
      <c r="E3012" s="6" t="s">
        <v>227</v>
      </c>
      <c r="F3012" s="1" t="s">
        <v>117</v>
      </c>
      <c r="G3012" s="2">
        <v>44307</v>
      </c>
      <c r="H3012" s="1">
        <v>0</v>
      </c>
      <c r="I3012" s="24">
        <f>VLOOKUP($E3012,Mapping!$A$2:$C$502,3,0)</f>
        <v>0</v>
      </c>
      <c r="J3012" s="24" t="str">
        <f>VLOOKUP($E3012,Mapping!$A$2:$C$502,2,0)</f>
        <v>Applovin Rewarded</v>
      </c>
      <c r="K3012" s="24" t="str">
        <f>VLOOKUP(G3012,Mapping!$E$2:$F$246,2,0)</f>
        <v>Per</v>
      </c>
    </row>
    <row r="3013" spans="1:11" x14ac:dyDescent="0.25">
      <c r="A3013" s="6"/>
      <c r="B3013" s="6"/>
      <c r="C3013" s="6"/>
      <c r="D3013" s="6"/>
      <c r="E3013" s="6" t="s">
        <v>201</v>
      </c>
      <c r="F3013" s="1" t="s">
        <v>117</v>
      </c>
      <c r="G3013" s="2">
        <v>44307</v>
      </c>
      <c r="H3013" s="1">
        <v>0</v>
      </c>
      <c r="I3013" s="24">
        <f>VLOOKUP($E3013,Mapping!$A$2:$C$502,3,0)</f>
        <v>0</v>
      </c>
      <c r="J3013" s="24" t="str">
        <f>VLOOKUP($E3013,Mapping!$A$2:$C$502,2,0)</f>
        <v>Applovin Video</v>
      </c>
      <c r="K3013" s="24" t="str">
        <f>VLOOKUP(G3013,Mapping!$E$2:$F$246,2,0)</f>
        <v>Per</v>
      </c>
    </row>
    <row r="3014" spans="1:11" x14ac:dyDescent="0.25">
      <c r="A3014" s="6"/>
      <c r="B3014" s="6"/>
      <c r="C3014" s="6"/>
      <c r="D3014" s="6"/>
      <c r="E3014" s="6" t="s">
        <v>143</v>
      </c>
      <c r="F3014" s="1" t="s">
        <v>117</v>
      </c>
      <c r="G3014" s="2">
        <v>44307</v>
      </c>
      <c r="H3014" s="1">
        <v>0</v>
      </c>
      <c r="I3014" s="24">
        <f>VLOOKUP($E3014,Mapping!$A$2:$C$502,3,0)</f>
        <v>0</v>
      </c>
      <c r="J3014" s="24" t="str">
        <f>VLOOKUP($E3014,Mapping!$A$2:$C$502,2,0)</f>
        <v>Bug Fix</v>
      </c>
      <c r="K3014" s="24" t="str">
        <f>VLOOKUP(G3014,Mapping!$E$2:$F$246,2,0)</f>
        <v>Per</v>
      </c>
    </row>
    <row r="3015" spans="1:11" x14ac:dyDescent="0.25">
      <c r="A3015" s="6"/>
      <c r="B3015" s="6"/>
      <c r="C3015" s="6"/>
      <c r="D3015" s="6"/>
      <c r="E3015" s="6" t="s">
        <v>144</v>
      </c>
      <c r="F3015" s="1" t="s">
        <v>117</v>
      </c>
      <c r="G3015" s="2">
        <v>44307</v>
      </c>
      <c r="H3015" s="1">
        <v>0</v>
      </c>
      <c r="I3015" s="24">
        <f>VLOOKUP($E3015,Mapping!$A$2:$C$502,3,0)</f>
        <v>0</v>
      </c>
      <c r="J3015" s="24" t="str">
        <f>VLOOKUP($E3015,Mapping!$A$2:$C$502,2,0)</f>
        <v>Bug Fix</v>
      </c>
      <c r="K3015" s="24" t="str">
        <f>VLOOKUP(G3015,Mapping!$E$2:$F$246,2,0)</f>
        <v>Per</v>
      </c>
    </row>
    <row r="3016" spans="1:11" x14ac:dyDescent="0.25">
      <c r="A3016" s="6"/>
      <c r="B3016" s="6"/>
      <c r="C3016" s="6"/>
      <c r="D3016" s="6"/>
      <c r="E3016" s="6" t="s">
        <v>226</v>
      </c>
      <c r="F3016" s="1" t="s">
        <v>117</v>
      </c>
      <c r="G3016" s="2">
        <v>44307</v>
      </c>
      <c r="H3016" s="1">
        <v>0</v>
      </c>
      <c r="I3016" s="24">
        <f>VLOOKUP($E3016,Mapping!$A$2:$C$502,3,0)</f>
        <v>0</v>
      </c>
      <c r="J3016" s="24" t="str">
        <f>VLOOKUP($E3016,Mapping!$A$2:$C$502,2,0)</f>
        <v>Bug Fix</v>
      </c>
      <c r="K3016" s="24" t="str">
        <f>VLOOKUP(G3016,Mapping!$E$2:$F$246,2,0)</f>
        <v>Per</v>
      </c>
    </row>
    <row r="3017" spans="1:11" x14ac:dyDescent="0.25">
      <c r="A3017" s="6"/>
      <c r="B3017" s="6"/>
      <c r="C3017" s="6"/>
      <c r="D3017" s="6"/>
      <c r="E3017" s="6" t="s">
        <v>146</v>
      </c>
      <c r="F3017" s="1" t="s">
        <v>117</v>
      </c>
      <c r="G3017" s="2">
        <v>44307</v>
      </c>
      <c r="H3017" s="1">
        <v>0</v>
      </c>
      <c r="I3017" s="24">
        <f>VLOOKUP($E3017,Mapping!$A$2:$C$502,3,0)</f>
        <v>0</v>
      </c>
      <c r="J3017" s="24" t="str">
        <f>VLOOKUP($E3017,Mapping!$A$2:$C$502,2,0)</f>
        <v>Event After Effect</v>
      </c>
      <c r="K3017" s="24" t="str">
        <f>VLOOKUP(G3017,Mapping!$E$2:$F$246,2,0)</f>
        <v>Per</v>
      </c>
    </row>
    <row r="3018" spans="1:11" x14ac:dyDescent="0.25">
      <c r="A3018" s="6"/>
      <c r="B3018" s="6"/>
      <c r="C3018" s="6"/>
      <c r="D3018" s="6"/>
      <c r="E3018" s="6" t="s">
        <v>228</v>
      </c>
      <c r="F3018" s="1" t="s">
        <v>117</v>
      </c>
      <c r="G3018" s="2">
        <v>44307</v>
      </c>
      <c r="H3018" s="1">
        <v>0</v>
      </c>
      <c r="I3018" s="24">
        <f>VLOOKUP($E3018,Mapping!$A$2:$C$502,3,0)</f>
        <v>0</v>
      </c>
      <c r="J3018" s="24" t="str">
        <f>VLOOKUP($E3018,Mapping!$A$2:$C$502,2,0)</f>
        <v>Bytedance Global</v>
      </c>
      <c r="K3018" s="24" t="str">
        <f>VLOOKUP(G3018,Mapping!$E$2:$F$246,2,0)</f>
        <v>Per</v>
      </c>
    </row>
    <row r="3019" spans="1:11" x14ac:dyDescent="0.25">
      <c r="A3019" s="6"/>
      <c r="B3019" s="6"/>
      <c r="C3019" s="6"/>
      <c r="D3019" s="6"/>
      <c r="E3019" s="6" t="s">
        <v>180</v>
      </c>
      <c r="F3019" s="1" t="s">
        <v>117</v>
      </c>
      <c r="G3019" s="2">
        <v>44307</v>
      </c>
      <c r="H3019" s="1">
        <v>-12356.5287868334</v>
      </c>
      <c r="I3019" s="24">
        <f>VLOOKUP($E3019,Mapping!$A$2:$C$502,3,0)</f>
        <v>0</v>
      </c>
      <c r="J3019" s="24" t="str">
        <f>VLOOKUP($E3019,Mapping!$A$2:$C$502,2,0)</f>
        <v>Lords Mobile</v>
      </c>
      <c r="K3019" s="24" t="str">
        <f>VLOOKUP(G3019,Mapping!$E$2:$F$246,2,0)</f>
        <v>Per</v>
      </c>
    </row>
    <row r="3020" spans="1:11" x14ac:dyDescent="0.25">
      <c r="A3020" s="6"/>
      <c r="B3020" s="6"/>
      <c r="C3020" s="6"/>
      <c r="D3020" s="6"/>
      <c r="E3020" s="6" t="s">
        <v>181</v>
      </c>
      <c r="F3020" s="1" t="s">
        <v>117</v>
      </c>
      <c r="G3020" s="2">
        <v>44307</v>
      </c>
      <c r="H3020" s="1">
        <v>-3248.7633339565</v>
      </c>
      <c r="I3020" s="24">
        <f>VLOOKUP($E3020,Mapping!$A$2:$C$502,3,0)</f>
        <v>0</v>
      </c>
      <c r="J3020" s="24" t="str">
        <f>VLOOKUP($E3020,Mapping!$A$2:$C$502,2,0)</f>
        <v>Rise of Kingdom</v>
      </c>
      <c r="K3020" s="24" t="str">
        <f>VLOOKUP(G3020,Mapping!$E$2:$F$246,2,0)</f>
        <v>Per</v>
      </c>
    </row>
    <row r="3021" spans="1:11" x14ac:dyDescent="0.25">
      <c r="A3021" s="6"/>
      <c r="B3021" s="6"/>
      <c r="C3021" s="6"/>
      <c r="D3021" s="6"/>
      <c r="E3021" s="6" t="s">
        <v>182</v>
      </c>
      <c r="F3021" s="1" t="s">
        <v>117</v>
      </c>
      <c r="G3021" s="2">
        <v>44307</v>
      </c>
      <c r="H3021" s="1">
        <v>-7775.6675343017296</v>
      </c>
      <c r="I3021" s="24">
        <f>VLOOKUP($E3021,Mapping!$A$2:$C$502,3,0)</f>
        <v>0</v>
      </c>
      <c r="J3021" s="24" t="str">
        <f>VLOOKUP($E3021,Mapping!$A$2:$C$502,2,0)</f>
        <v>West Game</v>
      </c>
      <c r="K3021" s="24" t="str">
        <f>VLOOKUP(G3021,Mapping!$E$2:$F$246,2,0)</f>
        <v>Per</v>
      </c>
    </row>
    <row r="3022" spans="1:11" x14ac:dyDescent="0.25">
      <c r="A3022" s="6"/>
      <c r="B3022" s="6"/>
      <c r="C3022" s="6"/>
      <c r="D3022" s="6"/>
      <c r="E3022" s="6" t="s">
        <v>148</v>
      </c>
      <c r="F3022" s="1" t="s">
        <v>117</v>
      </c>
      <c r="G3022" s="2">
        <v>44307</v>
      </c>
      <c r="H3022" s="1">
        <v>0</v>
      </c>
      <c r="I3022" s="24">
        <f>VLOOKUP($E3022,Mapping!$A$2:$C$502,3,0)</f>
        <v>0</v>
      </c>
      <c r="J3022" s="24" t="str">
        <f>VLOOKUP($E3022,Mapping!$A$2:$C$502,2,0)</f>
        <v>Event After Effect</v>
      </c>
      <c r="K3022" s="24" t="str">
        <f>VLOOKUP(G3022,Mapping!$E$2:$F$246,2,0)</f>
        <v>Per</v>
      </c>
    </row>
    <row r="3023" spans="1:11" x14ac:dyDescent="0.25">
      <c r="A3023" s="6"/>
      <c r="B3023" s="6"/>
      <c r="C3023" s="6"/>
      <c r="D3023" s="6"/>
      <c r="E3023" s="6" t="s">
        <v>202</v>
      </c>
      <c r="F3023" s="1" t="s">
        <v>117</v>
      </c>
      <c r="G3023" s="2">
        <v>44307</v>
      </c>
      <c r="H3023" s="1">
        <v>0</v>
      </c>
      <c r="I3023" s="24" t="str">
        <f>VLOOKUP($E3023,Mapping!$A$2:$C$502,3,0)</f>
        <v>S1</v>
      </c>
      <c r="J3023" s="24" t="str">
        <f>VLOOKUP($E3023,Mapping!$A$2:$C$502,2,0)</f>
        <v>Facebook AEO AAA</v>
      </c>
      <c r="K3023" s="24" t="str">
        <f>VLOOKUP(G3023,Mapping!$E$2:$F$246,2,0)</f>
        <v>Per</v>
      </c>
    </row>
    <row r="3024" spans="1:11" x14ac:dyDescent="0.25">
      <c r="A3024" s="6"/>
      <c r="B3024" s="6"/>
      <c r="C3024" s="6"/>
      <c r="D3024" s="6"/>
      <c r="E3024" s="6" t="s">
        <v>203</v>
      </c>
      <c r="F3024" s="1" t="s">
        <v>117</v>
      </c>
      <c r="G3024" s="2">
        <v>44307</v>
      </c>
      <c r="H3024" s="1">
        <v>0</v>
      </c>
      <c r="I3024" s="24" t="str">
        <f>VLOOKUP($E3024,Mapping!$A$2:$C$502,3,0)</f>
        <v>S2</v>
      </c>
      <c r="J3024" s="24" t="str">
        <f>VLOOKUP($E3024,Mapping!$A$2:$C$502,2,0)</f>
        <v>Facebook AEO AAA</v>
      </c>
      <c r="K3024" s="24" t="str">
        <f>VLOOKUP(G3024,Mapping!$E$2:$F$246,2,0)</f>
        <v>Per</v>
      </c>
    </row>
    <row r="3025" spans="1:11" x14ac:dyDescent="0.25">
      <c r="A3025" s="6"/>
      <c r="B3025" s="6"/>
      <c r="C3025" s="6"/>
      <c r="D3025" s="6"/>
      <c r="E3025" s="6" t="s">
        <v>243</v>
      </c>
      <c r="F3025" s="1" t="s">
        <v>117</v>
      </c>
      <c r="G3025" s="2">
        <v>44307</v>
      </c>
      <c r="H3025" s="1">
        <v>0</v>
      </c>
      <c r="I3025" s="24" t="str">
        <f>VLOOKUP($E3025,Mapping!$A$2:$C$502,3,0)</f>
        <v>S3</v>
      </c>
      <c r="J3025" s="24" t="str">
        <f>VLOOKUP($E3025,Mapping!$A$2:$C$502,2,0)</f>
        <v>Facebook AEO AAA</v>
      </c>
      <c r="K3025" s="24" t="str">
        <f>VLOOKUP(G3025,Mapping!$E$2:$F$246,2,0)</f>
        <v>Per</v>
      </c>
    </row>
    <row r="3026" spans="1:11" x14ac:dyDescent="0.25">
      <c r="A3026" s="6"/>
      <c r="B3026" s="6"/>
      <c r="C3026" s="6"/>
      <c r="D3026" s="6"/>
      <c r="E3026" s="6" t="s">
        <v>204</v>
      </c>
      <c r="F3026" s="1" t="s">
        <v>117</v>
      </c>
      <c r="G3026" s="2">
        <v>44307</v>
      </c>
      <c r="H3026" s="1">
        <v>0</v>
      </c>
      <c r="I3026" s="24" t="str">
        <f>VLOOKUP($E3026,Mapping!$A$2:$C$502,3,0)</f>
        <v>Pre</v>
      </c>
      <c r="J3026" s="24" t="str">
        <f>VLOOKUP($E3026,Mapping!$A$2:$C$502,2,0)</f>
        <v>Facebook AEO AAA</v>
      </c>
      <c r="K3026" s="24" t="str">
        <f>VLOOKUP(G3026,Mapping!$E$2:$F$246,2,0)</f>
        <v>Per</v>
      </c>
    </row>
    <row r="3027" spans="1:11" x14ac:dyDescent="0.25">
      <c r="A3027" s="6"/>
      <c r="B3027" s="6"/>
      <c r="C3027" s="6"/>
      <c r="D3027" s="6"/>
      <c r="E3027" s="6" t="s">
        <v>205</v>
      </c>
      <c r="F3027" s="1" t="s">
        <v>117</v>
      </c>
      <c r="G3027" s="2">
        <v>44307</v>
      </c>
      <c r="H3027" s="1">
        <v>0</v>
      </c>
      <c r="I3027" s="24" t="str">
        <f>VLOOKUP($E3027,Mapping!$A$2:$C$502,3,0)</f>
        <v>S1</v>
      </c>
      <c r="J3027" s="24" t="str">
        <f>VLOOKUP($E3027,Mapping!$A$2:$C$502,2,0)</f>
        <v>Facebook AEO BAU</v>
      </c>
      <c r="K3027" s="24" t="str">
        <f>VLOOKUP(G3027,Mapping!$E$2:$F$246,2,0)</f>
        <v>Per</v>
      </c>
    </row>
    <row r="3028" spans="1:11" x14ac:dyDescent="0.25">
      <c r="A3028" s="6"/>
      <c r="B3028" s="6"/>
      <c r="C3028" s="6"/>
      <c r="D3028" s="6"/>
      <c r="E3028" s="6" t="s">
        <v>206</v>
      </c>
      <c r="F3028" s="1" t="s">
        <v>117</v>
      </c>
      <c r="G3028" s="2">
        <v>44307</v>
      </c>
      <c r="H3028" s="1">
        <v>0</v>
      </c>
      <c r="I3028" s="24" t="str">
        <f>VLOOKUP($E3028,Mapping!$A$2:$C$502,3,0)</f>
        <v>S2</v>
      </c>
      <c r="J3028" s="24" t="str">
        <f>VLOOKUP($E3028,Mapping!$A$2:$C$502,2,0)</f>
        <v>Facebook AEO BAU</v>
      </c>
      <c r="K3028" s="24" t="str">
        <f>VLOOKUP(G3028,Mapping!$E$2:$F$246,2,0)</f>
        <v>Per</v>
      </c>
    </row>
    <row r="3029" spans="1:11" x14ac:dyDescent="0.25">
      <c r="A3029" s="6"/>
      <c r="B3029" s="6"/>
      <c r="C3029" s="6"/>
      <c r="D3029" s="6"/>
      <c r="E3029" s="6" t="s">
        <v>244</v>
      </c>
      <c r="F3029" s="1" t="s">
        <v>117</v>
      </c>
      <c r="G3029" s="2">
        <v>44307</v>
      </c>
      <c r="H3029" s="1">
        <v>0</v>
      </c>
      <c r="I3029" s="24" t="str">
        <f>VLOOKUP($E3029,Mapping!$A$2:$C$502,3,0)</f>
        <v>S3</v>
      </c>
      <c r="J3029" s="24" t="str">
        <f>VLOOKUP($E3029,Mapping!$A$2:$C$502,2,0)</f>
        <v>Facebook AEO BAU</v>
      </c>
      <c r="K3029" s="24" t="str">
        <f>VLOOKUP(G3029,Mapping!$E$2:$F$246,2,0)</f>
        <v>Per</v>
      </c>
    </row>
    <row r="3030" spans="1:11" x14ac:dyDescent="0.25">
      <c r="A3030" s="6"/>
      <c r="B3030" s="6"/>
      <c r="C3030" s="6"/>
      <c r="D3030" s="6"/>
      <c r="E3030" s="6" t="s">
        <v>207</v>
      </c>
      <c r="F3030" s="1" t="s">
        <v>117</v>
      </c>
      <c r="G3030" s="2">
        <v>44307</v>
      </c>
      <c r="H3030" s="1">
        <v>278.39133049869002</v>
      </c>
      <c r="I3030" s="24" t="str">
        <f>VLOOKUP($E3030,Mapping!$A$2:$C$502,3,0)</f>
        <v>Pre</v>
      </c>
      <c r="J3030" s="24" t="str">
        <f>VLOOKUP($E3030,Mapping!$A$2:$C$502,2,0)</f>
        <v>Facebook AEO BAU</v>
      </c>
      <c r="K3030" s="24" t="str">
        <f>VLOOKUP(G3030,Mapping!$E$2:$F$246,2,0)</f>
        <v>Per</v>
      </c>
    </row>
    <row r="3031" spans="1:11" x14ac:dyDescent="0.25">
      <c r="A3031" s="6"/>
      <c r="B3031" s="6"/>
      <c r="C3031" s="6"/>
      <c r="D3031" s="6"/>
      <c r="E3031" s="6" t="s">
        <v>208</v>
      </c>
      <c r="F3031" s="1" t="s">
        <v>117</v>
      </c>
      <c r="G3031" s="2">
        <v>44307</v>
      </c>
      <c r="H3031" s="1">
        <v>16161.533372368</v>
      </c>
      <c r="I3031" s="24" t="str">
        <f>VLOOKUP($E3031,Mapping!$A$2:$C$502,3,0)</f>
        <v>Pre</v>
      </c>
      <c r="J3031" s="24" t="str">
        <f>VLOOKUP($E3031,Mapping!$A$2:$C$502,2,0)</f>
        <v>Facebook VO AAA</v>
      </c>
      <c r="K3031" s="24" t="str">
        <f>VLOOKUP(G3031,Mapping!$E$2:$F$246,2,0)</f>
        <v>Per</v>
      </c>
    </row>
    <row r="3032" spans="1:11" x14ac:dyDescent="0.25">
      <c r="A3032" s="6"/>
      <c r="B3032" s="6"/>
      <c r="C3032" s="6"/>
      <c r="D3032" s="6"/>
      <c r="E3032" s="6" t="s">
        <v>209</v>
      </c>
      <c r="F3032" s="1" t="s">
        <v>117</v>
      </c>
      <c r="G3032" s="2">
        <v>44307</v>
      </c>
      <c r="H3032" s="1">
        <v>0</v>
      </c>
      <c r="I3032" s="24" t="str">
        <f>VLOOKUP($E3032,Mapping!$A$2:$C$502,3,0)</f>
        <v>S1</v>
      </c>
      <c r="J3032" s="24" t="str">
        <f>VLOOKUP($E3032,Mapping!$A$2:$C$502,2,0)</f>
        <v>Facebook VO AAA</v>
      </c>
      <c r="K3032" s="24" t="str">
        <f>VLOOKUP(G3032,Mapping!$E$2:$F$246,2,0)</f>
        <v>Per</v>
      </c>
    </row>
    <row r="3033" spans="1:11" x14ac:dyDescent="0.25">
      <c r="A3033" s="6"/>
      <c r="B3033" s="6"/>
      <c r="C3033" s="6"/>
      <c r="D3033" s="6"/>
      <c r="E3033" s="6" t="s">
        <v>210</v>
      </c>
      <c r="F3033" s="1" t="s">
        <v>117</v>
      </c>
      <c r="G3033" s="2">
        <v>44307</v>
      </c>
      <c r="H3033" s="1">
        <v>0</v>
      </c>
      <c r="I3033" s="24" t="str">
        <f>VLOOKUP($E3033,Mapping!$A$2:$C$502,3,0)</f>
        <v>S2</v>
      </c>
      <c r="J3033" s="24" t="str">
        <f>VLOOKUP($E3033,Mapping!$A$2:$C$502,2,0)</f>
        <v>Facebook VO AAA</v>
      </c>
      <c r="K3033" s="24" t="str">
        <f>VLOOKUP(G3033,Mapping!$E$2:$F$246,2,0)</f>
        <v>Per</v>
      </c>
    </row>
    <row r="3034" spans="1:11" x14ac:dyDescent="0.25">
      <c r="A3034" s="6"/>
      <c r="B3034" s="6"/>
      <c r="C3034" s="6"/>
      <c r="D3034" s="6"/>
      <c r="E3034" s="6" t="s">
        <v>245</v>
      </c>
      <c r="F3034" s="1" t="s">
        <v>117</v>
      </c>
      <c r="G3034" s="2">
        <v>44307</v>
      </c>
      <c r="H3034" s="1">
        <v>0</v>
      </c>
      <c r="I3034" s="24" t="str">
        <f>VLOOKUP($E3034,Mapping!$A$2:$C$502,3,0)</f>
        <v>S3</v>
      </c>
      <c r="J3034" s="24" t="str">
        <f>VLOOKUP($E3034,Mapping!$A$2:$C$502,2,0)</f>
        <v>Facebook VO AAA</v>
      </c>
      <c r="K3034" s="24" t="str">
        <f>VLOOKUP(G3034,Mapping!$E$2:$F$246,2,0)</f>
        <v>Per</v>
      </c>
    </row>
    <row r="3035" spans="1:11" x14ac:dyDescent="0.25">
      <c r="A3035" s="6"/>
      <c r="B3035" s="6"/>
      <c r="C3035" s="6"/>
      <c r="D3035" s="6"/>
      <c r="E3035" s="6" t="s">
        <v>211</v>
      </c>
      <c r="F3035" s="1" t="s">
        <v>117</v>
      </c>
      <c r="G3035" s="2">
        <v>44307</v>
      </c>
      <c r="H3035" s="1">
        <v>34750.874832970498</v>
      </c>
      <c r="I3035" s="24" t="str">
        <f>VLOOKUP($E3035,Mapping!$A$2:$C$502,3,0)</f>
        <v>Pre</v>
      </c>
      <c r="J3035" s="24" t="str">
        <f>VLOOKUP($E3035,Mapping!$A$2:$C$502,2,0)</f>
        <v>Facebook VO BAU</v>
      </c>
      <c r="K3035" s="24" t="str">
        <f>VLOOKUP(G3035,Mapping!$E$2:$F$246,2,0)</f>
        <v>Per</v>
      </c>
    </row>
    <row r="3036" spans="1:11" x14ac:dyDescent="0.25">
      <c r="A3036" s="6"/>
      <c r="B3036" s="6"/>
      <c r="C3036" s="6"/>
      <c r="D3036" s="6"/>
      <c r="E3036" s="6" t="s">
        <v>212</v>
      </c>
      <c r="F3036" s="1" t="s">
        <v>117</v>
      </c>
      <c r="G3036" s="2">
        <v>44307</v>
      </c>
      <c r="H3036" s="1">
        <v>0</v>
      </c>
      <c r="I3036" s="24" t="str">
        <f>VLOOKUP($E3036,Mapping!$A$2:$C$502,3,0)</f>
        <v>S1</v>
      </c>
      <c r="J3036" s="24" t="str">
        <f>VLOOKUP($E3036,Mapping!$A$2:$C$502,2,0)</f>
        <v>Facebook VO BAU</v>
      </c>
      <c r="K3036" s="24" t="str">
        <f>VLOOKUP(G3036,Mapping!$E$2:$F$246,2,0)</f>
        <v>Per</v>
      </c>
    </row>
    <row r="3037" spans="1:11" x14ac:dyDescent="0.25">
      <c r="A3037" s="6"/>
      <c r="B3037" s="6"/>
      <c r="C3037" s="6"/>
      <c r="D3037" s="6"/>
      <c r="E3037" s="6" t="s">
        <v>213</v>
      </c>
      <c r="F3037" s="1" t="s">
        <v>117</v>
      </c>
      <c r="G3037" s="2">
        <v>44307</v>
      </c>
      <c r="H3037" s="1">
        <v>0</v>
      </c>
      <c r="I3037" s="24" t="str">
        <f>VLOOKUP($E3037,Mapping!$A$2:$C$502,3,0)</f>
        <v>S2</v>
      </c>
      <c r="J3037" s="24" t="str">
        <f>VLOOKUP($E3037,Mapping!$A$2:$C$502,2,0)</f>
        <v>Facebook VO BAU</v>
      </c>
      <c r="K3037" s="24" t="str">
        <f>VLOOKUP(G3037,Mapping!$E$2:$F$246,2,0)</f>
        <v>Per</v>
      </c>
    </row>
    <row r="3038" spans="1:11" x14ac:dyDescent="0.25">
      <c r="A3038" s="6"/>
      <c r="B3038" s="6"/>
      <c r="C3038" s="6"/>
      <c r="D3038" s="6"/>
      <c r="E3038" s="6" t="s">
        <v>246</v>
      </c>
      <c r="F3038" s="1" t="s">
        <v>117</v>
      </c>
      <c r="G3038" s="2">
        <v>44307</v>
      </c>
      <c r="H3038" s="1">
        <v>0</v>
      </c>
      <c r="I3038" s="24" t="str">
        <f>VLOOKUP($E3038,Mapping!$A$2:$C$502,3,0)</f>
        <v>S3</v>
      </c>
      <c r="J3038" s="24" t="str">
        <f>VLOOKUP($E3038,Mapping!$A$2:$C$502,2,0)</f>
        <v>Facebook VO BAU</v>
      </c>
      <c r="K3038" s="24" t="str">
        <f>VLOOKUP(G3038,Mapping!$E$2:$F$246,2,0)</f>
        <v>Per</v>
      </c>
    </row>
    <row r="3039" spans="1:11" x14ac:dyDescent="0.25">
      <c r="A3039" s="6"/>
      <c r="B3039" s="6"/>
      <c r="C3039" s="6"/>
      <c r="D3039" s="6"/>
      <c r="E3039" s="6" t="s">
        <v>214</v>
      </c>
      <c r="F3039" s="1" t="s">
        <v>117</v>
      </c>
      <c r="G3039" s="2">
        <v>44307</v>
      </c>
      <c r="H3039" s="1">
        <v>3602.91031017859</v>
      </c>
      <c r="I3039" s="24" t="str">
        <f>VLOOKUP($E3039,Mapping!$A$2:$C$502,3,0)</f>
        <v>Pre</v>
      </c>
      <c r="J3039" s="24" t="str">
        <f>VLOOKUP($E3039,Mapping!$A$2:$C$502,2,0)</f>
        <v>Facebook VO Dynamic</v>
      </c>
      <c r="K3039" s="24" t="str">
        <f>VLOOKUP(G3039,Mapping!$E$2:$F$246,2,0)</f>
        <v>Per</v>
      </c>
    </row>
    <row r="3040" spans="1:11" x14ac:dyDescent="0.25">
      <c r="A3040" s="6"/>
      <c r="B3040" s="6"/>
      <c r="C3040" s="6"/>
      <c r="D3040" s="6"/>
      <c r="E3040" s="6" t="s">
        <v>215</v>
      </c>
      <c r="F3040" s="1" t="s">
        <v>117</v>
      </c>
      <c r="G3040" s="2">
        <v>44307</v>
      </c>
      <c r="H3040" s="1">
        <v>0</v>
      </c>
      <c r="I3040" s="24" t="str">
        <f>VLOOKUP($E3040,Mapping!$A$2:$C$502,3,0)</f>
        <v>S1</v>
      </c>
      <c r="J3040" s="24" t="str">
        <f>VLOOKUP($E3040,Mapping!$A$2:$C$502,2,0)</f>
        <v>Facebook VO Dynamic</v>
      </c>
      <c r="K3040" s="24" t="str">
        <f>VLOOKUP(G3040,Mapping!$E$2:$F$246,2,0)</f>
        <v>Per</v>
      </c>
    </row>
    <row r="3041" spans="1:11" x14ac:dyDescent="0.25">
      <c r="A3041" s="6"/>
      <c r="B3041" s="6"/>
      <c r="C3041" s="6"/>
      <c r="D3041" s="6"/>
      <c r="E3041" s="6" t="s">
        <v>216</v>
      </c>
      <c r="F3041" s="1" t="s">
        <v>117</v>
      </c>
      <c r="G3041" s="2">
        <v>44307</v>
      </c>
      <c r="H3041" s="1">
        <v>4624.5805606808999</v>
      </c>
      <c r="I3041" s="24" t="str">
        <f>VLOOKUP($E3041,Mapping!$A$2:$C$502,3,0)</f>
        <v>Pre</v>
      </c>
      <c r="J3041" s="24" t="str">
        <f>VLOOKUP($E3041,Mapping!$A$2:$C$502,2,0)</f>
        <v>Google Display</v>
      </c>
      <c r="K3041" s="24" t="str">
        <f>VLOOKUP(G3041,Mapping!$E$2:$F$246,2,0)</f>
        <v>Per</v>
      </c>
    </row>
    <row r="3042" spans="1:11" x14ac:dyDescent="0.25">
      <c r="A3042" s="6"/>
      <c r="B3042" s="6"/>
      <c r="C3042" s="6"/>
      <c r="D3042" s="6"/>
      <c r="E3042" s="6" t="s">
        <v>217</v>
      </c>
      <c r="F3042" s="1" t="s">
        <v>117</v>
      </c>
      <c r="G3042" s="2">
        <v>44307</v>
      </c>
      <c r="H3042" s="1">
        <v>0</v>
      </c>
      <c r="I3042" s="24">
        <f>VLOOKUP($E3042,Mapping!$A$2:$C$502,3,0)</f>
        <v>0</v>
      </c>
      <c r="J3042" s="24" t="str">
        <f>VLOOKUP($E3042,Mapping!$A$2:$C$502,2,0)</f>
        <v>Google Display</v>
      </c>
      <c r="K3042" s="24" t="str">
        <f>VLOOKUP(G3042,Mapping!$E$2:$F$246,2,0)</f>
        <v>Per</v>
      </c>
    </row>
    <row r="3043" spans="1:11" x14ac:dyDescent="0.25">
      <c r="A3043" s="6"/>
      <c r="B3043" s="6"/>
      <c r="C3043" s="6"/>
      <c r="D3043" s="6"/>
      <c r="E3043" s="6" t="s">
        <v>229</v>
      </c>
      <c r="F3043" s="1" t="s">
        <v>117</v>
      </c>
      <c r="G3043" s="2">
        <v>44307</v>
      </c>
      <c r="H3043" s="1">
        <v>0</v>
      </c>
      <c r="I3043" s="24">
        <f>VLOOKUP($E3043,Mapping!$A$2:$C$502,3,0)</f>
        <v>0</v>
      </c>
      <c r="J3043" s="24" t="str">
        <f>VLOOKUP($E3043,Mapping!$A$2:$C$502,2,0)</f>
        <v>Google Display</v>
      </c>
      <c r="K3043" s="24" t="str">
        <f>VLOOKUP(G3043,Mapping!$E$2:$F$246,2,0)</f>
        <v>Per</v>
      </c>
    </row>
    <row r="3044" spans="1:11" x14ac:dyDescent="0.25">
      <c r="A3044" s="6"/>
      <c r="B3044" s="6"/>
      <c r="C3044" s="6"/>
      <c r="D3044" s="6"/>
      <c r="E3044" s="6" t="s">
        <v>218</v>
      </c>
      <c r="F3044" s="1" t="s">
        <v>117</v>
      </c>
      <c r="G3044" s="2">
        <v>44307</v>
      </c>
      <c r="H3044" s="1">
        <v>0</v>
      </c>
      <c r="I3044" s="24">
        <f>VLOOKUP($E3044,Mapping!$A$2:$C$502,3,0)</f>
        <v>0</v>
      </c>
      <c r="J3044" s="24" t="str">
        <f>VLOOKUP($E3044,Mapping!$A$2:$C$502,2,0)</f>
        <v>Google Display</v>
      </c>
      <c r="K3044" s="24" t="str">
        <f>VLOOKUP(G3044,Mapping!$E$2:$F$246,2,0)</f>
        <v>Per</v>
      </c>
    </row>
    <row r="3045" spans="1:11" x14ac:dyDescent="0.25">
      <c r="A3045" s="6"/>
      <c r="B3045" s="6"/>
      <c r="C3045" s="6"/>
      <c r="D3045" s="6"/>
      <c r="E3045" s="6" t="s">
        <v>230</v>
      </c>
      <c r="F3045" s="1" t="s">
        <v>117</v>
      </c>
      <c r="G3045" s="2">
        <v>44307</v>
      </c>
      <c r="H3045" s="1">
        <v>0</v>
      </c>
      <c r="I3045" s="24" t="str">
        <f>VLOOKUP($E3045,Mapping!$A$2:$C$502,3,0)</f>
        <v>S1</v>
      </c>
      <c r="J3045" s="24" t="str">
        <f>VLOOKUP($E3045,Mapping!$A$2:$C$502,2,0)</f>
        <v>Google Display</v>
      </c>
      <c r="K3045" s="24" t="str">
        <f>VLOOKUP(G3045,Mapping!$E$2:$F$246,2,0)</f>
        <v>Per</v>
      </c>
    </row>
    <row r="3046" spans="1:11" x14ac:dyDescent="0.25">
      <c r="A3046" s="6"/>
      <c r="B3046" s="6"/>
      <c r="C3046" s="6"/>
      <c r="D3046" s="6"/>
      <c r="E3046" s="6" t="s">
        <v>219</v>
      </c>
      <c r="F3046" s="1" t="s">
        <v>117</v>
      </c>
      <c r="G3046" s="2">
        <v>44307</v>
      </c>
      <c r="H3046" s="1">
        <v>66.106355045234594</v>
      </c>
      <c r="I3046" s="24" t="str">
        <f>VLOOKUP($E3046,Mapping!$A$2:$C$502,3,0)</f>
        <v>Pre</v>
      </c>
      <c r="J3046" s="24" t="str">
        <f>VLOOKUP($E3046,Mapping!$A$2:$C$502,2,0)</f>
        <v>Google Youtube</v>
      </c>
      <c r="K3046" s="24" t="str">
        <f>VLOOKUP(G3046,Mapping!$E$2:$F$246,2,0)</f>
        <v>Per</v>
      </c>
    </row>
    <row r="3047" spans="1:11" x14ac:dyDescent="0.25">
      <c r="A3047" s="6"/>
      <c r="B3047" s="6"/>
      <c r="C3047" s="6"/>
      <c r="D3047" s="6"/>
      <c r="E3047" s="6" t="s">
        <v>220</v>
      </c>
      <c r="F3047" s="1" t="s">
        <v>117</v>
      </c>
      <c r="G3047" s="2">
        <v>44307</v>
      </c>
      <c r="H3047" s="1">
        <v>0</v>
      </c>
      <c r="I3047" s="24">
        <f>VLOOKUP($E3047,Mapping!$A$2:$C$502,3,0)</f>
        <v>0</v>
      </c>
      <c r="J3047" s="24" t="str">
        <f>VLOOKUP($E3047,Mapping!$A$2:$C$502,2,0)</f>
        <v>Google Youtube</v>
      </c>
      <c r="K3047" s="24" t="str">
        <f>VLOOKUP(G3047,Mapping!$E$2:$F$246,2,0)</f>
        <v>Per</v>
      </c>
    </row>
    <row r="3048" spans="1:11" x14ac:dyDescent="0.25">
      <c r="A3048" s="6"/>
      <c r="B3048" s="6"/>
      <c r="C3048" s="6"/>
      <c r="D3048" s="6"/>
      <c r="E3048" s="6" t="s">
        <v>231</v>
      </c>
      <c r="F3048" s="1" t="s">
        <v>117</v>
      </c>
      <c r="G3048" s="2">
        <v>44307</v>
      </c>
      <c r="H3048" s="1">
        <v>0</v>
      </c>
      <c r="I3048" s="24">
        <f>VLOOKUP($E3048,Mapping!$A$2:$C$502,3,0)</f>
        <v>0</v>
      </c>
      <c r="J3048" s="24" t="str">
        <f>VLOOKUP($E3048,Mapping!$A$2:$C$502,2,0)</f>
        <v>Google Youtube</v>
      </c>
      <c r="K3048" s="24" t="str">
        <f>VLOOKUP(G3048,Mapping!$E$2:$F$246,2,0)</f>
        <v>Per</v>
      </c>
    </row>
    <row r="3049" spans="1:11" x14ac:dyDescent="0.25">
      <c r="A3049" s="6"/>
      <c r="B3049" s="6"/>
      <c r="C3049" s="6"/>
      <c r="D3049" s="6"/>
      <c r="E3049" s="6" t="s">
        <v>221</v>
      </c>
      <c r="F3049" s="1" t="s">
        <v>117</v>
      </c>
      <c r="G3049" s="2">
        <v>44307</v>
      </c>
      <c r="H3049" s="1">
        <v>0</v>
      </c>
      <c r="I3049" s="24">
        <f>VLOOKUP($E3049,Mapping!$A$2:$C$502,3,0)</f>
        <v>0</v>
      </c>
      <c r="J3049" s="24" t="str">
        <f>VLOOKUP($E3049,Mapping!$A$2:$C$502,2,0)</f>
        <v>Google Youtube</v>
      </c>
      <c r="K3049" s="24" t="str">
        <f>VLOOKUP(G3049,Mapping!$E$2:$F$246,2,0)</f>
        <v>Per</v>
      </c>
    </row>
    <row r="3050" spans="1:11" x14ac:dyDescent="0.25">
      <c r="A3050" s="6"/>
      <c r="B3050" s="6"/>
      <c r="C3050" s="6"/>
      <c r="D3050" s="6"/>
      <c r="E3050" s="6" t="s">
        <v>232</v>
      </c>
      <c r="F3050" s="1" t="s">
        <v>117</v>
      </c>
      <c r="G3050" s="2">
        <v>44307</v>
      </c>
      <c r="H3050" s="1">
        <v>0</v>
      </c>
      <c r="I3050" s="24" t="str">
        <f>VLOOKUP($E3050,Mapping!$A$2:$C$502,3,0)</f>
        <v>S1</v>
      </c>
      <c r="J3050" s="24" t="str">
        <f>VLOOKUP($E3050,Mapping!$A$2:$C$502,2,0)</f>
        <v>Google Youtube</v>
      </c>
      <c r="K3050" s="24" t="str">
        <f>VLOOKUP(G3050,Mapping!$E$2:$F$246,2,0)</f>
        <v>Per</v>
      </c>
    </row>
    <row r="3051" spans="1:11" x14ac:dyDescent="0.25">
      <c r="A3051" s="6"/>
      <c r="B3051" s="6"/>
      <c r="C3051" s="6"/>
      <c r="D3051" s="6"/>
      <c r="E3051" s="6" t="s">
        <v>73</v>
      </c>
      <c r="F3051" s="1" t="s">
        <v>117</v>
      </c>
      <c r="G3051" s="2">
        <v>44307</v>
      </c>
      <c r="H3051" s="1">
        <v>282876.95580592903</v>
      </c>
      <c r="I3051" s="24">
        <f>VLOOKUP($E3051,Mapping!$A$2:$C$502,3,0)</f>
        <v>0</v>
      </c>
      <c r="J3051" s="24">
        <f>VLOOKUP($E3051,Mapping!$A$2:$C$502,2,0)</f>
        <v>0</v>
      </c>
      <c r="K3051" s="24" t="str">
        <f>VLOOKUP(G3051,Mapping!$E$2:$F$246,2,0)</f>
        <v>Per</v>
      </c>
    </row>
    <row r="3052" spans="1:11" x14ac:dyDescent="0.25">
      <c r="A3052" s="6"/>
      <c r="B3052" s="6"/>
      <c r="C3052" s="6"/>
      <c r="D3052" s="6"/>
      <c r="E3052" s="6" t="s">
        <v>149</v>
      </c>
      <c r="F3052" s="1" t="s">
        <v>117</v>
      </c>
      <c r="G3052" s="2">
        <v>44307</v>
      </c>
      <c r="H3052" s="1">
        <v>0</v>
      </c>
      <c r="I3052" s="24">
        <f>VLOOKUP($E3052,Mapping!$A$2:$C$502,3,0)</f>
        <v>0</v>
      </c>
      <c r="J3052" s="24" t="str">
        <f>VLOOKUP($E3052,Mapping!$A$2:$C$502,2,0)</f>
        <v>Event After Effect</v>
      </c>
      <c r="K3052" s="24" t="str">
        <f>VLOOKUP(G3052,Mapping!$E$2:$F$246,2,0)</f>
        <v>Per</v>
      </c>
    </row>
    <row r="3053" spans="1:11" x14ac:dyDescent="0.25">
      <c r="A3053" s="6"/>
      <c r="B3053" s="6"/>
      <c r="C3053" s="6"/>
      <c r="D3053" s="6"/>
      <c r="E3053" s="6" t="s">
        <v>150</v>
      </c>
      <c r="F3053" s="1" t="s">
        <v>117</v>
      </c>
      <c r="G3053" s="2">
        <v>44307</v>
      </c>
      <c r="H3053" s="1">
        <v>0</v>
      </c>
      <c r="I3053" s="24">
        <f>VLOOKUP($E3053,Mapping!$A$2:$C$502,3,0)</f>
        <v>0</v>
      </c>
      <c r="J3053" s="24" t="str">
        <f>VLOOKUP($E3053,Mapping!$A$2:$C$502,2,0)</f>
        <v>Internal Event</v>
      </c>
      <c r="K3053" s="24" t="str">
        <f>VLOOKUP(G3053,Mapping!$E$2:$F$246,2,0)</f>
        <v>Per</v>
      </c>
    </row>
    <row r="3054" spans="1:11" x14ac:dyDescent="0.25">
      <c r="A3054" s="6"/>
      <c r="B3054" s="6"/>
      <c r="C3054" s="6"/>
      <c r="D3054" s="6"/>
      <c r="E3054" s="6" t="s">
        <v>151</v>
      </c>
      <c r="F3054" s="1" t="s">
        <v>117</v>
      </c>
      <c r="G3054" s="2">
        <v>44307</v>
      </c>
      <c r="H3054" s="1">
        <v>0</v>
      </c>
      <c r="I3054" s="24">
        <f>VLOOKUP($E3054,Mapping!$A$2:$C$502,3,0)</f>
        <v>0</v>
      </c>
      <c r="J3054" s="24" t="str">
        <f>VLOOKUP($E3054,Mapping!$A$2:$C$502,2,0)</f>
        <v>Internal Event</v>
      </c>
      <c r="K3054" s="24" t="str">
        <f>VLOOKUP(G3054,Mapping!$E$2:$F$246,2,0)</f>
        <v>Per</v>
      </c>
    </row>
    <row r="3055" spans="1:11" x14ac:dyDescent="0.25">
      <c r="A3055" s="6"/>
      <c r="B3055" s="6"/>
      <c r="C3055" s="6"/>
      <c r="D3055" s="6"/>
      <c r="E3055" s="6" t="s">
        <v>152</v>
      </c>
      <c r="F3055" s="1" t="s">
        <v>117</v>
      </c>
      <c r="G3055" s="2">
        <v>44307</v>
      </c>
      <c r="H3055" s="1">
        <v>0</v>
      </c>
      <c r="I3055" s="24">
        <f>VLOOKUP($E3055,Mapping!$A$2:$C$502,3,0)</f>
        <v>0</v>
      </c>
      <c r="J3055" s="24" t="str">
        <f>VLOOKUP($E3055,Mapping!$A$2:$C$502,2,0)</f>
        <v>Internal Event</v>
      </c>
      <c r="K3055" s="24" t="str">
        <f>VLOOKUP(G3055,Mapping!$E$2:$F$246,2,0)</f>
        <v>Per</v>
      </c>
    </row>
    <row r="3056" spans="1:11" x14ac:dyDescent="0.25">
      <c r="A3056" s="6"/>
      <c r="B3056" s="6"/>
      <c r="C3056" s="6"/>
      <c r="D3056" s="6"/>
      <c r="E3056" s="6" t="s">
        <v>153</v>
      </c>
      <c r="F3056" s="1" t="s">
        <v>117</v>
      </c>
      <c r="G3056" s="2">
        <v>44307</v>
      </c>
      <c r="H3056" s="1">
        <v>0</v>
      </c>
      <c r="I3056" s="24">
        <f>VLOOKUP($E3056,Mapping!$A$2:$C$502,3,0)</f>
        <v>0</v>
      </c>
      <c r="J3056" s="24" t="str">
        <f>VLOOKUP($E3056,Mapping!$A$2:$C$502,2,0)</f>
        <v>Monday Effect</v>
      </c>
      <c r="K3056" s="24" t="str">
        <f>VLOOKUP(G3056,Mapping!$E$2:$F$246,2,0)</f>
        <v>Per</v>
      </c>
    </row>
    <row r="3057" spans="1:11" x14ac:dyDescent="0.25">
      <c r="A3057" s="6"/>
      <c r="B3057" s="6"/>
      <c r="C3057" s="6"/>
      <c r="D3057" s="6"/>
      <c r="E3057" s="6" t="s">
        <v>154</v>
      </c>
      <c r="F3057" s="1" t="s">
        <v>117</v>
      </c>
      <c r="G3057" s="2">
        <v>44307</v>
      </c>
      <c r="H3057" s="1">
        <v>0</v>
      </c>
      <c r="I3057" s="24">
        <f>VLOOKUP($E3057,Mapping!$A$2:$C$502,3,0)</f>
        <v>0</v>
      </c>
      <c r="J3057" s="24" t="str">
        <f>VLOOKUP($E3057,Mapping!$A$2:$C$502,2,0)</f>
        <v>New Content</v>
      </c>
      <c r="K3057" s="24" t="str">
        <f>VLOOKUP(G3057,Mapping!$E$2:$F$246,2,0)</f>
        <v>Per</v>
      </c>
    </row>
    <row r="3058" spans="1:11" x14ac:dyDescent="0.25">
      <c r="A3058" s="6"/>
      <c r="B3058" s="6"/>
      <c r="C3058" s="6"/>
      <c r="D3058" s="6"/>
      <c r="E3058" s="6" t="s">
        <v>155</v>
      </c>
      <c r="F3058" s="1" t="s">
        <v>117</v>
      </c>
      <c r="G3058" s="2">
        <v>44307</v>
      </c>
      <c r="H3058" s="1">
        <v>0</v>
      </c>
      <c r="I3058" s="24">
        <f>VLOOKUP($E3058,Mapping!$A$2:$C$502,3,0)</f>
        <v>0</v>
      </c>
      <c r="J3058" s="24" t="str">
        <f>VLOOKUP($E3058,Mapping!$A$2:$C$502,2,0)</f>
        <v>Internal Event</v>
      </c>
      <c r="K3058" s="24" t="str">
        <f>VLOOKUP(G3058,Mapping!$E$2:$F$246,2,0)</f>
        <v>Per</v>
      </c>
    </row>
    <row r="3059" spans="1:11" x14ac:dyDescent="0.25">
      <c r="A3059" s="6"/>
      <c r="B3059" s="6"/>
      <c r="C3059" s="6"/>
      <c r="D3059" s="6"/>
      <c r="E3059" s="6" t="s">
        <v>156</v>
      </c>
      <c r="F3059" s="1" t="s">
        <v>117</v>
      </c>
      <c r="G3059" s="2">
        <v>44307</v>
      </c>
      <c r="H3059" s="1">
        <v>0</v>
      </c>
      <c r="I3059" s="24">
        <f>VLOOKUP($E3059,Mapping!$A$2:$C$502,3,0)</f>
        <v>0</v>
      </c>
      <c r="J3059" s="24" t="str">
        <f>VLOOKUP($E3059,Mapping!$A$2:$C$502,2,0)</f>
        <v>Internal Event</v>
      </c>
      <c r="K3059" s="24" t="str">
        <f>VLOOKUP(G3059,Mapping!$E$2:$F$246,2,0)</f>
        <v>Per</v>
      </c>
    </row>
    <row r="3060" spans="1:11" x14ac:dyDescent="0.25">
      <c r="A3060" s="6"/>
      <c r="B3060" s="6"/>
      <c r="C3060" s="6"/>
      <c r="D3060" s="6"/>
      <c r="E3060" s="6" t="s">
        <v>233</v>
      </c>
      <c r="F3060" s="1" t="s">
        <v>117</v>
      </c>
      <c r="G3060" s="2">
        <v>44307</v>
      </c>
      <c r="H3060" s="1">
        <v>0</v>
      </c>
      <c r="I3060" s="24" t="str">
        <f>VLOOKUP($E3060,Mapping!$A$2:$C$502,3,0)</f>
        <v>S2</v>
      </c>
      <c r="J3060" s="24" t="str">
        <f>VLOOKUP($E3060,Mapping!$A$2:$C$502,2,0)</f>
        <v>Reddit</v>
      </c>
      <c r="K3060" s="24" t="str">
        <f>VLOOKUP(G3060,Mapping!$E$2:$F$246,2,0)</f>
        <v>Per</v>
      </c>
    </row>
    <row r="3061" spans="1:11" x14ac:dyDescent="0.25">
      <c r="A3061" s="6"/>
      <c r="B3061" s="6"/>
      <c r="C3061" s="6"/>
      <c r="D3061" s="6"/>
      <c r="E3061" s="6" t="s">
        <v>158</v>
      </c>
      <c r="F3061" s="1" t="s">
        <v>117</v>
      </c>
      <c r="G3061" s="2">
        <v>44307</v>
      </c>
      <c r="H3061" s="1">
        <v>0</v>
      </c>
      <c r="I3061" s="24">
        <f>VLOOKUP($E3061,Mapping!$A$2:$C$502,3,0)</f>
        <v>0</v>
      </c>
      <c r="J3061" s="24" t="str">
        <f>VLOOKUP($E3061,Mapping!$A$2:$C$502,2,0)</f>
        <v>Internal Event</v>
      </c>
      <c r="K3061" s="24" t="str">
        <f>VLOOKUP(G3061,Mapping!$E$2:$F$246,2,0)</f>
        <v>Per</v>
      </c>
    </row>
    <row r="3062" spans="1:11" x14ac:dyDescent="0.25">
      <c r="A3062" s="6"/>
      <c r="B3062" s="6"/>
      <c r="C3062" s="6"/>
      <c r="D3062" s="6"/>
      <c r="E3062" s="6" t="s">
        <v>159</v>
      </c>
      <c r="F3062" s="1" t="s">
        <v>117</v>
      </c>
      <c r="G3062" s="2">
        <v>44307</v>
      </c>
      <c r="H3062" s="1">
        <v>0</v>
      </c>
      <c r="I3062" s="24">
        <f>VLOOKUP($E3062,Mapping!$A$2:$C$502,3,0)</f>
        <v>0</v>
      </c>
      <c r="J3062" s="24" t="str">
        <f>VLOOKUP($E3062,Mapping!$A$2:$C$502,2,0)</f>
        <v>Event After Effect</v>
      </c>
      <c r="K3062" s="24" t="str">
        <f>VLOOKUP(G3062,Mapping!$E$2:$F$246,2,0)</f>
        <v>Per</v>
      </c>
    </row>
    <row r="3063" spans="1:11" x14ac:dyDescent="0.25">
      <c r="A3063" s="6"/>
      <c r="B3063" s="6"/>
      <c r="C3063" s="6"/>
      <c r="D3063" s="6"/>
      <c r="E3063" s="6" t="s">
        <v>160</v>
      </c>
      <c r="F3063" s="1" t="s">
        <v>117</v>
      </c>
      <c r="G3063" s="2">
        <v>44307</v>
      </c>
      <c r="H3063" s="1">
        <v>0</v>
      </c>
      <c r="I3063" s="24">
        <f>VLOOKUP($E3063,Mapping!$A$2:$C$502,3,0)</f>
        <v>0</v>
      </c>
      <c r="J3063" s="24" t="str">
        <f>VLOOKUP($E3063,Mapping!$A$2:$C$502,2,0)</f>
        <v>Event After Effect</v>
      </c>
      <c r="K3063" s="24" t="str">
        <f>VLOOKUP(G3063,Mapping!$E$2:$F$246,2,0)</f>
        <v>Per</v>
      </c>
    </row>
    <row r="3064" spans="1:11" x14ac:dyDescent="0.25">
      <c r="A3064" s="6"/>
      <c r="B3064" s="6"/>
      <c r="C3064" s="6"/>
      <c r="D3064" s="6"/>
      <c r="E3064" s="6" t="s">
        <v>161</v>
      </c>
      <c r="F3064" s="1" t="s">
        <v>117</v>
      </c>
      <c r="G3064" s="2">
        <v>44307</v>
      </c>
      <c r="H3064" s="1">
        <v>55538.062280573999</v>
      </c>
      <c r="I3064" s="24">
        <f>VLOOKUP($E3064,Mapping!$A$2:$C$502,3,0)</f>
        <v>0</v>
      </c>
      <c r="J3064" s="24" t="str">
        <f>VLOOKUP($E3064,Mapping!$A$2:$C$502,2,0)</f>
        <v>Internal Event</v>
      </c>
      <c r="K3064" s="24" t="str">
        <f>VLOOKUP(G3064,Mapping!$E$2:$F$246,2,0)</f>
        <v>Per</v>
      </c>
    </row>
    <row r="3065" spans="1:11" x14ac:dyDescent="0.25">
      <c r="A3065" s="6"/>
      <c r="B3065" s="6"/>
      <c r="C3065" s="6"/>
      <c r="D3065" s="6"/>
      <c r="E3065" s="6" t="s">
        <v>162</v>
      </c>
      <c r="F3065" s="1" t="s">
        <v>117</v>
      </c>
      <c r="G3065" s="2">
        <v>44307</v>
      </c>
      <c r="H3065" s="1">
        <v>0</v>
      </c>
      <c r="I3065" s="24">
        <f>VLOOKUP($E3065,Mapping!$A$2:$C$502,3,0)</f>
        <v>0</v>
      </c>
      <c r="J3065" s="24" t="str">
        <f>VLOOKUP($E3065,Mapping!$A$2:$C$502,2,0)</f>
        <v>Tuesday Effect</v>
      </c>
      <c r="K3065" s="24" t="str">
        <f>VLOOKUP(G3065,Mapping!$E$2:$F$246,2,0)</f>
        <v>Per</v>
      </c>
    </row>
    <row r="3066" spans="1:11" x14ac:dyDescent="0.25">
      <c r="A3066" s="6"/>
      <c r="B3066" s="6"/>
      <c r="C3066" s="6"/>
      <c r="D3066" s="6"/>
      <c r="E3066" s="6" t="s">
        <v>222</v>
      </c>
      <c r="F3066" s="1" t="s">
        <v>117</v>
      </c>
      <c r="G3066" s="2">
        <v>44307</v>
      </c>
      <c r="H3066" s="1">
        <v>16094.4865502956</v>
      </c>
      <c r="I3066" s="24" t="str">
        <f>VLOOKUP($E3066,Mapping!$A$2:$C$502,3,0)</f>
        <v>Pre</v>
      </c>
      <c r="J3066" s="24" t="str">
        <f>VLOOKUP($E3066,Mapping!$A$2:$C$502,2,0)</f>
        <v>Unity</v>
      </c>
      <c r="K3066" s="24" t="str">
        <f>VLOOKUP(G3066,Mapping!$E$2:$F$246,2,0)</f>
        <v>Per</v>
      </c>
    </row>
    <row r="3067" spans="1:11" x14ac:dyDescent="0.25">
      <c r="A3067" s="6"/>
      <c r="B3067" s="6"/>
      <c r="C3067" s="6"/>
      <c r="D3067" s="6"/>
      <c r="E3067" s="6" t="s">
        <v>234</v>
      </c>
      <c r="F3067" s="1" t="s">
        <v>117</v>
      </c>
      <c r="G3067" s="2">
        <v>44307</v>
      </c>
      <c r="H3067" s="1">
        <v>0</v>
      </c>
      <c r="I3067" s="24" t="str">
        <f>VLOOKUP($E3067,Mapping!$A$2:$C$502,3,0)</f>
        <v>S1</v>
      </c>
      <c r="J3067" s="24" t="str">
        <f>VLOOKUP($E3067,Mapping!$A$2:$C$502,2,0)</f>
        <v>Unity</v>
      </c>
      <c r="K3067" s="24" t="str">
        <f>VLOOKUP(G3067,Mapping!$E$2:$F$246,2,0)</f>
        <v>Per</v>
      </c>
    </row>
    <row r="3068" spans="1:11" x14ac:dyDescent="0.25">
      <c r="A3068" s="6"/>
      <c r="B3068" s="6"/>
      <c r="C3068" s="6"/>
      <c r="D3068" s="6"/>
      <c r="E3068" s="6" t="s">
        <v>235</v>
      </c>
      <c r="F3068" s="1" t="s">
        <v>117</v>
      </c>
      <c r="G3068" s="2">
        <v>44307</v>
      </c>
      <c r="H3068" s="1">
        <v>0</v>
      </c>
      <c r="I3068" s="24" t="str">
        <f>VLOOKUP($E3068,Mapping!$A$2:$C$502,3,0)</f>
        <v>S2</v>
      </c>
      <c r="J3068" s="24" t="str">
        <f>VLOOKUP($E3068,Mapping!$A$2:$C$502,2,0)</f>
        <v>Unity</v>
      </c>
      <c r="K3068" s="24" t="str">
        <f>VLOOKUP(G3068,Mapping!$E$2:$F$246,2,0)</f>
        <v>Per</v>
      </c>
    </row>
    <row r="3069" spans="1:11" x14ac:dyDescent="0.25">
      <c r="A3069" s="6"/>
      <c r="B3069" s="6"/>
      <c r="C3069" s="6"/>
      <c r="D3069" s="6"/>
      <c r="E3069" s="6" t="s">
        <v>247</v>
      </c>
      <c r="F3069" s="1" t="s">
        <v>117</v>
      </c>
      <c r="G3069" s="2">
        <v>44307</v>
      </c>
      <c r="H3069" s="1">
        <v>0</v>
      </c>
      <c r="I3069" s="24" t="str">
        <f>VLOOKUP($E3069,Mapping!$A$2:$C$502,3,0)</f>
        <v>S3</v>
      </c>
      <c r="J3069" s="24" t="str">
        <f>VLOOKUP($E3069,Mapping!$A$2:$C$502,2,0)</f>
        <v>Unity</v>
      </c>
      <c r="K3069" s="24" t="str">
        <f>VLOOKUP(G3069,Mapping!$E$2:$F$246,2,0)</f>
        <v>Per</v>
      </c>
    </row>
    <row r="3070" spans="1:11" x14ac:dyDescent="0.25">
      <c r="A3070" s="6"/>
      <c r="B3070" s="6"/>
      <c r="C3070" s="6"/>
      <c r="D3070" s="6"/>
      <c r="E3070" s="6" t="s">
        <v>200</v>
      </c>
      <c r="F3070" s="1" t="s">
        <v>117</v>
      </c>
      <c r="G3070" s="2">
        <v>44308</v>
      </c>
      <c r="H3070" s="1">
        <v>0</v>
      </c>
      <c r="I3070" s="24">
        <f>VLOOKUP($E3070,Mapping!$A$2:$C$502,3,0)</f>
        <v>0</v>
      </c>
      <c r="J3070" s="24" t="str">
        <f>VLOOKUP($E3070,Mapping!$A$2:$C$502,2,0)</f>
        <v>Apple Search</v>
      </c>
      <c r="K3070" s="24" t="str">
        <f>VLOOKUP(G3070,Mapping!$E$2:$F$246,2,0)</f>
        <v>Per</v>
      </c>
    </row>
    <row r="3071" spans="1:11" x14ac:dyDescent="0.25">
      <c r="A3071" s="6"/>
      <c r="B3071" s="6"/>
      <c r="C3071" s="6"/>
      <c r="D3071" s="6"/>
      <c r="E3071" s="6" t="s">
        <v>227</v>
      </c>
      <c r="F3071" s="1" t="s">
        <v>117</v>
      </c>
      <c r="G3071" s="2">
        <v>44308</v>
      </c>
      <c r="H3071" s="1">
        <v>0</v>
      </c>
      <c r="I3071" s="24">
        <f>VLOOKUP($E3071,Mapping!$A$2:$C$502,3,0)</f>
        <v>0</v>
      </c>
      <c r="J3071" s="24" t="str">
        <f>VLOOKUP($E3071,Mapping!$A$2:$C$502,2,0)</f>
        <v>Applovin Rewarded</v>
      </c>
      <c r="K3071" s="24" t="str">
        <f>VLOOKUP(G3071,Mapping!$E$2:$F$246,2,0)</f>
        <v>Per</v>
      </c>
    </row>
    <row r="3072" spans="1:11" x14ac:dyDescent="0.25">
      <c r="A3072" s="6"/>
      <c r="B3072" s="6"/>
      <c r="C3072" s="6"/>
      <c r="D3072" s="6"/>
      <c r="E3072" s="6" t="s">
        <v>201</v>
      </c>
      <c r="F3072" s="1" t="s">
        <v>117</v>
      </c>
      <c r="G3072" s="2">
        <v>44308</v>
      </c>
      <c r="H3072" s="1">
        <v>0</v>
      </c>
      <c r="I3072" s="24">
        <f>VLOOKUP($E3072,Mapping!$A$2:$C$502,3,0)</f>
        <v>0</v>
      </c>
      <c r="J3072" s="24" t="str">
        <f>VLOOKUP($E3072,Mapping!$A$2:$C$502,2,0)</f>
        <v>Applovin Video</v>
      </c>
      <c r="K3072" s="24" t="str">
        <f>VLOOKUP(G3072,Mapping!$E$2:$F$246,2,0)</f>
        <v>Per</v>
      </c>
    </row>
    <row r="3073" spans="1:11" x14ac:dyDescent="0.25">
      <c r="A3073" s="6"/>
      <c r="B3073" s="6"/>
      <c r="C3073" s="6"/>
      <c r="D3073" s="6"/>
      <c r="E3073" s="6" t="s">
        <v>143</v>
      </c>
      <c r="F3073" s="1" t="s">
        <v>117</v>
      </c>
      <c r="G3073" s="2">
        <v>44308</v>
      </c>
      <c r="H3073" s="1">
        <v>0</v>
      </c>
      <c r="I3073" s="24">
        <f>VLOOKUP($E3073,Mapping!$A$2:$C$502,3,0)</f>
        <v>0</v>
      </c>
      <c r="J3073" s="24" t="str">
        <f>VLOOKUP($E3073,Mapping!$A$2:$C$502,2,0)</f>
        <v>Bug Fix</v>
      </c>
      <c r="K3073" s="24" t="str">
        <f>VLOOKUP(G3073,Mapping!$E$2:$F$246,2,0)</f>
        <v>Per</v>
      </c>
    </row>
    <row r="3074" spans="1:11" x14ac:dyDescent="0.25">
      <c r="A3074" s="6"/>
      <c r="B3074" s="6"/>
      <c r="C3074" s="6"/>
      <c r="D3074" s="6"/>
      <c r="E3074" s="6" t="s">
        <v>144</v>
      </c>
      <c r="F3074" s="1" t="s">
        <v>117</v>
      </c>
      <c r="G3074" s="2">
        <v>44308</v>
      </c>
      <c r="H3074" s="1">
        <v>0</v>
      </c>
      <c r="I3074" s="24">
        <f>VLOOKUP($E3074,Mapping!$A$2:$C$502,3,0)</f>
        <v>0</v>
      </c>
      <c r="J3074" s="24" t="str">
        <f>VLOOKUP($E3074,Mapping!$A$2:$C$502,2,0)</f>
        <v>Bug Fix</v>
      </c>
      <c r="K3074" s="24" t="str">
        <f>VLOOKUP(G3074,Mapping!$E$2:$F$246,2,0)</f>
        <v>Per</v>
      </c>
    </row>
    <row r="3075" spans="1:11" x14ac:dyDescent="0.25">
      <c r="A3075" s="6"/>
      <c r="B3075" s="6"/>
      <c r="C3075" s="6"/>
      <c r="D3075" s="6"/>
      <c r="E3075" s="6" t="s">
        <v>226</v>
      </c>
      <c r="F3075" s="1" t="s">
        <v>117</v>
      </c>
      <c r="G3075" s="2">
        <v>44308</v>
      </c>
      <c r="H3075" s="1">
        <v>0</v>
      </c>
      <c r="I3075" s="24">
        <f>VLOOKUP($E3075,Mapping!$A$2:$C$502,3,0)</f>
        <v>0</v>
      </c>
      <c r="J3075" s="24" t="str">
        <f>VLOOKUP($E3075,Mapping!$A$2:$C$502,2,0)</f>
        <v>Bug Fix</v>
      </c>
      <c r="K3075" s="24" t="str">
        <f>VLOOKUP(G3075,Mapping!$E$2:$F$246,2,0)</f>
        <v>Per</v>
      </c>
    </row>
    <row r="3076" spans="1:11" x14ac:dyDescent="0.25">
      <c r="A3076" s="6"/>
      <c r="B3076" s="6"/>
      <c r="C3076" s="6"/>
      <c r="D3076" s="6"/>
      <c r="E3076" s="6" t="s">
        <v>146</v>
      </c>
      <c r="F3076" s="1" t="s">
        <v>117</v>
      </c>
      <c r="G3076" s="2">
        <v>44308</v>
      </c>
      <c r="H3076" s="1">
        <v>0</v>
      </c>
      <c r="I3076" s="24">
        <f>VLOOKUP($E3076,Mapping!$A$2:$C$502,3,0)</f>
        <v>0</v>
      </c>
      <c r="J3076" s="24" t="str">
        <f>VLOOKUP($E3076,Mapping!$A$2:$C$502,2,0)</f>
        <v>Event After Effect</v>
      </c>
      <c r="K3076" s="24" t="str">
        <f>VLOOKUP(G3076,Mapping!$E$2:$F$246,2,0)</f>
        <v>Per</v>
      </c>
    </row>
    <row r="3077" spans="1:11" x14ac:dyDescent="0.25">
      <c r="A3077" s="6"/>
      <c r="B3077" s="6"/>
      <c r="C3077" s="6"/>
      <c r="D3077" s="6"/>
      <c r="E3077" s="6" t="s">
        <v>228</v>
      </c>
      <c r="F3077" s="1" t="s">
        <v>117</v>
      </c>
      <c r="G3077" s="2">
        <v>44308</v>
      </c>
      <c r="H3077" s="1">
        <v>0</v>
      </c>
      <c r="I3077" s="24">
        <f>VLOOKUP($E3077,Mapping!$A$2:$C$502,3,0)</f>
        <v>0</v>
      </c>
      <c r="J3077" s="24" t="str">
        <f>VLOOKUP($E3077,Mapping!$A$2:$C$502,2,0)</f>
        <v>Bytedance Global</v>
      </c>
      <c r="K3077" s="24" t="str">
        <f>VLOOKUP(G3077,Mapping!$E$2:$F$246,2,0)</f>
        <v>Per</v>
      </c>
    </row>
    <row r="3078" spans="1:11" x14ac:dyDescent="0.25">
      <c r="A3078" s="6"/>
      <c r="B3078" s="6"/>
      <c r="C3078" s="6"/>
      <c r="D3078" s="6"/>
      <c r="E3078" s="6" t="s">
        <v>180</v>
      </c>
      <c r="F3078" s="1" t="s">
        <v>117</v>
      </c>
      <c r="G3078" s="2">
        <v>44308</v>
      </c>
      <c r="H3078" s="1">
        <v>-11276.8997214675</v>
      </c>
      <c r="I3078" s="24">
        <f>VLOOKUP($E3078,Mapping!$A$2:$C$502,3,0)</f>
        <v>0</v>
      </c>
      <c r="J3078" s="24" t="str">
        <f>VLOOKUP($E3078,Mapping!$A$2:$C$502,2,0)</f>
        <v>Lords Mobile</v>
      </c>
      <c r="K3078" s="24" t="str">
        <f>VLOOKUP(G3078,Mapping!$E$2:$F$246,2,0)</f>
        <v>Per</v>
      </c>
    </row>
    <row r="3079" spans="1:11" x14ac:dyDescent="0.25">
      <c r="A3079" s="6"/>
      <c r="B3079" s="6"/>
      <c r="C3079" s="6"/>
      <c r="D3079" s="6"/>
      <c r="E3079" s="6" t="s">
        <v>181</v>
      </c>
      <c r="F3079" s="1" t="s">
        <v>117</v>
      </c>
      <c r="G3079" s="2">
        <v>44308</v>
      </c>
      <c r="H3079" s="1">
        <v>-3743.5197089855801</v>
      </c>
      <c r="I3079" s="24">
        <f>VLOOKUP($E3079,Mapping!$A$2:$C$502,3,0)</f>
        <v>0</v>
      </c>
      <c r="J3079" s="24" t="str">
        <f>VLOOKUP($E3079,Mapping!$A$2:$C$502,2,0)</f>
        <v>Rise of Kingdom</v>
      </c>
      <c r="K3079" s="24" t="str">
        <f>VLOOKUP(G3079,Mapping!$E$2:$F$246,2,0)</f>
        <v>Per</v>
      </c>
    </row>
    <row r="3080" spans="1:11" x14ac:dyDescent="0.25">
      <c r="A3080" s="6"/>
      <c r="B3080" s="6"/>
      <c r="C3080" s="6"/>
      <c r="D3080" s="6"/>
      <c r="E3080" s="6" t="s">
        <v>182</v>
      </c>
      <c r="F3080" s="1" t="s">
        <v>117</v>
      </c>
      <c r="G3080" s="2">
        <v>44308</v>
      </c>
      <c r="H3080" s="1">
        <v>-7675.2219810470697</v>
      </c>
      <c r="I3080" s="24">
        <f>VLOOKUP($E3080,Mapping!$A$2:$C$502,3,0)</f>
        <v>0</v>
      </c>
      <c r="J3080" s="24" t="str">
        <f>VLOOKUP($E3080,Mapping!$A$2:$C$502,2,0)</f>
        <v>West Game</v>
      </c>
      <c r="K3080" s="24" t="str">
        <f>VLOOKUP(G3080,Mapping!$E$2:$F$246,2,0)</f>
        <v>Per</v>
      </c>
    </row>
    <row r="3081" spans="1:11" x14ac:dyDescent="0.25">
      <c r="A3081" s="6"/>
      <c r="B3081" s="6"/>
      <c r="C3081" s="6"/>
      <c r="D3081" s="6"/>
      <c r="E3081" s="6" t="s">
        <v>148</v>
      </c>
      <c r="F3081" s="1" t="s">
        <v>117</v>
      </c>
      <c r="G3081" s="2">
        <v>44308</v>
      </c>
      <c r="H3081" s="1">
        <v>0</v>
      </c>
      <c r="I3081" s="24">
        <f>VLOOKUP($E3081,Mapping!$A$2:$C$502,3,0)</f>
        <v>0</v>
      </c>
      <c r="J3081" s="24" t="str">
        <f>VLOOKUP($E3081,Mapping!$A$2:$C$502,2,0)</f>
        <v>Event After Effect</v>
      </c>
      <c r="K3081" s="24" t="str">
        <f>VLOOKUP(G3081,Mapping!$E$2:$F$246,2,0)</f>
        <v>Per</v>
      </c>
    </row>
    <row r="3082" spans="1:11" x14ac:dyDescent="0.25">
      <c r="A3082" s="6"/>
      <c r="B3082" s="6"/>
      <c r="C3082" s="6"/>
      <c r="D3082" s="6"/>
      <c r="E3082" s="6" t="s">
        <v>202</v>
      </c>
      <c r="F3082" s="1" t="s">
        <v>117</v>
      </c>
      <c r="G3082" s="2">
        <v>44308</v>
      </c>
      <c r="H3082" s="1">
        <v>0</v>
      </c>
      <c r="I3082" s="24" t="str">
        <f>VLOOKUP($E3082,Mapping!$A$2:$C$502,3,0)</f>
        <v>S1</v>
      </c>
      <c r="J3082" s="24" t="str">
        <f>VLOOKUP($E3082,Mapping!$A$2:$C$502,2,0)</f>
        <v>Facebook AEO AAA</v>
      </c>
      <c r="K3082" s="24" t="str">
        <f>VLOOKUP(G3082,Mapping!$E$2:$F$246,2,0)</f>
        <v>Per</v>
      </c>
    </row>
    <row r="3083" spans="1:11" x14ac:dyDescent="0.25">
      <c r="A3083" s="6"/>
      <c r="B3083" s="6"/>
      <c r="C3083" s="6"/>
      <c r="D3083" s="6"/>
      <c r="E3083" s="6" t="s">
        <v>203</v>
      </c>
      <c r="F3083" s="1" t="s">
        <v>117</v>
      </c>
      <c r="G3083" s="2">
        <v>44308</v>
      </c>
      <c r="H3083" s="1">
        <v>0</v>
      </c>
      <c r="I3083" s="24" t="str">
        <f>VLOOKUP($E3083,Mapping!$A$2:$C$502,3,0)</f>
        <v>S2</v>
      </c>
      <c r="J3083" s="24" t="str">
        <f>VLOOKUP($E3083,Mapping!$A$2:$C$502,2,0)</f>
        <v>Facebook AEO AAA</v>
      </c>
      <c r="K3083" s="24" t="str">
        <f>VLOOKUP(G3083,Mapping!$E$2:$F$246,2,0)</f>
        <v>Per</v>
      </c>
    </row>
    <row r="3084" spans="1:11" x14ac:dyDescent="0.25">
      <c r="A3084" s="6"/>
      <c r="B3084" s="6"/>
      <c r="C3084" s="6"/>
      <c r="D3084" s="6"/>
      <c r="E3084" s="6" t="s">
        <v>243</v>
      </c>
      <c r="F3084" s="1" t="s">
        <v>117</v>
      </c>
      <c r="G3084" s="2">
        <v>44308</v>
      </c>
      <c r="H3084" s="1">
        <v>0</v>
      </c>
      <c r="I3084" s="24" t="str">
        <f>VLOOKUP($E3084,Mapping!$A$2:$C$502,3,0)</f>
        <v>S3</v>
      </c>
      <c r="J3084" s="24" t="str">
        <f>VLOOKUP($E3084,Mapping!$A$2:$C$502,2,0)</f>
        <v>Facebook AEO AAA</v>
      </c>
      <c r="K3084" s="24" t="str">
        <f>VLOOKUP(G3084,Mapping!$E$2:$F$246,2,0)</f>
        <v>Per</v>
      </c>
    </row>
    <row r="3085" spans="1:11" x14ac:dyDescent="0.25">
      <c r="A3085" s="6"/>
      <c r="B3085" s="6"/>
      <c r="C3085" s="6"/>
      <c r="D3085" s="6"/>
      <c r="E3085" s="6" t="s">
        <v>204</v>
      </c>
      <c r="F3085" s="1" t="s">
        <v>117</v>
      </c>
      <c r="G3085" s="2">
        <v>44308</v>
      </c>
      <c r="H3085" s="1">
        <v>0</v>
      </c>
      <c r="I3085" s="24" t="str">
        <f>VLOOKUP($E3085,Mapping!$A$2:$C$502,3,0)</f>
        <v>Pre</v>
      </c>
      <c r="J3085" s="24" t="str">
        <f>VLOOKUP($E3085,Mapping!$A$2:$C$502,2,0)</f>
        <v>Facebook AEO AAA</v>
      </c>
      <c r="K3085" s="24" t="str">
        <f>VLOOKUP(G3085,Mapping!$E$2:$F$246,2,0)</f>
        <v>Per</v>
      </c>
    </row>
    <row r="3086" spans="1:11" x14ac:dyDescent="0.25">
      <c r="A3086" s="6"/>
      <c r="B3086" s="6"/>
      <c r="C3086" s="6"/>
      <c r="D3086" s="6"/>
      <c r="E3086" s="6" t="s">
        <v>205</v>
      </c>
      <c r="F3086" s="1" t="s">
        <v>117</v>
      </c>
      <c r="G3086" s="2">
        <v>44308</v>
      </c>
      <c r="H3086" s="1">
        <v>0</v>
      </c>
      <c r="I3086" s="24" t="str">
        <f>VLOOKUP($E3086,Mapping!$A$2:$C$502,3,0)</f>
        <v>S1</v>
      </c>
      <c r="J3086" s="24" t="str">
        <f>VLOOKUP($E3086,Mapping!$A$2:$C$502,2,0)</f>
        <v>Facebook AEO BAU</v>
      </c>
      <c r="K3086" s="24" t="str">
        <f>VLOOKUP(G3086,Mapping!$E$2:$F$246,2,0)</f>
        <v>Per</v>
      </c>
    </row>
    <row r="3087" spans="1:11" x14ac:dyDescent="0.25">
      <c r="A3087" s="6"/>
      <c r="B3087" s="6"/>
      <c r="C3087" s="6"/>
      <c r="D3087" s="6"/>
      <c r="E3087" s="6" t="s">
        <v>206</v>
      </c>
      <c r="F3087" s="1" t="s">
        <v>117</v>
      </c>
      <c r="G3087" s="2">
        <v>44308</v>
      </c>
      <c r="H3087" s="1">
        <v>0</v>
      </c>
      <c r="I3087" s="24" t="str">
        <f>VLOOKUP($E3087,Mapping!$A$2:$C$502,3,0)</f>
        <v>S2</v>
      </c>
      <c r="J3087" s="24" t="str">
        <f>VLOOKUP($E3087,Mapping!$A$2:$C$502,2,0)</f>
        <v>Facebook AEO BAU</v>
      </c>
      <c r="K3087" s="24" t="str">
        <f>VLOOKUP(G3087,Mapping!$E$2:$F$246,2,0)</f>
        <v>Per</v>
      </c>
    </row>
    <row r="3088" spans="1:11" x14ac:dyDescent="0.25">
      <c r="A3088" s="6"/>
      <c r="B3088" s="6"/>
      <c r="C3088" s="6"/>
      <c r="D3088" s="6"/>
      <c r="E3088" s="6" t="s">
        <v>244</v>
      </c>
      <c r="F3088" s="1" t="s">
        <v>117</v>
      </c>
      <c r="G3088" s="2">
        <v>44308</v>
      </c>
      <c r="H3088" s="1">
        <v>0</v>
      </c>
      <c r="I3088" s="24" t="str">
        <f>VLOOKUP($E3088,Mapping!$A$2:$C$502,3,0)</f>
        <v>S3</v>
      </c>
      <c r="J3088" s="24" t="str">
        <f>VLOOKUP($E3088,Mapping!$A$2:$C$502,2,0)</f>
        <v>Facebook AEO BAU</v>
      </c>
      <c r="K3088" s="24" t="str">
        <f>VLOOKUP(G3088,Mapping!$E$2:$F$246,2,0)</f>
        <v>Per</v>
      </c>
    </row>
    <row r="3089" spans="1:11" x14ac:dyDescent="0.25">
      <c r="A3089" s="6"/>
      <c r="B3089" s="6"/>
      <c r="C3089" s="6"/>
      <c r="D3089" s="6"/>
      <c r="E3089" s="6" t="s">
        <v>207</v>
      </c>
      <c r="F3089" s="1" t="s">
        <v>117</v>
      </c>
      <c r="G3089" s="2">
        <v>44308</v>
      </c>
      <c r="H3089" s="1">
        <v>124.50264669784799</v>
      </c>
      <c r="I3089" s="24" t="str">
        <f>VLOOKUP($E3089,Mapping!$A$2:$C$502,3,0)</f>
        <v>Pre</v>
      </c>
      <c r="J3089" s="24" t="str">
        <f>VLOOKUP($E3089,Mapping!$A$2:$C$502,2,0)</f>
        <v>Facebook AEO BAU</v>
      </c>
      <c r="K3089" s="24" t="str">
        <f>VLOOKUP(G3089,Mapping!$E$2:$F$246,2,0)</f>
        <v>Per</v>
      </c>
    </row>
    <row r="3090" spans="1:11" x14ac:dyDescent="0.25">
      <c r="A3090" s="6"/>
      <c r="B3090" s="6"/>
      <c r="C3090" s="6"/>
      <c r="D3090" s="6"/>
      <c r="E3090" s="6" t="s">
        <v>208</v>
      </c>
      <c r="F3090" s="1" t="s">
        <v>117</v>
      </c>
      <c r="G3090" s="2">
        <v>44308</v>
      </c>
      <c r="H3090" s="1">
        <v>15966.698862380001</v>
      </c>
      <c r="I3090" s="24" t="str">
        <f>VLOOKUP($E3090,Mapping!$A$2:$C$502,3,0)</f>
        <v>Pre</v>
      </c>
      <c r="J3090" s="24" t="str">
        <f>VLOOKUP($E3090,Mapping!$A$2:$C$502,2,0)</f>
        <v>Facebook VO AAA</v>
      </c>
      <c r="K3090" s="24" t="str">
        <f>VLOOKUP(G3090,Mapping!$E$2:$F$246,2,0)</f>
        <v>Per</v>
      </c>
    </row>
    <row r="3091" spans="1:11" x14ac:dyDescent="0.25">
      <c r="A3091" s="6"/>
      <c r="B3091" s="6"/>
      <c r="C3091" s="6"/>
      <c r="D3091" s="6"/>
      <c r="E3091" s="6" t="s">
        <v>209</v>
      </c>
      <c r="F3091" s="1" t="s">
        <v>117</v>
      </c>
      <c r="G3091" s="2">
        <v>44308</v>
      </c>
      <c r="H3091" s="1">
        <v>0</v>
      </c>
      <c r="I3091" s="24" t="str">
        <f>VLOOKUP($E3091,Mapping!$A$2:$C$502,3,0)</f>
        <v>S1</v>
      </c>
      <c r="J3091" s="24" t="str">
        <f>VLOOKUP($E3091,Mapping!$A$2:$C$502,2,0)</f>
        <v>Facebook VO AAA</v>
      </c>
      <c r="K3091" s="24" t="str">
        <f>VLOOKUP(G3091,Mapping!$E$2:$F$246,2,0)</f>
        <v>Per</v>
      </c>
    </row>
    <row r="3092" spans="1:11" x14ac:dyDescent="0.25">
      <c r="A3092" s="6"/>
      <c r="B3092" s="6"/>
      <c r="C3092" s="6"/>
      <c r="D3092" s="6"/>
      <c r="E3092" s="6" t="s">
        <v>210</v>
      </c>
      <c r="F3092" s="1" t="s">
        <v>117</v>
      </c>
      <c r="G3092" s="2">
        <v>44308</v>
      </c>
      <c r="H3092" s="1">
        <v>0</v>
      </c>
      <c r="I3092" s="24" t="str">
        <f>VLOOKUP($E3092,Mapping!$A$2:$C$502,3,0)</f>
        <v>S2</v>
      </c>
      <c r="J3092" s="24" t="str">
        <f>VLOOKUP($E3092,Mapping!$A$2:$C$502,2,0)</f>
        <v>Facebook VO AAA</v>
      </c>
      <c r="K3092" s="24" t="str">
        <f>VLOOKUP(G3092,Mapping!$E$2:$F$246,2,0)</f>
        <v>Per</v>
      </c>
    </row>
    <row r="3093" spans="1:11" x14ac:dyDescent="0.25">
      <c r="A3093" s="6"/>
      <c r="B3093" s="6"/>
      <c r="C3093" s="6"/>
      <c r="D3093" s="6"/>
      <c r="E3093" s="6" t="s">
        <v>245</v>
      </c>
      <c r="F3093" s="1" t="s">
        <v>117</v>
      </c>
      <c r="G3093" s="2">
        <v>44308</v>
      </c>
      <c r="H3093" s="1">
        <v>0</v>
      </c>
      <c r="I3093" s="24" t="str">
        <f>VLOOKUP($E3093,Mapping!$A$2:$C$502,3,0)</f>
        <v>S3</v>
      </c>
      <c r="J3093" s="24" t="str">
        <f>VLOOKUP($E3093,Mapping!$A$2:$C$502,2,0)</f>
        <v>Facebook VO AAA</v>
      </c>
      <c r="K3093" s="24" t="str">
        <f>VLOOKUP(G3093,Mapping!$E$2:$F$246,2,0)</f>
        <v>Per</v>
      </c>
    </row>
    <row r="3094" spans="1:11" x14ac:dyDescent="0.25">
      <c r="A3094" s="6"/>
      <c r="B3094" s="6"/>
      <c r="C3094" s="6"/>
      <c r="D3094" s="6"/>
      <c r="E3094" s="6" t="s">
        <v>211</v>
      </c>
      <c r="F3094" s="1" t="s">
        <v>117</v>
      </c>
      <c r="G3094" s="2">
        <v>44308</v>
      </c>
      <c r="H3094" s="1">
        <v>34618.333197194101</v>
      </c>
      <c r="I3094" s="24" t="str">
        <f>VLOOKUP($E3094,Mapping!$A$2:$C$502,3,0)</f>
        <v>Pre</v>
      </c>
      <c r="J3094" s="24" t="str">
        <f>VLOOKUP($E3094,Mapping!$A$2:$C$502,2,0)</f>
        <v>Facebook VO BAU</v>
      </c>
      <c r="K3094" s="24" t="str">
        <f>VLOOKUP(G3094,Mapping!$E$2:$F$246,2,0)</f>
        <v>Per</v>
      </c>
    </row>
    <row r="3095" spans="1:11" x14ac:dyDescent="0.25">
      <c r="A3095" s="6"/>
      <c r="B3095" s="6"/>
      <c r="C3095" s="6"/>
      <c r="D3095" s="6"/>
      <c r="E3095" s="6" t="s">
        <v>212</v>
      </c>
      <c r="F3095" s="1" t="s">
        <v>117</v>
      </c>
      <c r="G3095" s="2">
        <v>44308</v>
      </c>
      <c r="H3095" s="1">
        <v>0</v>
      </c>
      <c r="I3095" s="24" t="str">
        <f>VLOOKUP($E3095,Mapping!$A$2:$C$502,3,0)</f>
        <v>S1</v>
      </c>
      <c r="J3095" s="24" t="str">
        <f>VLOOKUP($E3095,Mapping!$A$2:$C$502,2,0)</f>
        <v>Facebook VO BAU</v>
      </c>
      <c r="K3095" s="24" t="str">
        <f>VLOOKUP(G3095,Mapping!$E$2:$F$246,2,0)</f>
        <v>Per</v>
      </c>
    </row>
    <row r="3096" spans="1:11" x14ac:dyDescent="0.25">
      <c r="A3096" s="6"/>
      <c r="B3096" s="6"/>
      <c r="C3096" s="6"/>
      <c r="D3096" s="6"/>
      <c r="E3096" s="6" t="s">
        <v>213</v>
      </c>
      <c r="F3096" s="1" t="s">
        <v>117</v>
      </c>
      <c r="G3096" s="2">
        <v>44308</v>
      </c>
      <c r="H3096" s="1">
        <v>0</v>
      </c>
      <c r="I3096" s="24" t="str">
        <f>VLOOKUP($E3096,Mapping!$A$2:$C$502,3,0)</f>
        <v>S2</v>
      </c>
      <c r="J3096" s="24" t="str">
        <f>VLOOKUP($E3096,Mapping!$A$2:$C$502,2,0)</f>
        <v>Facebook VO BAU</v>
      </c>
      <c r="K3096" s="24" t="str">
        <f>VLOOKUP(G3096,Mapping!$E$2:$F$246,2,0)</f>
        <v>Per</v>
      </c>
    </row>
    <row r="3097" spans="1:11" x14ac:dyDescent="0.25">
      <c r="A3097" s="6"/>
      <c r="B3097" s="6"/>
      <c r="C3097" s="6"/>
      <c r="D3097" s="6"/>
      <c r="E3097" s="6" t="s">
        <v>246</v>
      </c>
      <c r="F3097" s="1" t="s">
        <v>117</v>
      </c>
      <c r="G3097" s="2">
        <v>44308</v>
      </c>
      <c r="H3097" s="1">
        <v>0</v>
      </c>
      <c r="I3097" s="24" t="str">
        <f>VLOOKUP($E3097,Mapping!$A$2:$C$502,3,0)</f>
        <v>S3</v>
      </c>
      <c r="J3097" s="24" t="str">
        <f>VLOOKUP($E3097,Mapping!$A$2:$C$502,2,0)</f>
        <v>Facebook VO BAU</v>
      </c>
      <c r="K3097" s="24" t="str">
        <f>VLOOKUP(G3097,Mapping!$E$2:$F$246,2,0)</f>
        <v>Per</v>
      </c>
    </row>
    <row r="3098" spans="1:11" x14ac:dyDescent="0.25">
      <c r="A3098" s="6"/>
      <c r="B3098" s="6"/>
      <c r="C3098" s="6"/>
      <c r="D3098" s="6"/>
      <c r="E3098" s="6" t="s">
        <v>214</v>
      </c>
      <c r="F3098" s="1" t="s">
        <v>117</v>
      </c>
      <c r="G3098" s="2">
        <v>44308</v>
      </c>
      <c r="H3098" s="1">
        <v>3690.5168050679799</v>
      </c>
      <c r="I3098" s="24" t="str">
        <f>VLOOKUP($E3098,Mapping!$A$2:$C$502,3,0)</f>
        <v>Pre</v>
      </c>
      <c r="J3098" s="24" t="str">
        <f>VLOOKUP($E3098,Mapping!$A$2:$C$502,2,0)</f>
        <v>Facebook VO Dynamic</v>
      </c>
      <c r="K3098" s="24" t="str">
        <f>VLOOKUP(G3098,Mapping!$E$2:$F$246,2,0)</f>
        <v>Per</v>
      </c>
    </row>
    <row r="3099" spans="1:11" x14ac:dyDescent="0.25">
      <c r="A3099" s="6"/>
      <c r="B3099" s="6"/>
      <c r="C3099" s="6"/>
      <c r="D3099" s="6"/>
      <c r="E3099" s="6" t="s">
        <v>215</v>
      </c>
      <c r="F3099" s="1" t="s">
        <v>117</v>
      </c>
      <c r="G3099" s="2">
        <v>44308</v>
      </c>
      <c r="H3099" s="1">
        <v>0</v>
      </c>
      <c r="I3099" s="24" t="str">
        <f>VLOOKUP($E3099,Mapping!$A$2:$C$502,3,0)</f>
        <v>S1</v>
      </c>
      <c r="J3099" s="24" t="str">
        <f>VLOOKUP($E3099,Mapping!$A$2:$C$502,2,0)</f>
        <v>Facebook VO Dynamic</v>
      </c>
      <c r="K3099" s="24" t="str">
        <f>VLOOKUP(G3099,Mapping!$E$2:$F$246,2,0)</f>
        <v>Per</v>
      </c>
    </row>
    <row r="3100" spans="1:11" x14ac:dyDescent="0.25">
      <c r="A3100" s="6"/>
      <c r="B3100" s="6"/>
      <c r="C3100" s="6"/>
      <c r="D3100" s="6"/>
      <c r="E3100" s="6" t="s">
        <v>216</v>
      </c>
      <c r="F3100" s="1" t="s">
        <v>117</v>
      </c>
      <c r="G3100" s="2">
        <v>44308</v>
      </c>
      <c r="H3100" s="1">
        <v>4664.8163030800997</v>
      </c>
      <c r="I3100" s="24" t="str">
        <f>VLOOKUP($E3100,Mapping!$A$2:$C$502,3,0)</f>
        <v>Pre</v>
      </c>
      <c r="J3100" s="24" t="str">
        <f>VLOOKUP($E3100,Mapping!$A$2:$C$502,2,0)</f>
        <v>Google Display</v>
      </c>
      <c r="K3100" s="24" t="str">
        <f>VLOOKUP(G3100,Mapping!$E$2:$F$246,2,0)</f>
        <v>Per</v>
      </c>
    </row>
    <row r="3101" spans="1:11" x14ac:dyDescent="0.25">
      <c r="A3101" s="6"/>
      <c r="B3101" s="6"/>
      <c r="C3101" s="6"/>
      <c r="D3101" s="6"/>
      <c r="E3101" s="6" t="s">
        <v>217</v>
      </c>
      <c r="F3101" s="1" t="s">
        <v>117</v>
      </c>
      <c r="G3101" s="2">
        <v>44308</v>
      </c>
      <c r="H3101" s="1">
        <v>0</v>
      </c>
      <c r="I3101" s="24">
        <f>VLOOKUP($E3101,Mapping!$A$2:$C$502,3,0)</f>
        <v>0</v>
      </c>
      <c r="J3101" s="24" t="str">
        <f>VLOOKUP($E3101,Mapping!$A$2:$C$502,2,0)</f>
        <v>Google Display</v>
      </c>
      <c r="K3101" s="24" t="str">
        <f>VLOOKUP(G3101,Mapping!$E$2:$F$246,2,0)</f>
        <v>Per</v>
      </c>
    </row>
    <row r="3102" spans="1:11" x14ac:dyDescent="0.25">
      <c r="A3102" s="6"/>
      <c r="B3102" s="6"/>
      <c r="C3102" s="6"/>
      <c r="D3102" s="6"/>
      <c r="E3102" s="6" t="s">
        <v>229</v>
      </c>
      <c r="F3102" s="1" t="s">
        <v>117</v>
      </c>
      <c r="G3102" s="2">
        <v>44308</v>
      </c>
      <c r="H3102" s="1">
        <v>0</v>
      </c>
      <c r="I3102" s="24">
        <f>VLOOKUP($E3102,Mapping!$A$2:$C$502,3,0)</f>
        <v>0</v>
      </c>
      <c r="J3102" s="24" t="str">
        <f>VLOOKUP($E3102,Mapping!$A$2:$C$502,2,0)</f>
        <v>Google Display</v>
      </c>
      <c r="K3102" s="24" t="str">
        <f>VLOOKUP(G3102,Mapping!$E$2:$F$246,2,0)</f>
        <v>Per</v>
      </c>
    </row>
    <row r="3103" spans="1:11" x14ac:dyDescent="0.25">
      <c r="A3103" s="6"/>
      <c r="B3103" s="6"/>
      <c r="C3103" s="6"/>
      <c r="D3103" s="6"/>
      <c r="E3103" s="6" t="s">
        <v>218</v>
      </c>
      <c r="F3103" s="1" t="s">
        <v>117</v>
      </c>
      <c r="G3103" s="2">
        <v>44308</v>
      </c>
      <c r="H3103" s="1">
        <v>0</v>
      </c>
      <c r="I3103" s="24">
        <f>VLOOKUP($E3103,Mapping!$A$2:$C$502,3,0)</f>
        <v>0</v>
      </c>
      <c r="J3103" s="24" t="str">
        <f>VLOOKUP($E3103,Mapping!$A$2:$C$502,2,0)</f>
        <v>Google Display</v>
      </c>
      <c r="K3103" s="24" t="str">
        <f>VLOOKUP(G3103,Mapping!$E$2:$F$246,2,0)</f>
        <v>Per</v>
      </c>
    </row>
    <row r="3104" spans="1:11" x14ac:dyDescent="0.25">
      <c r="A3104" s="6"/>
      <c r="B3104" s="6"/>
      <c r="C3104" s="6"/>
      <c r="D3104" s="6"/>
      <c r="E3104" s="6" t="s">
        <v>230</v>
      </c>
      <c r="F3104" s="1" t="s">
        <v>117</v>
      </c>
      <c r="G3104" s="2">
        <v>44308</v>
      </c>
      <c r="H3104" s="1">
        <v>0</v>
      </c>
      <c r="I3104" s="24" t="str">
        <f>VLOOKUP($E3104,Mapping!$A$2:$C$502,3,0)</f>
        <v>S1</v>
      </c>
      <c r="J3104" s="24" t="str">
        <f>VLOOKUP($E3104,Mapping!$A$2:$C$502,2,0)</f>
        <v>Google Display</v>
      </c>
      <c r="K3104" s="24" t="str">
        <f>VLOOKUP(G3104,Mapping!$E$2:$F$246,2,0)</f>
        <v>Per</v>
      </c>
    </row>
    <row r="3105" spans="1:11" x14ac:dyDescent="0.25">
      <c r="A3105" s="6"/>
      <c r="B3105" s="6"/>
      <c r="C3105" s="6"/>
      <c r="D3105" s="6"/>
      <c r="E3105" s="6" t="s">
        <v>219</v>
      </c>
      <c r="F3105" s="1" t="s">
        <v>117</v>
      </c>
      <c r="G3105" s="2">
        <v>44308</v>
      </c>
      <c r="H3105" s="1">
        <v>126.12789056696001</v>
      </c>
      <c r="I3105" s="24" t="str">
        <f>VLOOKUP($E3105,Mapping!$A$2:$C$502,3,0)</f>
        <v>Pre</v>
      </c>
      <c r="J3105" s="24" t="str">
        <f>VLOOKUP($E3105,Mapping!$A$2:$C$502,2,0)</f>
        <v>Google Youtube</v>
      </c>
      <c r="K3105" s="24" t="str">
        <f>VLOOKUP(G3105,Mapping!$E$2:$F$246,2,0)</f>
        <v>Per</v>
      </c>
    </row>
    <row r="3106" spans="1:11" x14ac:dyDescent="0.25">
      <c r="A3106" s="6"/>
      <c r="B3106" s="6"/>
      <c r="C3106" s="6"/>
      <c r="D3106" s="6"/>
      <c r="E3106" s="6" t="s">
        <v>220</v>
      </c>
      <c r="F3106" s="1" t="s">
        <v>117</v>
      </c>
      <c r="G3106" s="2">
        <v>44308</v>
      </c>
      <c r="H3106" s="1">
        <v>0</v>
      </c>
      <c r="I3106" s="24">
        <f>VLOOKUP($E3106,Mapping!$A$2:$C$502,3,0)</f>
        <v>0</v>
      </c>
      <c r="J3106" s="24" t="str">
        <f>VLOOKUP($E3106,Mapping!$A$2:$C$502,2,0)</f>
        <v>Google Youtube</v>
      </c>
      <c r="K3106" s="24" t="str">
        <f>VLOOKUP(G3106,Mapping!$E$2:$F$246,2,0)</f>
        <v>Per</v>
      </c>
    </row>
    <row r="3107" spans="1:11" x14ac:dyDescent="0.25">
      <c r="A3107" s="6"/>
      <c r="B3107" s="6"/>
      <c r="C3107" s="6"/>
      <c r="D3107" s="6"/>
      <c r="E3107" s="6" t="s">
        <v>231</v>
      </c>
      <c r="F3107" s="1" t="s">
        <v>117</v>
      </c>
      <c r="G3107" s="2">
        <v>44308</v>
      </c>
      <c r="H3107" s="1">
        <v>0</v>
      </c>
      <c r="I3107" s="24">
        <f>VLOOKUP($E3107,Mapping!$A$2:$C$502,3,0)</f>
        <v>0</v>
      </c>
      <c r="J3107" s="24" t="str">
        <f>VLOOKUP($E3107,Mapping!$A$2:$C$502,2,0)</f>
        <v>Google Youtube</v>
      </c>
      <c r="K3107" s="24" t="str">
        <f>VLOOKUP(G3107,Mapping!$E$2:$F$246,2,0)</f>
        <v>Per</v>
      </c>
    </row>
    <row r="3108" spans="1:11" x14ac:dyDescent="0.25">
      <c r="A3108" s="6"/>
      <c r="B3108" s="6"/>
      <c r="C3108" s="6"/>
      <c r="D3108" s="6"/>
      <c r="E3108" s="6" t="s">
        <v>221</v>
      </c>
      <c r="F3108" s="1" t="s">
        <v>117</v>
      </c>
      <c r="G3108" s="2">
        <v>44308</v>
      </c>
      <c r="H3108" s="1">
        <v>0</v>
      </c>
      <c r="I3108" s="24">
        <f>VLOOKUP($E3108,Mapping!$A$2:$C$502,3,0)</f>
        <v>0</v>
      </c>
      <c r="J3108" s="24" t="str">
        <f>VLOOKUP($E3108,Mapping!$A$2:$C$502,2,0)</f>
        <v>Google Youtube</v>
      </c>
      <c r="K3108" s="24" t="str">
        <f>VLOOKUP(G3108,Mapping!$E$2:$F$246,2,0)</f>
        <v>Per</v>
      </c>
    </row>
    <row r="3109" spans="1:11" x14ac:dyDescent="0.25">
      <c r="A3109" s="6"/>
      <c r="B3109" s="6"/>
      <c r="C3109" s="6"/>
      <c r="D3109" s="6"/>
      <c r="E3109" s="6" t="s">
        <v>232</v>
      </c>
      <c r="F3109" s="1" t="s">
        <v>117</v>
      </c>
      <c r="G3109" s="2">
        <v>44308</v>
      </c>
      <c r="H3109" s="1">
        <v>0</v>
      </c>
      <c r="I3109" s="24" t="str">
        <f>VLOOKUP($E3109,Mapping!$A$2:$C$502,3,0)</f>
        <v>S1</v>
      </c>
      <c r="J3109" s="24" t="str">
        <f>VLOOKUP($E3109,Mapping!$A$2:$C$502,2,0)</f>
        <v>Google Youtube</v>
      </c>
      <c r="K3109" s="24" t="str">
        <f>VLOOKUP(G3109,Mapping!$E$2:$F$246,2,0)</f>
        <v>Per</v>
      </c>
    </row>
    <row r="3110" spans="1:11" x14ac:dyDescent="0.25">
      <c r="A3110" s="6"/>
      <c r="B3110" s="6"/>
      <c r="C3110" s="6"/>
      <c r="D3110" s="6"/>
      <c r="E3110" s="6" t="s">
        <v>73</v>
      </c>
      <c r="F3110" s="1" t="s">
        <v>117</v>
      </c>
      <c r="G3110" s="2">
        <v>44308</v>
      </c>
      <c r="H3110" s="1">
        <v>282876.95580592903</v>
      </c>
      <c r="I3110" s="24">
        <f>VLOOKUP($E3110,Mapping!$A$2:$C$502,3,0)</f>
        <v>0</v>
      </c>
      <c r="J3110" s="24">
        <f>VLOOKUP($E3110,Mapping!$A$2:$C$502,2,0)</f>
        <v>0</v>
      </c>
      <c r="K3110" s="24" t="str">
        <f>VLOOKUP(G3110,Mapping!$E$2:$F$246,2,0)</f>
        <v>Per</v>
      </c>
    </row>
    <row r="3111" spans="1:11" x14ac:dyDescent="0.25">
      <c r="A3111" s="6"/>
      <c r="B3111" s="6"/>
      <c r="C3111" s="6"/>
      <c r="D3111" s="6"/>
      <c r="E3111" s="6" t="s">
        <v>149</v>
      </c>
      <c r="F3111" s="1" t="s">
        <v>117</v>
      </c>
      <c r="G3111" s="2">
        <v>44308</v>
      </c>
      <c r="H3111" s="1">
        <v>0</v>
      </c>
      <c r="I3111" s="24">
        <f>VLOOKUP($E3111,Mapping!$A$2:$C$502,3,0)</f>
        <v>0</v>
      </c>
      <c r="J3111" s="24" t="str">
        <f>VLOOKUP($E3111,Mapping!$A$2:$C$502,2,0)</f>
        <v>Event After Effect</v>
      </c>
      <c r="K3111" s="24" t="str">
        <f>VLOOKUP(G3111,Mapping!$E$2:$F$246,2,0)</f>
        <v>Per</v>
      </c>
    </row>
    <row r="3112" spans="1:11" x14ac:dyDescent="0.25">
      <c r="A3112" s="6"/>
      <c r="B3112" s="6"/>
      <c r="C3112" s="6"/>
      <c r="D3112" s="6"/>
      <c r="E3112" s="6" t="s">
        <v>150</v>
      </c>
      <c r="F3112" s="1" t="s">
        <v>117</v>
      </c>
      <c r="G3112" s="2">
        <v>44308</v>
      </c>
      <c r="H3112" s="1">
        <v>0</v>
      </c>
      <c r="I3112" s="24">
        <f>VLOOKUP($E3112,Mapping!$A$2:$C$502,3,0)</f>
        <v>0</v>
      </c>
      <c r="J3112" s="24" t="str">
        <f>VLOOKUP($E3112,Mapping!$A$2:$C$502,2,0)</f>
        <v>Internal Event</v>
      </c>
      <c r="K3112" s="24" t="str">
        <f>VLOOKUP(G3112,Mapping!$E$2:$F$246,2,0)</f>
        <v>Per</v>
      </c>
    </row>
    <row r="3113" spans="1:11" x14ac:dyDescent="0.25">
      <c r="A3113" s="6"/>
      <c r="B3113" s="6"/>
      <c r="C3113" s="6"/>
      <c r="D3113" s="6"/>
      <c r="E3113" s="6" t="s">
        <v>151</v>
      </c>
      <c r="F3113" s="1" t="s">
        <v>117</v>
      </c>
      <c r="G3113" s="2">
        <v>44308</v>
      </c>
      <c r="H3113" s="1">
        <v>0</v>
      </c>
      <c r="I3113" s="24">
        <f>VLOOKUP($E3113,Mapping!$A$2:$C$502,3,0)</f>
        <v>0</v>
      </c>
      <c r="J3113" s="24" t="str">
        <f>VLOOKUP($E3113,Mapping!$A$2:$C$502,2,0)</f>
        <v>Internal Event</v>
      </c>
      <c r="K3113" s="24" t="str">
        <f>VLOOKUP(G3113,Mapping!$E$2:$F$246,2,0)</f>
        <v>Per</v>
      </c>
    </row>
    <row r="3114" spans="1:11" x14ac:dyDescent="0.25">
      <c r="A3114" s="6"/>
      <c r="B3114" s="6"/>
      <c r="C3114" s="6"/>
      <c r="D3114" s="6"/>
      <c r="E3114" s="6" t="s">
        <v>152</v>
      </c>
      <c r="F3114" s="1" t="s">
        <v>117</v>
      </c>
      <c r="G3114" s="2">
        <v>44308</v>
      </c>
      <c r="H3114" s="1">
        <v>0</v>
      </c>
      <c r="I3114" s="24">
        <f>VLOOKUP($E3114,Mapping!$A$2:$C$502,3,0)</f>
        <v>0</v>
      </c>
      <c r="J3114" s="24" t="str">
        <f>VLOOKUP($E3114,Mapping!$A$2:$C$502,2,0)</f>
        <v>Internal Event</v>
      </c>
      <c r="K3114" s="24" t="str">
        <f>VLOOKUP(G3114,Mapping!$E$2:$F$246,2,0)</f>
        <v>Per</v>
      </c>
    </row>
    <row r="3115" spans="1:11" x14ac:dyDescent="0.25">
      <c r="A3115" s="6"/>
      <c r="B3115" s="6"/>
      <c r="C3115" s="6"/>
      <c r="D3115" s="6"/>
      <c r="E3115" s="6" t="s">
        <v>153</v>
      </c>
      <c r="F3115" s="1" t="s">
        <v>117</v>
      </c>
      <c r="G3115" s="2">
        <v>44308</v>
      </c>
      <c r="H3115" s="1">
        <v>0</v>
      </c>
      <c r="I3115" s="24">
        <f>VLOOKUP($E3115,Mapping!$A$2:$C$502,3,0)</f>
        <v>0</v>
      </c>
      <c r="J3115" s="24" t="str">
        <f>VLOOKUP($E3115,Mapping!$A$2:$C$502,2,0)</f>
        <v>Monday Effect</v>
      </c>
      <c r="K3115" s="24" t="str">
        <f>VLOOKUP(G3115,Mapping!$E$2:$F$246,2,0)</f>
        <v>Per</v>
      </c>
    </row>
    <row r="3116" spans="1:11" x14ac:dyDescent="0.25">
      <c r="A3116" s="6"/>
      <c r="B3116" s="6"/>
      <c r="C3116" s="6"/>
      <c r="D3116" s="6"/>
      <c r="E3116" s="6" t="s">
        <v>154</v>
      </c>
      <c r="F3116" s="1" t="s">
        <v>117</v>
      </c>
      <c r="G3116" s="2">
        <v>44308</v>
      </c>
      <c r="H3116" s="1">
        <v>0</v>
      </c>
      <c r="I3116" s="24">
        <f>VLOOKUP($E3116,Mapping!$A$2:$C$502,3,0)</f>
        <v>0</v>
      </c>
      <c r="J3116" s="24" t="str">
        <f>VLOOKUP($E3116,Mapping!$A$2:$C$502,2,0)</f>
        <v>New Content</v>
      </c>
      <c r="K3116" s="24" t="str">
        <f>VLOOKUP(G3116,Mapping!$E$2:$F$246,2,0)</f>
        <v>Per</v>
      </c>
    </row>
    <row r="3117" spans="1:11" x14ac:dyDescent="0.25">
      <c r="A3117" s="6"/>
      <c r="B3117" s="6"/>
      <c r="C3117" s="6"/>
      <c r="D3117" s="6"/>
      <c r="E3117" s="6" t="s">
        <v>155</v>
      </c>
      <c r="F3117" s="1" t="s">
        <v>117</v>
      </c>
      <c r="G3117" s="2">
        <v>44308</v>
      </c>
      <c r="H3117" s="1">
        <v>0</v>
      </c>
      <c r="I3117" s="24">
        <f>VLOOKUP($E3117,Mapping!$A$2:$C$502,3,0)</f>
        <v>0</v>
      </c>
      <c r="J3117" s="24" t="str">
        <f>VLOOKUP($E3117,Mapping!$A$2:$C$502,2,0)</f>
        <v>Internal Event</v>
      </c>
      <c r="K3117" s="24" t="str">
        <f>VLOOKUP(G3117,Mapping!$E$2:$F$246,2,0)</f>
        <v>Per</v>
      </c>
    </row>
    <row r="3118" spans="1:11" x14ac:dyDescent="0.25">
      <c r="A3118" s="6"/>
      <c r="B3118" s="6"/>
      <c r="C3118" s="6"/>
      <c r="D3118" s="6"/>
      <c r="E3118" s="6" t="s">
        <v>156</v>
      </c>
      <c r="F3118" s="1" t="s">
        <v>117</v>
      </c>
      <c r="G3118" s="2">
        <v>44308</v>
      </c>
      <c r="H3118" s="1">
        <v>0</v>
      </c>
      <c r="I3118" s="24">
        <f>VLOOKUP($E3118,Mapping!$A$2:$C$502,3,0)</f>
        <v>0</v>
      </c>
      <c r="J3118" s="24" t="str">
        <f>VLOOKUP($E3118,Mapping!$A$2:$C$502,2,0)</f>
        <v>Internal Event</v>
      </c>
      <c r="K3118" s="24" t="str">
        <f>VLOOKUP(G3118,Mapping!$E$2:$F$246,2,0)</f>
        <v>Per</v>
      </c>
    </row>
    <row r="3119" spans="1:11" x14ac:dyDescent="0.25">
      <c r="A3119" s="6"/>
      <c r="B3119" s="6"/>
      <c r="C3119" s="6"/>
      <c r="D3119" s="6"/>
      <c r="E3119" s="6" t="s">
        <v>233</v>
      </c>
      <c r="F3119" s="1" t="s">
        <v>117</v>
      </c>
      <c r="G3119" s="2">
        <v>44308</v>
      </c>
      <c r="H3119" s="1">
        <v>0</v>
      </c>
      <c r="I3119" s="24" t="str">
        <f>VLOOKUP($E3119,Mapping!$A$2:$C$502,3,0)</f>
        <v>S2</v>
      </c>
      <c r="J3119" s="24" t="str">
        <f>VLOOKUP($E3119,Mapping!$A$2:$C$502,2,0)</f>
        <v>Reddit</v>
      </c>
      <c r="K3119" s="24" t="str">
        <f>VLOOKUP(G3119,Mapping!$E$2:$F$246,2,0)</f>
        <v>Per</v>
      </c>
    </row>
    <row r="3120" spans="1:11" x14ac:dyDescent="0.25">
      <c r="A3120" s="6"/>
      <c r="B3120" s="6"/>
      <c r="C3120" s="6"/>
      <c r="D3120" s="6"/>
      <c r="E3120" s="6" t="s">
        <v>158</v>
      </c>
      <c r="F3120" s="1" t="s">
        <v>117</v>
      </c>
      <c r="G3120" s="2">
        <v>44308</v>
      </c>
      <c r="H3120" s="1">
        <v>0</v>
      </c>
      <c r="I3120" s="24">
        <f>VLOOKUP($E3120,Mapping!$A$2:$C$502,3,0)</f>
        <v>0</v>
      </c>
      <c r="J3120" s="24" t="str">
        <f>VLOOKUP($E3120,Mapping!$A$2:$C$502,2,0)</f>
        <v>Internal Event</v>
      </c>
      <c r="K3120" s="24" t="str">
        <f>VLOOKUP(G3120,Mapping!$E$2:$F$246,2,0)</f>
        <v>Per</v>
      </c>
    </row>
    <row r="3121" spans="1:11" x14ac:dyDescent="0.25">
      <c r="A3121" s="6"/>
      <c r="B3121" s="6"/>
      <c r="C3121" s="6"/>
      <c r="D3121" s="6"/>
      <c r="E3121" s="6" t="s">
        <v>159</v>
      </c>
      <c r="F3121" s="1" t="s">
        <v>117</v>
      </c>
      <c r="G3121" s="2">
        <v>44308</v>
      </c>
      <c r="H3121" s="1">
        <v>0</v>
      </c>
      <c r="I3121" s="24">
        <f>VLOOKUP($E3121,Mapping!$A$2:$C$502,3,0)</f>
        <v>0</v>
      </c>
      <c r="J3121" s="24" t="str">
        <f>VLOOKUP($E3121,Mapping!$A$2:$C$502,2,0)</f>
        <v>Event After Effect</v>
      </c>
      <c r="K3121" s="24" t="str">
        <f>VLOOKUP(G3121,Mapping!$E$2:$F$246,2,0)</f>
        <v>Per</v>
      </c>
    </row>
    <row r="3122" spans="1:11" x14ac:dyDescent="0.25">
      <c r="A3122" s="6"/>
      <c r="B3122" s="6"/>
      <c r="C3122" s="6"/>
      <c r="D3122" s="6"/>
      <c r="E3122" s="6" t="s">
        <v>160</v>
      </c>
      <c r="F3122" s="1" t="s">
        <v>117</v>
      </c>
      <c r="G3122" s="2">
        <v>44308</v>
      </c>
      <c r="H3122" s="1">
        <v>0</v>
      </c>
      <c r="I3122" s="24">
        <f>VLOOKUP($E3122,Mapping!$A$2:$C$502,3,0)</f>
        <v>0</v>
      </c>
      <c r="J3122" s="24" t="str">
        <f>VLOOKUP($E3122,Mapping!$A$2:$C$502,2,0)</f>
        <v>Event After Effect</v>
      </c>
      <c r="K3122" s="24" t="str">
        <f>VLOOKUP(G3122,Mapping!$E$2:$F$246,2,0)</f>
        <v>Per</v>
      </c>
    </row>
    <row r="3123" spans="1:11" x14ac:dyDescent="0.25">
      <c r="A3123" s="6"/>
      <c r="B3123" s="6"/>
      <c r="C3123" s="6"/>
      <c r="D3123" s="6"/>
      <c r="E3123" s="6" t="s">
        <v>161</v>
      </c>
      <c r="F3123" s="1" t="s">
        <v>117</v>
      </c>
      <c r="G3123" s="2">
        <v>44308</v>
      </c>
      <c r="H3123" s="1">
        <v>0</v>
      </c>
      <c r="I3123" s="24">
        <f>VLOOKUP($E3123,Mapping!$A$2:$C$502,3,0)</f>
        <v>0</v>
      </c>
      <c r="J3123" s="24" t="str">
        <f>VLOOKUP($E3123,Mapping!$A$2:$C$502,2,0)</f>
        <v>Internal Event</v>
      </c>
      <c r="K3123" s="24" t="str">
        <f>VLOOKUP(G3123,Mapping!$E$2:$F$246,2,0)</f>
        <v>Per</v>
      </c>
    </row>
    <row r="3124" spans="1:11" x14ac:dyDescent="0.25">
      <c r="A3124" s="6"/>
      <c r="B3124" s="6"/>
      <c r="C3124" s="6"/>
      <c r="D3124" s="6"/>
      <c r="E3124" s="6" t="s">
        <v>162</v>
      </c>
      <c r="F3124" s="1" t="s">
        <v>117</v>
      </c>
      <c r="G3124" s="2">
        <v>44308</v>
      </c>
      <c r="H3124" s="1">
        <v>0</v>
      </c>
      <c r="I3124" s="24">
        <f>VLOOKUP($E3124,Mapping!$A$2:$C$502,3,0)</f>
        <v>0</v>
      </c>
      <c r="J3124" s="24" t="str">
        <f>VLOOKUP($E3124,Mapping!$A$2:$C$502,2,0)</f>
        <v>Tuesday Effect</v>
      </c>
      <c r="K3124" s="24" t="str">
        <f>VLOOKUP(G3124,Mapping!$E$2:$F$246,2,0)</f>
        <v>Per</v>
      </c>
    </row>
    <row r="3125" spans="1:11" x14ac:dyDescent="0.25">
      <c r="A3125" s="6"/>
      <c r="B3125" s="6"/>
      <c r="C3125" s="6"/>
      <c r="D3125" s="6"/>
      <c r="E3125" s="6" t="s">
        <v>222</v>
      </c>
      <c r="F3125" s="1" t="s">
        <v>117</v>
      </c>
      <c r="G3125" s="2">
        <v>44308</v>
      </c>
      <c r="H3125" s="1">
        <v>13046.685558049699</v>
      </c>
      <c r="I3125" s="24" t="str">
        <f>VLOOKUP($E3125,Mapping!$A$2:$C$502,3,0)</f>
        <v>Pre</v>
      </c>
      <c r="J3125" s="24" t="str">
        <f>VLOOKUP($E3125,Mapping!$A$2:$C$502,2,0)</f>
        <v>Unity</v>
      </c>
      <c r="K3125" s="24" t="str">
        <f>VLOOKUP(G3125,Mapping!$E$2:$F$246,2,0)</f>
        <v>Per</v>
      </c>
    </row>
    <row r="3126" spans="1:11" x14ac:dyDescent="0.25">
      <c r="A3126" s="6"/>
      <c r="B3126" s="6"/>
      <c r="C3126" s="6"/>
      <c r="D3126" s="6"/>
      <c r="E3126" s="6" t="s">
        <v>234</v>
      </c>
      <c r="F3126" s="1" t="s">
        <v>117</v>
      </c>
      <c r="G3126" s="2">
        <v>44308</v>
      </c>
      <c r="H3126" s="1">
        <v>0</v>
      </c>
      <c r="I3126" s="24" t="str">
        <f>VLOOKUP($E3126,Mapping!$A$2:$C$502,3,0)</f>
        <v>S1</v>
      </c>
      <c r="J3126" s="24" t="str">
        <f>VLOOKUP($E3126,Mapping!$A$2:$C$502,2,0)</f>
        <v>Unity</v>
      </c>
      <c r="K3126" s="24" t="str">
        <f>VLOOKUP(G3126,Mapping!$E$2:$F$246,2,0)</f>
        <v>Per</v>
      </c>
    </row>
    <row r="3127" spans="1:11" x14ac:dyDescent="0.25">
      <c r="A3127" s="6"/>
      <c r="B3127" s="6"/>
      <c r="C3127" s="6"/>
      <c r="D3127" s="6"/>
      <c r="E3127" s="6" t="s">
        <v>235</v>
      </c>
      <c r="F3127" s="1" t="s">
        <v>117</v>
      </c>
      <c r="G3127" s="2">
        <v>44308</v>
      </c>
      <c r="H3127" s="1">
        <v>0</v>
      </c>
      <c r="I3127" s="24" t="str">
        <f>VLOOKUP($E3127,Mapping!$A$2:$C$502,3,0)</f>
        <v>S2</v>
      </c>
      <c r="J3127" s="24" t="str">
        <f>VLOOKUP($E3127,Mapping!$A$2:$C$502,2,0)</f>
        <v>Unity</v>
      </c>
      <c r="K3127" s="24" t="str">
        <f>VLOOKUP(G3127,Mapping!$E$2:$F$246,2,0)</f>
        <v>Per</v>
      </c>
    </row>
    <row r="3128" spans="1:11" x14ac:dyDescent="0.25">
      <c r="A3128" s="6"/>
      <c r="B3128" s="6"/>
      <c r="C3128" s="6"/>
      <c r="D3128" s="6"/>
      <c r="E3128" s="6" t="s">
        <v>247</v>
      </c>
      <c r="F3128" s="1" t="s">
        <v>117</v>
      </c>
      <c r="G3128" s="2">
        <v>44308</v>
      </c>
      <c r="H3128" s="1">
        <v>0</v>
      </c>
      <c r="I3128" s="24" t="str">
        <f>VLOOKUP($E3128,Mapping!$A$2:$C$502,3,0)</f>
        <v>S3</v>
      </c>
      <c r="J3128" s="24" t="str">
        <f>VLOOKUP($E3128,Mapping!$A$2:$C$502,2,0)</f>
        <v>Unity</v>
      </c>
      <c r="K3128" s="24" t="str">
        <f>VLOOKUP(G3128,Mapping!$E$2:$F$246,2,0)</f>
        <v>Per</v>
      </c>
    </row>
    <row r="3129" spans="1:11" x14ac:dyDescent="0.25">
      <c r="A3129" s="6"/>
      <c r="B3129" s="6"/>
      <c r="C3129" s="6"/>
      <c r="D3129" s="6"/>
      <c r="E3129" s="6" t="s">
        <v>200</v>
      </c>
      <c r="F3129" s="1" t="s">
        <v>117</v>
      </c>
      <c r="G3129" s="2">
        <v>44309</v>
      </c>
      <c r="H3129" s="1">
        <v>0</v>
      </c>
      <c r="I3129" s="24">
        <f>VLOOKUP($E3129,Mapping!$A$2:$C$502,3,0)</f>
        <v>0</v>
      </c>
      <c r="J3129" s="24" t="str">
        <f>VLOOKUP($E3129,Mapping!$A$2:$C$502,2,0)</f>
        <v>Apple Search</v>
      </c>
      <c r="K3129" s="24" t="str">
        <f>VLOOKUP(G3129,Mapping!$E$2:$F$246,2,0)</f>
        <v>Per</v>
      </c>
    </row>
    <row r="3130" spans="1:11" x14ac:dyDescent="0.25">
      <c r="A3130" s="6"/>
      <c r="B3130" s="6"/>
      <c r="C3130" s="6"/>
      <c r="D3130" s="6"/>
      <c r="E3130" s="6" t="s">
        <v>227</v>
      </c>
      <c r="F3130" s="1" t="s">
        <v>117</v>
      </c>
      <c r="G3130" s="2">
        <v>44309</v>
      </c>
      <c r="H3130" s="1">
        <v>0</v>
      </c>
      <c r="I3130" s="24">
        <f>VLOOKUP($E3130,Mapping!$A$2:$C$502,3,0)</f>
        <v>0</v>
      </c>
      <c r="J3130" s="24" t="str">
        <f>VLOOKUP($E3130,Mapping!$A$2:$C$502,2,0)</f>
        <v>Applovin Rewarded</v>
      </c>
      <c r="K3130" s="24" t="str">
        <f>VLOOKUP(G3130,Mapping!$E$2:$F$246,2,0)</f>
        <v>Per</v>
      </c>
    </row>
    <row r="3131" spans="1:11" x14ac:dyDescent="0.25">
      <c r="A3131" s="6"/>
      <c r="B3131" s="6"/>
      <c r="C3131" s="6"/>
      <c r="D3131" s="6"/>
      <c r="E3131" s="6" t="s">
        <v>201</v>
      </c>
      <c r="F3131" s="1" t="s">
        <v>117</v>
      </c>
      <c r="G3131" s="2">
        <v>44309</v>
      </c>
      <c r="H3131" s="1">
        <v>0</v>
      </c>
      <c r="I3131" s="24">
        <f>VLOOKUP($E3131,Mapping!$A$2:$C$502,3,0)</f>
        <v>0</v>
      </c>
      <c r="J3131" s="24" t="str">
        <f>VLOOKUP($E3131,Mapping!$A$2:$C$502,2,0)</f>
        <v>Applovin Video</v>
      </c>
      <c r="K3131" s="24" t="str">
        <f>VLOOKUP(G3131,Mapping!$E$2:$F$246,2,0)</f>
        <v>Per</v>
      </c>
    </row>
    <row r="3132" spans="1:11" x14ac:dyDescent="0.25">
      <c r="A3132" s="6"/>
      <c r="B3132" s="6"/>
      <c r="C3132" s="6"/>
      <c r="D3132" s="6"/>
      <c r="E3132" s="6" t="s">
        <v>143</v>
      </c>
      <c r="F3132" s="1" t="s">
        <v>117</v>
      </c>
      <c r="G3132" s="2">
        <v>44309</v>
      </c>
      <c r="H3132" s="1">
        <v>0</v>
      </c>
      <c r="I3132" s="24">
        <f>VLOOKUP($E3132,Mapping!$A$2:$C$502,3,0)</f>
        <v>0</v>
      </c>
      <c r="J3132" s="24" t="str">
        <f>VLOOKUP($E3132,Mapping!$A$2:$C$502,2,0)</f>
        <v>Bug Fix</v>
      </c>
      <c r="K3132" s="24" t="str">
        <f>VLOOKUP(G3132,Mapping!$E$2:$F$246,2,0)</f>
        <v>Per</v>
      </c>
    </row>
    <row r="3133" spans="1:11" x14ac:dyDescent="0.25">
      <c r="A3133" s="6"/>
      <c r="B3133" s="6"/>
      <c r="C3133" s="6"/>
      <c r="D3133" s="6"/>
      <c r="E3133" s="6" t="s">
        <v>144</v>
      </c>
      <c r="F3133" s="1" t="s">
        <v>117</v>
      </c>
      <c r="G3133" s="2">
        <v>44309</v>
      </c>
      <c r="H3133" s="1">
        <v>0</v>
      </c>
      <c r="I3133" s="24">
        <f>VLOOKUP($E3133,Mapping!$A$2:$C$502,3,0)</f>
        <v>0</v>
      </c>
      <c r="J3133" s="24" t="str">
        <f>VLOOKUP($E3133,Mapping!$A$2:$C$502,2,0)</f>
        <v>Bug Fix</v>
      </c>
      <c r="K3133" s="24" t="str">
        <f>VLOOKUP(G3133,Mapping!$E$2:$F$246,2,0)</f>
        <v>Per</v>
      </c>
    </row>
    <row r="3134" spans="1:11" x14ac:dyDescent="0.25">
      <c r="A3134" s="6"/>
      <c r="B3134" s="6"/>
      <c r="C3134" s="6"/>
      <c r="D3134" s="6"/>
      <c r="E3134" s="6" t="s">
        <v>226</v>
      </c>
      <c r="F3134" s="1" t="s">
        <v>117</v>
      </c>
      <c r="G3134" s="2">
        <v>44309</v>
      </c>
      <c r="H3134" s="1">
        <v>0</v>
      </c>
      <c r="I3134" s="24">
        <f>VLOOKUP($E3134,Mapping!$A$2:$C$502,3,0)</f>
        <v>0</v>
      </c>
      <c r="J3134" s="24" t="str">
        <f>VLOOKUP($E3134,Mapping!$A$2:$C$502,2,0)</f>
        <v>Bug Fix</v>
      </c>
      <c r="K3134" s="24" t="str">
        <f>VLOOKUP(G3134,Mapping!$E$2:$F$246,2,0)</f>
        <v>Per</v>
      </c>
    </row>
    <row r="3135" spans="1:11" x14ac:dyDescent="0.25">
      <c r="A3135" s="6"/>
      <c r="B3135" s="6"/>
      <c r="C3135" s="6"/>
      <c r="D3135" s="6"/>
      <c r="E3135" s="6" t="s">
        <v>146</v>
      </c>
      <c r="F3135" s="1" t="s">
        <v>117</v>
      </c>
      <c r="G3135" s="2">
        <v>44309</v>
      </c>
      <c r="H3135" s="1">
        <v>0</v>
      </c>
      <c r="I3135" s="24">
        <f>VLOOKUP($E3135,Mapping!$A$2:$C$502,3,0)</f>
        <v>0</v>
      </c>
      <c r="J3135" s="24" t="str">
        <f>VLOOKUP($E3135,Mapping!$A$2:$C$502,2,0)</f>
        <v>Event After Effect</v>
      </c>
      <c r="K3135" s="24" t="str">
        <f>VLOOKUP(G3135,Mapping!$E$2:$F$246,2,0)</f>
        <v>Per</v>
      </c>
    </row>
    <row r="3136" spans="1:11" x14ac:dyDescent="0.25">
      <c r="A3136" s="6"/>
      <c r="B3136" s="6"/>
      <c r="C3136" s="6"/>
      <c r="D3136" s="6"/>
      <c r="E3136" s="6" t="s">
        <v>228</v>
      </c>
      <c r="F3136" s="1" t="s">
        <v>117</v>
      </c>
      <c r="G3136" s="2">
        <v>44309</v>
      </c>
      <c r="H3136" s="1">
        <v>0</v>
      </c>
      <c r="I3136" s="24">
        <f>VLOOKUP($E3136,Mapping!$A$2:$C$502,3,0)</f>
        <v>0</v>
      </c>
      <c r="J3136" s="24" t="str">
        <f>VLOOKUP($E3136,Mapping!$A$2:$C$502,2,0)</f>
        <v>Bytedance Global</v>
      </c>
      <c r="K3136" s="24" t="str">
        <f>VLOOKUP(G3136,Mapping!$E$2:$F$246,2,0)</f>
        <v>Per</v>
      </c>
    </row>
    <row r="3137" spans="1:11" x14ac:dyDescent="0.25">
      <c r="A3137" s="6"/>
      <c r="B3137" s="6"/>
      <c r="C3137" s="6"/>
      <c r="D3137" s="6"/>
      <c r="E3137" s="6" t="s">
        <v>180</v>
      </c>
      <c r="F3137" s="1" t="s">
        <v>117</v>
      </c>
      <c r="G3137" s="2">
        <v>44309</v>
      </c>
      <c r="H3137" s="1">
        <v>-13060.0290165235</v>
      </c>
      <c r="I3137" s="24">
        <f>VLOOKUP($E3137,Mapping!$A$2:$C$502,3,0)</f>
        <v>0</v>
      </c>
      <c r="J3137" s="24" t="str">
        <f>VLOOKUP($E3137,Mapping!$A$2:$C$502,2,0)</f>
        <v>Lords Mobile</v>
      </c>
      <c r="K3137" s="24" t="str">
        <f>VLOOKUP(G3137,Mapping!$E$2:$F$246,2,0)</f>
        <v>Per</v>
      </c>
    </row>
    <row r="3138" spans="1:11" x14ac:dyDescent="0.25">
      <c r="A3138" s="6"/>
      <c r="B3138" s="6"/>
      <c r="C3138" s="6"/>
      <c r="D3138" s="6"/>
      <c r="E3138" s="6" t="s">
        <v>181</v>
      </c>
      <c r="F3138" s="1" t="s">
        <v>117</v>
      </c>
      <c r="G3138" s="2">
        <v>44309</v>
      </c>
      <c r="H3138" s="1">
        <v>-3816.3987600790801</v>
      </c>
      <c r="I3138" s="24">
        <f>VLOOKUP($E3138,Mapping!$A$2:$C$502,3,0)</f>
        <v>0</v>
      </c>
      <c r="J3138" s="24" t="str">
        <f>VLOOKUP($E3138,Mapping!$A$2:$C$502,2,0)</f>
        <v>Rise of Kingdom</v>
      </c>
      <c r="K3138" s="24" t="str">
        <f>VLOOKUP(G3138,Mapping!$E$2:$F$246,2,0)</f>
        <v>Per</v>
      </c>
    </row>
    <row r="3139" spans="1:11" x14ac:dyDescent="0.25">
      <c r="A3139" s="6"/>
      <c r="B3139" s="6"/>
      <c r="C3139" s="6"/>
      <c r="D3139" s="6"/>
      <c r="E3139" s="6" t="s">
        <v>182</v>
      </c>
      <c r="F3139" s="1" t="s">
        <v>117</v>
      </c>
      <c r="G3139" s="2">
        <v>44309</v>
      </c>
      <c r="H3139" s="1">
        <v>-8496.5120929528002</v>
      </c>
      <c r="I3139" s="24">
        <f>VLOOKUP($E3139,Mapping!$A$2:$C$502,3,0)</f>
        <v>0</v>
      </c>
      <c r="J3139" s="24" t="str">
        <f>VLOOKUP($E3139,Mapping!$A$2:$C$502,2,0)</f>
        <v>West Game</v>
      </c>
      <c r="K3139" s="24" t="str">
        <f>VLOOKUP(G3139,Mapping!$E$2:$F$246,2,0)</f>
        <v>Per</v>
      </c>
    </row>
    <row r="3140" spans="1:11" x14ac:dyDescent="0.25">
      <c r="A3140" s="6"/>
      <c r="B3140" s="6"/>
      <c r="C3140" s="6"/>
      <c r="D3140" s="6"/>
      <c r="E3140" s="6" t="s">
        <v>148</v>
      </c>
      <c r="F3140" s="1" t="s">
        <v>117</v>
      </c>
      <c r="G3140" s="2">
        <v>44309</v>
      </c>
      <c r="H3140" s="1">
        <v>0</v>
      </c>
      <c r="I3140" s="24">
        <f>VLOOKUP($E3140,Mapping!$A$2:$C$502,3,0)</f>
        <v>0</v>
      </c>
      <c r="J3140" s="24" t="str">
        <f>VLOOKUP($E3140,Mapping!$A$2:$C$502,2,0)</f>
        <v>Event After Effect</v>
      </c>
      <c r="K3140" s="24" t="str">
        <f>VLOOKUP(G3140,Mapping!$E$2:$F$246,2,0)</f>
        <v>Per</v>
      </c>
    </row>
    <row r="3141" spans="1:11" x14ac:dyDescent="0.25">
      <c r="A3141" s="6"/>
      <c r="B3141" s="6"/>
      <c r="C3141" s="6"/>
      <c r="D3141" s="6"/>
      <c r="E3141" s="6" t="s">
        <v>202</v>
      </c>
      <c r="F3141" s="1" t="s">
        <v>117</v>
      </c>
      <c r="G3141" s="2">
        <v>44309</v>
      </c>
      <c r="H3141" s="1">
        <v>0</v>
      </c>
      <c r="I3141" s="24" t="str">
        <f>VLOOKUP($E3141,Mapping!$A$2:$C$502,3,0)</f>
        <v>S1</v>
      </c>
      <c r="J3141" s="24" t="str">
        <f>VLOOKUP($E3141,Mapping!$A$2:$C$502,2,0)</f>
        <v>Facebook AEO AAA</v>
      </c>
      <c r="K3141" s="24" t="str">
        <f>VLOOKUP(G3141,Mapping!$E$2:$F$246,2,0)</f>
        <v>Per</v>
      </c>
    </row>
    <row r="3142" spans="1:11" x14ac:dyDescent="0.25">
      <c r="A3142" s="6"/>
      <c r="B3142" s="6"/>
      <c r="C3142" s="6"/>
      <c r="D3142" s="6"/>
      <c r="E3142" s="6" t="s">
        <v>203</v>
      </c>
      <c r="F3142" s="1" t="s">
        <v>117</v>
      </c>
      <c r="G3142" s="2">
        <v>44309</v>
      </c>
      <c r="H3142" s="1">
        <v>0</v>
      </c>
      <c r="I3142" s="24" t="str">
        <f>VLOOKUP($E3142,Mapping!$A$2:$C$502,3,0)</f>
        <v>S2</v>
      </c>
      <c r="J3142" s="24" t="str">
        <f>VLOOKUP($E3142,Mapping!$A$2:$C$502,2,0)</f>
        <v>Facebook AEO AAA</v>
      </c>
      <c r="K3142" s="24" t="str">
        <f>VLOOKUP(G3142,Mapping!$E$2:$F$246,2,0)</f>
        <v>Per</v>
      </c>
    </row>
    <row r="3143" spans="1:11" x14ac:dyDescent="0.25">
      <c r="A3143" s="6"/>
      <c r="B3143" s="6"/>
      <c r="C3143" s="6"/>
      <c r="D3143" s="6"/>
      <c r="E3143" s="6" t="s">
        <v>243</v>
      </c>
      <c r="F3143" s="1" t="s">
        <v>117</v>
      </c>
      <c r="G3143" s="2">
        <v>44309</v>
      </c>
      <c r="H3143" s="1">
        <v>0</v>
      </c>
      <c r="I3143" s="24" t="str">
        <f>VLOOKUP($E3143,Mapping!$A$2:$C$502,3,0)</f>
        <v>S3</v>
      </c>
      <c r="J3143" s="24" t="str">
        <f>VLOOKUP($E3143,Mapping!$A$2:$C$502,2,0)</f>
        <v>Facebook AEO AAA</v>
      </c>
      <c r="K3143" s="24" t="str">
        <f>VLOOKUP(G3143,Mapping!$E$2:$F$246,2,0)</f>
        <v>Per</v>
      </c>
    </row>
    <row r="3144" spans="1:11" x14ac:dyDescent="0.25">
      <c r="A3144" s="6"/>
      <c r="B3144" s="6"/>
      <c r="C3144" s="6"/>
      <c r="D3144" s="6"/>
      <c r="E3144" s="6" t="s">
        <v>204</v>
      </c>
      <c r="F3144" s="1" t="s">
        <v>117</v>
      </c>
      <c r="G3144" s="2">
        <v>44309</v>
      </c>
      <c r="H3144" s="1">
        <v>0.51787257064372605</v>
      </c>
      <c r="I3144" s="24" t="str">
        <f>VLOOKUP($E3144,Mapping!$A$2:$C$502,3,0)</f>
        <v>Pre</v>
      </c>
      <c r="J3144" s="24" t="str">
        <f>VLOOKUP($E3144,Mapping!$A$2:$C$502,2,0)</f>
        <v>Facebook AEO AAA</v>
      </c>
      <c r="K3144" s="24" t="str">
        <f>VLOOKUP(G3144,Mapping!$E$2:$F$246,2,0)</f>
        <v>Per</v>
      </c>
    </row>
    <row r="3145" spans="1:11" x14ac:dyDescent="0.25">
      <c r="A3145" s="6"/>
      <c r="B3145" s="6"/>
      <c r="C3145" s="6"/>
      <c r="D3145" s="6"/>
      <c r="E3145" s="6" t="s">
        <v>205</v>
      </c>
      <c r="F3145" s="1" t="s">
        <v>117</v>
      </c>
      <c r="G3145" s="2">
        <v>44309</v>
      </c>
      <c r="H3145" s="1">
        <v>0</v>
      </c>
      <c r="I3145" s="24" t="str">
        <f>VLOOKUP($E3145,Mapping!$A$2:$C$502,3,0)</f>
        <v>S1</v>
      </c>
      <c r="J3145" s="24" t="str">
        <f>VLOOKUP($E3145,Mapping!$A$2:$C$502,2,0)</f>
        <v>Facebook AEO BAU</v>
      </c>
      <c r="K3145" s="24" t="str">
        <f>VLOOKUP(G3145,Mapping!$E$2:$F$246,2,0)</f>
        <v>Per</v>
      </c>
    </row>
    <row r="3146" spans="1:11" x14ac:dyDescent="0.25">
      <c r="A3146" s="6"/>
      <c r="B3146" s="6"/>
      <c r="C3146" s="6"/>
      <c r="D3146" s="6"/>
      <c r="E3146" s="6" t="s">
        <v>206</v>
      </c>
      <c r="F3146" s="1" t="s">
        <v>117</v>
      </c>
      <c r="G3146" s="2">
        <v>44309</v>
      </c>
      <c r="H3146" s="1">
        <v>0</v>
      </c>
      <c r="I3146" s="24" t="str">
        <f>VLOOKUP($E3146,Mapping!$A$2:$C$502,3,0)</f>
        <v>S2</v>
      </c>
      <c r="J3146" s="24" t="str">
        <f>VLOOKUP($E3146,Mapping!$A$2:$C$502,2,0)</f>
        <v>Facebook AEO BAU</v>
      </c>
      <c r="K3146" s="24" t="str">
        <f>VLOOKUP(G3146,Mapping!$E$2:$F$246,2,0)</f>
        <v>Per</v>
      </c>
    </row>
    <row r="3147" spans="1:11" x14ac:dyDescent="0.25">
      <c r="A3147" s="6"/>
      <c r="B3147" s="6"/>
      <c r="C3147" s="6"/>
      <c r="D3147" s="6"/>
      <c r="E3147" s="6" t="s">
        <v>244</v>
      </c>
      <c r="F3147" s="1" t="s">
        <v>117</v>
      </c>
      <c r="G3147" s="2">
        <v>44309</v>
      </c>
      <c r="H3147" s="1">
        <v>0</v>
      </c>
      <c r="I3147" s="24" t="str">
        <f>VLOOKUP($E3147,Mapping!$A$2:$C$502,3,0)</f>
        <v>S3</v>
      </c>
      <c r="J3147" s="24" t="str">
        <f>VLOOKUP($E3147,Mapping!$A$2:$C$502,2,0)</f>
        <v>Facebook AEO BAU</v>
      </c>
      <c r="K3147" s="24" t="str">
        <f>VLOOKUP(G3147,Mapping!$E$2:$F$246,2,0)</f>
        <v>Per</v>
      </c>
    </row>
    <row r="3148" spans="1:11" x14ac:dyDescent="0.25">
      <c r="A3148" s="6"/>
      <c r="B3148" s="6"/>
      <c r="C3148" s="6"/>
      <c r="D3148" s="6"/>
      <c r="E3148" s="6" t="s">
        <v>207</v>
      </c>
      <c r="F3148" s="1" t="s">
        <v>117</v>
      </c>
      <c r="G3148" s="2">
        <v>44309</v>
      </c>
      <c r="H3148" s="1">
        <v>20.9260944224444</v>
      </c>
      <c r="I3148" s="24" t="str">
        <f>VLOOKUP($E3148,Mapping!$A$2:$C$502,3,0)</f>
        <v>Pre</v>
      </c>
      <c r="J3148" s="24" t="str">
        <f>VLOOKUP($E3148,Mapping!$A$2:$C$502,2,0)</f>
        <v>Facebook AEO BAU</v>
      </c>
      <c r="K3148" s="24" t="str">
        <f>VLOOKUP(G3148,Mapping!$E$2:$F$246,2,0)</f>
        <v>Per</v>
      </c>
    </row>
    <row r="3149" spans="1:11" x14ac:dyDescent="0.25">
      <c r="A3149" s="6"/>
      <c r="B3149" s="6"/>
      <c r="C3149" s="6"/>
      <c r="D3149" s="6"/>
      <c r="E3149" s="6" t="s">
        <v>208</v>
      </c>
      <c r="F3149" s="1" t="s">
        <v>117</v>
      </c>
      <c r="G3149" s="2">
        <v>44309</v>
      </c>
      <c r="H3149" s="1">
        <v>13185.074391713901</v>
      </c>
      <c r="I3149" s="24" t="str">
        <f>VLOOKUP($E3149,Mapping!$A$2:$C$502,3,0)</f>
        <v>Pre</v>
      </c>
      <c r="J3149" s="24" t="str">
        <f>VLOOKUP($E3149,Mapping!$A$2:$C$502,2,0)</f>
        <v>Facebook VO AAA</v>
      </c>
      <c r="K3149" s="24" t="str">
        <f>VLOOKUP(G3149,Mapping!$E$2:$F$246,2,0)</f>
        <v>Per</v>
      </c>
    </row>
    <row r="3150" spans="1:11" x14ac:dyDescent="0.25">
      <c r="A3150" s="6"/>
      <c r="B3150" s="6"/>
      <c r="C3150" s="6"/>
      <c r="D3150" s="6"/>
      <c r="E3150" s="6" t="s">
        <v>209</v>
      </c>
      <c r="F3150" s="1" t="s">
        <v>117</v>
      </c>
      <c r="G3150" s="2">
        <v>44309</v>
      </c>
      <c r="H3150" s="1">
        <v>0</v>
      </c>
      <c r="I3150" s="24" t="str">
        <f>VLOOKUP($E3150,Mapping!$A$2:$C$502,3,0)</f>
        <v>S1</v>
      </c>
      <c r="J3150" s="24" t="str">
        <f>VLOOKUP($E3150,Mapping!$A$2:$C$502,2,0)</f>
        <v>Facebook VO AAA</v>
      </c>
      <c r="K3150" s="24" t="str">
        <f>VLOOKUP(G3150,Mapping!$E$2:$F$246,2,0)</f>
        <v>Per</v>
      </c>
    </row>
    <row r="3151" spans="1:11" x14ac:dyDescent="0.25">
      <c r="A3151" s="6"/>
      <c r="B3151" s="6"/>
      <c r="C3151" s="6"/>
      <c r="D3151" s="6"/>
      <c r="E3151" s="6" t="s">
        <v>210</v>
      </c>
      <c r="F3151" s="1" t="s">
        <v>117</v>
      </c>
      <c r="G3151" s="2">
        <v>44309</v>
      </c>
      <c r="H3151" s="1">
        <v>0</v>
      </c>
      <c r="I3151" s="24" t="str">
        <f>VLOOKUP($E3151,Mapping!$A$2:$C$502,3,0)</f>
        <v>S2</v>
      </c>
      <c r="J3151" s="24" t="str">
        <f>VLOOKUP($E3151,Mapping!$A$2:$C$502,2,0)</f>
        <v>Facebook VO AAA</v>
      </c>
      <c r="K3151" s="24" t="str">
        <f>VLOOKUP(G3151,Mapping!$E$2:$F$246,2,0)</f>
        <v>Per</v>
      </c>
    </row>
    <row r="3152" spans="1:11" x14ac:dyDescent="0.25">
      <c r="A3152" s="6"/>
      <c r="B3152" s="6"/>
      <c r="C3152" s="6"/>
      <c r="D3152" s="6"/>
      <c r="E3152" s="6" t="s">
        <v>245</v>
      </c>
      <c r="F3152" s="1" t="s">
        <v>117</v>
      </c>
      <c r="G3152" s="2">
        <v>44309</v>
      </c>
      <c r="H3152" s="1">
        <v>0</v>
      </c>
      <c r="I3152" s="24" t="str">
        <f>VLOOKUP($E3152,Mapping!$A$2:$C$502,3,0)</f>
        <v>S3</v>
      </c>
      <c r="J3152" s="24" t="str">
        <f>VLOOKUP($E3152,Mapping!$A$2:$C$502,2,0)</f>
        <v>Facebook VO AAA</v>
      </c>
      <c r="K3152" s="24" t="str">
        <f>VLOOKUP(G3152,Mapping!$E$2:$F$246,2,0)</f>
        <v>Per</v>
      </c>
    </row>
    <row r="3153" spans="1:11" x14ac:dyDescent="0.25">
      <c r="A3153" s="6"/>
      <c r="B3153" s="6"/>
      <c r="C3153" s="6"/>
      <c r="D3153" s="6"/>
      <c r="E3153" s="6" t="s">
        <v>211</v>
      </c>
      <c r="F3153" s="1" t="s">
        <v>117</v>
      </c>
      <c r="G3153" s="2">
        <v>44309</v>
      </c>
      <c r="H3153" s="1">
        <v>36913.446017919698</v>
      </c>
      <c r="I3153" s="24" t="str">
        <f>VLOOKUP($E3153,Mapping!$A$2:$C$502,3,0)</f>
        <v>Pre</v>
      </c>
      <c r="J3153" s="24" t="str">
        <f>VLOOKUP($E3153,Mapping!$A$2:$C$502,2,0)</f>
        <v>Facebook VO BAU</v>
      </c>
      <c r="K3153" s="24" t="str">
        <f>VLOOKUP(G3153,Mapping!$E$2:$F$246,2,0)</f>
        <v>Per</v>
      </c>
    </row>
    <row r="3154" spans="1:11" x14ac:dyDescent="0.25">
      <c r="A3154" s="6"/>
      <c r="B3154" s="6"/>
      <c r="C3154" s="6"/>
      <c r="D3154" s="6"/>
      <c r="E3154" s="6" t="s">
        <v>212</v>
      </c>
      <c r="F3154" s="1" t="s">
        <v>117</v>
      </c>
      <c r="G3154" s="2">
        <v>44309</v>
      </c>
      <c r="H3154" s="1">
        <v>0</v>
      </c>
      <c r="I3154" s="24" t="str">
        <f>VLOOKUP($E3154,Mapping!$A$2:$C$502,3,0)</f>
        <v>S1</v>
      </c>
      <c r="J3154" s="24" t="str">
        <f>VLOOKUP($E3154,Mapping!$A$2:$C$502,2,0)</f>
        <v>Facebook VO BAU</v>
      </c>
      <c r="K3154" s="24" t="str">
        <f>VLOOKUP(G3154,Mapping!$E$2:$F$246,2,0)</f>
        <v>Per</v>
      </c>
    </row>
    <row r="3155" spans="1:11" x14ac:dyDescent="0.25">
      <c r="A3155" s="6"/>
      <c r="B3155" s="6"/>
      <c r="C3155" s="6"/>
      <c r="D3155" s="6"/>
      <c r="E3155" s="6" t="s">
        <v>213</v>
      </c>
      <c r="F3155" s="1" t="s">
        <v>117</v>
      </c>
      <c r="G3155" s="2">
        <v>44309</v>
      </c>
      <c r="H3155" s="1">
        <v>0</v>
      </c>
      <c r="I3155" s="24" t="str">
        <f>VLOOKUP($E3155,Mapping!$A$2:$C$502,3,0)</f>
        <v>S2</v>
      </c>
      <c r="J3155" s="24" t="str">
        <f>VLOOKUP($E3155,Mapping!$A$2:$C$502,2,0)</f>
        <v>Facebook VO BAU</v>
      </c>
      <c r="K3155" s="24" t="str">
        <f>VLOOKUP(G3155,Mapping!$E$2:$F$246,2,0)</f>
        <v>Per</v>
      </c>
    </row>
    <row r="3156" spans="1:11" x14ac:dyDescent="0.25">
      <c r="A3156" s="6"/>
      <c r="B3156" s="6"/>
      <c r="C3156" s="6"/>
      <c r="D3156" s="6"/>
      <c r="E3156" s="6" t="s">
        <v>246</v>
      </c>
      <c r="F3156" s="1" t="s">
        <v>117</v>
      </c>
      <c r="G3156" s="2">
        <v>44309</v>
      </c>
      <c r="H3156" s="1">
        <v>0</v>
      </c>
      <c r="I3156" s="24" t="str">
        <f>VLOOKUP($E3156,Mapping!$A$2:$C$502,3,0)</f>
        <v>S3</v>
      </c>
      <c r="J3156" s="24" t="str">
        <f>VLOOKUP($E3156,Mapping!$A$2:$C$502,2,0)</f>
        <v>Facebook VO BAU</v>
      </c>
      <c r="K3156" s="24" t="str">
        <f>VLOOKUP(G3156,Mapping!$E$2:$F$246,2,0)</f>
        <v>Per</v>
      </c>
    </row>
    <row r="3157" spans="1:11" x14ac:dyDescent="0.25">
      <c r="A3157" s="6"/>
      <c r="B3157" s="6"/>
      <c r="C3157" s="6"/>
      <c r="D3157" s="6"/>
      <c r="E3157" s="6" t="s">
        <v>214</v>
      </c>
      <c r="F3157" s="1" t="s">
        <v>117</v>
      </c>
      <c r="G3157" s="2">
        <v>44309</v>
      </c>
      <c r="H3157" s="1">
        <v>3817.8020260815902</v>
      </c>
      <c r="I3157" s="24" t="str">
        <f>VLOOKUP($E3157,Mapping!$A$2:$C$502,3,0)</f>
        <v>Pre</v>
      </c>
      <c r="J3157" s="24" t="str">
        <f>VLOOKUP($E3157,Mapping!$A$2:$C$502,2,0)</f>
        <v>Facebook VO Dynamic</v>
      </c>
      <c r="K3157" s="24" t="str">
        <f>VLOOKUP(G3157,Mapping!$E$2:$F$246,2,0)</f>
        <v>Per</v>
      </c>
    </row>
    <row r="3158" spans="1:11" x14ac:dyDescent="0.25">
      <c r="A3158" s="6"/>
      <c r="B3158" s="6"/>
      <c r="C3158" s="6"/>
      <c r="D3158" s="6"/>
      <c r="E3158" s="6" t="s">
        <v>215</v>
      </c>
      <c r="F3158" s="1" t="s">
        <v>117</v>
      </c>
      <c r="G3158" s="2">
        <v>44309</v>
      </c>
      <c r="H3158" s="1">
        <v>0</v>
      </c>
      <c r="I3158" s="24" t="str">
        <f>VLOOKUP($E3158,Mapping!$A$2:$C$502,3,0)</f>
        <v>S1</v>
      </c>
      <c r="J3158" s="24" t="str">
        <f>VLOOKUP($E3158,Mapping!$A$2:$C$502,2,0)</f>
        <v>Facebook VO Dynamic</v>
      </c>
      <c r="K3158" s="24" t="str">
        <f>VLOOKUP(G3158,Mapping!$E$2:$F$246,2,0)</f>
        <v>Per</v>
      </c>
    </row>
    <row r="3159" spans="1:11" x14ac:dyDescent="0.25">
      <c r="A3159" s="6"/>
      <c r="B3159" s="6"/>
      <c r="C3159" s="6"/>
      <c r="D3159" s="6"/>
      <c r="E3159" s="6" t="s">
        <v>216</v>
      </c>
      <c r="F3159" s="1" t="s">
        <v>117</v>
      </c>
      <c r="G3159" s="2">
        <v>44309</v>
      </c>
      <c r="H3159" s="1">
        <v>4602.4569542454701</v>
      </c>
      <c r="I3159" s="24" t="str">
        <f>VLOOKUP($E3159,Mapping!$A$2:$C$502,3,0)</f>
        <v>Pre</v>
      </c>
      <c r="J3159" s="24" t="str">
        <f>VLOOKUP($E3159,Mapping!$A$2:$C$502,2,0)</f>
        <v>Google Display</v>
      </c>
      <c r="K3159" s="24" t="str">
        <f>VLOOKUP(G3159,Mapping!$E$2:$F$246,2,0)</f>
        <v>Per</v>
      </c>
    </row>
    <row r="3160" spans="1:11" x14ac:dyDescent="0.25">
      <c r="A3160" s="6"/>
      <c r="B3160" s="6"/>
      <c r="C3160" s="6"/>
      <c r="D3160" s="6"/>
      <c r="E3160" s="6" t="s">
        <v>217</v>
      </c>
      <c r="F3160" s="1" t="s">
        <v>117</v>
      </c>
      <c r="G3160" s="2">
        <v>44309</v>
      </c>
      <c r="H3160" s="1">
        <v>0</v>
      </c>
      <c r="I3160" s="24">
        <f>VLOOKUP($E3160,Mapping!$A$2:$C$502,3,0)</f>
        <v>0</v>
      </c>
      <c r="J3160" s="24" t="str">
        <f>VLOOKUP($E3160,Mapping!$A$2:$C$502,2,0)</f>
        <v>Google Display</v>
      </c>
      <c r="K3160" s="24" t="str">
        <f>VLOOKUP(G3160,Mapping!$E$2:$F$246,2,0)</f>
        <v>Per</v>
      </c>
    </row>
    <row r="3161" spans="1:11" x14ac:dyDescent="0.25">
      <c r="A3161" s="6"/>
      <c r="B3161" s="6"/>
      <c r="C3161" s="6"/>
      <c r="D3161" s="6"/>
      <c r="E3161" s="6" t="s">
        <v>229</v>
      </c>
      <c r="F3161" s="1" t="s">
        <v>117</v>
      </c>
      <c r="G3161" s="2">
        <v>44309</v>
      </c>
      <c r="H3161" s="1">
        <v>0</v>
      </c>
      <c r="I3161" s="24">
        <f>VLOOKUP($E3161,Mapping!$A$2:$C$502,3,0)</f>
        <v>0</v>
      </c>
      <c r="J3161" s="24" t="str">
        <f>VLOOKUP($E3161,Mapping!$A$2:$C$502,2,0)</f>
        <v>Google Display</v>
      </c>
      <c r="K3161" s="24" t="str">
        <f>VLOOKUP(G3161,Mapping!$E$2:$F$246,2,0)</f>
        <v>Per</v>
      </c>
    </row>
    <row r="3162" spans="1:11" x14ac:dyDescent="0.25">
      <c r="A3162" s="6"/>
      <c r="B3162" s="6"/>
      <c r="C3162" s="6"/>
      <c r="D3162" s="6"/>
      <c r="E3162" s="6" t="s">
        <v>218</v>
      </c>
      <c r="F3162" s="1" t="s">
        <v>117</v>
      </c>
      <c r="G3162" s="2">
        <v>44309</v>
      </c>
      <c r="H3162" s="1">
        <v>0</v>
      </c>
      <c r="I3162" s="24">
        <f>VLOOKUP($E3162,Mapping!$A$2:$C$502,3,0)</f>
        <v>0</v>
      </c>
      <c r="J3162" s="24" t="str">
        <f>VLOOKUP($E3162,Mapping!$A$2:$C$502,2,0)</f>
        <v>Google Display</v>
      </c>
      <c r="K3162" s="24" t="str">
        <f>VLOOKUP(G3162,Mapping!$E$2:$F$246,2,0)</f>
        <v>Per</v>
      </c>
    </row>
    <row r="3163" spans="1:11" x14ac:dyDescent="0.25">
      <c r="A3163" s="6"/>
      <c r="B3163" s="6"/>
      <c r="C3163" s="6"/>
      <c r="D3163" s="6"/>
      <c r="E3163" s="6" t="s">
        <v>230</v>
      </c>
      <c r="F3163" s="1" t="s">
        <v>117</v>
      </c>
      <c r="G3163" s="2">
        <v>44309</v>
      </c>
      <c r="H3163" s="1">
        <v>0</v>
      </c>
      <c r="I3163" s="24" t="str">
        <f>VLOOKUP($E3163,Mapping!$A$2:$C$502,3,0)</f>
        <v>S1</v>
      </c>
      <c r="J3163" s="24" t="str">
        <f>VLOOKUP($E3163,Mapping!$A$2:$C$502,2,0)</f>
        <v>Google Display</v>
      </c>
      <c r="K3163" s="24" t="str">
        <f>VLOOKUP(G3163,Mapping!$E$2:$F$246,2,0)</f>
        <v>Per</v>
      </c>
    </row>
    <row r="3164" spans="1:11" x14ac:dyDescent="0.25">
      <c r="A3164" s="6"/>
      <c r="B3164" s="6"/>
      <c r="C3164" s="6"/>
      <c r="D3164" s="6"/>
      <c r="E3164" s="6" t="s">
        <v>219</v>
      </c>
      <c r="F3164" s="1" t="s">
        <v>117</v>
      </c>
      <c r="G3164" s="2">
        <v>44309</v>
      </c>
      <c r="H3164" s="1">
        <v>258.76703776084599</v>
      </c>
      <c r="I3164" s="24" t="str">
        <f>VLOOKUP($E3164,Mapping!$A$2:$C$502,3,0)</f>
        <v>Pre</v>
      </c>
      <c r="J3164" s="24" t="str">
        <f>VLOOKUP($E3164,Mapping!$A$2:$C$502,2,0)</f>
        <v>Google Youtube</v>
      </c>
      <c r="K3164" s="24" t="str">
        <f>VLOOKUP(G3164,Mapping!$E$2:$F$246,2,0)</f>
        <v>Per</v>
      </c>
    </row>
    <row r="3165" spans="1:11" x14ac:dyDescent="0.25">
      <c r="A3165" s="6"/>
      <c r="B3165" s="6"/>
      <c r="C3165" s="6"/>
      <c r="D3165" s="6"/>
      <c r="E3165" s="6" t="s">
        <v>220</v>
      </c>
      <c r="F3165" s="1" t="s">
        <v>117</v>
      </c>
      <c r="G3165" s="2">
        <v>44309</v>
      </c>
      <c r="H3165" s="1">
        <v>0</v>
      </c>
      <c r="I3165" s="24">
        <f>VLOOKUP($E3165,Mapping!$A$2:$C$502,3,0)</f>
        <v>0</v>
      </c>
      <c r="J3165" s="24" t="str">
        <f>VLOOKUP($E3165,Mapping!$A$2:$C$502,2,0)</f>
        <v>Google Youtube</v>
      </c>
      <c r="K3165" s="24" t="str">
        <f>VLOOKUP(G3165,Mapping!$E$2:$F$246,2,0)</f>
        <v>Per</v>
      </c>
    </row>
    <row r="3166" spans="1:11" x14ac:dyDescent="0.25">
      <c r="A3166" s="6"/>
      <c r="B3166" s="6"/>
      <c r="C3166" s="6"/>
      <c r="D3166" s="6"/>
      <c r="E3166" s="6" t="s">
        <v>231</v>
      </c>
      <c r="F3166" s="1" t="s">
        <v>117</v>
      </c>
      <c r="G3166" s="2">
        <v>44309</v>
      </c>
      <c r="H3166" s="1">
        <v>0</v>
      </c>
      <c r="I3166" s="24">
        <f>VLOOKUP($E3166,Mapping!$A$2:$C$502,3,0)</f>
        <v>0</v>
      </c>
      <c r="J3166" s="24" t="str">
        <f>VLOOKUP($E3166,Mapping!$A$2:$C$502,2,0)</f>
        <v>Google Youtube</v>
      </c>
      <c r="K3166" s="24" t="str">
        <f>VLOOKUP(G3166,Mapping!$E$2:$F$246,2,0)</f>
        <v>Per</v>
      </c>
    </row>
    <row r="3167" spans="1:11" x14ac:dyDescent="0.25">
      <c r="A3167" s="6"/>
      <c r="B3167" s="6"/>
      <c r="C3167" s="6"/>
      <c r="D3167" s="6"/>
      <c r="E3167" s="6" t="s">
        <v>221</v>
      </c>
      <c r="F3167" s="1" t="s">
        <v>117</v>
      </c>
      <c r="G3167" s="2">
        <v>44309</v>
      </c>
      <c r="H3167" s="1">
        <v>0</v>
      </c>
      <c r="I3167" s="24">
        <f>VLOOKUP($E3167,Mapping!$A$2:$C$502,3,0)</f>
        <v>0</v>
      </c>
      <c r="J3167" s="24" t="str">
        <f>VLOOKUP($E3167,Mapping!$A$2:$C$502,2,0)</f>
        <v>Google Youtube</v>
      </c>
      <c r="K3167" s="24" t="str">
        <f>VLOOKUP(G3167,Mapping!$E$2:$F$246,2,0)</f>
        <v>Per</v>
      </c>
    </row>
    <row r="3168" spans="1:11" x14ac:dyDescent="0.25">
      <c r="A3168" s="6"/>
      <c r="B3168" s="6"/>
      <c r="C3168" s="6"/>
      <c r="D3168" s="6"/>
      <c r="E3168" s="6" t="s">
        <v>232</v>
      </c>
      <c r="F3168" s="1" t="s">
        <v>117</v>
      </c>
      <c r="G3168" s="2">
        <v>44309</v>
      </c>
      <c r="H3168" s="1">
        <v>0</v>
      </c>
      <c r="I3168" s="24" t="str">
        <f>VLOOKUP($E3168,Mapping!$A$2:$C$502,3,0)</f>
        <v>S1</v>
      </c>
      <c r="J3168" s="24" t="str">
        <f>VLOOKUP($E3168,Mapping!$A$2:$C$502,2,0)</f>
        <v>Google Youtube</v>
      </c>
      <c r="K3168" s="24" t="str">
        <f>VLOOKUP(G3168,Mapping!$E$2:$F$246,2,0)</f>
        <v>Per</v>
      </c>
    </row>
    <row r="3169" spans="1:11" x14ac:dyDescent="0.25">
      <c r="A3169" s="6"/>
      <c r="B3169" s="6"/>
      <c r="C3169" s="6"/>
      <c r="D3169" s="6"/>
      <c r="E3169" s="6" t="s">
        <v>73</v>
      </c>
      <c r="F3169" s="1" t="s">
        <v>117</v>
      </c>
      <c r="G3169" s="2">
        <v>44309</v>
      </c>
      <c r="H3169" s="1">
        <v>282876.95580592903</v>
      </c>
      <c r="I3169" s="24">
        <f>VLOOKUP($E3169,Mapping!$A$2:$C$502,3,0)</f>
        <v>0</v>
      </c>
      <c r="J3169" s="24">
        <f>VLOOKUP($E3169,Mapping!$A$2:$C$502,2,0)</f>
        <v>0</v>
      </c>
      <c r="K3169" s="24" t="str">
        <f>VLOOKUP(G3169,Mapping!$E$2:$F$246,2,0)</f>
        <v>Per</v>
      </c>
    </row>
    <row r="3170" spans="1:11" x14ac:dyDescent="0.25">
      <c r="A3170" s="6"/>
      <c r="B3170" s="6"/>
      <c r="C3170" s="6"/>
      <c r="D3170" s="6"/>
      <c r="E3170" s="6" t="s">
        <v>149</v>
      </c>
      <c r="F3170" s="1" t="s">
        <v>117</v>
      </c>
      <c r="G3170" s="2">
        <v>44309</v>
      </c>
      <c r="H3170" s="1">
        <v>0</v>
      </c>
      <c r="I3170" s="24">
        <f>VLOOKUP($E3170,Mapping!$A$2:$C$502,3,0)</f>
        <v>0</v>
      </c>
      <c r="J3170" s="24" t="str">
        <f>VLOOKUP($E3170,Mapping!$A$2:$C$502,2,0)</f>
        <v>Event After Effect</v>
      </c>
      <c r="K3170" s="24" t="str">
        <f>VLOOKUP(G3170,Mapping!$E$2:$F$246,2,0)</f>
        <v>Per</v>
      </c>
    </row>
    <row r="3171" spans="1:11" x14ac:dyDescent="0.25">
      <c r="A3171" s="6"/>
      <c r="B3171" s="6"/>
      <c r="C3171" s="6"/>
      <c r="D3171" s="6"/>
      <c r="E3171" s="6" t="s">
        <v>150</v>
      </c>
      <c r="F3171" s="1" t="s">
        <v>117</v>
      </c>
      <c r="G3171" s="2">
        <v>44309</v>
      </c>
      <c r="H3171" s="1">
        <v>0</v>
      </c>
      <c r="I3171" s="24">
        <f>VLOOKUP($E3171,Mapping!$A$2:$C$502,3,0)</f>
        <v>0</v>
      </c>
      <c r="J3171" s="24" t="str">
        <f>VLOOKUP($E3171,Mapping!$A$2:$C$502,2,0)</f>
        <v>Internal Event</v>
      </c>
      <c r="K3171" s="24" t="str">
        <f>VLOOKUP(G3171,Mapping!$E$2:$F$246,2,0)</f>
        <v>Per</v>
      </c>
    </row>
    <row r="3172" spans="1:11" x14ac:dyDescent="0.25">
      <c r="A3172" s="6"/>
      <c r="B3172" s="6"/>
      <c r="C3172" s="6"/>
      <c r="D3172" s="6"/>
      <c r="E3172" s="6" t="s">
        <v>151</v>
      </c>
      <c r="F3172" s="1" t="s">
        <v>117</v>
      </c>
      <c r="G3172" s="2">
        <v>44309</v>
      </c>
      <c r="H3172" s="1">
        <v>0</v>
      </c>
      <c r="I3172" s="24">
        <f>VLOOKUP($E3172,Mapping!$A$2:$C$502,3,0)</f>
        <v>0</v>
      </c>
      <c r="J3172" s="24" t="str">
        <f>VLOOKUP($E3172,Mapping!$A$2:$C$502,2,0)</f>
        <v>Internal Event</v>
      </c>
      <c r="K3172" s="24" t="str">
        <f>VLOOKUP(G3172,Mapping!$E$2:$F$246,2,0)</f>
        <v>Per</v>
      </c>
    </row>
    <row r="3173" spans="1:11" x14ac:dyDescent="0.25">
      <c r="A3173" s="6"/>
      <c r="B3173" s="6"/>
      <c r="C3173" s="6"/>
      <c r="D3173" s="6"/>
      <c r="E3173" s="6" t="s">
        <v>152</v>
      </c>
      <c r="F3173" s="1" t="s">
        <v>117</v>
      </c>
      <c r="G3173" s="2">
        <v>44309</v>
      </c>
      <c r="H3173" s="1">
        <v>0</v>
      </c>
      <c r="I3173" s="24">
        <f>VLOOKUP($E3173,Mapping!$A$2:$C$502,3,0)</f>
        <v>0</v>
      </c>
      <c r="J3173" s="24" t="str">
        <f>VLOOKUP($E3173,Mapping!$A$2:$C$502,2,0)</f>
        <v>Internal Event</v>
      </c>
      <c r="K3173" s="24" t="str">
        <f>VLOOKUP(G3173,Mapping!$E$2:$F$246,2,0)</f>
        <v>Per</v>
      </c>
    </row>
    <row r="3174" spans="1:11" x14ac:dyDescent="0.25">
      <c r="A3174" s="6"/>
      <c r="B3174" s="6"/>
      <c r="C3174" s="6"/>
      <c r="D3174" s="6"/>
      <c r="E3174" s="6" t="s">
        <v>153</v>
      </c>
      <c r="F3174" s="1" t="s">
        <v>117</v>
      </c>
      <c r="G3174" s="2">
        <v>44309</v>
      </c>
      <c r="H3174" s="1">
        <v>0</v>
      </c>
      <c r="I3174" s="24">
        <f>VLOOKUP($E3174,Mapping!$A$2:$C$502,3,0)</f>
        <v>0</v>
      </c>
      <c r="J3174" s="24" t="str">
        <f>VLOOKUP($E3174,Mapping!$A$2:$C$502,2,0)</f>
        <v>Monday Effect</v>
      </c>
      <c r="K3174" s="24" t="str">
        <f>VLOOKUP(G3174,Mapping!$E$2:$F$246,2,0)</f>
        <v>Per</v>
      </c>
    </row>
    <row r="3175" spans="1:11" x14ac:dyDescent="0.25">
      <c r="A3175" s="6"/>
      <c r="B3175" s="6"/>
      <c r="C3175" s="6"/>
      <c r="D3175" s="6"/>
      <c r="E3175" s="6" t="s">
        <v>154</v>
      </c>
      <c r="F3175" s="1" t="s">
        <v>117</v>
      </c>
      <c r="G3175" s="2">
        <v>44309</v>
      </c>
      <c r="H3175" s="1">
        <v>0</v>
      </c>
      <c r="I3175" s="24">
        <f>VLOOKUP($E3175,Mapping!$A$2:$C$502,3,0)</f>
        <v>0</v>
      </c>
      <c r="J3175" s="24" t="str">
        <f>VLOOKUP($E3175,Mapping!$A$2:$C$502,2,0)</f>
        <v>New Content</v>
      </c>
      <c r="K3175" s="24" t="str">
        <f>VLOOKUP(G3175,Mapping!$E$2:$F$246,2,0)</f>
        <v>Per</v>
      </c>
    </row>
    <row r="3176" spans="1:11" x14ac:dyDescent="0.25">
      <c r="A3176" s="6"/>
      <c r="B3176" s="6"/>
      <c r="C3176" s="6"/>
      <c r="D3176" s="6"/>
      <c r="E3176" s="6" t="s">
        <v>155</v>
      </c>
      <c r="F3176" s="1" t="s">
        <v>117</v>
      </c>
      <c r="G3176" s="2">
        <v>44309</v>
      </c>
      <c r="H3176" s="1">
        <v>0</v>
      </c>
      <c r="I3176" s="24">
        <f>VLOOKUP($E3176,Mapping!$A$2:$C$502,3,0)</f>
        <v>0</v>
      </c>
      <c r="J3176" s="24" t="str">
        <f>VLOOKUP($E3176,Mapping!$A$2:$C$502,2,0)</f>
        <v>Internal Event</v>
      </c>
      <c r="K3176" s="24" t="str">
        <f>VLOOKUP(G3176,Mapping!$E$2:$F$246,2,0)</f>
        <v>Per</v>
      </c>
    </row>
    <row r="3177" spans="1:11" x14ac:dyDescent="0.25">
      <c r="A3177" s="6"/>
      <c r="B3177" s="6"/>
      <c r="C3177" s="6"/>
      <c r="D3177" s="6"/>
      <c r="E3177" s="6" t="s">
        <v>156</v>
      </c>
      <c r="F3177" s="1" t="s">
        <v>117</v>
      </c>
      <c r="G3177" s="2">
        <v>44309</v>
      </c>
      <c r="H3177" s="1">
        <v>0</v>
      </c>
      <c r="I3177" s="24">
        <f>VLOOKUP($E3177,Mapping!$A$2:$C$502,3,0)</f>
        <v>0</v>
      </c>
      <c r="J3177" s="24" t="str">
        <f>VLOOKUP($E3177,Mapping!$A$2:$C$502,2,0)</f>
        <v>Internal Event</v>
      </c>
      <c r="K3177" s="24" t="str">
        <f>VLOOKUP(G3177,Mapping!$E$2:$F$246,2,0)</f>
        <v>Per</v>
      </c>
    </row>
    <row r="3178" spans="1:11" x14ac:dyDescent="0.25">
      <c r="A3178" s="6"/>
      <c r="B3178" s="6"/>
      <c r="C3178" s="6"/>
      <c r="D3178" s="6"/>
      <c r="E3178" s="6" t="s">
        <v>233</v>
      </c>
      <c r="F3178" s="1" t="s">
        <v>117</v>
      </c>
      <c r="G3178" s="2">
        <v>44309</v>
      </c>
      <c r="H3178" s="1">
        <v>0</v>
      </c>
      <c r="I3178" s="24" t="str">
        <f>VLOOKUP($E3178,Mapping!$A$2:$C$502,3,0)</f>
        <v>S2</v>
      </c>
      <c r="J3178" s="24" t="str">
        <f>VLOOKUP($E3178,Mapping!$A$2:$C$502,2,0)</f>
        <v>Reddit</v>
      </c>
      <c r="K3178" s="24" t="str">
        <f>VLOOKUP(G3178,Mapping!$E$2:$F$246,2,0)</f>
        <v>Per</v>
      </c>
    </row>
    <row r="3179" spans="1:11" x14ac:dyDescent="0.25">
      <c r="A3179" s="6"/>
      <c r="B3179" s="6"/>
      <c r="C3179" s="6"/>
      <c r="D3179" s="6"/>
      <c r="E3179" s="6" t="s">
        <v>158</v>
      </c>
      <c r="F3179" s="1" t="s">
        <v>117</v>
      </c>
      <c r="G3179" s="2">
        <v>44309</v>
      </c>
      <c r="H3179" s="1">
        <v>0</v>
      </c>
      <c r="I3179" s="24">
        <f>VLOOKUP($E3179,Mapping!$A$2:$C$502,3,0)</f>
        <v>0</v>
      </c>
      <c r="J3179" s="24" t="str">
        <f>VLOOKUP($E3179,Mapping!$A$2:$C$502,2,0)</f>
        <v>Internal Event</v>
      </c>
      <c r="K3179" s="24" t="str">
        <f>VLOOKUP(G3179,Mapping!$E$2:$F$246,2,0)</f>
        <v>Per</v>
      </c>
    </row>
    <row r="3180" spans="1:11" x14ac:dyDescent="0.25">
      <c r="A3180" s="6"/>
      <c r="B3180" s="6"/>
      <c r="C3180" s="6"/>
      <c r="D3180" s="6"/>
      <c r="E3180" s="6" t="s">
        <v>159</v>
      </c>
      <c r="F3180" s="1" t="s">
        <v>117</v>
      </c>
      <c r="G3180" s="2">
        <v>44309</v>
      </c>
      <c r="H3180" s="1">
        <v>0</v>
      </c>
      <c r="I3180" s="24">
        <f>VLOOKUP($E3180,Mapping!$A$2:$C$502,3,0)</f>
        <v>0</v>
      </c>
      <c r="J3180" s="24" t="str">
        <f>VLOOKUP($E3180,Mapping!$A$2:$C$502,2,0)</f>
        <v>Event After Effect</v>
      </c>
      <c r="K3180" s="24" t="str">
        <f>VLOOKUP(G3180,Mapping!$E$2:$F$246,2,0)</f>
        <v>Per</v>
      </c>
    </row>
    <row r="3181" spans="1:11" x14ac:dyDescent="0.25">
      <c r="A3181" s="6"/>
      <c r="B3181" s="6"/>
      <c r="C3181" s="6"/>
      <c r="D3181" s="6"/>
      <c r="E3181" s="6" t="s">
        <v>160</v>
      </c>
      <c r="F3181" s="1" t="s">
        <v>117</v>
      </c>
      <c r="G3181" s="2">
        <v>44309</v>
      </c>
      <c r="H3181" s="1">
        <v>0</v>
      </c>
      <c r="I3181" s="24">
        <f>VLOOKUP($E3181,Mapping!$A$2:$C$502,3,0)</f>
        <v>0</v>
      </c>
      <c r="J3181" s="24" t="str">
        <f>VLOOKUP($E3181,Mapping!$A$2:$C$502,2,0)</f>
        <v>Event After Effect</v>
      </c>
      <c r="K3181" s="24" t="str">
        <f>VLOOKUP(G3181,Mapping!$E$2:$F$246,2,0)</f>
        <v>Per</v>
      </c>
    </row>
    <row r="3182" spans="1:11" x14ac:dyDescent="0.25">
      <c r="A3182" s="6"/>
      <c r="B3182" s="6"/>
      <c r="C3182" s="6"/>
      <c r="D3182" s="6"/>
      <c r="E3182" s="6" t="s">
        <v>161</v>
      </c>
      <c r="F3182" s="1" t="s">
        <v>117</v>
      </c>
      <c r="G3182" s="2">
        <v>44309</v>
      </c>
      <c r="H3182" s="1">
        <v>55538.062280573999</v>
      </c>
      <c r="I3182" s="24">
        <f>VLOOKUP($E3182,Mapping!$A$2:$C$502,3,0)</f>
        <v>0</v>
      </c>
      <c r="J3182" s="24" t="str">
        <f>VLOOKUP($E3182,Mapping!$A$2:$C$502,2,0)</f>
        <v>Internal Event</v>
      </c>
      <c r="K3182" s="24" t="str">
        <f>VLOOKUP(G3182,Mapping!$E$2:$F$246,2,0)</f>
        <v>Per</v>
      </c>
    </row>
    <row r="3183" spans="1:11" x14ac:dyDescent="0.25">
      <c r="A3183" s="6"/>
      <c r="B3183" s="6"/>
      <c r="C3183" s="6"/>
      <c r="D3183" s="6"/>
      <c r="E3183" s="6" t="s">
        <v>162</v>
      </c>
      <c r="F3183" s="1" t="s">
        <v>117</v>
      </c>
      <c r="G3183" s="2">
        <v>44309</v>
      </c>
      <c r="H3183" s="1">
        <v>0</v>
      </c>
      <c r="I3183" s="24">
        <f>VLOOKUP($E3183,Mapping!$A$2:$C$502,3,0)</f>
        <v>0</v>
      </c>
      <c r="J3183" s="24" t="str">
        <f>VLOOKUP($E3183,Mapping!$A$2:$C$502,2,0)</f>
        <v>Tuesday Effect</v>
      </c>
      <c r="K3183" s="24" t="str">
        <f>VLOOKUP(G3183,Mapping!$E$2:$F$246,2,0)</f>
        <v>Per</v>
      </c>
    </row>
    <row r="3184" spans="1:11" x14ac:dyDescent="0.25">
      <c r="A3184" s="6"/>
      <c r="B3184" s="6"/>
      <c r="C3184" s="6"/>
      <c r="D3184" s="6"/>
      <c r="E3184" s="6" t="s">
        <v>222</v>
      </c>
      <c r="F3184" s="1" t="s">
        <v>117</v>
      </c>
      <c r="G3184" s="2">
        <v>44309</v>
      </c>
      <c r="H3184" s="1">
        <v>13925.3875463966</v>
      </c>
      <c r="I3184" s="24" t="str">
        <f>VLOOKUP($E3184,Mapping!$A$2:$C$502,3,0)</f>
        <v>Pre</v>
      </c>
      <c r="J3184" s="24" t="str">
        <f>VLOOKUP($E3184,Mapping!$A$2:$C$502,2,0)</f>
        <v>Unity</v>
      </c>
      <c r="K3184" s="24" t="str">
        <f>VLOOKUP(G3184,Mapping!$E$2:$F$246,2,0)</f>
        <v>Per</v>
      </c>
    </row>
    <row r="3185" spans="1:11" x14ac:dyDescent="0.25">
      <c r="A3185" s="6"/>
      <c r="B3185" s="6"/>
      <c r="C3185" s="6"/>
      <c r="D3185" s="6"/>
      <c r="E3185" s="6" t="s">
        <v>234</v>
      </c>
      <c r="F3185" s="1" t="s">
        <v>117</v>
      </c>
      <c r="G3185" s="2">
        <v>44309</v>
      </c>
      <c r="H3185" s="1">
        <v>0</v>
      </c>
      <c r="I3185" s="24" t="str">
        <f>VLOOKUP($E3185,Mapping!$A$2:$C$502,3,0)</f>
        <v>S1</v>
      </c>
      <c r="J3185" s="24" t="str">
        <f>VLOOKUP($E3185,Mapping!$A$2:$C$502,2,0)</f>
        <v>Unity</v>
      </c>
      <c r="K3185" s="24" t="str">
        <f>VLOOKUP(G3185,Mapping!$E$2:$F$246,2,0)</f>
        <v>Per</v>
      </c>
    </row>
    <row r="3186" spans="1:11" x14ac:dyDescent="0.25">
      <c r="A3186" s="6"/>
      <c r="B3186" s="6"/>
      <c r="C3186" s="6"/>
      <c r="D3186" s="6"/>
      <c r="E3186" s="6" t="s">
        <v>235</v>
      </c>
      <c r="F3186" s="1" t="s">
        <v>117</v>
      </c>
      <c r="G3186" s="2">
        <v>44309</v>
      </c>
      <c r="H3186" s="1">
        <v>0</v>
      </c>
      <c r="I3186" s="24" t="str">
        <f>VLOOKUP($E3186,Mapping!$A$2:$C$502,3,0)</f>
        <v>S2</v>
      </c>
      <c r="J3186" s="24" t="str">
        <f>VLOOKUP($E3186,Mapping!$A$2:$C$502,2,0)</f>
        <v>Unity</v>
      </c>
      <c r="K3186" s="24" t="str">
        <f>VLOOKUP(G3186,Mapping!$E$2:$F$246,2,0)</f>
        <v>Per</v>
      </c>
    </row>
    <row r="3187" spans="1:11" x14ac:dyDescent="0.25">
      <c r="A3187" s="6"/>
      <c r="B3187" s="6"/>
      <c r="C3187" s="6"/>
      <c r="D3187" s="6"/>
      <c r="E3187" s="6" t="s">
        <v>247</v>
      </c>
      <c r="F3187" s="1" t="s">
        <v>117</v>
      </c>
      <c r="G3187" s="2">
        <v>44309</v>
      </c>
      <c r="H3187" s="1">
        <v>0</v>
      </c>
      <c r="I3187" s="24" t="str">
        <f>VLOOKUP($E3187,Mapping!$A$2:$C$502,3,0)</f>
        <v>S3</v>
      </c>
      <c r="J3187" s="24" t="str">
        <f>VLOOKUP($E3187,Mapping!$A$2:$C$502,2,0)</f>
        <v>Unity</v>
      </c>
      <c r="K3187" s="24" t="str">
        <f>VLOOKUP(G3187,Mapping!$E$2:$F$246,2,0)</f>
        <v>Per</v>
      </c>
    </row>
    <row r="3188" spans="1:11" x14ac:dyDescent="0.25">
      <c r="A3188" s="6"/>
      <c r="B3188" s="6"/>
      <c r="C3188" s="6"/>
      <c r="D3188" s="6"/>
      <c r="E3188" s="6" t="s">
        <v>200</v>
      </c>
      <c r="F3188" s="1" t="s">
        <v>117</v>
      </c>
      <c r="G3188" s="2">
        <v>44310</v>
      </c>
      <c r="H3188" s="1">
        <v>0</v>
      </c>
      <c r="I3188" s="24">
        <f>VLOOKUP($E3188,Mapping!$A$2:$C$502,3,0)</f>
        <v>0</v>
      </c>
      <c r="J3188" s="24" t="str">
        <f>VLOOKUP($E3188,Mapping!$A$2:$C$502,2,0)</f>
        <v>Apple Search</v>
      </c>
      <c r="K3188" s="24" t="str">
        <f>VLOOKUP(G3188,Mapping!$E$2:$F$246,2,0)</f>
        <v>Per</v>
      </c>
    </row>
    <row r="3189" spans="1:11" x14ac:dyDescent="0.25">
      <c r="A3189" s="6"/>
      <c r="B3189" s="6"/>
      <c r="C3189" s="6"/>
      <c r="D3189" s="6"/>
      <c r="E3189" s="6" t="s">
        <v>227</v>
      </c>
      <c r="F3189" s="1" t="s">
        <v>117</v>
      </c>
      <c r="G3189" s="2">
        <v>44310</v>
      </c>
      <c r="H3189" s="1">
        <v>0</v>
      </c>
      <c r="I3189" s="24">
        <f>VLOOKUP($E3189,Mapping!$A$2:$C$502,3,0)</f>
        <v>0</v>
      </c>
      <c r="J3189" s="24" t="str">
        <f>VLOOKUP($E3189,Mapping!$A$2:$C$502,2,0)</f>
        <v>Applovin Rewarded</v>
      </c>
      <c r="K3189" s="24" t="str">
        <f>VLOOKUP(G3189,Mapping!$E$2:$F$246,2,0)</f>
        <v>Per</v>
      </c>
    </row>
    <row r="3190" spans="1:11" x14ac:dyDescent="0.25">
      <c r="A3190" s="6"/>
      <c r="B3190" s="6"/>
      <c r="C3190" s="6"/>
      <c r="D3190" s="6"/>
      <c r="E3190" s="6" t="s">
        <v>201</v>
      </c>
      <c r="F3190" s="1" t="s">
        <v>117</v>
      </c>
      <c r="G3190" s="2">
        <v>44310</v>
      </c>
      <c r="H3190" s="1">
        <v>0</v>
      </c>
      <c r="I3190" s="24">
        <f>VLOOKUP($E3190,Mapping!$A$2:$C$502,3,0)</f>
        <v>0</v>
      </c>
      <c r="J3190" s="24" t="str">
        <f>VLOOKUP($E3190,Mapping!$A$2:$C$502,2,0)</f>
        <v>Applovin Video</v>
      </c>
      <c r="K3190" s="24" t="str">
        <f>VLOOKUP(G3190,Mapping!$E$2:$F$246,2,0)</f>
        <v>Per</v>
      </c>
    </row>
    <row r="3191" spans="1:11" x14ac:dyDescent="0.25">
      <c r="A3191" s="6"/>
      <c r="B3191" s="6"/>
      <c r="C3191" s="6"/>
      <c r="D3191" s="6"/>
      <c r="E3191" s="6" t="s">
        <v>143</v>
      </c>
      <c r="F3191" s="1" t="s">
        <v>117</v>
      </c>
      <c r="G3191" s="2">
        <v>44310</v>
      </c>
      <c r="H3191" s="1">
        <v>0</v>
      </c>
      <c r="I3191" s="24">
        <f>VLOOKUP($E3191,Mapping!$A$2:$C$502,3,0)</f>
        <v>0</v>
      </c>
      <c r="J3191" s="24" t="str">
        <f>VLOOKUP($E3191,Mapping!$A$2:$C$502,2,0)</f>
        <v>Bug Fix</v>
      </c>
      <c r="K3191" s="24" t="str">
        <f>VLOOKUP(G3191,Mapping!$E$2:$F$246,2,0)</f>
        <v>Per</v>
      </c>
    </row>
    <row r="3192" spans="1:11" x14ac:dyDescent="0.25">
      <c r="A3192" s="6"/>
      <c r="B3192" s="6"/>
      <c r="C3192" s="6"/>
      <c r="D3192" s="6"/>
      <c r="E3192" s="6" t="s">
        <v>144</v>
      </c>
      <c r="F3192" s="1" t="s">
        <v>117</v>
      </c>
      <c r="G3192" s="2">
        <v>44310</v>
      </c>
      <c r="H3192" s="1">
        <v>0</v>
      </c>
      <c r="I3192" s="24">
        <f>VLOOKUP($E3192,Mapping!$A$2:$C$502,3,0)</f>
        <v>0</v>
      </c>
      <c r="J3192" s="24" t="str">
        <f>VLOOKUP($E3192,Mapping!$A$2:$C$502,2,0)</f>
        <v>Bug Fix</v>
      </c>
      <c r="K3192" s="24" t="str">
        <f>VLOOKUP(G3192,Mapping!$E$2:$F$246,2,0)</f>
        <v>Per</v>
      </c>
    </row>
    <row r="3193" spans="1:11" x14ac:dyDescent="0.25">
      <c r="A3193" s="6"/>
      <c r="B3193" s="6"/>
      <c r="C3193" s="6"/>
      <c r="D3193" s="6"/>
      <c r="E3193" s="6" t="s">
        <v>226</v>
      </c>
      <c r="F3193" s="1" t="s">
        <v>117</v>
      </c>
      <c r="G3193" s="2">
        <v>44310</v>
      </c>
      <c r="H3193" s="1">
        <v>0</v>
      </c>
      <c r="I3193" s="24">
        <f>VLOOKUP($E3193,Mapping!$A$2:$C$502,3,0)</f>
        <v>0</v>
      </c>
      <c r="J3193" s="24" t="str">
        <f>VLOOKUP($E3193,Mapping!$A$2:$C$502,2,0)</f>
        <v>Bug Fix</v>
      </c>
      <c r="K3193" s="24" t="str">
        <f>VLOOKUP(G3193,Mapping!$E$2:$F$246,2,0)</f>
        <v>Per</v>
      </c>
    </row>
    <row r="3194" spans="1:11" x14ac:dyDescent="0.25">
      <c r="A3194" s="6"/>
      <c r="B3194" s="6"/>
      <c r="C3194" s="6"/>
      <c r="D3194" s="6"/>
      <c r="E3194" s="6" t="s">
        <v>146</v>
      </c>
      <c r="F3194" s="1" t="s">
        <v>117</v>
      </c>
      <c r="G3194" s="2">
        <v>44310</v>
      </c>
      <c r="H3194" s="1">
        <v>0</v>
      </c>
      <c r="I3194" s="24">
        <f>VLOOKUP($E3194,Mapping!$A$2:$C$502,3,0)</f>
        <v>0</v>
      </c>
      <c r="J3194" s="24" t="str">
        <f>VLOOKUP($E3194,Mapping!$A$2:$C$502,2,0)</f>
        <v>Event After Effect</v>
      </c>
      <c r="K3194" s="24" t="str">
        <f>VLOOKUP(G3194,Mapping!$E$2:$F$246,2,0)</f>
        <v>Per</v>
      </c>
    </row>
    <row r="3195" spans="1:11" x14ac:dyDescent="0.25">
      <c r="A3195" s="6"/>
      <c r="B3195" s="6"/>
      <c r="C3195" s="6"/>
      <c r="D3195" s="6"/>
      <c r="E3195" s="6" t="s">
        <v>228</v>
      </c>
      <c r="F3195" s="1" t="s">
        <v>117</v>
      </c>
      <c r="G3195" s="2">
        <v>44310</v>
      </c>
      <c r="H3195" s="1">
        <v>0</v>
      </c>
      <c r="I3195" s="24">
        <f>VLOOKUP($E3195,Mapping!$A$2:$C$502,3,0)</f>
        <v>0</v>
      </c>
      <c r="J3195" s="24" t="str">
        <f>VLOOKUP($E3195,Mapping!$A$2:$C$502,2,0)</f>
        <v>Bytedance Global</v>
      </c>
      <c r="K3195" s="24" t="str">
        <f>VLOOKUP(G3195,Mapping!$E$2:$F$246,2,0)</f>
        <v>Per</v>
      </c>
    </row>
    <row r="3196" spans="1:11" x14ac:dyDescent="0.25">
      <c r="A3196" s="6"/>
      <c r="B3196" s="6"/>
      <c r="C3196" s="6"/>
      <c r="D3196" s="6"/>
      <c r="E3196" s="6" t="s">
        <v>180</v>
      </c>
      <c r="F3196" s="1" t="s">
        <v>117</v>
      </c>
      <c r="G3196" s="2">
        <v>44310</v>
      </c>
      <c r="H3196" s="1">
        <v>-17037.243186355499</v>
      </c>
      <c r="I3196" s="24">
        <f>VLOOKUP($E3196,Mapping!$A$2:$C$502,3,0)</f>
        <v>0</v>
      </c>
      <c r="J3196" s="24" t="str">
        <f>VLOOKUP($E3196,Mapping!$A$2:$C$502,2,0)</f>
        <v>Lords Mobile</v>
      </c>
      <c r="K3196" s="24" t="str">
        <f>VLOOKUP(G3196,Mapping!$E$2:$F$246,2,0)</f>
        <v>Per</v>
      </c>
    </row>
    <row r="3197" spans="1:11" x14ac:dyDescent="0.25">
      <c r="A3197" s="6"/>
      <c r="B3197" s="6"/>
      <c r="C3197" s="6"/>
      <c r="D3197" s="6"/>
      <c r="E3197" s="6" t="s">
        <v>181</v>
      </c>
      <c r="F3197" s="1" t="s">
        <v>117</v>
      </c>
      <c r="G3197" s="2">
        <v>44310</v>
      </c>
      <c r="H3197" s="1">
        <v>-4439.4633236530399</v>
      </c>
      <c r="I3197" s="24">
        <f>VLOOKUP($E3197,Mapping!$A$2:$C$502,3,0)</f>
        <v>0</v>
      </c>
      <c r="J3197" s="24" t="str">
        <f>VLOOKUP($E3197,Mapping!$A$2:$C$502,2,0)</f>
        <v>Rise of Kingdom</v>
      </c>
      <c r="K3197" s="24" t="str">
        <f>VLOOKUP(G3197,Mapping!$E$2:$F$246,2,0)</f>
        <v>Per</v>
      </c>
    </row>
    <row r="3198" spans="1:11" x14ac:dyDescent="0.25">
      <c r="A3198" s="6"/>
      <c r="B3198" s="6"/>
      <c r="C3198" s="6"/>
      <c r="D3198" s="6"/>
      <c r="E3198" s="6" t="s">
        <v>182</v>
      </c>
      <c r="F3198" s="1" t="s">
        <v>117</v>
      </c>
      <c r="G3198" s="2">
        <v>44310</v>
      </c>
      <c r="H3198" s="1">
        <v>-10215.903622194301</v>
      </c>
      <c r="I3198" s="24">
        <f>VLOOKUP($E3198,Mapping!$A$2:$C$502,3,0)</f>
        <v>0</v>
      </c>
      <c r="J3198" s="24" t="str">
        <f>VLOOKUP($E3198,Mapping!$A$2:$C$502,2,0)</f>
        <v>West Game</v>
      </c>
      <c r="K3198" s="24" t="str">
        <f>VLOOKUP(G3198,Mapping!$E$2:$F$246,2,0)</f>
        <v>Per</v>
      </c>
    </row>
    <row r="3199" spans="1:11" x14ac:dyDescent="0.25">
      <c r="A3199" s="6"/>
      <c r="B3199" s="6"/>
      <c r="C3199" s="6"/>
      <c r="D3199" s="6"/>
      <c r="E3199" s="6" t="s">
        <v>148</v>
      </c>
      <c r="F3199" s="1" t="s">
        <v>117</v>
      </c>
      <c r="G3199" s="2">
        <v>44310</v>
      </c>
      <c r="H3199" s="1">
        <v>0</v>
      </c>
      <c r="I3199" s="24">
        <f>VLOOKUP($E3199,Mapping!$A$2:$C$502,3,0)</f>
        <v>0</v>
      </c>
      <c r="J3199" s="24" t="str">
        <f>VLOOKUP($E3199,Mapping!$A$2:$C$502,2,0)</f>
        <v>Event After Effect</v>
      </c>
      <c r="K3199" s="24" t="str">
        <f>VLOOKUP(G3199,Mapping!$E$2:$F$246,2,0)</f>
        <v>Per</v>
      </c>
    </row>
    <row r="3200" spans="1:11" x14ac:dyDescent="0.25">
      <c r="A3200" s="6"/>
      <c r="B3200" s="6"/>
      <c r="C3200" s="6"/>
      <c r="D3200" s="6"/>
      <c r="E3200" s="6" t="s">
        <v>202</v>
      </c>
      <c r="F3200" s="1" t="s">
        <v>117</v>
      </c>
      <c r="G3200" s="2">
        <v>44310</v>
      </c>
      <c r="H3200" s="1">
        <v>0</v>
      </c>
      <c r="I3200" s="24" t="str">
        <f>VLOOKUP($E3200,Mapping!$A$2:$C$502,3,0)</f>
        <v>S1</v>
      </c>
      <c r="J3200" s="24" t="str">
        <f>VLOOKUP($E3200,Mapping!$A$2:$C$502,2,0)</f>
        <v>Facebook AEO AAA</v>
      </c>
      <c r="K3200" s="24" t="str">
        <f>VLOOKUP(G3200,Mapping!$E$2:$F$246,2,0)</f>
        <v>Per</v>
      </c>
    </row>
    <row r="3201" spans="1:11" x14ac:dyDescent="0.25">
      <c r="A3201" s="6"/>
      <c r="B3201" s="6"/>
      <c r="C3201" s="6"/>
      <c r="D3201" s="6"/>
      <c r="E3201" s="6" t="s">
        <v>203</v>
      </c>
      <c r="F3201" s="1" t="s">
        <v>117</v>
      </c>
      <c r="G3201" s="2">
        <v>44310</v>
      </c>
      <c r="H3201" s="1">
        <v>0</v>
      </c>
      <c r="I3201" s="24" t="str">
        <f>VLOOKUP($E3201,Mapping!$A$2:$C$502,3,0)</f>
        <v>S2</v>
      </c>
      <c r="J3201" s="24" t="str">
        <f>VLOOKUP($E3201,Mapping!$A$2:$C$502,2,0)</f>
        <v>Facebook AEO AAA</v>
      </c>
      <c r="K3201" s="24" t="str">
        <f>VLOOKUP(G3201,Mapping!$E$2:$F$246,2,0)</f>
        <v>Per</v>
      </c>
    </row>
    <row r="3202" spans="1:11" x14ac:dyDescent="0.25">
      <c r="A3202" s="6"/>
      <c r="B3202" s="6"/>
      <c r="C3202" s="6"/>
      <c r="D3202" s="6"/>
      <c r="E3202" s="6" t="s">
        <v>243</v>
      </c>
      <c r="F3202" s="1" t="s">
        <v>117</v>
      </c>
      <c r="G3202" s="2">
        <v>44310</v>
      </c>
      <c r="H3202" s="1">
        <v>0</v>
      </c>
      <c r="I3202" s="24" t="str">
        <f>VLOOKUP($E3202,Mapping!$A$2:$C$502,3,0)</f>
        <v>S3</v>
      </c>
      <c r="J3202" s="24" t="str">
        <f>VLOOKUP($E3202,Mapping!$A$2:$C$502,2,0)</f>
        <v>Facebook AEO AAA</v>
      </c>
      <c r="K3202" s="24" t="str">
        <f>VLOOKUP(G3202,Mapping!$E$2:$F$246,2,0)</f>
        <v>Per</v>
      </c>
    </row>
    <row r="3203" spans="1:11" x14ac:dyDescent="0.25">
      <c r="A3203" s="6"/>
      <c r="B3203" s="6"/>
      <c r="C3203" s="6"/>
      <c r="D3203" s="6"/>
      <c r="E3203" s="6" t="s">
        <v>204</v>
      </c>
      <c r="F3203" s="1" t="s">
        <v>117</v>
      </c>
      <c r="G3203" s="2">
        <v>44310</v>
      </c>
      <c r="H3203" s="1">
        <v>9.0099926097088208</v>
      </c>
      <c r="I3203" s="24" t="str">
        <f>VLOOKUP($E3203,Mapping!$A$2:$C$502,3,0)</f>
        <v>Pre</v>
      </c>
      <c r="J3203" s="24" t="str">
        <f>VLOOKUP($E3203,Mapping!$A$2:$C$502,2,0)</f>
        <v>Facebook AEO AAA</v>
      </c>
      <c r="K3203" s="24" t="str">
        <f>VLOOKUP(G3203,Mapping!$E$2:$F$246,2,0)</f>
        <v>Per</v>
      </c>
    </row>
    <row r="3204" spans="1:11" x14ac:dyDescent="0.25">
      <c r="A3204" s="6"/>
      <c r="B3204" s="6"/>
      <c r="C3204" s="6"/>
      <c r="D3204" s="6"/>
      <c r="E3204" s="6" t="s">
        <v>205</v>
      </c>
      <c r="F3204" s="1" t="s">
        <v>117</v>
      </c>
      <c r="G3204" s="2">
        <v>44310</v>
      </c>
      <c r="H3204" s="1">
        <v>0</v>
      </c>
      <c r="I3204" s="24" t="str">
        <f>VLOOKUP($E3204,Mapping!$A$2:$C$502,3,0)</f>
        <v>S1</v>
      </c>
      <c r="J3204" s="24" t="str">
        <f>VLOOKUP($E3204,Mapping!$A$2:$C$502,2,0)</f>
        <v>Facebook AEO BAU</v>
      </c>
      <c r="K3204" s="24" t="str">
        <f>VLOOKUP(G3204,Mapping!$E$2:$F$246,2,0)</f>
        <v>Per</v>
      </c>
    </row>
    <row r="3205" spans="1:11" x14ac:dyDescent="0.25">
      <c r="A3205" s="6"/>
      <c r="B3205" s="6"/>
      <c r="C3205" s="6"/>
      <c r="D3205" s="6"/>
      <c r="E3205" s="6" t="s">
        <v>206</v>
      </c>
      <c r="F3205" s="1" t="s">
        <v>117</v>
      </c>
      <c r="G3205" s="2">
        <v>44310</v>
      </c>
      <c r="H3205" s="1">
        <v>0</v>
      </c>
      <c r="I3205" s="24" t="str">
        <f>VLOOKUP($E3205,Mapping!$A$2:$C$502,3,0)</f>
        <v>S2</v>
      </c>
      <c r="J3205" s="24" t="str">
        <f>VLOOKUP($E3205,Mapping!$A$2:$C$502,2,0)</f>
        <v>Facebook AEO BAU</v>
      </c>
      <c r="K3205" s="24" t="str">
        <f>VLOOKUP(G3205,Mapping!$E$2:$F$246,2,0)</f>
        <v>Per</v>
      </c>
    </row>
    <row r="3206" spans="1:11" x14ac:dyDescent="0.25">
      <c r="A3206" s="6"/>
      <c r="B3206" s="6"/>
      <c r="C3206" s="6"/>
      <c r="D3206" s="6"/>
      <c r="E3206" s="6" t="s">
        <v>244</v>
      </c>
      <c r="F3206" s="1" t="s">
        <v>117</v>
      </c>
      <c r="G3206" s="2">
        <v>44310</v>
      </c>
      <c r="H3206" s="1">
        <v>0</v>
      </c>
      <c r="I3206" s="24" t="str">
        <f>VLOOKUP($E3206,Mapping!$A$2:$C$502,3,0)</f>
        <v>S3</v>
      </c>
      <c r="J3206" s="24" t="str">
        <f>VLOOKUP($E3206,Mapping!$A$2:$C$502,2,0)</f>
        <v>Facebook AEO BAU</v>
      </c>
      <c r="K3206" s="24" t="str">
        <f>VLOOKUP(G3206,Mapping!$E$2:$F$246,2,0)</f>
        <v>Per</v>
      </c>
    </row>
    <row r="3207" spans="1:11" x14ac:dyDescent="0.25">
      <c r="A3207" s="6"/>
      <c r="B3207" s="6"/>
      <c r="C3207" s="6"/>
      <c r="D3207" s="6"/>
      <c r="E3207" s="6" t="s">
        <v>207</v>
      </c>
      <c r="F3207" s="1" t="s">
        <v>117</v>
      </c>
      <c r="G3207" s="2">
        <v>44310</v>
      </c>
      <c r="H3207" s="1">
        <v>0</v>
      </c>
      <c r="I3207" s="24" t="str">
        <f>VLOOKUP($E3207,Mapping!$A$2:$C$502,3,0)</f>
        <v>Pre</v>
      </c>
      <c r="J3207" s="24" t="str">
        <f>VLOOKUP($E3207,Mapping!$A$2:$C$502,2,0)</f>
        <v>Facebook AEO BAU</v>
      </c>
      <c r="K3207" s="24" t="str">
        <f>VLOOKUP(G3207,Mapping!$E$2:$F$246,2,0)</f>
        <v>Per</v>
      </c>
    </row>
    <row r="3208" spans="1:11" x14ac:dyDescent="0.25">
      <c r="A3208" s="6"/>
      <c r="B3208" s="6"/>
      <c r="C3208" s="6"/>
      <c r="D3208" s="6"/>
      <c r="E3208" s="6" t="s">
        <v>208</v>
      </c>
      <c r="F3208" s="1" t="s">
        <v>117</v>
      </c>
      <c r="G3208" s="2">
        <v>44310</v>
      </c>
      <c r="H3208" s="1">
        <v>11736.1392238431</v>
      </c>
      <c r="I3208" s="24" t="str">
        <f>VLOOKUP($E3208,Mapping!$A$2:$C$502,3,0)</f>
        <v>Pre</v>
      </c>
      <c r="J3208" s="24" t="str">
        <f>VLOOKUP($E3208,Mapping!$A$2:$C$502,2,0)</f>
        <v>Facebook VO AAA</v>
      </c>
      <c r="K3208" s="24" t="str">
        <f>VLOOKUP(G3208,Mapping!$E$2:$F$246,2,0)</f>
        <v>Per</v>
      </c>
    </row>
    <row r="3209" spans="1:11" x14ac:dyDescent="0.25">
      <c r="A3209" s="6"/>
      <c r="B3209" s="6"/>
      <c r="C3209" s="6"/>
      <c r="D3209" s="6"/>
      <c r="E3209" s="6" t="s">
        <v>209</v>
      </c>
      <c r="F3209" s="1" t="s">
        <v>117</v>
      </c>
      <c r="G3209" s="2">
        <v>44310</v>
      </c>
      <c r="H3209" s="1">
        <v>0</v>
      </c>
      <c r="I3209" s="24" t="str">
        <f>VLOOKUP($E3209,Mapping!$A$2:$C$502,3,0)</f>
        <v>S1</v>
      </c>
      <c r="J3209" s="24" t="str">
        <f>VLOOKUP($E3209,Mapping!$A$2:$C$502,2,0)</f>
        <v>Facebook VO AAA</v>
      </c>
      <c r="K3209" s="24" t="str">
        <f>VLOOKUP(G3209,Mapping!$E$2:$F$246,2,0)</f>
        <v>Per</v>
      </c>
    </row>
    <row r="3210" spans="1:11" x14ac:dyDescent="0.25">
      <c r="A3210" s="6"/>
      <c r="B3210" s="6"/>
      <c r="C3210" s="6"/>
      <c r="D3210" s="6"/>
      <c r="E3210" s="6" t="s">
        <v>210</v>
      </c>
      <c r="F3210" s="1" t="s">
        <v>117</v>
      </c>
      <c r="G3210" s="2">
        <v>44310</v>
      </c>
      <c r="H3210" s="1">
        <v>0</v>
      </c>
      <c r="I3210" s="24" t="str">
        <f>VLOOKUP($E3210,Mapping!$A$2:$C$502,3,0)</f>
        <v>S2</v>
      </c>
      <c r="J3210" s="24" t="str">
        <f>VLOOKUP($E3210,Mapping!$A$2:$C$502,2,0)</f>
        <v>Facebook VO AAA</v>
      </c>
      <c r="K3210" s="24" t="str">
        <f>VLOOKUP(G3210,Mapping!$E$2:$F$246,2,0)</f>
        <v>Per</v>
      </c>
    </row>
    <row r="3211" spans="1:11" x14ac:dyDescent="0.25">
      <c r="A3211" s="6"/>
      <c r="B3211" s="6"/>
      <c r="C3211" s="6"/>
      <c r="D3211" s="6"/>
      <c r="E3211" s="6" t="s">
        <v>245</v>
      </c>
      <c r="F3211" s="1" t="s">
        <v>117</v>
      </c>
      <c r="G3211" s="2">
        <v>44310</v>
      </c>
      <c r="H3211" s="1">
        <v>0</v>
      </c>
      <c r="I3211" s="24" t="str">
        <f>VLOOKUP($E3211,Mapping!$A$2:$C$502,3,0)</f>
        <v>S3</v>
      </c>
      <c r="J3211" s="24" t="str">
        <f>VLOOKUP($E3211,Mapping!$A$2:$C$502,2,0)</f>
        <v>Facebook VO AAA</v>
      </c>
      <c r="K3211" s="24" t="str">
        <f>VLOOKUP(G3211,Mapping!$E$2:$F$246,2,0)</f>
        <v>Per</v>
      </c>
    </row>
    <row r="3212" spans="1:11" x14ac:dyDescent="0.25">
      <c r="A3212" s="6"/>
      <c r="B3212" s="6"/>
      <c r="C3212" s="6"/>
      <c r="D3212" s="6"/>
      <c r="E3212" s="6" t="s">
        <v>211</v>
      </c>
      <c r="F3212" s="1" t="s">
        <v>117</v>
      </c>
      <c r="G3212" s="2">
        <v>44310</v>
      </c>
      <c r="H3212" s="1">
        <v>37667.055896292302</v>
      </c>
      <c r="I3212" s="24" t="str">
        <f>VLOOKUP($E3212,Mapping!$A$2:$C$502,3,0)</f>
        <v>Pre</v>
      </c>
      <c r="J3212" s="24" t="str">
        <f>VLOOKUP($E3212,Mapping!$A$2:$C$502,2,0)</f>
        <v>Facebook VO BAU</v>
      </c>
      <c r="K3212" s="24" t="str">
        <f>VLOOKUP(G3212,Mapping!$E$2:$F$246,2,0)</f>
        <v>Per</v>
      </c>
    </row>
    <row r="3213" spans="1:11" x14ac:dyDescent="0.25">
      <c r="A3213" s="6"/>
      <c r="B3213" s="6"/>
      <c r="C3213" s="6"/>
      <c r="D3213" s="6"/>
      <c r="E3213" s="6" t="s">
        <v>212</v>
      </c>
      <c r="F3213" s="1" t="s">
        <v>117</v>
      </c>
      <c r="G3213" s="2">
        <v>44310</v>
      </c>
      <c r="H3213" s="1">
        <v>0</v>
      </c>
      <c r="I3213" s="24" t="str">
        <f>VLOOKUP($E3213,Mapping!$A$2:$C$502,3,0)</f>
        <v>S1</v>
      </c>
      <c r="J3213" s="24" t="str">
        <f>VLOOKUP($E3213,Mapping!$A$2:$C$502,2,0)</f>
        <v>Facebook VO BAU</v>
      </c>
      <c r="K3213" s="24" t="str">
        <f>VLOOKUP(G3213,Mapping!$E$2:$F$246,2,0)</f>
        <v>Per</v>
      </c>
    </row>
    <row r="3214" spans="1:11" x14ac:dyDescent="0.25">
      <c r="A3214" s="6"/>
      <c r="B3214" s="6"/>
      <c r="C3214" s="6"/>
      <c r="D3214" s="6"/>
      <c r="E3214" s="6" t="s">
        <v>213</v>
      </c>
      <c r="F3214" s="1" t="s">
        <v>117</v>
      </c>
      <c r="G3214" s="2">
        <v>44310</v>
      </c>
      <c r="H3214" s="1">
        <v>0</v>
      </c>
      <c r="I3214" s="24" t="str">
        <f>VLOOKUP($E3214,Mapping!$A$2:$C$502,3,0)</f>
        <v>S2</v>
      </c>
      <c r="J3214" s="24" t="str">
        <f>VLOOKUP($E3214,Mapping!$A$2:$C$502,2,0)</f>
        <v>Facebook VO BAU</v>
      </c>
      <c r="K3214" s="24" t="str">
        <f>VLOOKUP(G3214,Mapping!$E$2:$F$246,2,0)</f>
        <v>Per</v>
      </c>
    </row>
    <row r="3215" spans="1:11" x14ac:dyDescent="0.25">
      <c r="A3215" s="6"/>
      <c r="B3215" s="6"/>
      <c r="C3215" s="6"/>
      <c r="D3215" s="6"/>
      <c r="E3215" s="6" t="s">
        <v>246</v>
      </c>
      <c r="F3215" s="1" t="s">
        <v>117</v>
      </c>
      <c r="G3215" s="2">
        <v>44310</v>
      </c>
      <c r="H3215" s="1">
        <v>0</v>
      </c>
      <c r="I3215" s="24" t="str">
        <f>VLOOKUP($E3215,Mapping!$A$2:$C$502,3,0)</f>
        <v>S3</v>
      </c>
      <c r="J3215" s="24" t="str">
        <f>VLOOKUP($E3215,Mapping!$A$2:$C$502,2,0)</f>
        <v>Facebook VO BAU</v>
      </c>
      <c r="K3215" s="24" t="str">
        <f>VLOOKUP(G3215,Mapping!$E$2:$F$246,2,0)</f>
        <v>Per</v>
      </c>
    </row>
    <row r="3216" spans="1:11" x14ac:dyDescent="0.25">
      <c r="A3216" s="6"/>
      <c r="B3216" s="6"/>
      <c r="C3216" s="6"/>
      <c r="D3216" s="6"/>
      <c r="E3216" s="6" t="s">
        <v>214</v>
      </c>
      <c r="F3216" s="1" t="s">
        <v>117</v>
      </c>
      <c r="G3216" s="2">
        <v>44310</v>
      </c>
      <c r="H3216" s="1">
        <v>4140.2782113317298</v>
      </c>
      <c r="I3216" s="24" t="str">
        <f>VLOOKUP($E3216,Mapping!$A$2:$C$502,3,0)</f>
        <v>Pre</v>
      </c>
      <c r="J3216" s="24" t="str">
        <f>VLOOKUP($E3216,Mapping!$A$2:$C$502,2,0)</f>
        <v>Facebook VO Dynamic</v>
      </c>
      <c r="K3216" s="24" t="str">
        <f>VLOOKUP(G3216,Mapping!$E$2:$F$246,2,0)</f>
        <v>Per</v>
      </c>
    </row>
    <row r="3217" spans="1:11" x14ac:dyDescent="0.25">
      <c r="A3217" s="6"/>
      <c r="B3217" s="6"/>
      <c r="C3217" s="6"/>
      <c r="D3217" s="6"/>
      <c r="E3217" s="6" t="s">
        <v>215</v>
      </c>
      <c r="F3217" s="1" t="s">
        <v>117</v>
      </c>
      <c r="G3217" s="2">
        <v>44310</v>
      </c>
      <c r="H3217" s="1">
        <v>0</v>
      </c>
      <c r="I3217" s="24" t="str">
        <f>VLOOKUP($E3217,Mapping!$A$2:$C$502,3,0)</f>
        <v>S1</v>
      </c>
      <c r="J3217" s="24" t="str">
        <f>VLOOKUP($E3217,Mapping!$A$2:$C$502,2,0)</f>
        <v>Facebook VO Dynamic</v>
      </c>
      <c r="K3217" s="24" t="str">
        <f>VLOOKUP(G3217,Mapping!$E$2:$F$246,2,0)</f>
        <v>Per</v>
      </c>
    </row>
    <row r="3218" spans="1:11" x14ac:dyDescent="0.25">
      <c r="A3218" s="6"/>
      <c r="B3218" s="6"/>
      <c r="C3218" s="6"/>
      <c r="D3218" s="6"/>
      <c r="E3218" s="6" t="s">
        <v>216</v>
      </c>
      <c r="F3218" s="1" t="s">
        <v>117</v>
      </c>
      <c r="G3218" s="2">
        <v>44310</v>
      </c>
      <c r="H3218" s="1">
        <v>4834.4334284833903</v>
      </c>
      <c r="I3218" s="24" t="str">
        <f>VLOOKUP($E3218,Mapping!$A$2:$C$502,3,0)</f>
        <v>Pre</v>
      </c>
      <c r="J3218" s="24" t="str">
        <f>VLOOKUP($E3218,Mapping!$A$2:$C$502,2,0)</f>
        <v>Google Display</v>
      </c>
      <c r="K3218" s="24" t="str">
        <f>VLOOKUP(G3218,Mapping!$E$2:$F$246,2,0)</f>
        <v>Per</v>
      </c>
    </row>
    <row r="3219" spans="1:11" x14ac:dyDescent="0.25">
      <c r="A3219" s="6"/>
      <c r="B3219" s="6"/>
      <c r="C3219" s="6"/>
      <c r="D3219" s="6"/>
      <c r="E3219" s="6" t="s">
        <v>217</v>
      </c>
      <c r="F3219" s="1" t="s">
        <v>117</v>
      </c>
      <c r="G3219" s="2">
        <v>44310</v>
      </c>
      <c r="H3219" s="1">
        <v>0</v>
      </c>
      <c r="I3219" s="24">
        <f>VLOOKUP($E3219,Mapping!$A$2:$C$502,3,0)</f>
        <v>0</v>
      </c>
      <c r="J3219" s="24" t="str">
        <f>VLOOKUP($E3219,Mapping!$A$2:$C$502,2,0)</f>
        <v>Google Display</v>
      </c>
      <c r="K3219" s="24" t="str">
        <f>VLOOKUP(G3219,Mapping!$E$2:$F$246,2,0)</f>
        <v>Per</v>
      </c>
    </row>
    <row r="3220" spans="1:11" x14ac:dyDescent="0.25">
      <c r="A3220" s="6"/>
      <c r="B3220" s="6"/>
      <c r="C3220" s="6"/>
      <c r="D3220" s="6"/>
      <c r="E3220" s="6" t="s">
        <v>229</v>
      </c>
      <c r="F3220" s="1" t="s">
        <v>117</v>
      </c>
      <c r="G3220" s="2">
        <v>44310</v>
      </c>
      <c r="H3220" s="1">
        <v>0</v>
      </c>
      <c r="I3220" s="24">
        <f>VLOOKUP($E3220,Mapping!$A$2:$C$502,3,0)</f>
        <v>0</v>
      </c>
      <c r="J3220" s="24" t="str">
        <f>VLOOKUP($E3220,Mapping!$A$2:$C$502,2,0)</f>
        <v>Google Display</v>
      </c>
      <c r="K3220" s="24" t="str">
        <f>VLOOKUP(G3220,Mapping!$E$2:$F$246,2,0)</f>
        <v>Per</v>
      </c>
    </row>
    <row r="3221" spans="1:11" x14ac:dyDescent="0.25">
      <c r="A3221" s="6"/>
      <c r="B3221" s="6"/>
      <c r="C3221" s="6"/>
      <c r="D3221" s="6"/>
      <c r="E3221" s="6" t="s">
        <v>218</v>
      </c>
      <c r="F3221" s="1" t="s">
        <v>117</v>
      </c>
      <c r="G3221" s="2">
        <v>44310</v>
      </c>
      <c r="H3221" s="1">
        <v>0</v>
      </c>
      <c r="I3221" s="24">
        <f>VLOOKUP($E3221,Mapping!$A$2:$C$502,3,0)</f>
        <v>0</v>
      </c>
      <c r="J3221" s="24" t="str">
        <f>VLOOKUP($E3221,Mapping!$A$2:$C$502,2,0)</f>
        <v>Google Display</v>
      </c>
      <c r="K3221" s="24" t="str">
        <f>VLOOKUP(G3221,Mapping!$E$2:$F$246,2,0)</f>
        <v>Per</v>
      </c>
    </row>
    <row r="3222" spans="1:11" x14ac:dyDescent="0.25">
      <c r="A3222" s="6"/>
      <c r="B3222" s="6"/>
      <c r="C3222" s="6"/>
      <c r="D3222" s="6"/>
      <c r="E3222" s="6" t="s">
        <v>230</v>
      </c>
      <c r="F3222" s="1" t="s">
        <v>117</v>
      </c>
      <c r="G3222" s="2">
        <v>44310</v>
      </c>
      <c r="H3222" s="1">
        <v>0</v>
      </c>
      <c r="I3222" s="24" t="str">
        <f>VLOOKUP($E3222,Mapping!$A$2:$C$502,3,0)</f>
        <v>S1</v>
      </c>
      <c r="J3222" s="24" t="str">
        <f>VLOOKUP($E3222,Mapping!$A$2:$C$502,2,0)</f>
        <v>Google Display</v>
      </c>
      <c r="K3222" s="24" t="str">
        <f>VLOOKUP(G3222,Mapping!$E$2:$F$246,2,0)</f>
        <v>Per</v>
      </c>
    </row>
    <row r="3223" spans="1:11" x14ac:dyDescent="0.25">
      <c r="A3223" s="6"/>
      <c r="B3223" s="6"/>
      <c r="C3223" s="6"/>
      <c r="D3223" s="6"/>
      <c r="E3223" s="6" t="s">
        <v>219</v>
      </c>
      <c r="F3223" s="1" t="s">
        <v>117</v>
      </c>
      <c r="G3223" s="2">
        <v>44310</v>
      </c>
      <c r="H3223" s="1">
        <v>511.22140910455198</v>
      </c>
      <c r="I3223" s="24" t="str">
        <f>VLOOKUP($E3223,Mapping!$A$2:$C$502,3,0)</f>
        <v>Pre</v>
      </c>
      <c r="J3223" s="24" t="str">
        <f>VLOOKUP($E3223,Mapping!$A$2:$C$502,2,0)</f>
        <v>Google Youtube</v>
      </c>
      <c r="K3223" s="24" t="str">
        <f>VLOOKUP(G3223,Mapping!$E$2:$F$246,2,0)</f>
        <v>Per</v>
      </c>
    </row>
    <row r="3224" spans="1:11" x14ac:dyDescent="0.25">
      <c r="A3224" s="6"/>
      <c r="B3224" s="6"/>
      <c r="C3224" s="6"/>
      <c r="D3224" s="6"/>
      <c r="E3224" s="6" t="s">
        <v>220</v>
      </c>
      <c r="F3224" s="1" t="s">
        <v>117</v>
      </c>
      <c r="G3224" s="2">
        <v>44310</v>
      </c>
      <c r="H3224" s="1">
        <v>0</v>
      </c>
      <c r="I3224" s="24">
        <f>VLOOKUP($E3224,Mapping!$A$2:$C$502,3,0)</f>
        <v>0</v>
      </c>
      <c r="J3224" s="24" t="str">
        <f>VLOOKUP($E3224,Mapping!$A$2:$C$502,2,0)</f>
        <v>Google Youtube</v>
      </c>
      <c r="K3224" s="24" t="str">
        <f>VLOOKUP(G3224,Mapping!$E$2:$F$246,2,0)</f>
        <v>Per</v>
      </c>
    </row>
    <row r="3225" spans="1:11" x14ac:dyDescent="0.25">
      <c r="A3225" s="6"/>
      <c r="B3225" s="6"/>
      <c r="C3225" s="6"/>
      <c r="D3225" s="6"/>
      <c r="E3225" s="6" t="s">
        <v>231</v>
      </c>
      <c r="F3225" s="1" t="s">
        <v>117</v>
      </c>
      <c r="G3225" s="2">
        <v>44310</v>
      </c>
      <c r="H3225" s="1">
        <v>0</v>
      </c>
      <c r="I3225" s="24">
        <f>VLOOKUP($E3225,Mapping!$A$2:$C$502,3,0)</f>
        <v>0</v>
      </c>
      <c r="J3225" s="24" t="str">
        <f>VLOOKUP($E3225,Mapping!$A$2:$C$502,2,0)</f>
        <v>Google Youtube</v>
      </c>
      <c r="K3225" s="24" t="str">
        <f>VLOOKUP(G3225,Mapping!$E$2:$F$246,2,0)</f>
        <v>Per</v>
      </c>
    </row>
    <row r="3226" spans="1:11" x14ac:dyDescent="0.25">
      <c r="A3226" s="6"/>
      <c r="B3226" s="6"/>
      <c r="C3226" s="6"/>
      <c r="D3226" s="6"/>
      <c r="E3226" s="6" t="s">
        <v>221</v>
      </c>
      <c r="F3226" s="1" t="s">
        <v>117</v>
      </c>
      <c r="G3226" s="2">
        <v>44310</v>
      </c>
      <c r="H3226" s="1">
        <v>0</v>
      </c>
      <c r="I3226" s="24">
        <f>VLOOKUP($E3226,Mapping!$A$2:$C$502,3,0)</f>
        <v>0</v>
      </c>
      <c r="J3226" s="24" t="str">
        <f>VLOOKUP($E3226,Mapping!$A$2:$C$502,2,0)</f>
        <v>Google Youtube</v>
      </c>
      <c r="K3226" s="24" t="str">
        <f>VLOOKUP(G3226,Mapping!$E$2:$F$246,2,0)</f>
        <v>Per</v>
      </c>
    </row>
    <row r="3227" spans="1:11" x14ac:dyDescent="0.25">
      <c r="A3227" s="6"/>
      <c r="B3227" s="6"/>
      <c r="C3227" s="6"/>
      <c r="D3227" s="6"/>
      <c r="E3227" s="6" t="s">
        <v>232</v>
      </c>
      <c r="F3227" s="1" t="s">
        <v>117</v>
      </c>
      <c r="G3227" s="2">
        <v>44310</v>
      </c>
      <c r="H3227" s="1">
        <v>0</v>
      </c>
      <c r="I3227" s="24" t="str">
        <f>VLOOKUP($E3227,Mapping!$A$2:$C$502,3,0)</f>
        <v>S1</v>
      </c>
      <c r="J3227" s="24" t="str">
        <f>VLOOKUP($E3227,Mapping!$A$2:$C$502,2,0)</f>
        <v>Google Youtube</v>
      </c>
      <c r="K3227" s="24" t="str">
        <f>VLOOKUP(G3227,Mapping!$E$2:$F$246,2,0)</f>
        <v>Per</v>
      </c>
    </row>
    <row r="3228" spans="1:11" x14ac:dyDescent="0.25">
      <c r="A3228" s="6"/>
      <c r="B3228" s="6"/>
      <c r="C3228" s="6"/>
      <c r="D3228" s="6"/>
      <c r="E3228" s="6" t="s">
        <v>73</v>
      </c>
      <c r="F3228" s="1" t="s">
        <v>117</v>
      </c>
      <c r="G3228" s="2">
        <v>44310</v>
      </c>
      <c r="H3228" s="1">
        <v>282876.95580592903</v>
      </c>
      <c r="I3228" s="24">
        <f>VLOOKUP($E3228,Mapping!$A$2:$C$502,3,0)</f>
        <v>0</v>
      </c>
      <c r="J3228" s="24">
        <f>VLOOKUP($E3228,Mapping!$A$2:$C$502,2,0)</f>
        <v>0</v>
      </c>
      <c r="K3228" s="24" t="str">
        <f>VLOOKUP(G3228,Mapping!$E$2:$F$246,2,0)</f>
        <v>Per</v>
      </c>
    </row>
    <row r="3229" spans="1:11" x14ac:dyDescent="0.25">
      <c r="A3229" s="6"/>
      <c r="B3229" s="6"/>
      <c r="C3229" s="6"/>
      <c r="D3229" s="6"/>
      <c r="E3229" s="6" t="s">
        <v>149</v>
      </c>
      <c r="F3229" s="1" t="s">
        <v>117</v>
      </c>
      <c r="G3229" s="2">
        <v>44310</v>
      </c>
      <c r="H3229" s="1">
        <v>0</v>
      </c>
      <c r="I3229" s="24">
        <f>VLOOKUP($E3229,Mapping!$A$2:$C$502,3,0)</f>
        <v>0</v>
      </c>
      <c r="J3229" s="24" t="str">
        <f>VLOOKUP($E3229,Mapping!$A$2:$C$502,2,0)</f>
        <v>Event After Effect</v>
      </c>
      <c r="K3229" s="24" t="str">
        <f>VLOOKUP(G3229,Mapping!$E$2:$F$246,2,0)</f>
        <v>Per</v>
      </c>
    </row>
    <row r="3230" spans="1:11" x14ac:dyDescent="0.25">
      <c r="A3230" s="6"/>
      <c r="B3230" s="6"/>
      <c r="C3230" s="6"/>
      <c r="D3230" s="6"/>
      <c r="E3230" s="6" t="s">
        <v>150</v>
      </c>
      <c r="F3230" s="1" t="s">
        <v>117</v>
      </c>
      <c r="G3230" s="2">
        <v>44310</v>
      </c>
      <c r="H3230" s="1">
        <v>0</v>
      </c>
      <c r="I3230" s="24">
        <f>VLOOKUP($E3230,Mapping!$A$2:$C$502,3,0)</f>
        <v>0</v>
      </c>
      <c r="J3230" s="24" t="str">
        <f>VLOOKUP($E3230,Mapping!$A$2:$C$502,2,0)</f>
        <v>Internal Event</v>
      </c>
      <c r="K3230" s="24" t="str">
        <f>VLOOKUP(G3230,Mapping!$E$2:$F$246,2,0)</f>
        <v>Per</v>
      </c>
    </row>
    <row r="3231" spans="1:11" x14ac:dyDescent="0.25">
      <c r="A3231" s="6"/>
      <c r="B3231" s="6"/>
      <c r="C3231" s="6"/>
      <c r="D3231" s="6"/>
      <c r="E3231" s="6" t="s">
        <v>151</v>
      </c>
      <c r="F3231" s="1" t="s">
        <v>117</v>
      </c>
      <c r="G3231" s="2">
        <v>44310</v>
      </c>
      <c r="H3231" s="1">
        <v>0</v>
      </c>
      <c r="I3231" s="24">
        <f>VLOOKUP($E3231,Mapping!$A$2:$C$502,3,0)</f>
        <v>0</v>
      </c>
      <c r="J3231" s="24" t="str">
        <f>VLOOKUP($E3231,Mapping!$A$2:$C$502,2,0)</f>
        <v>Internal Event</v>
      </c>
      <c r="K3231" s="24" t="str">
        <f>VLOOKUP(G3231,Mapping!$E$2:$F$246,2,0)</f>
        <v>Per</v>
      </c>
    </row>
    <row r="3232" spans="1:11" x14ac:dyDescent="0.25">
      <c r="A3232" s="6"/>
      <c r="B3232" s="6"/>
      <c r="C3232" s="6"/>
      <c r="D3232" s="6"/>
      <c r="E3232" s="6" t="s">
        <v>152</v>
      </c>
      <c r="F3232" s="1" t="s">
        <v>117</v>
      </c>
      <c r="G3232" s="2">
        <v>44310</v>
      </c>
      <c r="H3232" s="1">
        <v>0</v>
      </c>
      <c r="I3232" s="24">
        <f>VLOOKUP($E3232,Mapping!$A$2:$C$502,3,0)</f>
        <v>0</v>
      </c>
      <c r="J3232" s="24" t="str">
        <f>VLOOKUP($E3232,Mapping!$A$2:$C$502,2,0)</f>
        <v>Internal Event</v>
      </c>
      <c r="K3232" s="24" t="str">
        <f>VLOOKUP(G3232,Mapping!$E$2:$F$246,2,0)</f>
        <v>Per</v>
      </c>
    </row>
    <row r="3233" spans="1:11" x14ac:dyDescent="0.25">
      <c r="A3233" s="6"/>
      <c r="B3233" s="6"/>
      <c r="C3233" s="6"/>
      <c r="D3233" s="6"/>
      <c r="E3233" s="6" t="s">
        <v>153</v>
      </c>
      <c r="F3233" s="1" t="s">
        <v>117</v>
      </c>
      <c r="G3233" s="2">
        <v>44310</v>
      </c>
      <c r="H3233" s="1">
        <v>0</v>
      </c>
      <c r="I3233" s="24">
        <f>VLOOKUP($E3233,Mapping!$A$2:$C$502,3,0)</f>
        <v>0</v>
      </c>
      <c r="J3233" s="24" t="str">
        <f>VLOOKUP($E3233,Mapping!$A$2:$C$502,2,0)</f>
        <v>Monday Effect</v>
      </c>
      <c r="K3233" s="24" t="str">
        <f>VLOOKUP(G3233,Mapping!$E$2:$F$246,2,0)</f>
        <v>Per</v>
      </c>
    </row>
    <row r="3234" spans="1:11" x14ac:dyDescent="0.25">
      <c r="A3234" s="6"/>
      <c r="B3234" s="6"/>
      <c r="C3234" s="6"/>
      <c r="D3234" s="6"/>
      <c r="E3234" s="6" t="s">
        <v>154</v>
      </c>
      <c r="F3234" s="1" t="s">
        <v>117</v>
      </c>
      <c r="G3234" s="2">
        <v>44310</v>
      </c>
      <c r="H3234" s="1">
        <v>63368.009421362702</v>
      </c>
      <c r="I3234" s="24">
        <f>VLOOKUP($E3234,Mapping!$A$2:$C$502,3,0)</f>
        <v>0</v>
      </c>
      <c r="J3234" s="24" t="str">
        <f>VLOOKUP($E3234,Mapping!$A$2:$C$502,2,0)</f>
        <v>New Content</v>
      </c>
      <c r="K3234" s="24" t="str">
        <f>VLOOKUP(G3234,Mapping!$E$2:$F$246,2,0)</f>
        <v>Per</v>
      </c>
    </row>
    <row r="3235" spans="1:11" x14ac:dyDescent="0.25">
      <c r="A3235" s="6"/>
      <c r="B3235" s="6"/>
      <c r="C3235" s="6"/>
      <c r="D3235" s="6"/>
      <c r="E3235" s="6" t="s">
        <v>155</v>
      </c>
      <c r="F3235" s="1" t="s">
        <v>117</v>
      </c>
      <c r="G3235" s="2">
        <v>44310</v>
      </c>
      <c r="H3235" s="1">
        <v>0</v>
      </c>
      <c r="I3235" s="24">
        <f>VLOOKUP($E3235,Mapping!$A$2:$C$502,3,0)</f>
        <v>0</v>
      </c>
      <c r="J3235" s="24" t="str">
        <f>VLOOKUP($E3235,Mapping!$A$2:$C$502,2,0)</f>
        <v>Internal Event</v>
      </c>
      <c r="K3235" s="24" t="str">
        <f>VLOOKUP(G3235,Mapping!$E$2:$F$246,2,0)</f>
        <v>Per</v>
      </c>
    </row>
    <row r="3236" spans="1:11" x14ac:dyDescent="0.25">
      <c r="A3236" s="6"/>
      <c r="B3236" s="6"/>
      <c r="C3236" s="6"/>
      <c r="D3236" s="6"/>
      <c r="E3236" s="6" t="s">
        <v>156</v>
      </c>
      <c r="F3236" s="1" t="s">
        <v>117</v>
      </c>
      <c r="G3236" s="2">
        <v>44310</v>
      </c>
      <c r="H3236" s="1">
        <v>0</v>
      </c>
      <c r="I3236" s="24">
        <f>VLOOKUP($E3236,Mapping!$A$2:$C$502,3,0)</f>
        <v>0</v>
      </c>
      <c r="J3236" s="24" t="str">
        <f>VLOOKUP($E3236,Mapping!$A$2:$C$502,2,0)</f>
        <v>Internal Event</v>
      </c>
      <c r="K3236" s="24" t="str">
        <f>VLOOKUP(G3236,Mapping!$E$2:$F$246,2,0)</f>
        <v>Per</v>
      </c>
    </row>
    <row r="3237" spans="1:11" x14ac:dyDescent="0.25">
      <c r="A3237" s="6"/>
      <c r="B3237" s="6"/>
      <c r="C3237" s="6"/>
      <c r="D3237" s="6"/>
      <c r="E3237" s="6" t="s">
        <v>233</v>
      </c>
      <c r="F3237" s="1" t="s">
        <v>117</v>
      </c>
      <c r="G3237" s="2">
        <v>44310</v>
      </c>
      <c r="H3237" s="1">
        <v>0</v>
      </c>
      <c r="I3237" s="24" t="str">
        <f>VLOOKUP($E3237,Mapping!$A$2:$C$502,3,0)</f>
        <v>S2</v>
      </c>
      <c r="J3237" s="24" t="str">
        <f>VLOOKUP($E3237,Mapping!$A$2:$C$502,2,0)</f>
        <v>Reddit</v>
      </c>
      <c r="K3237" s="24" t="str">
        <f>VLOOKUP(G3237,Mapping!$E$2:$F$246,2,0)</f>
        <v>Per</v>
      </c>
    </row>
    <row r="3238" spans="1:11" x14ac:dyDescent="0.25">
      <c r="A3238" s="6"/>
      <c r="B3238" s="6"/>
      <c r="C3238" s="6"/>
      <c r="D3238" s="6"/>
      <c r="E3238" s="6" t="s">
        <v>158</v>
      </c>
      <c r="F3238" s="1" t="s">
        <v>117</v>
      </c>
      <c r="G3238" s="2">
        <v>44310</v>
      </c>
      <c r="H3238" s="1">
        <v>0</v>
      </c>
      <c r="I3238" s="24">
        <f>VLOOKUP($E3238,Mapping!$A$2:$C$502,3,0)</f>
        <v>0</v>
      </c>
      <c r="J3238" s="24" t="str">
        <f>VLOOKUP($E3238,Mapping!$A$2:$C$502,2,0)</f>
        <v>Internal Event</v>
      </c>
      <c r="K3238" s="24" t="str">
        <f>VLOOKUP(G3238,Mapping!$E$2:$F$246,2,0)</f>
        <v>Per</v>
      </c>
    </row>
    <row r="3239" spans="1:11" x14ac:dyDescent="0.25">
      <c r="A3239" s="6"/>
      <c r="B3239" s="6"/>
      <c r="C3239" s="6"/>
      <c r="D3239" s="6"/>
      <c r="E3239" s="6" t="s">
        <v>159</v>
      </c>
      <c r="F3239" s="1" t="s">
        <v>117</v>
      </c>
      <c r="G3239" s="2">
        <v>44310</v>
      </c>
      <c r="H3239" s="1">
        <v>0</v>
      </c>
      <c r="I3239" s="24">
        <f>VLOOKUP($E3239,Mapping!$A$2:$C$502,3,0)</f>
        <v>0</v>
      </c>
      <c r="J3239" s="24" t="str">
        <f>VLOOKUP($E3239,Mapping!$A$2:$C$502,2,0)</f>
        <v>Event After Effect</v>
      </c>
      <c r="K3239" s="24" t="str">
        <f>VLOOKUP(G3239,Mapping!$E$2:$F$246,2,0)</f>
        <v>Per</v>
      </c>
    </row>
    <row r="3240" spans="1:11" x14ac:dyDescent="0.25">
      <c r="A3240" s="6"/>
      <c r="B3240" s="6"/>
      <c r="C3240" s="6"/>
      <c r="D3240" s="6"/>
      <c r="E3240" s="6" t="s">
        <v>160</v>
      </c>
      <c r="F3240" s="1" t="s">
        <v>117</v>
      </c>
      <c r="G3240" s="2">
        <v>44310</v>
      </c>
      <c r="H3240" s="1">
        <v>0</v>
      </c>
      <c r="I3240" s="24">
        <f>VLOOKUP($E3240,Mapping!$A$2:$C$502,3,0)</f>
        <v>0</v>
      </c>
      <c r="J3240" s="24" t="str">
        <f>VLOOKUP($E3240,Mapping!$A$2:$C$502,2,0)</f>
        <v>Event After Effect</v>
      </c>
      <c r="K3240" s="24" t="str">
        <f>VLOOKUP(G3240,Mapping!$E$2:$F$246,2,0)</f>
        <v>Per</v>
      </c>
    </row>
    <row r="3241" spans="1:11" x14ac:dyDescent="0.25">
      <c r="A3241" s="6"/>
      <c r="B3241" s="6"/>
      <c r="C3241" s="6"/>
      <c r="D3241" s="6"/>
      <c r="E3241" s="6" t="s">
        <v>161</v>
      </c>
      <c r="F3241" s="1" t="s">
        <v>117</v>
      </c>
      <c r="G3241" s="2">
        <v>44310</v>
      </c>
      <c r="H3241" s="1">
        <v>0</v>
      </c>
      <c r="I3241" s="24">
        <f>VLOOKUP($E3241,Mapping!$A$2:$C$502,3,0)</f>
        <v>0</v>
      </c>
      <c r="J3241" s="24" t="str">
        <f>VLOOKUP($E3241,Mapping!$A$2:$C$502,2,0)</f>
        <v>Internal Event</v>
      </c>
      <c r="K3241" s="24" t="str">
        <f>VLOOKUP(G3241,Mapping!$E$2:$F$246,2,0)</f>
        <v>Per</v>
      </c>
    </row>
    <row r="3242" spans="1:11" x14ac:dyDescent="0.25">
      <c r="A3242" s="6"/>
      <c r="B3242" s="6"/>
      <c r="C3242" s="6"/>
      <c r="D3242" s="6"/>
      <c r="E3242" s="6" t="s">
        <v>162</v>
      </c>
      <c r="F3242" s="1" t="s">
        <v>117</v>
      </c>
      <c r="G3242" s="2">
        <v>44310</v>
      </c>
      <c r="H3242" s="1">
        <v>0</v>
      </c>
      <c r="I3242" s="24">
        <f>VLOOKUP($E3242,Mapping!$A$2:$C$502,3,0)</f>
        <v>0</v>
      </c>
      <c r="J3242" s="24" t="str">
        <f>VLOOKUP($E3242,Mapping!$A$2:$C$502,2,0)</f>
        <v>Tuesday Effect</v>
      </c>
      <c r="K3242" s="24" t="str">
        <f>VLOOKUP(G3242,Mapping!$E$2:$F$246,2,0)</f>
        <v>Per</v>
      </c>
    </row>
    <row r="3243" spans="1:11" x14ac:dyDescent="0.25">
      <c r="A3243" s="6"/>
      <c r="B3243" s="6"/>
      <c r="C3243" s="6"/>
      <c r="D3243" s="6"/>
      <c r="E3243" s="6" t="s">
        <v>222</v>
      </c>
      <c r="F3243" s="1" t="s">
        <v>117</v>
      </c>
      <c r="G3243" s="2">
        <v>44310</v>
      </c>
      <c r="H3243" s="1">
        <v>13633.8188468226</v>
      </c>
      <c r="I3243" s="24" t="str">
        <f>VLOOKUP($E3243,Mapping!$A$2:$C$502,3,0)</f>
        <v>Pre</v>
      </c>
      <c r="J3243" s="24" t="str">
        <f>VLOOKUP($E3243,Mapping!$A$2:$C$502,2,0)</f>
        <v>Unity</v>
      </c>
      <c r="K3243" s="24" t="str">
        <f>VLOOKUP(G3243,Mapping!$E$2:$F$246,2,0)</f>
        <v>Per</v>
      </c>
    </row>
    <row r="3244" spans="1:11" x14ac:dyDescent="0.25">
      <c r="A3244" s="6"/>
      <c r="B3244" s="6"/>
      <c r="C3244" s="6"/>
      <c r="D3244" s="6"/>
      <c r="E3244" s="6" t="s">
        <v>234</v>
      </c>
      <c r="F3244" s="1" t="s">
        <v>117</v>
      </c>
      <c r="G3244" s="2">
        <v>44310</v>
      </c>
      <c r="H3244" s="1">
        <v>0</v>
      </c>
      <c r="I3244" s="24" t="str">
        <f>VLOOKUP($E3244,Mapping!$A$2:$C$502,3,0)</f>
        <v>S1</v>
      </c>
      <c r="J3244" s="24" t="str">
        <f>VLOOKUP($E3244,Mapping!$A$2:$C$502,2,0)</f>
        <v>Unity</v>
      </c>
      <c r="K3244" s="24" t="str">
        <f>VLOOKUP(G3244,Mapping!$E$2:$F$246,2,0)</f>
        <v>Per</v>
      </c>
    </row>
    <row r="3245" spans="1:11" x14ac:dyDescent="0.25">
      <c r="A3245" s="6"/>
      <c r="B3245" s="6"/>
      <c r="C3245" s="6"/>
      <c r="D3245" s="6"/>
      <c r="E3245" s="6" t="s">
        <v>235</v>
      </c>
      <c r="F3245" s="1" t="s">
        <v>117</v>
      </c>
      <c r="G3245" s="2">
        <v>44310</v>
      </c>
      <c r="H3245" s="1">
        <v>0</v>
      </c>
      <c r="I3245" s="24" t="str">
        <f>VLOOKUP($E3245,Mapping!$A$2:$C$502,3,0)</f>
        <v>S2</v>
      </c>
      <c r="J3245" s="24" t="str">
        <f>VLOOKUP($E3245,Mapping!$A$2:$C$502,2,0)</f>
        <v>Unity</v>
      </c>
      <c r="K3245" s="24" t="str">
        <f>VLOOKUP(G3245,Mapping!$E$2:$F$246,2,0)</f>
        <v>Per</v>
      </c>
    </row>
    <row r="3246" spans="1:11" x14ac:dyDescent="0.25">
      <c r="A3246" s="6"/>
      <c r="B3246" s="6"/>
      <c r="C3246" s="6"/>
      <c r="D3246" s="6"/>
      <c r="E3246" s="6" t="s">
        <v>247</v>
      </c>
      <c r="F3246" s="1" t="s">
        <v>117</v>
      </c>
      <c r="G3246" s="2">
        <v>44310</v>
      </c>
      <c r="H3246" s="1">
        <v>0</v>
      </c>
      <c r="I3246" s="24" t="str">
        <f>VLOOKUP($E3246,Mapping!$A$2:$C$502,3,0)</f>
        <v>S3</v>
      </c>
      <c r="J3246" s="24" t="str">
        <f>VLOOKUP($E3246,Mapping!$A$2:$C$502,2,0)</f>
        <v>Unity</v>
      </c>
      <c r="K3246" s="24" t="str">
        <f>VLOOKUP(G3246,Mapping!$E$2:$F$246,2,0)</f>
        <v>Per</v>
      </c>
    </row>
    <row r="3247" spans="1:11" x14ac:dyDescent="0.25">
      <c r="A3247" s="6"/>
      <c r="B3247" s="6"/>
      <c r="C3247" s="6"/>
      <c r="D3247" s="6"/>
      <c r="E3247" s="6" t="s">
        <v>200</v>
      </c>
      <c r="F3247" s="1" t="s">
        <v>117</v>
      </c>
      <c r="G3247" s="2">
        <v>44311</v>
      </c>
      <c r="H3247" s="1">
        <v>0</v>
      </c>
      <c r="I3247" s="24">
        <f>VLOOKUP($E3247,Mapping!$A$2:$C$502,3,0)</f>
        <v>0</v>
      </c>
      <c r="J3247" s="24" t="str">
        <f>VLOOKUP($E3247,Mapping!$A$2:$C$502,2,0)</f>
        <v>Apple Search</v>
      </c>
      <c r="K3247" s="24" t="str">
        <f>VLOOKUP(G3247,Mapping!$E$2:$F$246,2,0)</f>
        <v>Per</v>
      </c>
    </row>
    <row r="3248" spans="1:11" x14ac:dyDescent="0.25">
      <c r="A3248" s="6"/>
      <c r="B3248" s="6"/>
      <c r="C3248" s="6"/>
      <c r="D3248" s="6"/>
      <c r="E3248" s="6" t="s">
        <v>227</v>
      </c>
      <c r="F3248" s="1" t="s">
        <v>117</v>
      </c>
      <c r="G3248" s="2">
        <v>44311</v>
      </c>
      <c r="H3248" s="1">
        <v>0</v>
      </c>
      <c r="I3248" s="24">
        <f>VLOOKUP($E3248,Mapping!$A$2:$C$502,3,0)</f>
        <v>0</v>
      </c>
      <c r="J3248" s="24" t="str">
        <f>VLOOKUP($E3248,Mapping!$A$2:$C$502,2,0)</f>
        <v>Applovin Rewarded</v>
      </c>
      <c r="K3248" s="24" t="str">
        <f>VLOOKUP(G3248,Mapping!$E$2:$F$246,2,0)</f>
        <v>Per</v>
      </c>
    </row>
    <row r="3249" spans="1:11" x14ac:dyDescent="0.25">
      <c r="A3249" s="6"/>
      <c r="B3249" s="6"/>
      <c r="C3249" s="6"/>
      <c r="D3249" s="6"/>
      <c r="E3249" s="6" t="s">
        <v>201</v>
      </c>
      <c r="F3249" s="1" t="s">
        <v>117</v>
      </c>
      <c r="G3249" s="2">
        <v>44311</v>
      </c>
      <c r="H3249" s="1">
        <v>0</v>
      </c>
      <c r="I3249" s="24">
        <f>VLOOKUP($E3249,Mapping!$A$2:$C$502,3,0)</f>
        <v>0</v>
      </c>
      <c r="J3249" s="24" t="str">
        <f>VLOOKUP($E3249,Mapping!$A$2:$C$502,2,0)</f>
        <v>Applovin Video</v>
      </c>
      <c r="K3249" s="24" t="str">
        <f>VLOOKUP(G3249,Mapping!$E$2:$F$246,2,0)</f>
        <v>Per</v>
      </c>
    </row>
    <row r="3250" spans="1:11" x14ac:dyDescent="0.25">
      <c r="A3250" s="6"/>
      <c r="B3250" s="6"/>
      <c r="C3250" s="6"/>
      <c r="D3250" s="6"/>
      <c r="E3250" s="6" t="s">
        <v>143</v>
      </c>
      <c r="F3250" s="1" t="s">
        <v>117</v>
      </c>
      <c r="G3250" s="2">
        <v>44311</v>
      </c>
      <c r="H3250" s="1">
        <v>0</v>
      </c>
      <c r="I3250" s="24">
        <f>VLOOKUP($E3250,Mapping!$A$2:$C$502,3,0)</f>
        <v>0</v>
      </c>
      <c r="J3250" s="24" t="str">
        <f>VLOOKUP($E3250,Mapping!$A$2:$C$502,2,0)</f>
        <v>Bug Fix</v>
      </c>
      <c r="K3250" s="24" t="str">
        <f>VLOOKUP(G3250,Mapping!$E$2:$F$246,2,0)</f>
        <v>Per</v>
      </c>
    </row>
    <row r="3251" spans="1:11" x14ac:dyDescent="0.25">
      <c r="A3251" s="6"/>
      <c r="B3251" s="6"/>
      <c r="C3251" s="6"/>
      <c r="D3251" s="6"/>
      <c r="E3251" s="6" t="s">
        <v>144</v>
      </c>
      <c r="F3251" s="1" t="s">
        <v>117</v>
      </c>
      <c r="G3251" s="2">
        <v>44311</v>
      </c>
      <c r="H3251" s="1">
        <v>0</v>
      </c>
      <c r="I3251" s="24">
        <f>VLOOKUP($E3251,Mapping!$A$2:$C$502,3,0)</f>
        <v>0</v>
      </c>
      <c r="J3251" s="24" t="str">
        <f>VLOOKUP($E3251,Mapping!$A$2:$C$502,2,0)</f>
        <v>Bug Fix</v>
      </c>
      <c r="K3251" s="24" t="str">
        <f>VLOOKUP(G3251,Mapping!$E$2:$F$246,2,0)</f>
        <v>Per</v>
      </c>
    </row>
    <row r="3252" spans="1:11" x14ac:dyDescent="0.25">
      <c r="A3252" s="6"/>
      <c r="B3252" s="6"/>
      <c r="C3252" s="6"/>
      <c r="D3252" s="6"/>
      <c r="E3252" s="6" t="s">
        <v>226</v>
      </c>
      <c r="F3252" s="1" t="s">
        <v>117</v>
      </c>
      <c r="G3252" s="2">
        <v>44311</v>
      </c>
      <c r="H3252" s="1">
        <v>0</v>
      </c>
      <c r="I3252" s="24">
        <f>VLOOKUP($E3252,Mapping!$A$2:$C$502,3,0)</f>
        <v>0</v>
      </c>
      <c r="J3252" s="24" t="str">
        <f>VLOOKUP($E3252,Mapping!$A$2:$C$502,2,0)</f>
        <v>Bug Fix</v>
      </c>
      <c r="K3252" s="24" t="str">
        <f>VLOOKUP(G3252,Mapping!$E$2:$F$246,2,0)</f>
        <v>Per</v>
      </c>
    </row>
    <row r="3253" spans="1:11" x14ac:dyDescent="0.25">
      <c r="A3253" s="6"/>
      <c r="B3253" s="6"/>
      <c r="C3253" s="6"/>
      <c r="D3253" s="6"/>
      <c r="E3253" s="6" t="s">
        <v>146</v>
      </c>
      <c r="F3253" s="1" t="s">
        <v>117</v>
      </c>
      <c r="G3253" s="2">
        <v>44311</v>
      </c>
      <c r="H3253" s="1">
        <v>0</v>
      </c>
      <c r="I3253" s="24">
        <f>VLOOKUP($E3253,Mapping!$A$2:$C$502,3,0)</f>
        <v>0</v>
      </c>
      <c r="J3253" s="24" t="str">
        <f>VLOOKUP($E3253,Mapping!$A$2:$C$502,2,0)</f>
        <v>Event After Effect</v>
      </c>
      <c r="K3253" s="24" t="str">
        <f>VLOOKUP(G3253,Mapping!$E$2:$F$246,2,0)</f>
        <v>Per</v>
      </c>
    </row>
    <row r="3254" spans="1:11" x14ac:dyDescent="0.25">
      <c r="A3254" s="6"/>
      <c r="B3254" s="6"/>
      <c r="C3254" s="6"/>
      <c r="D3254" s="6"/>
      <c r="E3254" s="6" t="s">
        <v>228</v>
      </c>
      <c r="F3254" s="1" t="s">
        <v>117</v>
      </c>
      <c r="G3254" s="2">
        <v>44311</v>
      </c>
      <c r="H3254" s="1">
        <v>0</v>
      </c>
      <c r="I3254" s="24">
        <f>VLOOKUP($E3254,Mapping!$A$2:$C$502,3,0)</f>
        <v>0</v>
      </c>
      <c r="J3254" s="24" t="str">
        <f>VLOOKUP($E3254,Mapping!$A$2:$C$502,2,0)</f>
        <v>Bytedance Global</v>
      </c>
      <c r="K3254" s="24" t="str">
        <f>VLOOKUP(G3254,Mapping!$E$2:$F$246,2,0)</f>
        <v>Per</v>
      </c>
    </row>
    <row r="3255" spans="1:11" x14ac:dyDescent="0.25">
      <c r="A3255" s="6"/>
      <c r="B3255" s="6"/>
      <c r="C3255" s="6"/>
      <c r="D3255" s="6"/>
      <c r="E3255" s="6" t="s">
        <v>180</v>
      </c>
      <c r="F3255" s="1" t="s">
        <v>117</v>
      </c>
      <c r="G3255" s="2">
        <v>44311</v>
      </c>
      <c r="H3255" s="1">
        <v>-15672.034819828201</v>
      </c>
      <c r="I3255" s="24">
        <f>VLOOKUP($E3255,Mapping!$A$2:$C$502,3,0)</f>
        <v>0</v>
      </c>
      <c r="J3255" s="24" t="str">
        <f>VLOOKUP($E3255,Mapping!$A$2:$C$502,2,0)</f>
        <v>Lords Mobile</v>
      </c>
      <c r="K3255" s="24" t="str">
        <f>VLOOKUP(G3255,Mapping!$E$2:$F$246,2,0)</f>
        <v>Per</v>
      </c>
    </row>
    <row r="3256" spans="1:11" x14ac:dyDescent="0.25">
      <c r="A3256" s="6"/>
      <c r="B3256" s="6"/>
      <c r="C3256" s="6"/>
      <c r="D3256" s="6"/>
      <c r="E3256" s="6" t="s">
        <v>181</v>
      </c>
      <c r="F3256" s="1" t="s">
        <v>117</v>
      </c>
      <c r="G3256" s="2">
        <v>44311</v>
      </c>
      <c r="H3256" s="1">
        <v>-4607.8036670239298</v>
      </c>
      <c r="I3256" s="24">
        <f>VLOOKUP($E3256,Mapping!$A$2:$C$502,3,0)</f>
        <v>0</v>
      </c>
      <c r="J3256" s="24" t="str">
        <f>VLOOKUP($E3256,Mapping!$A$2:$C$502,2,0)</f>
        <v>Rise of Kingdom</v>
      </c>
      <c r="K3256" s="24" t="str">
        <f>VLOOKUP(G3256,Mapping!$E$2:$F$246,2,0)</f>
        <v>Per</v>
      </c>
    </row>
    <row r="3257" spans="1:11" x14ac:dyDescent="0.25">
      <c r="A3257" s="6"/>
      <c r="B3257" s="6"/>
      <c r="C3257" s="6"/>
      <c r="D3257" s="6"/>
      <c r="E3257" s="6" t="s">
        <v>182</v>
      </c>
      <c r="F3257" s="1" t="s">
        <v>117</v>
      </c>
      <c r="G3257" s="2">
        <v>44311</v>
      </c>
      <c r="H3257" s="1">
        <v>-9111.0025363930599</v>
      </c>
      <c r="I3257" s="24">
        <f>VLOOKUP($E3257,Mapping!$A$2:$C$502,3,0)</f>
        <v>0</v>
      </c>
      <c r="J3257" s="24" t="str">
        <f>VLOOKUP($E3257,Mapping!$A$2:$C$502,2,0)</f>
        <v>West Game</v>
      </c>
      <c r="K3257" s="24" t="str">
        <f>VLOOKUP(G3257,Mapping!$E$2:$F$246,2,0)</f>
        <v>Per</v>
      </c>
    </row>
    <row r="3258" spans="1:11" x14ac:dyDescent="0.25">
      <c r="A3258" s="6"/>
      <c r="B3258" s="6"/>
      <c r="C3258" s="6"/>
      <c r="D3258" s="6"/>
      <c r="E3258" s="6" t="s">
        <v>148</v>
      </c>
      <c r="F3258" s="1" t="s">
        <v>117</v>
      </c>
      <c r="G3258" s="2">
        <v>44311</v>
      </c>
      <c r="H3258" s="1">
        <v>0</v>
      </c>
      <c r="I3258" s="24">
        <f>VLOOKUP($E3258,Mapping!$A$2:$C$502,3,0)</f>
        <v>0</v>
      </c>
      <c r="J3258" s="24" t="str">
        <f>VLOOKUP($E3258,Mapping!$A$2:$C$502,2,0)</f>
        <v>Event After Effect</v>
      </c>
      <c r="K3258" s="24" t="str">
        <f>VLOOKUP(G3258,Mapping!$E$2:$F$246,2,0)</f>
        <v>Per</v>
      </c>
    </row>
    <row r="3259" spans="1:11" x14ac:dyDescent="0.25">
      <c r="A3259" s="6"/>
      <c r="B3259" s="6"/>
      <c r="C3259" s="6"/>
      <c r="D3259" s="6"/>
      <c r="E3259" s="6" t="s">
        <v>202</v>
      </c>
      <c r="F3259" s="1" t="s">
        <v>117</v>
      </c>
      <c r="G3259" s="2">
        <v>44311</v>
      </c>
      <c r="H3259" s="1">
        <v>0</v>
      </c>
      <c r="I3259" s="24" t="str">
        <f>VLOOKUP($E3259,Mapping!$A$2:$C$502,3,0)</f>
        <v>S1</v>
      </c>
      <c r="J3259" s="24" t="str">
        <f>VLOOKUP($E3259,Mapping!$A$2:$C$502,2,0)</f>
        <v>Facebook AEO AAA</v>
      </c>
      <c r="K3259" s="24" t="str">
        <f>VLOOKUP(G3259,Mapping!$E$2:$F$246,2,0)</f>
        <v>Per</v>
      </c>
    </row>
    <row r="3260" spans="1:11" x14ac:dyDescent="0.25">
      <c r="A3260" s="6"/>
      <c r="B3260" s="6"/>
      <c r="C3260" s="6"/>
      <c r="D3260" s="6"/>
      <c r="E3260" s="6" t="s">
        <v>203</v>
      </c>
      <c r="F3260" s="1" t="s">
        <v>117</v>
      </c>
      <c r="G3260" s="2">
        <v>44311</v>
      </c>
      <c r="H3260" s="1">
        <v>0</v>
      </c>
      <c r="I3260" s="24" t="str">
        <f>VLOOKUP($E3260,Mapping!$A$2:$C$502,3,0)</f>
        <v>S2</v>
      </c>
      <c r="J3260" s="24" t="str">
        <f>VLOOKUP($E3260,Mapping!$A$2:$C$502,2,0)</f>
        <v>Facebook AEO AAA</v>
      </c>
      <c r="K3260" s="24" t="str">
        <f>VLOOKUP(G3260,Mapping!$E$2:$F$246,2,0)</f>
        <v>Per</v>
      </c>
    </row>
    <row r="3261" spans="1:11" x14ac:dyDescent="0.25">
      <c r="A3261" s="6"/>
      <c r="B3261" s="6"/>
      <c r="C3261" s="6"/>
      <c r="D3261" s="6"/>
      <c r="E3261" s="6" t="s">
        <v>243</v>
      </c>
      <c r="F3261" s="1" t="s">
        <v>117</v>
      </c>
      <c r="G3261" s="2">
        <v>44311</v>
      </c>
      <c r="H3261" s="1">
        <v>0</v>
      </c>
      <c r="I3261" s="24" t="str">
        <f>VLOOKUP($E3261,Mapping!$A$2:$C$502,3,0)</f>
        <v>S3</v>
      </c>
      <c r="J3261" s="24" t="str">
        <f>VLOOKUP($E3261,Mapping!$A$2:$C$502,2,0)</f>
        <v>Facebook AEO AAA</v>
      </c>
      <c r="K3261" s="24" t="str">
        <f>VLOOKUP(G3261,Mapping!$E$2:$F$246,2,0)</f>
        <v>Per</v>
      </c>
    </row>
    <row r="3262" spans="1:11" x14ac:dyDescent="0.25">
      <c r="A3262" s="6"/>
      <c r="B3262" s="6"/>
      <c r="C3262" s="6"/>
      <c r="D3262" s="6"/>
      <c r="E3262" s="6" t="s">
        <v>204</v>
      </c>
      <c r="F3262" s="1" t="s">
        <v>117</v>
      </c>
      <c r="G3262" s="2">
        <v>44311</v>
      </c>
      <c r="H3262" s="1">
        <v>43.121403696758499</v>
      </c>
      <c r="I3262" s="24" t="str">
        <f>VLOOKUP($E3262,Mapping!$A$2:$C$502,3,0)</f>
        <v>Pre</v>
      </c>
      <c r="J3262" s="24" t="str">
        <f>VLOOKUP($E3262,Mapping!$A$2:$C$502,2,0)</f>
        <v>Facebook AEO AAA</v>
      </c>
      <c r="K3262" s="24" t="str">
        <f>VLOOKUP(G3262,Mapping!$E$2:$F$246,2,0)</f>
        <v>Per</v>
      </c>
    </row>
    <row r="3263" spans="1:11" x14ac:dyDescent="0.25">
      <c r="A3263" s="6"/>
      <c r="B3263" s="6"/>
      <c r="C3263" s="6"/>
      <c r="D3263" s="6"/>
      <c r="E3263" s="6" t="s">
        <v>205</v>
      </c>
      <c r="F3263" s="1" t="s">
        <v>117</v>
      </c>
      <c r="G3263" s="2">
        <v>44311</v>
      </c>
      <c r="H3263" s="1">
        <v>0</v>
      </c>
      <c r="I3263" s="24" t="str">
        <f>VLOOKUP($E3263,Mapping!$A$2:$C$502,3,0)</f>
        <v>S1</v>
      </c>
      <c r="J3263" s="24" t="str">
        <f>VLOOKUP($E3263,Mapping!$A$2:$C$502,2,0)</f>
        <v>Facebook AEO BAU</v>
      </c>
      <c r="K3263" s="24" t="str">
        <f>VLOOKUP(G3263,Mapping!$E$2:$F$246,2,0)</f>
        <v>Per</v>
      </c>
    </row>
    <row r="3264" spans="1:11" x14ac:dyDescent="0.25">
      <c r="A3264" s="6"/>
      <c r="B3264" s="6"/>
      <c r="C3264" s="6"/>
      <c r="D3264" s="6"/>
      <c r="E3264" s="6" t="s">
        <v>206</v>
      </c>
      <c r="F3264" s="1" t="s">
        <v>117</v>
      </c>
      <c r="G3264" s="2">
        <v>44311</v>
      </c>
      <c r="H3264" s="1">
        <v>0</v>
      </c>
      <c r="I3264" s="24" t="str">
        <f>VLOOKUP($E3264,Mapping!$A$2:$C$502,3,0)</f>
        <v>S2</v>
      </c>
      <c r="J3264" s="24" t="str">
        <f>VLOOKUP($E3264,Mapping!$A$2:$C$502,2,0)</f>
        <v>Facebook AEO BAU</v>
      </c>
      <c r="K3264" s="24" t="str">
        <f>VLOOKUP(G3264,Mapping!$E$2:$F$246,2,0)</f>
        <v>Per</v>
      </c>
    </row>
    <row r="3265" spans="1:11" x14ac:dyDescent="0.25">
      <c r="A3265" s="6"/>
      <c r="B3265" s="6"/>
      <c r="C3265" s="6"/>
      <c r="D3265" s="6"/>
      <c r="E3265" s="6" t="s">
        <v>244</v>
      </c>
      <c r="F3265" s="1" t="s">
        <v>117</v>
      </c>
      <c r="G3265" s="2">
        <v>44311</v>
      </c>
      <c r="H3265" s="1">
        <v>0</v>
      </c>
      <c r="I3265" s="24" t="str">
        <f>VLOOKUP($E3265,Mapping!$A$2:$C$502,3,0)</f>
        <v>S3</v>
      </c>
      <c r="J3265" s="24" t="str">
        <f>VLOOKUP($E3265,Mapping!$A$2:$C$502,2,0)</f>
        <v>Facebook AEO BAU</v>
      </c>
      <c r="K3265" s="24" t="str">
        <f>VLOOKUP(G3265,Mapping!$E$2:$F$246,2,0)</f>
        <v>Per</v>
      </c>
    </row>
    <row r="3266" spans="1:11" x14ac:dyDescent="0.25">
      <c r="A3266" s="6"/>
      <c r="B3266" s="6"/>
      <c r="C3266" s="6"/>
      <c r="D3266" s="6"/>
      <c r="E3266" s="6" t="s">
        <v>207</v>
      </c>
      <c r="F3266" s="1" t="s">
        <v>117</v>
      </c>
      <c r="G3266" s="2">
        <v>44311</v>
      </c>
      <c r="H3266" s="1">
        <v>0</v>
      </c>
      <c r="I3266" s="24" t="str">
        <f>VLOOKUP($E3266,Mapping!$A$2:$C$502,3,0)</f>
        <v>Pre</v>
      </c>
      <c r="J3266" s="24" t="str">
        <f>VLOOKUP($E3266,Mapping!$A$2:$C$502,2,0)</f>
        <v>Facebook AEO BAU</v>
      </c>
      <c r="K3266" s="24" t="str">
        <f>VLOOKUP(G3266,Mapping!$E$2:$F$246,2,0)</f>
        <v>Per</v>
      </c>
    </row>
    <row r="3267" spans="1:11" x14ac:dyDescent="0.25">
      <c r="A3267" s="6"/>
      <c r="B3267" s="6"/>
      <c r="C3267" s="6"/>
      <c r="D3267" s="6"/>
      <c r="E3267" s="6" t="s">
        <v>208</v>
      </c>
      <c r="F3267" s="1" t="s">
        <v>117</v>
      </c>
      <c r="G3267" s="2">
        <v>44311</v>
      </c>
      <c r="H3267" s="1">
        <v>8453.0507219179199</v>
      </c>
      <c r="I3267" s="24" t="str">
        <f>VLOOKUP($E3267,Mapping!$A$2:$C$502,3,0)</f>
        <v>Pre</v>
      </c>
      <c r="J3267" s="24" t="str">
        <f>VLOOKUP($E3267,Mapping!$A$2:$C$502,2,0)</f>
        <v>Facebook VO AAA</v>
      </c>
      <c r="K3267" s="24" t="str">
        <f>VLOOKUP(G3267,Mapping!$E$2:$F$246,2,0)</f>
        <v>Per</v>
      </c>
    </row>
    <row r="3268" spans="1:11" x14ac:dyDescent="0.25">
      <c r="A3268" s="6"/>
      <c r="B3268" s="6"/>
      <c r="C3268" s="6"/>
      <c r="D3268" s="6"/>
      <c r="E3268" s="6" t="s">
        <v>209</v>
      </c>
      <c r="F3268" s="1" t="s">
        <v>117</v>
      </c>
      <c r="G3268" s="2">
        <v>44311</v>
      </c>
      <c r="H3268" s="1">
        <v>0</v>
      </c>
      <c r="I3268" s="24" t="str">
        <f>VLOOKUP($E3268,Mapping!$A$2:$C$502,3,0)</f>
        <v>S1</v>
      </c>
      <c r="J3268" s="24" t="str">
        <f>VLOOKUP($E3268,Mapping!$A$2:$C$502,2,0)</f>
        <v>Facebook VO AAA</v>
      </c>
      <c r="K3268" s="24" t="str">
        <f>VLOOKUP(G3268,Mapping!$E$2:$F$246,2,0)</f>
        <v>Per</v>
      </c>
    </row>
    <row r="3269" spans="1:11" x14ac:dyDescent="0.25">
      <c r="A3269" s="6"/>
      <c r="B3269" s="6"/>
      <c r="C3269" s="6"/>
      <c r="D3269" s="6"/>
      <c r="E3269" s="6" t="s">
        <v>210</v>
      </c>
      <c r="F3269" s="1" t="s">
        <v>117</v>
      </c>
      <c r="G3269" s="2">
        <v>44311</v>
      </c>
      <c r="H3269" s="1">
        <v>0</v>
      </c>
      <c r="I3269" s="24" t="str">
        <f>VLOOKUP($E3269,Mapping!$A$2:$C$502,3,0)</f>
        <v>S2</v>
      </c>
      <c r="J3269" s="24" t="str">
        <f>VLOOKUP($E3269,Mapping!$A$2:$C$502,2,0)</f>
        <v>Facebook VO AAA</v>
      </c>
      <c r="K3269" s="24" t="str">
        <f>VLOOKUP(G3269,Mapping!$E$2:$F$246,2,0)</f>
        <v>Per</v>
      </c>
    </row>
    <row r="3270" spans="1:11" x14ac:dyDescent="0.25">
      <c r="A3270" s="6"/>
      <c r="B3270" s="6"/>
      <c r="C3270" s="6"/>
      <c r="D3270" s="6"/>
      <c r="E3270" s="6" t="s">
        <v>245</v>
      </c>
      <c r="F3270" s="1" t="s">
        <v>117</v>
      </c>
      <c r="G3270" s="2">
        <v>44311</v>
      </c>
      <c r="H3270" s="1">
        <v>0</v>
      </c>
      <c r="I3270" s="24" t="str">
        <f>VLOOKUP($E3270,Mapping!$A$2:$C$502,3,0)</f>
        <v>S3</v>
      </c>
      <c r="J3270" s="24" t="str">
        <f>VLOOKUP($E3270,Mapping!$A$2:$C$502,2,0)</f>
        <v>Facebook VO AAA</v>
      </c>
      <c r="K3270" s="24" t="str">
        <f>VLOOKUP(G3270,Mapping!$E$2:$F$246,2,0)</f>
        <v>Per</v>
      </c>
    </row>
    <row r="3271" spans="1:11" x14ac:dyDescent="0.25">
      <c r="A3271" s="6"/>
      <c r="B3271" s="6"/>
      <c r="C3271" s="6"/>
      <c r="D3271" s="6"/>
      <c r="E3271" s="6" t="s">
        <v>211</v>
      </c>
      <c r="F3271" s="1" t="s">
        <v>117</v>
      </c>
      <c r="G3271" s="2">
        <v>44311</v>
      </c>
      <c r="H3271" s="1">
        <v>39795.516668489501</v>
      </c>
      <c r="I3271" s="24" t="str">
        <f>VLOOKUP($E3271,Mapping!$A$2:$C$502,3,0)</f>
        <v>Pre</v>
      </c>
      <c r="J3271" s="24" t="str">
        <f>VLOOKUP($E3271,Mapping!$A$2:$C$502,2,0)</f>
        <v>Facebook VO BAU</v>
      </c>
      <c r="K3271" s="24" t="str">
        <f>VLOOKUP(G3271,Mapping!$E$2:$F$246,2,0)</f>
        <v>Per</v>
      </c>
    </row>
    <row r="3272" spans="1:11" x14ac:dyDescent="0.25">
      <c r="A3272" s="6"/>
      <c r="B3272" s="6"/>
      <c r="C3272" s="6"/>
      <c r="D3272" s="6"/>
      <c r="E3272" s="6" t="s">
        <v>212</v>
      </c>
      <c r="F3272" s="1" t="s">
        <v>117</v>
      </c>
      <c r="G3272" s="2">
        <v>44311</v>
      </c>
      <c r="H3272" s="1">
        <v>0</v>
      </c>
      <c r="I3272" s="24" t="str">
        <f>VLOOKUP($E3272,Mapping!$A$2:$C$502,3,0)</f>
        <v>S1</v>
      </c>
      <c r="J3272" s="24" t="str">
        <f>VLOOKUP($E3272,Mapping!$A$2:$C$502,2,0)</f>
        <v>Facebook VO BAU</v>
      </c>
      <c r="K3272" s="24" t="str">
        <f>VLOOKUP(G3272,Mapping!$E$2:$F$246,2,0)</f>
        <v>Per</v>
      </c>
    </row>
    <row r="3273" spans="1:11" x14ac:dyDescent="0.25">
      <c r="A3273" s="6"/>
      <c r="B3273" s="6"/>
      <c r="C3273" s="6"/>
      <c r="D3273" s="6"/>
      <c r="E3273" s="6" t="s">
        <v>213</v>
      </c>
      <c r="F3273" s="1" t="s">
        <v>117</v>
      </c>
      <c r="G3273" s="2">
        <v>44311</v>
      </c>
      <c r="H3273" s="1">
        <v>0</v>
      </c>
      <c r="I3273" s="24" t="str">
        <f>VLOOKUP($E3273,Mapping!$A$2:$C$502,3,0)</f>
        <v>S2</v>
      </c>
      <c r="J3273" s="24" t="str">
        <f>VLOOKUP($E3273,Mapping!$A$2:$C$502,2,0)</f>
        <v>Facebook VO BAU</v>
      </c>
      <c r="K3273" s="24" t="str">
        <f>VLOOKUP(G3273,Mapping!$E$2:$F$246,2,0)</f>
        <v>Per</v>
      </c>
    </row>
    <row r="3274" spans="1:11" x14ac:dyDescent="0.25">
      <c r="A3274" s="6"/>
      <c r="B3274" s="6"/>
      <c r="C3274" s="6"/>
      <c r="D3274" s="6"/>
      <c r="E3274" s="6" t="s">
        <v>246</v>
      </c>
      <c r="F3274" s="1" t="s">
        <v>117</v>
      </c>
      <c r="G3274" s="2">
        <v>44311</v>
      </c>
      <c r="H3274" s="1">
        <v>0</v>
      </c>
      <c r="I3274" s="24" t="str">
        <f>VLOOKUP($E3274,Mapping!$A$2:$C$502,3,0)</f>
        <v>S3</v>
      </c>
      <c r="J3274" s="24" t="str">
        <f>VLOOKUP($E3274,Mapping!$A$2:$C$502,2,0)</f>
        <v>Facebook VO BAU</v>
      </c>
      <c r="K3274" s="24" t="str">
        <f>VLOOKUP(G3274,Mapping!$E$2:$F$246,2,0)</f>
        <v>Per</v>
      </c>
    </row>
    <row r="3275" spans="1:11" x14ac:dyDescent="0.25">
      <c r="A3275" s="6"/>
      <c r="B3275" s="6"/>
      <c r="C3275" s="6"/>
      <c r="D3275" s="6"/>
      <c r="E3275" s="6" t="s">
        <v>214</v>
      </c>
      <c r="F3275" s="1" t="s">
        <v>117</v>
      </c>
      <c r="G3275" s="2">
        <v>44311</v>
      </c>
      <c r="H3275" s="1">
        <v>4506.5869571102603</v>
      </c>
      <c r="I3275" s="24" t="str">
        <f>VLOOKUP($E3275,Mapping!$A$2:$C$502,3,0)</f>
        <v>Pre</v>
      </c>
      <c r="J3275" s="24" t="str">
        <f>VLOOKUP($E3275,Mapping!$A$2:$C$502,2,0)</f>
        <v>Facebook VO Dynamic</v>
      </c>
      <c r="K3275" s="24" t="str">
        <f>VLOOKUP(G3275,Mapping!$E$2:$F$246,2,0)</f>
        <v>Per</v>
      </c>
    </row>
    <row r="3276" spans="1:11" x14ac:dyDescent="0.25">
      <c r="A3276" s="6"/>
      <c r="B3276" s="6"/>
      <c r="C3276" s="6"/>
      <c r="D3276" s="6"/>
      <c r="E3276" s="6" t="s">
        <v>215</v>
      </c>
      <c r="F3276" s="1" t="s">
        <v>117</v>
      </c>
      <c r="G3276" s="2">
        <v>44311</v>
      </c>
      <c r="H3276" s="1">
        <v>0</v>
      </c>
      <c r="I3276" s="24" t="str">
        <f>VLOOKUP($E3276,Mapping!$A$2:$C$502,3,0)</f>
        <v>S1</v>
      </c>
      <c r="J3276" s="24" t="str">
        <f>VLOOKUP($E3276,Mapping!$A$2:$C$502,2,0)</f>
        <v>Facebook VO Dynamic</v>
      </c>
      <c r="K3276" s="24" t="str">
        <f>VLOOKUP(G3276,Mapping!$E$2:$F$246,2,0)</f>
        <v>Per</v>
      </c>
    </row>
    <row r="3277" spans="1:11" x14ac:dyDescent="0.25">
      <c r="A3277" s="6"/>
      <c r="B3277" s="6"/>
      <c r="C3277" s="6"/>
      <c r="D3277" s="6"/>
      <c r="E3277" s="6" t="s">
        <v>216</v>
      </c>
      <c r="F3277" s="1" t="s">
        <v>117</v>
      </c>
      <c r="G3277" s="2">
        <v>44311</v>
      </c>
      <c r="H3277" s="1">
        <v>4865.9125635365199</v>
      </c>
      <c r="I3277" s="24" t="str">
        <f>VLOOKUP($E3277,Mapping!$A$2:$C$502,3,0)</f>
        <v>Pre</v>
      </c>
      <c r="J3277" s="24" t="str">
        <f>VLOOKUP($E3277,Mapping!$A$2:$C$502,2,0)</f>
        <v>Google Display</v>
      </c>
      <c r="K3277" s="24" t="str">
        <f>VLOOKUP(G3277,Mapping!$E$2:$F$246,2,0)</f>
        <v>Per</v>
      </c>
    </row>
    <row r="3278" spans="1:11" x14ac:dyDescent="0.25">
      <c r="A3278" s="6"/>
      <c r="B3278" s="6"/>
      <c r="C3278" s="6"/>
      <c r="D3278" s="6"/>
      <c r="E3278" s="6" t="s">
        <v>217</v>
      </c>
      <c r="F3278" s="1" t="s">
        <v>117</v>
      </c>
      <c r="G3278" s="2">
        <v>44311</v>
      </c>
      <c r="H3278" s="1">
        <v>0</v>
      </c>
      <c r="I3278" s="24">
        <f>VLOOKUP($E3278,Mapping!$A$2:$C$502,3,0)</f>
        <v>0</v>
      </c>
      <c r="J3278" s="24" t="str">
        <f>VLOOKUP($E3278,Mapping!$A$2:$C$502,2,0)</f>
        <v>Google Display</v>
      </c>
      <c r="K3278" s="24" t="str">
        <f>VLOOKUP(G3278,Mapping!$E$2:$F$246,2,0)</f>
        <v>Per</v>
      </c>
    </row>
    <row r="3279" spans="1:11" x14ac:dyDescent="0.25">
      <c r="A3279" s="6"/>
      <c r="B3279" s="6"/>
      <c r="C3279" s="6"/>
      <c r="D3279" s="6"/>
      <c r="E3279" s="6" t="s">
        <v>229</v>
      </c>
      <c r="F3279" s="1" t="s">
        <v>117</v>
      </c>
      <c r="G3279" s="2">
        <v>44311</v>
      </c>
      <c r="H3279" s="1">
        <v>0</v>
      </c>
      <c r="I3279" s="24">
        <f>VLOOKUP($E3279,Mapping!$A$2:$C$502,3,0)</f>
        <v>0</v>
      </c>
      <c r="J3279" s="24" t="str">
        <f>VLOOKUP($E3279,Mapping!$A$2:$C$502,2,0)</f>
        <v>Google Display</v>
      </c>
      <c r="K3279" s="24" t="str">
        <f>VLOOKUP(G3279,Mapping!$E$2:$F$246,2,0)</f>
        <v>Per</v>
      </c>
    </row>
    <row r="3280" spans="1:11" x14ac:dyDescent="0.25">
      <c r="A3280" s="6"/>
      <c r="B3280" s="6"/>
      <c r="C3280" s="6"/>
      <c r="D3280" s="6"/>
      <c r="E3280" s="6" t="s">
        <v>218</v>
      </c>
      <c r="F3280" s="1" t="s">
        <v>117</v>
      </c>
      <c r="G3280" s="2">
        <v>44311</v>
      </c>
      <c r="H3280" s="1">
        <v>0</v>
      </c>
      <c r="I3280" s="24">
        <f>VLOOKUP($E3280,Mapping!$A$2:$C$502,3,0)</f>
        <v>0</v>
      </c>
      <c r="J3280" s="24" t="str">
        <f>VLOOKUP($E3280,Mapping!$A$2:$C$502,2,0)</f>
        <v>Google Display</v>
      </c>
      <c r="K3280" s="24" t="str">
        <f>VLOOKUP(G3280,Mapping!$E$2:$F$246,2,0)</f>
        <v>Per</v>
      </c>
    </row>
    <row r="3281" spans="1:11" x14ac:dyDescent="0.25">
      <c r="A3281" s="6"/>
      <c r="B3281" s="6"/>
      <c r="C3281" s="6"/>
      <c r="D3281" s="6"/>
      <c r="E3281" s="6" t="s">
        <v>230</v>
      </c>
      <c r="F3281" s="1" t="s">
        <v>117</v>
      </c>
      <c r="G3281" s="2">
        <v>44311</v>
      </c>
      <c r="H3281" s="1">
        <v>0</v>
      </c>
      <c r="I3281" s="24" t="str">
        <f>VLOOKUP($E3281,Mapping!$A$2:$C$502,3,0)</f>
        <v>S1</v>
      </c>
      <c r="J3281" s="24" t="str">
        <f>VLOOKUP($E3281,Mapping!$A$2:$C$502,2,0)</f>
        <v>Google Display</v>
      </c>
      <c r="K3281" s="24" t="str">
        <f>VLOOKUP(G3281,Mapping!$E$2:$F$246,2,0)</f>
        <v>Per</v>
      </c>
    </row>
    <row r="3282" spans="1:11" x14ac:dyDescent="0.25">
      <c r="A3282" s="6"/>
      <c r="B3282" s="6"/>
      <c r="C3282" s="6"/>
      <c r="D3282" s="6"/>
      <c r="E3282" s="6" t="s">
        <v>219</v>
      </c>
      <c r="F3282" s="1" t="s">
        <v>117</v>
      </c>
      <c r="G3282" s="2">
        <v>44311</v>
      </c>
      <c r="H3282" s="1">
        <v>930.784044404871</v>
      </c>
      <c r="I3282" s="24" t="str">
        <f>VLOOKUP($E3282,Mapping!$A$2:$C$502,3,0)</f>
        <v>Pre</v>
      </c>
      <c r="J3282" s="24" t="str">
        <f>VLOOKUP($E3282,Mapping!$A$2:$C$502,2,0)</f>
        <v>Google Youtube</v>
      </c>
      <c r="K3282" s="24" t="str">
        <f>VLOOKUP(G3282,Mapping!$E$2:$F$246,2,0)</f>
        <v>Per</v>
      </c>
    </row>
    <row r="3283" spans="1:11" x14ac:dyDescent="0.25">
      <c r="A3283" s="6"/>
      <c r="B3283" s="6"/>
      <c r="C3283" s="6"/>
      <c r="D3283" s="6"/>
      <c r="E3283" s="6" t="s">
        <v>220</v>
      </c>
      <c r="F3283" s="1" t="s">
        <v>117</v>
      </c>
      <c r="G3283" s="2">
        <v>44311</v>
      </c>
      <c r="H3283" s="1">
        <v>0</v>
      </c>
      <c r="I3283" s="24">
        <f>VLOOKUP($E3283,Mapping!$A$2:$C$502,3,0)</f>
        <v>0</v>
      </c>
      <c r="J3283" s="24" t="str">
        <f>VLOOKUP($E3283,Mapping!$A$2:$C$502,2,0)</f>
        <v>Google Youtube</v>
      </c>
      <c r="K3283" s="24" t="str">
        <f>VLOOKUP(G3283,Mapping!$E$2:$F$246,2,0)</f>
        <v>Per</v>
      </c>
    </row>
    <row r="3284" spans="1:11" x14ac:dyDescent="0.25">
      <c r="A3284" s="6"/>
      <c r="B3284" s="6"/>
      <c r="C3284" s="6"/>
      <c r="D3284" s="6"/>
      <c r="E3284" s="6" t="s">
        <v>231</v>
      </c>
      <c r="F3284" s="1" t="s">
        <v>117</v>
      </c>
      <c r="G3284" s="2">
        <v>44311</v>
      </c>
      <c r="H3284" s="1">
        <v>0</v>
      </c>
      <c r="I3284" s="24">
        <f>VLOOKUP($E3284,Mapping!$A$2:$C$502,3,0)</f>
        <v>0</v>
      </c>
      <c r="J3284" s="24" t="str">
        <f>VLOOKUP($E3284,Mapping!$A$2:$C$502,2,0)</f>
        <v>Google Youtube</v>
      </c>
      <c r="K3284" s="24" t="str">
        <f>VLOOKUP(G3284,Mapping!$E$2:$F$246,2,0)</f>
        <v>Per</v>
      </c>
    </row>
    <row r="3285" spans="1:11" x14ac:dyDescent="0.25">
      <c r="A3285" s="6"/>
      <c r="B3285" s="6"/>
      <c r="C3285" s="6"/>
      <c r="D3285" s="6"/>
      <c r="E3285" s="6" t="s">
        <v>221</v>
      </c>
      <c r="F3285" s="1" t="s">
        <v>117</v>
      </c>
      <c r="G3285" s="2">
        <v>44311</v>
      </c>
      <c r="H3285" s="1">
        <v>0</v>
      </c>
      <c r="I3285" s="24">
        <f>VLOOKUP($E3285,Mapping!$A$2:$C$502,3,0)</f>
        <v>0</v>
      </c>
      <c r="J3285" s="24" t="str">
        <f>VLOOKUP($E3285,Mapping!$A$2:$C$502,2,0)</f>
        <v>Google Youtube</v>
      </c>
      <c r="K3285" s="24" t="str">
        <f>VLOOKUP(G3285,Mapping!$E$2:$F$246,2,0)</f>
        <v>Per</v>
      </c>
    </row>
    <row r="3286" spans="1:11" x14ac:dyDescent="0.25">
      <c r="A3286" s="6"/>
      <c r="B3286" s="6"/>
      <c r="C3286" s="6"/>
      <c r="D3286" s="6"/>
      <c r="E3286" s="6" t="s">
        <v>232</v>
      </c>
      <c r="F3286" s="1" t="s">
        <v>117</v>
      </c>
      <c r="G3286" s="2">
        <v>44311</v>
      </c>
      <c r="H3286" s="1">
        <v>0</v>
      </c>
      <c r="I3286" s="24" t="str">
        <f>VLOOKUP($E3286,Mapping!$A$2:$C$502,3,0)</f>
        <v>S1</v>
      </c>
      <c r="J3286" s="24" t="str">
        <f>VLOOKUP($E3286,Mapping!$A$2:$C$502,2,0)</f>
        <v>Google Youtube</v>
      </c>
      <c r="K3286" s="24" t="str">
        <f>VLOOKUP(G3286,Mapping!$E$2:$F$246,2,0)</f>
        <v>Per</v>
      </c>
    </row>
    <row r="3287" spans="1:11" x14ac:dyDescent="0.25">
      <c r="A3287" s="6"/>
      <c r="B3287" s="6"/>
      <c r="C3287" s="6"/>
      <c r="D3287" s="6"/>
      <c r="E3287" s="6" t="s">
        <v>73</v>
      </c>
      <c r="F3287" s="1" t="s">
        <v>117</v>
      </c>
      <c r="G3287" s="2">
        <v>44311</v>
      </c>
      <c r="H3287" s="1">
        <v>282876.95580592903</v>
      </c>
      <c r="I3287" s="24">
        <f>VLOOKUP($E3287,Mapping!$A$2:$C$502,3,0)</f>
        <v>0</v>
      </c>
      <c r="J3287" s="24">
        <f>VLOOKUP($E3287,Mapping!$A$2:$C$502,2,0)</f>
        <v>0</v>
      </c>
      <c r="K3287" s="24" t="str">
        <f>VLOOKUP(G3287,Mapping!$E$2:$F$246,2,0)</f>
        <v>Per</v>
      </c>
    </row>
    <row r="3288" spans="1:11" x14ac:dyDescent="0.25">
      <c r="A3288" s="6"/>
      <c r="B3288" s="6"/>
      <c r="C3288" s="6"/>
      <c r="D3288" s="6"/>
      <c r="E3288" s="6" t="s">
        <v>149</v>
      </c>
      <c r="F3288" s="1" t="s">
        <v>117</v>
      </c>
      <c r="G3288" s="2">
        <v>44311</v>
      </c>
      <c r="H3288" s="1">
        <v>0</v>
      </c>
      <c r="I3288" s="24">
        <f>VLOOKUP($E3288,Mapping!$A$2:$C$502,3,0)</f>
        <v>0</v>
      </c>
      <c r="J3288" s="24" t="str">
        <f>VLOOKUP($E3288,Mapping!$A$2:$C$502,2,0)</f>
        <v>Event After Effect</v>
      </c>
      <c r="K3288" s="24" t="str">
        <f>VLOOKUP(G3288,Mapping!$E$2:$F$246,2,0)</f>
        <v>Per</v>
      </c>
    </row>
    <row r="3289" spans="1:11" x14ac:dyDescent="0.25">
      <c r="A3289" s="6"/>
      <c r="B3289" s="6"/>
      <c r="C3289" s="6"/>
      <c r="D3289" s="6"/>
      <c r="E3289" s="6" t="s">
        <v>150</v>
      </c>
      <c r="F3289" s="1" t="s">
        <v>117</v>
      </c>
      <c r="G3289" s="2">
        <v>44311</v>
      </c>
      <c r="H3289" s="1">
        <v>0</v>
      </c>
      <c r="I3289" s="24">
        <f>VLOOKUP($E3289,Mapping!$A$2:$C$502,3,0)</f>
        <v>0</v>
      </c>
      <c r="J3289" s="24" t="str">
        <f>VLOOKUP($E3289,Mapping!$A$2:$C$502,2,0)</f>
        <v>Internal Event</v>
      </c>
      <c r="K3289" s="24" t="str">
        <f>VLOOKUP(G3289,Mapping!$E$2:$F$246,2,0)</f>
        <v>Per</v>
      </c>
    </row>
    <row r="3290" spans="1:11" x14ac:dyDescent="0.25">
      <c r="A3290" s="6"/>
      <c r="B3290" s="6"/>
      <c r="C3290" s="6"/>
      <c r="D3290" s="6"/>
      <c r="E3290" s="6" t="s">
        <v>151</v>
      </c>
      <c r="F3290" s="1" t="s">
        <v>117</v>
      </c>
      <c r="G3290" s="2">
        <v>44311</v>
      </c>
      <c r="H3290" s="1">
        <v>0</v>
      </c>
      <c r="I3290" s="24">
        <f>VLOOKUP($E3290,Mapping!$A$2:$C$502,3,0)</f>
        <v>0</v>
      </c>
      <c r="J3290" s="24" t="str">
        <f>VLOOKUP($E3290,Mapping!$A$2:$C$502,2,0)</f>
        <v>Internal Event</v>
      </c>
      <c r="K3290" s="24" t="str">
        <f>VLOOKUP(G3290,Mapping!$E$2:$F$246,2,0)</f>
        <v>Per</v>
      </c>
    </row>
    <row r="3291" spans="1:11" x14ac:dyDescent="0.25">
      <c r="A3291" s="6"/>
      <c r="B3291" s="6"/>
      <c r="C3291" s="6"/>
      <c r="D3291" s="6"/>
      <c r="E3291" s="6" t="s">
        <v>152</v>
      </c>
      <c r="F3291" s="1" t="s">
        <v>117</v>
      </c>
      <c r="G3291" s="2">
        <v>44311</v>
      </c>
      <c r="H3291" s="1">
        <v>0</v>
      </c>
      <c r="I3291" s="24">
        <f>VLOOKUP($E3291,Mapping!$A$2:$C$502,3,0)</f>
        <v>0</v>
      </c>
      <c r="J3291" s="24" t="str">
        <f>VLOOKUP($E3291,Mapping!$A$2:$C$502,2,0)</f>
        <v>Internal Event</v>
      </c>
      <c r="K3291" s="24" t="str">
        <f>VLOOKUP(G3291,Mapping!$E$2:$F$246,2,0)</f>
        <v>Per</v>
      </c>
    </row>
    <row r="3292" spans="1:11" x14ac:dyDescent="0.25">
      <c r="A3292" s="6"/>
      <c r="B3292" s="6"/>
      <c r="C3292" s="6"/>
      <c r="D3292" s="6"/>
      <c r="E3292" s="6" t="s">
        <v>153</v>
      </c>
      <c r="F3292" s="1" t="s">
        <v>117</v>
      </c>
      <c r="G3292" s="2">
        <v>44311</v>
      </c>
      <c r="H3292" s="1">
        <v>0</v>
      </c>
      <c r="I3292" s="24">
        <f>VLOOKUP($E3292,Mapping!$A$2:$C$502,3,0)</f>
        <v>0</v>
      </c>
      <c r="J3292" s="24" t="str">
        <f>VLOOKUP($E3292,Mapping!$A$2:$C$502,2,0)</f>
        <v>Monday Effect</v>
      </c>
      <c r="K3292" s="24" t="str">
        <f>VLOOKUP(G3292,Mapping!$E$2:$F$246,2,0)</f>
        <v>Per</v>
      </c>
    </row>
    <row r="3293" spans="1:11" x14ac:dyDescent="0.25">
      <c r="A3293" s="6"/>
      <c r="B3293" s="6"/>
      <c r="C3293" s="6"/>
      <c r="D3293" s="6"/>
      <c r="E3293" s="6" t="s">
        <v>154</v>
      </c>
      <c r="F3293" s="1" t="s">
        <v>117</v>
      </c>
      <c r="G3293" s="2">
        <v>44311</v>
      </c>
      <c r="H3293" s="1">
        <v>0</v>
      </c>
      <c r="I3293" s="24">
        <f>VLOOKUP($E3293,Mapping!$A$2:$C$502,3,0)</f>
        <v>0</v>
      </c>
      <c r="J3293" s="24" t="str">
        <f>VLOOKUP($E3293,Mapping!$A$2:$C$502,2,0)</f>
        <v>New Content</v>
      </c>
      <c r="K3293" s="24" t="str">
        <f>VLOOKUP(G3293,Mapping!$E$2:$F$246,2,0)</f>
        <v>Per</v>
      </c>
    </row>
    <row r="3294" spans="1:11" x14ac:dyDescent="0.25">
      <c r="A3294" s="6"/>
      <c r="B3294" s="6"/>
      <c r="C3294" s="6"/>
      <c r="D3294" s="6"/>
      <c r="E3294" s="6" t="s">
        <v>155</v>
      </c>
      <c r="F3294" s="1" t="s">
        <v>117</v>
      </c>
      <c r="G3294" s="2">
        <v>44311</v>
      </c>
      <c r="H3294" s="1">
        <v>0</v>
      </c>
      <c r="I3294" s="24">
        <f>VLOOKUP($E3294,Mapping!$A$2:$C$502,3,0)</f>
        <v>0</v>
      </c>
      <c r="J3294" s="24" t="str">
        <f>VLOOKUP($E3294,Mapping!$A$2:$C$502,2,0)</f>
        <v>Internal Event</v>
      </c>
      <c r="K3294" s="24" t="str">
        <f>VLOOKUP(G3294,Mapping!$E$2:$F$246,2,0)</f>
        <v>Per</v>
      </c>
    </row>
    <row r="3295" spans="1:11" x14ac:dyDescent="0.25">
      <c r="A3295" s="6"/>
      <c r="B3295" s="6"/>
      <c r="C3295" s="6"/>
      <c r="D3295" s="6"/>
      <c r="E3295" s="6" t="s">
        <v>156</v>
      </c>
      <c r="F3295" s="1" t="s">
        <v>117</v>
      </c>
      <c r="G3295" s="2">
        <v>44311</v>
      </c>
      <c r="H3295" s="1">
        <v>0</v>
      </c>
      <c r="I3295" s="24">
        <f>VLOOKUP($E3295,Mapping!$A$2:$C$502,3,0)</f>
        <v>0</v>
      </c>
      <c r="J3295" s="24" t="str">
        <f>VLOOKUP($E3295,Mapping!$A$2:$C$502,2,0)</f>
        <v>Internal Event</v>
      </c>
      <c r="K3295" s="24" t="str">
        <f>VLOOKUP(G3295,Mapping!$E$2:$F$246,2,0)</f>
        <v>Per</v>
      </c>
    </row>
    <row r="3296" spans="1:11" x14ac:dyDescent="0.25">
      <c r="A3296" s="6"/>
      <c r="B3296" s="6"/>
      <c r="C3296" s="6"/>
      <c r="D3296" s="6"/>
      <c r="E3296" s="6" t="s">
        <v>233</v>
      </c>
      <c r="F3296" s="1" t="s">
        <v>117</v>
      </c>
      <c r="G3296" s="2">
        <v>44311</v>
      </c>
      <c r="H3296" s="1">
        <v>0</v>
      </c>
      <c r="I3296" s="24" t="str">
        <f>VLOOKUP($E3296,Mapping!$A$2:$C$502,3,0)</f>
        <v>S2</v>
      </c>
      <c r="J3296" s="24" t="str">
        <f>VLOOKUP($E3296,Mapping!$A$2:$C$502,2,0)</f>
        <v>Reddit</v>
      </c>
      <c r="K3296" s="24" t="str">
        <f>VLOOKUP(G3296,Mapping!$E$2:$F$246,2,0)</f>
        <v>Per</v>
      </c>
    </row>
    <row r="3297" spans="1:11" x14ac:dyDescent="0.25">
      <c r="A3297" s="6"/>
      <c r="B3297" s="6"/>
      <c r="C3297" s="6"/>
      <c r="D3297" s="6"/>
      <c r="E3297" s="6" t="s">
        <v>158</v>
      </c>
      <c r="F3297" s="1" t="s">
        <v>117</v>
      </c>
      <c r="G3297" s="2">
        <v>44311</v>
      </c>
      <c r="H3297" s="1">
        <v>0</v>
      </c>
      <c r="I3297" s="24">
        <f>VLOOKUP($E3297,Mapping!$A$2:$C$502,3,0)</f>
        <v>0</v>
      </c>
      <c r="J3297" s="24" t="str">
        <f>VLOOKUP($E3297,Mapping!$A$2:$C$502,2,0)</f>
        <v>Internal Event</v>
      </c>
      <c r="K3297" s="24" t="str">
        <f>VLOOKUP(G3297,Mapping!$E$2:$F$246,2,0)</f>
        <v>Per</v>
      </c>
    </row>
    <row r="3298" spans="1:11" x14ac:dyDescent="0.25">
      <c r="A3298" s="6"/>
      <c r="B3298" s="6"/>
      <c r="C3298" s="6"/>
      <c r="D3298" s="6"/>
      <c r="E3298" s="6" t="s">
        <v>159</v>
      </c>
      <c r="F3298" s="1" t="s">
        <v>117</v>
      </c>
      <c r="G3298" s="2">
        <v>44311</v>
      </c>
      <c r="H3298" s="1">
        <v>0</v>
      </c>
      <c r="I3298" s="24">
        <f>VLOOKUP($E3298,Mapping!$A$2:$C$502,3,0)</f>
        <v>0</v>
      </c>
      <c r="J3298" s="24" t="str">
        <f>VLOOKUP($E3298,Mapping!$A$2:$C$502,2,0)</f>
        <v>Event After Effect</v>
      </c>
      <c r="K3298" s="24" t="str">
        <f>VLOOKUP(G3298,Mapping!$E$2:$F$246,2,0)</f>
        <v>Per</v>
      </c>
    </row>
    <row r="3299" spans="1:11" x14ac:dyDescent="0.25">
      <c r="A3299" s="6"/>
      <c r="B3299" s="6"/>
      <c r="C3299" s="6"/>
      <c r="D3299" s="6"/>
      <c r="E3299" s="6" t="s">
        <v>160</v>
      </c>
      <c r="F3299" s="1" t="s">
        <v>117</v>
      </c>
      <c r="G3299" s="2">
        <v>44311</v>
      </c>
      <c r="H3299" s="1">
        <v>0</v>
      </c>
      <c r="I3299" s="24">
        <f>VLOOKUP($E3299,Mapping!$A$2:$C$502,3,0)</f>
        <v>0</v>
      </c>
      <c r="J3299" s="24" t="str">
        <f>VLOOKUP($E3299,Mapping!$A$2:$C$502,2,0)</f>
        <v>Event After Effect</v>
      </c>
      <c r="K3299" s="24" t="str">
        <f>VLOOKUP(G3299,Mapping!$E$2:$F$246,2,0)</f>
        <v>Per</v>
      </c>
    </row>
    <row r="3300" spans="1:11" x14ac:dyDescent="0.25">
      <c r="A3300" s="6"/>
      <c r="B3300" s="6"/>
      <c r="C3300" s="6"/>
      <c r="D3300" s="6"/>
      <c r="E3300" s="6" t="s">
        <v>161</v>
      </c>
      <c r="F3300" s="1" t="s">
        <v>117</v>
      </c>
      <c r="G3300" s="2">
        <v>44311</v>
      </c>
      <c r="H3300" s="1">
        <v>0</v>
      </c>
      <c r="I3300" s="24">
        <f>VLOOKUP($E3300,Mapping!$A$2:$C$502,3,0)</f>
        <v>0</v>
      </c>
      <c r="J3300" s="24" t="str">
        <f>VLOOKUP($E3300,Mapping!$A$2:$C$502,2,0)</f>
        <v>Internal Event</v>
      </c>
      <c r="K3300" s="24" t="str">
        <f>VLOOKUP(G3300,Mapping!$E$2:$F$246,2,0)</f>
        <v>Per</v>
      </c>
    </row>
    <row r="3301" spans="1:11" x14ac:dyDescent="0.25">
      <c r="A3301" s="6"/>
      <c r="B3301" s="6"/>
      <c r="C3301" s="6"/>
      <c r="D3301" s="6"/>
      <c r="E3301" s="6" t="s">
        <v>162</v>
      </c>
      <c r="F3301" s="1" t="s">
        <v>117</v>
      </c>
      <c r="G3301" s="2">
        <v>44311</v>
      </c>
      <c r="H3301" s="1">
        <v>0</v>
      </c>
      <c r="I3301" s="24">
        <f>VLOOKUP($E3301,Mapping!$A$2:$C$502,3,0)</f>
        <v>0</v>
      </c>
      <c r="J3301" s="24" t="str">
        <f>VLOOKUP($E3301,Mapping!$A$2:$C$502,2,0)</f>
        <v>Tuesday Effect</v>
      </c>
      <c r="K3301" s="24" t="str">
        <f>VLOOKUP(G3301,Mapping!$E$2:$F$246,2,0)</f>
        <v>Per</v>
      </c>
    </row>
    <row r="3302" spans="1:11" x14ac:dyDescent="0.25">
      <c r="A3302" s="6"/>
      <c r="B3302" s="6"/>
      <c r="C3302" s="6"/>
      <c r="D3302" s="6"/>
      <c r="E3302" s="6" t="s">
        <v>222</v>
      </c>
      <c r="F3302" s="1" t="s">
        <v>117</v>
      </c>
      <c r="G3302" s="2">
        <v>44311</v>
      </c>
      <c r="H3302" s="1">
        <v>13864.4426490517</v>
      </c>
      <c r="I3302" s="24" t="str">
        <f>VLOOKUP($E3302,Mapping!$A$2:$C$502,3,0)</f>
        <v>Pre</v>
      </c>
      <c r="J3302" s="24" t="str">
        <f>VLOOKUP($E3302,Mapping!$A$2:$C$502,2,0)</f>
        <v>Unity</v>
      </c>
      <c r="K3302" s="24" t="str">
        <f>VLOOKUP(G3302,Mapping!$E$2:$F$246,2,0)</f>
        <v>Per</v>
      </c>
    </row>
    <row r="3303" spans="1:11" x14ac:dyDescent="0.25">
      <c r="A3303" s="6"/>
      <c r="B3303" s="6"/>
      <c r="C3303" s="6"/>
      <c r="D3303" s="6"/>
      <c r="E3303" s="6" t="s">
        <v>234</v>
      </c>
      <c r="F3303" s="1" t="s">
        <v>117</v>
      </c>
      <c r="G3303" s="2">
        <v>44311</v>
      </c>
      <c r="H3303" s="1">
        <v>0</v>
      </c>
      <c r="I3303" s="24" t="str">
        <f>VLOOKUP($E3303,Mapping!$A$2:$C$502,3,0)</f>
        <v>S1</v>
      </c>
      <c r="J3303" s="24" t="str">
        <f>VLOOKUP($E3303,Mapping!$A$2:$C$502,2,0)</f>
        <v>Unity</v>
      </c>
      <c r="K3303" s="24" t="str">
        <f>VLOOKUP(G3303,Mapping!$E$2:$F$246,2,0)</f>
        <v>Per</v>
      </c>
    </row>
    <row r="3304" spans="1:11" x14ac:dyDescent="0.25">
      <c r="A3304" s="6"/>
      <c r="B3304" s="6"/>
      <c r="C3304" s="6"/>
      <c r="D3304" s="6"/>
      <c r="E3304" s="6" t="s">
        <v>235</v>
      </c>
      <c r="F3304" s="1" t="s">
        <v>117</v>
      </c>
      <c r="G3304" s="2">
        <v>44311</v>
      </c>
      <c r="H3304" s="1">
        <v>0</v>
      </c>
      <c r="I3304" s="24" t="str">
        <f>VLOOKUP($E3304,Mapping!$A$2:$C$502,3,0)</f>
        <v>S2</v>
      </c>
      <c r="J3304" s="24" t="str">
        <f>VLOOKUP($E3304,Mapping!$A$2:$C$502,2,0)</f>
        <v>Unity</v>
      </c>
      <c r="K3304" s="24" t="str">
        <f>VLOOKUP(G3304,Mapping!$E$2:$F$246,2,0)</f>
        <v>Per</v>
      </c>
    </row>
    <row r="3305" spans="1:11" x14ac:dyDescent="0.25">
      <c r="A3305" s="6"/>
      <c r="B3305" s="6"/>
      <c r="C3305" s="6"/>
      <c r="D3305" s="6"/>
      <c r="E3305" s="6" t="s">
        <v>247</v>
      </c>
      <c r="F3305" s="1" t="s">
        <v>117</v>
      </c>
      <c r="G3305" s="2">
        <v>44311</v>
      </c>
      <c r="H3305" s="1">
        <v>0</v>
      </c>
      <c r="I3305" s="24" t="str">
        <f>VLOOKUP($E3305,Mapping!$A$2:$C$502,3,0)</f>
        <v>S3</v>
      </c>
      <c r="J3305" s="24" t="str">
        <f>VLOOKUP($E3305,Mapping!$A$2:$C$502,2,0)</f>
        <v>Unity</v>
      </c>
      <c r="K3305" s="24" t="str">
        <f>VLOOKUP(G3305,Mapping!$E$2:$F$246,2,0)</f>
        <v>Per</v>
      </c>
    </row>
    <row r="3306" spans="1:11" x14ac:dyDescent="0.25">
      <c r="A3306" s="6"/>
      <c r="B3306" s="6"/>
      <c r="C3306" s="6"/>
      <c r="D3306" s="6"/>
      <c r="E3306" s="6" t="s">
        <v>200</v>
      </c>
      <c r="F3306" s="1" t="s">
        <v>117</v>
      </c>
      <c r="G3306" s="2">
        <v>44312</v>
      </c>
      <c r="H3306" s="1">
        <v>0</v>
      </c>
      <c r="I3306" s="24">
        <f>VLOOKUP($E3306,Mapping!$A$2:$C$502,3,0)</f>
        <v>0</v>
      </c>
      <c r="J3306" s="24" t="str">
        <f>VLOOKUP($E3306,Mapping!$A$2:$C$502,2,0)</f>
        <v>Apple Search</v>
      </c>
      <c r="K3306" s="24" t="str">
        <f>VLOOKUP(G3306,Mapping!$E$2:$F$246,2,0)</f>
        <v>Per</v>
      </c>
    </row>
    <row r="3307" spans="1:11" x14ac:dyDescent="0.25">
      <c r="A3307" s="6"/>
      <c r="B3307" s="6"/>
      <c r="C3307" s="6"/>
      <c r="D3307" s="6"/>
      <c r="E3307" s="6" t="s">
        <v>227</v>
      </c>
      <c r="F3307" s="1" t="s">
        <v>117</v>
      </c>
      <c r="G3307" s="2">
        <v>44312</v>
      </c>
      <c r="H3307" s="1">
        <v>0</v>
      </c>
      <c r="I3307" s="24">
        <f>VLOOKUP($E3307,Mapping!$A$2:$C$502,3,0)</f>
        <v>0</v>
      </c>
      <c r="J3307" s="24" t="str">
        <f>VLOOKUP($E3307,Mapping!$A$2:$C$502,2,0)</f>
        <v>Applovin Rewarded</v>
      </c>
      <c r="K3307" s="24" t="str">
        <f>VLOOKUP(G3307,Mapping!$E$2:$F$246,2,0)</f>
        <v>Per</v>
      </c>
    </row>
    <row r="3308" spans="1:11" x14ac:dyDescent="0.25">
      <c r="A3308" s="6"/>
      <c r="B3308" s="6"/>
      <c r="C3308" s="6"/>
      <c r="D3308" s="6"/>
      <c r="E3308" s="6" t="s">
        <v>201</v>
      </c>
      <c r="F3308" s="1" t="s">
        <v>117</v>
      </c>
      <c r="G3308" s="2">
        <v>44312</v>
      </c>
      <c r="H3308" s="1">
        <v>0</v>
      </c>
      <c r="I3308" s="24">
        <f>VLOOKUP($E3308,Mapping!$A$2:$C$502,3,0)</f>
        <v>0</v>
      </c>
      <c r="J3308" s="24" t="str">
        <f>VLOOKUP($E3308,Mapping!$A$2:$C$502,2,0)</f>
        <v>Applovin Video</v>
      </c>
      <c r="K3308" s="24" t="str">
        <f>VLOOKUP(G3308,Mapping!$E$2:$F$246,2,0)</f>
        <v>Per</v>
      </c>
    </row>
    <row r="3309" spans="1:11" x14ac:dyDescent="0.25">
      <c r="A3309" s="6"/>
      <c r="B3309" s="6"/>
      <c r="C3309" s="6"/>
      <c r="D3309" s="6"/>
      <c r="E3309" s="6" t="s">
        <v>143</v>
      </c>
      <c r="F3309" s="1" t="s">
        <v>117</v>
      </c>
      <c r="G3309" s="2">
        <v>44312</v>
      </c>
      <c r="H3309" s="1">
        <v>0</v>
      </c>
      <c r="I3309" s="24">
        <f>VLOOKUP($E3309,Mapping!$A$2:$C$502,3,0)</f>
        <v>0</v>
      </c>
      <c r="J3309" s="24" t="str">
        <f>VLOOKUP($E3309,Mapping!$A$2:$C$502,2,0)</f>
        <v>Bug Fix</v>
      </c>
      <c r="K3309" s="24" t="str">
        <f>VLOOKUP(G3309,Mapping!$E$2:$F$246,2,0)</f>
        <v>Per</v>
      </c>
    </row>
    <row r="3310" spans="1:11" x14ac:dyDescent="0.25">
      <c r="A3310" s="6"/>
      <c r="B3310" s="6"/>
      <c r="C3310" s="6"/>
      <c r="D3310" s="6"/>
      <c r="E3310" s="6" t="s">
        <v>144</v>
      </c>
      <c r="F3310" s="1" t="s">
        <v>117</v>
      </c>
      <c r="G3310" s="2">
        <v>44312</v>
      </c>
      <c r="H3310" s="1">
        <v>0</v>
      </c>
      <c r="I3310" s="24">
        <f>VLOOKUP($E3310,Mapping!$A$2:$C$502,3,0)</f>
        <v>0</v>
      </c>
      <c r="J3310" s="24" t="str">
        <f>VLOOKUP($E3310,Mapping!$A$2:$C$502,2,0)</f>
        <v>Bug Fix</v>
      </c>
      <c r="K3310" s="24" t="str">
        <f>VLOOKUP(G3310,Mapping!$E$2:$F$246,2,0)</f>
        <v>Per</v>
      </c>
    </row>
    <row r="3311" spans="1:11" x14ac:dyDescent="0.25">
      <c r="A3311" s="6"/>
      <c r="B3311" s="6"/>
      <c r="C3311" s="6"/>
      <c r="D3311" s="6"/>
      <c r="E3311" s="6" t="s">
        <v>226</v>
      </c>
      <c r="F3311" s="1" t="s">
        <v>117</v>
      </c>
      <c r="G3311" s="2">
        <v>44312</v>
      </c>
      <c r="H3311" s="1">
        <v>0</v>
      </c>
      <c r="I3311" s="24">
        <f>VLOOKUP($E3311,Mapping!$A$2:$C$502,3,0)</f>
        <v>0</v>
      </c>
      <c r="J3311" s="24" t="str">
        <f>VLOOKUP($E3311,Mapping!$A$2:$C$502,2,0)</f>
        <v>Bug Fix</v>
      </c>
      <c r="K3311" s="24" t="str">
        <f>VLOOKUP(G3311,Mapping!$E$2:$F$246,2,0)</f>
        <v>Per</v>
      </c>
    </row>
    <row r="3312" spans="1:11" x14ac:dyDescent="0.25">
      <c r="A3312" s="6"/>
      <c r="B3312" s="6"/>
      <c r="C3312" s="6"/>
      <c r="D3312" s="6"/>
      <c r="E3312" s="6" t="s">
        <v>146</v>
      </c>
      <c r="F3312" s="1" t="s">
        <v>117</v>
      </c>
      <c r="G3312" s="2">
        <v>44312</v>
      </c>
      <c r="H3312" s="1">
        <v>-25455.428566692601</v>
      </c>
      <c r="I3312" s="24">
        <f>VLOOKUP($E3312,Mapping!$A$2:$C$502,3,0)</f>
        <v>0</v>
      </c>
      <c r="J3312" s="24" t="str">
        <f>VLOOKUP($E3312,Mapping!$A$2:$C$502,2,0)</f>
        <v>Event After Effect</v>
      </c>
      <c r="K3312" s="24" t="str">
        <f>VLOOKUP(G3312,Mapping!$E$2:$F$246,2,0)</f>
        <v>Per</v>
      </c>
    </row>
    <row r="3313" spans="1:11" x14ac:dyDescent="0.25">
      <c r="A3313" s="6"/>
      <c r="B3313" s="6"/>
      <c r="C3313" s="6"/>
      <c r="D3313" s="6"/>
      <c r="E3313" s="6" t="s">
        <v>228</v>
      </c>
      <c r="F3313" s="1" t="s">
        <v>117</v>
      </c>
      <c r="G3313" s="2">
        <v>44312</v>
      </c>
      <c r="H3313" s="1">
        <v>0</v>
      </c>
      <c r="I3313" s="24">
        <f>VLOOKUP($E3313,Mapping!$A$2:$C$502,3,0)</f>
        <v>0</v>
      </c>
      <c r="J3313" s="24" t="str">
        <f>VLOOKUP($E3313,Mapping!$A$2:$C$502,2,0)</f>
        <v>Bytedance Global</v>
      </c>
      <c r="K3313" s="24" t="str">
        <f>VLOOKUP(G3313,Mapping!$E$2:$F$246,2,0)</f>
        <v>Per</v>
      </c>
    </row>
    <row r="3314" spans="1:11" x14ac:dyDescent="0.25">
      <c r="A3314" s="6"/>
      <c r="B3314" s="6"/>
      <c r="C3314" s="6"/>
      <c r="D3314" s="6"/>
      <c r="E3314" s="6" t="s">
        <v>180</v>
      </c>
      <c r="F3314" s="1" t="s">
        <v>117</v>
      </c>
      <c r="G3314" s="2">
        <v>44312</v>
      </c>
      <c r="H3314" s="1">
        <v>-14397.3759878155</v>
      </c>
      <c r="I3314" s="24">
        <f>VLOOKUP($E3314,Mapping!$A$2:$C$502,3,0)</f>
        <v>0</v>
      </c>
      <c r="J3314" s="24" t="str">
        <f>VLOOKUP($E3314,Mapping!$A$2:$C$502,2,0)</f>
        <v>Lords Mobile</v>
      </c>
      <c r="K3314" s="24" t="str">
        <f>VLOOKUP(G3314,Mapping!$E$2:$F$246,2,0)</f>
        <v>Per</v>
      </c>
    </row>
    <row r="3315" spans="1:11" x14ac:dyDescent="0.25">
      <c r="A3315" s="6"/>
      <c r="B3315" s="6"/>
      <c r="C3315" s="6"/>
      <c r="D3315" s="6"/>
      <c r="E3315" s="6" t="s">
        <v>181</v>
      </c>
      <c r="F3315" s="1" t="s">
        <v>117</v>
      </c>
      <c r="G3315" s="2">
        <v>44312</v>
      </c>
      <c r="H3315" s="1">
        <v>-5223.6829720393798</v>
      </c>
      <c r="I3315" s="24">
        <f>VLOOKUP($E3315,Mapping!$A$2:$C$502,3,0)</f>
        <v>0</v>
      </c>
      <c r="J3315" s="24" t="str">
        <f>VLOOKUP($E3315,Mapping!$A$2:$C$502,2,0)</f>
        <v>Rise of Kingdom</v>
      </c>
      <c r="K3315" s="24" t="str">
        <f>VLOOKUP(G3315,Mapping!$E$2:$F$246,2,0)</f>
        <v>Per</v>
      </c>
    </row>
    <row r="3316" spans="1:11" x14ac:dyDescent="0.25">
      <c r="A3316" s="6"/>
      <c r="B3316" s="6"/>
      <c r="C3316" s="6"/>
      <c r="D3316" s="6"/>
      <c r="E3316" s="6" t="s">
        <v>182</v>
      </c>
      <c r="F3316" s="1" t="s">
        <v>117</v>
      </c>
      <c r="G3316" s="2">
        <v>44312</v>
      </c>
      <c r="H3316" s="1">
        <v>-6062.1845670164003</v>
      </c>
      <c r="I3316" s="24">
        <f>VLOOKUP($E3316,Mapping!$A$2:$C$502,3,0)</f>
        <v>0</v>
      </c>
      <c r="J3316" s="24" t="str">
        <f>VLOOKUP($E3316,Mapping!$A$2:$C$502,2,0)</f>
        <v>West Game</v>
      </c>
      <c r="K3316" s="24" t="str">
        <f>VLOOKUP(G3316,Mapping!$E$2:$F$246,2,0)</f>
        <v>Per</v>
      </c>
    </row>
    <row r="3317" spans="1:11" x14ac:dyDescent="0.25">
      <c r="A3317" s="6"/>
      <c r="B3317" s="6"/>
      <c r="C3317" s="6"/>
      <c r="D3317" s="6"/>
      <c r="E3317" s="6" t="s">
        <v>148</v>
      </c>
      <c r="F3317" s="1" t="s">
        <v>117</v>
      </c>
      <c r="G3317" s="2">
        <v>44312</v>
      </c>
      <c r="H3317" s="1">
        <v>0</v>
      </c>
      <c r="I3317" s="24">
        <f>VLOOKUP($E3317,Mapping!$A$2:$C$502,3,0)</f>
        <v>0</v>
      </c>
      <c r="J3317" s="24" t="str">
        <f>VLOOKUP($E3317,Mapping!$A$2:$C$502,2,0)</f>
        <v>Event After Effect</v>
      </c>
      <c r="K3317" s="24" t="str">
        <f>VLOOKUP(G3317,Mapping!$E$2:$F$246,2,0)</f>
        <v>Per</v>
      </c>
    </row>
    <row r="3318" spans="1:11" x14ac:dyDescent="0.25">
      <c r="A3318" s="6"/>
      <c r="B3318" s="6"/>
      <c r="C3318" s="6"/>
      <c r="D3318" s="6"/>
      <c r="E3318" s="6" t="s">
        <v>202</v>
      </c>
      <c r="F3318" s="1" t="s">
        <v>117</v>
      </c>
      <c r="G3318" s="2">
        <v>44312</v>
      </c>
      <c r="H3318" s="1">
        <v>0</v>
      </c>
      <c r="I3318" s="24" t="str">
        <f>VLOOKUP($E3318,Mapping!$A$2:$C$502,3,0)</f>
        <v>S1</v>
      </c>
      <c r="J3318" s="24" t="str">
        <f>VLOOKUP($E3318,Mapping!$A$2:$C$502,2,0)</f>
        <v>Facebook AEO AAA</v>
      </c>
      <c r="K3318" s="24" t="str">
        <f>VLOOKUP(G3318,Mapping!$E$2:$F$246,2,0)</f>
        <v>Per</v>
      </c>
    </row>
    <row r="3319" spans="1:11" x14ac:dyDescent="0.25">
      <c r="A3319" s="6"/>
      <c r="B3319" s="6"/>
      <c r="C3319" s="6"/>
      <c r="D3319" s="6"/>
      <c r="E3319" s="6" t="s">
        <v>203</v>
      </c>
      <c r="F3319" s="1" t="s">
        <v>117</v>
      </c>
      <c r="G3319" s="2">
        <v>44312</v>
      </c>
      <c r="H3319" s="1">
        <v>0</v>
      </c>
      <c r="I3319" s="24" t="str">
        <f>VLOOKUP($E3319,Mapping!$A$2:$C$502,3,0)</f>
        <v>S2</v>
      </c>
      <c r="J3319" s="24" t="str">
        <f>VLOOKUP($E3319,Mapping!$A$2:$C$502,2,0)</f>
        <v>Facebook AEO AAA</v>
      </c>
      <c r="K3319" s="24" t="str">
        <f>VLOOKUP(G3319,Mapping!$E$2:$F$246,2,0)</f>
        <v>Per</v>
      </c>
    </row>
    <row r="3320" spans="1:11" x14ac:dyDescent="0.25">
      <c r="A3320" s="6"/>
      <c r="B3320" s="6"/>
      <c r="C3320" s="6"/>
      <c r="D3320" s="6"/>
      <c r="E3320" s="6" t="s">
        <v>243</v>
      </c>
      <c r="F3320" s="1" t="s">
        <v>117</v>
      </c>
      <c r="G3320" s="2">
        <v>44312</v>
      </c>
      <c r="H3320" s="1">
        <v>0</v>
      </c>
      <c r="I3320" s="24" t="str">
        <f>VLOOKUP($E3320,Mapping!$A$2:$C$502,3,0)</f>
        <v>S3</v>
      </c>
      <c r="J3320" s="24" t="str">
        <f>VLOOKUP($E3320,Mapping!$A$2:$C$502,2,0)</f>
        <v>Facebook AEO AAA</v>
      </c>
      <c r="K3320" s="24" t="str">
        <f>VLOOKUP(G3320,Mapping!$E$2:$F$246,2,0)</f>
        <v>Per</v>
      </c>
    </row>
    <row r="3321" spans="1:11" x14ac:dyDescent="0.25">
      <c r="A3321" s="6"/>
      <c r="B3321" s="6"/>
      <c r="C3321" s="6"/>
      <c r="D3321" s="6"/>
      <c r="E3321" s="6" t="s">
        <v>204</v>
      </c>
      <c r="F3321" s="1" t="s">
        <v>117</v>
      </c>
      <c r="G3321" s="2">
        <v>44312</v>
      </c>
      <c r="H3321" s="1">
        <v>122.86546162742501</v>
      </c>
      <c r="I3321" s="24" t="str">
        <f>VLOOKUP($E3321,Mapping!$A$2:$C$502,3,0)</f>
        <v>Pre</v>
      </c>
      <c r="J3321" s="24" t="str">
        <f>VLOOKUP($E3321,Mapping!$A$2:$C$502,2,0)</f>
        <v>Facebook AEO AAA</v>
      </c>
      <c r="K3321" s="24" t="str">
        <f>VLOOKUP(G3321,Mapping!$E$2:$F$246,2,0)</f>
        <v>Per</v>
      </c>
    </row>
    <row r="3322" spans="1:11" x14ac:dyDescent="0.25">
      <c r="A3322" s="6"/>
      <c r="B3322" s="6"/>
      <c r="C3322" s="6"/>
      <c r="D3322" s="6"/>
      <c r="E3322" s="6" t="s">
        <v>205</v>
      </c>
      <c r="F3322" s="1" t="s">
        <v>117</v>
      </c>
      <c r="G3322" s="2">
        <v>44312</v>
      </c>
      <c r="H3322" s="1">
        <v>0</v>
      </c>
      <c r="I3322" s="24" t="str">
        <f>VLOOKUP($E3322,Mapping!$A$2:$C$502,3,0)</f>
        <v>S1</v>
      </c>
      <c r="J3322" s="24" t="str">
        <f>VLOOKUP($E3322,Mapping!$A$2:$C$502,2,0)</f>
        <v>Facebook AEO BAU</v>
      </c>
      <c r="K3322" s="24" t="str">
        <f>VLOOKUP(G3322,Mapping!$E$2:$F$246,2,0)</f>
        <v>Per</v>
      </c>
    </row>
    <row r="3323" spans="1:11" x14ac:dyDescent="0.25">
      <c r="A3323" s="6"/>
      <c r="B3323" s="6"/>
      <c r="C3323" s="6"/>
      <c r="D3323" s="6"/>
      <c r="E3323" s="6" t="s">
        <v>206</v>
      </c>
      <c r="F3323" s="1" t="s">
        <v>117</v>
      </c>
      <c r="G3323" s="2">
        <v>44312</v>
      </c>
      <c r="H3323" s="1">
        <v>0</v>
      </c>
      <c r="I3323" s="24" t="str">
        <f>VLOOKUP($E3323,Mapping!$A$2:$C$502,3,0)</f>
        <v>S2</v>
      </c>
      <c r="J3323" s="24" t="str">
        <f>VLOOKUP($E3323,Mapping!$A$2:$C$502,2,0)</f>
        <v>Facebook AEO BAU</v>
      </c>
      <c r="K3323" s="24" t="str">
        <f>VLOOKUP(G3323,Mapping!$E$2:$F$246,2,0)</f>
        <v>Per</v>
      </c>
    </row>
    <row r="3324" spans="1:11" x14ac:dyDescent="0.25">
      <c r="A3324" s="6"/>
      <c r="B3324" s="6"/>
      <c r="C3324" s="6"/>
      <c r="D3324" s="6"/>
      <c r="E3324" s="6" t="s">
        <v>244</v>
      </c>
      <c r="F3324" s="1" t="s">
        <v>117</v>
      </c>
      <c r="G3324" s="2">
        <v>44312</v>
      </c>
      <c r="H3324" s="1">
        <v>0</v>
      </c>
      <c r="I3324" s="24" t="str">
        <f>VLOOKUP($E3324,Mapping!$A$2:$C$502,3,0)</f>
        <v>S3</v>
      </c>
      <c r="J3324" s="24" t="str">
        <f>VLOOKUP($E3324,Mapping!$A$2:$C$502,2,0)</f>
        <v>Facebook AEO BAU</v>
      </c>
      <c r="K3324" s="24" t="str">
        <f>VLOOKUP(G3324,Mapping!$E$2:$F$246,2,0)</f>
        <v>Per</v>
      </c>
    </row>
    <row r="3325" spans="1:11" x14ac:dyDescent="0.25">
      <c r="A3325" s="6"/>
      <c r="B3325" s="6"/>
      <c r="C3325" s="6"/>
      <c r="D3325" s="6"/>
      <c r="E3325" s="6" t="s">
        <v>207</v>
      </c>
      <c r="F3325" s="1" t="s">
        <v>117</v>
      </c>
      <c r="G3325" s="2">
        <v>44312</v>
      </c>
      <c r="H3325" s="1">
        <v>0</v>
      </c>
      <c r="I3325" s="24" t="str">
        <f>VLOOKUP($E3325,Mapping!$A$2:$C$502,3,0)</f>
        <v>Pre</v>
      </c>
      <c r="J3325" s="24" t="str">
        <f>VLOOKUP($E3325,Mapping!$A$2:$C$502,2,0)</f>
        <v>Facebook AEO BAU</v>
      </c>
      <c r="K3325" s="24" t="str">
        <f>VLOOKUP(G3325,Mapping!$E$2:$F$246,2,0)</f>
        <v>Per</v>
      </c>
    </row>
    <row r="3326" spans="1:11" x14ac:dyDescent="0.25">
      <c r="A3326" s="6"/>
      <c r="B3326" s="6"/>
      <c r="C3326" s="6"/>
      <c r="D3326" s="6"/>
      <c r="E3326" s="6" t="s">
        <v>208</v>
      </c>
      <c r="F3326" s="1" t="s">
        <v>117</v>
      </c>
      <c r="G3326" s="2">
        <v>44312</v>
      </c>
      <c r="H3326" s="1">
        <v>10560.9198377717</v>
      </c>
      <c r="I3326" s="24" t="str">
        <f>VLOOKUP($E3326,Mapping!$A$2:$C$502,3,0)</f>
        <v>Pre</v>
      </c>
      <c r="J3326" s="24" t="str">
        <f>VLOOKUP($E3326,Mapping!$A$2:$C$502,2,0)</f>
        <v>Facebook VO AAA</v>
      </c>
      <c r="K3326" s="24" t="str">
        <f>VLOOKUP(G3326,Mapping!$E$2:$F$246,2,0)</f>
        <v>Per</v>
      </c>
    </row>
    <row r="3327" spans="1:11" x14ac:dyDescent="0.25">
      <c r="A3327" s="6"/>
      <c r="B3327" s="6"/>
      <c r="C3327" s="6"/>
      <c r="D3327" s="6"/>
      <c r="E3327" s="6" t="s">
        <v>209</v>
      </c>
      <c r="F3327" s="1" t="s">
        <v>117</v>
      </c>
      <c r="G3327" s="2">
        <v>44312</v>
      </c>
      <c r="H3327" s="1">
        <v>0</v>
      </c>
      <c r="I3327" s="24" t="str">
        <f>VLOOKUP($E3327,Mapping!$A$2:$C$502,3,0)</f>
        <v>S1</v>
      </c>
      <c r="J3327" s="24" t="str">
        <f>VLOOKUP($E3327,Mapping!$A$2:$C$502,2,0)</f>
        <v>Facebook VO AAA</v>
      </c>
      <c r="K3327" s="24" t="str">
        <f>VLOOKUP(G3327,Mapping!$E$2:$F$246,2,0)</f>
        <v>Per</v>
      </c>
    </row>
    <row r="3328" spans="1:11" x14ac:dyDescent="0.25">
      <c r="A3328" s="6"/>
      <c r="B3328" s="6"/>
      <c r="C3328" s="6"/>
      <c r="D3328" s="6"/>
      <c r="E3328" s="6" t="s">
        <v>210</v>
      </c>
      <c r="F3328" s="1" t="s">
        <v>117</v>
      </c>
      <c r="G3328" s="2">
        <v>44312</v>
      </c>
      <c r="H3328" s="1">
        <v>0</v>
      </c>
      <c r="I3328" s="24" t="str">
        <f>VLOOKUP($E3328,Mapping!$A$2:$C$502,3,0)</f>
        <v>S2</v>
      </c>
      <c r="J3328" s="24" t="str">
        <f>VLOOKUP($E3328,Mapping!$A$2:$C$502,2,0)</f>
        <v>Facebook VO AAA</v>
      </c>
      <c r="K3328" s="24" t="str">
        <f>VLOOKUP(G3328,Mapping!$E$2:$F$246,2,0)</f>
        <v>Per</v>
      </c>
    </row>
    <row r="3329" spans="1:11" x14ac:dyDescent="0.25">
      <c r="A3329" s="6"/>
      <c r="B3329" s="6"/>
      <c r="C3329" s="6"/>
      <c r="D3329" s="6"/>
      <c r="E3329" s="6" t="s">
        <v>245</v>
      </c>
      <c r="F3329" s="1" t="s">
        <v>117</v>
      </c>
      <c r="G3329" s="2">
        <v>44312</v>
      </c>
      <c r="H3329" s="1">
        <v>0</v>
      </c>
      <c r="I3329" s="24" t="str">
        <f>VLOOKUP($E3329,Mapping!$A$2:$C$502,3,0)</f>
        <v>S3</v>
      </c>
      <c r="J3329" s="24" t="str">
        <f>VLOOKUP($E3329,Mapping!$A$2:$C$502,2,0)</f>
        <v>Facebook VO AAA</v>
      </c>
      <c r="K3329" s="24" t="str">
        <f>VLOOKUP(G3329,Mapping!$E$2:$F$246,2,0)</f>
        <v>Per</v>
      </c>
    </row>
    <row r="3330" spans="1:11" x14ac:dyDescent="0.25">
      <c r="A3330" s="6"/>
      <c r="B3330" s="6"/>
      <c r="C3330" s="6"/>
      <c r="D3330" s="6"/>
      <c r="E3330" s="6" t="s">
        <v>211</v>
      </c>
      <c r="F3330" s="1" t="s">
        <v>117</v>
      </c>
      <c r="G3330" s="2">
        <v>44312</v>
      </c>
      <c r="H3330" s="1">
        <v>41969.480639236397</v>
      </c>
      <c r="I3330" s="24" t="str">
        <f>VLOOKUP($E3330,Mapping!$A$2:$C$502,3,0)</f>
        <v>Pre</v>
      </c>
      <c r="J3330" s="24" t="str">
        <f>VLOOKUP($E3330,Mapping!$A$2:$C$502,2,0)</f>
        <v>Facebook VO BAU</v>
      </c>
      <c r="K3330" s="24" t="str">
        <f>VLOOKUP(G3330,Mapping!$E$2:$F$246,2,0)</f>
        <v>Per</v>
      </c>
    </row>
    <row r="3331" spans="1:11" x14ac:dyDescent="0.25">
      <c r="A3331" s="6"/>
      <c r="B3331" s="6"/>
      <c r="C3331" s="6"/>
      <c r="D3331" s="6"/>
      <c r="E3331" s="6" t="s">
        <v>212</v>
      </c>
      <c r="F3331" s="1" t="s">
        <v>117</v>
      </c>
      <c r="G3331" s="2">
        <v>44312</v>
      </c>
      <c r="H3331" s="1">
        <v>0</v>
      </c>
      <c r="I3331" s="24" t="str">
        <f>VLOOKUP($E3331,Mapping!$A$2:$C$502,3,0)</f>
        <v>S1</v>
      </c>
      <c r="J3331" s="24" t="str">
        <f>VLOOKUP($E3331,Mapping!$A$2:$C$502,2,0)</f>
        <v>Facebook VO BAU</v>
      </c>
      <c r="K3331" s="24" t="str">
        <f>VLOOKUP(G3331,Mapping!$E$2:$F$246,2,0)</f>
        <v>Per</v>
      </c>
    </row>
    <row r="3332" spans="1:11" x14ac:dyDescent="0.25">
      <c r="A3332" s="6"/>
      <c r="B3332" s="6"/>
      <c r="C3332" s="6"/>
      <c r="D3332" s="6"/>
      <c r="E3332" s="6" t="s">
        <v>213</v>
      </c>
      <c r="F3332" s="1" t="s">
        <v>117</v>
      </c>
      <c r="G3332" s="2">
        <v>44312</v>
      </c>
      <c r="H3332" s="1">
        <v>0</v>
      </c>
      <c r="I3332" s="24" t="str">
        <f>VLOOKUP($E3332,Mapping!$A$2:$C$502,3,0)</f>
        <v>S2</v>
      </c>
      <c r="J3332" s="24" t="str">
        <f>VLOOKUP($E3332,Mapping!$A$2:$C$502,2,0)</f>
        <v>Facebook VO BAU</v>
      </c>
      <c r="K3332" s="24" t="str">
        <f>VLOOKUP(G3332,Mapping!$E$2:$F$246,2,0)</f>
        <v>Per</v>
      </c>
    </row>
    <row r="3333" spans="1:11" x14ac:dyDescent="0.25">
      <c r="A3333" s="6"/>
      <c r="B3333" s="6"/>
      <c r="C3333" s="6"/>
      <c r="D3333" s="6"/>
      <c r="E3333" s="6" t="s">
        <v>246</v>
      </c>
      <c r="F3333" s="1" t="s">
        <v>117</v>
      </c>
      <c r="G3333" s="2">
        <v>44312</v>
      </c>
      <c r="H3333" s="1">
        <v>0</v>
      </c>
      <c r="I3333" s="24" t="str">
        <f>VLOOKUP($E3333,Mapping!$A$2:$C$502,3,0)</f>
        <v>S3</v>
      </c>
      <c r="J3333" s="24" t="str">
        <f>VLOOKUP($E3333,Mapping!$A$2:$C$502,2,0)</f>
        <v>Facebook VO BAU</v>
      </c>
      <c r="K3333" s="24" t="str">
        <f>VLOOKUP(G3333,Mapping!$E$2:$F$246,2,0)</f>
        <v>Per</v>
      </c>
    </row>
    <row r="3334" spans="1:11" x14ac:dyDescent="0.25">
      <c r="A3334" s="6"/>
      <c r="B3334" s="6"/>
      <c r="C3334" s="6"/>
      <c r="D3334" s="6"/>
      <c r="E3334" s="6" t="s">
        <v>214</v>
      </c>
      <c r="F3334" s="1" t="s">
        <v>117</v>
      </c>
      <c r="G3334" s="2">
        <v>44312</v>
      </c>
      <c r="H3334" s="1">
        <v>4298.4887155119404</v>
      </c>
      <c r="I3334" s="24" t="str">
        <f>VLOOKUP($E3334,Mapping!$A$2:$C$502,3,0)</f>
        <v>Pre</v>
      </c>
      <c r="J3334" s="24" t="str">
        <f>VLOOKUP($E3334,Mapping!$A$2:$C$502,2,0)</f>
        <v>Facebook VO Dynamic</v>
      </c>
      <c r="K3334" s="24" t="str">
        <f>VLOOKUP(G3334,Mapping!$E$2:$F$246,2,0)</f>
        <v>Per</v>
      </c>
    </row>
    <row r="3335" spans="1:11" x14ac:dyDescent="0.25">
      <c r="A3335" s="6"/>
      <c r="B3335" s="6"/>
      <c r="C3335" s="6"/>
      <c r="D3335" s="6"/>
      <c r="E3335" s="6" t="s">
        <v>215</v>
      </c>
      <c r="F3335" s="1" t="s">
        <v>117</v>
      </c>
      <c r="G3335" s="2">
        <v>44312</v>
      </c>
      <c r="H3335" s="1">
        <v>0</v>
      </c>
      <c r="I3335" s="24" t="str">
        <f>VLOOKUP($E3335,Mapping!$A$2:$C$502,3,0)</f>
        <v>S1</v>
      </c>
      <c r="J3335" s="24" t="str">
        <f>VLOOKUP($E3335,Mapping!$A$2:$C$502,2,0)</f>
        <v>Facebook VO Dynamic</v>
      </c>
      <c r="K3335" s="24" t="str">
        <f>VLOOKUP(G3335,Mapping!$E$2:$F$246,2,0)</f>
        <v>Per</v>
      </c>
    </row>
    <row r="3336" spans="1:11" x14ac:dyDescent="0.25">
      <c r="A3336" s="6"/>
      <c r="B3336" s="6"/>
      <c r="C3336" s="6"/>
      <c r="D3336" s="6"/>
      <c r="E3336" s="6" t="s">
        <v>216</v>
      </c>
      <c r="F3336" s="1" t="s">
        <v>117</v>
      </c>
      <c r="G3336" s="2">
        <v>44312</v>
      </c>
      <c r="H3336" s="1">
        <v>4429.7478386532002</v>
      </c>
      <c r="I3336" s="24" t="str">
        <f>VLOOKUP($E3336,Mapping!$A$2:$C$502,3,0)</f>
        <v>Pre</v>
      </c>
      <c r="J3336" s="24" t="str">
        <f>VLOOKUP($E3336,Mapping!$A$2:$C$502,2,0)</f>
        <v>Google Display</v>
      </c>
      <c r="K3336" s="24" t="str">
        <f>VLOOKUP(G3336,Mapping!$E$2:$F$246,2,0)</f>
        <v>Per</v>
      </c>
    </row>
    <row r="3337" spans="1:11" x14ac:dyDescent="0.25">
      <c r="A3337" s="6"/>
      <c r="B3337" s="6"/>
      <c r="C3337" s="6"/>
      <c r="D3337" s="6"/>
      <c r="E3337" s="6" t="s">
        <v>217</v>
      </c>
      <c r="F3337" s="1" t="s">
        <v>117</v>
      </c>
      <c r="G3337" s="2">
        <v>44312</v>
      </c>
      <c r="H3337" s="1">
        <v>0</v>
      </c>
      <c r="I3337" s="24">
        <f>VLOOKUP($E3337,Mapping!$A$2:$C$502,3,0)</f>
        <v>0</v>
      </c>
      <c r="J3337" s="24" t="str">
        <f>VLOOKUP($E3337,Mapping!$A$2:$C$502,2,0)</f>
        <v>Google Display</v>
      </c>
      <c r="K3337" s="24" t="str">
        <f>VLOOKUP(G3337,Mapping!$E$2:$F$246,2,0)</f>
        <v>Per</v>
      </c>
    </row>
    <row r="3338" spans="1:11" x14ac:dyDescent="0.25">
      <c r="A3338" s="6"/>
      <c r="B3338" s="6"/>
      <c r="C3338" s="6"/>
      <c r="D3338" s="6"/>
      <c r="E3338" s="6" t="s">
        <v>229</v>
      </c>
      <c r="F3338" s="1" t="s">
        <v>117</v>
      </c>
      <c r="G3338" s="2">
        <v>44312</v>
      </c>
      <c r="H3338" s="1">
        <v>0</v>
      </c>
      <c r="I3338" s="24">
        <f>VLOOKUP($E3338,Mapping!$A$2:$C$502,3,0)</f>
        <v>0</v>
      </c>
      <c r="J3338" s="24" t="str">
        <f>VLOOKUP($E3338,Mapping!$A$2:$C$502,2,0)</f>
        <v>Google Display</v>
      </c>
      <c r="K3338" s="24" t="str">
        <f>VLOOKUP(G3338,Mapping!$E$2:$F$246,2,0)</f>
        <v>Per</v>
      </c>
    </row>
    <row r="3339" spans="1:11" x14ac:dyDescent="0.25">
      <c r="A3339" s="6"/>
      <c r="B3339" s="6"/>
      <c r="C3339" s="6"/>
      <c r="D3339" s="6"/>
      <c r="E3339" s="6" t="s">
        <v>218</v>
      </c>
      <c r="F3339" s="1" t="s">
        <v>117</v>
      </c>
      <c r="G3339" s="2">
        <v>44312</v>
      </c>
      <c r="H3339" s="1">
        <v>0</v>
      </c>
      <c r="I3339" s="24">
        <f>VLOOKUP($E3339,Mapping!$A$2:$C$502,3,0)</f>
        <v>0</v>
      </c>
      <c r="J3339" s="24" t="str">
        <f>VLOOKUP($E3339,Mapping!$A$2:$C$502,2,0)</f>
        <v>Google Display</v>
      </c>
      <c r="K3339" s="24" t="str">
        <f>VLOOKUP(G3339,Mapping!$E$2:$F$246,2,0)</f>
        <v>Per</v>
      </c>
    </row>
    <row r="3340" spans="1:11" x14ac:dyDescent="0.25">
      <c r="A3340" s="6"/>
      <c r="B3340" s="6"/>
      <c r="C3340" s="6"/>
      <c r="D3340" s="6"/>
      <c r="E3340" s="6" t="s">
        <v>230</v>
      </c>
      <c r="F3340" s="1" t="s">
        <v>117</v>
      </c>
      <c r="G3340" s="2">
        <v>44312</v>
      </c>
      <c r="H3340" s="1">
        <v>0</v>
      </c>
      <c r="I3340" s="24" t="str">
        <f>VLOOKUP($E3340,Mapping!$A$2:$C$502,3,0)</f>
        <v>S1</v>
      </c>
      <c r="J3340" s="24" t="str">
        <f>VLOOKUP($E3340,Mapping!$A$2:$C$502,2,0)</f>
        <v>Google Display</v>
      </c>
      <c r="K3340" s="24" t="str">
        <f>VLOOKUP(G3340,Mapping!$E$2:$F$246,2,0)</f>
        <v>Per</v>
      </c>
    </row>
    <row r="3341" spans="1:11" x14ac:dyDescent="0.25">
      <c r="A3341" s="6"/>
      <c r="B3341" s="6"/>
      <c r="C3341" s="6"/>
      <c r="D3341" s="6"/>
      <c r="E3341" s="6" t="s">
        <v>219</v>
      </c>
      <c r="F3341" s="1" t="s">
        <v>117</v>
      </c>
      <c r="G3341" s="2">
        <v>44312</v>
      </c>
      <c r="H3341" s="1">
        <v>1545.03840838513</v>
      </c>
      <c r="I3341" s="24" t="str">
        <f>VLOOKUP($E3341,Mapping!$A$2:$C$502,3,0)</f>
        <v>Pre</v>
      </c>
      <c r="J3341" s="24" t="str">
        <f>VLOOKUP($E3341,Mapping!$A$2:$C$502,2,0)</f>
        <v>Google Youtube</v>
      </c>
      <c r="K3341" s="24" t="str">
        <f>VLOOKUP(G3341,Mapping!$E$2:$F$246,2,0)</f>
        <v>Per</v>
      </c>
    </row>
    <row r="3342" spans="1:11" x14ac:dyDescent="0.25">
      <c r="A3342" s="6"/>
      <c r="B3342" s="6"/>
      <c r="C3342" s="6"/>
      <c r="D3342" s="6"/>
      <c r="E3342" s="6" t="s">
        <v>220</v>
      </c>
      <c r="F3342" s="1" t="s">
        <v>117</v>
      </c>
      <c r="G3342" s="2">
        <v>44312</v>
      </c>
      <c r="H3342" s="1">
        <v>0</v>
      </c>
      <c r="I3342" s="24">
        <f>VLOOKUP($E3342,Mapping!$A$2:$C$502,3,0)</f>
        <v>0</v>
      </c>
      <c r="J3342" s="24" t="str">
        <f>VLOOKUP($E3342,Mapping!$A$2:$C$502,2,0)</f>
        <v>Google Youtube</v>
      </c>
      <c r="K3342" s="24" t="str">
        <f>VLOOKUP(G3342,Mapping!$E$2:$F$246,2,0)</f>
        <v>Per</v>
      </c>
    </row>
    <row r="3343" spans="1:11" x14ac:dyDescent="0.25">
      <c r="A3343" s="6"/>
      <c r="B3343" s="6"/>
      <c r="C3343" s="6"/>
      <c r="D3343" s="6"/>
      <c r="E3343" s="6" t="s">
        <v>231</v>
      </c>
      <c r="F3343" s="1" t="s">
        <v>117</v>
      </c>
      <c r="G3343" s="2">
        <v>44312</v>
      </c>
      <c r="H3343" s="1">
        <v>0</v>
      </c>
      <c r="I3343" s="24">
        <f>VLOOKUP($E3343,Mapping!$A$2:$C$502,3,0)</f>
        <v>0</v>
      </c>
      <c r="J3343" s="24" t="str">
        <f>VLOOKUP($E3343,Mapping!$A$2:$C$502,2,0)</f>
        <v>Google Youtube</v>
      </c>
      <c r="K3343" s="24" t="str">
        <f>VLOOKUP(G3343,Mapping!$E$2:$F$246,2,0)</f>
        <v>Per</v>
      </c>
    </row>
    <row r="3344" spans="1:11" x14ac:dyDescent="0.25">
      <c r="A3344" s="6"/>
      <c r="B3344" s="6"/>
      <c r="C3344" s="6"/>
      <c r="D3344" s="6"/>
      <c r="E3344" s="6" t="s">
        <v>221</v>
      </c>
      <c r="F3344" s="1" t="s">
        <v>117</v>
      </c>
      <c r="G3344" s="2">
        <v>44312</v>
      </c>
      <c r="H3344" s="1">
        <v>0</v>
      </c>
      <c r="I3344" s="24">
        <f>VLOOKUP($E3344,Mapping!$A$2:$C$502,3,0)</f>
        <v>0</v>
      </c>
      <c r="J3344" s="24" t="str">
        <f>VLOOKUP($E3344,Mapping!$A$2:$C$502,2,0)</f>
        <v>Google Youtube</v>
      </c>
      <c r="K3344" s="24" t="str">
        <f>VLOOKUP(G3344,Mapping!$E$2:$F$246,2,0)</f>
        <v>Per</v>
      </c>
    </row>
    <row r="3345" spans="1:11" x14ac:dyDescent="0.25">
      <c r="A3345" s="6"/>
      <c r="B3345" s="6"/>
      <c r="C3345" s="6"/>
      <c r="D3345" s="6"/>
      <c r="E3345" s="6" t="s">
        <v>232</v>
      </c>
      <c r="F3345" s="1" t="s">
        <v>117</v>
      </c>
      <c r="G3345" s="2">
        <v>44312</v>
      </c>
      <c r="H3345" s="1">
        <v>0</v>
      </c>
      <c r="I3345" s="24" t="str">
        <f>VLOOKUP($E3345,Mapping!$A$2:$C$502,3,0)</f>
        <v>S1</v>
      </c>
      <c r="J3345" s="24" t="str">
        <f>VLOOKUP($E3345,Mapping!$A$2:$C$502,2,0)</f>
        <v>Google Youtube</v>
      </c>
      <c r="K3345" s="24" t="str">
        <f>VLOOKUP(G3345,Mapping!$E$2:$F$246,2,0)</f>
        <v>Per</v>
      </c>
    </row>
    <row r="3346" spans="1:11" x14ac:dyDescent="0.25">
      <c r="A3346" s="6"/>
      <c r="B3346" s="6"/>
      <c r="C3346" s="6"/>
      <c r="D3346" s="6"/>
      <c r="E3346" s="6" t="s">
        <v>73</v>
      </c>
      <c r="F3346" s="1" t="s">
        <v>117</v>
      </c>
      <c r="G3346" s="2">
        <v>44312</v>
      </c>
      <c r="H3346" s="1">
        <v>282876.95580592903</v>
      </c>
      <c r="I3346" s="24">
        <f>VLOOKUP($E3346,Mapping!$A$2:$C$502,3,0)</f>
        <v>0</v>
      </c>
      <c r="J3346" s="24">
        <f>VLOOKUP($E3346,Mapping!$A$2:$C$502,2,0)</f>
        <v>0</v>
      </c>
      <c r="K3346" s="24" t="str">
        <f>VLOOKUP(G3346,Mapping!$E$2:$F$246,2,0)</f>
        <v>Per</v>
      </c>
    </row>
    <row r="3347" spans="1:11" x14ac:dyDescent="0.25">
      <c r="A3347" s="6"/>
      <c r="B3347" s="6"/>
      <c r="C3347" s="6"/>
      <c r="D3347" s="6"/>
      <c r="E3347" s="6" t="s">
        <v>149</v>
      </c>
      <c r="F3347" s="1" t="s">
        <v>117</v>
      </c>
      <c r="G3347" s="2">
        <v>44312</v>
      </c>
      <c r="H3347" s="1">
        <v>-26446.072486901201</v>
      </c>
      <c r="I3347" s="24">
        <f>VLOOKUP($E3347,Mapping!$A$2:$C$502,3,0)</f>
        <v>0</v>
      </c>
      <c r="J3347" s="24" t="str">
        <f>VLOOKUP($E3347,Mapping!$A$2:$C$502,2,0)</f>
        <v>Event After Effect</v>
      </c>
      <c r="K3347" s="24" t="str">
        <f>VLOOKUP(G3347,Mapping!$E$2:$F$246,2,0)</f>
        <v>Per</v>
      </c>
    </row>
    <row r="3348" spans="1:11" x14ac:dyDescent="0.25">
      <c r="A3348" s="6"/>
      <c r="B3348" s="6"/>
      <c r="C3348" s="6"/>
      <c r="D3348" s="6"/>
      <c r="E3348" s="6" t="s">
        <v>150</v>
      </c>
      <c r="F3348" s="1" t="s">
        <v>117</v>
      </c>
      <c r="G3348" s="2">
        <v>44312</v>
      </c>
      <c r="H3348" s="1">
        <v>0</v>
      </c>
      <c r="I3348" s="24">
        <f>VLOOKUP($E3348,Mapping!$A$2:$C$502,3,0)</f>
        <v>0</v>
      </c>
      <c r="J3348" s="24" t="str">
        <f>VLOOKUP($E3348,Mapping!$A$2:$C$502,2,0)</f>
        <v>Internal Event</v>
      </c>
      <c r="K3348" s="24" t="str">
        <f>VLOOKUP(G3348,Mapping!$E$2:$F$246,2,0)</f>
        <v>Per</v>
      </c>
    </row>
    <row r="3349" spans="1:11" x14ac:dyDescent="0.25">
      <c r="A3349" s="6"/>
      <c r="B3349" s="6"/>
      <c r="C3349" s="6"/>
      <c r="D3349" s="6"/>
      <c r="E3349" s="6" t="s">
        <v>151</v>
      </c>
      <c r="F3349" s="1" t="s">
        <v>117</v>
      </c>
      <c r="G3349" s="2">
        <v>44312</v>
      </c>
      <c r="H3349" s="1">
        <v>0</v>
      </c>
      <c r="I3349" s="24">
        <f>VLOOKUP($E3349,Mapping!$A$2:$C$502,3,0)</f>
        <v>0</v>
      </c>
      <c r="J3349" s="24" t="str">
        <f>VLOOKUP($E3349,Mapping!$A$2:$C$502,2,0)</f>
        <v>Internal Event</v>
      </c>
      <c r="K3349" s="24" t="str">
        <f>VLOOKUP(G3349,Mapping!$E$2:$F$246,2,0)</f>
        <v>Per</v>
      </c>
    </row>
    <row r="3350" spans="1:11" x14ac:dyDescent="0.25">
      <c r="A3350" s="6"/>
      <c r="B3350" s="6"/>
      <c r="C3350" s="6"/>
      <c r="D3350" s="6"/>
      <c r="E3350" s="6" t="s">
        <v>152</v>
      </c>
      <c r="F3350" s="1" t="s">
        <v>117</v>
      </c>
      <c r="G3350" s="2">
        <v>44312</v>
      </c>
      <c r="H3350" s="1">
        <v>0</v>
      </c>
      <c r="I3350" s="24">
        <f>VLOOKUP($E3350,Mapping!$A$2:$C$502,3,0)</f>
        <v>0</v>
      </c>
      <c r="J3350" s="24" t="str">
        <f>VLOOKUP($E3350,Mapping!$A$2:$C$502,2,0)</f>
        <v>Internal Event</v>
      </c>
      <c r="K3350" s="24" t="str">
        <f>VLOOKUP(G3350,Mapping!$E$2:$F$246,2,0)</f>
        <v>Per</v>
      </c>
    </row>
    <row r="3351" spans="1:11" x14ac:dyDescent="0.25">
      <c r="A3351" s="6"/>
      <c r="B3351" s="6"/>
      <c r="C3351" s="6"/>
      <c r="D3351" s="6"/>
      <c r="E3351" s="6" t="s">
        <v>153</v>
      </c>
      <c r="F3351" s="1" t="s">
        <v>117</v>
      </c>
      <c r="G3351" s="2">
        <v>44312</v>
      </c>
      <c r="H3351" s="1">
        <v>-26587.378751716002</v>
      </c>
      <c r="I3351" s="24">
        <f>VLOOKUP($E3351,Mapping!$A$2:$C$502,3,0)</f>
        <v>0</v>
      </c>
      <c r="J3351" s="24" t="str">
        <f>VLOOKUP($E3351,Mapping!$A$2:$C$502,2,0)</f>
        <v>Monday Effect</v>
      </c>
      <c r="K3351" s="24" t="str">
        <f>VLOOKUP(G3351,Mapping!$E$2:$F$246,2,0)</f>
        <v>Per</v>
      </c>
    </row>
    <row r="3352" spans="1:11" x14ac:dyDescent="0.25">
      <c r="A3352" s="6"/>
      <c r="B3352" s="6"/>
      <c r="C3352" s="6"/>
      <c r="D3352" s="6"/>
      <c r="E3352" s="6" t="s">
        <v>154</v>
      </c>
      <c r="F3352" s="1" t="s">
        <v>117</v>
      </c>
      <c r="G3352" s="2">
        <v>44312</v>
      </c>
      <c r="H3352" s="1">
        <v>0</v>
      </c>
      <c r="I3352" s="24">
        <f>VLOOKUP($E3352,Mapping!$A$2:$C$502,3,0)</f>
        <v>0</v>
      </c>
      <c r="J3352" s="24" t="str">
        <f>VLOOKUP($E3352,Mapping!$A$2:$C$502,2,0)</f>
        <v>New Content</v>
      </c>
      <c r="K3352" s="24" t="str">
        <f>VLOOKUP(G3352,Mapping!$E$2:$F$246,2,0)</f>
        <v>Per</v>
      </c>
    </row>
    <row r="3353" spans="1:11" x14ac:dyDescent="0.25">
      <c r="A3353" s="6"/>
      <c r="B3353" s="6"/>
      <c r="C3353" s="6"/>
      <c r="D3353" s="6"/>
      <c r="E3353" s="6" t="s">
        <v>155</v>
      </c>
      <c r="F3353" s="1" t="s">
        <v>117</v>
      </c>
      <c r="G3353" s="2">
        <v>44312</v>
      </c>
      <c r="H3353" s="1">
        <v>0</v>
      </c>
      <c r="I3353" s="24">
        <f>VLOOKUP($E3353,Mapping!$A$2:$C$502,3,0)</f>
        <v>0</v>
      </c>
      <c r="J3353" s="24" t="str">
        <f>VLOOKUP($E3353,Mapping!$A$2:$C$502,2,0)</f>
        <v>Internal Event</v>
      </c>
      <c r="K3353" s="24" t="str">
        <f>VLOOKUP(G3353,Mapping!$E$2:$F$246,2,0)</f>
        <v>Per</v>
      </c>
    </row>
    <row r="3354" spans="1:11" x14ac:dyDescent="0.25">
      <c r="A3354" s="6"/>
      <c r="B3354" s="6"/>
      <c r="C3354" s="6"/>
      <c r="D3354" s="6"/>
      <c r="E3354" s="6" t="s">
        <v>156</v>
      </c>
      <c r="F3354" s="1" t="s">
        <v>117</v>
      </c>
      <c r="G3354" s="2">
        <v>44312</v>
      </c>
      <c r="H3354" s="1">
        <v>0</v>
      </c>
      <c r="I3354" s="24">
        <f>VLOOKUP($E3354,Mapping!$A$2:$C$502,3,0)</f>
        <v>0</v>
      </c>
      <c r="J3354" s="24" t="str">
        <f>VLOOKUP($E3354,Mapping!$A$2:$C$502,2,0)</f>
        <v>Internal Event</v>
      </c>
      <c r="K3354" s="24" t="str">
        <f>VLOOKUP(G3354,Mapping!$E$2:$F$246,2,0)</f>
        <v>Per</v>
      </c>
    </row>
    <row r="3355" spans="1:11" x14ac:dyDescent="0.25">
      <c r="A3355" s="6"/>
      <c r="B3355" s="6"/>
      <c r="C3355" s="6"/>
      <c r="D3355" s="6"/>
      <c r="E3355" s="6" t="s">
        <v>233</v>
      </c>
      <c r="F3355" s="1" t="s">
        <v>117</v>
      </c>
      <c r="G3355" s="2">
        <v>44312</v>
      </c>
      <c r="H3355" s="1">
        <v>0</v>
      </c>
      <c r="I3355" s="24" t="str">
        <f>VLOOKUP($E3355,Mapping!$A$2:$C$502,3,0)</f>
        <v>S2</v>
      </c>
      <c r="J3355" s="24" t="str">
        <f>VLOOKUP($E3355,Mapping!$A$2:$C$502,2,0)</f>
        <v>Reddit</v>
      </c>
      <c r="K3355" s="24" t="str">
        <f>VLOOKUP(G3355,Mapping!$E$2:$F$246,2,0)</f>
        <v>Per</v>
      </c>
    </row>
    <row r="3356" spans="1:11" x14ac:dyDescent="0.25">
      <c r="A3356" s="6"/>
      <c r="B3356" s="6"/>
      <c r="C3356" s="6"/>
      <c r="D3356" s="6"/>
      <c r="E3356" s="6" t="s">
        <v>158</v>
      </c>
      <c r="F3356" s="1" t="s">
        <v>117</v>
      </c>
      <c r="G3356" s="2">
        <v>44312</v>
      </c>
      <c r="H3356" s="1">
        <v>0</v>
      </c>
      <c r="I3356" s="24">
        <f>VLOOKUP($E3356,Mapping!$A$2:$C$502,3,0)</f>
        <v>0</v>
      </c>
      <c r="J3356" s="24" t="str">
        <f>VLOOKUP($E3356,Mapping!$A$2:$C$502,2,0)</f>
        <v>Internal Event</v>
      </c>
      <c r="K3356" s="24" t="str">
        <f>VLOOKUP(G3356,Mapping!$E$2:$F$246,2,0)</f>
        <v>Per</v>
      </c>
    </row>
    <row r="3357" spans="1:11" x14ac:dyDescent="0.25">
      <c r="A3357" s="6"/>
      <c r="B3357" s="6"/>
      <c r="C3357" s="6"/>
      <c r="D3357" s="6"/>
      <c r="E3357" s="6" t="s">
        <v>159</v>
      </c>
      <c r="F3357" s="1" t="s">
        <v>117</v>
      </c>
      <c r="G3357" s="2">
        <v>44312</v>
      </c>
      <c r="H3357" s="1">
        <v>0</v>
      </c>
      <c r="I3357" s="24">
        <f>VLOOKUP($E3357,Mapping!$A$2:$C$502,3,0)</f>
        <v>0</v>
      </c>
      <c r="J3357" s="24" t="str">
        <f>VLOOKUP($E3357,Mapping!$A$2:$C$502,2,0)</f>
        <v>Event After Effect</v>
      </c>
      <c r="K3357" s="24" t="str">
        <f>VLOOKUP(G3357,Mapping!$E$2:$F$246,2,0)</f>
        <v>Per</v>
      </c>
    </row>
    <row r="3358" spans="1:11" x14ac:dyDescent="0.25">
      <c r="A3358" s="6"/>
      <c r="B3358" s="6"/>
      <c r="C3358" s="6"/>
      <c r="D3358" s="6"/>
      <c r="E3358" s="6" t="s">
        <v>160</v>
      </c>
      <c r="F3358" s="1" t="s">
        <v>117</v>
      </c>
      <c r="G3358" s="2">
        <v>44312</v>
      </c>
      <c r="H3358" s="1">
        <v>0</v>
      </c>
      <c r="I3358" s="24">
        <f>VLOOKUP($E3358,Mapping!$A$2:$C$502,3,0)</f>
        <v>0</v>
      </c>
      <c r="J3358" s="24" t="str">
        <f>VLOOKUP($E3358,Mapping!$A$2:$C$502,2,0)</f>
        <v>Event After Effect</v>
      </c>
      <c r="K3358" s="24" t="str">
        <f>VLOOKUP(G3358,Mapping!$E$2:$F$246,2,0)</f>
        <v>Per</v>
      </c>
    </row>
    <row r="3359" spans="1:11" x14ac:dyDescent="0.25">
      <c r="A3359" s="6"/>
      <c r="B3359" s="6"/>
      <c r="C3359" s="6"/>
      <c r="D3359" s="6"/>
      <c r="E3359" s="6" t="s">
        <v>161</v>
      </c>
      <c r="F3359" s="1" t="s">
        <v>117</v>
      </c>
      <c r="G3359" s="2">
        <v>44312</v>
      </c>
      <c r="H3359" s="1">
        <v>0</v>
      </c>
      <c r="I3359" s="24">
        <f>VLOOKUP($E3359,Mapping!$A$2:$C$502,3,0)</f>
        <v>0</v>
      </c>
      <c r="J3359" s="24" t="str">
        <f>VLOOKUP($E3359,Mapping!$A$2:$C$502,2,0)</f>
        <v>Internal Event</v>
      </c>
      <c r="K3359" s="24" t="str">
        <f>VLOOKUP(G3359,Mapping!$E$2:$F$246,2,0)</f>
        <v>Per</v>
      </c>
    </row>
    <row r="3360" spans="1:11" x14ac:dyDescent="0.25">
      <c r="A3360" s="6"/>
      <c r="B3360" s="6"/>
      <c r="C3360" s="6"/>
      <c r="D3360" s="6"/>
      <c r="E3360" s="6" t="s">
        <v>162</v>
      </c>
      <c r="F3360" s="1" t="s">
        <v>117</v>
      </c>
      <c r="G3360" s="2">
        <v>44312</v>
      </c>
      <c r="H3360" s="1">
        <v>0</v>
      </c>
      <c r="I3360" s="24">
        <f>VLOOKUP($E3360,Mapping!$A$2:$C$502,3,0)</f>
        <v>0</v>
      </c>
      <c r="J3360" s="24" t="str">
        <f>VLOOKUP($E3360,Mapping!$A$2:$C$502,2,0)</f>
        <v>Tuesday Effect</v>
      </c>
      <c r="K3360" s="24" t="str">
        <f>VLOOKUP(G3360,Mapping!$E$2:$F$246,2,0)</f>
        <v>Per</v>
      </c>
    </row>
    <row r="3361" spans="1:11" x14ac:dyDescent="0.25">
      <c r="A3361" s="6"/>
      <c r="B3361" s="6"/>
      <c r="C3361" s="6"/>
      <c r="D3361" s="6"/>
      <c r="E3361" s="6" t="s">
        <v>222</v>
      </c>
      <c r="F3361" s="1" t="s">
        <v>117</v>
      </c>
      <c r="G3361" s="2">
        <v>44312</v>
      </c>
      <c r="H3361" s="1">
        <v>15142.4035047661</v>
      </c>
      <c r="I3361" s="24" t="str">
        <f>VLOOKUP($E3361,Mapping!$A$2:$C$502,3,0)</f>
        <v>Pre</v>
      </c>
      <c r="J3361" s="24" t="str">
        <f>VLOOKUP($E3361,Mapping!$A$2:$C$502,2,0)</f>
        <v>Unity</v>
      </c>
      <c r="K3361" s="24" t="str">
        <f>VLOOKUP(G3361,Mapping!$E$2:$F$246,2,0)</f>
        <v>Per</v>
      </c>
    </row>
    <row r="3362" spans="1:11" x14ac:dyDescent="0.25">
      <c r="A3362" s="6"/>
      <c r="B3362" s="6"/>
      <c r="C3362" s="6"/>
      <c r="D3362" s="6"/>
      <c r="E3362" s="6" t="s">
        <v>234</v>
      </c>
      <c r="F3362" s="1" t="s">
        <v>117</v>
      </c>
      <c r="G3362" s="2">
        <v>44312</v>
      </c>
      <c r="H3362" s="1">
        <v>0</v>
      </c>
      <c r="I3362" s="24" t="str">
        <f>VLOOKUP($E3362,Mapping!$A$2:$C$502,3,0)</f>
        <v>S1</v>
      </c>
      <c r="J3362" s="24" t="str">
        <f>VLOOKUP($E3362,Mapping!$A$2:$C$502,2,0)</f>
        <v>Unity</v>
      </c>
      <c r="K3362" s="24" t="str">
        <f>VLOOKUP(G3362,Mapping!$E$2:$F$246,2,0)</f>
        <v>Per</v>
      </c>
    </row>
    <row r="3363" spans="1:11" x14ac:dyDescent="0.25">
      <c r="A3363" s="6"/>
      <c r="B3363" s="6"/>
      <c r="C3363" s="6"/>
      <c r="D3363" s="6"/>
      <c r="E3363" s="6" t="s">
        <v>235</v>
      </c>
      <c r="F3363" s="1" t="s">
        <v>117</v>
      </c>
      <c r="G3363" s="2">
        <v>44312</v>
      </c>
      <c r="H3363" s="1">
        <v>0</v>
      </c>
      <c r="I3363" s="24" t="str">
        <f>VLOOKUP($E3363,Mapping!$A$2:$C$502,3,0)</f>
        <v>S2</v>
      </c>
      <c r="J3363" s="24" t="str">
        <f>VLOOKUP($E3363,Mapping!$A$2:$C$502,2,0)</f>
        <v>Unity</v>
      </c>
      <c r="K3363" s="24" t="str">
        <f>VLOOKUP(G3363,Mapping!$E$2:$F$246,2,0)</f>
        <v>Per</v>
      </c>
    </row>
    <row r="3364" spans="1:11" x14ac:dyDescent="0.25">
      <c r="A3364" s="6"/>
      <c r="B3364" s="6"/>
      <c r="C3364" s="6"/>
      <c r="D3364" s="6"/>
      <c r="E3364" s="6" t="s">
        <v>247</v>
      </c>
      <c r="F3364" s="1" t="s">
        <v>117</v>
      </c>
      <c r="G3364" s="2">
        <v>44312</v>
      </c>
      <c r="H3364" s="1">
        <v>0</v>
      </c>
      <c r="I3364" s="24" t="str">
        <f>VLOOKUP($E3364,Mapping!$A$2:$C$502,3,0)</f>
        <v>S3</v>
      </c>
      <c r="J3364" s="24" t="str">
        <f>VLOOKUP($E3364,Mapping!$A$2:$C$502,2,0)</f>
        <v>Unity</v>
      </c>
      <c r="K3364" s="24" t="str">
        <f>VLOOKUP(G3364,Mapping!$E$2:$F$246,2,0)</f>
        <v>Per</v>
      </c>
    </row>
    <row r="3365" spans="1:11" x14ac:dyDescent="0.25">
      <c r="A3365" s="6"/>
      <c r="B3365" s="6"/>
      <c r="C3365" s="6"/>
      <c r="D3365" s="6"/>
      <c r="E3365" s="6" t="s">
        <v>200</v>
      </c>
      <c r="F3365" s="1" t="s">
        <v>117</v>
      </c>
      <c r="G3365" s="2">
        <v>44313</v>
      </c>
      <c r="H3365" s="1">
        <v>0</v>
      </c>
      <c r="I3365" s="24">
        <f>VLOOKUP($E3365,Mapping!$A$2:$C$502,3,0)</f>
        <v>0</v>
      </c>
      <c r="J3365" s="24" t="str">
        <f>VLOOKUP($E3365,Mapping!$A$2:$C$502,2,0)</f>
        <v>Apple Search</v>
      </c>
      <c r="K3365" s="24" t="str">
        <f>VLOOKUP(G3365,Mapping!$E$2:$F$246,2,0)</f>
        <v>S1</v>
      </c>
    </row>
    <row r="3366" spans="1:11" x14ac:dyDescent="0.25">
      <c r="A3366" s="6"/>
      <c r="B3366" s="6"/>
      <c r="C3366" s="6"/>
      <c r="D3366" s="6"/>
      <c r="E3366" s="6" t="s">
        <v>227</v>
      </c>
      <c r="F3366" s="1" t="s">
        <v>117</v>
      </c>
      <c r="G3366" s="2">
        <v>44313</v>
      </c>
      <c r="H3366" s="1">
        <v>0</v>
      </c>
      <c r="I3366" s="24">
        <f>VLOOKUP($E3366,Mapping!$A$2:$C$502,3,0)</f>
        <v>0</v>
      </c>
      <c r="J3366" s="24" t="str">
        <f>VLOOKUP($E3366,Mapping!$A$2:$C$502,2,0)</f>
        <v>Applovin Rewarded</v>
      </c>
      <c r="K3366" s="24" t="str">
        <f>VLOOKUP(G3366,Mapping!$E$2:$F$246,2,0)</f>
        <v>S1</v>
      </c>
    </row>
    <row r="3367" spans="1:11" x14ac:dyDescent="0.25">
      <c r="A3367" s="6"/>
      <c r="B3367" s="6"/>
      <c r="C3367" s="6"/>
      <c r="D3367" s="6"/>
      <c r="E3367" s="6" t="s">
        <v>201</v>
      </c>
      <c r="F3367" s="1" t="s">
        <v>117</v>
      </c>
      <c r="G3367" s="2">
        <v>44313</v>
      </c>
      <c r="H3367" s="1">
        <v>0</v>
      </c>
      <c r="I3367" s="24">
        <f>VLOOKUP($E3367,Mapping!$A$2:$C$502,3,0)</f>
        <v>0</v>
      </c>
      <c r="J3367" s="24" t="str">
        <f>VLOOKUP($E3367,Mapping!$A$2:$C$502,2,0)</f>
        <v>Applovin Video</v>
      </c>
      <c r="K3367" s="24" t="str">
        <f>VLOOKUP(G3367,Mapping!$E$2:$F$246,2,0)</f>
        <v>S1</v>
      </c>
    </row>
    <row r="3368" spans="1:11" x14ac:dyDescent="0.25">
      <c r="A3368" s="6"/>
      <c r="B3368" s="6"/>
      <c r="C3368" s="6"/>
      <c r="D3368" s="6"/>
      <c r="E3368" s="6" t="s">
        <v>143</v>
      </c>
      <c r="F3368" s="1" t="s">
        <v>117</v>
      </c>
      <c r="G3368" s="2">
        <v>44313</v>
      </c>
      <c r="H3368" s="1">
        <v>0</v>
      </c>
      <c r="I3368" s="24">
        <f>VLOOKUP($E3368,Mapping!$A$2:$C$502,3,0)</f>
        <v>0</v>
      </c>
      <c r="J3368" s="24" t="str">
        <f>VLOOKUP($E3368,Mapping!$A$2:$C$502,2,0)</f>
        <v>Bug Fix</v>
      </c>
      <c r="K3368" s="24" t="str">
        <f>VLOOKUP(G3368,Mapping!$E$2:$F$246,2,0)</f>
        <v>S1</v>
      </c>
    </row>
    <row r="3369" spans="1:11" x14ac:dyDescent="0.25">
      <c r="A3369" s="6"/>
      <c r="B3369" s="6"/>
      <c r="C3369" s="6"/>
      <c r="D3369" s="6"/>
      <c r="E3369" s="6" t="s">
        <v>144</v>
      </c>
      <c r="F3369" s="1" t="s">
        <v>117</v>
      </c>
      <c r="G3369" s="2">
        <v>44313</v>
      </c>
      <c r="H3369" s="1">
        <v>0</v>
      </c>
      <c r="I3369" s="24">
        <f>VLOOKUP($E3369,Mapping!$A$2:$C$502,3,0)</f>
        <v>0</v>
      </c>
      <c r="J3369" s="24" t="str">
        <f>VLOOKUP($E3369,Mapping!$A$2:$C$502,2,0)</f>
        <v>Bug Fix</v>
      </c>
      <c r="K3369" s="24" t="str">
        <f>VLOOKUP(G3369,Mapping!$E$2:$F$246,2,0)</f>
        <v>S1</v>
      </c>
    </row>
    <row r="3370" spans="1:11" x14ac:dyDescent="0.25">
      <c r="A3370" s="6"/>
      <c r="B3370" s="6"/>
      <c r="C3370" s="6"/>
      <c r="D3370" s="6"/>
      <c r="E3370" s="6" t="s">
        <v>226</v>
      </c>
      <c r="F3370" s="1" t="s">
        <v>117</v>
      </c>
      <c r="G3370" s="2">
        <v>44313</v>
      </c>
      <c r="H3370" s="1">
        <v>0</v>
      </c>
      <c r="I3370" s="24">
        <f>VLOOKUP($E3370,Mapping!$A$2:$C$502,3,0)</f>
        <v>0</v>
      </c>
      <c r="J3370" s="24" t="str">
        <f>VLOOKUP($E3370,Mapping!$A$2:$C$502,2,0)</f>
        <v>Bug Fix</v>
      </c>
      <c r="K3370" s="24" t="str">
        <f>VLOOKUP(G3370,Mapping!$E$2:$F$246,2,0)</f>
        <v>S1</v>
      </c>
    </row>
    <row r="3371" spans="1:11" x14ac:dyDescent="0.25">
      <c r="A3371" s="6"/>
      <c r="B3371" s="6"/>
      <c r="C3371" s="6"/>
      <c r="D3371" s="6"/>
      <c r="E3371" s="6" t="s">
        <v>146</v>
      </c>
      <c r="F3371" s="1" t="s">
        <v>117</v>
      </c>
      <c r="G3371" s="2">
        <v>44313</v>
      </c>
      <c r="H3371" s="1">
        <v>0</v>
      </c>
      <c r="I3371" s="24">
        <f>VLOOKUP($E3371,Mapping!$A$2:$C$502,3,0)</f>
        <v>0</v>
      </c>
      <c r="J3371" s="24" t="str">
        <f>VLOOKUP($E3371,Mapping!$A$2:$C$502,2,0)</f>
        <v>Event After Effect</v>
      </c>
      <c r="K3371" s="24" t="str">
        <f>VLOOKUP(G3371,Mapping!$E$2:$F$246,2,0)</f>
        <v>S1</v>
      </c>
    </row>
    <row r="3372" spans="1:11" x14ac:dyDescent="0.25">
      <c r="A3372" s="6"/>
      <c r="B3372" s="6"/>
      <c r="C3372" s="6"/>
      <c r="D3372" s="6"/>
      <c r="E3372" s="6" t="s">
        <v>228</v>
      </c>
      <c r="F3372" s="1" t="s">
        <v>117</v>
      </c>
      <c r="G3372" s="2">
        <v>44313</v>
      </c>
      <c r="H3372" s="1">
        <v>0</v>
      </c>
      <c r="I3372" s="24">
        <f>VLOOKUP($E3372,Mapping!$A$2:$C$502,3,0)</f>
        <v>0</v>
      </c>
      <c r="J3372" s="24" t="str">
        <f>VLOOKUP($E3372,Mapping!$A$2:$C$502,2,0)</f>
        <v>Bytedance Global</v>
      </c>
      <c r="K3372" s="24" t="str">
        <f>VLOOKUP(G3372,Mapping!$E$2:$F$246,2,0)</f>
        <v>S1</v>
      </c>
    </row>
    <row r="3373" spans="1:11" x14ac:dyDescent="0.25">
      <c r="A3373" s="6"/>
      <c r="B3373" s="6"/>
      <c r="C3373" s="6"/>
      <c r="D3373" s="6"/>
      <c r="E3373" s="6" t="s">
        <v>180</v>
      </c>
      <c r="F3373" s="1" t="s">
        <v>117</v>
      </c>
      <c r="G3373" s="2">
        <v>44313</v>
      </c>
      <c r="H3373" s="1">
        <v>-13714.7718045519</v>
      </c>
      <c r="I3373" s="24">
        <f>VLOOKUP($E3373,Mapping!$A$2:$C$502,3,0)</f>
        <v>0</v>
      </c>
      <c r="J3373" s="24" t="str">
        <f>VLOOKUP($E3373,Mapping!$A$2:$C$502,2,0)</f>
        <v>Lords Mobile</v>
      </c>
      <c r="K3373" s="24" t="str">
        <f>VLOOKUP(G3373,Mapping!$E$2:$F$246,2,0)</f>
        <v>S1</v>
      </c>
    </row>
    <row r="3374" spans="1:11" x14ac:dyDescent="0.25">
      <c r="A3374" s="6"/>
      <c r="B3374" s="6"/>
      <c r="C3374" s="6"/>
      <c r="D3374" s="6"/>
      <c r="E3374" s="6" t="s">
        <v>181</v>
      </c>
      <c r="F3374" s="1" t="s">
        <v>117</v>
      </c>
      <c r="G3374" s="2">
        <v>44313</v>
      </c>
      <c r="H3374" s="1">
        <v>-5816.9800358709399</v>
      </c>
      <c r="I3374" s="24">
        <f>VLOOKUP($E3374,Mapping!$A$2:$C$502,3,0)</f>
        <v>0</v>
      </c>
      <c r="J3374" s="24" t="str">
        <f>VLOOKUP($E3374,Mapping!$A$2:$C$502,2,0)</f>
        <v>Rise of Kingdom</v>
      </c>
      <c r="K3374" s="24" t="str">
        <f>VLOOKUP(G3374,Mapping!$E$2:$F$246,2,0)</f>
        <v>S1</v>
      </c>
    </row>
    <row r="3375" spans="1:11" x14ac:dyDescent="0.25">
      <c r="A3375" s="6"/>
      <c r="B3375" s="6"/>
      <c r="C3375" s="6"/>
      <c r="D3375" s="6"/>
      <c r="E3375" s="6" t="s">
        <v>182</v>
      </c>
      <c r="F3375" s="1" t="s">
        <v>117</v>
      </c>
      <c r="G3375" s="2">
        <v>44313</v>
      </c>
      <c r="H3375" s="1">
        <v>-5040.0033486013499</v>
      </c>
      <c r="I3375" s="24">
        <f>VLOOKUP($E3375,Mapping!$A$2:$C$502,3,0)</f>
        <v>0</v>
      </c>
      <c r="J3375" s="24" t="str">
        <f>VLOOKUP($E3375,Mapping!$A$2:$C$502,2,0)</f>
        <v>West Game</v>
      </c>
      <c r="K3375" s="24" t="str">
        <f>VLOOKUP(G3375,Mapping!$E$2:$F$246,2,0)</f>
        <v>S1</v>
      </c>
    </row>
    <row r="3376" spans="1:11" x14ac:dyDescent="0.25">
      <c r="A3376" s="6"/>
      <c r="B3376" s="6"/>
      <c r="C3376" s="6"/>
      <c r="D3376" s="6"/>
      <c r="E3376" s="6" t="s">
        <v>148</v>
      </c>
      <c r="F3376" s="1" t="s">
        <v>117</v>
      </c>
      <c r="G3376" s="2">
        <v>44313</v>
      </c>
      <c r="H3376" s="1">
        <v>0</v>
      </c>
      <c r="I3376" s="24">
        <f>VLOOKUP($E3376,Mapping!$A$2:$C$502,3,0)</f>
        <v>0</v>
      </c>
      <c r="J3376" s="24" t="str">
        <f>VLOOKUP($E3376,Mapping!$A$2:$C$502,2,0)</f>
        <v>Event After Effect</v>
      </c>
      <c r="K3376" s="24" t="str">
        <f>VLOOKUP(G3376,Mapping!$E$2:$F$246,2,0)</f>
        <v>S1</v>
      </c>
    </row>
    <row r="3377" spans="1:11" x14ac:dyDescent="0.25">
      <c r="A3377" s="6"/>
      <c r="B3377" s="6"/>
      <c r="C3377" s="6"/>
      <c r="D3377" s="6"/>
      <c r="E3377" s="6" t="s">
        <v>202</v>
      </c>
      <c r="F3377" s="1" t="s">
        <v>117</v>
      </c>
      <c r="G3377" s="2">
        <v>44313</v>
      </c>
      <c r="H3377" s="1">
        <v>2.5442298799051402E-4</v>
      </c>
      <c r="I3377" s="24" t="str">
        <f>VLOOKUP($E3377,Mapping!$A$2:$C$502,3,0)</f>
        <v>S1</v>
      </c>
      <c r="J3377" s="24" t="str">
        <f>VLOOKUP($E3377,Mapping!$A$2:$C$502,2,0)</f>
        <v>Facebook AEO AAA</v>
      </c>
      <c r="K3377" s="24" t="str">
        <f>VLOOKUP(G3377,Mapping!$E$2:$F$246,2,0)</f>
        <v>S1</v>
      </c>
    </row>
    <row r="3378" spans="1:11" x14ac:dyDescent="0.25">
      <c r="A3378" s="6"/>
      <c r="B3378" s="6"/>
      <c r="C3378" s="6"/>
      <c r="D3378" s="6"/>
      <c r="E3378" s="6" t="s">
        <v>203</v>
      </c>
      <c r="F3378" s="1" t="s">
        <v>117</v>
      </c>
      <c r="G3378" s="2">
        <v>44313</v>
      </c>
      <c r="H3378" s="1">
        <v>0</v>
      </c>
      <c r="I3378" s="24" t="str">
        <f>VLOOKUP($E3378,Mapping!$A$2:$C$502,3,0)</f>
        <v>S2</v>
      </c>
      <c r="J3378" s="24" t="str">
        <f>VLOOKUP($E3378,Mapping!$A$2:$C$502,2,0)</f>
        <v>Facebook AEO AAA</v>
      </c>
      <c r="K3378" s="24" t="str">
        <f>VLOOKUP(G3378,Mapping!$E$2:$F$246,2,0)</f>
        <v>S1</v>
      </c>
    </row>
    <row r="3379" spans="1:11" x14ac:dyDescent="0.25">
      <c r="A3379" s="6"/>
      <c r="B3379" s="6"/>
      <c r="C3379" s="6"/>
      <c r="D3379" s="6"/>
      <c r="E3379" s="6" t="s">
        <v>243</v>
      </c>
      <c r="F3379" s="1" t="s">
        <v>117</v>
      </c>
      <c r="G3379" s="2">
        <v>44313</v>
      </c>
      <c r="H3379" s="1">
        <v>0</v>
      </c>
      <c r="I3379" s="24" t="str">
        <f>VLOOKUP($E3379,Mapping!$A$2:$C$502,3,0)</f>
        <v>S3</v>
      </c>
      <c r="J3379" s="24" t="str">
        <f>VLOOKUP($E3379,Mapping!$A$2:$C$502,2,0)</f>
        <v>Facebook AEO AAA</v>
      </c>
      <c r="K3379" s="24" t="str">
        <f>VLOOKUP(G3379,Mapping!$E$2:$F$246,2,0)</f>
        <v>S1</v>
      </c>
    </row>
    <row r="3380" spans="1:11" x14ac:dyDescent="0.25">
      <c r="A3380" s="6"/>
      <c r="B3380" s="6"/>
      <c r="C3380" s="6"/>
      <c r="D3380" s="6"/>
      <c r="E3380" s="6" t="s">
        <v>204</v>
      </c>
      <c r="F3380" s="1" t="s">
        <v>117</v>
      </c>
      <c r="G3380" s="2">
        <v>44313</v>
      </c>
      <c r="H3380" s="1">
        <v>252.64014639372499</v>
      </c>
      <c r="I3380" s="24" t="str">
        <f>VLOOKUP($E3380,Mapping!$A$2:$C$502,3,0)</f>
        <v>Pre</v>
      </c>
      <c r="J3380" s="24" t="str">
        <f>VLOOKUP($E3380,Mapping!$A$2:$C$502,2,0)</f>
        <v>Facebook AEO AAA</v>
      </c>
      <c r="K3380" s="24" t="str">
        <f>VLOOKUP(G3380,Mapping!$E$2:$F$246,2,0)</f>
        <v>S1</v>
      </c>
    </row>
    <row r="3381" spans="1:11" x14ac:dyDescent="0.25">
      <c r="A3381" s="6"/>
      <c r="B3381" s="6"/>
      <c r="C3381" s="6"/>
      <c r="D3381" s="6"/>
      <c r="E3381" s="6" t="s">
        <v>205</v>
      </c>
      <c r="F3381" s="1" t="s">
        <v>117</v>
      </c>
      <c r="G3381" s="2">
        <v>44313</v>
      </c>
      <c r="H3381" s="1">
        <v>0</v>
      </c>
      <c r="I3381" s="24" t="str">
        <f>VLOOKUP($E3381,Mapping!$A$2:$C$502,3,0)</f>
        <v>S1</v>
      </c>
      <c r="J3381" s="24" t="str">
        <f>VLOOKUP($E3381,Mapping!$A$2:$C$502,2,0)</f>
        <v>Facebook AEO BAU</v>
      </c>
      <c r="K3381" s="24" t="str">
        <f>VLOOKUP(G3381,Mapping!$E$2:$F$246,2,0)</f>
        <v>S1</v>
      </c>
    </row>
    <row r="3382" spans="1:11" x14ac:dyDescent="0.25">
      <c r="A3382" s="6"/>
      <c r="B3382" s="6"/>
      <c r="C3382" s="6"/>
      <c r="D3382" s="6"/>
      <c r="E3382" s="6" t="s">
        <v>206</v>
      </c>
      <c r="F3382" s="1" t="s">
        <v>117</v>
      </c>
      <c r="G3382" s="2">
        <v>44313</v>
      </c>
      <c r="H3382" s="1">
        <v>0</v>
      </c>
      <c r="I3382" s="24" t="str">
        <f>VLOOKUP($E3382,Mapping!$A$2:$C$502,3,0)</f>
        <v>S2</v>
      </c>
      <c r="J3382" s="24" t="str">
        <f>VLOOKUP($E3382,Mapping!$A$2:$C$502,2,0)</f>
        <v>Facebook AEO BAU</v>
      </c>
      <c r="K3382" s="24" t="str">
        <f>VLOOKUP(G3382,Mapping!$E$2:$F$246,2,0)</f>
        <v>S1</v>
      </c>
    </row>
    <row r="3383" spans="1:11" x14ac:dyDescent="0.25">
      <c r="A3383" s="6"/>
      <c r="B3383" s="6"/>
      <c r="C3383" s="6"/>
      <c r="D3383" s="6"/>
      <c r="E3383" s="6" t="s">
        <v>244</v>
      </c>
      <c r="F3383" s="1" t="s">
        <v>117</v>
      </c>
      <c r="G3383" s="2">
        <v>44313</v>
      </c>
      <c r="H3383" s="1">
        <v>0</v>
      </c>
      <c r="I3383" s="24" t="str">
        <f>VLOOKUP($E3383,Mapping!$A$2:$C$502,3,0)</f>
        <v>S3</v>
      </c>
      <c r="J3383" s="24" t="str">
        <f>VLOOKUP($E3383,Mapping!$A$2:$C$502,2,0)</f>
        <v>Facebook AEO BAU</v>
      </c>
      <c r="K3383" s="24" t="str">
        <f>VLOOKUP(G3383,Mapping!$E$2:$F$246,2,0)</f>
        <v>S1</v>
      </c>
    </row>
    <row r="3384" spans="1:11" x14ac:dyDescent="0.25">
      <c r="A3384" s="6"/>
      <c r="B3384" s="6"/>
      <c r="C3384" s="6"/>
      <c r="D3384" s="6"/>
      <c r="E3384" s="6" t="s">
        <v>207</v>
      </c>
      <c r="F3384" s="1" t="s">
        <v>117</v>
      </c>
      <c r="G3384" s="2">
        <v>44313</v>
      </c>
      <c r="H3384" s="1">
        <v>0</v>
      </c>
      <c r="I3384" s="24" t="str">
        <f>VLOOKUP($E3384,Mapping!$A$2:$C$502,3,0)</f>
        <v>Pre</v>
      </c>
      <c r="J3384" s="24" t="str">
        <f>VLOOKUP($E3384,Mapping!$A$2:$C$502,2,0)</f>
        <v>Facebook AEO BAU</v>
      </c>
      <c r="K3384" s="24" t="str">
        <f>VLOOKUP(G3384,Mapping!$E$2:$F$246,2,0)</f>
        <v>S1</v>
      </c>
    </row>
    <row r="3385" spans="1:11" x14ac:dyDescent="0.25">
      <c r="A3385" s="6"/>
      <c r="B3385" s="6"/>
      <c r="C3385" s="6"/>
      <c r="D3385" s="6"/>
      <c r="E3385" s="6" t="s">
        <v>208</v>
      </c>
      <c r="F3385" s="1" t="s">
        <v>117</v>
      </c>
      <c r="G3385" s="2">
        <v>44313</v>
      </c>
      <c r="H3385" s="1">
        <v>1258.71893835685</v>
      </c>
      <c r="I3385" s="24" t="str">
        <f>VLOOKUP($E3385,Mapping!$A$2:$C$502,3,0)</f>
        <v>Pre</v>
      </c>
      <c r="J3385" s="24" t="str">
        <f>VLOOKUP($E3385,Mapping!$A$2:$C$502,2,0)</f>
        <v>Facebook VO AAA</v>
      </c>
      <c r="K3385" s="24" t="str">
        <f>VLOOKUP(G3385,Mapping!$E$2:$F$246,2,0)</f>
        <v>S1</v>
      </c>
    </row>
    <row r="3386" spans="1:11" x14ac:dyDescent="0.25">
      <c r="A3386" s="6"/>
      <c r="B3386" s="6"/>
      <c r="C3386" s="6"/>
      <c r="D3386" s="6"/>
      <c r="E3386" s="6" t="s">
        <v>209</v>
      </c>
      <c r="F3386" s="1" t="s">
        <v>117</v>
      </c>
      <c r="G3386" s="2">
        <v>44313</v>
      </c>
      <c r="H3386" s="1">
        <v>4095.5862954968002</v>
      </c>
      <c r="I3386" s="24" t="str">
        <f>VLOOKUP($E3386,Mapping!$A$2:$C$502,3,0)</f>
        <v>S1</v>
      </c>
      <c r="J3386" s="24" t="str">
        <f>VLOOKUP($E3386,Mapping!$A$2:$C$502,2,0)</f>
        <v>Facebook VO AAA</v>
      </c>
      <c r="K3386" s="24" t="str">
        <f>VLOOKUP(G3386,Mapping!$E$2:$F$246,2,0)</f>
        <v>S1</v>
      </c>
    </row>
    <row r="3387" spans="1:11" x14ac:dyDescent="0.25">
      <c r="A3387" s="6"/>
      <c r="B3387" s="6"/>
      <c r="C3387" s="6"/>
      <c r="D3387" s="6"/>
      <c r="E3387" s="6" t="s">
        <v>210</v>
      </c>
      <c r="F3387" s="1" t="s">
        <v>117</v>
      </c>
      <c r="G3387" s="2">
        <v>44313</v>
      </c>
      <c r="H3387" s="1">
        <v>0</v>
      </c>
      <c r="I3387" s="24" t="str">
        <f>VLOOKUP($E3387,Mapping!$A$2:$C$502,3,0)</f>
        <v>S2</v>
      </c>
      <c r="J3387" s="24" t="str">
        <f>VLOOKUP($E3387,Mapping!$A$2:$C$502,2,0)</f>
        <v>Facebook VO AAA</v>
      </c>
      <c r="K3387" s="24" t="str">
        <f>VLOOKUP(G3387,Mapping!$E$2:$F$246,2,0)</f>
        <v>S1</v>
      </c>
    </row>
    <row r="3388" spans="1:11" x14ac:dyDescent="0.25">
      <c r="A3388" s="6"/>
      <c r="B3388" s="6"/>
      <c r="C3388" s="6"/>
      <c r="D3388" s="6"/>
      <c r="E3388" s="6" t="s">
        <v>245</v>
      </c>
      <c r="F3388" s="1" t="s">
        <v>117</v>
      </c>
      <c r="G3388" s="2">
        <v>44313</v>
      </c>
      <c r="H3388" s="1">
        <v>0</v>
      </c>
      <c r="I3388" s="24" t="str">
        <f>VLOOKUP($E3388,Mapping!$A$2:$C$502,3,0)</f>
        <v>S3</v>
      </c>
      <c r="J3388" s="24" t="str">
        <f>VLOOKUP($E3388,Mapping!$A$2:$C$502,2,0)</f>
        <v>Facebook VO AAA</v>
      </c>
      <c r="K3388" s="24" t="str">
        <f>VLOOKUP(G3388,Mapping!$E$2:$F$246,2,0)</f>
        <v>S1</v>
      </c>
    </row>
    <row r="3389" spans="1:11" x14ac:dyDescent="0.25">
      <c r="A3389" s="6"/>
      <c r="B3389" s="6"/>
      <c r="C3389" s="6"/>
      <c r="D3389" s="6"/>
      <c r="E3389" s="6" t="s">
        <v>211</v>
      </c>
      <c r="F3389" s="1" t="s">
        <v>117</v>
      </c>
      <c r="G3389" s="2">
        <v>44313</v>
      </c>
      <c r="H3389" s="1">
        <v>44216.327691341299</v>
      </c>
      <c r="I3389" s="24" t="str">
        <f>VLOOKUP($E3389,Mapping!$A$2:$C$502,3,0)</f>
        <v>Pre</v>
      </c>
      <c r="J3389" s="24" t="str">
        <f>VLOOKUP($E3389,Mapping!$A$2:$C$502,2,0)</f>
        <v>Facebook VO BAU</v>
      </c>
      <c r="K3389" s="24" t="str">
        <f>VLOOKUP(G3389,Mapping!$E$2:$F$246,2,0)</f>
        <v>S1</v>
      </c>
    </row>
    <row r="3390" spans="1:11" x14ac:dyDescent="0.25">
      <c r="A3390" s="6"/>
      <c r="B3390" s="6"/>
      <c r="C3390" s="6"/>
      <c r="D3390" s="6"/>
      <c r="E3390" s="6" t="s">
        <v>212</v>
      </c>
      <c r="F3390" s="1" t="s">
        <v>117</v>
      </c>
      <c r="G3390" s="2">
        <v>44313</v>
      </c>
      <c r="H3390" s="1">
        <v>1775.8841605708899</v>
      </c>
      <c r="I3390" s="24" t="str">
        <f>VLOOKUP($E3390,Mapping!$A$2:$C$502,3,0)</f>
        <v>S1</v>
      </c>
      <c r="J3390" s="24" t="str">
        <f>VLOOKUP($E3390,Mapping!$A$2:$C$502,2,0)</f>
        <v>Facebook VO BAU</v>
      </c>
      <c r="K3390" s="24" t="str">
        <f>VLOOKUP(G3390,Mapping!$E$2:$F$246,2,0)</f>
        <v>S1</v>
      </c>
    </row>
    <row r="3391" spans="1:11" x14ac:dyDescent="0.25">
      <c r="A3391" s="6"/>
      <c r="B3391" s="6"/>
      <c r="C3391" s="6"/>
      <c r="D3391" s="6"/>
      <c r="E3391" s="6" t="s">
        <v>213</v>
      </c>
      <c r="F3391" s="1" t="s">
        <v>117</v>
      </c>
      <c r="G3391" s="2">
        <v>44313</v>
      </c>
      <c r="H3391" s="1">
        <v>0</v>
      </c>
      <c r="I3391" s="24" t="str">
        <f>VLOOKUP($E3391,Mapping!$A$2:$C$502,3,0)</f>
        <v>S2</v>
      </c>
      <c r="J3391" s="24" t="str">
        <f>VLOOKUP($E3391,Mapping!$A$2:$C$502,2,0)</f>
        <v>Facebook VO BAU</v>
      </c>
      <c r="K3391" s="24" t="str">
        <f>VLOOKUP(G3391,Mapping!$E$2:$F$246,2,0)</f>
        <v>S1</v>
      </c>
    </row>
    <row r="3392" spans="1:11" x14ac:dyDescent="0.25">
      <c r="A3392" s="6"/>
      <c r="B3392" s="6"/>
      <c r="C3392" s="6"/>
      <c r="D3392" s="6"/>
      <c r="E3392" s="6" t="s">
        <v>246</v>
      </c>
      <c r="F3392" s="1" t="s">
        <v>117</v>
      </c>
      <c r="G3392" s="2">
        <v>44313</v>
      </c>
      <c r="H3392" s="1">
        <v>0</v>
      </c>
      <c r="I3392" s="24" t="str">
        <f>VLOOKUP($E3392,Mapping!$A$2:$C$502,3,0)</f>
        <v>S3</v>
      </c>
      <c r="J3392" s="24" t="str">
        <f>VLOOKUP($E3392,Mapping!$A$2:$C$502,2,0)</f>
        <v>Facebook VO BAU</v>
      </c>
      <c r="K3392" s="24" t="str">
        <f>VLOOKUP(G3392,Mapping!$E$2:$F$246,2,0)</f>
        <v>S1</v>
      </c>
    </row>
    <row r="3393" spans="1:11" x14ac:dyDescent="0.25">
      <c r="A3393" s="6"/>
      <c r="B3393" s="6"/>
      <c r="C3393" s="6"/>
      <c r="D3393" s="6"/>
      <c r="E3393" s="6" t="s">
        <v>214</v>
      </c>
      <c r="F3393" s="1" t="s">
        <v>117</v>
      </c>
      <c r="G3393" s="2">
        <v>44313</v>
      </c>
      <c r="H3393" s="1">
        <v>3451.2246128015399</v>
      </c>
      <c r="I3393" s="24" t="str">
        <f>VLOOKUP($E3393,Mapping!$A$2:$C$502,3,0)</f>
        <v>Pre</v>
      </c>
      <c r="J3393" s="24" t="str">
        <f>VLOOKUP($E3393,Mapping!$A$2:$C$502,2,0)</f>
        <v>Facebook VO Dynamic</v>
      </c>
      <c r="K3393" s="24" t="str">
        <f>VLOOKUP(G3393,Mapping!$E$2:$F$246,2,0)</f>
        <v>S1</v>
      </c>
    </row>
    <row r="3394" spans="1:11" x14ac:dyDescent="0.25">
      <c r="A3394" s="6"/>
      <c r="B3394" s="6"/>
      <c r="C3394" s="6"/>
      <c r="D3394" s="6"/>
      <c r="E3394" s="6" t="s">
        <v>215</v>
      </c>
      <c r="F3394" s="1" t="s">
        <v>117</v>
      </c>
      <c r="G3394" s="2">
        <v>44313</v>
      </c>
      <c r="H3394" s="1">
        <v>5.1657590712470802E-13</v>
      </c>
      <c r="I3394" s="24" t="str">
        <f>VLOOKUP($E3394,Mapping!$A$2:$C$502,3,0)</f>
        <v>S1</v>
      </c>
      <c r="J3394" s="24" t="str">
        <f>VLOOKUP($E3394,Mapping!$A$2:$C$502,2,0)</f>
        <v>Facebook VO Dynamic</v>
      </c>
      <c r="K3394" s="24" t="str">
        <f>VLOOKUP(G3394,Mapping!$E$2:$F$246,2,0)</f>
        <v>S1</v>
      </c>
    </row>
    <row r="3395" spans="1:11" x14ac:dyDescent="0.25">
      <c r="A3395" s="6"/>
      <c r="B3395" s="6"/>
      <c r="C3395" s="6"/>
      <c r="D3395" s="6"/>
      <c r="E3395" s="6" t="s">
        <v>216</v>
      </c>
      <c r="F3395" s="1" t="s">
        <v>117</v>
      </c>
      <c r="G3395" s="2">
        <v>44313</v>
      </c>
      <c r="H3395" s="1">
        <v>3801.9120022504599</v>
      </c>
      <c r="I3395" s="24" t="str">
        <f>VLOOKUP($E3395,Mapping!$A$2:$C$502,3,0)</f>
        <v>Pre</v>
      </c>
      <c r="J3395" s="24" t="str">
        <f>VLOOKUP($E3395,Mapping!$A$2:$C$502,2,0)</f>
        <v>Google Display</v>
      </c>
      <c r="K3395" s="24" t="str">
        <f>VLOOKUP(G3395,Mapping!$E$2:$F$246,2,0)</f>
        <v>S1</v>
      </c>
    </row>
    <row r="3396" spans="1:11" x14ac:dyDescent="0.25">
      <c r="A3396" s="6"/>
      <c r="B3396" s="6"/>
      <c r="C3396" s="6"/>
      <c r="D3396" s="6"/>
      <c r="E3396" s="6" t="s">
        <v>217</v>
      </c>
      <c r="F3396" s="1" t="s">
        <v>117</v>
      </c>
      <c r="G3396" s="2">
        <v>44313</v>
      </c>
      <c r="H3396" s="1">
        <v>0</v>
      </c>
      <c r="I3396" s="24">
        <f>VLOOKUP($E3396,Mapping!$A$2:$C$502,3,0)</f>
        <v>0</v>
      </c>
      <c r="J3396" s="24" t="str">
        <f>VLOOKUP($E3396,Mapping!$A$2:$C$502,2,0)</f>
        <v>Google Display</v>
      </c>
      <c r="K3396" s="24" t="str">
        <f>VLOOKUP(G3396,Mapping!$E$2:$F$246,2,0)</f>
        <v>S1</v>
      </c>
    </row>
    <row r="3397" spans="1:11" x14ac:dyDescent="0.25">
      <c r="A3397" s="6"/>
      <c r="B3397" s="6"/>
      <c r="C3397" s="6"/>
      <c r="D3397" s="6"/>
      <c r="E3397" s="6" t="s">
        <v>229</v>
      </c>
      <c r="F3397" s="1" t="s">
        <v>117</v>
      </c>
      <c r="G3397" s="2">
        <v>44313</v>
      </c>
      <c r="H3397" s="1">
        <v>0</v>
      </c>
      <c r="I3397" s="24">
        <f>VLOOKUP($E3397,Mapping!$A$2:$C$502,3,0)</f>
        <v>0</v>
      </c>
      <c r="J3397" s="24" t="str">
        <f>VLOOKUP($E3397,Mapping!$A$2:$C$502,2,0)</f>
        <v>Google Display</v>
      </c>
      <c r="K3397" s="24" t="str">
        <f>VLOOKUP(G3397,Mapping!$E$2:$F$246,2,0)</f>
        <v>S1</v>
      </c>
    </row>
    <row r="3398" spans="1:11" x14ac:dyDescent="0.25">
      <c r="A3398" s="6"/>
      <c r="B3398" s="6"/>
      <c r="C3398" s="6"/>
      <c r="D3398" s="6"/>
      <c r="E3398" s="6" t="s">
        <v>218</v>
      </c>
      <c r="F3398" s="1" t="s">
        <v>117</v>
      </c>
      <c r="G3398" s="2">
        <v>44313</v>
      </c>
      <c r="H3398" s="1">
        <v>0</v>
      </c>
      <c r="I3398" s="24">
        <f>VLOOKUP($E3398,Mapping!$A$2:$C$502,3,0)</f>
        <v>0</v>
      </c>
      <c r="J3398" s="24" t="str">
        <f>VLOOKUP($E3398,Mapping!$A$2:$C$502,2,0)</f>
        <v>Google Display</v>
      </c>
      <c r="K3398" s="24" t="str">
        <f>VLOOKUP(G3398,Mapping!$E$2:$F$246,2,0)</f>
        <v>S1</v>
      </c>
    </row>
    <row r="3399" spans="1:11" x14ac:dyDescent="0.25">
      <c r="A3399" s="6"/>
      <c r="B3399" s="6"/>
      <c r="C3399" s="6"/>
      <c r="D3399" s="6"/>
      <c r="E3399" s="6" t="s">
        <v>230</v>
      </c>
      <c r="F3399" s="1" t="s">
        <v>117</v>
      </c>
      <c r="G3399" s="2">
        <v>44313</v>
      </c>
      <c r="H3399" s="1">
        <v>726.87092713912295</v>
      </c>
      <c r="I3399" s="24" t="str">
        <f>VLOOKUP($E3399,Mapping!$A$2:$C$502,3,0)</f>
        <v>S1</v>
      </c>
      <c r="J3399" s="24" t="str">
        <f>VLOOKUP($E3399,Mapping!$A$2:$C$502,2,0)</f>
        <v>Google Display</v>
      </c>
      <c r="K3399" s="24" t="str">
        <f>VLOOKUP(G3399,Mapping!$E$2:$F$246,2,0)</f>
        <v>S1</v>
      </c>
    </row>
    <row r="3400" spans="1:11" x14ac:dyDescent="0.25">
      <c r="A3400" s="6"/>
      <c r="B3400" s="6"/>
      <c r="C3400" s="6"/>
      <c r="D3400" s="6"/>
      <c r="E3400" s="6" t="s">
        <v>219</v>
      </c>
      <c r="F3400" s="1" t="s">
        <v>117</v>
      </c>
      <c r="G3400" s="2">
        <v>44313</v>
      </c>
      <c r="H3400" s="1">
        <v>2620.03536006781</v>
      </c>
      <c r="I3400" s="24" t="str">
        <f>VLOOKUP($E3400,Mapping!$A$2:$C$502,3,0)</f>
        <v>Pre</v>
      </c>
      <c r="J3400" s="24" t="str">
        <f>VLOOKUP($E3400,Mapping!$A$2:$C$502,2,0)</f>
        <v>Google Youtube</v>
      </c>
      <c r="K3400" s="24" t="str">
        <f>VLOOKUP(G3400,Mapping!$E$2:$F$246,2,0)</f>
        <v>S1</v>
      </c>
    </row>
    <row r="3401" spans="1:11" x14ac:dyDescent="0.25">
      <c r="A3401" s="6"/>
      <c r="B3401" s="6"/>
      <c r="C3401" s="6"/>
      <c r="D3401" s="6"/>
      <c r="E3401" s="6" t="s">
        <v>220</v>
      </c>
      <c r="F3401" s="1" t="s">
        <v>117</v>
      </c>
      <c r="G3401" s="2">
        <v>44313</v>
      </c>
      <c r="H3401" s="1">
        <v>0</v>
      </c>
      <c r="I3401" s="24">
        <f>VLOOKUP($E3401,Mapping!$A$2:$C$502,3,0)</f>
        <v>0</v>
      </c>
      <c r="J3401" s="24" t="str">
        <f>VLOOKUP($E3401,Mapping!$A$2:$C$502,2,0)</f>
        <v>Google Youtube</v>
      </c>
      <c r="K3401" s="24" t="str">
        <f>VLOOKUP(G3401,Mapping!$E$2:$F$246,2,0)</f>
        <v>S1</v>
      </c>
    </row>
    <row r="3402" spans="1:11" x14ac:dyDescent="0.25">
      <c r="A3402" s="6"/>
      <c r="B3402" s="6"/>
      <c r="C3402" s="6"/>
      <c r="D3402" s="6"/>
      <c r="E3402" s="6" t="s">
        <v>231</v>
      </c>
      <c r="F3402" s="1" t="s">
        <v>117</v>
      </c>
      <c r="G3402" s="2">
        <v>44313</v>
      </c>
      <c r="H3402" s="1">
        <v>0</v>
      </c>
      <c r="I3402" s="24">
        <f>VLOOKUP($E3402,Mapping!$A$2:$C$502,3,0)</f>
        <v>0</v>
      </c>
      <c r="J3402" s="24" t="str">
        <f>VLOOKUP($E3402,Mapping!$A$2:$C$502,2,0)</f>
        <v>Google Youtube</v>
      </c>
      <c r="K3402" s="24" t="str">
        <f>VLOOKUP(G3402,Mapping!$E$2:$F$246,2,0)</f>
        <v>S1</v>
      </c>
    </row>
    <row r="3403" spans="1:11" x14ac:dyDescent="0.25">
      <c r="A3403" s="6"/>
      <c r="B3403" s="6"/>
      <c r="C3403" s="6"/>
      <c r="D3403" s="6"/>
      <c r="E3403" s="6" t="s">
        <v>221</v>
      </c>
      <c r="F3403" s="1" t="s">
        <v>117</v>
      </c>
      <c r="G3403" s="2">
        <v>44313</v>
      </c>
      <c r="H3403" s="1">
        <v>0</v>
      </c>
      <c r="I3403" s="24">
        <f>VLOOKUP($E3403,Mapping!$A$2:$C$502,3,0)</f>
        <v>0</v>
      </c>
      <c r="J3403" s="24" t="str">
        <f>VLOOKUP($E3403,Mapping!$A$2:$C$502,2,0)</f>
        <v>Google Youtube</v>
      </c>
      <c r="K3403" s="24" t="str">
        <f>VLOOKUP(G3403,Mapping!$E$2:$F$246,2,0)</f>
        <v>S1</v>
      </c>
    </row>
    <row r="3404" spans="1:11" x14ac:dyDescent="0.25">
      <c r="A3404" s="6"/>
      <c r="B3404" s="6"/>
      <c r="C3404" s="6"/>
      <c r="D3404" s="6"/>
      <c r="E3404" s="6" t="s">
        <v>232</v>
      </c>
      <c r="F3404" s="1" t="s">
        <v>117</v>
      </c>
      <c r="G3404" s="2">
        <v>44313</v>
      </c>
      <c r="H3404" s="1">
        <v>2.32152339595513E-10</v>
      </c>
      <c r="I3404" s="24" t="str">
        <f>VLOOKUP($E3404,Mapping!$A$2:$C$502,3,0)</f>
        <v>S1</v>
      </c>
      <c r="J3404" s="24" t="str">
        <f>VLOOKUP($E3404,Mapping!$A$2:$C$502,2,0)</f>
        <v>Google Youtube</v>
      </c>
      <c r="K3404" s="24" t="str">
        <f>VLOOKUP(G3404,Mapping!$E$2:$F$246,2,0)</f>
        <v>S1</v>
      </c>
    </row>
    <row r="3405" spans="1:11" x14ac:dyDescent="0.25">
      <c r="A3405" s="6"/>
      <c r="B3405" s="6"/>
      <c r="C3405" s="6"/>
      <c r="D3405" s="6"/>
      <c r="E3405" s="6" t="s">
        <v>73</v>
      </c>
      <c r="F3405" s="1" t="s">
        <v>117</v>
      </c>
      <c r="G3405" s="2">
        <v>44313</v>
      </c>
      <c r="H3405" s="1">
        <v>282876.95580592903</v>
      </c>
      <c r="I3405" s="24">
        <f>VLOOKUP($E3405,Mapping!$A$2:$C$502,3,0)</f>
        <v>0</v>
      </c>
      <c r="J3405" s="24">
        <f>VLOOKUP($E3405,Mapping!$A$2:$C$502,2,0)</f>
        <v>0</v>
      </c>
      <c r="K3405" s="24" t="str">
        <f>VLOOKUP(G3405,Mapping!$E$2:$F$246,2,0)</f>
        <v>S1</v>
      </c>
    </row>
    <row r="3406" spans="1:11" x14ac:dyDescent="0.25">
      <c r="A3406" s="6"/>
      <c r="B3406" s="6"/>
      <c r="C3406" s="6"/>
      <c r="D3406" s="6"/>
      <c r="E3406" s="6" t="s">
        <v>149</v>
      </c>
      <c r="F3406" s="1" t="s">
        <v>117</v>
      </c>
      <c r="G3406" s="2">
        <v>44313</v>
      </c>
      <c r="H3406" s="1">
        <v>-26446.072486901201</v>
      </c>
      <c r="I3406" s="24">
        <f>VLOOKUP($E3406,Mapping!$A$2:$C$502,3,0)</f>
        <v>0</v>
      </c>
      <c r="J3406" s="24" t="str">
        <f>VLOOKUP($E3406,Mapping!$A$2:$C$502,2,0)</f>
        <v>Event After Effect</v>
      </c>
      <c r="K3406" s="24" t="str">
        <f>VLOOKUP(G3406,Mapping!$E$2:$F$246,2,0)</f>
        <v>S1</v>
      </c>
    </row>
    <row r="3407" spans="1:11" x14ac:dyDescent="0.25">
      <c r="A3407" s="6"/>
      <c r="B3407" s="6"/>
      <c r="C3407" s="6"/>
      <c r="D3407" s="6"/>
      <c r="E3407" s="6" t="s">
        <v>150</v>
      </c>
      <c r="F3407" s="1" t="s">
        <v>117</v>
      </c>
      <c r="G3407" s="2">
        <v>44313</v>
      </c>
      <c r="H3407" s="1">
        <v>0</v>
      </c>
      <c r="I3407" s="24">
        <f>VLOOKUP($E3407,Mapping!$A$2:$C$502,3,0)</f>
        <v>0</v>
      </c>
      <c r="J3407" s="24" t="str">
        <f>VLOOKUP($E3407,Mapping!$A$2:$C$502,2,0)</f>
        <v>Internal Event</v>
      </c>
      <c r="K3407" s="24" t="str">
        <f>VLOOKUP(G3407,Mapping!$E$2:$F$246,2,0)</f>
        <v>S1</v>
      </c>
    </row>
    <row r="3408" spans="1:11" x14ac:dyDescent="0.25">
      <c r="A3408" s="6"/>
      <c r="B3408" s="6"/>
      <c r="C3408" s="6"/>
      <c r="D3408" s="6"/>
      <c r="E3408" s="6" t="s">
        <v>151</v>
      </c>
      <c r="F3408" s="1" t="s">
        <v>117</v>
      </c>
      <c r="G3408" s="2">
        <v>44313</v>
      </c>
      <c r="H3408" s="1">
        <v>0</v>
      </c>
      <c r="I3408" s="24">
        <f>VLOOKUP($E3408,Mapping!$A$2:$C$502,3,0)</f>
        <v>0</v>
      </c>
      <c r="J3408" s="24" t="str">
        <f>VLOOKUP($E3408,Mapping!$A$2:$C$502,2,0)</f>
        <v>Internal Event</v>
      </c>
      <c r="K3408" s="24" t="str">
        <f>VLOOKUP(G3408,Mapping!$E$2:$F$246,2,0)</f>
        <v>S1</v>
      </c>
    </row>
    <row r="3409" spans="1:11" x14ac:dyDescent="0.25">
      <c r="A3409" s="6"/>
      <c r="B3409" s="6"/>
      <c r="C3409" s="6"/>
      <c r="D3409" s="6"/>
      <c r="E3409" s="6" t="s">
        <v>152</v>
      </c>
      <c r="F3409" s="1" t="s">
        <v>117</v>
      </c>
      <c r="G3409" s="2">
        <v>44313</v>
      </c>
      <c r="H3409" s="1">
        <v>0</v>
      </c>
      <c r="I3409" s="24">
        <f>VLOOKUP($E3409,Mapping!$A$2:$C$502,3,0)</f>
        <v>0</v>
      </c>
      <c r="J3409" s="24" t="str">
        <f>VLOOKUP($E3409,Mapping!$A$2:$C$502,2,0)</f>
        <v>Internal Event</v>
      </c>
      <c r="K3409" s="24" t="str">
        <f>VLOOKUP(G3409,Mapping!$E$2:$F$246,2,0)</f>
        <v>S1</v>
      </c>
    </row>
    <row r="3410" spans="1:11" x14ac:dyDescent="0.25">
      <c r="A3410" s="6"/>
      <c r="B3410" s="6"/>
      <c r="C3410" s="6"/>
      <c r="D3410" s="6"/>
      <c r="E3410" s="6" t="s">
        <v>153</v>
      </c>
      <c r="F3410" s="1" t="s">
        <v>117</v>
      </c>
      <c r="G3410" s="2">
        <v>44313</v>
      </c>
      <c r="H3410" s="1">
        <v>0</v>
      </c>
      <c r="I3410" s="24">
        <f>VLOOKUP($E3410,Mapping!$A$2:$C$502,3,0)</f>
        <v>0</v>
      </c>
      <c r="J3410" s="24" t="str">
        <f>VLOOKUP($E3410,Mapping!$A$2:$C$502,2,0)</f>
        <v>Monday Effect</v>
      </c>
      <c r="K3410" s="24" t="str">
        <f>VLOOKUP(G3410,Mapping!$E$2:$F$246,2,0)</f>
        <v>S1</v>
      </c>
    </row>
    <row r="3411" spans="1:11" x14ac:dyDescent="0.25">
      <c r="A3411" s="6"/>
      <c r="B3411" s="6"/>
      <c r="C3411" s="6"/>
      <c r="D3411" s="6"/>
      <c r="E3411" s="6" t="s">
        <v>154</v>
      </c>
      <c r="F3411" s="1" t="s">
        <v>117</v>
      </c>
      <c r="G3411" s="2">
        <v>44313</v>
      </c>
      <c r="H3411" s="1">
        <v>0</v>
      </c>
      <c r="I3411" s="24">
        <f>VLOOKUP($E3411,Mapping!$A$2:$C$502,3,0)</f>
        <v>0</v>
      </c>
      <c r="J3411" s="24" t="str">
        <f>VLOOKUP($E3411,Mapping!$A$2:$C$502,2,0)</f>
        <v>New Content</v>
      </c>
      <c r="K3411" s="24" t="str">
        <f>VLOOKUP(G3411,Mapping!$E$2:$F$246,2,0)</f>
        <v>S1</v>
      </c>
    </row>
    <row r="3412" spans="1:11" x14ac:dyDescent="0.25">
      <c r="A3412" s="6"/>
      <c r="B3412" s="6"/>
      <c r="C3412" s="6"/>
      <c r="D3412" s="6"/>
      <c r="E3412" s="6" t="s">
        <v>155</v>
      </c>
      <c r="F3412" s="1" t="s">
        <v>117</v>
      </c>
      <c r="G3412" s="2">
        <v>44313</v>
      </c>
      <c r="H3412" s="1">
        <v>0</v>
      </c>
      <c r="I3412" s="24">
        <f>VLOOKUP($E3412,Mapping!$A$2:$C$502,3,0)</f>
        <v>0</v>
      </c>
      <c r="J3412" s="24" t="str">
        <f>VLOOKUP($E3412,Mapping!$A$2:$C$502,2,0)</f>
        <v>Internal Event</v>
      </c>
      <c r="K3412" s="24" t="str">
        <f>VLOOKUP(G3412,Mapping!$E$2:$F$246,2,0)</f>
        <v>S1</v>
      </c>
    </row>
    <row r="3413" spans="1:11" x14ac:dyDescent="0.25">
      <c r="A3413" s="6"/>
      <c r="B3413" s="6"/>
      <c r="C3413" s="6"/>
      <c r="D3413" s="6"/>
      <c r="E3413" s="6" t="s">
        <v>156</v>
      </c>
      <c r="F3413" s="1" t="s">
        <v>117</v>
      </c>
      <c r="G3413" s="2">
        <v>44313</v>
      </c>
      <c r="H3413" s="1">
        <v>0</v>
      </c>
      <c r="I3413" s="24">
        <f>VLOOKUP($E3413,Mapping!$A$2:$C$502,3,0)</f>
        <v>0</v>
      </c>
      <c r="J3413" s="24" t="str">
        <f>VLOOKUP($E3413,Mapping!$A$2:$C$502,2,0)</f>
        <v>Internal Event</v>
      </c>
      <c r="K3413" s="24" t="str">
        <f>VLOOKUP(G3413,Mapping!$E$2:$F$246,2,0)</f>
        <v>S1</v>
      </c>
    </row>
    <row r="3414" spans="1:11" x14ac:dyDescent="0.25">
      <c r="A3414" s="6"/>
      <c r="B3414" s="6"/>
      <c r="C3414" s="6"/>
      <c r="D3414" s="6"/>
      <c r="E3414" s="6" t="s">
        <v>233</v>
      </c>
      <c r="F3414" s="1" t="s">
        <v>117</v>
      </c>
      <c r="G3414" s="2">
        <v>44313</v>
      </c>
      <c r="H3414" s="1">
        <v>0</v>
      </c>
      <c r="I3414" s="24" t="str">
        <f>VLOOKUP($E3414,Mapping!$A$2:$C$502,3,0)</f>
        <v>S2</v>
      </c>
      <c r="J3414" s="24" t="str">
        <f>VLOOKUP($E3414,Mapping!$A$2:$C$502,2,0)</f>
        <v>Reddit</v>
      </c>
      <c r="K3414" s="24" t="str">
        <f>VLOOKUP(G3414,Mapping!$E$2:$F$246,2,0)</f>
        <v>S1</v>
      </c>
    </row>
    <row r="3415" spans="1:11" x14ac:dyDescent="0.25">
      <c r="A3415" s="6"/>
      <c r="B3415" s="6"/>
      <c r="C3415" s="6"/>
      <c r="D3415" s="6"/>
      <c r="E3415" s="6" t="s">
        <v>158</v>
      </c>
      <c r="F3415" s="1" t="s">
        <v>117</v>
      </c>
      <c r="G3415" s="2">
        <v>44313</v>
      </c>
      <c r="H3415" s="1">
        <v>0</v>
      </c>
      <c r="I3415" s="24">
        <f>VLOOKUP($E3415,Mapping!$A$2:$C$502,3,0)</f>
        <v>0</v>
      </c>
      <c r="J3415" s="24" t="str">
        <f>VLOOKUP($E3415,Mapping!$A$2:$C$502,2,0)</f>
        <v>Internal Event</v>
      </c>
      <c r="K3415" s="24" t="str">
        <f>VLOOKUP(G3415,Mapping!$E$2:$F$246,2,0)</f>
        <v>S1</v>
      </c>
    </row>
    <row r="3416" spans="1:11" x14ac:dyDescent="0.25">
      <c r="A3416" s="6"/>
      <c r="B3416" s="6"/>
      <c r="C3416" s="6"/>
      <c r="D3416" s="6"/>
      <c r="E3416" s="6" t="s">
        <v>159</v>
      </c>
      <c r="F3416" s="1" t="s">
        <v>117</v>
      </c>
      <c r="G3416" s="2">
        <v>44313</v>
      </c>
      <c r="H3416" s="1">
        <v>0</v>
      </c>
      <c r="I3416" s="24">
        <f>VLOOKUP($E3416,Mapping!$A$2:$C$502,3,0)</f>
        <v>0</v>
      </c>
      <c r="J3416" s="24" t="str">
        <f>VLOOKUP($E3416,Mapping!$A$2:$C$502,2,0)</f>
        <v>Event After Effect</v>
      </c>
      <c r="K3416" s="24" t="str">
        <f>VLOOKUP(G3416,Mapping!$E$2:$F$246,2,0)</f>
        <v>S1</v>
      </c>
    </row>
    <row r="3417" spans="1:11" x14ac:dyDescent="0.25">
      <c r="A3417" s="6"/>
      <c r="B3417" s="6"/>
      <c r="C3417" s="6"/>
      <c r="D3417" s="6"/>
      <c r="E3417" s="6" t="s">
        <v>160</v>
      </c>
      <c r="F3417" s="1" t="s">
        <v>117</v>
      </c>
      <c r="G3417" s="2">
        <v>44313</v>
      </c>
      <c r="H3417" s="1">
        <v>0</v>
      </c>
      <c r="I3417" s="24">
        <f>VLOOKUP($E3417,Mapping!$A$2:$C$502,3,0)</f>
        <v>0</v>
      </c>
      <c r="J3417" s="24" t="str">
        <f>VLOOKUP($E3417,Mapping!$A$2:$C$502,2,0)</f>
        <v>Event After Effect</v>
      </c>
      <c r="K3417" s="24" t="str">
        <f>VLOOKUP(G3417,Mapping!$E$2:$F$246,2,0)</f>
        <v>S1</v>
      </c>
    </row>
    <row r="3418" spans="1:11" x14ac:dyDescent="0.25">
      <c r="A3418" s="6"/>
      <c r="B3418" s="6"/>
      <c r="C3418" s="6"/>
      <c r="D3418" s="6"/>
      <c r="E3418" s="6" t="s">
        <v>161</v>
      </c>
      <c r="F3418" s="1" t="s">
        <v>117</v>
      </c>
      <c r="G3418" s="2">
        <v>44313</v>
      </c>
      <c r="H3418" s="1">
        <v>0</v>
      </c>
      <c r="I3418" s="24">
        <f>VLOOKUP($E3418,Mapping!$A$2:$C$502,3,0)</f>
        <v>0</v>
      </c>
      <c r="J3418" s="24" t="str">
        <f>VLOOKUP($E3418,Mapping!$A$2:$C$502,2,0)</f>
        <v>Internal Event</v>
      </c>
      <c r="K3418" s="24" t="str">
        <f>VLOOKUP(G3418,Mapping!$E$2:$F$246,2,0)</f>
        <v>S1</v>
      </c>
    </row>
    <row r="3419" spans="1:11" x14ac:dyDescent="0.25">
      <c r="A3419" s="6"/>
      <c r="B3419" s="6"/>
      <c r="C3419" s="6"/>
      <c r="D3419" s="6"/>
      <c r="E3419" s="6" t="s">
        <v>162</v>
      </c>
      <c r="F3419" s="1" t="s">
        <v>117</v>
      </c>
      <c r="G3419" s="2">
        <v>44313</v>
      </c>
      <c r="H3419" s="1">
        <v>-30394.747551451699</v>
      </c>
      <c r="I3419" s="24">
        <f>VLOOKUP($E3419,Mapping!$A$2:$C$502,3,0)</f>
        <v>0</v>
      </c>
      <c r="J3419" s="24" t="str">
        <f>VLOOKUP($E3419,Mapping!$A$2:$C$502,2,0)</f>
        <v>Tuesday Effect</v>
      </c>
      <c r="K3419" s="24" t="str">
        <f>VLOOKUP(G3419,Mapping!$E$2:$F$246,2,0)</f>
        <v>S1</v>
      </c>
    </row>
    <row r="3420" spans="1:11" x14ac:dyDescent="0.25">
      <c r="A3420" s="6"/>
      <c r="B3420" s="6"/>
      <c r="C3420" s="6"/>
      <c r="D3420" s="6"/>
      <c r="E3420" s="6" t="s">
        <v>222</v>
      </c>
      <c r="F3420" s="1" t="s">
        <v>117</v>
      </c>
      <c r="G3420" s="2">
        <v>44313</v>
      </c>
      <c r="H3420" s="1">
        <v>17335.147894891801</v>
      </c>
      <c r="I3420" s="24" t="str">
        <f>VLOOKUP($E3420,Mapping!$A$2:$C$502,3,0)</f>
        <v>Pre</v>
      </c>
      <c r="J3420" s="24" t="str">
        <f>VLOOKUP($E3420,Mapping!$A$2:$C$502,2,0)</f>
        <v>Unity</v>
      </c>
      <c r="K3420" s="24" t="str">
        <f>VLOOKUP(G3420,Mapping!$E$2:$F$246,2,0)</f>
        <v>S1</v>
      </c>
    </row>
    <row r="3421" spans="1:11" x14ac:dyDescent="0.25">
      <c r="A3421" s="6"/>
      <c r="B3421" s="6"/>
      <c r="C3421" s="6"/>
      <c r="D3421" s="6"/>
      <c r="E3421" s="6" t="s">
        <v>234</v>
      </c>
      <c r="F3421" s="1" t="s">
        <v>117</v>
      </c>
      <c r="G3421" s="2">
        <v>44313</v>
      </c>
      <c r="H3421" s="1">
        <v>1335.3606780100399</v>
      </c>
      <c r="I3421" s="24" t="str">
        <f>VLOOKUP($E3421,Mapping!$A$2:$C$502,3,0)</f>
        <v>S1</v>
      </c>
      <c r="J3421" s="24" t="str">
        <f>VLOOKUP($E3421,Mapping!$A$2:$C$502,2,0)</f>
        <v>Unity</v>
      </c>
      <c r="K3421" s="24" t="str">
        <f>VLOOKUP(G3421,Mapping!$E$2:$F$246,2,0)</f>
        <v>S1</v>
      </c>
    </row>
    <row r="3422" spans="1:11" x14ac:dyDescent="0.25">
      <c r="A3422" s="6"/>
      <c r="B3422" s="6"/>
      <c r="C3422" s="6"/>
      <c r="D3422" s="6"/>
      <c r="E3422" s="6" t="s">
        <v>235</v>
      </c>
      <c r="F3422" s="1" t="s">
        <v>117</v>
      </c>
      <c r="G3422" s="2">
        <v>44313</v>
      </c>
      <c r="H3422" s="1">
        <v>0</v>
      </c>
      <c r="I3422" s="24" t="str">
        <f>VLOOKUP($E3422,Mapping!$A$2:$C$502,3,0)</f>
        <v>S2</v>
      </c>
      <c r="J3422" s="24" t="str">
        <f>VLOOKUP($E3422,Mapping!$A$2:$C$502,2,0)</f>
        <v>Unity</v>
      </c>
      <c r="K3422" s="24" t="str">
        <f>VLOOKUP(G3422,Mapping!$E$2:$F$246,2,0)</f>
        <v>S1</v>
      </c>
    </row>
    <row r="3423" spans="1:11" x14ac:dyDescent="0.25">
      <c r="A3423" s="6"/>
      <c r="B3423" s="6"/>
      <c r="C3423" s="6"/>
      <c r="D3423" s="6"/>
      <c r="E3423" s="6" t="s">
        <v>247</v>
      </c>
      <c r="F3423" s="1" t="s">
        <v>117</v>
      </c>
      <c r="G3423" s="2">
        <v>44313</v>
      </c>
      <c r="H3423" s="1">
        <v>0</v>
      </c>
      <c r="I3423" s="24" t="str">
        <f>VLOOKUP($E3423,Mapping!$A$2:$C$502,3,0)</f>
        <v>S3</v>
      </c>
      <c r="J3423" s="24" t="str">
        <f>VLOOKUP($E3423,Mapping!$A$2:$C$502,2,0)</f>
        <v>Unity</v>
      </c>
      <c r="K3423" s="24" t="str">
        <f>VLOOKUP(G3423,Mapping!$E$2:$F$246,2,0)</f>
        <v>S1</v>
      </c>
    </row>
    <row r="3424" spans="1:11" x14ac:dyDescent="0.25">
      <c r="A3424" s="6"/>
      <c r="B3424" s="6"/>
      <c r="C3424" s="6"/>
      <c r="D3424" s="6"/>
      <c r="E3424" s="6" t="s">
        <v>200</v>
      </c>
      <c r="F3424" s="1" t="s">
        <v>117</v>
      </c>
      <c r="G3424" s="2">
        <v>44314</v>
      </c>
      <c r="H3424" s="1">
        <v>0</v>
      </c>
      <c r="I3424" s="24">
        <f>VLOOKUP($E3424,Mapping!$A$2:$C$502,3,0)</f>
        <v>0</v>
      </c>
      <c r="J3424" s="24" t="str">
        <f>VLOOKUP($E3424,Mapping!$A$2:$C$502,2,0)</f>
        <v>Apple Search</v>
      </c>
      <c r="K3424" s="24" t="str">
        <f>VLOOKUP(G3424,Mapping!$E$2:$F$246,2,0)</f>
        <v>S1</v>
      </c>
    </row>
    <row r="3425" spans="1:11" x14ac:dyDescent="0.25">
      <c r="A3425" s="6"/>
      <c r="B3425" s="6"/>
      <c r="C3425" s="6"/>
      <c r="D3425" s="6"/>
      <c r="E3425" s="6" t="s">
        <v>227</v>
      </c>
      <c r="F3425" s="1" t="s">
        <v>117</v>
      </c>
      <c r="G3425" s="2">
        <v>44314</v>
      </c>
      <c r="H3425" s="1">
        <v>0</v>
      </c>
      <c r="I3425" s="24">
        <f>VLOOKUP($E3425,Mapping!$A$2:$C$502,3,0)</f>
        <v>0</v>
      </c>
      <c r="J3425" s="24" t="str">
        <f>VLOOKUP($E3425,Mapping!$A$2:$C$502,2,0)</f>
        <v>Applovin Rewarded</v>
      </c>
      <c r="K3425" s="24" t="str">
        <f>VLOOKUP(G3425,Mapping!$E$2:$F$246,2,0)</f>
        <v>S1</v>
      </c>
    </row>
    <row r="3426" spans="1:11" x14ac:dyDescent="0.25">
      <c r="E3426" s="5" t="s">
        <v>201</v>
      </c>
      <c r="F3426" s="1" t="s">
        <v>117</v>
      </c>
      <c r="G3426" s="2">
        <v>44314</v>
      </c>
      <c r="H3426" s="1">
        <v>0</v>
      </c>
      <c r="I3426" s="24">
        <f>VLOOKUP($E3426,Mapping!$A$2:$C$502,3,0)</f>
        <v>0</v>
      </c>
      <c r="J3426" s="24" t="str">
        <f>VLOOKUP($E3426,Mapping!$A$2:$C$502,2,0)</f>
        <v>Applovin Video</v>
      </c>
      <c r="K3426" s="24" t="str">
        <f>VLOOKUP(G3426,Mapping!$E$2:$F$246,2,0)</f>
        <v>S1</v>
      </c>
    </row>
    <row r="3427" spans="1:11" x14ac:dyDescent="0.25">
      <c r="E3427" s="5" t="s">
        <v>143</v>
      </c>
      <c r="F3427" s="1" t="s">
        <v>117</v>
      </c>
      <c r="G3427" s="2">
        <v>44314</v>
      </c>
      <c r="H3427" s="1">
        <v>0</v>
      </c>
      <c r="I3427" s="24">
        <f>VLOOKUP($E3427,Mapping!$A$2:$C$502,3,0)</f>
        <v>0</v>
      </c>
      <c r="J3427" s="24" t="str">
        <f>VLOOKUP($E3427,Mapping!$A$2:$C$502,2,0)</f>
        <v>Bug Fix</v>
      </c>
      <c r="K3427" s="24" t="str">
        <f>VLOOKUP(G3427,Mapping!$E$2:$F$246,2,0)</f>
        <v>S1</v>
      </c>
    </row>
    <row r="3428" spans="1:11" x14ac:dyDescent="0.25">
      <c r="E3428" s="5" t="s">
        <v>144</v>
      </c>
      <c r="F3428" s="1" t="s">
        <v>117</v>
      </c>
      <c r="G3428" s="2">
        <v>44314</v>
      </c>
      <c r="H3428" s="1">
        <v>42888.901479897198</v>
      </c>
      <c r="I3428" s="24">
        <f>VLOOKUP($E3428,Mapping!$A$2:$C$502,3,0)</f>
        <v>0</v>
      </c>
      <c r="J3428" s="24" t="str">
        <f>VLOOKUP($E3428,Mapping!$A$2:$C$502,2,0)</f>
        <v>Bug Fix</v>
      </c>
      <c r="K3428" s="24" t="str">
        <f>VLOOKUP(G3428,Mapping!$E$2:$F$246,2,0)</f>
        <v>S1</v>
      </c>
    </row>
    <row r="3429" spans="1:11" x14ac:dyDescent="0.25">
      <c r="E3429" s="5" t="s">
        <v>226</v>
      </c>
      <c r="F3429" s="1" t="s">
        <v>117</v>
      </c>
      <c r="G3429" s="2">
        <v>44314</v>
      </c>
      <c r="H3429" s="1">
        <v>0</v>
      </c>
      <c r="I3429" s="24">
        <f>VLOOKUP($E3429,Mapping!$A$2:$C$502,3,0)</f>
        <v>0</v>
      </c>
      <c r="J3429" s="24" t="str">
        <f>VLOOKUP($E3429,Mapping!$A$2:$C$502,2,0)</f>
        <v>Bug Fix</v>
      </c>
      <c r="K3429" s="24" t="str">
        <f>VLOOKUP(G3429,Mapping!$E$2:$F$246,2,0)</f>
        <v>S1</v>
      </c>
    </row>
    <row r="3430" spans="1:11" x14ac:dyDescent="0.25">
      <c r="E3430" s="5" t="s">
        <v>146</v>
      </c>
      <c r="F3430" s="1" t="s">
        <v>117</v>
      </c>
      <c r="G3430" s="2">
        <v>44314</v>
      </c>
      <c r="H3430" s="1">
        <v>0</v>
      </c>
      <c r="I3430" s="24">
        <f>VLOOKUP($E3430,Mapping!$A$2:$C$502,3,0)</f>
        <v>0</v>
      </c>
      <c r="J3430" s="24" t="str">
        <f>VLOOKUP($E3430,Mapping!$A$2:$C$502,2,0)</f>
        <v>Event After Effect</v>
      </c>
      <c r="K3430" s="24" t="str">
        <f>VLOOKUP(G3430,Mapping!$E$2:$F$246,2,0)</f>
        <v>S1</v>
      </c>
    </row>
    <row r="3431" spans="1:11" x14ac:dyDescent="0.25">
      <c r="E3431" s="5" t="s">
        <v>228</v>
      </c>
      <c r="F3431" s="1" t="s">
        <v>117</v>
      </c>
      <c r="G3431" s="2">
        <v>44314</v>
      </c>
      <c r="H3431" s="1">
        <v>0</v>
      </c>
      <c r="I3431" s="24">
        <f>VLOOKUP($E3431,Mapping!$A$2:$C$502,3,0)</f>
        <v>0</v>
      </c>
      <c r="J3431" s="24" t="str">
        <f>VLOOKUP($E3431,Mapping!$A$2:$C$502,2,0)</f>
        <v>Bytedance Global</v>
      </c>
      <c r="K3431" s="24" t="str">
        <f>VLOOKUP(G3431,Mapping!$E$2:$F$246,2,0)</f>
        <v>S1</v>
      </c>
    </row>
    <row r="3432" spans="1:11" x14ac:dyDescent="0.25">
      <c r="E3432" s="5" t="s">
        <v>180</v>
      </c>
      <c r="F3432" s="1" t="s">
        <v>117</v>
      </c>
      <c r="G3432" s="2">
        <v>44314</v>
      </c>
      <c r="H3432" s="1">
        <v>-13366.504364111301</v>
      </c>
      <c r="I3432" s="24">
        <f>VLOOKUP($E3432,Mapping!$A$2:$C$502,3,0)</f>
        <v>0</v>
      </c>
      <c r="J3432" s="24" t="str">
        <f>VLOOKUP($E3432,Mapping!$A$2:$C$502,2,0)</f>
        <v>Lords Mobile</v>
      </c>
      <c r="K3432" s="24" t="str">
        <f>VLOOKUP(G3432,Mapping!$E$2:$F$246,2,0)</f>
        <v>S1</v>
      </c>
    </row>
    <row r="3433" spans="1:11" x14ac:dyDescent="0.25">
      <c r="E3433" s="5" t="s">
        <v>181</v>
      </c>
      <c r="F3433" s="1" t="s">
        <v>117</v>
      </c>
      <c r="G3433" s="2">
        <v>44314</v>
      </c>
      <c r="H3433" s="1">
        <v>-6109.5227057532802</v>
      </c>
      <c r="I3433" s="24">
        <f>VLOOKUP($E3433,Mapping!$A$2:$C$502,3,0)</f>
        <v>0</v>
      </c>
      <c r="J3433" s="24" t="str">
        <f>VLOOKUP($E3433,Mapping!$A$2:$C$502,2,0)</f>
        <v>Rise of Kingdom</v>
      </c>
      <c r="K3433" s="24" t="str">
        <f>VLOOKUP(G3433,Mapping!$E$2:$F$246,2,0)</f>
        <v>S1</v>
      </c>
    </row>
    <row r="3434" spans="1:11" x14ac:dyDescent="0.25">
      <c r="E3434" s="5" t="s">
        <v>182</v>
      </c>
      <c r="F3434" s="1" t="s">
        <v>117</v>
      </c>
      <c r="G3434" s="2">
        <v>44314</v>
      </c>
      <c r="H3434" s="1">
        <v>-3952.8279486685901</v>
      </c>
      <c r="I3434" s="24">
        <f>VLOOKUP($E3434,Mapping!$A$2:$C$502,3,0)</f>
        <v>0</v>
      </c>
      <c r="J3434" s="24" t="str">
        <f>VLOOKUP($E3434,Mapping!$A$2:$C$502,2,0)</f>
        <v>West Game</v>
      </c>
      <c r="K3434" s="24" t="str">
        <f>VLOOKUP(G3434,Mapping!$E$2:$F$246,2,0)</f>
        <v>S1</v>
      </c>
    </row>
    <row r="3435" spans="1:11" x14ac:dyDescent="0.25">
      <c r="E3435" s="5" t="s">
        <v>148</v>
      </c>
      <c r="F3435" s="1" t="s">
        <v>117</v>
      </c>
      <c r="G3435" s="2">
        <v>44314</v>
      </c>
      <c r="H3435" s="1">
        <v>0</v>
      </c>
      <c r="I3435" s="24">
        <f>VLOOKUP($E3435,Mapping!$A$2:$C$502,3,0)</f>
        <v>0</v>
      </c>
      <c r="J3435" s="24" t="str">
        <f>VLOOKUP($E3435,Mapping!$A$2:$C$502,2,0)</f>
        <v>Event After Effect</v>
      </c>
      <c r="K3435" s="24" t="str">
        <f>VLOOKUP(G3435,Mapping!$E$2:$F$246,2,0)</f>
        <v>S1</v>
      </c>
    </row>
    <row r="3436" spans="1:11" x14ac:dyDescent="0.25">
      <c r="E3436" s="5" t="s">
        <v>202</v>
      </c>
      <c r="F3436" s="1" t="s">
        <v>117</v>
      </c>
      <c r="G3436" s="2">
        <v>44314</v>
      </c>
      <c r="H3436" s="1">
        <v>1.04219755729436</v>
      </c>
      <c r="I3436" s="24" t="str">
        <f>VLOOKUP($E3436,Mapping!$A$2:$C$502,3,0)</f>
        <v>S1</v>
      </c>
      <c r="J3436" s="24" t="str">
        <f>VLOOKUP($E3436,Mapping!$A$2:$C$502,2,0)</f>
        <v>Facebook AEO AAA</v>
      </c>
      <c r="K3436" s="24" t="str">
        <f>VLOOKUP(G3436,Mapping!$E$2:$F$246,2,0)</f>
        <v>S1</v>
      </c>
    </row>
    <row r="3437" spans="1:11" x14ac:dyDescent="0.25">
      <c r="E3437" s="5" t="s">
        <v>203</v>
      </c>
      <c r="F3437" s="1" t="s">
        <v>117</v>
      </c>
      <c r="G3437" s="2">
        <v>44314</v>
      </c>
      <c r="H3437" s="1">
        <v>0</v>
      </c>
      <c r="I3437" s="24" t="str">
        <f>VLOOKUP($E3437,Mapping!$A$2:$C$502,3,0)</f>
        <v>S2</v>
      </c>
      <c r="J3437" s="24" t="str">
        <f>VLOOKUP($E3437,Mapping!$A$2:$C$502,2,0)</f>
        <v>Facebook AEO AAA</v>
      </c>
      <c r="K3437" s="24" t="str">
        <f>VLOOKUP(G3437,Mapping!$E$2:$F$246,2,0)</f>
        <v>S1</v>
      </c>
    </row>
    <row r="3438" spans="1:11" x14ac:dyDescent="0.25">
      <c r="E3438" s="5" t="s">
        <v>243</v>
      </c>
      <c r="F3438" s="1" t="s">
        <v>117</v>
      </c>
      <c r="G3438" s="2">
        <v>44314</v>
      </c>
      <c r="H3438" s="1">
        <v>0</v>
      </c>
      <c r="I3438" s="24" t="str">
        <f>VLOOKUP($E3438,Mapping!$A$2:$C$502,3,0)</f>
        <v>S3</v>
      </c>
      <c r="J3438" s="24" t="str">
        <f>VLOOKUP($E3438,Mapping!$A$2:$C$502,2,0)</f>
        <v>Facebook AEO AAA</v>
      </c>
      <c r="K3438" s="24" t="str">
        <f>VLOOKUP(G3438,Mapping!$E$2:$F$246,2,0)</f>
        <v>S1</v>
      </c>
    </row>
    <row r="3439" spans="1:11" x14ac:dyDescent="0.25">
      <c r="E3439" s="5" t="s">
        <v>204</v>
      </c>
      <c r="F3439" s="1" t="s">
        <v>117</v>
      </c>
      <c r="G3439" s="2">
        <v>44314</v>
      </c>
      <c r="H3439" s="1">
        <v>405.766744041891</v>
      </c>
      <c r="I3439" s="24" t="str">
        <f>VLOOKUP($E3439,Mapping!$A$2:$C$502,3,0)</f>
        <v>Pre</v>
      </c>
      <c r="J3439" s="24" t="str">
        <f>VLOOKUP($E3439,Mapping!$A$2:$C$502,2,0)</f>
        <v>Facebook AEO AAA</v>
      </c>
      <c r="K3439" s="24" t="str">
        <f>VLOOKUP(G3439,Mapping!$E$2:$F$246,2,0)</f>
        <v>S1</v>
      </c>
    </row>
    <row r="3440" spans="1:11" x14ac:dyDescent="0.25">
      <c r="E3440" s="5" t="s">
        <v>205</v>
      </c>
      <c r="F3440" s="1" t="s">
        <v>117</v>
      </c>
      <c r="G3440" s="2">
        <v>44314</v>
      </c>
      <c r="H3440" s="1">
        <v>0</v>
      </c>
      <c r="I3440" s="24" t="str">
        <f>VLOOKUP($E3440,Mapping!$A$2:$C$502,3,0)</f>
        <v>S1</v>
      </c>
      <c r="J3440" s="24" t="str">
        <f>VLOOKUP($E3440,Mapping!$A$2:$C$502,2,0)</f>
        <v>Facebook AEO BAU</v>
      </c>
      <c r="K3440" s="24" t="str">
        <f>VLOOKUP(G3440,Mapping!$E$2:$F$246,2,0)</f>
        <v>S1</v>
      </c>
    </row>
    <row r="3441" spans="5:11" x14ac:dyDescent="0.25">
      <c r="E3441" s="5" t="s">
        <v>206</v>
      </c>
      <c r="F3441" s="1" t="s">
        <v>117</v>
      </c>
      <c r="G3441" s="2">
        <v>44314</v>
      </c>
      <c r="H3441" s="1">
        <v>0</v>
      </c>
      <c r="I3441" s="24" t="str">
        <f>VLOOKUP($E3441,Mapping!$A$2:$C$502,3,0)</f>
        <v>S2</v>
      </c>
      <c r="J3441" s="24" t="str">
        <f>VLOOKUP($E3441,Mapping!$A$2:$C$502,2,0)</f>
        <v>Facebook AEO BAU</v>
      </c>
      <c r="K3441" s="24" t="str">
        <f>VLOOKUP(G3441,Mapping!$E$2:$F$246,2,0)</f>
        <v>S1</v>
      </c>
    </row>
    <row r="3442" spans="5:11" x14ac:dyDescent="0.25">
      <c r="E3442" s="5" t="s">
        <v>244</v>
      </c>
      <c r="F3442" s="1" t="s">
        <v>117</v>
      </c>
      <c r="G3442" s="2">
        <v>44314</v>
      </c>
      <c r="H3442" s="1">
        <v>0</v>
      </c>
      <c r="I3442" s="24" t="str">
        <f>VLOOKUP($E3442,Mapping!$A$2:$C$502,3,0)</f>
        <v>S3</v>
      </c>
      <c r="J3442" s="24" t="str">
        <f>VLOOKUP($E3442,Mapping!$A$2:$C$502,2,0)</f>
        <v>Facebook AEO BAU</v>
      </c>
      <c r="K3442" s="24" t="str">
        <f>VLOOKUP(G3442,Mapping!$E$2:$F$246,2,0)</f>
        <v>S1</v>
      </c>
    </row>
    <row r="3443" spans="5:11" x14ac:dyDescent="0.25">
      <c r="E3443" s="5" t="s">
        <v>207</v>
      </c>
      <c r="F3443" s="1" t="s">
        <v>117</v>
      </c>
      <c r="G3443" s="2">
        <v>44314</v>
      </c>
      <c r="H3443" s="1">
        <v>0</v>
      </c>
      <c r="I3443" s="24" t="str">
        <f>VLOOKUP($E3443,Mapping!$A$2:$C$502,3,0)</f>
        <v>Pre</v>
      </c>
      <c r="J3443" s="24" t="str">
        <f>VLOOKUP($E3443,Mapping!$A$2:$C$502,2,0)</f>
        <v>Facebook AEO BAU</v>
      </c>
      <c r="K3443" s="24" t="str">
        <f>VLOOKUP(G3443,Mapping!$E$2:$F$246,2,0)</f>
        <v>S1</v>
      </c>
    </row>
    <row r="3444" spans="5:11" x14ac:dyDescent="0.25">
      <c r="E3444" s="5" t="s">
        <v>208</v>
      </c>
      <c r="F3444" s="1" t="s">
        <v>117</v>
      </c>
      <c r="G3444" s="2">
        <v>44314</v>
      </c>
      <c r="H3444" s="1">
        <v>0</v>
      </c>
      <c r="I3444" s="24" t="str">
        <f>VLOOKUP($E3444,Mapping!$A$2:$C$502,3,0)</f>
        <v>Pre</v>
      </c>
      <c r="J3444" s="24" t="str">
        <f>VLOOKUP($E3444,Mapping!$A$2:$C$502,2,0)</f>
        <v>Facebook VO AAA</v>
      </c>
      <c r="K3444" s="24" t="str">
        <f>VLOOKUP(G3444,Mapping!$E$2:$F$246,2,0)</f>
        <v>S1</v>
      </c>
    </row>
    <row r="3445" spans="5:11" x14ac:dyDescent="0.25">
      <c r="E3445" s="5" t="s">
        <v>209</v>
      </c>
      <c r="F3445" s="1" t="s">
        <v>117</v>
      </c>
      <c r="G3445" s="2">
        <v>44314</v>
      </c>
      <c r="H3445" s="1">
        <v>7294.6218174076203</v>
      </c>
      <c r="I3445" s="24" t="str">
        <f>VLOOKUP($E3445,Mapping!$A$2:$C$502,3,0)</f>
        <v>S1</v>
      </c>
      <c r="J3445" s="24" t="str">
        <f>VLOOKUP($E3445,Mapping!$A$2:$C$502,2,0)</f>
        <v>Facebook VO AAA</v>
      </c>
      <c r="K3445" s="24" t="str">
        <f>VLOOKUP(G3445,Mapping!$E$2:$F$246,2,0)</f>
        <v>S1</v>
      </c>
    </row>
    <row r="3446" spans="5:11" x14ac:dyDescent="0.25">
      <c r="E3446" s="5" t="s">
        <v>210</v>
      </c>
      <c r="F3446" s="1" t="s">
        <v>117</v>
      </c>
      <c r="G3446" s="2">
        <v>44314</v>
      </c>
      <c r="H3446" s="1">
        <v>0</v>
      </c>
      <c r="I3446" s="24" t="str">
        <f>VLOOKUP($E3446,Mapping!$A$2:$C$502,3,0)</f>
        <v>S2</v>
      </c>
      <c r="J3446" s="24" t="str">
        <f>VLOOKUP($E3446,Mapping!$A$2:$C$502,2,0)</f>
        <v>Facebook VO AAA</v>
      </c>
      <c r="K3446" s="24" t="str">
        <f>VLOOKUP(G3446,Mapping!$E$2:$F$246,2,0)</f>
        <v>S1</v>
      </c>
    </row>
    <row r="3447" spans="5:11" x14ac:dyDescent="0.25">
      <c r="E3447" s="5" t="s">
        <v>245</v>
      </c>
      <c r="F3447" s="1" t="s">
        <v>117</v>
      </c>
      <c r="G3447" s="2">
        <v>44314</v>
      </c>
      <c r="H3447" s="1">
        <v>0</v>
      </c>
      <c r="I3447" s="24" t="str">
        <f>VLOOKUP($E3447,Mapping!$A$2:$C$502,3,0)</f>
        <v>S3</v>
      </c>
      <c r="J3447" s="24" t="str">
        <f>VLOOKUP($E3447,Mapping!$A$2:$C$502,2,0)</f>
        <v>Facebook VO AAA</v>
      </c>
      <c r="K3447" s="24" t="str">
        <f>VLOOKUP(G3447,Mapping!$E$2:$F$246,2,0)</f>
        <v>S1</v>
      </c>
    </row>
    <row r="3448" spans="5:11" x14ac:dyDescent="0.25">
      <c r="E3448" s="5" t="s">
        <v>211</v>
      </c>
      <c r="F3448" s="1" t="s">
        <v>117</v>
      </c>
      <c r="G3448" s="2">
        <v>44314</v>
      </c>
      <c r="H3448" s="1">
        <v>42684.121860043299</v>
      </c>
      <c r="I3448" s="24" t="str">
        <f>VLOOKUP($E3448,Mapping!$A$2:$C$502,3,0)</f>
        <v>Pre</v>
      </c>
      <c r="J3448" s="24" t="str">
        <f>VLOOKUP($E3448,Mapping!$A$2:$C$502,2,0)</f>
        <v>Facebook VO BAU</v>
      </c>
      <c r="K3448" s="24" t="str">
        <f>VLOOKUP(G3448,Mapping!$E$2:$F$246,2,0)</f>
        <v>S1</v>
      </c>
    </row>
    <row r="3449" spans="5:11" x14ac:dyDescent="0.25">
      <c r="E3449" s="5" t="s">
        <v>212</v>
      </c>
      <c r="F3449" s="1" t="s">
        <v>117</v>
      </c>
      <c r="G3449" s="2">
        <v>44314</v>
      </c>
      <c r="H3449" s="1">
        <v>9176.3201123622093</v>
      </c>
      <c r="I3449" s="24" t="str">
        <f>VLOOKUP($E3449,Mapping!$A$2:$C$502,3,0)</f>
        <v>S1</v>
      </c>
      <c r="J3449" s="24" t="str">
        <f>VLOOKUP($E3449,Mapping!$A$2:$C$502,2,0)</f>
        <v>Facebook VO BAU</v>
      </c>
      <c r="K3449" s="24" t="str">
        <f>VLOOKUP(G3449,Mapping!$E$2:$F$246,2,0)</f>
        <v>S1</v>
      </c>
    </row>
    <row r="3450" spans="5:11" x14ac:dyDescent="0.25">
      <c r="E3450" s="5" t="s">
        <v>213</v>
      </c>
      <c r="F3450" s="1" t="s">
        <v>117</v>
      </c>
      <c r="G3450" s="2">
        <v>44314</v>
      </c>
      <c r="H3450" s="1">
        <v>0</v>
      </c>
      <c r="I3450" s="24" t="str">
        <f>VLOOKUP($E3450,Mapping!$A$2:$C$502,3,0)</f>
        <v>S2</v>
      </c>
      <c r="J3450" s="24" t="str">
        <f>VLOOKUP($E3450,Mapping!$A$2:$C$502,2,0)</f>
        <v>Facebook VO BAU</v>
      </c>
      <c r="K3450" s="24" t="str">
        <f>VLOOKUP(G3450,Mapping!$E$2:$F$246,2,0)</f>
        <v>S1</v>
      </c>
    </row>
    <row r="3451" spans="5:11" x14ac:dyDescent="0.25">
      <c r="E3451" s="5" t="s">
        <v>246</v>
      </c>
      <c r="F3451" s="1" t="s">
        <v>117</v>
      </c>
      <c r="G3451" s="2">
        <v>44314</v>
      </c>
      <c r="H3451" s="1">
        <v>0</v>
      </c>
      <c r="I3451" s="24" t="str">
        <f>VLOOKUP($E3451,Mapping!$A$2:$C$502,3,0)</f>
        <v>S3</v>
      </c>
      <c r="J3451" s="24" t="str">
        <f>VLOOKUP($E3451,Mapping!$A$2:$C$502,2,0)</f>
        <v>Facebook VO BAU</v>
      </c>
      <c r="K3451" s="24" t="str">
        <f>VLOOKUP(G3451,Mapping!$E$2:$F$246,2,0)</f>
        <v>S1</v>
      </c>
    </row>
    <row r="3452" spans="5:11" x14ac:dyDescent="0.25">
      <c r="E3452" s="5" t="s">
        <v>214</v>
      </c>
      <c r="F3452" s="1" t="s">
        <v>117</v>
      </c>
      <c r="G3452" s="2">
        <v>44314</v>
      </c>
      <c r="H3452" s="1">
        <v>3832.2326780142698</v>
      </c>
      <c r="I3452" s="24" t="str">
        <f>VLOOKUP($E3452,Mapping!$A$2:$C$502,3,0)</f>
        <v>Pre</v>
      </c>
      <c r="J3452" s="24" t="str">
        <f>VLOOKUP($E3452,Mapping!$A$2:$C$502,2,0)</f>
        <v>Facebook VO Dynamic</v>
      </c>
      <c r="K3452" s="24" t="str">
        <f>VLOOKUP(G3452,Mapping!$E$2:$F$246,2,0)</f>
        <v>S1</v>
      </c>
    </row>
    <row r="3453" spans="5:11" x14ac:dyDescent="0.25">
      <c r="E3453" s="5" t="s">
        <v>215</v>
      </c>
      <c r="F3453" s="1" t="s">
        <v>117</v>
      </c>
      <c r="G3453" s="2">
        <v>44314</v>
      </c>
      <c r="H3453" s="1">
        <v>1.7973238930267001E-9</v>
      </c>
      <c r="I3453" s="24" t="str">
        <f>VLOOKUP($E3453,Mapping!$A$2:$C$502,3,0)</f>
        <v>S1</v>
      </c>
      <c r="J3453" s="24" t="str">
        <f>VLOOKUP($E3453,Mapping!$A$2:$C$502,2,0)</f>
        <v>Facebook VO Dynamic</v>
      </c>
      <c r="K3453" s="24" t="str">
        <f>VLOOKUP(G3453,Mapping!$E$2:$F$246,2,0)</f>
        <v>S1</v>
      </c>
    </row>
    <row r="3454" spans="5:11" x14ac:dyDescent="0.25">
      <c r="E3454" s="5" t="s">
        <v>216</v>
      </c>
      <c r="F3454" s="1" t="s">
        <v>117</v>
      </c>
      <c r="G3454" s="2">
        <v>44314</v>
      </c>
      <c r="H3454" s="1">
        <v>3355.2707500649399</v>
      </c>
      <c r="I3454" s="24" t="str">
        <f>VLOOKUP($E3454,Mapping!$A$2:$C$502,3,0)</f>
        <v>Pre</v>
      </c>
      <c r="J3454" s="24" t="str">
        <f>VLOOKUP($E3454,Mapping!$A$2:$C$502,2,0)</f>
        <v>Google Display</v>
      </c>
      <c r="K3454" s="24" t="str">
        <f>VLOOKUP(G3454,Mapping!$E$2:$F$246,2,0)</f>
        <v>S1</v>
      </c>
    </row>
    <row r="3455" spans="5:11" x14ac:dyDescent="0.25">
      <c r="E3455" s="5" t="s">
        <v>217</v>
      </c>
      <c r="F3455" s="1" t="s">
        <v>117</v>
      </c>
      <c r="G3455" s="2">
        <v>44314</v>
      </c>
      <c r="H3455" s="1">
        <v>0</v>
      </c>
      <c r="I3455" s="24">
        <f>VLOOKUP($E3455,Mapping!$A$2:$C$502,3,0)</f>
        <v>0</v>
      </c>
      <c r="J3455" s="24" t="str">
        <f>VLOOKUP($E3455,Mapping!$A$2:$C$502,2,0)</f>
        <v>Google Display</v>
      </c>
      <c r="K3455" s="24" t="str">
        <f>VLOOKUP(G3455,Mapping!$E$2:$F$246,2,0)</f>
        <v>S1</v>
      </c>
    </row>
    <row r="3456" spans="5:11" x14ac:dyDescent="0.25">
      <c r="E3456" s="5" t="s">
        <v>229</v>
      </c>
      <c r="F3456" s="1" t="s">
        <v>117</v>
      </c>
      <c r="G3456" s="2">
        <v>44314</v>
      </c>
      <c r="H3456" s="1">
        <v>0</v>
      </c>
      <c r="I3456" s="24">
        <f>VLOOKUP($E3456,Mapping!$A$2:$C$502,3,0)</f>
        <v>0</v>
      </c>
      <c r="J3456" s="24" t="str">
        <f>VLOOKUP($E3456,Mapping!$A$2:$C$502,2,0)</f>
        <v>Google Display</v>
      </c>
      <c r="K3456" s="24" t="str">
        <f>VLOOKUP(G3456,Mapping!$E$2:$F$246,2,0)</f>
        <v>S1</v>
      </c>
    </row>
    <row r="3457" spans="5:11" x14ac:dyDescent="0.25">
      <c r="E3457" s="5" t="s">
        <v>218</v>
      </c>
      <c r="F3457" s="1" t="s">
        <v>117</v>
      </c>
      <c r="G3457" s="2">
        <v>44314</v>
      </c>
      <c r="H3457" s="1">
        <v>0</v>
      </c>
      <c r="I3457" s="24">
        <f>VLOOKUP($E3457,Mapping!$A$2:$C$502,3,0)</f>
        <v>0</v>
      </c>
      <c r="J3457" s="24" t="str">
        <f>VLOOKUP($E3457,Mapping!$A$2:$C$502,2,0)</f>
        <v>Google Display</v>
      </c>
      <c r="K3457" s="24" t="str">
        <f>VLOOKUP(G3457,Mapping!$E$2:$F$246,2,0)</f>
        <v>S1</v>
      </c>
    </row>
    <row r="3458" spans="5:11" x14ac:dyDescent="0.25">
      <c r="E3458" s="5" t="s">
        <v>230</v>
      </c>
      <c r="F3458" s="1" t="s">
        <v>117</v>
      </c>
      <c r="G3458" s="2">
        <v>44314</v>
      </c>
      <c r="H3458" s="1">
        <v>1104.15915531668</v>
      </c>
      <c r="I3458" s="24" t="str">
        <f>VLOOKUP($E3458,Mapping!$A$2:$C$502,3,0)</f>
        <v>S1</v>
      </c>
      <c r="J3458" s="24" t="str">
        <f>VLOOKUP($E3458,Mapping!$A$2:$C$502,2,0)</f>
        <v>Google Display</v>
      </c>
      <c r="K3458" s="24" t="str">
        <f>VLOOKUP(G3458,Mapping!$E$2:$F$246,2,0)</f>
        <v>S1</v>
      </c>
    </row>
    <row r="3459" spans="5:11" x14ac:dyDescent="0.25">
      <c r="E3459" s="5" t="s">
        <v>219</v>
      </c>
      <c r="F3459" s="1" t="s">
        <v>117</v>
      </c>
      <c r="G3459" s="2">
        <v>44314</v>
      </c>
      <c r="H3459" s="1">
        <v>2321.28596623473</v>
      </c>
      <c r="I3459" s="24" t="str">
        <f>VLOOKUP($E3459,Mapping!$A$2:$C$502,3,0)</f>
        <v>Pre</v>
      </c>
      <c r="J3459" s="24" t="str">
        <f>VLOOKUP($E3459,Mapping!$A$2:$C$502,2,0)</f>
        <v>Google Youtube</v>
      </c>
      <c r="K3459" s="24" t="str">
        <f>VLOOKUP(G3459,Mapping!$E$2:$F$246,2,0)</f>
        <v>S1</v>
      </c>
    </row>
    <row r="3460" spans="5:11" x14ac:dyDescent="0.25">
      <c r="E3460" s="5" t="s">
        <v>220</v>
      </c>
      <c r="F3460" s="1" t="s">
        <v>117</v>
      </c>
      <c r="G3460" s="2">
        <v>44314</v>
      </c>
      <c r="H3460" s="1">
        <v>0</v>
      </c>
      <c r="I3460" s="24">
        <f>VLOOKUP($E3460,Mapping!$A$2:$C$502,3,0)</f>
        <v>0</v>
      </c>
      <c r="J3460" s="24" t="str">
        <f>VLOOKUP($E3460,Mapping!$A$2:$C$502,2,0)</f>
        <v>Google Youtube</v>
      </c>
      <c r="K3460" s="24" t="str">
        <f>VLOOKUP(G3460,Mapping!$E$2:$F$246,2,0)</f>
        <v>S1</v>
      </c>
    </row>
    <row r="3461" spans="5:11" x14ac:dyDescent="0.25">
      <c r="E3461" s="5" t="s">
        <v>231</v>
      </c>
      <c r="F3461" s="1" t="s">
        <v>117</v>
      </c>
      <c r="G3461" s="2">
        <v>44314</v>
      </c>
      <c r="H3461" s="1">
        <v>0</v>
      </c>
      <c r="I3461" s="24">
        <f>VLOOKUP($E3461,Mapping!$A$2:$C$502,3,0)</f>
        <v>0</v>
      </c>
      <c r="J3461" s="24" t="str">
        <f>VLOOKUP($E3461,Mapping!$A$2:$C$502,2,0)</f>
        <v>Google Youtube</v>
      </c>
      <c r="K3461" s="24" t="str">
        <f>VLOOKUP(G3461,Mapping!$E$2:$F$246,2,0)</f>
        <v>S1</v>
      </c>
    </row>
    <row r="3462" spans="5:11" x14ac:dyDescent="0.25">
      <c r="E3462" s="5" t="s">
        <v>221</v>
      </c>
      <c r="F3462" s="1" t="s">
        <v>117</v>
      </c>
      <c r="G3462" s="2">
        <v>44314</v>
      </c>
      <c r="H3462" s="1">
        <v>0</v>
      </c>
      <c r="I3462" s="24">
        <f>VLOOKUP($E3462,Mapping!$A$2:$C$502,3,0)</f>
        <v>0</v>
      </c>
      <c r="J3462" s="24" t="str">
        <f>VLOOKUP($E3462,Mapping!$A$2:$C$502,2,0)</f>
        <v>Google Youtube</v>
      </c>
      <c r="K3462" s="24" t="str">
        <f>VLOOKUP(G3462,Mapping!$E$2:$F$246,2,0)</f>
        <v>S1</v>
      </c>
    </row>
    <row r="3463" spans="5:11" x14ac:dyDescent="0.25">
      <c r="E3463" s="5" t="s">
        <v>232</v>
      </c>
      <c r="F3463" s="1" t="s">
        <v>117</v>
      </c>
      <c r="G3463" s="2">
        <v>44314</v>
      </c>
      <c r="H3463" s="1">
        <v>6.6085176686445699E-7</v>
      </c>
      <c r="I3463" s="24" t="str">
        <f>VLOOKUP($E3463,Mapping!$A$2:$C$502,3,0)</f>
        <v>S1</v>
      </c>
      <c r="J3463" s="24" t="str">
        <f>VLOOKUP($E3463,Mapping!$A$2:$C$502,2,0)</f>
        <v>Google Youtube</v>
      </c>
      <c r="K3463" s="24" t="str">
        <f>VLOOKUP(G3463,Mapping!$E$2:$F$246,2,0)</f>
        <v>S1</v>
      </c>
    </row>
    <row r="3464" spans="5:11" x14ac:dyDescent="0.25">
      <c r="E3464" s="5" t="s">
        <v>73</v>
      </c>
      <c r="F3464" s="1" t="s">
        <v>117</v>
      </c>
      <c r="G3464" s="2">
        <v>44314</v>
      </c>
      <c r="H3464" s="1">
        <v>282876.95580592903</v>
      </c>
      <c r="I3464" s="24">
        <f>VLOOKUP($E3464,Mapping!$A$2:$C$502,3,0)</f>
        <v>0</v>
      </c>
      <c r="J3464" s="24">
        <f>VLOOKUP($E3464,Mapping!$A$2:$C$502,2,0)</f>
        <v>0</v>
      </c>
      <c r="K3464" s="24" t="str">
        <f>VLOOKUP(G3464,Mapping!$E$2:$F$246,2,0)</f>
        <v>S1</v>
      </c>
    </row>
    <row r="3465" spans="5:11" x14ac:dyDescent="0.25">
      <c r="E3465" s="5" t="s">
        <v>149</v>
      </c>
      <c r="F3465" s="1" t="s">
        <v>117</v>
      </c>
      <c r="G3465" s="2">
        <v>44314</v>
      </c>
      <c r="H3465" s="1">
        <v>0</v>
      </c>
      <c r="I3465" s="24">
        <f>VLOOKUP($E3465,Mapping!$A$2:$C$502,3,0)</f>
        <v>0</v>
      </c>
      <c r="J3465" s="24" t="str">
        <f>VLOOKUP($E3465,Mapping!$A$2:$C$502,2,0)</f>
        <v>Event After Effect</v>
      </c>
      <c r="K3465" s="24" t="str">
        <f>VLOOKUP(G3465,Mapping!$E$2:$F$246,2,0)</f>
        <v>S1</v>
      </c>
    </row>
    <row r="3466" spans="5:11" x14ac:dyDescent="0.25">
      <c r="E3466" s="5" t="s">
        <v>150</v>
      </c>
      <c r="F3466" s="1" t="s">
        <v>117</v>
      </c>
      <c r="G3466" s="2">
        <v>44314</v>
      </c>
      <c r="H3466" s="1">
        <v>0</v>
      </c>
      <c r="I3466" s="24">
        <f>VLOOKUP($E3466,Mapping!$A$2:$C$502,3,0)</f>
        <v>0</v>
      </c>
      <c r="J3466" s="24" t="str">
        <f>VLOOKUP($E3466,Mapping!$A$2:$C$502,2,0)</f>
        <v>Internal Event</v>
      </c>
      <c r="K3466" s="24" t="str">
        <f>VLOOKUP(G3466,Mapping!$E$2:$F$246,2,0)</f>
        <v>S1</v>
      </c>
    </row>
    <row r="3467" spans="5:11" x14ac:dyDescent="0.25">
      <c r="E3467" s="5" t="s">
        <v>151</v>
      </c>
      <c r="F3467" s="1" t="s">
        <v>117</v>
      </c>
      <c r="G3467" s="2">
        <v>44314</v>
      </c>
      <c r="H3467" s="1">
        <v>0</v>
      </c>
      <c r="I3467" s="24">
        <f>VLOOKUP($E3467,Mapping!$A$2:$C$502,3,0)</f>
        <v>0</v>
      </c>
      <c r="J3467" s="24" t="str">
        <f>VLOOKUP($E3467,Mapping!$A$2:$C$502,2,0)</f>
        <v>Internal Event</v>
      </c>
      <c r="K3467" s="24" t="str">
        <f>VLOOKUP(G3467,Mapping!$E$2:$F$246,2,0)</f>
        <v>S1</v>
      </c>
    </row>
    <row r="3468" spans="5:11" x14ac:dyDescent="0.25">
      <c r="E3468" s="5" t="s">
        <v>152</v>
      </c>
      <c r="F3468" s="1" t="s">
        <v>117</v>
      </c>
      <c r="G3468" s="2">
        <v>44314</v>
      </c>
      <c r="H3468" s="1">
        <v>0</v>
      </c>
      <c r="I3468" s="24">
        <f>VLOOKUP($E3468,Mapping!$A$2:$C$502,3,0)</f>
        <v>0</v>
      </c>
      <c r="J3468" s="24" t="str">
        <f>VLOOKUP($E3468,Mapping!$A$2:$C$502,2,0)</f>
        <v>Internal Event</v>
      </c>
      <c r="K3468" s="24" t="str">
        <f>VLOOKUP(G3468,Mapping!$E$2:$F$246,2,0)</f>
        <v>S1</v>
      </c>
    </row>
    <row r="3469" spans="5:11" x14ac:dyDescent="0.25">
      <c r="E3469" s="5" t="s">
        <v>153</v>
      </c>
      <c r="F3469" s="1" t="s">
        <v>117</v>
      </c>
      <c r="G3469" s="2">
        <v>44314</v>
      </c>
      <c r="H3469" s="1">
        <v>0</v>
      </c>
      <c r="I3469" s="24">
        <f>VLOOKUP($E3469,Mapping!$A$2:$C$502,3,0)</f>
        <v>0</v>
      </c>
      <c r="J3469" s="24" t="str">
        <f>VLOOKUP($E3469,Mapping!$A$2:$C$502,2,0)</f>
        <v>Monday Effect</v>
      </c>
      <c r="K3469" s="24" t="str">
        <f>VLOOKUP(G3469,Mapping!$E$2:$F$246,2,0)</f>
        <v>S1</v>
      </c>
    </row>
    <row r="3470" spans="5:11" x14ac:dyDescent="0.25">
      <c r="E3470" s="5" t="s">
        <v>154</v>
      </c>
      <c r="F3470" s="1" t="s">
        <v>117</v>
      </c>
      <c r="G3470" s="2">
        <v>44314</v>
      </c>
      <c r="H3470" s="1">
        <v>0</v>
      </c>
      <c r="I3470" s="24">
        <f>VLOOKUP($E3470,Mapping!$A$2:$C$502,3,0)</f>
        <v>0</v>
      </c>
      <c r="J3470" s="24" t="str">
        <f>VLOOKUP($E3470,Mapping!$A$2:$C$502,2,0)</f>
        <v>New Content</v>
      </c>
      <c r="K3470" s="24" t="str">
        <f>VLOOKUP(G3470,Mapping!$E$2:$F$246,2,0)</f>
        <v>S1</v>
      </c>
    </row>
    <row r="3471" spans="5:11" x14ac:dyDescent="0.25">
      <c r="E3471" s="5" t="s">
        <v>155</v>
      </c>
      <c r="F3471" s="1" t="s">
        <v>117</v>
      </c>
      <c r="G3471" s="2">
        <v>44314</v>
      </c>
      <c r="H3471" s="1">
        <v>0</v>
      </c>
      <c r="I3471" s="24">
        <f>VLOOKUP($E3471,Mapping!$A$2:$C$502,3,0)</f>
        <v>0</v>
      </c>
      <c r="J3471" s="24" t="str">
        <f>VLOOKUP($E3471,Mapping!$A$2:$C$502,2,0)</f>
        <v>Internal Event</v>
      </c>
      <c r="K3471" s="24" t="str">
        <f>VLOOKUP(G3471,Mapping!$E$2:$F$246,2,0)</f>
        <v>S1</v>
      </c>
    </row>
    <row r="3472" spans="5:11" x14ac:dyDescent="0.25">
      <c r="E3472" s="5" t="s">
        <v>156</v>
      </c>
      <c r="F3472" s="1" t="s">
        <v>117</v>
      </c>
      <c r="G3472" s="2">
        <v>44314</v>
      </c>
      <c r="H3472" s="1">
        <v>0</v>
      </c>
      <c r="I3472" s="24">
        <f>VLOOKUP($E3472,Mapping!$A$2:$C$502,3,0)</f>
        <v>0</v>
      </c>
      <c r="J3472" s="24" t="str">
        <f>VLOOKUP($E3472,Mapping!$A$2:$C$502,2,0)</f>
        <v>Internal Event</v>
      </c>
      <c r="K3472" s="24" t="str">
        <f>VLOOKUP(G3472,Mapping!$E$2:$F$246,2,0)</f>
        <v>S1</v>
      </c>
    </row>
    <row r="3473" spans="5:11" x14ac:dyDescent="0.25">
      <c r="E3473" s="5" t="s">
        <v>233</v>
      </c>
      <c r="F3473" s="1" t="s">
        <v>117</v>
      </c>
      <c r="G3473" s="2">
        <v>44314</v>
      </c>
      <c r="H3473" s="1">
        <v>0</v>
      </c>
      <c r="I3473" s="24" t="str">
        <f>VLOOKUP($E3473,Mapping!$A$2:$C$502,3,0)</f>
        <v>S2</v>
      </c>
      <c r="J3473" s="24" t="str">
        <f>VLOOKUP($E3473,Mapping!$A$2:$C$502,2,0)</f>
        <v>Reddit</v>
      </c>
      <c r="K3473" s="24" t="str">
        <f>VLOOKUP(G3473,Mapping!$E$2:$F$246,2,0)</f>
        <v>S1</v>
      </c>
    </row>
    <row r="3474" spans="5:11" x14ac:dyDescent="0.25">
      <c r="E3474" s="5" t="s">
        <v>158</v>
      </c>
      <c r="F3474" s="1" t="s">
        <v>117</v>
      </c>
      <c r="G3474" s="2">
        <v>44314</v>
      </c>
      <c r="H3474" s="1">
        <v>0</v>
      </c>
      <c r="I3474" s="24">
        <f>VLOOKUP($E3474,Mapping!$A$2:$C$502,3,0)</f>
        <v>0</v>
      </c>
      <c r="J3474" s="24" t="str">
        <f>VLOOKUP($E3474,Mapping!$A$2:$C$502,2,0)</f>
        <v>Internal Event</v>
      </c>
      <c r="K3474" s="24" t="str">
        <f>VLOOKUP(G3474,Mapping!$E$2:$F$246,2,0)</f>
        <v>S1</v>
      </c>
    </row>
    <row r="3475" spans="5:11" x14ac:dyDescent="0.25">
      <c r="E3475" s="5" t="s">
        <v>159</v>
      </c>
      <c r="F3475" s="1" t="s">
        <v>117</v>
      </c>
      <c r="G3475" s="2">
        <v>44314</v>
      </c>
      <c r="H3475" s="1">
        <v>0</v>
      </c>
      <c r="I3475" s="24">
        <f>VLOOKUP($E3475,Mapping!$A$2:$C$502,3,0)</f>
        <v>0</v>
      </c>
      <c r="J3475" s="24" t="str">
        <f>VLOOKUP($E3475,Mapping!$A$2:$C$502,2,0)</f>
        <v>Event After Effect</v>
      </c>
      <c r="K3475" s="24" t="str">
        <f>VLOOKUP(G3475,Mapping!$E$2:$F$246,2,0)</f>
        <v>S1</v>
      </c>
    </row>
    <row r="3476" spans="5:11" x14ac:dyDescent="0.25">
      <c r="E3476" s="5" t="s">
        <v>160</v>
      </c>
      <c r="F3476" s="1" t="s">
        <v>117</v>
      </c>
      <c r="G3476" s="2">
        <v>44314</v>
      </c>
      <c r="H3476" s="1">
        <v>0</v>
      </c>
      <c r="I3476" s="24">
        <f>VLOOKUP($E3476,Mapping!$A$2:$C$502,3,0)</f>
        <v>0</v>
      </c>
      <c r="J3476" s="24" t="str">
        <f>VLOOKUP($E3476,Mapping!$A$2:$C$502,2,0)</f>
        <v>Event After Effect</v>
      </c>
      <c r="K3476" s="24" t="str">
        <f>VLOOKUP(G3476,Mapping!$E$2:$F$246,2,0)</f>
        <v>S1</v>
      </c>
    </row>
    <row r="3477" spans="5:11" x14ac:dyDescent="0.25">
      <c r="E3477" s="5" t="s">
        <v>161</v>
      </c>
      <c r="F3477" s="1" t="s">
        <v>117</v>
      </c>
      <c r="G3477" s="2">
        <v>44314</v>
      </c>
      <c r="H3477" s="1">
        <v>0</v>
      </c>
      <c r="I3477" s="24">
        <f>VLOOKUP($E3477,Mapping!$A$2:$C$502,3,0)</f>
        <v>0</v>
      </c>
      <c r="J3477" s="24" t="str">
        <f>VLOOKUP($E3477,Mapping!$A$2:$C$502,2,0)</f>
        <v>Internal Event</v>
      </c>
      <c r="K3477" s="24" t="str">
        <f>VLOOKUP(G3477,Mapping!$E$2:$F$246,2,0)</f>
        <v>S1</v>
      </c>
    </row>
    <row r="3478" spans="5:11" x14ac:dyDescent="0.25">
      <c r="E3478" s="5" t="s">
        <v>162</v>
      </c>
      <c r="F3478" s="1" t="s">
        <v>117</v>
      </c>
      <c r="G3478" s="2">
        <v>44314</v>
      </c>
      <c r="H3478" s="1">
        <v>0</v>
      </c>
      <c r="I3478" s="24">
        <f>VLOOKUP($E3478,Mapping!$A$2:$C$502,3,0)</f>
        <v>0</v>
      </c>
      <c r="J3478" s="24" t="str">
        <f>VLOOKUP($E3478,Mapping!$A$2:$C$502,2,0)</f>
        <v>Tuesday Effect</v>
      </c>
      <c r="K3478" s="24" t="str">
        <f>VLOOKUP(G3478,Mapping!$E$2:$F$246,2,0)</f>
        <v>S1</v>
      </c>
    </row>
    <row r="3479" spans="5:11" x14ac:dyDescent="0.25">
      <c r="E3479" s="5" t="s">
        <v>222</v>
      </c>
      <c r="F3479" s="1" t="s">
        <v>117</v>
      </c>
      <c r="G3479" s="2">
        <v>44314</v>
      </c>
      <c r="H3479" s="1">
        <v>17662.306448330201</v>
      </c>
      <c r="I3479" s="24" t="str">
        <f>VLOOKUP($E3479,Mapping!$A$2:$C$502,3,0)</f>
        <v>Pre</v>
      </c>
      <c r="J3479" s="24" t="str">
        <f>VLOOKUP($E3479,Mapping!$A$2:$C$502,2,0)</f>
        <v>Unity</v>
      </c>
      <c r="K3479" s="24" t="str">
        <f>VLOOKUP(G3479,Mapping!$E$2:$F$246,2,0)</f>
        <v>S1</v>
      </c>
    </row>
    <row r="3480" spans="5:11" x14ac:dyDescent="0.25">
      <c r="E3480" s="5" t="s">
        <v>234</v>
      </c>
      <c r="F3480" s="1" t="s">
        <v>117</v>
      </c>
      <c r="G3480" s="2">
        <v>44314</v>
      </c>
      <c r="H3480" s="1">
        <v>3077.1000134052101</v>
      </c>
      <c r="I3480" s="24" t="str">
        <f>VLOOKUP($E3480,Mapping!$A$2:$C$502,3,0)</f>
        <v>S1</v>
      </c>
      <c r="J3480" s="24" t="str">
        <f>VLOOKUP($E3480,Mapping!$A$2:$C$502,2,0)</f>
        <v>Unity</v>
      </c>
      <c r="K3480" s="24" t="str">
        <f>VLOOKUP(G3480,Mapping!$E$2:$F$246,2,0)</f>
        <v>S1</v>
      </c>
    </row>
    <row r="3481" spans="5:11" x14ac:dyDescent="0.25">
      <c r="E3481" s="5" t="s">
        <v>235</v>
      </c>
      <c r="F3481" s="1" t="s">
        <v>117</v>
      </c>
      <c r="G3481" s="2">
        <v>44314</v>
      </c>
      <c r="H3481" s="1">
        <v>0</v>
      </c>
      <c r="I3481" s="24" t="str">
        <f>VLOOKUP($E3481,Mapping!$A$2:$C$502,3,0)</f>
        <v>S2</v>
      </c>
      <c r="J3481" s="24" t="str">
        <f>VLOOKUP($E3481,Mapping!$A$2:$C$502,2,0)</f>
        <v>Unity</v>
      </c>
      <c r="K3481" s="24" t="str">
        <f>VLOOKUP(G3481,Mapping!$E$2:$F$246,2,0)</f>
        <v>S1</v>
      </c>
    </row>
    <row r="3482" spans="5:11" x14ac:dyDescent="0.25">
      <c r="E3482" s="5" t="s">
        <v>247</v>
      </c>
      <c r="F3482" s="1" t="s">
        <v>117</v>
      </c>
      <c r="G3482" s="2">
        <v>44314</v>
      </c>
      <c r="H3482" s="1">
        <v>0</v>
      </c>
      <c r="I3482" s="24" t="str">
        <f>VLOOKUP($E3482,Mapping!$A$2:$C$502,3,0)</f>
        <v>S3</v>
      </c>
      <c r="J3482" s="24" t="str">
        <f>VLOOKUP($E3482,Mapping!$A$2:$C$502,2,0)</f>
        <v>Unity</v>
      </c>
      <c r="K3482" s="24" t="str">
        <f>VLOOKUP(G3482,Mapping!$E$2:$F$246,2,0)</f>
        <v>S1</v>
      </c>
    </row>
    <row r="3483" spans="5:11" x14ac:dyDescent="0.25">
      <c r="E3483" s="5" t="s">
        <v>200</v>
      </c>
      <c r="F3483" s="1" t="s">
        <v>117</v>
      </c>
      <c r="G3483" s="2">
        <v>44315</v>
      </c>
      <c r="H3483" s="1">
        <v>0</v>
      </c>
      <c r="I3483" s="24">
        <f>VLOOKUP($E3483,Mapping!$A$2:$C$502,3,0)</f>
        <v>0</v>
      </c>
      <c r="J3483" s="24" t="str">
        <f>VLOOKUP($E3483,Mapping!$A$2:$C$502,2,0)</f>
        <v>Apple Search</v>
      </c>
      <c r="K3483" s="24" t="str">
        <f>VLOOKUP(G3483,Mapping!$E$2:$F$246,2,0)</f>
        <v>S1</v>
      </c>
    </row>
    <row r="3484" spans="5:11" x14ac:dyDescent="0.25">
      <c r="E3484" s="5" t="s">
        <v>227</v>
      </c>
      <c r="F3484" s="1" t="s">
        <v>117</v>
      </c>
      <c r="G3484" s="2">
        <v>44315</v>
      </c>
      <c r="H3484" s="1">
        <v>0</v>
      </c>
      <c r="I3484" s="24">
        <f>VLOOKUP($E3484,Mapping!$A$2:$C$502,3,0)</f>
        <v>0</v>
      </c>
      <c r="J3484" s="24" t="str">
        <f>VLOOKUP($E3484,Mapping!$A$2:$C$502,2,0)</f>
        <v>Applovin Rewarded</v>
      </c>
      <c r="K3484" s="24" t="str">
        <f>VLOOKUP(G3484,Mapping!$E$2:$F$246,2,0)</f>
        <v>S1</v>
      </c>
    </row>
    <row r="3485" spans="5:11" x14ac:dyDescent="0.25">
      <c r="E3485" s="5" t="s">
        <v>201</v>
      </c>
      <c r="F3485" s="1" t="s">
        <v>117</v>
      </c>
      <c r="G3485" s="2">
        <v>44315</v>
      </c>
      <c r="H3485" s="1">
        <v>0</v>
      </c>
      <c r="I3485" s="24">
        <f>VLOOKUP($E3485,Mapping!$A$2:$C$502,3,0)</f>
        <v>0</v>
      </c>
      <c r="J3485" s="24" t="str">
        <f>VLOOKUP($E3485,Mapping!$A$2:$C$502,2,0)</f>
        <v>Applovin Video</v>
      </c>
      <c r="K3485" s="24" t="str">
        <f>VLOOKUP(G3485,Mapping!$E$2:$F$246,2,0)</f>
        <v>S1</v>
      </c>
    </row>
    <row r="3486" spans="5:11" x14ac:dyDescent="0.25">
      <c r="E3486" s="5" t="s">
        <v>143</v>
      </c>
      <c r="F3486" s="1" t="s">
        <v>117</v>
      </c>
      <c r="G3486" s="2">
        <v>44315</v>
      </c>
      <c r="H3486" s="1">
        <v>0</v>
      </c>
      <c r="I3486" s="24">
        <f>VLOOKUP($E3486,Mapping!$A$2:$C$502,3,0)</f>
        <v>0</v>
      </c>
      <c r="J3486" s="24" t="str">
        <f>VLOOKUP($E3486,Mapping!$A$2:$C$502,2,0)</f>
        <v>Bug Fix</v>
      </c>
      <c r="K3486" s="24" t="str">
        <f>VLOOKUP(G3486,Mapping!$E$2:$F$246,2,0)</f>
        <v>S1</v>
      </c>
    </row>
    <row r="3487" spans="5:11" x14ac:dyDescent="0.25">
      <c r="E3487" s="5" t="s">
        <v>144</v>
      </c>
      <c r="F3487" s="1" t="s">
        <v>117</v>
      </c>
      <c r="G3487" s="2">
        <v>44315</v>
      </c>
      <c r="H3487" s="1">
        <v>0</v>
      </c>
      <c r="I3487" s="24">
        <f>VLOOKUP($E3487,Mapping!$A$2:$C$502,3,0)</f>
        <v>0</v>
      </c>
      <c r="J3487" s="24" t="str">
        <f>VLOOKUP($E3487,Mapping!$A$2:$C$502,2,0)</f>
        <v>Bug Fix</v>
      </c>
      <c r="K3487" s="24" t="str">
        <f>VLOOKUP(G3487,Mapping!$E$2:$F$246,2,0)</f>
        <v>S1</v>
      </c>
    </row>
    <row r="3488" spans="5:11" x14ac:dyDescent="0.25">
      <c r="E3488" s="5" t="s">
        <v>226</v>
      </c>
      <c r="F3488" s="1" t="s">
        <v>117</v>
      </c>
      <c r="G3488" s="2">
        <v>44315</v>
      </c>
      <c r="H3488" s="1">
        <v>0</v>
      </c>
      <c r="I3488" s="24">
        <f>VLOOKUP($E3488,Mapping!$A$2:$C$502,3,0)</f>
        <v>0</v>
      </c>
      <c r="J3488" s="24" t="str">
        <f>VLOOKUP($E3488,Mapping!$A$2:$C$502,2,0)</f>
        <v>Bug Fix</v>
      </c>
      <c r="K3488" s="24" t="str">
        <f>VLOOKUP(G3488,Mapping!$E$2:$F$246,2,0)</f>
        <v>S1</v>
      </c>
    </row>
    <row r="3489" spans="5:11" x14ac:dyDescent="0.25">
      <c r="E3489" s="5" t="s">
        <v>146</v>
      </c>
      <c r="F3489" s="1" t="s">
        <v>117</v>
      </c>
      <c r="G3489" s="2">
        <v>44315</v>
      </c>
      <c r="H3489" s="1">
        <v>0</v>
      </c>
      <c r="I3489" s="24">
        <f>VLOOKUP($E3489,Mapping!$A$2:$C$502,3,0)</f>
        <v>0</v>
      </c>
      <c r="J3489" s="24" t="str">
        <f>VLOOKUP($E3489,Mapping!$A$2:$C$502,2,0)</f>
        <v>Event After Effect</v>
      </c>
      <c r="K3489" s="24" t="str">
        <f>VLOOKUP(G3489,Mapping!$E$2:$F$246,2,0)</f>
        <v>S1</v>
      </c>
    </row>
    <row r="3490" spans="5:11" x14ac:dyDescent="0.25">
      <c r="E3490" s="5" t="s">
        <v>228</v>
      </c>
      <c r="F3490" s="1" t="s">
        <v>117</v>
      </c>
      <c r="G3490" s="2">
        <v>44315</v>
      </c>
      <c r="H3490" s="1">
        <v>0</v>
      </c>
      <c r="I3490" s="24">
        <f>VLOOKUP($E3490,Mapping!$A$2:$C$502,3,0)</f>
        <v>0</v>
      </c>
      <c r="J3490" s="24" t="str">
        <f>VLOOKUP($E3490,Mapping!$A$2:$C$502,2,0)</f>
        <v>Bytedance Global</v>
      </c>
      <c r="K3490" s="24" t="str">
        <f>VLOOKUP(G3490,Mapping!$E$2:$F$246,2,0)</f>
        <v>S1</v>
      </c>
    </row>
    <row r="3491" spans="5:11" x14ac:dyDescent="0.25">
      <c r="E3491" s="5" t="s">
        <v>180</v>
      </c>
      <c r="F3491" s="1" t="s">
        <v>117</v>
      </c>
      <c r="G3491" s="2">
        <v>44315</v>
      </c>
      <c r="H3491" s="1">
        <v>-13756.5638974048</v>
      </c>
      <c r="I3491" s="24">
        <f>VLOOKUP($E3491,Mapping!$A$2:$C$502,3,0)</f>
        <v>0</v>
      </c>
      <c r="J3491" s="24" t="str">
        <f>VLOOKUP($E3491,Mapping!$A$2:$C$502,2,0)</f>
        <v>Lords Mobile</v>
      </c>
      <c r="K3491" s="24" t="str">
        <f>VLOOKUP(G3491,Mapping!$E$2:$F$246,2,0)</f>
        <v>S1</v>
      </c>
    </row>
    <row r="3492" spans="5:11" x14ac:dyDescent="0.25">
      <c r="E3492" s="5" t="s">
        <v>181</v>
      </c>
      <c r="F3492" s="1" t="s">
        <v>117</v>
      </c>
      <c r="G3492" s="2">
        <v>44315</v>
      </c>
      <c r="H3492" s="1">
        <v>-8036.1984649432798</v>
      </c>
      <c r="I3492" s="24">
        <f>VLOOKUP($E3492,Mapping!$A$2:$C$502,3,0)</f>
        <v>0</v>
      </c>
      <c r="J3492" s="24" t="str">
        <f>VLOOKUP($E3492,Mapping!$A$2:$C$502,2,0)</f>
        <v>Rise of Kingdom</v>
      </c>
      <c r="K3492" s="24" t="str">
        <f>VLOOKUP(G3492,Mapping!$E$2:$F$246,2,0)</f>
        <v>S1</v>
      </c>
    </row>
    <row r="3493" spans="5:11" x14ac:dyDescent="0.25">
      <c r="E3493" s="5" t="s">
        <v>182</v>
      </c>
      <c r="F3493" s="1" t="s">
        <v>117</v>
      </c>
      <c r="G3493" s="2">
        <v>44315</v>
      </c>
      <c r="H3493" s="1">
        <v>-5666.3109159539199</v>
      </c>
      <c r="I3493" s="24">
        <f>VLOOKUP($E3493,Mapping!$A$2:$C$502,3,0)</f>
        <v>0</v>
      </c>
      <c r="J3493" s="24" t="str">
        <f>VLOOKUP($E3493,Mapping!$A$2:$C$502,2,0)</f>
        <v>West Game</v>
      </c>
      <c r="K3493" s="24" t="str">
        <f>VLOOKUP(G3493,Mapping!$E$2:$F$246,2,0)</f>
        <v>S1</v>
      </c>
    </row>
    <row r="3494" spans="5:11" x14ac:dyDescent="0.25">
      <c r="E3494" s="5" t="s">
        <v>148</v>
      </c>
      <c r="F3494" s="1" t="s">
        <v>117</v>
      </c>
      <c r="G3494" s="2">
        <v>44315</v>
      </c>
      <c r="H3494" s="1">
        <v>0</v>
      </c>
      <c r="I3494" s="24">
        <f>VLOOKUP($E3494,Mapping!$A$2:$C$502,3,0)</f>
        <v>0</v>
      </c>
      <c r="J3494" s="24" t="str">
        <f>VLOOKUP($E3494,Mapping!$A$2:$C$502,2,0)</f>
        <v>Event After Effect</v>
      </c>
      <c r="K3494" s="24" t="str">
        <f>VLOOKUP(G3494,Mapping!$E$2:$F$246,2,0)</f>
        <v>S1</v>
      </c>
    </row>
    <row r="3495" spans="5:11" x14ac:dyDescent="0.25">
      <c r="E3495" s="5" t="s">
        <v>202</v>
      </c>
      <c r="F3495" s="1" t="s">
        <v>117</v>
      </c>
      <c r="G3495" s="2">
        <v>44315</v>
      </c>
      <c r="H3495" s="1">
        <v>5.6587075859521399</v>
      </c>
      <c r="I3495" s="24" t="str">
        <f>VLOOKUP($E3495,Mapping!$A$2:$C$502,3,0)</f>
        <v>S1</v>
      </c>
      <c r="J3495" s="24" t="str">
        <f>VLOOKUP($E3495,Mapping!$A$2:$C$502,2,0)</f>
        <v>Facebook AEO AAA</v>
      </c>
      <c r="K3495" s="24" t="str">
        <f>VLOOKUP(G3495,Mapping!$E$2:$F$246,2,0)</f>
        <v>S1</v>
      </c>
    </row>
    <row r="3496" spans="5:11" x14ac:dyDescent="0.25">
      <c r="E3496" s="5" t="s">
        <v>203</v>
      </c>
      <c r="F3496" s="1" t="s">
        <v>117</v>
      </c>
      <c r="G3496" s="2">
        <v>44315</v>
      </c>
      <c r="H3496" s="1">
        <v>0</v>
      </c>
      <c r="I3496" s="24" t="str">
        <f>VLOOKUP($E3496,Mapping!$A$2:$C$502,3,0)</f>
        <v>S2</v>
      </c>
      <c r="J3496" s="24" t="str">
        <f>VLOOKUP($E3496,Mapping!$A$2:$C$502,2,0)</f>
        <v>Facebook AEO AAA</v>
      </c>
      <c r="K3496" s="24" t="str">
        <f>VLOOKUP(G3496,Mapping!$E$2:$F$246,2,0)</f>
        <v>S1</v>
      </c>
    </row>
    <row r="3497" spans="5:11" x14ac:dyDescent="0.25">
      <c r="E3497" s="5" t="s">
        <v>243</v>
      </c>
      <c r="F3497" s="1" t="s">
        <v>117</v>
      </c>
      <c r="G3497" s="2">
        <v>44315</v>
      </c>
      <c r="H3497" s="1">
        <v>0</v>
      </c>
      <c r="I3497" s="24" t="str">
        <f>VLOOKUP($E3497,Mapping!$A$2:$C$502,3,0)</f>
        <v>S3</v>
      </c>
      <c r="J3497" s="24" t="str">
        <f>VLOOKUP($E3497,Mapping!$A$2:$C$502,2,0)</f>
        <v>Facebook AEO AAA</v>
      </c>
      <c r="K3497" s="24" t="str">
        <f>VLOOKUP(G3497,Mapping!$E$2:$F$246,2,0)</f>
        <v>S1</v>
      </c>
    </row>
    <row r="3498" spans="5:11" x14ac:dyDescent="0.25">
      <c r="E3498" s="5" t="s">
        <v>204</v>
      </c>
      <c r="F3498" s="1" t="s">
        <v>117</v>
      </c>
      <c r="G3498" s="2">
        <v>44315</v>
      </c>
      <c r="H3498" s="1">
        <v>246.92059001812399</v>
      </c>
      <c r="I3498" s="24" t="str">
        <f>VLOOKUP($E3498,Mapping!$A$2:$C$502,3,0)</f>
        <v>Pre</v>
      </c>
      <c r="J3498" s="24" t="str">
        <f>VLOOKUP($E3498,Mapping!$A$2:$C$502,2,0)</f>
        <v>Facebook AEO AAA</v>
      </c>
      <c r="K3498" s="24" t="str">
        <f>VLOOKUP(G3498,Mapping!$E$2:$F$246,2,0)</f>
        <v>S1</v>
      </c>
    </row>
    <row r="3499" spans="5:11" x14ac:dyDescent="0.25">
      <c r="E3499" s="5" t="s">
        <v>205</v>
      </c>
      <c r="F3499" s="1" t="s">
        <v>117</v>
      </c>
      <c r="G3499" s="2">
        <v>44315</v>
      </c>
      <c r="H3499" s="1">
        <v>0</v>
      </c>
      <c r="I3499" s="24" t="str">
        <f>VLOOKUP($E3499,Mapping!$A$2:$C$502,3,0)</f>
        <v>S1</v>
      </c>
      <c r="J3499" s="24" t="str">
        <f>VLOOKUP($E3499,Mapping!$A$2:$C$502,2,0)</f>
        <v>Facebook AEO BAU</v>
      </c>
      <c r="K3499" s="24" t="str">
        <f>VLOOKUP(G3499,Mapping!$E$2:$F$246,2,0)</f>
        <v>S1</v>
      </c>
    </row>
    <row r="3500" spans="5:11" x14ac:dyDescent="0.25">
      <c r="E3500" s="5" t="s">
        <v>206</v>
      </c>
      <c r="F3500" s="1" t="s">
        <v>117</v>
      </c>
      <c r="G3500" s="2">
        <v>44315</v>
      </c>
      <c r="H3500" s="1">
        <v>0</v>
      </c>
      <c r="I3500" s="24" t="str">
        <f>VLOOKUP($E3500,Mapping!$A$2:$C$502,3,0)</f>
        <v>S2</v>
      </c>
      <c r="J3500" s="24" t="str">
        <f>VLOOKUP($E3500,Mapping!$A$2:$C$502,2,0)</f>
        <v>Facebook AEO BAU</v>
      </c>
      <c r="K3500" s="24" t="str">
        <f>VLOOKUP(G3500,Mapping!$E$2:$F$246,2,0)</f>
        <v>S1</v>
      </c>
    </row>
    <row r="3501" spans="5:11" x14ac:dyDescent="0.25">
      <c r="E3501" s="5" t="s">
        <v>244</v>
      </c>
      <c r="F3501" s="1" t="s">
        <v>117</v>
      </c>
      <c r="G3501" s="2">
        <v>44315</v>
      </c>
      <c r="H3501" s="1">
        <v>0</v>
      </c>
      <c r="I3501" s="24" t="str">
        <f>VLOOKUP($E3501,Mapping!$A$2:$C$502,3,0)</f>
        <v>S3</v>
      </c>
      <c r="J3501" s="24" t="str">
        <f>VLOOKUP($E3501,Mapping!$A$2:$C$502,2,0)</f>
        <v>Facebook AEO BAU</v>
      </c>
      <c r="K3501" s="24" t="str">
        <f>VLOOKUP(G3501,Mapping!$E$2:$F$246,2,0)</f>
        <v>S1</v>
      </c>
    </row>
    <row r="3502" spans="5:11" x14ac:dyDescent="0.25">
      <c r="E3502" s="5" t="s">
        <v>207</v>
      </c>
      <c r="F3502" s="1" t="s">
        <v>117</v>
      </c>
      <c r="G3502" s="2">
        <v>44315</v>
      </c>
      <c r="H3502" s="1">
        <v>0</v>
      </c>
      <c r="I3502" s="24" t="str">
        <f>VLOOKUP($E3502,Mapping!$A$2:$C$502,3,0)</f>
        <v>Pre</v>
      </c>
      <c r="J3502" s="24" t="str">
        <f>VLOOKUP($E3502,Mapping!$A$2:$C$502,2,0)</f>
        <v>Facebook AEO BAU</v>
      </c>
      <c r="K3502" s="24" t="str">
        <f>VLOOKUP(G3502,Mapping!$E$2:$F$246,2,0)</f>
        <v>S1</v>
      </c>
    </row>
    <row r="3503" spans="5:11" x14ac:dyDescent="0.25">
      <c r="E3503" s="5" t="s">
        <v>208</v>
      </c>
      <c r="F3503" s="1" t="s">
        <v>117</v>
      </c>
      <c r="G3503" s="2">
        <v>44315</v>
      </c>
      <c r="H3503" s="1">
        <v>0</v>
      </c>
      <c r="I3503" s="24" t="str">
        <f>VLOOKUP($E3503,Mapping!$A$2:$C$502,3,0)</f>
        <v>Pre</v>
      </c>
      <c r="J3503" s="24" t="str">
        <f>VLOOKUP($E3503,Mapping!$A$2:$C$502,2,0)</f>
        <v>Facebook VO AAA</v>
      </c>
      <c r="K3503" s="24" t="str">
        <f>VLOOKUP(G3503,Mapping!$E$2:$F$246,2,0)</f>
        <v>S1</v>
      </c>
    </row>
    <row r="3504" spans="5:11" x14ac:dyDescent="0.25">
      <c r="E3504" s="5" t="s">
        <v>209</v>
      </c>
      <c r="F3504" s="1" t="s">
        <v>117</v>
      </c>
      <c r="G3504" s="2">
        <v>44315</v>
      </c>
      <c r="H3504" s="1">
        <v>4042.4517734752599</v>
      </c>
      <c r="I3504" s="24" t="str">
        <f>VLOOKUP($E3504,Mapping!$A$2:$C$502,3,0)</f>
        <v>S1</v>
      </c>
      <c r="J3504" s="24" t="str">
        <f>VLOOKUP($E3504,Mapping!$A$2:$C$502,2,0)</f>
        <v>Facebook VO AAA</v>
      </c>
      <c r="K3504" s="24" t="str">
        <f>VLOOKUP(G3504,Mapping!$E$2:$F$246,2,0)</f>
        <v>S1</v>
      </c>
    </row>
    <row r="3505" spans="5:11" x14ac:dyDescent="0.25">
      <c r="E3505" s="5" t="s">
        <v>210</v>
      </c>
      <c r="F3505" s="1" t="s">
        <v>117</v>
      </c>
      <c r="G3505" s="2">
        <v>44315</v>
      </c>
      <c r="H3505" s="1">
        <v>0</v>
      </c>
      <c r="I3505" s="24" t="str">
        <f>VLOOKUP($E3505,Mapping!$A$2:$C$502,3,0)</f>
        <v>S2</v>
      </c>
      <c r="J3505" s="24" t="str">
        <f>VLOOKUP($E3505,Mapping!$A$2:$C$502,2,0)</f>
        <v>Facebook VO AAA</v>
      </c>
      <c r="K3505" s="24" t="str">
        <f>VLOOKUP(G3505,Mapping!$E$2:$F$246,2,0)</f>
        <v>S1</v>
      </c>
    </row>
    <row r="3506" spans="5:11" x14ac:dyDescent="0.25">
      <c r="E3506" s="5" t="s">
        <v>245</v>
      </c>
      <c r="F3506" s="1" t="s">
        <v>117</v>
      </c>
      <c r="G3506" s="2">
        <v>44315</v>
      </c>
      <c r="H3506" s="1">
        <v>0</v>
      </c>
      <c r="I3506" s="24" t="str">
        <f>VLOOKUP($E3506,Mapping!$A$2:$C$502,3,0)</f>
        <v>S3</v>
      </c>
      <c r="J3506" s="24" t="str">
        <f>VLOOKUP($E3506,Mapping!$A$2:$C$502,2,0)</f>
        <v>Facebook VO AAA</v>
      </c>
      <c r="K3506" s="24" t="str">
        <f>VLOOKUP(G3506,Mapping!$E$2:$F$246,2,0)</f>
        <v>S1</v>
      </c>
    </row>
    <row r="3507" spans="5:11" x14ac:dyDescent="0.25">
      <c r="E3507" s="5" t="s">
        <v>211</v>
      </c>
      <c r="F3507" s="1" t="s">
        <v>117</v>
      </c>
      <c r="G3507" s="2">
        <v>44315</v>
      </c>
      <c r="H3507" s="1">
        <v>42972.4292786234</v>
      </c>
      <c r="I3507" s="24" t="str">
        <f>VLOOKUP($E3507,Mapping!$A$2:$C$502,3,0)</f>
        <v>Pre</v>
      </c>
      <c r="J3507" s="24" t="str">
        <f>VLOOKUP($E3507,Mapping!$A$2:$C$502,2,0)</f>
        <v>Facebook VO BAU</v>
      </c>
      <c r="K3507" s="24" t="str">
        <f>VLOOKUP(G3507,Mapping!$E$2:$F$246,2,0)</f>
        <v>S1</v>
      </c>
    </row>
    <row r="3508" spans="5:11" x14ac:dyDescent="0.25">
      <c r="E3508" s="5" t="s">
        <v>212</v>
      </c>
      <c r="F3508" s="1" t="s">
        <v>117</v>
      </c>
      <c r="G3508" s="2">
        <v>44315</v>
      </c>
      <c r="H3508" s="1">
        <v>17631.0762559346</v>
      </c>
      <c r="I3508" s="24" t="str">
        <f>VLOOKUP($E3508,Mapping!$A$2:$C$502,3,0)</f>
        <v>S1</v>
      </c>
      <c r="J3508" s="24" t="str">
        <f>VLOOKUP($E3508,Mapping!$A$2:$C$502,2,0)</f>
        <v>Facebook VO BAU</v>
      </c>
      <c r="K3508" s="24" t="str">
        <f>VLOOKUP(G3508,Mapping!$E$2:$F$246,2,0)</f>
        <v>S1</v>
      </c>
    </row>
    <row r="3509" spans="5:11" x14ac:dyDescent="0.25">
      <c r="E3509" s="5" t="s">
        <v>213</v>
      </c>
      <c r="F3509" s="1" t="s">
        <v>117</v>
      </c>
      <c r="G3509" s="2">
        <v>44315</v>
      </c>
      <c r="H3509" s="1">
        <v>0</v>
      </c>
      <c r="I3509" s="24" t="str">
        <f>VLOOKUP($E3509,Mapping!$A$2:$C$502,3,0)</f>
        <v>S2</v>
      </c>
      <c r="J3509" s="24" t="str">
        <f>VLOOKUP($E3509,Mapping!$A$2:$C$502,2,0)</f>
        <v>Facebook VO BAU</v>
      </c>
      <c r="K3509" s="24" t="str">
        <f>VLOOKUP(G3509,Mapping!$E$2:$F$246,2,0)</f>
        <v>S1</v>
      </c>
    </row>
    <row r="3510" spans="5:11" x14ac:dyDescent="0.25">
      <c r="E3510" s="5" t="s">
        <v>246</v>
      </c>
      <c r="F3510" s="1" t="s">
        <v>117</v>
      </c>
      <c r="G3510" s="2">
        <v>44315</v>
      </c>
      <c r="H3510" s="1">
        <v>0</v>
      </c>
      <c r="I3510" s="24" t="str">
        <f>VLOOKUP($E3510,Mapping!$A$2:$C$502,3,0)</f>
        <v>S3</v>
      </c>
      <c r="J3510" s="24" t="str">
        <f>VLOOKUP($E3510,Mapping!$A$2:$C$502,2,0)</f>
        <v>Facebook VO BAU</v>
      </c>
      <c r="K3510" s="24" t="str">
        <f>VLOOKUP(G3510,Mapping!$E$2:$F$246,2,0)</f>
        <v>S1</v>
      </c>
    </row>
    <row r="3511" spans="5:11" x14ac:dyDescent="0.25">
      <c r="E3511" s="5" t="s">
        <v>214</v>
      </c>
      <c r="F3511" s="1" t="s">
        <v>117</v>
      </c>
      <c r="G3511" s="2">
        <v>44315</v>
      </c>
      <c r="H3511" s="1">
        <v>4183.49449814524</v>
      </c>
      <c r="I3511" s="24" t="str">
        <f>VLOOKUP($E3511,Mapping!$A$2:$C$502,3,0)</f>
        <v>Pre</v>
      </c>
      <c r="J3511" s="24" t="str">
        <f>VLOOKUP($E3511,Mapping!$A$2:$C$502,2,0)</f>
        <v>Facebook VO Dynamic</v>
      </c>
      <c r="K3511" s="24" t="str">
        <f>VLOOKUP(G3511,Mapping!$E$2:$F$246,2,0)</f>
        <v>S1</v>
      </c>
    </row>
    <row r="3512" spans="5:11" x14ac:dyDescent="0.25">
      <c r="E3512" s="5" t="s">
        <v>215</v>
      </c>
      <c r="F3512" s="1" t="s">
        <v>117</v>
      </c>
      <c r="G3512" s="2">
        <v>44315</v>
      </c>
      <c r="H3512" s="1">
        <v>2.2811828723480599E-7</v>
      </c>
      <c r="I3512" s="24" t="str">
        <f>VLOOKUP($E3512,Mapping!$A$2:$C$502,3,0)</f>
        <v>S1</v>
      </c>
      <c r="J3512" s="24" t="str">
        <f>VLOOKUP($E3512,Mapping!$A$2:$C$502,2,0)</f>
        <v>Facebook VO Dynamic</v>
      </c>
      <c r="K3512" s="24" t="str">
        <f>VLOOKUP(G3512,Mapping!$E$2:$F$246,2,0)</f>
        <v>S1</v>
      </c>
    </row>
    <row r="3513" spans="5:11" x14ac:dyDescent="0.25">
      <c r="E3513" s="5" t="s">
        <v>216</v>
      </c>
      <c r="F3513" s="1" t="s">
        <v>117</v>
      </c>
      <c r="G3513" s="2">
        <v>44315</v>
      </c>
      <c r="H3513" s="1">
        <v>3571.98185563998</v>
      </c>
      <c r="I3513" s="24" t="str">
        <f>VLOOKUP($E3513,Mapping!$A$2:$C$502,3,0)</f>
        <v>Pre</v>
      </c>
      <c r="J3513" s="24" t="str">
        <f>VLOOKUP($E3513,Mapping!$A$2:$C$502,2,0)</f>
        <v>Google Display</v>
      </c>
      <c r="K3513" s="24" t="str">
        <f>VLOOKUP(G3513,Mapping!$E$2:$F$246,2,0)</f>
        <v>S1</v>
      </c>
    </row>
    <row r="3514" spans="5:11" x14ac:dyDescent="0.25">
      <c r="E3514" s="5" t="s">
        <v>217</v>
      </c>
      <c r="F3514" s="1" t="s">
        <v>117</v>
      </c>
      <c r="G3514" s="2">
        <v>44315</v>
      </c>
      <c r="H3514" s="1">
        <v>0</v>
      </c>
      <c r="I3514" s="24">
        <f>VLOOKUP($E3514,Mapping!$A$2:$C$502,3,0)</f>
        <v>0</v>
      </c>
      <c r="J3514" s="24" t="str">
        <f>VLOOKUP($E3514,Mapping!$A$2:$C$502,2,0)</f>
        <v>Google Display</v>
      </c>
      <c r="K3514" s="24" t="str">
        <f>VLOOKUP(G3514,Mapping!$E$2:$F$246,2,0)</f>
        <v>S1</v>
      </c>
    </row>
    <row r="3515" spans="5:11" x14ac:dyDescent="0.25">
      <c r="E3515" s="5" t="s">
        <v>229</v>
      </c>
      <c r="F3515" s="1" t="s">
        <v>117</v>
      </c>
      <c r="G3515" s="2">
        <v>44315</v>
      </c>
      <c r="H3515" s="1">
        <v>0</v>
      </c>
      <c r="I3515" s="24">
        <f>VLOOKUP($E3515,Mapping!$A$2:$C$502,3,0)</f>
        <v>0</v>
      </c>
      <c r="J3515" s="24" t="str">
        <f>VLOOKUP($E3515,Mapping!$A$2:$C$502,2,0)</f>
        <v>Google Display</v>
      </c>
      <c r="K3515" s="24" t="str">
        <f>VLOOKUP(G3515,Mapping!$E$2:$F$246,2,0)</f>
        <v>S1</v>
      </c>
    </row>
    <row r="3516" spans="5:11" x14ac:dyDescent="0.25">
      <c r="E3516" s="5" t="s">
        <v>218</v>
      </c>
      <c r="F3516" s="1" t="s">
        <v>117</v>
      </c>
      <c r="G3516" s="2">
        <v>44315</v>
      </c>
      <c r="H3516" s="1">
        <v>0</v>
      </c>
      <c r="I3516" s="24">
        <f>VLOOKUP($E3516,Mapping!$A$2:$C$502,3,0)</f>
        <v>0</v>
      </c>
      <c r="J3516" s="24" t="str">
        <f>VLOOKUP($E3516,Mapping!$A$2:$C$502,2,0)</f>
        <v>Google Display</v>
      </c>
      <c r="K3516" s="24" t="str">
        <f>VLOOKUP(G3516,Mapping!$E$2:$F$246,2,0)</f>
        <v>S1</v>
      </c>
    </row>
    <row r="3517" spans="5:11" x14ac:dyDescent="0.25">
      <c r="E3517" s="5" t="s">
        <v>230</v>
      </c>
      <c r="F3517" s="1" t="s">
        <v>117</v>
      </c>
      <c r="G3517" s="2">
        <v>44315</v>
      </c>
      <c r="H3517" s="1">
        <v>778.168082421078</v>
      </c>
      <c r="I3517" s="24" t="str">
        <f>VLOOKUP($E3517,Mapping!$A$2:$C$502,3,0)</f>
        <v>S1</v>
      </c>
      <c r="J3517" s="24" t="str">
        <f>VLOOKUP($E3517,Mapping!$A$2:$C$502,2,0)</f>
        <v>Google Display</v>
      </c>
      <c r="K3517" s="24" t="str">
        <f>VLOOKUP(G3517,Mapping!$E$2:$F$246,2,0)</f>
        <v>S1</v>
      </c>
    </row>
    <row r="3518" spans="5:11" x14ac:dyDescent="0.25">
      <c r="E3518" s="5" t="s">
        <v>219</v>
      </c>
      <c r="F3518" s="1" t="s">
        <v>117</v>
      </c>
      <c r="G3518" s="2">
        <v>44315</v>
      </c>
      <c r="H3518" s="1">
        <v>2323.0598431170301</v>
      </c>
      <c r="I3518" s="24" t="str">
        <f>VLOOKUP($E3518,Mapping!$A$2:$C$502,3,0)</f>
        <v>Pre</v>
      </c>
      <c r="J3518" s="24" t="str">
        <f>VLOOKUP($E3518,Mapping!$A$2:$C$502,2,0)</f>
        <v>Google Youtube</v>
      </c>
      <c r="K3518" s="24" t="str">
        <f>VLOOKUP(G3518,Mapping!$E$2:$F$246,2,0)</f>
        <v>S1</v>
      </c>
    </row>
    <row r="3519" spans="5:11" x14ac:dyDescent="0.25">
      <c r="E3519" s="5" t="s">
        <v>220</v>
      </c>
      <c r="F3519" s="1" t="s">
        <v>117</v>
      </c>
      <c r="G3519" s="2">
        <v>44315</v>
      </c>
      <c r="H3519" s="1">
        <v>0</v>
      </c>
      <c r="I3519" s="24">
        <f>VLOOKUP($E3519,Mapping!$A$2:$C$502,3,0)</f>
        <v>0</v>
      </c>
      <c r="J3519" s="24" t="str">
        <f>VLOOKUP($E3519,Mapping!$A$2:$C$502,2,0)</f>
        <v>Google Youtube</v>
      </c>
      <c r="K3519" s="24" t="str">
        <f>VLOOKUP(G3519,Mapping!$E$2:$F$246,2,0)</f>
        <v>S1</v>
      </c>
    </row>
    <row r="3520" spans="5:11" x14ac:dyDescent="0.25">
      <c r="E3520" s="5" t="s">
        <v>231</v>
      </c>
      <c r="F3520" s="1" t="s">
        <v>117</v>
      </c>
      <c r="G3520" s="2">
        <v>44315</v>
      </c>
      <c r="H3520" s="1">
        <v>0</v>
      </c>
      <c r="I3520" s="24">
        <f>VLOOKUP($E3520,Mapping!$A$2:$C$502,3,0)</f>
        <v>0</v>
      </c>
      <c r="J3520" s="24" t="str">
        <f>VLOOKUP($E3520,Mapping!$A$2:$C$502,2,0)</f>
        <v>Google Youtube</v>
      </c>
      <c r="K3520" s="24" t="str">
        <f>VLOOKUP(G3520,Mapping!$E$2:$F$246,2,0)</f>
        <v>S1</v>
      </c>
    </row>
    <row r="3521" spans="5:11" x14ac:dyDescent="0.25">
      <c r="E3521" s="5" t="s">
        <v>221</v>
      </c>
      <c r="F3521" s="1" t="s">
        <v>117</v>
      </c>
      <c r="G3521" s="2">
        <v>44315</v>
      </c>
      <c r="H3521" s="1">
        <v>0</v>
      </c>
      <c r="I3521" s="24">
        <f>VLOOKUP($E3521,Mapping!$A$2:$C$502,3,0)</f>
        <v>0</v>
      </c>
      <c r="J3521" s="24" t="str">
        <f>VLOOKUP($E3521,Mapping!$A$2:$C$502,2,0)</f>
        <v>Google Youtube</v>
      </c>
      <c r="K3521" s="24" t="str">
        <f>VLOOKUP(G3521,Mapping!$E$2:$F$246,2,0)</f>
        <v>S1</v>
      </c>
    </row>
    <row r="3522" spans="5:11" x14ac:dyDescent="0.25">
      <c r="E3522" s="5" t="s">
        <v>232</v>
      </c>
      <c r="F3522" s="1" t="s">
        <v>117</v>
      </c>
      <c r="G3522" s="2">
        <v>44315</v>
      </c>
      <c r="H3522" s="1">
        <v>6.7601118962552596E-5</v>
      </c>
      <c r="I3522" s="24" t="str">
        <f>VLOOKUP($E3522,Mapping!$A$2:$C$502,3,0)</f>
        <v>S1</v>
      </c>
      <c r="J3522" s="24" t="str">
        <f>VLOOKUP($E3522,Mapping!$A$2:$C$502,2,0)</f>
        <v>Google Youtube</v>
      </c>
      <c r="K3522" s="24" t="str">
        <f>VLOOKUP(G3522,Mapping!$E$2:$F$246,2,0)</f>
        <v>S1</v>
      </c>
    </row>
    <row r="3523" spans="5:11" x14ac:dyDescent="0.25">
      <c r="E3523" s="5" t="s">
        <v>73</v>
      </c>
      <c r="F3523" s="1" t="s">
        <v>117</v>
      </c>
      <c r="G3523" s="2">
        <v>44315</v>
      </c>
      <c r="H3523" s="1">
        <v>282876.95580592903</v>
      </c>
      <c r="I3523" s="24">
        <f>VLOOKUP($E3523,Mapping!$A$2:$C$502,3,0)</f>
        <v>0</v>
      </c>
      <c r="J3523" s="24">
        <f>VLOOKUP($E3523,Mapping!$A$2:$C$502,2,0)</f>
        <v>0</v>
      </c>
      <c r="K3523" s="24" t="str">
        <f>VLOOKUP(G3523,Mapping!$E$2:$F$246,2,0)</f>
        <v>S1</v>
      </c>
    </row>
    <row r="3524" spans="5:11" x14ac:dyDescent="0.25">
      <c r="E3524" s="5" t="s">
        <v>149</v>
      </c>
      <c r="F3524" s="1" t="s">
        <v>117</v>
      </c>
      <c r="G3524" s="2">
        <v>44315</v>
      </c>
      <c r="H3524" s="1">
        <v>0</v>
      </c>
      <c r="I3524" s="24">
        <f>VLOOKUP($E3524,Mapping!$A$2:$C$502,3,0)</f>
        <v>0</v>
      </c>
      <c r="J3524" s="24" t="str">
        <f>VLOOKUP($E3524,Mapping!$A$2:$C$502,2,0)</f>
        <v>Event After Effect</v>
      </c>
      <c r="K3524" s="24" t="str">
        <f>VLOOKUP(G3524,Mapping!$E$2:$F$246,2,0)</f>
        <v>S1</v>
      </c>
    </row>
    <row r="3525" spans="5:11" x14ac:dyDescent="0.25">
      <c r="E3525" s="5" t="s">
        <v>150</v>
      </c>
      <c r="F3525" s="1" t="s">
        <v>117</v>
      </c>
      <c r="G3525" s="2">
        <v>44315</v>
      </c>
      <c r="H3525" s="1">
        <v>0</v>
      </c>
      <c r="I3525" s="24">
        <f>VLOOKUP($E3525,Mapping!$A$2:$C$502,3,0)</f>
        <v>0</v>
      </c>
      <c r="J3525" s="24" t="str">
        <f>VLOOKUP($E3525,Mapping!$A$2:$C$502,2,0)</f>
        <v>Internal Event</v>
      </c>
      <c r="K3525" s="24" t="str">
        <f>VLOOKUP(G3525,Mapping!$E$2:$F$246,2,0)</f>
        <v>S1</v>
      </c>
    </row>
    <row r="3526" spans="5:11" x14ac:dyDescent="0.25">
      <c r="E3526" s="5" t="s">
        <v>151</v>
      </c>
      <c r="F3526" s="1" t="s">
        <v>117</v>
      </c>
      <c r="G3526" s="2">
        <v>44315</v>
      </c>
      <c r="H3526" s="1">
        <v>0</v>
      </c>
      <c r="I3526" s="24">
        <f>VLOOKUP($E3526,Mapping!$A$2:$C$502,3,0)</f>
        <v>0</v>
      </c>
      <c r="J3526" s="24" t="str">
        <f>VLOOKUP($E3526,Mapping!$A$2:$C$502,2,0)</f>
        <v>Internal Event</v>
      </c>
      <c r="K3526" s="24" t="str">
        <f>VLOOKUP(G3526,Mapping!$E$2:$F$246,2,0)</f>
        <v>S1</v>
      </c>
    </row>
    <row r="3527" spans="5:11" x14ac:dyDescent="0.25">
      <c r="E3527" s="5" t="s">
        <v>152</v>
      </c>
      <c r="F3527" s="1" t="s">
        <v>117</v>
      </c>
      <c r="G3527" s="2">
        <v>44315</v>
      </c>
      <c r="H3527" s="1">
        <v>0</v>
      </c>
      <c r="I3527" s="24">
        <f>VLOOKUP($E3527,Mapping!$A$2:$C$502,3,0)</f>
        <v>0</v>
      </c>
      <c r="J3527" s="24" t="str">
        <f>VLOOKUP($E3527,Mapping!$A$2:$C$502,2,0)</f>
        <v>Internal Event</v>
      </c>
      <c r="K3527" s="24" t="str">
        <f>VLOOKUP(G3527,Mapping!$E$2:$F$246,2,0)</f>
        <v>S1</v>
      </c>
    </row>
    <row r="3528" spans="5:11" x14ac:dyDescent="0.25">
      <c r="E3528" s="5" t="s">
        <v>153</v>
      </c>
      <c r="F3528" s="1" t="s">
        <v>117</v>
      </c>
      <c r="G3528" s="2">
        <v>44315</v>
      </c>
      <c r="H3528" s="1">
        <v>0</v>
      </c>
      <c r="I3528" s="24">
        <f>VLOOKUP($E3528,Mapping!$A$2:$C$502,3,0)</f>
        <v>0</v>
      </c>
      <c r="J3528" s="24" t="str">
        <f>VLOOKUP($E3528,Mapping!$A$2:$C$502,2,0)</f>
        <v>Monday Effect</v>
      </c>
      <c r="K3528" s="24" t="str">
        <f>VLOOKUP(G3528,Mapping!$E$2:$F$246,2,0)</f>
        <v>S1</v>
      </c>
    </row>
    <row r="3529" spans="5:11" x14ac:dyDescent="0.25">
      <c r="E3529" s="5" t="s">
        <v>154</v>
      </c>
      <c r="F3529" s="1" t="s">
        <v>117</v>
      </c>
      <c r="G3529" s="2">
        <v>44315</v>
      </c>
      <c r="H3529" s="1">
        <v>0</v>
      </c>
      <c r="I3529" s="24">
        <f>VLOOKUP($E3529,Mapping!$A$2:$C$502,3,0)</f>
        <v>0</v>
      </c>
      <c r="J3529" s="24" t="str">
        <f>VLOOKUP($E3529,Mapping!$A$2:$C$502,2,0)</f>
        <v>New Content</v>
      </c>
      <c r="K3529" s="24" t="str">
        <f>VLOOKUP(G3529,Mapping!$E$2:$F$246,2,0)</f>
        <v>S1</v>
      </c>
    </row>
    <row r="3530" spans="5:11" x14ac:dyDescent="0.25">
      <c r="E3530" s="5" t="s">
        <v>155</v>
      </c>
      <c r="F3530" s="1" t="s">
        <v>117</v>
      </c>
      <c r="G3530" s="2">
        <v>44315</v>
      </c>
      <c r="H3530" s="1">
        <v>0</v>
      </c>
      <c r="I3530" s="24">
        <f>VLOOKUP($E3530,Mapping!$A$2:$C$502,3,0)</f>
        <v>0</v>
      </c>
      <c r="J3530" s="24" t="str">
        <f>VLOOKUP($E3530,Mapping!$A$2:$C$502,2,0)</f>
        <v>Internal Event</v>
      </c>
      <c r="K3530" s="24" t="str">
        <f>VLOOKUP(G3530,Mapping!$E$2:$F$246,2,0)</f>
        <v>S1</v>
      </c>
    </row>
    <row r="3531" spans="5:11" x14ac:dyDescent="0.25">
      <c r="E3531" s="5" t="s">
        <v>156</v>
      </c>
      <c r="F3531" s="1" t="s">
        <v>117</v>
      </c>
      <c r="G3531" s="2">
        <v>44315</v>
      </c>
      <c r="H3531" s="1">
        <v>0</v>
      </c>
      <c r="I3531" s="24">
        <f>VLOOKUP($E3531,Mapping!$A$2:$C$502,3,0)</f>
        <v>0</v>
      </c>
      <c r="J3531" s="24" t="str">
        <f>VLOOKUP($E3531,Mapping!$A$2:$C$502,2,0)</f>
        <v>Internal Event</v>
      </c>
      <c r="K3531" s="24" t="str">
        <f>VLOOKUP(G3531,Mapping!$E$2:$F$246,2,0)</f>
        <v>S1</v>
      </c>
    </row>
    <row r="3532" spans="5:11" x14ac:dyDescent="0.25">
      <c r="E3532" s="5" t="s">
        <v>233</v>
      </c>
      <c r="F3532" s="1" t="s">
        <v>117</v>
      </c>
      <c r="G3532" s="2">
        <v>44315</v>
      </c>
      <c r="H3532" s="1">
        <v>0</v>
      </c>
      <c r="I3532" s="24" t="str">
        <f>VLOOKUP($E3532,Mapping!$A$2:$C$502,3,0)</f>
        <v>S2</v>
      </c>
      <c r="J3532" s="24" t="str">
        <f>VLOOKUP($E3532,Mapping!$A$2:$C$502,2,0)</f>
        <v>Reddit</v>
      </c>
      <c r="K3532" s="24" t="str">
        <f>VLOOKUP(G3532,Mapping!$E$2:$F$246,2,0)</f>
        <v>S1</v>
      </c>
    </row>
    <row r="3533" spans="5:11" x14ac:dyDescent="0.25">
      <c r="E3533" s="5" t="s">
        <v>158</v>
      </c>
      <c r="F3533" s="1" t="s">
        <v>117</v>
      </c>
      <c r="G3533" s="2">
        <v>44315</v>
      </c>
      <c r="H3533" s="1">
        <v>0</v>
      </c>
      <c r="I3533" s="24">
        <f>VLOOKUP($E3533,Mapping!$A$2:$C$502,3,0)</f>
        <v>0</v>
      </c>
      <c r="J3533" s="24" t="str">
        <f>VLOOKUP($E3533,Mapping!$A$2:$C$502,2,0)</f>
        <v>Internal Event</v>
      </c>
      <c r="K3533" s="24" t="str">
        <f>VLOOKUP(G3533,Mapping!$E$2:$F$246,2,0)</f>
        <v>S1</v>
      </c>
    </row>
    <row r="3534" spans="5:11" x14ac:dyDescent="0.25">
      <c r="E3534" s="5" t="s">
        <v>159</v>
      </c>
      <c r="F3534" s="1" t="s">
        <v>117</v>
      </c>
      <c r="G3534" s="2">
        <v>44315</v>
      </c>
      <c r="H3534" s="1">
        <v>0</v>
      </c>
      <c r="I3534" s="24">
        <f>VLOOKUP($E3534,Mapping!$A$2:$C$502,3,0)</f>
        <v>0</v>
      </c>
      <c r="J3534" s="24" t="str">
        <f>VLOOKUP($E3534,Mapping!$A$2:$C$502,2,0)</f>
        <v>Event After Effect</v>
      </c>
      <c r="K3534" s="24" t="str">
        <f>VLOOKUP(G3534,Mapping!$E$2:$F$246,2,0)</f>
        <v>S1</v>
      </c>
    </row>
    <row r="3535" spans="5:11" x14ac:dyDescent="0.25">
      <c r="E3535" s="5" t="s">
        <v>160</v>
      </c>
      <c r="F3535" s="1" t="s">
        <v>117</v>
      </c>
      <c r="G3535" s="2">
        <v>44315</v>
      </c>
      <c r="H3535" s="1">
        <v>0</v>
      </c>
      <c r="I3535" s="24">
        <f>VLOOKUP($E3535,Mapping!$A$2:$C$502,3,0)</f>
        <v>0</v>
      </c>
      <c r="J3535" s="24" t="str">
        <f>VLOOKUP($E3535,Mapping!$A$2:$C$502,2,0)</f>
        <v>Event After Effect</v>
      </c>
      <c r="K3535" s="24" t="str">
        <f>VLOOKUP(G3535,Mapping!$E$2:$F$246,2,0)</f>
        <v>S1</v>
      </c>
    </row>
    <row r="3536" spans="5:11" x14ac:dyDescent="0.25">
      <c r="E3536" s="5" t="s">
        <v>161</v>
      </c>
      <c r="F3536" s="1" t="s">
        <v>117</v>
      </c>
      <c r="G3536" s="2">
        <v>44315</v>
      </c>
      <c r="H3536" s="1">
        <v>0</v>
      </c>
      <c r="I3536" s="24">
        <f>VLOOKUP($E3536,Mapping!$A$2:$C$502,3,0)</f>
        <v>0</v>
      </c>
      <c r="J3536" s="24" t="str">
        <f>VLOOKUP($E3536,Mapping!$A$2:$C$502,2,0)</f>
        <v>Internal Event</v>
      </c>
      <c r="K3536" s="24" t="str">
        <f>VLOOKUP(G3536,Mapping!$E$2:$F$246,2,0)</f>
        <v>S1</v>
      </c>
    </row>
    <row r="3537" spans="5:11" x14ac:dyDescent="0.25">
      <c r="E3537" s="5" t="s">
        <v>162</v>
      </c>
      <c r="F3537" s="1" t="s">
        <v>117</v>
      </c>
      <c r="G3537" s="2">
        <v>44315</v>
      </c>
      <c r="H3537" s="1">
        <v>0</v>
      </c>
      <c r="I3537" s="24">
        <f>VLOOKUP($E3537,Mapping!$A$2:$C$502,3,0)</f>
        <v>0</v>
      </c>
      <c r="J3537" s="24" t="str">
        <f>VLOOKUP($E3537,Mapping!$A$2:$C$502,2,0)</f>
        <v>Tuesday Effect</v>
      </c>
      <c r="K3537" s="24" t="str">
        <f>VLOOKUP(G3537,Mapping!$E$2:$F$246,2,0)</f>
        <v>S1</v>
      </c>
    </row>
    <row r="3538" spans="5:11" x14ac:dyDescent="0.25">
      <c r="E3538" s="5" t="s">
        <v>222</v>
      </c>
      <c r="F3538" s="1" t="s">
        <v>117</v>
      </c>
      <c r="G3538" s="2">
        <v>44315</v>
      </c>
      <c r="H3538" s="1">
        <v>16078.592853369</v>
      </c>
      <c r="I3538" s="24" t="str">
        <f>VLOOKUP($E3538,Mapping!$A$2:$C$502,3,0)</f>
        <v>Pre</v>
      </c>
      <c r="J3538" s="24" t="str">
        <f>VLOOKUP($E3538,Mapping!$A$2:$C$502,2,0)</f>
        <v>Unity</v>
      </c>
      <c r="K3538" s="24" t="str">
        <f>VLOOKUP(G3538,Mapping!$E$2:$F$246,2,0)</f>
        <v>S1</v>
      </c>
    </row>
    <row r="3539" spans="5:11" x14ac:dyDescent="0.25">
      <c r="E3539" s="5" t="s">
        <v>234</v>
      </c>
      <c r="F3539" s="1" t="s">
        <v>117</v>
      </c>
      <c r="G3539" s="2">
        <v>44315</v>
      </c>
      <c r="H3539" s="1">
        <v>4003.1953472282999</v>
      </c>
      <c r="I3539" s="24" t="str">
        <f>VLOOKUP($E3539,Mapping!$A$2:$C$502,3,0)</f>
        <v>S1</v>
      </c>
      <c r="J3539" s="24" t="str">
        <f>VLOOKUP($E3539,Mapping!$A$2:$C$502,2,0)</f>
        <v>Unity</v>
      </c>
      <c r="K3539" s="24" t="str">
        <f>VLOOKUP(G3539,Mapping!$E$2:$F$246,2,0)</f>
        <v>S1</v>
      </c>
    </row>
    <row r="3540" spans="5:11" x14ac:dyDescent="0.25">
      <c r="E3540" s="5" t="s">
        <v>235</v>
      </c>
      <c r="F3540" s="1" t="s">
        <v>117</v>
      </c>
      <c r="G3540" s="2">
        <v>44315</v>
      </c>
      <c r="H3540" s="1">
        <v>0</v>
      </c>
      <c r="I3540" s="24" t="str">
        <f>VLOOKUP($E3540,Mapping!$A$2:$C$502,3,0)</f>
        <v>S2</v>
      </c>
      <c r="J3540" s="24" t="str">
        <f>VLOOKUP($E3540,Mapping!$A$2:$C$502,2,0)</f>
        <v>Unity</v>
      </c>
      <c r="K3540" s="24" t="str">
        <f>VLOOKUP(G3540,Mapping!$E$2:$F$246,2,0)</f>
        <v>S1</v>
      </c>
    </row>
    <row r="3541" spans="5:11" x14ac:dyDescent="0.25">
      <c r="E3541" s="5" t="s">
        <v>247</v>
      </c>
      <c r="F3541" s="1" t="s">
        <v>117</v>
      </c>
      <c r="G3541" s="2">
        <v>44315</v>
      </c>
      <c r="H3541" s="1">
        <v>0</v>
      </c>
      <c r="I3541" s="24" t="str">
        <f>VLOOKUP($E3541,Mapping!$A$2:$C$502,3,0)</f>
        <v>S3</v>
      </c>
      <c r="J3541" s="24" t="str">
        <f>VLOOKUP($E3541,Mapping!$A$2:$C$502,2,0)</f>
        <v>Unity</v>
      </c>
      <c r="K3541" s="24" t="str">
        <f>VLOOKUP(G3541,Mapping!$E$2:$F$246,2,0)</f>
        <v>S1</v>
      </c>
    </row>
    <row r="3542" spans="5:11" x14ac:dyDescent="0.25">
      <c r="E3542" s="5" t="s">
        <v>200</v>
      </c>
      <c r="F3542" s="1" t="s">
        <v>117</v>
      </c>
      <c r="G3542" s="2">
        <v>44316</v>
      </c>
      <c r="H3542" s="1">
        <v>0</v>
      </c>
      <c r="I3542" s="24">
        <f>VLOOKUP($E3542,Mapping!$A$2:$C$502,3,0)</f>
        <v>0</v>
      </c>
      <c r="J3542" s="24" t="str">
        <f>VLOOKUP($E3542,Mapping!$A$2:$C$502,2,0)</f>
        <v>Apple Search</v>
      </c>
      <c r="K3542" s="24" t="str">
        <f>VLOOKUP(G3542,Mapping!$E$2:$F$246,2,0)</f>
        <v>S1</v>
      </c>
    </row>
    <row r="3543" spans="5:11" x14ac:dyDescent="0.25">
      <c r="E3543" s="5" t="s">
        <v>227</v>
      </c>
      <c r="F3543" s="1" t="s">
        <v>117</v>
      </c>
      <c r="G3543" s="2">
        <v>44316</v>
      </c>
      <c r="H3543" s="1">
        <v>0</v>
      </c>
      <c r="I3543" s="24">
        <f>VLOOKUP($E3543,Mapping!$A$2:$C$502,3,0)</f>
        <v>0</v>
      </c>
      <c r="J3543" s="24" t="str">
        <f>VLOOKUP($E3543,Mapping!$A$2:$C$502,2,0)</f>
        <v>Applovin Rewarded</v>
      </c>
      <c r="K3543" s="24" t="str">
        <f>VLOOKUP(G3543,Mapping!$E$2:$F$246,2,0)</f>
        <v>S1</v>
      </c>
    </row>
    <row r="3544" spans="5:11" x14ac:dyDescent="0.25">
      <c r="E3544" s="5" t="s">
        <v>201</v>
      </c>
      <c r="F3544" s="1" t="s">
        <v>117</v>
      </c>
      <c r="G3544" s="2">
        <v>44316</v>
      </c>
      <c r="H3544" s="1">
        <v>0</v>
      </c>
      <c r="I3544" s="24">
        <f>VLOOKUP($E3544,Mapping!$A$2:$C$502,3,0)</f>
        <v>0</v>
      </c>
      <c r="J3544" s="24" t="str">
        <f>VLOOKUP($E3544,Mapping!$A$2:$C$502,2,0)</f>
        <v>Applovin Video</v>
      </c>
      <c r="K3544" s="24" t="str">
        <f>VLOOKUP(G3544,Mapping!$E$2:$F$246,2,0)</f>
        <v>S1</v>
      </c>
    </row>
    <row r="3545" spans="5:11" x14ac:dyDescent="0.25">
      <c r="E3545" s="5" t="s">
        <v>143</v>
      </c>
      <c r="F3545" s="1" t="s">
        <v>117</v>
      </c>
      <c r="G3545" s="2">
        <v>44316</v>
      </c>
      <c r="H3545" s="1">
        <v>138350.133754632</v>
      </c>
      <c r="I3545" s="24">
        <f>VLOOKUP($E3545,Mapping!$A$2:$C$502,3,0)</f>
        <v>0</v>
      </c>
      <c r="J3545" s="24" t="str">
        <f>VLOOKUP($E3545,Mapping!$A$2:$C$502,2,0)</f>
        <v>Bug Fix</v>
      </c>
      <c r="K3545" s="24" t="str">
        <f>VLOOKUP(G3545,Mapping!$E$2:$F$246,2,0)</f>
        <v>S1</v>
      </c>
    </row>
    <row r="3546" spans="5:11" x14ac:dyDescent="0.25">
      <c r="E3546" s="5" t="s">
        <v>144</v>
      </c>
      <c r="F3546" s="1" t="s">
        <v>117</v>
      </c>
      <c r="G3546" s="2">
        <v>44316</v>
      </c>
      <c r="H3546" s="1">
        <v>0</v>
      </c>
      <c r="I3546" s="24">
        <f>VLOOKUP($E3546,Mapping!$A$2:$C$502,3,0)</f>
        <v>0</v>
      </c>
      <c r="J3546" s="24" t="str">
        <f>VLOOKUP($E3546,Mapping!$A$2:$C$502,2,0)</f>
        <v>Bug Fix</v>
      </c>
      <c r="K3546" s="24" t="str">
        <f>VLOOKUP(G3546,Mapping!$E$2:$F$246,2,0)</f>
        <v>S1</v>
      </c>
    </row>
    <row r="3547" spans="5:11" x14ac:dyDescent="0.25">
      <c r="E3547" s="5" t="s">
        <v>226</v>
      </c>
      <c r="F3547" s="1" t="s">
        <v>117</v>
      </c>
      <c r="G3547" s="2">
        <v>44316</v>
      </c>
      <c r="H3547" s="1">
        <v>0</v>
      </c>
      <c r="I3547" s="24">
        <f>VLOOKUP($E3547,Mapping!$A$2:$C$502,3,0)</f>
        <v>0</v>
      </c>
      <c r="J3547" s="24" t="str">
        <f>VLOOKUP($E3547,Mapping!$A$2:$C$502,2,0)</f>
        <v>Bug Fix</v>
      </c>
      <c r="K3547" s="24" t="str">
        <f>VLOOKUP(G3547,Mapping!$E$2:$F$246,2,0)</f>
        <v>S1</v>
      </c>
    </row>
    <row r="3548" spans="5:11" x14ac:dyDescent="0.25">
      <c r="E3548" s="5" t="s">
        <v>146</v>
      </c>
      <c r="F3548" s="1" t="s">
        <v>117</v>
      </c>
      <c r="G3548" s="2">
        <v>44316</v>
      </c>
      <c r="H3548" s="1">
        <v>0</v>
      </c>
      <c r="I3548" s="24">
        <f>VLOOKUP($E3548,Mapping!$A$2:$C$502,3,0)</f>
        <v>0</v>
      </c>
      <c r="J3548" s="24" t="str">
        <f>VLOOKUP($E3548,Mapping!$A$2:$C$502,2,0)</f>
        <v>Event After Effect</v>
      </c>
      <c r="K3548" s="24" t="str">
        <f>VLOOKUP(G3548,Mapping!$E$2:$F$246,2,0)</f>
        <v>S1</v>
      </c>
    </row>
    <row r="3549" spans="5:11" x14ac:dyDescent="0.25">
      <c r="E3549" s="5" t="s">
        <v>228</v>
      </c>
      <c r="F3549" s="1" t="s">
        <v>117</v>
      </c>
      <c r="G3549" s="2">
        <v>44316</v>
      </c>
      <c r="H3549" s="1">
        <v>0</v>
      </c>
      <c r="I3549" s="24">
        <f>VLOOKUP($E3549,Mapping!$A$2:$C$502,3,0)</f>
        <v>0</v>
      </c>
      <c r="J3549" s="24" t="str">
        <f>VLOOKUP($E3549,Mapping!$A$2:$C$502,2,0)</f>
        <v>Bytedance Global</v>
      </c>
      <c r="K3549" s="24" t="str">
        <f>VLOOKUP(G3549,Mapping!$E$2:$F$246,2,0)</f>
        <v>S1</v>
      </c>
    </row>
    <row r="3550" spans="5:11" x14ac:dyDescent="0.25">
      <c r="E3550" s="5" t="s">
        <v>180</v>
      </c>
      <c r="F3550" s="1" t="s">
        <v>117</v>
      </c>
      <c r="G3550" s="2">
        <v>44316</v>
      </c>
      <c r="H3550" s="1">
        <v>-16055.129004312899</v>
      </c>
      <c r="I3550" s="24">
        <f>VLOOKUP($E3550,Mapping!$A$2:$C$502,3,0)</f>
        <v>0</v>
      </c>
      <c r="J3550" s="24" t="str">
        <f>VLOOKUP($E3550,Mapping!$A$2:$C$502,2,0)</f>
        <v>Lords Mobile</v>
      </c>
      <c r="K3550" s="24" t="str">
        <f>VLOOKUP(G3550,Mapping!$E$2:$F$246,2,0)</f>
        <v>S1</v>
      </c>
    </row>
    <row r="3551" spans="5:11" x14ac:dyDescent="0.25">
      <c r="E3551" s="5" t="s">
        <v>181</v>
      </c>
      <c r="F3551" s="1" t="s">
        <v>117</v>
      </c>
      <c r="G3551" s="2">
        <v>44316</v>
      </c>
      <c r="H3551" s="1">
        <v>-11463.5667973543</v>
      </c>
      <c r="I3551" s="24">
        <f>VLOOKUP($E3551,Mapping!$A$2:$C$502,3,0)</f>
        <v>0</v>
      </c>
      <c r="J3551" s="24" t="str">
        <f>VLOOKUP($E3551,Mapping!$A$2:$C$502,2,0)</f>
        <v>Rise of Kingdom</v>
      </c>
      <c r="K3551" s="24" t="str">
        <f>VLOOKUP(G3551,Mapping!$E$2:$F$246,2,0)</f>
        <v>S1</v>
      </c>
    </row>
    <row r="3552" spans="5:11" x14ac:dyDescent="0.25">
      <c r="E3552" s="5" t="s">
        <v>182</v>
      </c>
      <c r="F3552" s="1" t="s">
        <v>117</v>
      </c>
      <c r="G3552" s="2">
        <v>44316</v>
      </c>
      <c r="H3552" s="1">
        <v>-4159.6276171340596</v>
      </c>
      <c r="I3552" s="24">
        <f>VLOOKUP($E3552,Mapping!$A$2:$C$502,3,0)</f>
        <v>0</v>
      </c>
      <c r="J3552" s="24" t="str">
        <f>VLOOKUP($E3552,Mapping!$A$2:$C$502,2,0)</f>
        <v>West Game</v>
      </c>
      <c r="K3552" s="24" t="str">
        <f>VLOOKUP(G3552,Mapping!$E$2:$F$246,2,0)</f>
        <v>S1</v>
      </c>
    </row>
    <row r="3553" spans="5:11" x14ac:dyDescent="0.25">
      <c r="E3553" s="5" t="s">
        <v>148</v>
      </c>
      <c r="F3553" s="1" t="s">
        <v>117</v>
      </c>
      <c r="G3553" s="2">
        <v>44316</v>
      </c>
      <c r="H3553" s="1">
        <v>0</v>
      </c>
      <c r="I3553" s="24">
        <f>VLOOKUP($E3553,Mapping!$A$2:$C$502,3,0)</f>
        <v>0</v>
      </c>
      <c r="J3553" s="24" t="str">
        <f>VLOOKUP($E3553,Mapping!$A$2:$C$502,2,0)</f>
        <v>Event After Effect</v>
      </c>
      <c r="K3553" s="24" t="str">
        <f>VLOOKUP(G3553,Mapping!$E$2:$F$246,2,0)</f>
        <v>S1</v>
      </c>
    </row>
    <row r="3554" spans="5:11" x14ac:dyDescent="0.25">
      <c r="E3554" s="5" t="s">
        <v>202</v>
      </c>
      <c r="F3554" s="1" t="s">
        <v>117</v>
      </c>
      <c r="G3554" s="2">
        <v>44316</v>
      </c>
      <c r="H3554" s="1">
        <v>16.3424082920465</v>
      </c>
      <c r="I3554" s="24" t="str">
        <f>VLOOKUP($E3554,Mapping!$A$2:$C$502,3,0)</f>
        <v>S1</v>
      </c>
      <c r="J3554" s="24" t="str">
        <f>VLOOKUP($E3554,Mapping!$A$2:$C$502,2,0)</f>
        <v>Facebook AEO AAA</v>
      </c>
      <c r="K3554" s="24" t="str">
        <f>VLOOKUP(G3554,Mapping!$E$2:$F$246,2,0)</f>
        <v>S1</v>
      </c>
    </row>
    <row r="3555" spans="5:11" x14ac:dyDescent="0.25">
      <c r="E3555" s="5" t="s">
        <v>203</v>
      </c>
      <c r="F3555" s="1" t="s">
        <v>117</v>
      </c>
      <c r="G3555" s="2">
        <v>44316</v>
      </c>
      <c r="H3555" s="1">
        <v>0</v>
      </c>
      <c r="I3555" s="24" t="str">
        <f>VLOOKUP($E3555,Mapping!$A$2:$C$502,3,0)</f>
        <v>S2</v>
      </c>
      <c r="J3555" s="24" t="str">
        <f>VLOOKUP($E3555,Mapping!$A$2:$C$502,2,0)</f>
        <v>Facebook AEO AAA</v>
      </c>
      <c r="K3555" s="24" t="str">
        <f>VLOOKUP(G3555,Mapping!$E$2:$F$246,2,0)</f>
        <v>S1</v>
      </c>
    </row>
    <row r="3556" spans="5:11" x14ac:dyDescent="0.25">
      <c r="E3556" s="5" t="s">
        <v>243</v>
      </c>
      <c r="F3556" s="1" t="s">
        <v>117</v>
      </c>
      <c r="G3556" s="2">
        <v>44316</v>
      </c>
      <c r="H3556" s="1">
        <v>0</v>
      </c>
      <c r="I3556" s="24" t="str">
        <f>VLOOKUP($E3556,Mapping!$A$2:$C$502,3,0)</f>
        <v>S3</v>
      </c>
      <c r="J3556" s="24" t="str">
        <f>VLOOKUP($E3556,Mapping!$A$2:$C$502,2,0)</f>
        <v>Facebook AEO AAA</v>
      </c>
      <c r="K3556" s="24" t="str">
        <f>VLOOKUP(G3556,Mapping!$E$2:$F$246,2,0)</f>
        <v>S1</v>
      </c>
    </row>
    <row r="3557" spans="5:11" x14ac:dyDescent="0.25">
      <c r="E3557" s="5" t="s">
        <v>204</v>
      </c>
      <c r="F3557" s="1" t="s">
        <v>117</v>
      </c>
      <c r="G3557" s="2">
        <v>44316</v>
      </c>
      <c r="H3557" s="1">
        <v>131.544299179951</v>
      </c>
      <c r="I3557" s="24" t="str">
        <f>VLOOKUP($E3557,Mapping!$A$2:$C$502,3,0)</f>
        <v>Pre</v>
      </c>
      <c r="J3557" s="24" t="str">
        <f>VLOOKUP($E3557,Mapping!$A$2:$C$502,2,0)</f>
        <v>Facebook AEO AAA</v>
      </c>
      <c r="K3557" s="24" t="str">
        <f>VLOOKUP(G3557,Mapping!$E$2:$F$246,2,0)</f>
        <v>S1</v>
      </c>
    </row>
    <row r="3558" spans="5:11" x14ac:dyDescent="0.25">
      <c r="E3558" s="5" t="s">
        <v>205</v>
      </c>
      <c r="F3558" s="1" t="s">
        <v>117</v>
      </c>
      <c r="G3558" s="2">
        <v>44316</v>
      </c>
      <c r="H3558" s="1">
        <v>4.7837415287546801</v>
      </c>
      <c r="I3558" s="24" t="str">
        <f>VLOOKUP($E3558,Mapping!$A$2:$C$502,3,0)</f>
        <v>S1</v>
      </c>
      <c r="J3558" s="24" t="str">
        <f>VLOOKUP($E3558,Mapping!$A$2:$C$502,2,0)</f>
        <v>Facebook AEO BAU</v>
      </c>
      <c r="K3558" s="24" t="str">
        <f>VLOOKUP(G3558,Mapping!$E$2:$F$246,2,0)</f>
        <v>S1</v>
      </c>
    </row>
    <row r="3559" spans="5:11" x14ac:dyDescent="0.25">
      <c r="E3559" s="5" t="s">
        <v>206</v>
      </c>
      <c r="F3559" s="1" t="s">
        <v>117</v>
      </c>
      <c r="G3559" s="2">
        <v>44316</v>
      </c>
      <c r="H3559" s="1">
        <v>0</v>
      </c>
      <c r="I3559" s="24" t="str">
        <f>VLOOKUP($E3559,Mapping!$A$2:$C$502,3,0)</f>
        <v>S2</v>
      </c>
      <c r="J3559" s="24" t="str">
        <f>VLOOKUP($E3559,Mapping!$A$2:$C$502,2,0)</f>
        <v>Facebook AEO BAU</v>
      </c>
      <c r="K3559" s="24" t="str">
        <f>VLOOKUP(G3559,Mapping!$E$2:$F$246,2,0)</f>
        <v>S1</v>
      </c>
    </row>
    <row r="3560" spans="5:11" x14ac:dyDescent="0.25">
      <c r="E3560" s="5" t="s">
        <v>244</v>
      </c>
      <c r="F3560" s="1" t="s">
        <v>117</v>
      </c>
      <c r="G3560" s="2">
        <v>44316</v>
      </c>
      <c r="H3560" s="1">
        <v>0</v>
      </c>
      <c r="I3560" s="24" t="str">
        <f>VLOOKUP($E3560,Mapping!$A$2:$C$502,3,0)</f>
        <v>S3</v>
      </c>
      <c r="J3560" s="24" t="str">
        <f>VLOOKUP($E3560,Mapping!$A$2:$C$502,2,0)</f>
        <v>Facebook AEO BAU</v>
      </c>
      <c r="K3560" s="24" t="str">
        <f>VLOOKUP(G3560,Mapping!$E$2:$F$246,2,0)</f>
        <v>S1</v>
      </c>
    </row>
    <row r="3561" spans="5:11" x14ac:dyDescent="0.25">
      <c r="E3561" s="5" t="s">
        <v>207</v>
      </c>
      <c r="F3561" s="1" t="s">
        <v>117</v>
      </c>
      <c r="G3561" s="2">
        <v>44316</v>
      </c>
      <c r="H3561" s="1">
        <v>0</v>
      </c>
      <c r="I3561" s="24" t="str">
        <f>VLOOKUP($E3561,Mapping!$A$2:$C$502,3,0)</f>
        <v>Pre</v>
      </c>
      <c r="J3561" s="24" t="str">
        <f>VLOOKUP($E3561,Mapping!$A$2:$C$502,2,0)</f>
        <v>Facebook AEO BAU</v>
      </c>
      <c r="K3561" s="24" t="str">
        <f>VLOOKUP(G3561,Mapping!$E$2:$F$246,2,0)</f>
        <v>S1</v>
      </c>
    </row>
    <row r="3562" spans="5:11" x14ac:dyDescent="0.25">
      <c r="E3562" s="5" t="s">
        <v>208</v>
      </c>
      <c r="F3562" s="1" t="s">
        <v>117</v>
      </c>
      <c r="G3562" s="2">
        <v>44316</v>
      </c>
      <c r="H3562" s="1">
        <v>0</v>
      </c>
      <c r="I3562" s="24" t="str">
        <f>VLOOKUP($E3562,Mapping!$A$2:$C$502,3,0)</f>
        <v>Pre</v>
      </c>
      <c r="J3562" s="24" t="str">
        <f>VLOOKUP($E3562,Mapping!$A$2:$C$502,2,0)</f>
        <v>Facebook VO AAA</v>
      </c>
      <c r="K3562" s="24" t="str">
        <f>VLOOKUP(G3562,Mapping!$E$2:$F$246,2,0)</f>
        <v>S1</v>
      </c>
    </row>
    <row r="3563" spans="5:11" x14ac:dyDescent="0.25">
      <c r="E3563" s="5" t="s">
        <v>209</v>
      </c>
      <c r="F3563" s="1" t="s">
        <v>117</v>
      </c>
      <c r="G3563" s="2">
        <v>44316</v>
      </c>
      <c r="H3563" s="1">
        <v>2041.90478696783</v>
      </c>
      <c r="I3563" s="24" t="str">
        <f>VLOOKUP($E3563,Mapping!$A$2:$C$502,3,0)</f>
        <v>S1</v>
      </c>
      <c r="J3563" s="24" t="str">
        <f>VLOOKUP($E3563,Mapping!$A$2:$C$502,2,0)</f>
        <v>Facebook VO AAA</v>
      </c>
      <c r="K3563" s="24" t="str">
        <f>VLOOKUP(G3563,Mapping!$E$2:$F$246,2,0)</f>
        <v>S1</v>
      </c>
    </row>
    <row r="3564" spans="5:11" x14ac:dyDescent="0.25">
      <c r="E3564" s="5" t="s">
        <v>210</v>
      </c>
      <c r="F3564" s="1" t="s">
        <v>117</v>
      </c>
      <c r="G3564" s="2">
        <v>44316</v>
      </c>
      <c r="H3564" s="1">
        <v>0</v>
      </c>
      <c r="I3564" s="24" t="str">
        <f>VLOOKUP($E3564,Mapping!$A$2:$C$502,3,0)</f>
        <v>S2</v>
      </c>
      <c r="J3564" s="24" t="str">
        <f>VLOOKUP($E3564,Mapping!$A$2:$C$502,2,0)</f>
        <v>Facebook VO AAA</v>
      </c>
      <c r="K3564" s="24" t="str">
        <f>VLOOKUP(G3564,Mapping!$E$2:$F$246,2,0)</f>
        <v>S1</v>
      </c>
    </row>
    <row r="3565" spans="5:11" x14ac:dyDescent="0.25">
      <c r="E3565" s="5" t="s">
        <v>245</v>
      </c>
      <c r="F3565" s="1" t="s">
        <v>117</v>
      </c>
      <c r="G3565" s="2">
        <v>44316</v>
      </c>
      <c r="H3565" s="1">
        <v>0</v>
      </c>
      <c r="I3565" s="24" t="str">
        <f>VLOOKUP($E3565,Mapping!$A$2:$C$502,3,0)</f>
        <v>S3</v>
      </c>
      <c r="J3565" s="24" t="str">
        <f>VLOOKUP($E3565,Mapping!$A$2:$C$502,2,0)</f>
        <v>Facebook VO AAA</v>
      </c>
      <c r="K3565" s="24" t="str">
        <f>VLOOKUP(G3565,Mapping!$E$2:$F$246,2,0)</f>
        <v>S1</v>
      </c>
    </row>
    <row r="3566" spans="5:11" x14ac:dyDescent="0.25">
      <c r="E3566" s="5" t="s">
        <v>211</v>
      </c>
      <c r="F3566" s="1" t="s">
        <v>117</v>
      </c>
      <c r="G3566" s="2">
        <v>44316</v>
      </c>
      <c r="H3566" s="1">
        <v>45385.7362402609</v>
      </c>
      <c r="I3566" s="24" t="str">
        <f>VLOOKUP($E3566,Mapping!$A$2:$C$502,3,0)</f>
        <v>Pre</v>
      </c>
      <c r="J3566" s="24" t="str">
        <f>VLOOKUP($E3566,Mapping!$A$2:$C$502,2,0)</f>
        <v>Facebook VO BAU</v>
      </c>
      <c r="K3566" s="24" t="str">
        <f>VLOOKUP(G3566,Mapping!$E$2:$F$246,2,0)</f>
        <v>S1</v>
      </c>
    </row>
    <row r="3567" spans="5:11" x14ac:dyDescent="0.25">
      <c r="E3567" s="5" t="s">
        <v>212</v>
      </c>
      <c r="F3567" s="1" t="s">
        <v>117</v>
      </c>
      <c r="G3567" s="2">
        <v>44316</v>
      </c>
      <c r="H3567" s="1">
        <v>23049.085594186701</v>
      </c>
      <c r="I3567" s="24" t="str">
        <f>VLOOKUP($E3567,Mapping!$A$2:$C$502,3,0)</f>
        <v>S1</v>
      </c>
      <c r="J3567" s="24" t="str">
        <f>VLOOKUP($E3567,Mapping!$A$2:$C$502,2,0)</f>
        <v>Facebook VO BAU</v>
      </c>
      <c r="K3567" s="24" t="str">
        <f>VLOOKUP(G3567,Mapping!$E$2:$F$246,2,0)</f>
        <v>S1</v>
      </c>
    </row>
    <row r="3568" spans="5:11" x14ac:dyDescent="0.25">
      <c r="E3568" s="5" t="s">
        <v>213</v>
      </c>
      <c r="F3568" s="1" t="s">
        <v>117</v>
      </c>
      <c r="G3568" s="2">
        <v>44316</v>
      </c>
      <c r="H3568" s="1">
        <v>0</v>
      </c>
      <c r="I3568" s="24" t="str">
        <f>VLOOKUP($E3568,Mapping!$A$2:$C$502,3,0)</f>
        <v>S2</v>
      </c>
      <c r="J3568" s="24" t="str">
        <f>VLOOKUP($E3568,Mapping!$A$2:$C$502,2,0)</f>
        <v>Facebook VO BAU</v>
      </c>
      <c r="K3568" s="24" t="str">
        <f>VLOOKUP(G3568,Mapping!$E$2:$F$246,2,0)</f>
        <v>S1</v>
      </c>
    </row>
    <row r="3569" spans="5:11" x14ac:dyDescent="0.25">
      <c r="E3569" s="5" t="s">
        <v>246</v>
      </c>
      <c r="F3569" s="1" t="s">
        <v>117</v>
      </c>
      <c r="G3569" s="2">
        <v>44316</v>
      </c>
      <c r="H3569" s="1">
        <v>0</v>
      </c>
      <c r="I3569" s="24" t="str">
        <f>VLOOKUP($E3569,Mapping!$A$2:$C$502,3,0)</f>
        <v>S3</v>
      </c>
      <c r="J3569" s="24" t="str">
        <f>VLOOKUP($E3569,Mapping!$A$2:$C$502,2,0)</f>
        <v>Facebook VO BAU</v>
      </c>
      <c r="K3569" s="24" t="str">
        <f>VLOOKUP(G3569,Mapping!$E$2:$F$246,2,0)</f>
        <v>S1</v>
      </c>
    </row>
    <row r="3570" spans="5:11" x14ac:dyDescent="0.25">
      <c r="E3570" s="5" t="s">
        <v>214</v>
      </c>
      <c r="F3570" s="1" t="s">
        <v>117</v>
      </c>
      <c r="G3570" s="2">
        <v>44316</v>
      </c>
      <c r="H3570" s="1">
        <v>4429.3536182783</v>
      </c>
      <c r="I3570" s="24" t="str">
        <f>VLOOKUP($E3570,Mapping!$A$2:$C$502,3,0)</f>
        <v>Pre</v>
      </c>
      <c r="J3570" s="24" t="str">
        <f>VLOOKUP($E3570,Mapping!$A$2:$C$502,2,0)</f>
        <v>Facebook VO Dynamic</v>
      </c>
      <c r="K3570" s="24" t="str">
        <f>VLOOKUP(G3570,Mapping!$E$2:$F$246,2,0)</f>
        <v>S1</v>
      </c>
    </row>
    <row r="3571" spans="5:11" x14ac:dyDescent="0.25">
      <c r="E3571" s="5" t="s">
        <v>215</v>
      </c>
      <c r="F3571" s="1" t="s">
        <v>117</v>
      </c>
      <c r="G3571" s="2">
        <v>44316</v>
      </c>
      <c r="H3571" s="1">
        <v>8.2380175364356907E-6</v>
      </c>
      <c r="I3571" s="24" t="str">
        <f>VLOOKUP($E3571,Mapping!$A$2:$C$502,3,0)</f>
        <v>S1</v>
      </c>
      <c r="J3571" s="24" t="str">
        <f>VLOOKUP($E3571,Mapping!$A$2:$C$502,2,0)</f>
        <v>Facebook VO Dynamic</v>
      </c>
      <c r="K3571" s="24" t="str">
        <f>VLOOKUP(G3571,Mapping!$E$2:$F$246,2,0)</f>
        <v>S1</v>
      </c>
    </row>
    <row r="3572" spans="5:11" x14ac:dyDescent="0.25">
      <c r="E3572" s="5" t="s">
        <v>216</v>
      </c>
      <c r="F3572" s="1" t="s">
        <v>117</v>
      </c>
      <c r="G3572" s="2">
        <v>44316</v>
      </c>
      <c r="H3572" s="1">
        <v>3763.0183993418</v>
      </c>
      <c r="I3572" s="24" t="str">
        <f>VLOOKUP($E3572,Mapping!$A$2:$C$502,3,0)</f>
        <v>Pre</v>
      </c>
      <c r="J3572" s="24" t="str">
        <f>VLOOKUP($E3572,Mapping!$A$2:$C$502,2,0)</f>
        <v>Google Display</v>
      </c>
      <c r="K3572" s="24" t="str">
        <f>VLOOKUP(G3572,Mapping!$E$2:$F$246,2,0)</f>
        <v>S1</v>
      </c>
    </row>
    <row r="3573" spans="5:11" x14ac:dyDescent="0.25">
      <c r="E3573" s="5" t="s">
        <v>217</v>
      </c>
      <c r="F3573" s="1" t="s">
        <v>117</v>
      </c>
      <c r="G3573" s="2">
        <v>44316</v>
      </c>
      <c r="H3573" s="1">
        <v>0</v>
      </c>
      <c r="I3573" s="24">
        <f>VLOOKUP($E3573,Mapping!$A$2:$C$502,3,0)</f>
        <v>0</v>
      </c>
      <c r="J3573" s="24" t="str">
        <f>VLOOKUP($E3573,Mapping!$A$2:$C$502,2,0)</f>
        <v>Google Display</v>
      </c>
      <c r="K3573" s="24" t="str">
        <f>VLOOKUP(G3573,Mapping!$E$2:$F$246,2,0)</f>
        <v>S1</v>
      </c>
    </row>
    <row r="3574" spans="5:11" x14ac:dyDescent="0.25">
      <c r="E3574" s="5" t="s">
        <v>229</v>
      </c>
      <c r="F3574" s="1" t="s">
        <v>117</v>
      </c>
      <c r="G3574" s="2">
        <v>44316</v>
      </c>
      <c r="H3574" s="1">
        <v>0</v>
      </c>
      <c r="I3574" s="24">
        <f>VLOOKUP($E3574,Mapping!$A$2:$C$502,3,0)</f>
        <v>0</v>
      </c>
      <c r="J3574" s="24" t="str">
        <f>VLOOKUP($E3574,Mapping!$A$2:$C$502,2,0)</f>
        <v>Google Display</v>
      </c>
      <c r="K3574" s="24" t="str">
        <f>VLOOKUP(G3574,Mapping!$E$2:$F$246,2,0)</f>
        <v>S1</v>
      </c>
    </row>
    <row r="3575" spans="5:11" x14ac:dyDescent="0.25">
      <c r="E3575" s="5" t="s">
        <v>218</v>
      </c>
      <c r="F3575" s="1" t="s">
        <v>117</v>
      </c>
      <c r="G3575" s="2">
        <v>44316</v>
      </c>
      <c r="H3575" s="1">
        <v>0</v>
      </c>
      <c r="I3575" s="24">
        <f>VLOOKUP($E3575,Mapping!$A$2:$C$502,3,0)</f>
        <v>0</v>
      </c>
      <c r="J3575" s="24" t="str">
        <f>VLOOKUP($E3575,Mapping!$A$2:$C$502,2,0)</f>
        <v>Google Display</v>
      </c>
      <c r="K3575" s="24" t="str">
        <f>VLOOKUP(G3575,Mapping!$E$2:$F$246,2,0)</f>
        <v>S1</v>
      </c>
    </row>
    <row r="3576" spans="5:11" x14ac:dyDescent="0.25">
      <c r="E3576" s="5" t="s">
        <v>230</v>
      </c>
      <c r="F3576" s="1" t="s">
        <v>117</v>
      </c>
      <c r="G3576" s="2">
        <v>44316</v>
      </c>
      <c r="H3576" s="1">
        <v>941.520342993035</v>
      </c>
      <c r="I3576" s="24" t="str">
        <f>VLOOKUP($E3576,Mapping!$A$2:$C$502,3,0)</f>
        <v>S1</v>
      </c>
      <c r="J3576" s="24" t="str">
        <f>VLOOKUP($E3576,Mapping!$A$2:$C$502,2,0)</f>
        <v>Google Display</v>
      </c>
      <c r="K3576" s="24" t="str">
        <f>VLOOKUP(G3576,Mapping!$E$2:$F$246,2,0)</f>
        <v>S1</v>
      </c>
    </row>
    <row r="3577" spans="5:11" x14ac:dyDescent="0.25">
      <c r="E3577" s="5" t="s">
        <v>219</v>
      </c>
      <c r="F3577" s="1" t="s">
        <v>117</v>
      </c>
      <c r="G3577" s="2">
        <v>44316</v>
      </c>
      <c r="H3577" s="1">
        <v>2362.7128887337599</v>
      </c>
      <c r="I3577" s="24" t="str">
        <f>VLOOKUP($E3577,Mapping!$A$2:$C$502,3,0)</f>
        <v>Pre</v>
      </c>
      <c r="J3577" s="24" t="str">
        <f>VLOOKUP($E3577,Mapping!$A$2:$C$502,2,0)</f>
        <v>Google Youtube</v>
      </c>
      <c r="K3577" s="24" t="str">
        <f>VLOOKUP(G3577,Mapping!$E$2:$F$246,2,0)</f>
        <v>S1</v>
      </c>
    </row>
    <row r="3578" spans="5:11" x14ac:dyDescent="0.25">
      <c r="E3578" s="5" t="s">
        <v>220</v>
      </c>
      <c r="F3578" s="1" t="s">
        <v>117</v>
      </c>
      <c r="G3578" s="2">
        <v>44316</v>
      </c>
      <c r="H3578" s="1">
        <v>0</v>
      </c>
      <c r="I3578" s="24">
        <f>VLOOKUP($E3578,Mapping!$A$2:$C$502,3,0)</f>
        <v>0</v>
      </c>
      <c r="J3578" s="24" t="str">
        <f>VLOOKUP($E3578,Mapping!$A$2:$C$502,2,0)</f>
        <v>Google Youtube</v>
      </c>
      <c r="K3578" s="24" t="str">
        <f>VLOOKUP(G3578,Mapping!$E$2:$F$246,2,0)</f>
        <v>S1</v>
      </c>
    </row>
    <row r="3579" spans="5:11" x14ac:dyDescent="0.25">
      <c r="E3579" s="5" t="s">
        <v>231</v>
      </c>
      <c r="F3579" s="1" t="s">
        <v>117</v>
      </c>
      <c r="G3579" s="2">
        <v>44316</v>
      </c>
      <c r="H3579" s="1">
        <v>0</v>
      </c>
      <c r="I3579" s="24">
        <f>VLOOKUP($E3579,Mapping!$A$2:$C$502,3,0)</f>
        <v>0</v>
      </c>
      <c r="J3579" s="24" t="str">
        <f>VLOOKUP($E3579,Mapping!$A$2:$C$502,2,0)</f>
        <v>Google Youtube</v>
      </c>
      <c r="K3579" s="24" t="str">
        <f>VLOOKUP(G3579,Mapping!$E$2:$F$246,2,0)</f>
        <v>S1</v>
      </c>
    </row>
    <row r="3580" spans="5:11" x14ac:dyDescent="0.25">
      <c r="E3580" s="5" t="s">
        <v>221</v>
      </c>
      <c r="F3580" s="1" t="s">
        <v>117</v>
      </c>
      <c r="G3580" s="2">
        <v>44316</v>
      </c>
      <c r="H3580" s="1">
        <v>0</v>
      </c>
      <c r="I3580" s="24">
        <f>VLOOKUP($E3580,Mapping!$A$2:$C$502,3,0)</f>
        <v>0</v>
      </c>
      <c r="J3580" s="24" t="str">
        <f>VLOOKUP($E3580,Mapping!$A$2:$C$502,2,0)</f>
        <v>Google Youtube</v>
      </c>
      <c r="K3580" s="24" t="str">
        <f>VLOOKUP(G3580,Mapping!$E$2:$F$246,2,0)</f>
        <v>S1</v>
      </c>
    </row>
    <row r="3581" spans="5:11" x14ac:dyDescent="0.25">
      <c r="E3581" s="5" t="s">
        <v>232</v>
      </c>
      <c r="F3581" s="1" t="s">
        <v>117</v>
      </c>
      <c r="G3581" s="2">
        <v>44316</v>
      </c>
      <c r="H3581" s="1">
        <v>1.7734608596593801E-3</v>
      </c>
      <c r="I3581" s="24" t="str">
        <f>VLOOKUP($E3581,Mapping!$A$2:$C$502,3,0)</f>
        <v>S1</v>
      </c>
      <c r="J3581" s="24" t="str">
        <f>VLOOKUP($E3581,Mapping!$A$2:$C$502,2,0)</f>
        <v>Google Youtube</v>
      </c>
      <c r="K3581" s="24" t="str">
        <f>VLOOKUP(G3581,Mapping!$E$2:$F$246,2,0)</f>
        <v>S1</v>
      </c>
    </row>
    <row r="3582" spans="5:11" x14ac:dyDescent="0.25">
      <c r="E3582" s="5" t="s">
        <v>73</v>
      </c>
      <c r="F3582" s="1" t="s">
        <v>117</v>
      </c>
      <c r="G3582" s="2">
        <v>44316</v>
      </c>
      <c r="H3582" s="1">
        <v>282876.95580592903</v>
      </c>
      <c r="I3582" s="24">
        <f>VLOOKUP($E3582,Mapping!$A$2:$C$502,3,0)</f>
        <v>0</v>
      </c>
      <c r="J3582" s="24">
        <f>VLOOKUP($E3582,Mapping!$A$2:$C$502,2,0)</f>
        <v>0</v>
      </c>
      <c r="K3582" s="24" t="str">
        <f>VLOOKUP(G3582,Mapping!$E$2:$F$246,2,0)</f>
        <v>S1</v>
      </c>
    </row>
    <row r="3583" spans="5:11" x14ac:dyDescent="0.25">
      <c r="E3583" s="5" t="s">
        <v>149</v>
      </c>
      <c r="F3583" s="1" t="s">
        <v>117</v>
      </c>
      <c r="G3583" s="2">
        <v>44316</v>
      </c>
      <c r="H3583" s="1">
        <v>0</v>
      </c>
      <c r="I3583" s="24">
        <f>VLOOKUP($E3583,Mapping!$A$2:$C$502,3,0)</f>
        <v>0</v>
      </c>
      <c r="J3583" s="24" t="str">
        <f>VLOOKUP($E3583,Mapping!$A$2:$C$502,2,0)</f>
        <v>Event After Effect</v>
      </c>
      <c r="K3583" s="24" t="str">
        <f>VLOOKUP(G3583,Mapping!$E$2:$F$246,2,0)</f>
        <v>S1</v>
      </c>
    </row>
    <row r="3584" spans="5:11" x14ac:dyDescent="0.25">
      <c r="E3584" s="5" t="s">
        <v>150</v>
      </c>
      <c r="F3584" s="1" t="s">
        <v>117</v>
      </c>
      <c r="G3584" s="2">
        <v>44316</v>
      </c>
      <c r="H3584" s="1">
        <v>0</v>
      </c>
      <c r="I3584" s="24">
        <f>VLOOKUP($E3584,Mapping!$A$2:$C$502,3,0)</f>
        <v>0</v>
      </c>
      <c r="J3584" s="24" t="str">
        <f>VLOOKUP($E3584,Mapping!$A$2:$C$502,2,0)</f>
        <v>Internal Event</v>
      </c>
      <c r="K3584" s="24" t="str">
        <f>VLOOKUP(G3584,Mapping!$E$2:$F$246,2,0)</f>
        <v>S1</v>
      </c>
    </row>
    <row r="3585" spans="5:11" x14ac:dyDescent="0.25">
      <c r="E3585" s="5" t="s">
        <v>151</v>
      </c>
      <c r="F3585" s="1" t="s">
        <v>117</v>
      </c>
      <c r="G3585" s="2">
        <v>44316</v>
      </c>
      <c r="H3585" s="1">
        <v>0</v>
      </c>
      <c r="I3585" s="24">
        <f>VLOOKUP($E3585,Mapping!$A$2:$C$502,3,0)</f>
        <v>0</v>
      </c>
      <c r="J3585" s="24" t="str">
        <f>VLOOKUP($E3585,Mapping!$A$2:$C$502,2,0)</f>
        <v>Internal Event</v>
      </c>
      <c r="K3585" s="24" t="str">
        <f>VLOOKUP(G3585,Mapping!$E$2:$F$246,2,0)</f>
        <v>S1</v>
      </c>
    </row>
    <row r="3586" spans="5:11" x14ac:dyDescent="0.25">
      <c r="E3586" s="5" t="s">
        <v>152</v>
      </c>
      <c r="F3586" s="1" t="s">
        <v>117</v>
      </c>
      <c r="G3586" s="2">
        <v>44316</v>
      </c>
      <c r="H3586" s="1">
        <v>0</v>
      </c>
      <c r="I3586" s="24">
        <f>VLOOKUP($E3586,Mapping!$A$2:$C$502,3,0)</f>
        <v>0</v>
      </c>
      <c r="J3586" s="24" t="str">
        <f>VLOOKUP($E3586,Mapping!$A$2:$C$502,2,0)</f>
        <v>Internal Event</v>
      </c>
      <c r="K3586" s="24" t="str">
        <f>VLOOKUP(G3586,Mapping!$E$2:$F$246,2,0)</f>
        <v>S1</v>
      </c>
    </row>
    <row r="3587" spans="5:11" x14ac:dyDescent="0.25">
      <c r="E3587" s="5" t="s">
        <v>153</v>
      </c>
      <c r="F3587" s="1" t="s">
        <v>117</v>
      </c>
      <c r="G3587" s="2">
        <v>44316</v>
      </c>
      <c r="H3587" s="1">
        <v>0</v>
      </c>
      <c r="I3587" s="24">
        <f>VLOOKUP($E3587,Mapping!$A$2:$C$502,3,0)</f>
        <v>0</v>
      </c>
      <c r="J3587" s="24" t="str">
        <f>VLOOKUP($E3587,Mapping!$A$2:$C$502,2,0)</f>
        <v>Monday Effect</v>
      </c>
      <c r="K3587" s="24" t="str">
        <f>VLOOKUP(G3587,Mapping!$E$2:$F$246,2,0)</f>
        <v>S1</v>
      </c>
    </row>
    <row r="3588" spans="5:11" x14ac:dyDescent="0.25">
      <c r="E3588" s="5" t="s">
        <v>154</v>
      </c>
      <c r="F3588" s="1" t="s">
        <v>117</v>
      </c>
      <c r="G3588" s="2">
        <v>44316</v>
      </c>
      <c r="H3588" s="1">
        <v>0</v>
      </c>
      <c r="I3588" s="24">
        <f>VLOOKUP($E3588,Mapping!$A$2:$C$502,3,0)</f>
        <v>0</v>
      </c>
      <c r="J3588" s="24" t="str">
        <f>VLOOKUP($E3588,Mapping!$A$2:$C$502,2,0)</f>
        <v>New Content</v>
      </c>
      <c r="K3588" s="24" t="str">
        <f>VLOOKUP(G3588,Mapping!$E$2:$F$246,2,0)</f>
        <v>S1</v>
      </c>
    </row>
    <row r="3589" spans="5:11" x14ac:dyDescent="0.25">
      <c r="E3589" s="5" t="s">
        <v>155</v>
      </c>
      <c r="F3589" s="1" t="s">
        <v>117</v>
      </c>
      <c r="G3589" s="2">
        <v>44316</v>
      </c>
      <c r="H3589" s="1">
        <v>0</v>
      </c>
      <c r="I3589" s="24">
        <f>VLOOKUP($E3589,Mapping!$A$2:$C$502,3,0)</f>
        <v>0</v>
      </c>
      <c r="J3589" s="24" t="str">
        <f>VLOOKUP($E3589,Mapping!$A$2:$C$502,2,0)</f>
        <v>Internal Event</v>
      </c>
      <c r="K3589" s="24" t="str">
        <f>VLOOKUP(G3589,Mapping!$E$2:$F$246,2,0)</f>
        <v>S1</v>
      </c>
    </row>
    <row r="3590" spans="5:11" x14ac:dyDescent="0.25">
      <c r="E3590" s="5" t="s">
        <v>156</v>
      </c>
      <c r="F3590" s="1" t="s">
        <v>117</v>
      </c>
      <c r="G3590" s="2">
        <v>44316</v>
      </c>
      <c r="H3590" s="1">
        <v>0</v>
      </c>
      <c r="I3590" s="24">
        <f>VLOOKUP($E3590,Mapping!$A$2:$C$502,3,0)</f>
        <v>0</v>
      </c>
      <c r="J3590" s="24" t="str">
        <f>VLOOKUP($E3590,Mapping!$A$2:$C$502,2,0)</f>
        <v>Internal Event</v>
      </c>
      <c r="K3590" s="24" t="str">
        <f>VLOOKUP(G3590,Mapping!$E$2:$F$246,2,0)</f>
        <v>S1</v>
      </c>
    </row>
    <row r="3591" spans="5:11" x14ac:dyDescent="0.25">
      <c r="E3591" s="5" t="s">
        <v>233</v>
      </c>
      <c r="F3591" s="1" t="s">
        <v>117</v>
      </c>
      <c r="G3591" s="2">
        <v>44316</v>
      </c>
      <c r="H3591" s="1">
        <v>0</v>
      </c>
      <c r="I3591" s="24" t="str">
        <f>VLOOKUP($E3591,Mapping!$A$2:$C$502,3,0)</f>
        <v>S2</v>
      </c>
      <c r="J3591" s="24" t="str">
        <f>VLOOKUP($E3591,Mapping!$A$2:$C$502,2,0)</f>
        <v>Reddit</v>
      </c>
      <c r="K3591" s="24" t="str">
        <f>VLOOKUP(G3591,Mapping!$E$2:$F$246,2,0)</f>
        <v>S1</v>
      </c>
    </row>
    <row r="3592" spans="5:11" x14ac:dyDescent="0.25">
      <c r="E3592" s="5" t="s">
        <v>158</v>
      </c>
      <c r="F3592" s="1" t="s">
        <v>117</v>
      </c>
      <c r="G3592" s="2">
        <v>44316</v>
      </c>
      <c r="H3592" s="1">
        <v>0</v>
      </c>
      <c r="I3592" s="24">
        <f>VLOOKUP($E3592,Mapping!$A$2:$C$502,3,0)</f>
        <v>0</v>
      </c>
      <c r="J3592" s="24" t="str">
        <f>VLOOKUP($E3592,Mapping!$A$2:$C$502,2,0)</f>
        <v>Internal Event</v>
      </c>
      <c r="K3592" s="24" t="str">
        <f>VLOOKUP(G3592,Mapping!$E$2:$F$246,2,0)</f>
        <v>S1</v>
      </c>
    </row>
    <row r="3593" spans="5:11" x14ac:dyDescent="0.25">
      <c r="E3593" s="5" t="s">
        <v>159</v>
      </c>
      <c r="F3593" s="1" t="s">
        <v>117</v>
      </c>
      <c r="G3593" s="2">
        <v>44316</v>
      </c>
      <c r="H3593" s="1">
        <v>0</v>
      </c>
      <c r="I3593" s="24">
        <f>VLOOKUP($E3593,Mapping!$A$2:$C$502,3,0)</f>
        <v>0</v>
      </c>
      <c r="J3593" s="24" t="str">
        <f>VLOOKUP($E3593,Mapping!$A$2:$C$502,2,0)</f>
        <v>Event After Effect</v>
      </c>
      <c r="K3593" s="24" t="str">
        <f>VLOOKUP(G3593,Mapping!$E$2:$F$246,2,0)</f>
        <v>S1</v>
      </c>
    </row>
    <row r="3594" spans="5:11" x14ac:dyDescent="0.25">
      <c r="E3594" s="5" t="s">
        <v>160</v>
      </c>
      <c r="F3594" s="1" t="s">
        <v>117</v>
      </c>
      <c r="G3594" s="2">
        <v>44316</v>
      </c>
      <c r="H3594" s="1">
        <v>0</v>
      </c>
      <c r="I3594" s="24">
        <f>VLOOKUP($E3594,Mapping!$A$2:$C$502,3,0)</f>
        <v>0</v>
      </c>
      <c r="J3594" s="24" t="str">
        <f>VLOOKUP($E3594,Mapping!$A$2:$C$502,2,0)</f>
        <v>Event After Effect</v>
      </c>
      <c r="K3594" s="24" t="str">
        <f>VLOOKUP(G3594,Mapping!$E$2:$F$246,2,0)</f>
        <v>S1</v>
      </c>
    </row>
    <row r="3595" spans="5:11" x14ac:dyDescent="0.25">
      <c r="E3595" s="5" t="s">
        <v>161</v>
      </c>
      <c r="F3595" s="1" t="s">
        <v>117</v>
      </c>
      <c r="G3595" s="2">
        <v>44316</v>
      </c>
      <c r="H3595" s="1">
        <v>0</v>
      </c>
      <c r="I3595" s="24">
        <f>VLOOKUP($E3595,Mapping!$A$2:$C$502,3,0)</f>
        <v>0</v>
      </c>
      <c r="J3595" s="24" t="str">
        <f>VLOOKUP($E3595,Mapping!$A$2:$C$502,2,0)</f>
        <v>Internal Event</v>
      </c>
      <c r="K3595" s="24" t="str">
        <f>VLOOKUP(G3595,Mapping!$E$2:$F$246,2,0)</f>
        <v>S1</v>
      </c>
    </row>
    <row r="3596" spans="5:11" x14ac:dyDescent="0.25">
      <c r="E3596" s="5" t="s">
        <v>162</v>
      </c>
      <c r="F3596" s="1" t="s">
        <v>117</v>
      </c>
      <c r="G3596" s="2">
        <v>44316</v>
      </c>
      <c r="H3596" s="1">
        <v>0</v>
      </c>
      <c r="I3596" s="24">
        <f>VLOOKUP($E3596,Mapping!$A$2:$C$502,3,0)</f>
        <v>0</v>
      </c>
      <c r="J3596" s="24" t="str">
        <f>VLOOKUP($E3596,Mapping!$A$2:$C$502,2,0)</f>
        <v>Tuesday Effect</v>
      </c>
      <c r="K3596" s="24" t="str">
        <f>VLOOKUP(G3596,Mapping!$E$2:$F$246,2,0)</f>
        <v>S1</v>
      </c>
    </row>
    <row r="3597" spans="5:11" x14ac:dyDescent="0.25">
      <c r="E3597" s="5" t="s">
        <v>222</v>
      </c>
      <c r="F3597" s="1" t="s">
        <v>117</v>
      </c>
      <c r="G3597" s="2">
        <v>44316</v>
      </c>
      <c r="H3597" s="1">
        <v>13246.175397859201</v>
      </c>
      <c r="I3597" s="24" t="str">
        <f>VLOOKUP($E3597,Mapping!$A$2:$C$502,3,0)</f>
        <v>Pre</v>
      </c>
      <c r="J3597" s="24" t="str">
        <f>VLOOKUP($E3597,Mapping!$A$2:$C$502,2,0)</f>
        <v>Unity</v>
      </c>
      <c r="K3597" s="24" t="str">
        <f>VLOOKUP(G3597,Mapping!$E$2:$F$246,2,0)</f>
        <v>S1</v>
      </c>
    </row>
    <row r="3598" spans="5:11" x14ac:dyDescent="0.25">
      <c r="E3598" s="5" t="s">
        <v>234</v>
      </c>
      <c r="F3598" s="1" t="s">
        <v>117</v>
      </c>
      <c r="G3598" s="2">
        <v>44316</v>
      </c>
      <c r="H3598" s="1">
        <v>4809.4445184653596</v>
      </c>
      <c r="I3598" s="24" t="str">
        <f>VLOOKUP($E3598,Mapping!$A$2:$C$502,3,0)</f>
        <v>S1</v>
      </c>
      <c r="J3598" s="24" t="str">
        <f>VLOOKUP($E3598,Mapping!$A$2:$C$502,2,0)</f>
        <v>Unity</v>
      </c>
      <c r="K3598" s="24" t="str">
        <f>VLOOKUP(G3598,Mapping!$E$2:$F$246,2,0)</f>
        <v>S1</v>
      </c>
    </row>
    <row r="3599" spans="5:11" x14ac:dyDescent="0.25">
      <c r="E3599" s="5" t="s">
        <v>235</v>
      </c>
      <c r="F3599" s="1" t="s">
        <v>117</v>
      </c>
      <c r="G3599" s="2">
        <v>44316</v>
      </c>
      <c r="H3599" s="1">
        <v>0</v>
      </c>
      <c r="I3599" s="24" t="str">
        <f>VLOOKUP($E3599,Mapping!$A$2:$C$502,3,0)</f>
        <v>S2</v>
      </c>
      <c r="J3599" s="24" t="str">
        <f>VLOOKUP($E3599,Mapping!$A$2:$C$502,2,0)</f>
        <v>Unity</v>
      </c>
      <c r="K3599" s="24" t="str">
        <f>VLOOKUP(G3599,Mapping!$E$2:$F$246,2,0)</f>
        <v>S1</v>
      </c>
    </row>
    <row r="3600" spans="5:11" x14ac:dyDescent="0.25">
      <c r="E3600" s="5" t="s">
        <v>247</v>
      </c>
      <c r="F3600" s="1" t="s">
        <v>117</v>
      </c>
      <c r="G3600" s="2">
        <v>44316</v>
      </c>
      <c r="H3600" s="1">
        <v>0</v>
      </c>
      <c r="I3600" s="24" t="str">
        <f>VLOOKUP($E3600,Mapping!$A$2:$C$502,3,0)</f>
        <v>S3</v>
      </c>
      <c r="J3600" s="24" t="str">
        <f>VLOOKUP($E3600,Mapping!$A$2:$C$502,2,0)</f>
        <v>Unity</v>
      </c>
      <c r="K3600" s="24" t="str">
        <f>VLOOKUP(G3600,Mapping!$E$2:$F$246,2,0)</f>
        <v>S1</v>
      </c>
    </row>
    <row r="3601" spans="5:11" x14ac:dyDescent="0.25">
      <c r="E3601" s="5" t="s">
        <v>200</v>
      </c>
      <c r="F3601" s="1" t="s">
        <v>117</v>
      </c>
      <c r="G3601" s="2">
        <v>44317</v>
      </c>
      <c r="H3601" s="1">
        <v>0</v>
      </c>
      <c r="I3601" s="24">
        <f>VLOOKUP($E3601,Mapping!$A$2:$C$502,3,0)</f>
        <v>0</v>
      </c>
      <c r="J3601" s="24" t="str">
        <f>VLOOKUP($E3601,Mapping!$A$2:$C$502,2,0)</f>
        <v>Apple Search</v>
      </c>
      <c r="K3601" s="24" t="str">
        <f>VLOOKUP(G3601,Mapping!$E$2:$F$246,2,0)</f>
        <v>S1</v>
      </c>
    </row>
    <row r="3602" spans="5:11" x14ac:dyDescent="0.25">
      <c r="E3602" s="5" t="s">
        <v>227</v>
      </c>
      <c r="F3602" s="1" t="s">
        <v>117</v>
      </c>
      <c r="G3602" s="2">
        <v>44317</v>
      </c>
      <c r="H3602" s="1">
        <v>0</v>
      </c>
      <c r="I3602" s="24">
        <f>VLOOKUP($E3602,Mapping!$A$2:$C$502,3,0)</f>
        <v>0</v>
      </c>
      <c r="J3602" s="24" t="str">
        <f>VLOOKUP($E3602,Mapping!$A$2:$C$502,2,0)</f>
        <v>Applovin Rewarded</v>
      </c>
      <c r="K3602" s="24" t="str">
        <f>VLOOKUP(G3602,Mapping!$E$2:$F$246,2,0)</f>
        <v>S1</v>
      </c>
    </row>
    <row r="3603" spans="5:11" x14ac:dyDescent="0.25">
      <c r="E3603" s="5" t="s">
        <v>201</v>
      </c>
      <c r="F3603" s="1" t="s">
        <v>117</v>
      </c>
      <c r="G3603" s="2">
        <v>44317</v>
      </c>
      <c r="H3603" s="1">
        <v>0</v>
      </c>
      <c r="I3603" s="24">
        <f>VLOOKUP($E3603,Mapping!$A$2:$C$502,3,0)</f>
        <v>0</v>
      </c>
      <c r="J3603" s="24" t="str">
        <f>VLOOKUP($E3603,Mapping!$A$2:$C$502,2,0)</f>
        <v>Applovin Video</v>
      </c>
      <c r="K3603" s="24" t="str">
        <f>VLOOKUP(G3603,Mapping!$E$2:$F$246,2,0)</f>
        <v>S1</v>
      </c>
    </row>
    <row r="3604" spans="5:11" x14ac:dyDescent="0.25">
      <c r="E3604" s="5" t="s">
        <v>143</v>
      </c>
      <c r="F3604" s="1" t="s">
        <v>117</v>
      </c>
      <c r="G3604" s="2">
        <v>44317</v>
      </c>
      <c r="H3604" s="1">
        <v>0</v>
      </c>
      <c r="I3604" s="24">
        <f>VLOOKUP($E3604,Mapping!$A$2:$C$502,3,0)</f>
        <v>0</v>
      </c>
      <c r="J3604" s="24" t="str">
        <f>VLOOKUP($E3604,Mapping!$A$2:$C$502,2,0)</f>
        <v>Bug Fix</v>
      </c>
      <c r="K3604" s="24" t="str">
        <f>VLOOKUP(G3604,Mapping!$E$2:$F$246,2,0)</f>
        <v>S1</v>
      </c>
    </row>
    <row r="3605" spans="5:11" x14ac:dyDescent="0.25">
      <c r="E3605" s="5" t="s">
        <v>144</v>
      </c>
      <c r="F3605" s="1" t="s">
        <v>117</v>
      </c>
      <c r="G3605" s="2">
        <v>44317</v>
      </c>
      <c r="H3605" s="1">
        <v>0</v>
      </c>
      <c r="I3605" s="24">
        <f>VLOOKUP($E3605,Mapping!$A$2:$C$502,3,0)</f>
        <v>0</v>
      </c>
      <c r="J3605" s="24" t="str">
        <f>VLOOKUP($E3605,Mapping!$A$2:$C$502,2,0)</f>
        <v>Bug Fix</v>
      </c>
      <c r="K3605" s="24" t="str">
        <f>VLOOKUP(G3605,Mapping!$E$2:$F$246,2,0)</f>
        <v>S1</v>
      </c>
    </row>
    <row r="3606" spans="5:11" x14ac:dyDescent="0.25">
      <c r="E3606" s="5" t="s">
        <v>226</v>
      </c>
      <c r="F3606" s="1" t="s">
        <v>117</v>
      </c>
      <c r="G3606" s="2">
        <v>44317</v>
      </c>
      <c r="H3606" s="1">
        <v>0</v>
      </c>
      <c r="I3606" s="24">
        <f>VLOOKUP($E3606,Mapping!$A$2:$C$502,3,0)</f>
        <v>0</v>
      </c>
      <c r="J3606" s="24" t="str">
        <f>VLOOKUP($E3606,Mapping!$A$2:$C$502,2,0)</f>
        <v>Bug Fix</v>
      </c>
      <c r="K3606" s="24" t="str">
        <f>VLOOKUP(G3606,Mapping!$E$2:$F$246,2,0)</f>
        <v>S1</v>
      </c>
    </row>
    <row r="3607" spans="5:11" x14ac:dyDescent="0.25">
      <c r="E3607" s="5" t="s">
        <v>146</v>
      </c>
      <c r="F3607" s="1" t="s">
        <v>117</v>
      </c>
      <c r="G3607" s="2">
        <v>44317</v>
      </c>
      <c r="H3607" s="1">
        <v>0</v>
      </c>
      <c r="I3607" s="24">
        <f>VLOOKUP($E3607,Mapping!$A$2:$C$502,3,0)</f>
        <v>0</v>
      </c>
      <c r="J3607" s="24" t="str">
        <f>VLOOKUP($E3607,Mapping!$A$2:$C$502,2,0)</f>
        <v>Event After Effect</v>
      </c>
      <c r="K3607" s="24" t="str">
        <f>VLOOKUP(G3607,Mapping!$E$2:$F$246,2,0)</f>
        <v>S1</v>
      </c>
    </row>
    <row r="3608" spans="5:11" x14ac:dyDescent="0.25">
      <c r="E3608" s="5" t="s">
        <v>228</v>
      </c>
      <c r="F3608" s="1" t="s">
        <v>117</v>
      </c>
      <c r="G3608" s="2">
        <v>44317</v>
      </c>
      <c r="H3608" s="1">
        <v>0</v>
      </c>
      <c r="I3608" s="24">
        <f>VLOOKUP($E3608,Mapping!$A$2:$C$502,3,0)</f>
        <v>0</v>
      </c>
      <c r="J3608" s="24" t="str">
        <f>VLOOKUP($E3608,Mapping!$A$2:$C$502,2,0)</f>
        <v>Bytedance Global</v>
      </c>
      <c r="K3608" s="24" t="str">
        <f>VLOOKUP(G3608,Mapping!$E$2:$F$246,2,0)</f>
        <v>S1</v>
      </c>
    </row>
    <row r="3609" spans="5:11" x14ac:dyDescent="0.25">
      <c r="E3609" s="5" t="s">
        <v>180</v>
      </c>
      <c r="F3609" s="1" t="s">
        <v>117</v>
      </c>
      <c r="G3609" s="2">
        <v>44317</v>
      </c>
      <c r="H3609" s="1">
        <v>-22351.8043274794</v>
      </c>
      <c r="I3609" s="24">
        <f>VLOOKUP($E3609,Mapping!$A$2:$C$502,3,0)</f>
        <v>0</v>
      </c>
      <c r="J3609" s="24" t="str">
        <f>VLOOKUP($E3609,Mapping!$A$2:$C$502,2,0)</f>
        <v>Lords Mobile</v>
      </c>
      <c r="K3609" s="24" t="str">
        <f>VLOOKUP(G3609,Mapping!$E$2:$F$246,2,0)</f>
        <v>S1</v>
      </c>
    </row>
    <row r="3610" spans="5:11" x14ac:dyDescent="0.25">
      <c r="E3610" s="5" t="s">
        <v>181</v>
      </c>
      <c r="F3610" s="1" t="s">
        <v>117</v>
      </c>
      <c r="G3610" s="2">
        <v>44317</v>
      </c>
      <c r="H3610" s="1">
        <v>-13633.5148820254</v>
      </c>
      <c r="I3610" s="24">
        <f>VLOOKUP($E3610,Mapping!$A$2:$C$502,3,0)</f>
        <v>0</v>
      </c>
      <c r="J3610" s="24" t="str">
        <f>VLOOKUP($E3610,Mapping!$A$2:$C$502,2,0)</f>
        <v>Rise of Kingdom</v>
      </c>
      <c r="K3610" s="24" t="str">
        <f>VLOOKUP(G3610,Mapping!$E$2:$F$246,2,0)</f>
        <v>S1</v>
      </c>
    </row>
    <row r="3611" spans="5:11" x14ac:dyDescent="0.25">
      <c r="E3611" s="5" t="s">
        <v>182</v>
      </c>
      <c r="F3611" s="1" t="s">
        <v>117</v>
      </c>
      <c r="G3611" s="2">
        <v>44317</v>
      </c>
      <c r="H3611" s="1">
        <v>-4732.7581268812201</v>
      </c>
      <c r="I3611" s="24">
        <f>VLOOKUP($E3611,Mapping!$A$2:$C$502,3,0)</f>
        <v>0</v>
      </c>
      <c r="J3611" s="24" t="str">
        <f>VLOOKUP($E3611,Mapping!$A$2:$C$502,2,0)</f>
        <v>West Game</v>
      </c>
      <c r="K3611" s="24" t="str">
        <f>VLOOKUP(G3611,Mapping!$E$2:$F$246,2,0)</f>
        <v>S1</v>
      </c>
    </row>
    <row r="3612" spans="5:11" x14ac:dyDescent="0.25">
      <c r="E3612" s="5" t="s">
        <v>148</v>
      </c>
      <c r="F3612" s="1" t="s">
        <v>117</v>
      </c>
      <c r="G3612" s="2">
        <v>44317</v>
      </c>
      <c r="H3612" s="1">
        <v>0</v>
      </c>
      <c r="I3612" s="24">
        <f>VLOOKUP($E3612,Mapping!$A$2:$C$502,3,0)</f>
        <v>0</v>
      </c>
      <c r="J3612" s="24" t="str">
        <f>VLOOKUP($E3612,Mapping!$A$2:$C$502,2,0)</f>
        <v>Event After Effect</v>
      </c>
      <c r="K3612" s="24" t="str">
        <f>VLOOKUP(G3612,Mapping!$E$2:$F$246,2,0)</f>
        <v>S1</v>
      </c>
    </row>
    <row r="3613" spans="5:11" x14ac:dyDescent="0.25">
      <c r="E3613" s="5" t="s">
        <v>202</v>
      </c>
      <c r="F3613" s="1" t="s">
        <v>117</v>
      </c>
      <c r="G3613" s="2">
        <v>44317</v>
      </c>
      <c r="H3613" s="1">
        <v>13.9549087632804</v>
      </c>
      <c r="I3613" s="24" t="str">
        <f>VLOOKUP($E3613,Mapping!$A$2:$C$502,3,0)</f>
        <v>S1</v>
      </c>
      <c r="J3613" s="24" t="str">
        <f>VLOOKUP($E3613,Mapping!$A$2:$C$502,2,0)</f>
        <v>Facebook AEO AAA</v>
      </c>
      <c r="K3613" s="24" t="str">
        <f>VLOOKUP(G3613,Mapping!$E$2:$F$246,2,0)</f>
        <v>S1</v>
      </c>
    </row>
    <row r="3614" spans="5:11" x14ac:dyDescent="0.25">
      <c r="E3614" s="5" t="s">
        <v>203</v>
      </c>
      <c r="F3614" s="1" t="s">
        <v>117</v>
      </c>
      <c r="G3614" s="2">
        <v>44317</v>
      </c>
      <c r="H3614" s="1">
        <v>0</v>
      </c>
      <c r="I3614" s="24" t="str">
        <f>VLOOKUP($E3614,Mapping!$A$2:$C$502,3,0)</f>
        <v>S2</v>
      </c>
      <c r="J3614" s="24" t="str">
        <f>VLOOKUP($E3614,Mapping!$A$2:$C$502,2,0)</f>
        <v>Facebook AEO AAA</v>
      </c>
      <c r="K3614" s="24" t="str">
        <f>VLOOKUP(G3614,Mapping!$E$2:$F$246,2,0)</f>
        <v>S1</v>
      </c>
    </row>
    <row r="3615" spans="5:11" x14ac:dyDescent="0.25">
      <c r="E3615" s="5" t="s">
        <v>243</v>
      </c>
      <c r="F3615" s="1" t="s">
        <v>117</v>
      </c>
      <c r="G3615" s="2">
        <v>44317</v>
      </c>
      <c r="H3615" s="1">
        <v>0</v>
      </c>
      <c r="I3615" s="24" t="str">
        <f>VLOOKUP($E3615,Mapping!$A$2:$C$502,3,0)</f>
        <v>S3</v>
      </c>
      <c r="J3615" s="24" t="str">
        <f>VLOOKUP($E3615,Mapping!$A$2:$C$502,2,0)</f>
        <v>Facebook AEO AAA</v>
      </c>
      <c r="K3615" s="24" t="str">
        <f>VLOOKUP(G3615,Mapping!$E$2:$F$246,2,0)</f>
        <v>S1</v>
      </c>
    </row>
    <row r="3616" spans="5:11" x14ac:dyDescent="0.25">
      <c r="E3616" s="5" t="s">
        <v>204</v>
      </c>
      <c r="F3616" s="1" t="s">
        <v>117</v>
      </c>
      <c r="G3616" s="2">
        <v>44317</v>
      </c>
      <c r="H3616" s="1">
        <v>156.37783915142899</v>
      </c>
      <c r="I3616" s="24" t="str">
        <f>VLOOKUP($E3616,Mapping!$A$2:$C$502,3,0)</f>
        <v>Pre</v>
      </c>
      <c r="J3616" s="24" t="str">
        <f>VLOOKUP($E3616,Mapping!$A$2:$C$502,2,0)</f>
        <v>Facebook AEO AAA</v>
      </c>
      <c r="K3616" s="24" t="str">
        <f>VLOOKUP(G3616,Mapping!$E$2:$F$246,2,0)</f>
        <v>S1</v>
      </c>
    </row>
    <row r="3617" spans="5:11" x14ac:dyDescent="0.25">
      <c r="E3617" s="5" t="s">
        <v>205</v>
      </c>
      <c r="F3617" s="1" t="s">
        <v>117</v>
      </c>
      <c r="G3617" s="2">
        <v>44317</v>
      </c>
      <c r="H3617" s="1">
        <v>20.239960799430602</v>
      </c>
      <c r="I3617" s="24" t="str">
        <f>VLOOKUP($E3617,Mapping!$A$2:$C$502,3,0)</f>
        <v>S1</v>
      </c>
      <c r="J3617" s="24" t="str">
        <f>VLOOKUP($E3617,Mapping!$A$2:$C$502,2,0)</f>
        <v>Facebook AEO BAU</v>
      </c>
      <c r="K3617" s="24" t="str">
        <f>VLOOKUP(G3617,Mapping!$E$2:$F$246,2,0)</f>
        <v>S1</v>
      </c>
    </row>
    <row r="3618" spans="5:11" x14ac:dyDescent="0.25">
      <c r="E3618" s="5" t="s">
        <v>206</v>
      </c>
      <c r="F3618" s="1" t="s">
        <v>117</v>
      </c>
      <c r="G3618" s="2">
        <v>44317</v>
      </c>
      <c r="H3618" s="1">
        <v>0</v>
      </c>
      <c r="I3618" s="24" t="str">
        <f>VLOOKUP($E3618,Mapping!$A$2:$C$502,3,0)</f>
        <v>S2</v>
      </c>
      <c r="J3618" s="24" t="str">
        <f>VLOOKUP($E3618,Mapping!$A$2:$C$502,2,0)</f>
        <v>Facebook AEO BAU</v>
      </c>
      <c r="K3618" s="24" t="str">
        <f>VLOOKUP(G3618,Mapping!$E$2:$F$246,2,0)</f>
        <v>S1</v>
      </c>
    </row>
    <row r="3619" spans="5:11" x14ac:dyDescent="0.25">
      <c r="E3619" s="5" t="s">
        <v>244</v>
      </c>
      <c r="F3619" s="1" t="s">
        <v>117</v>
      </c>
      <c r="G3619" s="2">
        <v>44317</v>
      </c>
      <c r="H3619" s="1">
        <v>0</v>
      </c>
      <c r="I3619" s="24" t="str">
        <f>VLOOKUP($E3619,Mapping!$A$2:$C$502,3,0)</f>
        <v>S3</v>
      </c>
      <c r="J3619" s="24" t="str">
        <f>VLOOKUP($E3619,Mapping!$A$2:$C$502,2,0)</f>
        <v>Facebook AEO BAU</v>
      </c>
      <c r="K3619" s="24" t="str">
        <f>VLOOKUP(G3619,Mapping!$E$2:$F$246,2,0)</f>
        <v>S1</v>
      </c>
    </row>
    <row r="3620" spans="5:11" x14ac:dyDescent="0.25">
      <c r="E3620" s="5" t="s">
        <v>207</v>
      </c>
      <c r="F3620" s="1" t="s">
        <v>117</v>
      </c>
      <c r="G3620" s="2">
        <v>44317</v>
      </c>
      <c r="H3620" s="1">
        <v>0</v>
      </c>
      <c r="I3620" s="24" t="str">
        <f>VLOOKUP($E3620,Mapping!$A$2:$C$502,3,0)</f>
        <v>Pre</v>
      </c>
      <c r="J3620" s="24" t="str">
        <f>VLOOKUP($E3620,Mapping!$A$2:$C$502,2,0)</f>
        <v>Facebook AEO BAU</v>
      </c>
      <c r="K3620" s="24" t="str">
        <f>VLOOKUP(G3620,Mapping!$E$2:$F$246,2,0)</f>
        <v>S1</v>
      </c>
    </row>
    <row r="3621" spans="5:11" x14ac:dyDescent="0.25">
      <c r="E3621" s="5" t="s">
        <v>208</v>
      </c>
      <c r="F3621" s="1" t="s">
        <v>117</v>
      </c>
      <c r="G3621" s="2">
        <v>44317</v>
      </c>
      <c r="H3621" s="1">
        <v>0</v>
      </c>
      <c r="I3621" s="24" t="str">
        <f>VLOOKUP($E3621,Mapping!$A$2:$C$502,3,0)</f>
        <v>Pre</v>
      </c>
      <c r="J3621" s="24" t="str">
        <f>VLOOKUP($E3621,Mapping!$A$2:$C$502,2,0)</f>
        <v>Facebook VO AAA</v>
      </c>
      <c r="K3621" s="24" t="str">
        <f>VLOOKUP(G3621,Mapping!$E$2:$F$246,2,0)</f>
        <v>S1</v>
      </c>
    </row>
    <row r="3622" spans="5:11" x14ac:dyDescent="0.25">
      <c r="E3622" s="5" t="s">
        <v>209</v>
      </c>
      <c r="F3622" s="1" t="s">
        <v>117</v>
      </c>
      <c r="G3622" s="2">
        <v>44317</v>
      </c>
      <c r="H3622" s="1">
        <v>1841.20800084026</v>
      </c>
      <c r="I3622" s="24" t="str">
        <f>VLOOKUP($E3622,Mapping!$A$2:$C$502,3,0)</f>
        <v>S1</v>
      </c>
      <c r="J3622" s="24" t="str">
        <f>VLOOKUP($E3622,Mapping!$A$2:$C$502,2,0)</f>
        <v>Facebook VO AAA</v>
      </c>
      <c r="K3622" s="24" t="str">
        <f>VLOOKUP(G3622,Mapping!$E$2:$F$246,2,0)</f>
        <v>S1</v>
      </c>
    </row>
    <row r="3623" spans="5:11" x14ac:dyDescent="0.25">
      <c r="E3623" s="5" t="s">
        <v>210</v>
      </c>
      <c r="F3623" s="1" t="s">
        <v>117</v>
      </c>
      <c r="G3623" s="2">
        <v>44317</v>
      </c>
      <c r="H3623" s="1">
        <v>0</v>
      </c>
      <c r="I3623" s="24" t="str">
        <f>VLOOKUP($E3623,Mapping!$A$2:$C$502,3,0)</f>
        <v>S2</v>
      </c>
      <c r="J3623" s="24" t="str">
        <f>VLOOKUP($E3623,Mapping!$A$2:$C$502,2,0)</f>
        <v>Facebook VO AAA</v>
      </c>
      <c r="K3623" s="24" t="str">
        <f>VLOOKUP(G3623,Mapping!$E$2:$F$246,2,0)</f>
        <v>S1</v>
      </c>
    </row>
    <row r="3624" spans="5:11" x14ac:dyDescent="0.25">
      <c r="E3624" s="5" t="s">
        <v>245</v>
      </c>
      <c r="F3624" s="1" t="s">
        <v>117</v>
      </c>
      <c r="G3624" s="2">
        <v>44317</v>
      </c>
      <c r="H3624" s="1">
        <v>0</v>
      </c>
      <c r="I3624" s="24" t="str">
        <f>VLOOKUP($E3624,Mapping!$A$2:$C$502,3,0)</f>
        <v>S3</v>
      </c>
      <c r="J3624" s="24" t="str">
        <f>VLOOKUP($E3624,Mapping!$A$2:$C$502,2,0)</f>
        <v>Facebook VO AAA</v>
      </c>
      <c r="K3624" s="24" t="str">
        <f>VLOOKUP(G3624,Mapping!$E$2:$F$246,2,0)</f>
        <v>S1</v>
      </c>
    </row>
    <row r="3625" spans="5:11" x14ac:dyDescent="0.25">
      <c r="E3625" s="5" t="s">
        <v>211</v>
      </c>
      <c r="F3625" s="1" t="s">
        <v>117</v>
      </c>
      <c r="G3625" s="2">
        <v>44317</v>
      </c>
      <c r="H3625" s="1">
        <v>44163.803964854997</v>
      </c>
      <c r="I3625" s="24" t="str">
        <f>VLOOKUP($E3625,Mapping!$A$2:$C$502,3,0)</f>
        <v>Pre</v>
      </c>
      <c r="J3625" s="24" t="str">
        <f>VLOOKUP($E3625,Mapping!$A$2:$C$502,2,0)</f>
        <v>Facebook VO BAU</v>
      </c>
      <c r="K3625" s="24" t="str">
        <f>VLOOKUP(G3625,Mapping!$E$2:$F$246,2,0)</f>
        <v>S1</v>
      </c>
    </row>
    <row r="3626" spans="5:11" x14ac:dyDescent="0.25">
      <c r="E3626" s="5" t="s">
        <v>212</v>
      </c>
      <c r="F3626" s="1" t="s">
        <v>117</v>
      </c>
      <c r="G3626" s="2">
        <v>44317</v>
      </c>
      <c r="H3626" s="1">
        <v>25827.000616553301</v>
      </c>
      <c r="I3626" s="24" t="str">
        <f>VLOOKUP($E3626,Mapping!$A$2:$C$502,3,0)</f>
        <v>S1</v>
      </c>
      <c r="J3626" s="24" t="str">
        <f>VLOOKUP($E3626,Mapping!$A$2:$C$502,2,0)</f>
        <v>Facebook VO BAU</v>
      </c>
      <c r="K3626" s="24" t="str">
        <f>VLOOKUP(G3626,Mapping!$E$2:$F$246,2,0)</f>
        <v>S1</v>
      </c>
    </row>
    <row r="3627" spans="5:11" x14ac:dyDescent="0.25">
      <c r="E3627" s="5" t="s">
        <v>213</v>
      </c>
      <c r="F3627" s="1" t="s">
        <v>117</v>
      </c>
      <c r="G3627" s="2">
        <v>44317</v>
      </c>
      <c r="H3627" s="1">
        <v>0</v>
      </c>
      <c r="I3627" s="24" t="str">
        <f>VLOOKUP($E3627,Mapping!$A$2:$C$502,3,0)</f>
        <v>S2</v>
      </c>
      <c r="J3627" s="24" t="str">
        <f>VLOOKUP($E3627,Mapping!$A$2:$C$502,2,0)</f>
        <v>Facebook VO BAU</v>
      </c>
      <c r="K3627" s="24" t="str">
        <f>VLOOKUP(G3627,Mapping!$E$2:$F$246,2,0)</f>
        <v>S1</v>
      </c>
    </row>
    <row r="3628" spans="5:11" x14ac:dyDescent="0.25">
      <c r="E3628" s="5" t="s">
        <v>246</v>
      </c>
      <c r="F3628" s="1" t="s">
        <v>117</v>
      </c>
      <c r="G3628" s="2">
        <v>44317</v>
      </c>
      <c r="H3628" s="1">
        <v>0</v>
      </c>
      <c r="I3628" s="24" t="str">
        <f>VLOOKUP($E3628,Mapping!$A$2:$C$502,3,0)</f>
        <v>S3</v>
      </c>
      <c r="J3628" s="24" t="str">
        <f>VLOOKUP($E3628,Mapping!$A$2:$C$502,2,0)</f>
        <v>Facebook VO BAU</v>
      </c>
      <c r="K3628" s="24" t="str">
        <f>VLOOKUP(G3628,Mapping!$E$2:$F$246,2,0)</f>
        <v>S1</v>
      </c>
    </row>
    <row r="3629" spans="5:11" x14ac:dyDescent="0.25">
      <c r="E3629" s="5" t="s">
        <v>214</v>
      </c>
      <c r="F3629" s="1" t="s">
        <v>117</v>
      </c>
      <c r="G3629" s="2">
        <v>44317</v>
      </c>
      <c r="H3629" s="1">
        <v>4799.5993502627598</v>
      </c>
      <c r="I3629" s="24" t="str">
        <f>VLOOKUP($E3629,Mapping!$A$2:$C$502,3,0)</f>
        <v>Pre</v>
      </c>
      <c r="J3629" s="24" t="str">
        <f>VLOOKUP($E3629,Mapping!$A$2:$C$502,2,0)</f>
        <v>Facebook VO Dynamic</v>
      </c>
      <c r="K3629" s="24" t="str">
        <f>VLOOKUP(G3629,Mapping!$E$2:$F$246,2,0)</f>
        <v>S1</v>
      </c>
    </row>
    <row r="3630" spans="5:11" x14ac:dyDescent="0.25">
      <c r="E3630" s="5" t="s">
        <v>215</v>
      </c>
      <c r="F3630" s="1" t="s">
        <v>117</v>
      </c>
      <c r="G3630" s="2">
        <v>44317</v>
      </c>
      <c r="H3630" s="1">
        <v>1.54826655474384E-4</v>
      </c>
      <c r="I3630" s="24" t="str">
        <f>VLOOKUP($E3630,Mapping!$A$2:$C$502,3,0)</f>
        <v>S1</v>
      </c>
      <c r="J3630" s="24" t="str">
        <f>VLOOKUP($E3630,Mapping!$A$2:$C$502,2,0)</f>
        <v>Facebook VO Dynamic</v>
      </c>
      <c r="K3630" s="24" t="str">
        <f>VLOOKUP(G3630,Mapping!$E$2:$F$246,2,0)</f>
        <v>S1</v>
      </c>
    </row>
    <row r="3631" spans="5:11" x14ac:dyDescent="0.25">
      <c r="E3631" s="5" t="s">
        <v>216</v>
      </c>
      <c r="F3631" s="1" t="s">
        <v>117</v>
      </c>
      <c r="G3631" s="2">
        <v>44317</v>
      </c>
      <c r="H3631" s="1">
        <v>4130.2486095879303</v>
      </c>
      <c r="I3631" s="24" t="str">
        <f>VLOOKUP($E3631,Mapping!$A$2:$C$502,3,0)</f>
        <v>Pre</v>
      </c>
      <c r="J3631" s="24" t="str">
        <f>VLOOKUP($E3631,Mapping!$A$2:$C$502,2,0)</f>
        <v>Google Display</v>
      </c>
      <c r="K3631" s="24" t="str">
        <f>VLOOKUP(G3631,Mapping!$E$2:$F$246,2,0)</f>
        <v>S1</v>
      </c>
    </row>
    <row r="3632" spans="5:11" x14ac:dyDescent="0.25">
      <c r="E3632" s="5" t="s">
        <v>217</v>
      </c>
      <c r="F3632" s="1" t="s">
        <v>117</v>
      </c>
      <c r="G3632" s="2">
        <v>44317</v>
      </c>
      <c r="H3632" s="1">
        <v>0</v>
      </c>
      <c r="I3632" s="24">
        <f>VLOOKUP($E3632,Mapping!$A$2:$C$502,3,0)</f>
        <v>0</v>
      </c>
      <c r="J3632" s="24" t="str">
        <f>VLOOKUP($E3632,Mapping!$A$2:$C$502,2,0)</f>
        <v>Google Display</v>
      </c>
      <c r="K3632" s="24" t="str">
        <f>VLOOKUP(G3632,Mapping!$E$2:$F$246,2,0)</f>
        <v>S1</v>
      </c>
    </row>
    <row r="3633" spans="5:11" x14ac:dyDescent="0.25">
      <c r="E3633" s="5" t="s">
        <v>229</v>
      </c>
      <c r="F3633" s="1" t="s">
        <v>117</v>
      </c>
      <c r="G3633" s="2">
        <v>44317</v>
      </c>
      <c r="H3633" s="1">
        <v>0</v>
      </c>
      <c r="I3633" s="24">
        <f>VLOOKUP($E3633,Mapping!$A$2:$C$502,3,0)</f>
        <v>0</v>
      </c>
      <c r="J3633" s="24" t="str">
        <f>VLOOKUP($E3633,Mapping!$A$2:$C$502,2,0)</f>
        <v>Google Display</v>
      </c>
      <c r="K3633" s="24" t="str">
        <f>VLOOKUP(G3633,Mapping!$E$2:$F$246,2,0)</f>
        <v>S1</v>
      </c>
    </row>
    <row r="3634" spans="5:11" x14ac:dyDescent="0.25">
      <c r="E3634" s="5" t="s">
        <v>218</v>
      </c>
      <c r="F3634" s="1" t="s">
        <v>117</v>
      </c>
      <c r="G3634" s="2">
        <v>44317</v>
      </c>
      <c r="H3634" s="1">
        <v>0</v>
      </c>
      <c r="I3634" s="24">
        <f>VLOOKUP($E3634,Mapping!$A$2:$C$502,3,0)</f>
        <v>0</v>
      </c>
      <c r="J3634" s="24" t="str">
        <f>VLOOKUP($E3634,Mapping!$A$2:$C$502,2,0)</f>
        <v>Google Display</v>
      </c>
      <c r="K3634" s="24" t="str">
        <f>VLOOKUP(G3634,Mapping!$E$2:$F$246,2,0)</f>
        <v>S1</v>
      </c>
    </row>
    <row r="3635" spans="5:11" x14ac:dyDescent="0.25">
      <c r="E3635" s="5" t="s">
        <v>230</v>
      </c>
      <c r="F3635" s="1" t="s">
        <v>117</v>
      </c>
      <c r="G3635" s="2">
        <v>44317</v>
      </c>
      <c r="H3635" s="1">
        <v>982.077137712845</v>
      </c>
      <c r="I3635" s="24" t="str">
        <f>VLOOKUP($E3635,Mapping!$A$2:$C$502,3,0)</f>
        <v>S1</v>
      </c>
      <c r="J3635" s="24" t="str">
        <f>VLOOKUP($E3635,Mapping!$A$2:$C$502,2,0)</f>
        <v>Google Display</v>
      </c>
      <c r="K3635" s="24" t="str">
        <f>VLOOKUP(G3635,Mapping!$E$2:$F$246,2,0)</f>
        <v>S1</v>
      </c>
    </row>
    <row r="3636" spans="5:11" x14ac:dyDescent="0.25">
      <c r="E3636" s="5" t="s">
        <v>219</v>
      </c>
      <c r="F3636" s="1" t="s">
        <v>117</v>
      </c>
      <c r="G3636" s="2">
        <v>44317</v>
      </c>
      <c r="H3636" s="1">
        <v>2146.0465371864598</v>
      </c>
      <c r="I3636" s="24" t="str">
        <f>VLOOKUP($E3636,Mapping!$A$2:$C$502,3,0)</f>
        <v>Pre</v>
      </c>
      <c r="J3636" s="24" t="str">
        <f>VLOOKUP($E3636,Mapping!$A$2:$C$502,2,0)</f>
        <v>Google Youtube</v>
      </c>
      <c r="K3636" s="24" t="str">
        <f>VLOOKUP(G3636,Mapping!$E$2:$F$246,2,0)</f>
        <v>S1</v>
      </c>
    </row>
    <row r="3637" spans="5:11" x14ac:dyDescent="0.25">
      <c r="E3637" s="5" t="s">
        <v>220</v>
      </c>
      <c r="F3637" s="1" t="s">
        <v>117</v>
      </c>
      <c r="G3637" s="2">
        <v>44317</v>
      </c>
      <c r="H3637" s="1">
        <v>0</v>
      </c>
      <c r="I3637" s="24">
        <f>VLOOKUP($E3637,Mapping!$A$2:$C$502,3,0)</f>
        <v>0</v>
      </c>
      <c r="J3637" s="24" t="str">
        <f>VLOOKUP($E3637,Mapping!$A$2:$C$502,2,0)</f>
        <v>Google Youtube</v>
      </c>
      <c r="K3637" s="24" t="str">
        <f>VLOOKUP(G3637,Mapping!$E$2:$F$246,2,0)</f>
        <v>S1</v>
      </c>
    </row>
    <row r="3638" spans="5:11" x14ac:dyDescent="0.25">
      <c r="E3638" s="5" t="s">
        <v>231</v>
      </c>
      <c r="F3638" s="1" t="s">
        <v>117</v>
      </c>
      <c r="G3638" s="2">
        <v>44317</v>
      </c>
      <c r="H3638" s="1">
        <v>0</v>
      </c>
      <c r="I3638" s="24">
        <f>VLOOKUP($E3638,Mapping!$A$2:$C$502,3,0)</f>
        <v>0</v>
      </c>
      <c r="J3638" s="24" t="str">
        <f>VLOOKUP($E3638,Mapping!$A$2:$C$502,2,0)</f>
        <v>Google Youtube</v>
      </c>
      <c r="K3638" s="24" t="str">
        <f>VLOOKUP(G3638,Mapping!$E$2:$F$246,2,0)</f>
        <v>S1</v>
      </c>
    </row>
    <row r="3639" spans="5:11" x14ac:dyDescent="0.25">
      <c r="E3639" s="5" t="s">
        <v>221</v>
      </c>
      <c r="F3639" s="1" t="s">
        <v>117</v>
      </c>
      <c r="G3639" s="2">
        <v>44317</v>
      </c>
      <c r="H3639" s="1">
        <v>0</v>
      </c>
      <c r="I3639" s="24">
        <f>VLOOKUP($E3639,Mapping!$A$2:$C$502,3,0)</f>
        <v>0</v>
      </c>
      <c r="J3639" s="24" t="str">
        <f>VLOOKUP($E3639,Mapping!$A$2:$C$502,2,0)</f>
        <v>Google Youtube</v>
      </c>
      <c r="K3639" s="24" t="str">
        <f>VLOOKUP(G3639,Mapping!$E$2:$F$246,2,0)</f>
        <v>S1</v>
      </c>
    </row>
    <row r="3640" spans="5:11" x14ac:dyDescent="0.25">
      <c r="E3640" s="5" t="s">
        <v>232</v>
      </c>
      <c r="F3640" s="1" t="s">
        <v>117</v>
      </c>
      <c r="G3640" s="2">
        <v>44317</v>
      </c>
      <c r="H3640" s="1">
        <v>2.1747426656585599E-2</v>
      </c>
      <c r="I3640" s="24" t="str">
        <f>VLOOKUP($E3640,Mapping!$A$2:$C$502,3,0)</f>
        <v>S1</v>
      </c>
      <c r="J3640" s="24" t="str">
        <f>VLOOKUP($E3640,Mapping!$A$2:$C$502,2,0)</f>
        <v>Google Youtube</v>
      </c>
      <c r="K3640" s="24" t="str">
        <f>VLOOKUP(G3640,Mapping!$E$2:$F$246,2,0)</f>
        <v>S1</v>
      </c>
    </row>
    <row r="3641" spans="5:11" x14ac:dyDescent="0.25">
      <c r="E3641" s="5" t="s">
        <v>73</v>
      </c>
      <c r="F3641" s="1" t="s">
        <v>117</v>
      </c>
      <c r="G3641" s="2">
        <v>44317</v>
      </c>
      <c r="H3641" s="1">
        <v>282876.95580592903</v>
      </c>
      <c r="I3641" s="24">
        <f>VLOOKUP($E3641,Mapping!$A$2:$C$502,3,0)</f>
        <v>0</v>
      </c>
      <c r="J3641" s="24">
        <f>VLOOKUP($E3641,Mapping!$A$2:$C$502,2,0)</f>
        <v>0</v>
      </c>
      <c r="K3641" s="24" t="str">
        <f>VLOOKUP(G3641,Mapping!$E$2:$F$246,2,0)</f>
        <v>S1</v>
      </c>
    </row>
    <row r="3642" spans="5:11" x14ac:dyDescent="0.25">
      <c r="E3642" s="5" t="s">
        <v>149</v>
      </c>
      <c r="F3642" s="1" t="s">
        <v>117</v>
      </c>
      <c r="G3642" s="2">
        <v>44317</v>
      </c>
      <c r="H3642" s="1">
        <v>0</v>
      </c>
      <c r="I3642" s="24">
        <f>VLOOKUP($E3642,Mapping!$A$2:$C$502,3,0)</f>
        <v>0</v>
      </c>
      <c r="J3642" s="24" t="str">
        <f>VLOOKUP($E3642,Mapping!$A$2:$C$502,2,0)</f>
        <v>Event After Effect</v>
      </c>
      <c r="K3642" s="24" t="str">
        <f>VLOOKUP(G3642,Mapping!$E$2:$F$246,2,0)</f>
        <v>S1</v>
      </c>
    </row>
    <row r="3643" spans="5:11" x14ac:dyDescent="0.25">
      <c r="E3643" s="5" t="s">
        <v>150</v>
      </c>
      <c r="F3643" s="1" t="s">
        <v>117</v>
      </c>
      <c r="G3643" s="2">
        <v>44317</v>
      </c>
      <c r="H3643" s="1">
        <v>0</v>
      </c>
      <c r="I3643" s="24">
        <f>VLOOKUP($E3643,Mapping!$A$2:$C$502,3,0)</f>
        <v>0</v>
      </c>
      <c r="J3643" s="24" t="str">
        <f>VLOOKUP($E3643,Mapping!$A$2:$C$502,2,0)</f>
        <v>Internal Event</v>
      </c>
      <c r="K3643" s="24" t="str">
        <f>VLOOKUP(G3643,Mapping!$E$2:$F$246,2,0)</f>
        <v>S1</v>
      </c>
    </row>
    <row r="3644" spans="5:11" x14ac:dyDescent="0.25">
      <c r="E3644" s="5" t="s">
        <v>151</v>
      </c>
      <c r="F3644" s="1" t="s">
        <v>117</v>
      </c>
      <c r="G3644" s="2">
        <v>44317</v>
      </c>
      <c r="H3644" s="1">
        <v>0</v>
      </c>
      <c r="I3644" s="24">
        <f>VLOOKUP($E3644,Mapping!$A$2:$C$502,3,0)</f>
        <v>0</v>
      </c>
      <c r="J3644" s="24" t="str">
        <f>VLOOKUP($E3644,Mapping!$A$2:$C$502,2,0)</f>
        <v>Internal Event</v>
      </c>
      <c r="K3644" s="24" t="str">
        <f>VLOOKUP(G3644,Mapping!$E$2:$F$246,2,0)</f>
        <v>S1</v>
      </c>
    </row>
    <row r="3645" spans="5:11" x14ac:dyDescent="0.25">
      <c r="E3645" s="5" t="s">
        <v>152</v>
      </c>
      <c r="F3645" s="1" t="s">
        <v>117</v>
      </c>
      <c r="G3645" s="2">
        <v>44317</v>
      </c>
      <c r="H3645" s="1">
        <v>0</v>
      </c>
      <c r="I3645" s="24">
        <f>VLOOKUP($E3645,Mapping!$A$2:$C$502,3,0)</f>
        <v>0</v>
      </c>
      <c r="J3645" s="24" t="str">
        <f>VLOOKUP($E3645,Mapping!$A$2:$C$502,2,0)</f>
        <v>Internal Event</v>
      </c>
      <c r="K3645" s="24" t="str">
        <f>VLOOKUP(G3645,Mapping!$E$2:$F$246,2,0)</f>
        <v>S1</v>
      </c>
    </row>
    <row r="3646" spans="5:11" x14ac:dyDescent="0.25">
      <c r="E3646" s="5" t="s">
        <v>153</v>
      </c>
      <c r="F3646" s="1" t="s">
        <v>117</v>
      </c>
      <c r="G3646" s="2">
        <v>44317</v>
      </c>
      <c r="H3646" s="1">
        <v>0</v>
      </c>
      <c r="I3646" s="24">
        <f>VLOOKUP($E3646,Mapping!$A$2:$C$502,3,0)</f>
        <v>0</v>
      </c>
      <c r="J3646" s="24" t="str">
        <f>VLOOKUP($E3646,Mapping!$A$2:$C$502,2,0)</f>
        <v>Monday Effect</v>
      </c>
      <c r="K3646" s="24" t="str">
        <f>VLOOKUP(G3646,Mapping!$E$2:$F$246,2,0)</f>
        <v>S1</v>
      </c>
    </row>
    <row r="3647" spans="5:11" x14ac:dyDescent="0.25">
      <c r="E3647" s="5" t="s">
        <v>154</v>
      </c>
      <c r="F3647" s="1" t="s">
        <v>117</v>
      </c>
      <c r="G3647" s="2">
        <v>44317</v>
      </c>
      <c r="H3647" s="1">
        <v>0</v>
      </c>
      <c r="I3647" s="24">
        <f>VLOOKUP($E3647,Mapping!$A$2:$C$502,3,0)</f>
        <v>0</v>
      </c>
      <c r="J3647" s="24" t="str">
        <f>VLOOKUP($E3647,Mapping!$A$2:$C$502,2,0)</f>
        <v>New Content</v>
      </c>
      <c r="K3647" s="24" t="str">
        <f>VLOOKUP(G3647,Mapping!$E$2:$F$246,2,0)</f>
        <v>S1</v>
      </c>
    </row>
    <row r="3648" spans="5:11" x14ac:dyDescent="0.25">
      <c r="E3648" s="5" t="s">
        <v>155</v>
      </c>
      <c r="F3648" s="1" t="s">
        <v>117</v>
      </c>
      <c r="G3648" s="2">
        <v>44317</v>
      </c>
      <c r="H3648" s="1">
        <v>0</v>
      </c>
      <c r="I3648" s="24">
        <f>VLOOKUP($E3648,Mapping!$A$2:$C$502,3,0)</f>
        <v>0</v>
      </c>
      <c r="J3648" s="24" t="str">
        <f>VLOOKUP($E3648,Mapping!$A$2:$C$502,2,0)</f>
        <v>Internal Event</v>
      </c>
      <c r="K3648" s="24" t="str">
        <f>VLOOKUP(G3648,Mapping!$E$2:$F$246,2,0)</f>
        <v>S1</v>
      </c>
    </row>
    <row r="3649" spans="5:11" x14ac:dyDescent="0.25">
      <c r="E3649" s="5" t="s">
        <v>156</v>
      </c>
      <c r="F3649" s="1" t="s">
        <v>117</v>
      </c>
      <c r="G3649" s="2">
        <v>44317</v>
      </c>
      <c r="H3649" s="1">
        <v>0</v>
      </c>
      <c r="I3649" s="24">
        <f>VLOOKUP($E3649,Mapping!$A$2:$C$502,3,0)</f>
        <v>0</v>
      </c>
      <c r="J3649" s="24" t="str">
        <f>VLOOKUP($E3649,Mapping!$A$2:$C$502,2,0)</f>
        <v>Internal Event</v>
      </c>
      <c r="K3649" s="24" t="str">
        <f>VLOOKUP(G3649,Mapping!$E$2:$F$246,2,0)</f>
        <v>S1</v>
      </c>
    </row>
    <row r="3650" spans="5:11" x14ac:dyDescent="0.25">
      <c r="E3650" s="5" t="s">
        <v>233</v>
      </c>
      <c r="F3650" s="1" t="s">
        <v>117</v>
      </c>
      <c r="G3650" s="2">
        <v>44317</v>
      </c>
      <c r="H3650" s="1">
        <v>0</v>
      </c>
      <c r="I3650" s="24" t="str">
        <f>VLOOKUP($E3650,Mapping!$A$2:$C$502,3,0)</f>
        <v>S2</v>
      </c>
      <c r="J3650" s="24" t="str">
        <f>VLOOKUP($E3650,Mapping!$A$2:$C$502,2,0)</f>
        <v>Reddit</v>
      </c>
      <c r="K3650" s="24" t="str">
        <f>VLOOKUP(G3650,Mapping!$E$2:$F$246,2,0)</f>
        <v>S1</v>
      </c>
    </row>
    <row r="3651" spans="5:11" x14ac:dyDescent="0.25">
      <c r="E3651" s="5" t="s">
        <v>158</v>
      </c>
      <c r="F3651" s="1" t="s">
        <v>117</v>
      </c>
      <c r="G3651" s="2">
        <v>44317</v>
      </c>
      <c r="H3651" s="1">
        <v>0</v>
      </c>
      <c r="I3651" s="24">
        <f>VLOOKUP($E3651,Mapping!$A$2:$C$502,3,0)</f>
        <v>0</v>
      </c>
      <c r="J3651" s="24" t="str">
        <f>VLOOKUP($E3651,Mapping!$A$2:$C$502,2,0)</f>
        <v>Internal Event</v>
      </c>
      <c r="K3651" s="24" t="str">
        <f>VLOOKUP(G3651,Mapping!$E$2:$F$246,2,0)</f>
        <v>S1</v>
      </c>
    </row>
    <row r="3652" spans="5:11" x14ac:dyDescent="0.25">
      <c r="E3652" s="5" t="s">
        <v>159</v>
      </c>
      <c r="F3652" s="1" t="s">
        <v>117</v>
      </c>
      <c r="G3652" s="2">
        <v>44317</v>
      </c>
      <c r="H3652" s="1">
        <v>0</v>
      </c>
      <c r="I3652" s="24">
        <f>VLOOKUP($E3652,Mapping!$A$2:$C$502,3,0)</f>
        <v>0</v>
      </c>
      <c r="J3652" s="24" t="str">
        <f>VLOOKUP($E3652,Mapping!$A$2:$C$502,2,0)</f>
        <v>Event After Effect</v>
      </c>
      <c r="K3652" s="24" t="str">
        <f>VLOOKUP(G3652,Mapping!$E$2:$F$246,2,0)</f>
        <v>S1</v>
      </c>
    </row>
    <row r="3653" spans="5:11" x14ac:dyDescent="0.25">
      <c r="E3653" s="5" t="s">
        <v>160</v>
      </c>
      <c r="F3653" s="1" t="s">
        <v>117</v>
      </c>
      <c r="G3653" s="2">
        <v>44317</v>
      </c>
      <c r="H3653" s="1">
        <v>0</v>
      </c>
      <c r="I3653" s="24">
        <f>VLOOKUP($E3653,Mapping!$A$2:$C$502,3,0)</f>
        <v>0</v>
      </c>
      <c r="J3653" s="24" t="str">
        <f>VLOOKUP($E3653,Mapping!$A$2:$C$502,2,0)</f>
        <v>Event After Effect</v>
      </c>
      <c r="K3653" s="24" t="str">
        <f>VLOOKUP(G3653,Mapping!$E$2:$F$246,2,0)</f>
        <v>S1</v>
      </c>
    </row>
    <row r="3654" spans="5:11" x14ac:dyDescent="0.25">
      <c r="E3654" s="5" t="s">
        <v>161</v>
      </c>
      <c r="F3654" s="1" t="s">
        <v>117</v>
      </c>
      <c r="G3654" s="2">
        <v>44317</v>
      </c>
      <c r="H3654" s="1">
        <v>0</v>
      </c>
      <c r="I3654" s="24">
        <f>VLOOKUP($E3654,Mapping!$A$2:$C$502,3,0)</f>
        <v>0</v>
      </c>
      <c r="J3654" s="24" t="str">
        <f>VLOOKUP($E3654,Mapping!$A$2:$C$502,2,0)</f>
        <v>Internal Event</v>
      </c>
      <c r="K3654" s="24" t="str">
        <f>VLOOKUP(G3654,Mapping!$E$2:$F$246,2,0)</f>
        <v>S1</v>
      </c>
    </row>
    <row r="3655" spans="5:11" x14ac:dyDescent="0.25">
      <c r="E3655" s="5" t="s">
        <v>162</v>
      </c>
      <c r="F3655" s="1" t="s">
        <v>117</v>
      </c>
      <c r="G3655" s="2">
        <v>44317</v>
      </c>
      <c r="H3655" s="1">
        <v>0</v>
      </c>
      <c r="I3655" s="24">
        <f>VLOOKUP($E3655,Mapping!$A$2:$C$502,3,0)</f>
        <v>0</v>
      </c>
      <c r="J3655" s="24" t="str">
        <f>VLOOKUP($E3655,Mapping!$A$2:$C$502,2,0)</f>
        <v>Tuesday Effect</v>
      </c>
      <c r="K3655" s="24" t="str">
        <f>VLOOKUP(G3655,Mapping!$E$2:$F$246,2,0)</f>
        <v>S1</v>
      </c>
    </row>
    <row r="3656" spans="5:11" x14ac:dyDescent="0.25">
      <c r="E3656" s="5" t="s">
        <v>222</v>
      </c>
      <c r="F3656" s="1" t="s">
        <v>117</v>
      </c>
      <c r="G3656" s="2">
        <v>44317</v>
      </c>
      <c r="H3656" s="1">
        <v>9744.9318608753001</v>
      </c>
      <c r="I3656" s="24" t="str">
        <f>VLOOKUP($E3656,Mapping!$A$2:$C$502,3,0)</f>
        <v>Pre</v>
      </c>
      <c r="J3656" s="24" t="str">
        <f>VLOOKUP($E3656,Mapping!$A$2:$C$502,2,0)</f>
        <v>Unity</v>
      </c>
      <c r="K3656" s="24" t="str">
        <f>VLOOKUP(G3656,Mapping!$E$2:$F$246,2,0)</f>
        <v>S1</v>
      </c>
    </row>
    <row r="3657" spans="5:11" x14ac:dyDescent="0.25">
      <c r="E3657" s="5" t="s">
        <v>234</v>
      </c>
      <c r="F3657" s="1" t="s">
        <v>117</v>
      </c>
      <c r="G3657" s="2">
        <v>44317</v>
      </c>
      <c r="H3657" s="1">
        <v>5808.1574158265003</v>
      </c>
      <c r="I3657" s="24" t="str">
        <f>VLOOKUP($E3657,Mapping!$A$2:$C$502,3,0)</f>
        <v>S1</v>
      </c>
      <c r="J3657" s="24" t="str">
        <f>VLOOKUP($E3657,Mapping!$A$2:$C$502,2,0)</f>
        <v>Unity</v>
      </c>
      <c r="K3657" s="24" t="str">
        <f>VLOOKUP(G3657,Mapping!$E$2:$F$246,2,0)</f>
        <v>S1</v>
      </c>
    </row>
    <row r="3658" spans="5:11" x14ac:dyDescent="0.25">
      <c r="E3658" s="5" t="s">
        <v>235</v>
      </c>
      <c r="F3658" s="1" t="s">
        <v>117</v>
      </c>
      <c r="G3658" s="2">
        <v>44317</v>
      </c>
      <c r="H3658" s="1">
        <v>0</v>
      </c>
      <c r="I3658" s="24" t="str">
        <f>VLOOKUP($E3658,Mapping!$A$2:$C$502,3,0)</f>
        <v>S2</v>
      </c>
      <c r="J3658" s="24" t="str">
        <f>VLOOKUP($E3658,Mapping!$A$2:$C$502,2,0)</f>
        <v>Unity</v>
      </c>
      <c r="K3658" s="24" t="str">
        <f>VLOOKUP(G3658,Mapping!$E$2:$F$246,2,0)</f>
        <v>S1</v>
      </c>
    </row>
    <row r="3659" spans="5:11" x14ac:dyDescent="0.25">
      <c r="E3659" s="5" t="s">
        <v>247</v>
      </c>
      <c r="F3659" s="1" t="s">
        <v>117</v>
      </c>
      <c r="G3659" s="2">
        <v>44317</v>
      </c>
      <c r="H3659" s="1">
        <v>0</v>
      </c>
      <c r="I3659" s="24" t="str">
        <f>VLOOKUP($E3659,Mapping!$A$2:$C$502,3,0)</f>
        <v>S3</v>
      </c>
      <c r="J3659" s="24" t="str">
        <f>VLOOKUP($E3659,Mapping!$A$2:$C$502,2,0)</f>
        <v>Unity</v>
      </c>
      <c r="K3659" s="24" t="str">
        <f>VLOOKUP(G3659,Mapping!$E$2:$F$246,2,0)</f>
        <v>S1</v>
      </c>
    </row>
    <row r="3660" spans="5:11" x14ac:dyDescent="0.25">
      <c r="E3660" s="5" t="s">
        <v>200</v>
      </c>
      <c r="F3660" s="1" t="s">
        <v>117</v>
      </c>
      <c r="G3660" s="2">
        <v>44318</v>
      </c>
      <c r="H3660" s="1">
        <v>0</v>
      </c>
      <c r="I3660" s="24">
        <f>VLOOKUP($E3660,Mapping!$A$2:$C$502,3,0)</f>
        <v>0</v>
      </c>
      <c r="J3660" s="24" t="str">
        <f>VLOOKUP($E3660,Mapping!$A$2:$C$502,2,0)</f>
        <v>Apple Search</v>
      </c>
      <c r="K3660" s="24" t="str">
        <f>VLOOKUP(G3660,Mapping!$E$2:$F$246,2,0)</f>
        <v>S1</v>
      </c>
    </row>
    <row r="3661" spans="5:11" x14ac:dyDescent="0.25">
      <c r="E3661" s="5" t="s">
        <v>227</v>
      </c>
      <c r="F3661" s="1" t="s">
        <v>117</v>
      </c>
      <c r="G3661" s="2">
        <v>44318</v>
      </c>
      <c r="H3661" s="1">
        <v>0</v>
      </c>
      <c r="I3661" s="24">
        <f>VLOOKUP($E3661,Mapping!$A$2:$C$502,3,0)</f>
        <v>0</v>
      </c>
      <c r="J3661" s="24" t="str">
        <f>VLOOKUP($E3661,Mapping!$A$2:$C$502,2,0)</f>
        <v>Applovin Rewarded</v>
      </c>
      <c r="K3661" s="24" t="str">
        <f>VLOOKUP(G3661,Mapping!$E$2:$F$246,2,0)</f>
        <v>S1</v>
      </c>
    </row>
    <row r="3662" spans="5:11" x14ac:dyDescent="0.25">
      <c r="E3662" s="5" t="s">
        <v>201</v>
      </c>
      <c r="F3662" s="1" t="s">
        <v>117</v>
      </c>
      <c r="G3662" s="2">
        <v>44318</v>
      </c>
      <c r="H3662" s="1">
        <v>0</v>
      </c>
      <c r="I3662" s="24">
        <f>VLOOKUP($E3662,Mapping!$A$2:$C$502,3,0)</f>
        <v>0</v>
      </c>
      <c r="J3662" s="24" t="str">
        <f>VLOOKUP($E3662,Mapping!$A$2:$C$502,2,0)</f>
        <v>Applovin Video</v>
      </c>
      <c r="K3662" s="24" t="str">
        <f>VLOOKUP(G3662,Mapping!$E$2:$F$246,2,0)</f>
        <v>S1</v>
      </c>
    </row>
    <row r="3663" spans="5:11" x14ac:dyDescent="0.25">
      <c r="E3663" s="5" t="s">
        <v>143</v>
      </c>
      <c r="F3663" s="1" t="s">
        <v>117</v>
      </c>
      <c r="G3663" s="2">
        <v>44318</v>
      </c>
      <c r="H3663" s="1">
        <v>0</v>
      </c>
      <c r="I3663" s="24">
        <f>VLOOKUP($E3663,Mapping!$A$2:$C$502,3,0)</f>
        <v>0</v>
      </c>
      <c r="J3663" s="24" t="str">
        <f>VLOOKUP($E3663,Mapping!$A$2:$C$502,2,0)</f>
        <v>Bug Fix</v>
      </c>
      <c r="K3663" s="24" t="str">
        <f>VLOOKUP(G3663,Mapping!$E$2:$F$246,2,0)</f>
        <v>S1</v>
      </c>
    </row>
    <row r="3664" spans="5:11" x14ac:dyDescent="0.25">
      <c r="E3664" s="5" t="s">
        <v>144</v>
      </c>
      <c r="F3664" s="1" t="s">
        <v>117</v>
      </c>
      <c r="G3664" s="2">
        <v>44318</v>
      </c>
      <c r="H3664" s="1">
        <v>0</v>
      </c>
      <c r="I3664" s="24">
        <f>VLOOKUP($E3664,Mapping!$A$2:$C$502,3,0)</f>
        <v>0</v>
      </c>
      <c r="J3664" s="24" t="str">
        <f>VLOOKUP($E3664,Mapping!$A$2:$C$502,2,0)</f>
        <v>Bug Fix</v>
      </c>
      <c r="K3664" s="24" t="str">
        <f>VLOOKUP(G3664,Mapping!$E$2:$F$246,2,0)</f>
        <v>S1</v>
      </c>
    </row>
    <row r="3665" spans="5:11" x14ac:dyDescent="0.25">
      <c r="E3665" s="5" t="s">
        <v>226</v>
      </c>
      <c r="F3665" s="1" t="s">
        <v>117</v>
      </c>
      <c r="G3665" s="2">
        <v>44318</v>
      </c>
      <c r="H3665" s="1">
        <v>0</v>
      </c>
      <c r="I3665" s="24">
        <f>VLOOKUP($E3665,Mapping!$A$2:$C$502,3,0)</f>
        <v>0</v>
      </c>
      <c r="J3665" s="24" t="str">
        <f>VLOOKUP($E3665,Mapping!$A$2:$C$502,2,0)</f>
        <v>Bug Fix</v>
      </c>
      <c r="K3665" s="24" t="str">
        <f>VLOOKUP(G3665,Mapping!$E$2:$F$246,2,0)</f>
        <v>S1</v>
      </c>
    </row>
    <row r="3666" spans="5:11" x14ac:dyDescent="0.25">
      <c r="E3666" s="5" t="s">
        <v>146</v>
      </c>
      <c r="F3666" s="1" t="s">
        <v>117</v>
      </c>
      <c r="G3666" s="2">
        <v>44318</v>
      </c>
      <c r="H3666" s="1">
        <v>0</v>
      </c>
      <c r="I3666" s="24">
        <f>VLOOKUP($E3666,Mapping!$A$2:$C$502,3,0)</f>
        <v>0</v>
      </c>
      <c r="J3666" s="24" t="str">
        <f>VLOOKUP($E3666,Mapping!$A$2:$C$502,2,0)</f>
        <v>Event After Effect</v>
      </c>
      <c r="K3666" s="24" t="str">
        <f>VLOOKUP(G3666,Mapping!$E$2:$F$246,2,0)</f>
        <v>S1</v>
      </c>
    </row>
    <row r="3667" spans="5:11" x14ac:dyDescent="0.25">
      <c r="E3667" s="5" t="s">
        <v>228</v>
      </c>
      <c r="F3667" s="1" t="s">
        <v>117</v>
      </c>
      <c r="G3667" s="2">
        <v>44318</v>
      </c>
      <c r="H3667" s="1">
        <v>0</v>
      </c>
      <c r="I3667" s="24">
        <f>VLOOKUP($E3667,Mapping!$A$2:$C$502,3,0)</f>
        <v>0</v>
      </c>
      <c r="J3667" s="24" t="str">
        <f>VLOOKUP($E3667,Mapping!$A$2:$C$502,2,0)</f>
        <v>Bytedance Global</v>
      </c>
      <c r="K3667" s="24" t="str">
        <f>VLOOKUP(G3667,Mapping!$E$2:$F$246,2,0)</f>
        <v>S1</v>
      </c>
    </row>
    <row r="3668" spans="5:11" x14ac:dyDescent="0.25">
      <c r="E3668" s="5" t="s">
        <v>180</v>
      </c>
      <c r="F3668" s="1" t="s">
        <v>117</v>
      </c>
      <c r="G3668" s="2">
        <v>44318</v>
      </c>
      <c r="H3668" s="1">
        <v>-23131.923394066402</v>
      </c>
      <c r="I3668" s="24">
        <f>VLOOKUP($E3668,Mapping!$A$2:$C$502,3,0)</f>
        <v>0</v>
      </c>
      <c r="J3668" s="24" t="str">
        <f>VLOOKUP($E3668,Mapping!$A$2:$C$502,2,0)</f>
        <v>Lords Mobile</v>
      </c>
      <c r="K3668" s="24" t="str">
        <f>VLOOKUP(G3668,Mapping!$E$2:$F$246,2,0)</f>
        <v>S1</v>
      </c>
    </row>
    <row r="3669" spans="5:11" x14ac:dyDescent="0.25">
      <c r="E3669" s="5" t="s">
        <v>181</v>
      </c>
      <c r="F3669" s="1" t="s">
        <v>117</v>
      </c>
      <c r="G3669" s="2">
        <v>44318</v>
      </c>
      <c r="H3669" s="1">
        <v>-16298.2193417256</v>
      </c>
      <c r="I3669" s="24">
        <f>VLOOKUP($E3669,Mapping!$A$2:$C$502,3,0)</f>
        <v>0</v>
      </c>
      <c r="J3669" s="24" t="str">
        <f>VLOOKUP($E3669,Mapping!$A$2:$C$502,2,0)</f>
        <v>Rise of Kingdom</v>
      </c>
      <c r="K3669" s="24" t="str">
        <f>VLOOKUP(G3669,Mapping!$E$2:$F$246,2,0)</f>
        <v>S1</v>
      </c>
    </row>
    <row r="3670" spans="5:11" x14ac:dyDescent="0.25">
      <c r="E3670" s="5" t="s">
        <v>182</v>
      </c>
      <c r="F3670" s="1" t="s">
        <v>117</v>
      </c>
      <c r="G3670" s="2">
        <v>44318</v>
      </c>
      <c r="H3670" s="1">
        <v>-4650.0382594950297</v>
      </c>
      <c r="I3670" s="24">
        <f>VLOOKUP($E3670,Mapping!$A$2:$C$502,3,0)</f>
        <v>0</v>
      </c>
      <c r="J3670" s="24" t="str">
        <f>VLOOKUP($E3670,Mapping!$A$2:$C$502,2,0)</f>
        <v>West Game</v>
      </c>
      <c r="K3670" s="24" t="str">
        <f>VLOOKUP(G3670,Mapping!$E$2:$F$246,2,0)</f>
        <v>S1</v>
      </c>
    </row>
    <row r="3671" spans="5:11" x14ac:dyDescent="0.25">
      <c r="E3671" s="5" t="s">
        <v>148</v>
      </c>
      <c r="F3671" s="1" t="s">
        <v>117</v>
      </c>
      <c r="G3671" s="2">
        <v>44318</v>
      </c>
      <c r="H3671" s="1">
        <v>0</v>
      </c>
      <c r="I3671" s="24">
        <f>VLOOKUP($E3671,Mapping!$A$2:$C$502,3,0)</f>
        <v>0</v>
      </c>
      <c r="J3671" s="24" t="str">
        <f>VLOOKUP($E3671,Mapping!$A$2:$C$502,2,0)</f>
        <v>Event After Effect</v>
      </c>
      <c r="K3671" s="24" t="str">
        <f>VLOOKUP(G3671,Mapping!$E$2:$F$246,2,0)</f>
        <v>S1</v>
      </c>
    </row>
    <row r="3672" spans="5:11" x14ac:dyDescent="0.25">
      <c r="E3672" s="5" t="s">
        <v>202</v>
      </c>
      <c r="F3672" s="1" t="s">
        <v>117</v>
      </c>
      <c r="G3672" s="2">
        <v>44318</v>
      </c>
      <c r="H3672" s="1">
        <v>15.972910483191701</v>
      </c>
      <c r="I3672" s="24" t="str">
        <f>VLOOKUP($E3672,Mapping!$A$2:$C$502,3,0)</f>
        <v>S1</v>
      </c>
      <c r="J3672" s="24" t="str">
        <f>VLOOKUP($E3672,Mapping!$A$2:$C$502,2,0)</f>
        <v>Facebook AEO AAA</v>
      </c>
      <c r="K3672" s="24" t="str">
        <f>VLOOKUP(G3672,Mapping!$E$2:$F$246,2,0)</f>
        <v>S1</v>
      </c>
    </row>
    <row r="3673" spans="5:11" x14ac:dyDescent="0.25">
      <c r="E3673" s="5" t="s">
        <v>203</v>
      </c>
      <c r="F3673" s="1" t="s">
        <v>117</v>
      </c>
      <c r="G3673" s="2">
        <v>44318</v>
      </c>
      <c r="H3673" s="1">
        <v>0</v>
      </c>
      <c r="I3673" s="24" t="str">
        <f>VLOOKUP($E3673,Mapping!$A$2:$C$502,3,0)</f>
        <v>S2</v>
      </c>
      <c r="J3673" s="24" t="str">
        <f>VLOOKUP($E3673,Mapping!$A$2:$C$502,2,0)</f>
        <v>Facebook AEO AAA</v>
      </c>
      <c r="K3673" s="24" t="str">
        <f>VLOOKUP(G3673,Mapping!$E$2:$F$246,2,0)</f>
        <v>S1</v>
      </c>
    </row>
    <row r="3674" spans="5:11" x14ac:dyDescent="0.25">
      <c r="E3674" s="5" t="s">
        <v>243</v>
      </c>
      <c r="F3674" s="1" t="s">
        <v>117</v>
      </c>
      <c r="G3674" s="2">
        <v>44318</v>
      </c>
      <c r="H3674" s="1">
        <v>0</v>
      </c>
      <c r="I3674" s="24" t="str">
        <f>VLOOKUP($E3674,Mapping!$A$2:$C$502,3,0)</f>
        <v>S3</v>
      </c>
      <c r="J3674" s="24" t="str">
        <f>VLOOKUP($E3674,Mapping!$A$2:$C$502,2,0)</f>
        <v>Facebook AEO AAA</v>
      </c>
      <c r="K3674" s="24" t="str">
        <f>VLOOKUP(G3674,Mapping!$E$2:$F$246,2,0)</f>
        <v>S1</v>
      </c>
    </row>
    <row r="3675" spans="5:11" x14ac:dyDescent="0.25">
      <c r="E3675" s="5" t="s">
        <v>204</v>
      </c>
      <c r="F3675" s="1" t="s">
        <v>117</v>
      </c>
      <c r="G3675" s="2">
        <v>44318</v>
      </c>
      <c r="H3675" s="1">
        <v>0</v>
      </c>
      <c r="I3675" s="24" t="str">
        <f>VLOOKUP($E3675,Mapping!$A$2:$C$502,3,0)</f>
        <v>Pre</v>
      </c>
      <c r="J3675" s="24" t="str">
        <f>VLOOKUP($E3675,Mapping!$A$2:$C$502,2,0)</f>
        <v>Facebook AEO AAA</v>
      </c>
      <c r="K3675" s="24" t="str">
        <f>VLOOKUP(G3675,Mapping!$E$2:$F$246,2,0)</f>
        <v>S1</v>
      </c>
    </row>
    <row r="3676" spans="5:11" x14ac:dyDescent="0.25">
      <c r="E3676" s="5" t="s">
        <v>205</v>
      </c>
      <c r="F3676" s="1" t="s">
        <v>117</v>
      </c>
      <c r="G3676" s="2">
        <v>44318</v>
      </c>
      <c r="H3676" s="1">
        <v>28.875367309391201</v>
      </c>
      <c r="I3676" s="24" t="str">
        <f>VLOOKUP($E3676,Mapping!$A$2:$C$502,3,0)</f>
        <v>S1</v>
      </c>
      <c r="J3676" s="24" t="str">
        <f>VLOOKUP($E3676,Mapping!$A$2:$C$502,2,0)</f>
        <v>Facebook AEO BAU</v>
      </c>
      <c r="K3676" s="24" t="str">
        <f>VLOOKUP(G3676,Mapping!$E$2:$F$246,2,0)</f>
        <v>S1</v>
      </c>
    </row>
    <row r="3677" spans="5:11" x14ac:dyDescent="0.25">
      <c r="E3677" s="5" t="s">
        <v>206</v>
      </c>
      <c r="F3677" s="1" t="s">
        <v>117</v>
      </c>
      <c r="G3677" s="2">
        <v>44318</v>
      </c>
      <c r="H3677" s="1">
        <v>0</v>
      </c>
      <c r="I3677" s="24" t="str">
        <f>VLOOKUP($E3677,Mapping!$A$2:$C$502,3,0)</f>
        <v>S2</v>
      </c>
      <c r="J3677" s="24" t="str">
        <f>VLOOKUP($E3677,Mapping!$A$2:$C$502,2,0)</f>
        <v>Facebook AEO BAU</v>
      </c>
      <c r="K3677" s="24" t="str">
        <f>VLOOKUP(G3677,Mapping!$E$2:$F$246,2,0)</f>
        <v>S1</v>
      </c>
    </row>
    <row r="3678" spans="5:11" x14ac:dyDescent="0.25">
      <c r="E3678" s="5" t="s">
        <v>244</v>
      </c>
      <c r="F3678" s="1" t="s">
        <v>117</v>
      </c>
      <c r="G3678" s="2">
        <v>44318</v>
      </c>
      <c r="H3678" s="1">
        <v>0</v>
      </c>
      <c r="I3678" s="24" t="str">
        <f>VLOOKUP($E3678,Mapping!$A$2:$C$502,3,0)</f>
        <v>S3</v>
      </c>
      <c r="J3678" s="24" t="str">
        <f>VLOOKUP($E3678,Mapping!$A$2:$C$502,2,0)</f>
        <v>Facebook AEO BAU</v>
      </c>
      <c r="K3678" s="24" t="str">
        <f>VLOOKUP(G3678,Mapping!$E$2:$F$246,2,0)</f>
        <v>S1</v>
      </c>
    </row>
    <row r="3679" spans="5:11" x14ac:dyDescent="0.25">
      <c r="E3679" s="5" t="s">
        <v>207</v>
      </c>
      <c r="F3679" s="1" t="s">
        <v>117</v>
      </c>
      <c r="G3679" s="2">
        <v>44318</v>
      </c>
      <c r="H3679" s="1">
        <v>0</v>
      </c>
      <c r="I3679" s="24" t="str">
        <f>VLOOKUP($E3679,Mapping!$A$2:$C$502,3,0)</f>
        <v>Pre</v>
      </c>
      <c r="J3679" s="24" t="str">
        <f>VLOOKUP($E3679,Mapping!$A$2:$C$502,2,0)</f>
        <v>Facebook AEO BAU</v>
      </c>
      <c r="K3679" s="24" t="str">
        <f>VLOOKUP(G3679,Mapping!$E$2:$F$246,2,0)</f>
        <v>S1</v>
      </c>
    </row>
    <row r="3680" spans="5:11" x14ac:dyDescent="0.25">
      <c r="E3680" s="5" t="s">
        <v>208</v>
      </c>
      <c r="F3680" s="1" t="s">
        <v>117</v>
      </c>
      <c r="G3680" s="2">
        <v>44318</v>
      </c>
      <c r="H3680" s="1">
        <v>0</v>
      </c>
      <c r="I3680" s="24" t="str">
        <f>VLOOKUP($E3680,Mapping!$A$2:$C$502,3,0)</f>
        <v>Pre</v>
      </c>
      <c r="J3680" s="24" t="str">
        <f>VLOOKUP($E3680,Mapping!$A$2:$C$502,2,0)</f>
        <v>Facebook VO AAA</v>
      </c>
      <c r="K3680" s="24" t="str">
        <f>VLOOKUP(G3680,Mapping!$E$2:$F$246,2,0)</f>
        <v>S1</v>
      </c>
    </row>
    <row r="3681" spans="5:11" x14ac:dyDescent="0.25">
      <c r="E3681" s="5" t="s">
        <v>209</v>
      </c>
      <c r="F3681" s="1" t="s">
        <v>117</v>
      </c>
      <c r="G3681" s="2">
        <v>44318</v>
      </c>
      <c r="H3681" s="1">
        <v>2142.2976738239499</v>
      </c>
      <c r="I3681" s="24" t="str">
        <f>VLOOKUP($E3681,Mapping!$A$2:$C$502,3,0)</f>
        <v>S1</v>
      </c>
      <c r="J3681" s="24" t="str">
        <f>VLOOKUP($E3681,Mapping!$A$2:$C$502,2,0)</f>
        <v>Facebook VO AAA</v>
      </c>
      <c r="K3681" s="24" t="str">
        <f>VLOOKUP(G3681,Mapping!$E$2:$F$246,2,0)</f>
        <v>S1</v>
      </c>
    </row>
    <row r="3682" spans="5:11" x14ac:dyDescent="0.25">
      <c r="E3682" s="5" t="s">
        <v>210</v>
      </c>
      <c r="F3682" s="1" t="s">
        <v>117</v>
      </c>
      <c r="G3682" s="2">
        <v>44318</v>
      </c>
      <c r="H3682" s="1">
        <v>0</v>
      </c>
      <c r="I3682" s="24" t="str">
        <f>VLOOKUP($E3682,Mapping!$A$2:$C$502,3,0)</f>
        <v>S2</v>
      </c>
      <c r="J3682" s="24" t="str">
        <f>VLOOKUP($E3682,Mapping!$A$2:$C$502,2,0)</f>
        <v>Facebook VO AAA</v>
      </c>
      <c r="K3682" s="24" t="str">
        <f>VLOOKUP(G3682,Mapping!$E$2:$F$246,2,0)</f>
        <v>S1</v>
      </c>
    </row>
    <row r="3683" spans="5:11" x14ac:dyDescent="0.25">
      <c r="E3683" s="5" t="s">
        <v>245</v>
      </c>
      <c r="F3683" s="1" t="s">
        <v>117</v>
      </c>
      <c r="G3683" s="2">
        <v>44318</v>
      </c>
      <c r="H3683" s="1">
        <v>0</v>
      </c>
      <c r="I3683" s="24" t="str">
        <f>VLOOKUP($E3683,Mapping!$A$2:$C$502,3,0)</f>
        <v>S3</v>
      </c>
      <c r="J3683" s="24" t="str">
        <f>VLOOKUP($E3683,Mapping!$A$2:$C$502,2,0)</f>
        <v>Facebook VO AAA</v>
      </c>
      <c r="K3683" s="24" t="str">
        <f>VLOOKUP(G3683,Mapping!$E$2:$F$246,2,0)</f>
        <v>S1</v>
      </c>
    </row>
    <row r="3684" spans="5:11" x14ac:dyDescent="0.25">
      <c r="E3684" s="5" t="s">
        <v>211</v>
      </c>
      <c r="F3684" s="1" t="s">
        <v>117</v>
      </c>
      <c r="G3684" s="2">
        <v>44318</v>
      </c>
      <c r="H3684" s="1">
        <v>43771.522210574702</v>
      </c>
      <c r="I3684" s="24" t="str">
        <f>VLOOKUP($E3684,Mapping!$A$2:$C$502,3,0)</f>
        <v>Pre</v>
      </c>
      <c r="J3684" s="24" t="str">
        <f>VLOOKUP($E3684,Mapping!$A$2:$C$502,2,0)</f>
        <v>Facebook VO BAU</v>
      </c>
      <c r="K3684" s="24" t="str">
        <f>VLOOKUP(G3684,Mapping!$E$2:$F$246,2,0)</f>
        <v>S1</v>
      </c>
    </row>
    <row r="3685" spans="5:11" x14ac:dyDescent="0.25">
      <c r="E3685" s="5" t="s">
        <v>212</v>
      </c>
      <c r="F3685" s="1" t="s">
        <v>117</v>
      </c>
      <c r="G3685" s="2">
        <v>44318</v>
      </c>
      <c r="H3685" s="1">
        <v>27521.071913347801</v>
      </c>
      <c r="I3685" s="24" t="str">
        <f>VLOOKUP($E3685,Mapping!$A$2:$C$502,3,0)</f>
        <v>S1</v>
      </c>
      <c r="J3685" s="24" t="str">
        <f>VLOOKUP($E3685,Mapping!$A$2:$C$502,2,0)</f>
        <v>Facebook VO BAU</v>
      </c>
      <c r="K3685" s="24" t="str">
        <f>VLOOKUP(G3685,Mapping!$E$2:$F$246,2,0)</f>
        <v>S1</v>
      </c>
    </row>
    <row r="3686" spans="5:11" x14ac:dyDescent="0.25">
      <c r="E3686" s="5" t="s">
        <v>213</v>
      </c>
      <c r="F3686" s="1" t="s">
        <v>117</v>
      </c>
      <c r="G3686" s="2">
        <v>44318</v>
      </c>
      <c r="H3686" s="1">
        <v>0</v>
      </c>
      <c r="I3686" s="24" t="str">
        <f>VLOOKUP($E3686,Mapping!$A$2:$C$502,3,0)</f>
        <v>S2</v>
      </c>
      <c r="J3686" s="24" t="str">
        <f>VLOOKUP($E3686,Mapping!$A$2:$C$502,2,0)</f>
        <v>Facebook VO BAU</v>
      </c>
      <c r="K3686" s="24" t="str">
        <f>VLOOKUP(G3686,Mapping!$E$2:$F$246,2,0)</f>
        <v>S1</v>
      </c>
    </row>
    <row r="3687" spans="5:11" x14ac:dyDescent="0.25">
      <c r="E3687" s="5" t="s">
        <v>246</v>
      </c>
      <c r="F3687" s="1" t="s">
        <v>117</v>
      </c>
      <c r="G3687" s="2">
        <v>44318</v>
      </c>
      <c r="H3687" s="1">
        <v>0</v>
      </c>
      <c r="I3687" s="24" t="str">
        <f>VLOOKUP($E3687,Mapping!$A$2:$C$502,3,0)</f>
        <v>S3</v>
      </c>
      <c r="J3687" s="24" t="str">
        <f>VLOOKUP($E3687,Mapping!$A$2:$C$502,2,0)</f>
        <v>Facebook VO BAU</v>
      </c>
      <c r="K3687" s="24" t="str">
        <f>VLOOKUP(G3687,Mapping!$E$2:$F$246,2,0)</f>
        <v>S1</v>
      </c>
    </row>
    <row r="3688" spans="5:11" x14ac:dyDescent="0.25">
      <c r="E3688" s="5" t="s">
        <v>214</v>
      </c>
      <c r="F3688" s="1" t="s">
        <v>117</v>
      </c>
      <c r="G3688" s="2">
        <v>44318</v>
      </c>
      <c r="H3688" s="1">
        <v>4635.7487814738697</v>
      </c>
      <c r="I3688" s="24" t="str">
        <f>VLOOKUP($E3688,Mapping!$A$2:$C$502,3,0)</f>
        <v>Pre</v>
      </c>
      <c r="J3688" s="24" t="str">
        <f>VLOOKUP($E3688,Mapping!$A$2:$C$502,2,0)</f>
        <v>Facebook VO Dynamic</v>
      </c>
      <c r="K3688" s="24" t="str">
        <f>VLOOKUP(G3688,Mapping!$E$2:$F$246,2,0)</f>
        <v>S1</v>
      </c>
    </row>
    <row r="3689" spans="5:11" x14ac:dyDescent="0.25">
      <c r="E3689" s="5" t="s">
        <v>215</v>
      </c>
      <c r="F3689" s="1" t="s">
        <v>117</v>
      </c>
      <c r="G3689" s="2">
        <v>44318</v>
      </c>
      <c r="H3689" s="1">
        <v>1.8609091757547901E-3</v>
      </c>
      <c r="I3689" s="24" t="str">
        <f>VLOOKUP($E3689,Mapping!$A$2:$C$502,3,0)</f>
        <v>S1</v>
      </c>
      <c r="J3689" s="24" t="str">
        <f>VLOOKUP($E3689,Mapping!$A$2:$C$502,2,0)</f>
        <v>Facebook VO Dynamic</v>
      </c>
      <c r="K3689" s="24" t="str">
        <f>VLOOKUP(G3689,Mapping!$E$2:$F$246,2,0)</f>
        <v>S1</v>
      </c>
    </row>
    <row r="3690" spans="5:11" x14ac:dyDescent="0.25">
      <c r="E3690" s="5" t="s">
        <v>216</v>
      </c>
      <c r="F3690" s="1" t="s">
        <v>117</v>
      </c>
      <c r="G3690" s="2">
        <v>44318</v>
      </c>
      <c r="H3690" s="1">
        <v>4228.5117200012301</v>
      </c>
      <c r="I3690" s="24" t="str">
        <f>VLOOKUP($E3690,Mapping!$A$2:$C$502,3,0)</f>
        <v>Pre</v>
      </c>
      <c r="J3690" s="24" t="str">
        <f>VLOOKUP($E3690,Mapping!$A$2:$C$502,2,0)</f>
        <v>Google Display</v>
      </c>
      <c r="K3690" s="24" t="str">
        <f>VLOOKUP(G3690,Mapping!$E$2:$F$246,2,0)</f>
        <v>S1</v>
      </c>
    </row>
    <row r="3691" spans="5:11" x14ac:dyDescent="0.25">
      <c r="E3691" s="5" t="s">
        <v>217</v>
      </c>
      <c r="F3691" s="1" t="s">
        <v>117</v>
      </c>
      <c r="G3691" s="2">
        <v>44318</v>
      </c>
      <c r="H3691" s="1">
        <v>0</v>
      </c>
      <c r="I3691" s="24">
        <f>VLOOKUP($E3691,Mapping!$A$2:$C$502,3,0)</f>
        <v>0</v>
      </c>
      <c r="J3691" s="24" t="str">
        <f>VLOOKUP($E3691,Mapping!$A$2:$C$502,2,0)</f>
        <v>Google Display</v>
      </c>
      <c r="K3691" s="24" t="str">
        <f>VLOOKUP(G3691,Mapping!$E$2:$F$246,2,0)</f>
        <v>S1</v>
      </c>
    </row>
    <row r="3692" spans="5:11" x14ac:dyDescent="0.25">
      <c r="E3692" s="5" t="s">
        <v>229</v>
      </c>
      <c r="F3692" s="1" t="s">
        <v>117</v>
      </c>
      <c r="G3692" s="2">
        <v>44318</v>
      </c>
      <c r="H3692" s="1">
        <v>0</v>
      </c>
      <c r="I3692" s="24">
        <f>VLOOKUP($E3692,Mapping!$A$2:$C$502,3,0)</f>
        <v>0</v>
      </c>
      <c r="J3692" s="24" t="str">
        <f>VLOOKUP($E3692,Mapping!$A$2:$C$502,2,0)</f>
        <v>Google Display</v>
      </c>
      <c r="K3692" s="24" t="str">
        <f>VLOOKUP(G3692,Mapping!$E$2:$F$246,2,0)</f>
        <v>S1</v>
      </c>
    </row>
    <row r="3693" spans="5:11" x14ac:dyDescent="0.25">
      <c r="E3693" s="5" t="s">
        <v>218</v>
      </c>
      <c r="F3693" s="1" t="s">
        <v>117</v>
      </c>
      <c r="G3693" s="2">
        <v>44318</v>
      </c>
      <c r="H3693" s="1">
        <v>0</v>
      </c>
      <c r="I3693" s="24">
        <f>VLOOKUP($E3693,Mapping!$A$2:$C$502,3,0)</f>
        <v>0</v>
      </c>
      <c r="J3693" s="24" t="str">
        <f>VLOOKUP($E3693,Mapping!$A$2:$C$502,2,0)</f>
        <v>Google Display</v>
      </c>
      <c r="K3693" s="24" t="str">
        <f>VLOOKUP(G3693,Mapping!$E$2:$F$246,2,0)</f>
        <v>S1</v>
      </c>
    </row>
    <row r="3694" spans="5:11" x14ac:dyDescent="0.25">
      <c r="E3694" s="5" t="s">
        <v>230</v>
      </c>
      <c r="F3694" s="1" t="s">
        <v>117</v>
      </c>
      <c r="G3694" s="2">
        <v>44318</v>
      </c>
      <c r="H3694" s="1">
        <v>1292.84062951337</v>
      </c>
      <c r="I3694" s="24" t="str">
        <f>VLOOKUP($E3694,Mapping!$A$2:$C$502,3,0)</f>
        <v>S1</v>
      </c>
      <c r="J3694" s="24" t="str">
        <f>VLOOKUP($E3694,Mapping!$A$2:$C$502,2,0)</f>
        <v>Google Display</v>
      </c>
      <c r="K3694" s="24" t="str">
        <f>VLOOKUP(G3694,Mapping!$E$2:$F$246,2,0)</f>
        <v>S1</v>
      </c>
    </row>
    <row r="3695" spans="5:11" x14ac:dyDescent="0.25">
      <c r="E3695" s="5" t="s">
        <v>219</v>
      </c>
      <c r="F3695" s="1" t="s">
        <v>117</v>
      </c>
      <c r="G3695" s="2">
        <v>44318</v>
      </c>
      <c r="H3695" s="1">
        <v>2010.6671915591901</v>
      </c>
      <c r="I3695" s="24" t="str">
        <f>VLOOKUP($E3695,Mapping!$A$2:$C$502,3,0)</f>
        <v>Pre</v>
      </c>
      <c r="J3695" s="24" t="str">
        <f>VLOOKUP($E3695,Mapping!$A$2:$C$502,2,0)</f>
        <v>Google Youtube</v>
      </c>
      <c r="K3695" s="24" t="str">
        <f>VLOOKUP(G3695,Mapping!$E$2:$F$246,2,0)</f>
        <v>S1</v>
      </c>
    </row>
    <row r="3696" spans="5:11" x14ac:dyDescent="0.25">
      <c r="E3696" s="5" t="s">
        <v>220</v>
      </c>
      <c r="F3696" s="1" t="s">
        <v>117</v>
      </c>
      <c r="G3696" s="2">
        <v>44318</v>
      </c>
      <c r="H3696" s="1">
        <v>0</v>
      </c>
      <c r="I3696" s="24">
        <f>VLOOKUP($E3696,Mapping!$A$2:$C$502,3,0)</f>
        <v>0</v>
      </c>
      <c r="J3696" s="24" t="str">
        <f>VLOOKUP($E3696,Mapping!$A$2:$C$502,2,0)</f>
        <v>Google Youtube</v>
      </c>
      <c r="K3696" s="24" t="str">
        <f>VLOOKUP(G3696,Mapping!$E$2:$F$246,2,0)</f>
        <v>S1</v>
      </c>
    </row>
    <row r="3697" spans="5:11" x14ac:dyDescent="0.25">
      <c r="E3697" s="5" t="s">
        <v>231</v>
      </c>
      <c r="F3697" s="1" t="s">
        <v>117</v>
      </c>
      <c r="G3697" s="2">
        <v>44318</v>
      </c>
      <c r="H3697" s="1">
        <v>0</v>
      </c>
      <c r="I3697" s="24">
        <f>VLOOKUP($E3697,Mapping!$A$2:$C$502,3,0)</f>
        <v>0</v>
      </c>
      <c r="J3697" s="24" t="str">
        <f>VLOOKUP($E3697,Mapping!$A$2:$C$502,2,0)</f>
        <v>Google Youtube</v>
      </c>
      <c r="K3697" s="24" t="str">
        <f>VLOOKUP(G3697,Mapping!$E$2:$F$246,2,0)</f>
        <v>S1</v>
      </c>
    </row>
    <row r="3698" spans="5:11" x14ac:dyDescent="0.25">
      <c r="E3698" s="5" t="s">
        <v>221</v>
      </c>
      <c r="F3698" s="1" t="s">
        <v>117</v>
      </c>
      <c r="G3698" s="2">
        <v>44318</v>
      </c>
      <c r="H3698" s="1">
        <v>0</v>
      </c>
      <c r="I3698" s="24">
        <f>VLOOKUP($E3698,Mapping!$A$2:$C$502,3,0)</f>
        <v>0</v>
      </c>
      <c r="J3698" s="24" t="str">
        <f>VLOOKUP($E3698,Mapping!$A$2:$C$502,2,0)</f>
        <v>Google Youtube</v>
      </c>
      <c r="K3698" s="24" t="str">
        <f>VLOOKUP(G3698,Mapping!$E$2:$F$246,2,0)</f>
        <v>S1</v>
      </c>
    </row>
    <row r="3699" spans="5:11" x14ac:dyDescent="0.25">
      <c r="E3699" s="5" t="s">
        <v>232</v>
      </c>
      <c r="F3699" s="1" t="s">
        <v>117</v>
      </c>
      <c r="G3699" s="2">
        <v>44318</v>
      </c>
      <c r="H3699" s="1">
        <v>0.163696876849454</v>
      </c>
      <c r="I3699" s="24" t="str">
        <f>VLOOKUP($E3699,Mapping!$A$2:$C$502,3,0)</f>
        <v>S1</v>
      </c>
      <c r="J3699" s="24" t="str">
        <f>VLOOKUP($E3699,Mapping!$A$2:$C$502,2,0)</f>
        <v>Google Youtube</v>
      </c>
      <c r="K3699" s="24" t="str">
        <f>VLOOKUP(G3699,Mapping!$E$2:$F$246,2,0)</f>
        <v>S1</v>
      </c>
    </row>
    <row r="3700" spans="5:11" x14ac:dyDescent="0.25">
      <c r="E3700" s="5" t="s">
        <v>73</v>
      </c>
      <c r="F3700" s="1" t="s">
        <v>117</v>
      </c>
      <c r="G3700" s="2">
        <v>44318</v>
      </c>
      <c r="H3700" s="1">
        <v>282876.95580592903</v>
      </c>
      <c r="I3700" s="24">
        <f>VLOOKUP($E3700,Mapping!$A$2:$C$502,3,0)</f>
        <v>0</v>
      </c>
      <c r="J3700" s="24">
        <f>VLOOKUP($E3700,Mapping!$A$2:$C$502,2,0)</f>
        <v>0</v>
      </c>
      <c r="K3700" s="24" t="str">
        <f>VLOOKUP(G3700,Mapping!$E$2:$F$246,2,0)</f>
        <v>S1</v>
      </c>
    </row>
    <row r="3701" spans="5:11" x14ac:dyDescent="0.25">
      <c r="E3701" s="5" t="s">
        <v>149</v>
      </c>
      <c r="F3701" s="1" t="s">
        <v>117</v>
      </c>
      <c r="G3701" s="2">
        <v>44318</v>
      </c>
      <c r="H3701" s="1">
        <v>0</v>
      </c>
      <c r="I3701" s="24">
        <f>VLOOKUP($E3701,Mapping!$A$2:$C$502,3,0)</f>
        <v>0</v>
      </c>
      <c r="J3701" s="24" t="str">
        <f>VLOOKUP($E3701,Mapping!$A$2:$C$502,2,0)</f>
        <v>Event After Effect</v>
      </c>
      <c r="K3701" s="24" t="str">
        <f>VLOOKUP(G3701,Mapping!$E$2:$F$246,2,0)</f>
        <v>S1</v>
      </c>
    </row>
    <row r="3702" spans="5:11" x14ac:dyDescent="0.25">
      <c r="E3702" s="5" t="s">
        <v>150</v>
      </c>
      <c r="F3702" s="1" t="s">
        <v>117</v>
      </c>
      <c r="G3702" s="2">
        <v>44318</v>
      </c>
      <c r="H3702" s="1">
        <v>0</v>
      </c>
      <c r="I3702" s="24">
        <f>VLOOKUP($E3702,Mapping!$A$2:$C$502,3,0)</f>
        <v>0</v>
      </c>
      <c r="J3702" s="24" t="str">
        <f>VLOOKUP($E3702,Mapping!$A$2:$C$502,2,0)</f>
        <v>Internal Event</v>
      </c>
      <c r="K3702" s="24" t="str">
        <f>VLOOKUP(G3702,Mapping!$E$2:$F$246,2,0)</f>
        <v>S1</v>
      </c>
    </row>
    <row r="3703" spans="5:11" x14ac:dyDescent="0.25">
      <c r="E3703" s="5" t="s">
        <v>151</v>
      </c>
      <c r="F3703" s="1" t="s">
        <v>117</v>
      </c>
      <c r="G3703" s="2">
        <v>44318</v>
      </c>
      <c r="H3703" s="1">
        <v>0</v>
      </c>
      <c r="I3703" s="24">
        <f>VLOOKUP($E3703,Mapping!$A$2:$C$502,3,0)</f>
        <v>0</v>
      </c>
      <c r="J3703" s="24" t="str">
        <f>VLOOKUP($E3703,Mapping!$A$2:$C$502,2,0)</f>
        <v>Internal Event</v>
      </c>
      <c r="K3703" s="24" t="str">
        <f>VLOOKUP(G3703,Mapping!$E$2:$F$246,2,0)</f>
        <v>S1</v>
      </c>
    </row>
    <row r="3704" spans="5:11" x14ac:dyDescent="0.25">
      <c r="E3704" s="5" t="s">
        <v>152</v>
      </c>
      <c r="F3704" s="1" t="s">
        <v>117</v>
      </c>
      <c r="G3704" s="2">
        <v>44318</v>
      </c>
      <c r="H3704" s="1">
        <v>0</v>
      </c>
      <c r="I3704" s="24">
        <f>VLOOKUP($E3704,Mapping!$A$2:$C$502,3,0)</f>
        <v>0</v>
      </c>
      <c r="J3704" s="24" t="str">
        <f>VLOOKUP($E3704,Mapping!$A$2:$C$502,2,0)</f>
        <v>Internal Event</v>
      </c>
      <c r="K3704" s="24" t="str">
        <f>VLOOKUP(G3704,Mapping!$E$2:$F$246,2,0)</f>
        <v>S1</v>
      </c>
    </row>
    <row r="3705" spans="5:11" x14ac:dyDescent="0.25">
      <c r="E3705" s="5" t="s">
        <v>153</v>
      </c>
      <c r="F3705" s="1" t="s">
        <v>117</v>
      </c>
      <c r="G3705" s="2">
        <v>44318</v>
      </c>
      <c r="H3705" s="1">
        <v>0</v>
      </c>
      <c r="I3705" s="24">
        <f>VLOOKUP($E3705,Mapping!$A$2:$C$502,3,0)</f>
        <v>0</v>
      </c>
      <c r="J3705" s="24" t="str">
        <f>VLOOKUP($E3705,Mapping!$A$2:$C$502,2,0)</f>
        <v>Monday Effect</v>
      </c>
      <c r="K3705" s="24" t="str">
        <f>VLOOKUP(G3705,Mapping!$E$2:$F$246,2,0)</f>
        <v>S1</v>
      </c>
    </row>
    <row r="3706" spans="5:11" x14ac:dyDescent="0.25">
      <c r="E3706" s="5" t="s">
        <v>154</v>
      </c>
      <c r="F3706" s="1" t="s">
        <v>117</v>
      </c>
      <c r="G3706" s="2">
        <v>44318</v>
      </c>
      <c r="H3706" s="1">
        <v>0</v>
      </c>
      <c r="I3706" s="24">
        <f>VLOOKUP($E3706,Mapping!$A$2:$C$502,3,0)</f>
        <v>0</v>
      </c>
      <c r="J3706" s="24" t="str">
        <f>VLOOKUP($E3706,Mapping!$A$2:$C$502,2,0)</f>
        <v>New Content</v>
      </c>
      <c r="K3706" s="24" t="str">
        <f>VLOOKUP(G3706,Mapping!$E$2:$F$246,2,0)</f>
        <v>S1</v>
      </c>
    </row>
    <row r="3707" spans="5:11" x14ac:dyDescent="0.25">
      <c r="E3707" s="5" t="s">
        <v>155</v>
      </c>
      <c r="F3707" s="1" t="s">
        <v>117</v>
      </c>
      <c r="G3707" s="2">
        <v>44318</v>
      </c>
      <c r="H3707" s="1">
        <v>0</v>
      </c>
      <c r="I3707" s="24">
        <f>VLOOKUP($E3707,Mapping!$A$2:$C$502,3,0)</f>
        <v>0</v>
      </c>
      <c r="J3707" s="24" t="str">
        <f>VLOOKUP($E3707,Mapping!$A$2:$C$502,2,0)</f>
        <v>Internal Event</v>
      </c>
      <c r="K3707" s="24" t="str">
        <f>VLOOKUP(G3707,Mapping!$E$2:$F$246,2,0)</f>
        <v>S1</v>
      </c>
    </row>
    <row r="3708" spans="5:11" x14ac:dyDescent="0.25">
      <c r="E3708" s="5" t="s">
        <v>156</v>
      </c>
      <c r="F3708" s="1" t="s">
        <v>117</v>
      </c>
      <c r="G3708" s="2">
        <v>44318</v>
      </c>
      <c r="H3708" s="1">
        <v>0</v>
      </c>
      <c r="I3708" s="24">
        <f>VLOOKUP($E3708,Mapping!$A$2:$C$502,3,0)</f>
        <v>0</v>
      </c>
      <c r="J3708" s="24" t="str">
        <f>VLOOKUP($E3708,Mapping!$A$2:$C$502,2,0)</f>
        <v>Internal Event</v>
      </c>
      <c r="K3708" s="24" t="str">
        <f>VLOOKUP(G3708,Mapping!$E$2:$F$246,2,0)</f>
        <v>S1</v>
      </c>
    </row>
    <row r="3709" spans="5:11" x14ac:dyDescent="0.25">
      <c r="E3709" s="5" t="s">
        <v>233</v>
      </c>
      <c r="F3709" s="1" t="s">
        <v>117</v>
      </c>
      <c r="G3709" s="2">
        <v>44318</v>
      </c>
      <c r="H3709" s="1">
        <v>0</v>
      </c>
      <c r="I3709" s="24" t="str">
        <f>VLOOKUP($E3709,Mapping!$A$2:$C$502,3,0)</f>
        <v>S2</v>
      </c>
      <c r="J3709" s="24" t="str">
        <f>VLOOKUP($E3709,Mapping!$A$2:$C$502,2,0)</f>
        <v>Reddit</v>
      </c>
      <c r="K3709" s="24" t="str">
        <f>VLOOKUP(G3709,Mapping!$E$2:$F$246,2,0)</f>
        <v>S1</v>
      </c>
    </row>
    <row r="3710" spans="5:11" x14ac:dyDescent="0.25">
      <c r="E3710" s="5" t="s">
        <v>158</v>
      </c>
      <c r="F3710" s="1" t="s">
        <v>117</v>
      </c>
      <c r="G3710" s="2">
        <v>44318</v>
      </c>
      <c r="H3710" s="1">
        <v>0</v>
      </c>
      <c r="I3710" s="24">
        <f>VLOOKUP($E3710,Mapping!$A$2:$C$502,3,0)</f>
        <v>0</v>
      </c>
      <c r="J3710" s="24" t="str">
        <f>VLOOKUP($E3710,Mapping!$A$2:$C$502,2,0)</f>
        <v>Internal Event</v>
      </c>
      <c r="K3710" s="24" t="str">
        <f>VLOOKUP(G3710,Mapping!$E$2:$F$246,2,0)</f>
        <v>S1</v>
      </c>
    </row>
    <row r="3711" spans="5:11" x14ac:dyDescent="0.25">
      <c r="E3711" s="5" t="s">
        <v>159</v>
      </c>
      <c r="F3711" s="1" t="s">
        <v>117</v>
      </c>
      <c r="G3711" s="2">
        <v>44318</v>
      </c>
      <c r="H3711" s="1">
        <v>0</v>
      </c>
      <c r="I3711" s="24">
        <f>VLOOKUP($E3711,Mapping!$A$2:$C$502,3,0)</f>
        <v>0</v>
      </c>
      <c r="J3711" s="24" t="str">
        <f>VLOOKUP($E3711,Mapping!$A$2:$C$502,2,0)</f>
        <v>Event After Effect</v>
      </c>
      <c r="K3711" s="24" t="str">
        <f>VLOOKUP(G3711,Mapping!$E$2:$F$246,2,0)</f>
        <v>S1</v>
      </c>
    </row>
    <row r="3712" spans="5:11" x14ac:dyDescent="0.25">
      <c r="E3712" s="5" t="s">
        <v>160</v>
      </c>
      <c r="F3712" s="1" t="s">
        <v>117</v>
      </c>
      <c r="G3712" s="2">
        <v>44318</v>
      </c>
      <c r="H3712" s="1">
        <v>0</v>
      </c>
      <c r="I3712" s="24">
        <f>VLOOKUP($E3712,Mapping!$A$2:$C$502,3,0)</f>
        <v>0</v>
      </c>
      <c r="J3712" s="24" t="str">
        <f>VLOOKUP($E3712,Mapping!$A$2:$C$502,2,0)</f>
        <v>Event After Effect</v>
      </c>
      <c r="K3712" s="24" t="str">
        <f>VLOOKUP(G3712,Mapping!$E$2:$F$246,2,0)</f>
        <v>S1</v>
      </c>
    </row>
    <row r="3713" spans="5:11" x14ac:dyDescent="0.25">
      <c r="E3713" s="5" t="s">
        <v>161</v>
      </c>
      <c r="F3713" s="1" t="s">
        <v>117</v>
      </c>
      <c r="G3713" s="2">
        <v>44318</v>
      </c>
      <c r="H3713" s="1">
        <v>0</v>
      </c>
      <c r="I3713" s="24">
        <f>VLOOKUP($E3713,Mapping!$A$2:$C$502,3,0)</f>
        <v>0</v>
      </c>
      <c r="J3713" s="24" t="str">
        <f>VLOOKUP($E3713,Mapping!$A$2:$C$502,2,0)</f>
        <v>Internal Event</v>
      </c>
      <c r="K3713" s="24" t="str">
        <f>VLOOKUP(G3713,Mapping!$E$2:$F$246,2,0)</f>
        <v>S1</v>
      </c>
    </row>
    <row r="3714" spans="5:11" x14ac:dyDescent="0.25">
      <c r="E3714" s="5" t="s">
        <v>162</v>
      </c>
      <c r="F3714" s="1" t="s">
        <v>117</v>
      </c>
      <c r="G3714" s="2">
        <v>44318</v>
      </c>
      <c r="H3714" s="1">
        <v>0</v>
      </c>
      <c r="I3714" s="24">
        <f>VLOOKUP($E3714,Mapping!$A$2:$C$502,3,0)</f>
        <v>0</v>
      </c>
      <c r="J3714" s="24" t="str">
        <f>VLOOKUP($E3714,Mapping!$A$2:$C$502,2,0)</f>
        <v>Tuesday Effect</v>
      </c>
      <c r="K3714" s="24" t="str">
        <f>VLOOKUP(G3714,Mapping!$E$2:$F$246,2,0)</f>
        <v>S1</v>
      </c>
    </row>
    <row r="3715" spans="5:11" x14ac:dyDescent="0.25">
      <c r="E3715" s="5" t="s">
        <v>222</v>
      </c>
      <c r="F3715" s="1" t="s">
        <v>117</v>
      </c>
      <c r="G3715" s="2">
        <v>44318</v>
      </c>
      <c r="H3715" s="1">
        <v>7531.8889596497202</v>
      </c>
      <c r="I3715" s="24" t="str">
        <f>VLOOKUP($E3715,Mapping!$A$2:$C$502,3,0)</f>
        <v>Pre</v>
      </c>
      <c r="J3715" s="24" t="str">
        <f>VLOOKUP($E3715,Mapping!$A$2:$C$502,2,0)</f>
        <v>Unity</v>
      </c>
      <c r="K3715" s="24" t="str">
        <f>VLOOKUP(G3715,Mapping!$E$2:$F$246,2,0)</f>
        <v>S1</v>
      </c>
    </row>
    <row r="3716" spans="5:11" x14ac:dyDescent="0.25">
      <c r="E3716" s="5" t="s">
        <v>234</v>
      </c>
      <c r="F3716" s="1" t="s">
        <v>117</v>
      </c>
      <c r="G3716" s="2">
        <v>44318</v>
      </c>
      <c r="H3716" s="1">
        <v>10038.6081502655</v>
      </c>
      <c r="I3716" s="24" t="str">
        <f>VLOOKUP($E3716,Mapping!$A$2:$C$502,3,0)</f>
        <v>S1</v>
      </c>
      <c r="J3716" s="24" t="str">
        <f>VLOOKUP($E3716,Mapping!$A$2:$C$502,2,0)</f>
        <v>Unity</v>
      </c>
      <c r="K3716" s="24" t="str">
        <f>VLOOKUP(G3716,Mapping!$E$2:$F$246,2,0)</f>
        <v>S1</v>
      </c>
    </row>
    <row r="3717" spans="5:11" x14ac:dyDescent="0.25">
      <c r="E3717" s="5" t="s">
        <v>235</v>
      </c>
      <c r="F3717" s="1" t="s">
        <v>117</v>
      </c>
      <c r="G3717" s="2">
        <v>44318</v>
      </c>
      <c r="H3717" s="1">
        <v>0</v>
      </c>
      <c r="I3717" s="24" t="str">
        <f>VLOOKUP($E3717,Mapping!$A$2:$C$502,3,0)</f>
        <v>S2</v>
      </c>
      <c r="J3717" s="24" t="str">
        <f>VLOOKUP($E3717,Mapping!$A$2:$C$502,2,0)</f>
        <v>Unity</v>
      </c>
      <c r="K3717" s="24" t="str">
        <f>VLOOKUP(G3717,Mapping!$E$2:$F$246,2,0)</f>
        <v>S1</v>
      </c>
    </row>
    <row r="3718" spans="5:11" x14ac:dyDescent="0.25">
      <c r="E3718" s="5" t="s">
        <v>247</v>
      </c>
      <c r="F3718" s="1" t="s">
        <v>117</v>
      </c>
      <c r="G3718" s="2">
        <v>44318</v>
      </c>
      <c r="H3718" s="1">
        <v>0</v>
      </c>
      <c r="I3718" s="24" t="str">
        <f>VLOOKUP($E3718,Mapping!$A$2:$C$502,3,0)</f>
        <v>S3</v>
      </c>
      <c r="J3718" s="24" t="str">
        <f>VLOOKUP($E3718,Mapping!$A$2:$C$502,2,0)</f>
        <v>Unity</v>
      </c>
      <c r="K3718" s="24" t="str">
        <f>VLOOKUP(G3718,Mapping!$E$2:$F$246,2,0)</f>
        <v>S1</v>
      </c>
    </row>
    <row r="3719" spans="5:11" x14ac:dyDescent="0.25">
      <c r="E3719" s="5" t="s">
        <v>200</v>
      </c>
      <c r="F3719" s="1" t="s">
        <v>117</v>
      </c>
      <c r="G3719" s="2">
        <v>44319</v>
      </c>
      <c r="H3719" s="1">
        <v>0</v>
      </c>
      <c r="I3719" s="24">
        <f>VLOOKUP($E3719,Mapping!$A$2:$C$502,3,0)</f>
        <v>0</v>
      </c>
      <c r="J3719" s="24" t="str">
        <f>VLOOKUP($E3719,Mapping!$A$2:$C$502,2,0)</f>
        <v>Apple Search</v>
      </c>
      <c r="K3719" s="24" t="str">
        <f>VLOOKUP(G3719,Mapping!$E$2:$F$246,2,0)</f>
        <v>S1</v>
      </c>
    </row>
    <row r="3720" spans="5:11" x14ac:dyDescent="0.25">
      <c r="E3720" s="5" t="s">
        <v>227</v>
      </c>
      <c r="F3720" s="1" t="s">
        <v>117</v>
      </c>
      <c r="G3720" s="2">
        <v>44319</v>
      </c>
      <c r="H3720" s="1">
        <v>0</v>
      </c>
      <c r="I3720" s="24">
        <f>VLOOKUP($E3720,Mapping!$A$2:$C$502,3,0)</f>
        <v>0</v>
      </c>
      <c r="J3720" s="24" t="str">
        <f>VLOOKUP($E3720,Mapping!$A$2:$C$502,2,0)</f>
        <v>Applovin Rewarded</v>
      </c>
      <c r="K3720" s="24" t="str">
        <f>VLOOKUP(G3720,Mapping!$E$2:$F$246,2,0)</f>
        <v>S1</v>
      </c>
    </row>
    <row r="3721" spans="5:11" x14ac:dyDescent="0.25">
      <c r="E3721" s="5" t="s">
        <v>201</v>
      </c>
      <c r="F3721" s="1" t="s">
        <v>117</v>
      </c>
      <c r="G3721" s="2">
        <v>44319</v>
      </c>
      <c r="H3721" s="1">
        <v>0</v>
      </c>
      <c r="I3721" s="24">
        <f>VLOOKUP($E3721,Mapping!$A$2:$C$502,3,0)</f>
        <v>0</v>
      </c>
      <c r="J3721" s="24" t="str">
        <f>VLOOKUP($E3721,Mapping!$A$2:$C$502,2,0)</f>
        <v>Applovin Video</v>
      </c>
      <c r="K3721" s="24" t="str">
        <f>VLOOKUP(G3721,Mapping!$E$2:$F$246,2,0)</f>
        <v>S1</v>
      </c>
    </row>
    <row r="3722" spans="5:11" x14ac:dyDescent="0.25">
      <c r="E3722" s="5" t="s">
        <v>143</v>
      </c>
      <c r="F3722" s="1" t="s">
        <v>117</v>
      </c>
      <c r="G3722" s="2">
        <v>44319</v>
      </c>
      <c r="H3722" s="1">
        <v>0</v>
      </c>
      <c r="I3722" s="24">
        <f>VLOOKUP($E3722,Mapping!$A$2:$C$502,3,0)</f>
        <v>0</v>
      </c>
      <c r="J3722" s="24" t="str">
        <f>VLOOKUP($E3722,Mapping!$A$2:$C$502,2,0)</f>
        <v>Bug Fix</v>
      </c>
      <c r="K3722" s="24" t="str">
        <f>VLOOKUP(G3722,Mapping!$E$2:$F$246,2,0)</f>
        <v>S1</v>
      </c>
    </row>
    <row r="3723" spans="5:11" x14ac:dyDescent="0.25">
      <c r="E3723" s="5" t="s">
        <v>144</v>
      </c>
      <c r="F3723" s="1" t="s">
        <v>117</v>
      </c>
      <c r="G3723" s="2">
        <v>44319</v>
      </c>
      <c r="H3723" s="1">
        <v>0</v>
      </c>
      <c r="I3723" s="24">
        <f>VLOOKUP($E3723,Mapping!$A$2:$C$502,3,0)</f>
        <v>0</v>
      </c>
      <c r="J3723" s="24" t="str">
        <f>VLOOKUP($E3723,Mapping!$A$2:$C$502,2,0)</f>
        <v>Bug Fix</v>
      </c>
      <c r="K3723" s="24" t="str">
        <f>VLOOKUP(G3723,Mapping!$E$2:$F$246,2,0)</f>
        <v>S1</v>
      </c>
    </row>
    <row r="3724" spans="5:11" x14ac:dyDescent="0.25">
      <c r="E3724" s="5" t="s">
        <v>226</v>
      </c>
      <c r="F3724" s="1" t="s">
        <v>117</v>
      </c>
      <c r="G3724" s="2">
        <v>44319</v>
      </c>
      <c r="H3724" s="1">
        <v>0</v>
      </c>
      <c r="I3724" s="24">
        <f>VLOOKUP($E3724,Mapping!$A$2:$C$502,3,0)</f>
        <v>0</v>
      </c>
      <c r="J3724" s="24" t="str">
        <f>VLOOKUP($E3724,Mapping!$A$2:$C$502,2,0)</f>
        <v>Bug Fix</v>
      </c>
      <c r="K3724" s="24" t="str">
        <f>VLOOKUP(G3724,Mapping!$E$2:$F$246,2,0)</f>
        <v>S1</v>
      </c>
    </row>
    <row r="3725" spans="5:11" x14ac:dyDescent="0.25">
      <c r="E3725" s="5" t="s">
        <v>146</v>
      </c>
      <c r="F3725" s="1" t="s">
        <v>117</v>
      </c>
      <c r="G3725" s="2">
        <v>44319</v>
      </c>
      <c r="H3725" s="1">
        <v>0</v>
      </c>
      <c r="I3725" s="24">
        <f>VLOOKUP($E3725,Mapping!$A$2:$C$502,3,0)</f>
        <v>0</v>
      </c>
      <c r="J3725" s="24" t="str">
        <f>VLOOKUP($E3725,Mapping!$A$2:$C$502,2,0)</f>
        <v>Event After Effect</v>
      </c>
      <c r="K3725" s="24" t="str">
        <f>VLOOKUP(G3725,Mapping!$E$2:$F$246,2,0)</f>
        <v>S1</v>
      </c>
    </row>
    <row r="3726" spans="5:11" x14ac:dyDescent="0.25">
      <c r="E3726" s="5" t="s">
        <v>228</v>
      </c>
      <c r="F3726" s="1" t="s">
        <v>117</v>
      </c>
      <c r="G3726" s="2">
        <v>44319</v>
      </c>
      <c r="H3726" s="1">
        <v>0</v>
      </c>
      <c r="I3726" s="24">
        <f>VLOOKUP($E3726,Mapping!$A$2:$C$502,3,0)</f>
        <v>0</v>
      </c>
      <c r="J3726" s="24" t="str">
        <f>VLOOKUP($E3726,Mapping!$A$2:$C$502,2,0)</f>
        <v>Bytedance Global</v>
      </c>
      <c r="K3726" s="24" t="str">
        <f>VLOOKUP(G3726,Mapping!$E$2:$F$246,2,0)</f>
        <v>S1</v>
      </c>
    </row>
    <row r="3727" spans="5:11" x14ac:dyDescent="0.25">
      <c r="E3727" s="5" t="s">
        <v>180</v>
      </c>
      <c r="F3727" s="1" t="s">
        <v>117</v>
      </c>
      <c r="G3727" s="2">
        <v>44319</v>
      </c>
      <c r="H3727" s="1">
        <v>-18061.149461250901</v>
      </c>
      <c r="I3727" s="24">
        <f>VLOOKUP($E3727,Mapping!$A$2:$C$502,3,0)</f>
        <v>0</v>
      </c>
      <c r="J3727" s="24" t="str">
        <f>VLOOKUP($E3727,Mapping!$A$2:$C$502,2,0)</f>
        <v>Lords Mobile</v>
      </c>
      <c r="K3727" s="24" t="str">
        <f>VLOOKUP(G3727,Mapping!$E$2:$F$246,2,0)</f>
        <v>S1</v>
      </c>
    </row>
    <row r="3728" spans="5:11" x14ac:dyDescent="0.25">
      <c r="E3728" s="5" t="s">
        <v>181</v>
      </c>
      <c r="F3728" s="1" t="s">
        <v>117</v>
      </c>
      <c r="G3728" s="2">
        <v>44319</v>
      </c>
      <c r="H3728" s="1">
        <v>-13498.021434922</v>
      </c>
      <c r="I3728" s="24">
        <f>VLOOKUP($E3728,Mapping!$A$2:$C$502,3,0)</f>
        <v>0</v>
      </c>
      <c r="J3728" s="24" t="str">
        <f>VLOOKUP($E3728,Mapping!$A$2:$C$502,2,0)</f>
        <v>Rise of Kingdom</v>
      </c>
      <c r="K3728" s="24" t="str">
        <f>VLOOKUP(G3728,Mapping!$E$2:$F$246,2,0)</f>
        <v>S1</v>
      </c>
    </row>
    <row r="3729" spans="5:11" x14ac:dyDescent="0.25">
      <c r="E3729" s="5" t="s">
        <v>182</v>
      </c>
      <c r="F3729" s="1" t="s">
        <v>117</v>
      </c>
      <c r="G3729" s="2">
        <v>44319</v>
      </c>
      <c r="H3729" s="1">
        <v>-3775.5710899839</v>
      </c>
      <c r="I3729" s="24">
        <f>VLOOKUP($E3729,Mapping!$A$2:$C$502,3,0)</f>
        <v>0</v>
      </c>
      <c r="J3729" s="24" t="str">
        <f>VLOOKUP($E3729,Mapping!$A$2:$C$502,2,0)</f>
        <v>West Game</v>
      </c>
      <c r="K3729" s="24" t="str">
        <f>VLOOKUP(G3729,Mapping!$E$2:$F$246,2,0)</f>
        <v>S1</v>
      </c>
    </row>
    <row r="3730" spans="5:11" x14ac:dyDescent="0.25">
      <c r="E3730" s="5" t="s">
        <v>148</v>
      </c>
      <c r="F3730" s="1" t="s">
        <v>117</v>
      </c>
      <c r="G3730" s="2">
        <v>44319</v>
      </c>
      <c r="H3730" s="1">
        <v>0</v>
      </c>
      <c r="I3730" s="24">
        <f>VLOOKUP($E3730,Mapping!$A$2:$C$502,3,0)</f>
        <v>0</v>
      </c>
      <c r="J3730" s="24" t="str">
        <f>VLOOKUP($E3730,Mapping!$A$2:$C$502,2,0)</f>
        <v>Event After Effect</v>
      </c>
      <c r="K3730" s="24" t="str">
        <f>VLOOKUP(G3730,Mapping!$E$2:$F$246,2,0)</f>
        <v>S1</v>
      </c>
    </row>
    <row r="3731" spans="5:11" x14ac:dyDescent="0.25">
      <c r="E3731" s="5" t="s">
        <v>202</v>
      </c>
      <c r="F3731" s="1" t="s">
        <v>117</v>
      </c>
      <c r="G3731" s="2">
        <v>44319</v>
      </c>
      <c r="H3731" s="1">
        <v>17.754173065767699</v>
      </c>
      <c r="I3731" s="24" t="str">
        <f>VLOOKUP($E3731,Mapping!$A$2:$C$502,3,0)</f>
        <v>S1</v>
      </c>
      <c r="J3731" s="24" t="str">
        <f>VLOOKUP($E3731,Mapping!$A$2:$C$502,2,0)</f>
        <v>Facebook AEO AAA</v>
      </c>
      <c r="K3731" s="24" t="str">
        <f>VLOOKUP(G3731,Mapping!$E$2:$F$246,2,0)</f>
        <v>S1</v>
      </c>
    </row>
    <row r="3732" spans="5:11" x14ac:dyDescent="0.25">
      <c r="E3732" s="5" t="s">
        <v>203</v>
      </c>
      <c r="F3732" s="1" t="s">
        <v>117</v>
      </c>
      <c r="G3732" s="2">
        <v>44319</v>
      </c>
      <c r="H3732" s="1">
        <v>0</v>
      </c>
      <c r="I3732" s="24" t="str">
        <f>VLOOKUP($E3732,Mapping!$A$2:$C$502,3,0)</f>
        <v>S2</v>
      </c>
      <c r="J3732" s="24" t="str">
        <f>VLOOKUP($E3732,Mapping!$A$2:$C$502,2,0)</f>
        <v>Facebook AEO AAA</v>
      </c>
      <c r="K3732" s="24" t="str">
        <f>VLOOKUP(G3732,Mapping!$E$2:$F$246,2,0)</f>
        <v>S1</v>
      </c>
    </row>
    <row r="3733" spans="5:11" x14ac:dyDescent="0.25">
      <c r="E3733" s="5" t="s">
        <v>243</v>
      </c>
      <c r="F3733" s="1" t="s">
        <v>117</v>
      </c>
      <c r="G3733" s="2">
        <v>44319</v>
      </c>
      <c r="H3733" s="1">
        <v>0</v>
      </c>
      <c r="I3733" s="24" t="str">
        <f>VLOOKUP($E3733,Mapping!$A$2:$C$502,3,0)</f>
        <v>S3</v>
      </c>
      <c r="J3733" s="24" t="str">
        <f>VLOOKUP($E3733,Mapping!$A$2:$C$502,2,0)</f>
        <v>Facebook AEO AAA</v>
      </c>
      <c r="K3733" s="24" t="str">
        <f>VLOOKUP(G3733,Mapping!$E$2:$F$246,2,0)</f>
        <v>S1</v>
      </c>
    </row>
    <row r="3734" spans="5:11" x14ac:dyDescent="0.25">
      <c r="E3734" s="5" t="s">
        <v>204</v>
      </c>
      <c r="F3734" s="1" t="s">
        <v>117</v>
      </c>
      <c r="G3734" s="2">
        <v>44319</v>
      </c>
      <c r="H3734" s="1">
        <v>0</v>
      </c>
      <c r="I3734" s="24" t="str">
        <f>VLOOKUP($E3734,Mapping!$A$2:$C$502,3,0)</f>
        <v>Pre</v>
      </c>
      <c r="J3734" s="24" t="str">
        <f>VLOOKUP($E3734,Mapping!$A$2:$C$502,2,0)</f>
        <v>Facebook AEO AAA</v>
      </c>
      <c r="K3734" s="24" t="str">
        <f>VLOOKUP(G3734,Mapping!$E$2:$F$246,2,0)</f>
        <v>S1</v>
      </c>
    </row>
    <row r="3735" spans="5:11" x14ac:dyDescent="0.25">
      <c r="E3735" s="5" t="s">
        <v>205</v>
      </c>
      <c r="F3735" s="1" t="s">
        <v>117</v>
      </c>
      <c r="G3735" s="2">
        <v>44319</v>
      </c>
      <c r="H3735" s="1">
        <v>41.649867469831001</v>
      </c>
      <c r="I3735" s="24" t="str">
        <f>VLOOKUP($E3735,Mapping!$A$2:$C$502,3,0)</f>
        <v>S1</v>
      </c>
      <c r="J3735" s="24" t="str">
        <f>VLOOKUP($E3735,Mapping!$A$2:$C$502,2,0)</f>
        <v>Facebook AEO BAU</v>
      </c>
      <c r="K3735" s="24" t="str">
        <f>VLOOKUP(G3735,Mapping!$E$2:$F$246,2,0)</f>
        <v>S1</v>
      </c>
    </row>
    <row r="3736" spans="5:11" x14ac:dyDescent="0.25">
      <c r="E3736" s="5" t="s">
        <v>206</v>
      </c>
      <c r="F3736" s="1" t="s">
        <v>117</v>
      </c>
      <c r="G3736" s="2">
        <v>44319</v>
      </c>
      <c r="H3736" s="1">
        <v>0</v>
      </c>
      <c r="I3736" s="24" t="str">
        <f>VLOOKUP($E3736,Mapping!$A$2:$C$502,3,0)</f>
        <v>S2</v>
      </c>
      <c r="J3736" s="24" t="str">
        <f>VLOOKUP($E3736,Mapping!$A$2:$C$502,2,0)</f>
        <v>Facebook AEO BAU</v>
      </c>
      <c r="K3736" s="24" t="str">
        <f>VLOOKUP(G3736,Mapping!$E$2:$F$246,2,0)</f>
        <v>S1</v>
      </c>
    </row>
    <row r="3737" spans="5:11" x14ac:dyDescent="0.25">
      <c r="E3737" s="5" t="s">
        <v>244</v>
      </c>
      <c r="F3737" s="1" t="s">
        <v>117</v>
      </c>
      <c r="G3737" s="2">
        <v>44319</v>
      </c>
      <c r="H3737" s="1">
        <v>0</v>
      </c>
      <c r="I3737" s="24" t="str">
        <f>VLOOKUP($E3737,Mapping!$A$2:$C$502,3,0)</f>
        <v>S3</v>
      </c>
      <c r="J3737" s="24" t="str">
        <f>VLOOKUP($E3737,Mapping!$A$2:$C$502,2,0)</f>
        <v>Facebook AEO BAU</v>
      </c>
      <c r="K3737" s="24" t="str">
        <f>VLOOKUP(G3737,Mapping!$E$2:$F$246,2,0)</f>
        <v>S1</v>
      </c>
    </row>
    <row r="3738" spans="5:11" x14ac:dyDescent="0.25">
      <c r="E3738" s="5" t="s">
        <v>207</v>
      </c>
      <c r="F3738" s="1" t="s">
        <v>117</v>
      </c>
      <c r="G3738" s="2">
        <v>44319</v>
      </c>
      <c r="H3738" s="1">
        <v>0</v>
      </c>
      <c r="I3738" s="24" t="str">
        <f>VLOOKUP($E3738,Mapping!$A$2:$C$502,3,0)</f>
        <v>Pre</v>
      </c>
      <c r="J3738" s="24" t="str">
        <f>VLOOKUP($E3738,Mapping!$A$2:$C$502,2,0)</f>
        <v>Facebook AEO BAU</v>
      </c>
      <c r="K3738" s="24" t="str">
        <f>VLOOKUP(G3738,Mapping!$E$2:$F$246,2,0)</f>
        <v>S1</v>
      </c>
    </row>
    <row r="3739" spans="5:11" x14ac:dyDescent="0.25">
      <c r="E3739" s="5" t="s">
        <v>208</v>
      </c>
      <c r="F3739" s="1" t="s">
        <v>117</v>
      </c>
      <c r="G3739" s="2">
        <v>44319</v>
      </c>
      <c r="H3739" s="1">
        <v>0</v>
      </c>
      <c r="I3739" s="24" t="str">
        <f>VLOOKUP($E3739,Mapping!$A$2:$C$502,3,0)</f>
        <v>Pre</v>
      </c>
      <c r="J3739" s="24" t="str">
        <f>VLOOKUP($E3739,Mapping!$A$2:$C$502,2,0)</f>
        <v>Facebook VO AAA</v>
      </c>
      <c r="K3739" s="24" t="str">
        <f>VLOOKUP(G3739,Mapping!$E$2:$F$246,2,0)</f>
        <v>S1</v>
      </c>
    </row>
    <row r="3740" spans="5:11" x14ac:dyDescent="0.25">
      <c r="E3740" s="5" t="s">
        <v>209</v>
      </c>
      <c r="F3740" s="1" t="s">
        <v>117</v>
      </c>
      <c r="G3740" s="2">
        <v>44319</v>
      </c>
      <c r="H3740" s="1">
        <v>2903.4783787598699</v>
      </c>
      <c r="I3740" s="24" t="str">
        <f>VLOOKUP($E3740,Mapping!$A$2:$C$502,3,0)</f>
        <v>S1</v>
      </c>
      <c r="J3740" s="24" t="str">
        <f>VLOOKUP($E3740,Mapping!$A$2:$C$502,2,0)</f>
        <v>Facebook VO AAA</v>
      </c>
      <c r="K3740" s="24" t="str">
        <f>VLOOKUP(G3740,Mapping!$E$2:$F$246,2,0)</f>
        <v>S1</v>
      </c>
    </row>
    <row r="3741" spans="5:11" x14ac:dyDescent="0.25">
      <c r="E3741" s="5" t="s">
        <v>210</v>
      </c>
      <c r="F3741" s="1" t="s">
        <v>117</v>
      </c>
      <c r="G3741" s="2">
        <v>44319</v>
      </c>
      <c r="H3741" s="1">
        <v>0</v>
      </c>
      <c r="I3741" s="24" t="str">
        <f>VLOOKUP($E3741,Mapping!$A$2:$C$502,3,0)</f>
        <v>S2</v>
      </c>
      <c r="J3741" s="24" t="str">
        <f>VLOOKUP($E3741,Mapping!$A$2:$C$502,2,0)</f>
        <v>Facebook VO AAA</v>
      </c>
      <c r="K3741" s="24" t="str">
        <f>VLOOKUP(G3741,Mapping!$E$2:$F$246,2,0)</f>
        <v>S1</v>
      </c>
    </row>
    <row r="3742" spans="5:11" x14ac:dyDescent="0.25">
      <c r="E3742" s="5" t="s">
        <v>245</v>
      </c>
      <c r="F3742" s="1" t="s">
        <v>117</v>
      </c>
      <c r="G3742" s="2">
        <v>44319</v>
      </c>
      <c r="H3742" s="1">
        <v>0</v>
      </c>
      <c r="I3742" s="24" t="str">
        <f>VLOOKUP($E3742,Mapping!$A$2:$C$502,3,0)</f>
        <v>S3</v>
      </c>
      <c r="J3742" s="24" t="str">
        <f>VLOOKUP($E3742,Mapping!$A$2:$C$502,2,0)</f>
        <v>Facebook VO AAA</v>
      </c>
      <c r="K3742" s="24" t="str">
        <f>VLOOKUP(G3742,Mapping!$E$2:$F$246,2,0)</f>
        <v>S1</v>
      </c>
    </row>
    <row r="3743" spans="5:11" x14ac:dyDescent="0.25">
      <c r="E3743" s="5" t="s">
        <v>211</v>
      </c>
      <c r="F3743" s="1" t="s">
        <v>117</v>
      </c>
      <c r="G3743" s="2">
        <v>44319</v>
      </c>
      <c r="H3743" s="1">
        <v>38496.3773164874</v>
      </c>
      <c r="I3743" s="24" t="str">
        <f>VLOOKUP($E3743,Mapping!$A$2:$C$502,3,0)</f>
        <v>Pre</v>
      </c>
      <c r="J3743" s="24" t="str">
        <f>VLOOKUP($E3743,Mapping!$A$2:$C$502,2,0)</f>
        <v>Facebook VO BAU</v>
      </c>
      <c r="K3743" s="24" t="str">
        <f>VLOOKUP(G3743,Mapping!$E$2:$F$246,2,0)</f>
        <v>S1</v>
      </c>
    </row>
    <row r="3744" spans="5:11" x14ac:dyDescent="0.25">
      <c r="E3744" s="5" t="s">
        <v>212</v>
      </c>
      <c r="F3744" s="1" t="s">
        <v>117</v>
      </c>
      <c r="G3744" s="2">
        <v>44319</v>
      </c>
      <c r="H3744" s="1">
        <v>30564.667767220701</v>
      </c>
      <c r="I3744" s="24" t="str">
        <f>VLOOKUP($E3744,Mapping!$A$2:$C$502,3,0)</f>
        <v>S1</v>
      </c>
      <c r="J3744" s="24" t="str">
        <f>VLOOKUP($E3744,Mapping!$A$2:$C$502,2,0)</f>
        <v>Facebook VO BAU</v>
      </c>
      <c r="K3744" s="24" t="str">
        <f>VLOOKUP(G3744,Mapping!$E$2:$F$246,2,0)</f>
        <v>S1</v>
      </c>
    </row>
    <row r="3745" spans="5:11" x14ac:dyDescent="0.25">
      <c r="E3745" s="5" t="s">
        <v>213</v>
      </c>
      <c r="F3745" s="1" t="s">
        <v>117</v>
      </c>
      <c r="G3745" s="2">
        <v>44319</v>
      </c>
      <c r="H3745" s="1">
        <v>0</v>
      </c>
      <c r="I3745" s="24" t="str">
        <f>VLOOKUP($E3745,Mapping!$A$2:$C$502,3,0)</f>
        <v>S2</v>
      </c>
      <c r="J3745" s="24" t="str">
        <f>VLOOKUP($E3745,Mapping!$A$2:$C$502,2,0)</f>
        <v>Facebook VO BAU</v>
      </c>
      <c r="K3745" s="24" t="str">
        <f>VLOOKUP(G3745,Mapping!$E$2:$F$246,2,0)</f>
        <v>S1</v>
      </c>
    </row>
    <row r="3746" spans="5:11" x14ac:dyDescent="0.25">
      <c r="E3746" s="5" t="s">
        <v>246</v>
      </c>
      <c r="F3746" s="1" t="s">
        <v>117</v>
      </c>
      <c r="G3746" s="2">
        <v>44319</v>
      </c>
      <c r="H3746" s="1">
        <v>0</v>
      </c>
      <c r="I3746" s="24" t="str">
        <f>VLOOKUP($E3746,Mapping!$A$2:$C$502,3,0)</f>
        <v>S3</v>
      </c>
      <c r="J3746" s="24" t="str">
        <f>VLOOKUP($E3746,Mapping!$A$2:$C$502,2,0)</f>
        <v>Facebook VO BAU</v>
      </c>
      <c r="K3746" s="24" t="str">
        <f>VLOOKUP(G3746,Mapping!$E$2:$F$246,2,0)</f>
        <v>S1</v>
      </c>
    </row>
    <row r="3747" spans="5:11" x14ac:dyDescent="0.25">
      <c r="E3747" s="5" t="s">
        <v>214</v>
      </c>
      <c r="F3747" s="1" t="s">
        <v>117</v>
      </c>
      <c r="G3747" s="2">
        <v>44319</v>
      </c>
      <c r="H3747" s="1">
        <v>4664.8098992253799</v>
      </c>
      <c r="I3747" s="24" t="str">
        <f>VLOOKUP($E3747,Mapping!$A$2:$C$502,3,0)</f>
        <v>Pre</v>
      </c>
      <c r="J3747" s="24" t="str">
        <f>VLOOKUP($E3747,Mapping!$A$2:$C$502,2,0)</f>
        <v>Facebook VO Dynamic</v>
      </c>
      <c r="K3747" s="24" t="str">
        <f>VLOOKUP(G3747,Mapping!$E$2:$F$246,2,0)</f>
        <v>S1</v>
      </c>
    </row>
    <row r="3748" spans="5:11" x14ac:dyDescent="0.25">
      <c r="E3748" s="5" t="s">
        <v>215</v>
      </c>
      <c r="F3748" s="1" t="s">
        <v>117</v>
      </c>
      <c r="G3748" s="2">
        <v>44319</v>
      </c>
      <c r="H3748" s="1">
        <v>1.58002205697844E-2</v>
      </c>
      <c r="I3748" s="24" t="str">
        <f>VLOOKUP($E3748,Mapping!$A$2:$C$502,3,0)</f>
        <v>S1</v>
      </c>
      <c r="J3748" s="24" t="str">
        <f>VLOOKUP($E3748,Mapping!$A$2:$C$502,2,0)</f>
        <v>Facebook VO Dynamic</v>
      </c>
      <c r="K3748" s="24" t="str">
        <f>VLOOKUP(G3748,Mapping!$E$2:$F$246,2,0)</f>
        <v>S1</v>
      </c>
    </row>
    <row r="3749" spans="5:11" x14ac:dyDescent="0.25">
      <c r="E3749" s="5" t="s">
        <v>216</v>
      </c>
      <c r="F3749" s="1" t="s">
        <v>117</v>
      </c>
      <c r="G3749" s="2">
        <v>44319</v>
      </c>
      <c r="H3749" s="1">
        <v>4349.05661289003</v>
      </c>
      <c r="I3749" s="24" t="str">
        <f>VLOOKUP($E3749,Mapping!$A$2:$C$502,3,0)</f>
        <v>Pre</v>
      </c>
      <c r="J3749" s="24" t="str">
        <f>VLOOKUP($E3749,Mapping!$A$2:$C$502,2,0)</f>
        <v>Google Display</v>
      </c>
      <c r="K3749" s="24" t="str">
        <f>VLOOKUP(G3749,Mapping!$E$2:$F$246,2,0)</f>
        <v>S1</v>
      </c>
    </row>
    <row r="3750" spans="5:11" x14ac:dyDescent="0.25">
      <c r="E3750" s="5" t="s">
        <v>217</v>
      </c>
      <c r="F3750" s="1" t="s">
        <v>117</v>
      </c>
      <c r="G3750" s="2">
        <v>44319</v>
      </c>
      <c r="H3750" s="1">
        <v>0</v>
      </c>
      <c r="I3750" s="24">
        <f>VLOOKUP($E3750,Mapping!$A$2:$C$502,3,0)</f>
        <v>0</v>
      </c>
      <c r="J3750" s="24" t="str">
        <f>VLOOKUP($E3750,Mapping!$A$2:$C$502,2,0)</f>
        <v>Google Display</v>
      </c>
      <c r="K3750" s="24" t="str">
        <f>VLOOKUP(G3750,Mapping!$E$2:$F$246,2,0)</f>
        <v>S1</v>
      </c>
    </row>
    <row r="3751" spans="5:11" x14ac:dyDescent="0.25">
      <c r="E3751" s="5" t="s">
        <v>229</v>
      </c>
      <c r="F3751" s="1" t="s">
        <v>117</v>
      </c>
      <c r="G3751" s="2">
        <v>44319</v>
      </c>
      <c r="H3751" s="1">
        <v>0</v>
      </c>
      <c r="I3751" s="24">
        <f>VLOOKUP($E3751,Mapping!$A$2:$C$502,3,0)</f>
        <v>0</v>
      </c>
      <c r="J3751" s="24" t="str">
        <f>VLOOKUP($E3751,Mapping!$A$2:$C$502,2,0)</f>
        <v>Google Display</v>
      </c>
      <c r="K3751" s="24" t="str">
        <f>VLOOKUP(G3751,Mapping!$E$2:$F$246,2,0)</f>
        <v>S1</v>
      </c>
    </row>
    <row r="3752" spans="5:11" x14ac:dyDescent="0.25">
      <c r="E3752" s="5" t="s">
        <v>218</v>
      </c>
      <c r="F3752" s="1" t="s">
        <v>117</v>
      </c>
      <c r="G3752" s="2">
        <v>44319</v>
      </c>
      <c r="H3752" s="1">
        <v>0</v>
      </c>
      <c r="I3752" s="24">
        <f>VLOOKUP($E3752,Mapping!$A$2:$C$502,3,0)</f>
        <v>0</v>
      </c>
      <c r="J3752" s="24" t="str">
        <f>VLOOKUP($E3752,Mapping!$A$2:$C$502,2,0)</f>
        <v>Google Display</v>
      </c>
      <c r="K3752" s="24" t="str">
        <f>VLOOKUP(G3752,Mapping!$E$2:$F$246,2,0)</f>
        <v>S1</v>
      </c>
    </row>
    <row r="3753" spans="5:11" x14ac:dyDescent="0.25">
      <c r="E3753" s="5" t="s">
        <v>230</v>
      </c>
      <c r="F3753" s="1" t="s">
        <v>117</v>
      </c>
      <c r="G3753" s="2">
        <v>44319</v>
      </c>
      <c r="H3753" s="1">
        <v>1423.1806973074199</v>
      </c>
      <c r="I3753" s="24" t="str">
        <f>VLOOKUP($E3753,Mapping!$A$2:$C$502,3,0)</f>
        <v>S1</v>
      </c>
      <c r="J3753" s="24" t="str">
        <f>VLOOKUP($E3753,Mapping!$A$2:$C$502,2,0)</f>
        <v>Google Display</v>
      </c>
      <c r="K3753" s="24" t="str">
        <f>VLOOKUP(G3753,Mapping!$E$2:$F$246,2,0)</f>
        <v>S1</v>
      </c>
    </row>
    <row r="3754" spans="5:11" x14ac:dyDescent="0.25">
      <c r="E3754" s="5" t="s">
        <v>219</v>
      </c>
      <c r="F3754" s="1" t="s">
        <v>117</v>
      </c>
      <c r="G3754" s="2">
        <v>44319</v>
      </c>
      <c r="H3754" s="1">
        <v>1763.52947620091</v>
      </c>
      <c r="I3754" s="24" t="str">
        <f>VLOOKUP($E3754,Mapping!$A$2:$C$502,3,0)</f>
        <v>Pre</v>
      </c>
      <c r="J3754" s="24" t="str">
        <f>VLOOKUP($E3754,Mapping!$A$2:$C$502,2,0)</f>
        <v>Google Youtube</v>
      </c>
      <c r="K3754" s="24" t="str">
        <f>VLOOKUP(G3754,Mapping!$E$2:$F$246,2,0)</f>
        <v>S1</v>
      </c>
    </row>
    <row r="3755" spans="5:11" x14ac:dyDescent="0.25">
      <c r="E3755" s="5" t="s">
        <v>220</v>
      </c>
      <c r="F3755" s="1" t="s">
        <v>117</v>
      </c>
      <c r="G3755" s="2">
        <v>44319</v>
      </c>
      <c r="H3755" s="1">
        <v>0</v>
      </c>
      <c r="I3755" s="24">
        <f>VLOOKUP($E3755,Mapping!$A$2:$C$502,3,0)</f>
        <v>0</v>
      </c>
      <c r="J3755" s="24" t="str">
        <f>VLOOKUP($E3755,Mapping!$A$2:$C$502,2,0)</f>
        <v>Google Youtube</v>
      </c>
      <c r="K3755" s="24" t="str">
        <f>VLOOKUP(G3755,Mapping!$E$2:$F$246,2,0)</f>
        <v>S1</v>
      </c>
    </row>
    <row r="3756" spans="5:11" x14ac:dyDescent="0.25">
      <c r="E3756" s="5" t="s">
        <v>231</v>
      </c>
      <c r="F3756" s="1" t="s">
        <v>117</v>
      </c>
      <c r="G3756" s="2">
        <v>44319</v>
      </c>
      <c r="H3756" s="1">
        <v>0</v>
      </c>
      <c r="I3756" s="24">
        <f>VLOOKUP($E3756,Mapping!$A$2:$C$502,3,0)</f>
        <v>0</v>
      </c>
      <c r="J3756" s="24" t="str">
        <f>VLOOKUP($E3756,Mapping!$A$2:$C$502,2,0)</f>
        <v>Google Youtube</v>
      </c>
      <c r="K3756" s="24" t="str">
        <f>VLOOKUP(G3756,Mapping!$E$2:$F$246,2,0)</f>
        <v>S1</v>
      </c>
    </row>
    <row r="3757" spans="5:11" x14ac:dyDescent="0.25">
      <c r="E3757" s="5" t="s">
        <v>221</v>
      </c>
      <c r="F3757" s="1" t="s">
        <v>117</v>
      </c>
      <c r="G3757" s="2">
        <v>44319</v>
      </c>
      <c r="H3757" s="1">
        <v>0</v>
      </c>
      <c r="I3757" s="24">
        <f>VLOOKUP($E3757,Mapping!$A$2:$C$502,3,0)</f>
        <v>0</v>
      </c>
      <c r="J3757" s="24" t="str">
        <f>VLOOKUP($E3757,Mapping!$A$2:$C$502,2,0)</f>
        <v>Google Youtube</v>
      </c>
      <c r="K3757" s="24" t="str">
        <f>VLOOKUP(G3757,Mapping!$E$2:$F$246,2,0)</f>
        <v>S1</v>
      </c>
    </row>
    <row r="3758" spans="5:11" x14ac:dyDescent="0.25">
      <c r="E3758" s="5" t="s">
        <v>232</v>
      </c>
      <c r="F3758" s="1" t="s">
        <v>117</v>
      </c>
      <c r="G3758" s="2">
        <v>44319</v>
      </c>
      <c r="H3758" s="1">
        <v>0.87496893425600397</v>
      </c>
      <c r="I3758" s="24" t="str">
        <f>VLOOKUP($E3758,Mapping!$A$2:$C$502,3,0)</f>
        <v>S1</v>
      </c>
      <c r="J3758" s="24" t="str">
        <f>VLOOKUP($E3758,Mapping!$A$2:$C$502,2,0)</f>
        <v>Google Youtube</v>
      </c>
      <c r="K3758" s="24" t="str">
        <f>VLOOKUP(G3758,Mapping!$E$2:$F$246,2,0)</f>
        <v>S1</v>
      </c>
    </row>
    <row r="3759" spans="5:11" x14ac:dyDescent="0.25">
      <c r="E3759" s="5" t="s">
        <v>73</v>
      </c>
      <c r="F3759" s="1" t="s">
        <v>117</v>
      </c>
      <c r="G3759" s="2">
        <v>44319</v>
      </c>
      <c r="H3759" s="1">
        <v>282876.95580592903</v>
      </c>
      <c r="I3759" s="24">
        <f>VLOOKUP($E3759,Mapping!$A$2:$C$502,3,0)</f>
        <v>0</v>
      </c>
      <c r="J3759" s="24">
        <f>VLOOKUP($E3759,Mapping!$A$2:$C$502,2,0)</f>
        <v>0</v>
      </c>
      <c r="K3759" s="24" t="str">
        <f>VLOOKUP(G3759,Mapping!$E$2:$F$246,2,0)</f>
        <v>S1</v>
      </c>
    </row>
    <row r="3760" spans="5:11" x14ac:dyDescent="0.25">
      <c r="E3760" s="5" t="s">
        <v>149</v>
      </c>
      <c r="F3760" s="1" t="s">
        <v>117</v>
      </c>
      <c r="G3760" s="2">
        <v>44319</v>
      </c>
      <c r="H3760" s="1">
        <v>0</v>
      </c>
      <c r="I3760" s="24">
        <f>VLOOKUP($E3760,Mapping!$A$2:$C$502,3,0)</f>
        <v>0</v>
      </c>
      <c r="J3760" s="24" t="str">
        <f>VLOOKUP($E3760,Mapping!$A$2:$C$502,2,0)</f>
        <v>Event After Effect</v>
      </c>
      <c r="K3760" s="24" t="str">
        <f>VLOOKUP(G3760,Mapping!$E$2:$F$246,2,0)</f>
        <v>S1</v>
      </c>
    </row>
    <row r="3761" spans="5:11" x14ac:dyDescent="0.25">
      <c r="E3761" s="5" t="s">
        <v>150</v>
      </c>
      <c r="F3761" s="1" t="s">
        <v>117</v>
      </c>
      <c r="G3761" s="2">
        <v>44319</v>
      </c>
      <c r="H3761" s="1">
        <v>0</v>
      </c>
      <c r="I3761" s="24">
        <f>VLOOKUP($E3761,Mapping!$A$2:$C$502,3,0)</f>
        <v>0</v>
      </c>
      <c r="J3761" s="24" t="str">
        <f>VLOOKUP($E3761,Mapping!$A$2:$C$502,2,0)</f>
        <v>Internal Event</v>
      </c>
      <c r="K3761" s="24" t="str">
        <f>VLOOKUP(G3761,Mapping!$E$2:$F$246,2,0)</f>
        <v>S1</v>
      </c>
    </row>
    <row r="3762" spans="5:11" x14ac:dyDescent="0.25">
      <c r="E3762" s="5" t="s">
        <v>151</v>
      </c>
      <c r="F3762" s="1" t="s">
        <v>117</v>
      </c>
      <c r="G3762" s="2">
        <v>44319</v>
      </c>
      <c r="H3762" s="1">
        <v>0</v>
      </c>
      <c r="I3762" s="24">
        <f>VLOOKUP($E3762,Mapping!$A$2:$C$502,3,0)</f>
        <v>0</v>
      </c>
      <c r="J3762" s="24" t="str">
        <f>VLOOKUP($E3762,Mapping!$A$2:$C$502,2,0)</f>
        <v>Internal Event</v>
      </c>
      <c r="K3762" s="24" t="str">
        <f>VLOOKUP(G3762,Mapping!$E$2:$F$246,2,0)</f>
        <v>S1</v>
      </c>
    </row>
    <row r="3763" spans="5:11" x14ac:dyDescent="0.25">
      <c r="E3763" s="5" t="s">
        <v>152</v>
      </c>
      <c r="F3763" s="1" t="s">
        <v>117</v>
      </c>
      <c r="G3763" s="2">
        <v>44319</v>
      </c>
      <c r="H3763" s="1">
        <v>-31851.912154859601</v>
      </c>
      <c r="I3763" s="24">
        <f>VLOOKUP($E3763,Mapping!$A$2:$C$502,3,0)</f>
        <v>0</v>
      </c>
      <c r="J3763" s="24" t="str">
        <f>VLOOKUP($E3763,Mapping!$A$2:$C$502,2,0)</f>
        <v>Internal Event</v>
      </c>
      <c r="K3763" s="24" t="str">
        <f>VLOOKUP(G3763,Mapping!$E$2:$F$246,2,0)</f>
        <v>S1</v>
      </c>
    </row>
    <row r="3764" spans="5:11" x14ac:dyDescent="0.25">
      <c r="E3764" s="5" t="s">
        <v>153</v>
      </c>
      <c r="F3764" s="1" t="s">
        <v>117</v>
      </c>
      <c r="G3764" s="2">
        <v>44319</v>
      </c>
      <c r="H3764" s="1">
        <v>-26587.378751716002</v>
      </c>
      <c r="I3764" s="24">
        <f>VLOOKUP($E3764,Mapping!$A$2:$C$502,3,0)</f>
        <v>0</v>
      </c>
      <c r="J3764" s="24" t="str">
        <f>VLOOKUP($E3764,Mapping!$A$2:$C$502,2,0)</f>
        <v>Monday Effect</v>
      </c>
      <c r="K3764" s="24" t="str">
        <f>VLOOKUP(G3764,Mapping!$E$2:$F$246,2,0)</f>
        <v>S1</v>
      </c>
    </row>
    <row r="3765" spans="5:11" x14ac:dyDescent="0.25">
      <c r="E3765" s="5" t="s">
        <v>154</v>
      </c>
      <c r="F3765" s="1" t="s">
        <v>117</v>
      </c>
      <c r="G3765" s="2">
        <v>44319</v>
      </c>
      <c r="H3765" s="1">
        <v>0</v>
      </c>
      <c r="I3765" s="24">
        <f>VLOOKUP($E3765,Mapping!$A$2:$C$502,3,0)</f>
        <v>0</v>
      </c>
      <c r="J3765" s="24" t="str">
        <f>VLOOKUP($E3765,Mapping!$A$2:$C$502,2,0)</f>
        <v>New Content</v>
      </c>
      <c r="K3765" s="24" t="str">
        <f>VLOOKUP(G3765,Mapping!$E$2:$F$246,2,0)</f>
        <v>S1</v>
      </c>
    </row>
    <row r="3766" spans="5:11" x14ac:dyDescent="0.25">
      <c r="E3766" s="5" t="s">
        <v>155</v>
      </c>
      <c r="F3766" s="1" t="s">
        <v>117</v>
      </c>
      <c r="G3766" s="2">
        <v>44319</v>
      </c>
      <c r="H3766" s="1">
        <v>0</v>
      </c>
      <c r="I3766" s="24">
        <f>VLOOKUP($E3766,Mapping!$A$2:$C$502,3,0)</f>
        <v>0</v>
      </c>
      <c r="J3766" s="24" t="str">
        <f>VLOOKUP($E3766,Mapping!$A$2:$C$502,2,0)</f>
        <v>Internal Event</v>
      </c>
      <c r="K3766" s="24" t="str">
        <f>VLOOKUP(G3766,Mapping!$E$2:$F$246,2,0)</f>
        <v>S1</v>
      </c>
    </row>
    <row r="3767" spans="5:11" x14ac:dyDescent="0.25">
      <c r="E3767" s="5" t="s">
        <v>156</v>
      </c>
      <c r="F3767" s="1" t="s">
        <v>117</v>
      </c>
      <c r="G3767" s="2">
        <v>44319</v>
      </c>
      <c r="H3767" s="1">
        <v>0</v>
      </c>
      <c r="I3767" s="24">
        <f>VLOOKUP($E3767,Mapping!$A$2:$C$502,3,0)</f>
        <v>0</v>
      </c>
      <c r="J3767" s="24" t="str">
        <f>VLOOKUP($E3767,Mapping!$A$2:$C$502,2,0)</f>
        <v>Internal Event</v>
      </c>
      <c r="K3767" s="24" t="str">
        <f>VLOOKUP(G3767,Mapping!$E$2:$F$246,2,0)</f>
        <v>S1</v>
      </c>
    </row>
    <row r="3768" spans="5:11" x14ac:dyDescent="0.25">
      <c r="E3768" s="5" t="s">
        <v>233</v>
      </c>
      <c r="F3768" s="1" t="s">
        <v>117</v>
      </c>
      <c r="G3768" s="2">
        <v>44319</v>
      </c>
      <c r="H3768" s="1">
        <v>0</v>
      </c>
      <c r="I3768" s="24" t="str">
        <f>VLOOKUP($E3768,Mapping!$A$2:$C$502,3,0)</f>
        <v>S2</v>
      </c>
      <c r="J3768" s="24" t="str">
        <f>VLOOKUP($E3768,Mapping!$A$2:$C$502,2,0)</f>
        <v>Reddit</v>
      </c>
      <c r="K3768" s="24" t="str">
        <f>VLOOKUP(G3768,Mapping!$E$2:$F$246,2,0)</f>
        <v>S1</v>
      </c>
    </row>
    <row r="3769" spans="5:11" x14ac:dyDescent="0.25">
      <c r="E3769" s="5" t="s">
        <v>158</v>
      </c>
      <c r="F3769" s="1" t="s">
        <v>117</v>
      </c>
      <c r="G3769" s="2">
        <v>44319</v>
      </c>
      <c r="H3769" s="1">
        <v>0</v>
      </c>
      <c r="I3769" s="24">
        <f>VLOOKUP($E3769,Mapping!$A$2:$C$502,3,0)</f>
        <v>0</v>
      </c>
      <c r="J3769" s="24" t="str">
        <f>VLOOKUP($E3769,Mapping!$A$2:$C$502,2,0)</f>
        <v>Internal Event</v>
      </c>
      <c r="K3769" s="24" t="str">
        <f>VLOOKUP(G3769,Mapping!$E$2:$F$246,2,0)</f>
        <v>S1</v>
      </c>
    </row>
    <row r="3770" spans="5:11" x14ac:dyDescent="0.25">
      <c r="E3770" s="5" t="s">
        <v>159</v>
      </c>
      <c r="F3770" s="1" t="s">
        <v>117</v>
      </c>
      <c r="G3770" s="2">
        <v>44319</v>
      </c>
      <c r="H3770" s="1">
        <v>0</v>
      </c>
      <c r="I3770" s="24">
        <f>VLOOKUP($E3770,Mapping!$A$2:$C$502,3,0)</f>
        <v>0</v>
      </c>
      <c r="J3770" s="24" t="str">
        <f>VLOOKUP($E3770,Mapping!$A$2:$C$502,2,0)</f>
        <v>Event After Effect</v>
      </c>
      <c r="K3770" s="24" t="str">
        <f>VLOOKUP(G3770,Mapping!$E$2:$F$246,2,0)</f>
        <v>S1</v>
      </c>
    </row>
    <row r="3771" spans="5:11" x14ac:dyDescent="0.25">
      <c r="E3771" s="5" t="s">
        <v>160</v>
      </c>
      <c r="F3771" s="1" t="s">
        <v>117</v>
      </c>
      <c r="G3771" s="2">
        <v>44319</v>
      </c>
      <c r="H3771" s="1">
        <v>0</v>
      </c>
      <c r="I3771" s="24">
        <f>VLOOKUP($E3771,Mapping!$A$2:$C$502,3,0)</f>
        <v>0</v>
      </c>
      <c r="J3771" s="24" t="str">
        <f>VLOOKUP($E3771,Mapping!$A$2:$C$502,2,0)</f>
        <v>Event After Effect</v>
      </c>
      <c r="K3771" s="24" t="str">
        <f>VLOOKUP(G3771,Mapping!$E$2:$F$246,2,0)</f>
        <v>S1</v>
      </c>
    </row>
    <row r="3772" spans="5:11" x14ac:dyDescent="0.25">
      <c r="E3772" s="5" t="s">
        <v>161</v>
      </c>
      <c r="F3772" s="1" t="s">
        <v>117</v>
      </c>
      <c r="G3772" s="2">
        <v>44319</v>
      </c>
      <c r="H3772" s="1">
        <v>0</v>
      </c>
      <c r="I3772" s="24">
        <f>VLOOKUP($E3772,Mapping!$A$2:$C$502,3,0)</f>
        <v>0</v>
      </c>
      <c r="J3772" s="24" t="str">
        <f>VLOOKUP($E3772,Mapping!$A$2:$C$502,2,0)</f>
        <v>Internal Event</v>
      </c>
      <c r="K3772" s="24" t="str">
        <f>VLOOKUP(G3772,Mapping!$E$2:$F$246,2,0)</f>
        <v>S1</v>
      </c>
    </row>
    <row r="3773" spans="5:11" x14ac:dyDescent="0.25">
      <c r="E3773" s="5" t="s">
        <v>162</v>
      </c>
      <c r="F3773" s="1" t="s">
        <v>117</v>
      </c>
      <c r="G3773" s="2">
        <v>44319</v>
      </c>
      <c r="H3773" s="1">
        <v>0</v>
      </c>
      <c r="I3773" s="24">
        <f>VLOOKUP($E3773,Mapping!$A$2:$C$502,3,0)</f>
        <v>0</v>
      </c>
      <c r="J3773" s="24" t="str">
        <f>VLOOKUP($E3773,Mapping!$A$2:$C$502,2,0)</f>
        <v>Tuesday Effect</v>
      </c>
      <c r="K3773" s="24" t="str">
        <f>VLOOKUP(G3773,Mapping!$E$2:$F$246,2,0)</f>
        <v>S1</v>
      </c>
    </row>
    <row r="3774" spans="5:11" x14ac:dyDescent="0.25">
      <c r="E3774" s="5" t="s">
        <v>222</v>
      </c>
      <c r="F3774" s="1" t="s">
        <v>117</v>
      </c>
      <c r="G3774" s="2">
        <v>44319</v>
      </c>
      <c r="H3774" s="1">
        <v>5571.4631410276597</v>
      </c>
      <c r="I3774" s="24" t="str">
        <f>VLOOKUP($E3774,Mapping!$A$2:$C$502,3,0)</f>
        <v>Pre</v>
      </c>
      <c r="J3774" s="24" t="str">
        <f>VLOOKUP($E3774,Mapping!$A$2:$C$502,2,0)</f>
        <v>Unity</v>
      </c>
      <c r="K3774" s="24" t="str">
        <f>VLOOKUP(G3774,Mapping!$E$2:$F$246,2,0)</f>
        <v>S1</v>
      </c>
    </row>
    <row r="3775" spans="5:11" x14ac:dyDescent="0.25">
      <c r="E3775" s="5" t="s">
        <v>234</v>
      </c>
      <c r="F3775" s="1" t="s">
        <v>117</v>
      </c>
      <c r="G3775" s="2">
        <v>44319</v>
      </c>
      <c r="H3775" s="1">
        <v>15787.2105814479</v>
      </c>
      <c r="I3775" s="24" t="str">
        <f>VLOOKUP($E3775,Mapping!$A$2:$C$502,3,0)</f>
        <v>S1</v>
      </c>
      <c r="J3775" s="24" t="str">
        <f>VLOOKUP($E3775,Mapping!$A$2:$C$502,2,0)</f>
        <v>Unity</v>
      </c>
      <c r="K3775" s="24" t="str">
        <f>VLOOKUP(G3775,Mapping!$E$2:$F$246,2,0)</f>
        <v>S1</v>
      </c>
    </row>
    <row r="3776" spans="5:11" x14ac:dyDescent="0.25">
      <c r="E3776" s="5" t="s">
        <v>235</v>
      </c>
      <c r="F3776" s="1" t="s">
        <v>117</v>
      </c>
      <c r="G3776" s="2">
        <v>44319</v>
      </c>
      <c r="H3776" s="1">
        <v>0</v>
      </c>
      <c r="I3776" s="24" t="str">
        <f>VLOOKUP($E3776,Mapping!$A$2:$C$502,3,0)</f>
        <v>S2</v>
      </c>
      <c r="J3776" s="24" t="str">
        <f>VLOOKUP($E3776,Mapping!$A$2:$C$502,2,0)</f>
        <v>Unity</v>
      </c>
      <c r="K3776" s="24" t="str">
        <f>VLOOKUP(G3776,Mapping!$E$2:$F$246,2,0)</f>
        <v>S1</v>
      </c>
    </row>
    <row r="3777" spans="5:11" x14ac:dyDescent="0.25">
      <c r="E3777" s="5" t="s">
        <v>247</v>
      </c>
      <c r="F3777" s="1" t="s">
        <v>117</v>
      </c>
      <c r="G3777" s="2">
        <v>44319</v>
      </c>
      <c r="H3777" s="1">
        <v>0</v>
      </c>
      <c r="I3777" s="24" t="str">
        <f>VLOOKUP($E3777,Mapping!$A$2:$C$502,3,0)</f>
        <v>S3</v>
      </c>
      <c r="J3777" s="24" t="str">
        <f>VLOOKUP($E3777,Mapping!$A$2:$C$502,2,0)</f>
        <v>Unity</v>
      </c>
      <c r="K3777" s="24" t="str">
        <f>VLOOKUP(G3777,Mapping!$E$2:$F$246,2,0)</f>
        <v>S1</v>
      </c>
    </row>
    <row r="3778" spans="5:11" x14ac:dyDescent="0.25">
      <c r="E3778" s="5" t="s">
        <v>200</v>
      </c>
      <c r="F3778" s="1" t="s">
        <v>117</v>
      </c>
      <c r="G3778" s="2">
        <v>44320</v>
      </c>
      <c r="H3778" s="1">
        <v>0</v>
      </c>
      <c r="I3778" s="24">
        <f>VLOOKUP($E3778,Mapping!$A$2:$C$502,3,0)</f>
        <v>0</v>
      </c>
      <c r="J3778" s="24" t="str">
        <f>VLOOKUP($E3778,Mapping!$A$2:$C$502,2,0)</f>
        <v>Apple Search</v>
      </c>
      <c r="K3778" s="24" t="str">
        <f>VLOOKUP(G3778,Mapping!$E$2:$F$246,2,0)</f>
        <v>S1</v>
      </c>
    </row>
    <row r="3779" spans="5:11" x14ac:dyDescent="0.25">
      <c r="E3779" s="5" t="s">
        <v>227</v>
      </c>
      <c r="F3779" s="1" t="s">
        <v>117</v>
      </c>
      <c r="G3779" s="2">
        <v>44320</v>
      </c>
      <c r="H3779" s="1">
        <v>0</v>
      </c>
      <c r="I3779" s="24">
        <f>VLOOKUP($E3779,Mapping!$A$2:$C$502,3,0)</f>
        <v>0</v>
      </c>
      <c r="J3779" s="24" t="str">
        <f>VLOOKUP($E3779,Mapping!$A$2:$C$502,2,0)</f>
        <v>Applovin Rewarded</v>
      </c>
      <c r="K3779" s="24" t="str">
        <f>VLOOKUP(G3779,Mapping!$E$2:$F$246,2,0)</f>
        <v>S1</v>
      </c>
    </row>
    <row r="3780" spans="5:11" x14ac:dyDescent="0.25">
      <c r="E3780" s="5" t="s">
        <v>201</v>
      </c>
      <c r="F3780" s="1" t="s">
        <v>117</v>
      </c>
      <c r="G3780" s="2">
        <v>44320</v>
      </c>
      <c r="H3780" s="1">
        <v>0</v>
      </c>
      <c r="I3780" s="24">
        <f>VLOOKUP($E3780,Mapping!$A$2:$C$502,3,0)</f>
        <v>0</v>
      </c>
      <c r="J3780" s="24" t="str">
        <f>VLOOKUP($E3780,Mapping!$A$2:$C$502,2,0)</f>
        <v>Applovin Video</v>
      </c>
      <c r="K3780" s="24" t="str">
        <f>VLOOKUP(G3780,Mapping!$E$2:$F$246,2,0)</f>
        <v>S1</v>
      </c>
    </row>
    <row r="3781" spans="5:11" x14ac:dyDescent="0.25">
      <c r="E3781" s="5" t="s">
        <v>143</v>
      </c>
      <c r="F3781" s="1" t="s">
        <v>117</v>
      </c>
      <c r="G3781" s="2">
        <v>44320</v>
      </c>
      <c r="H3781" s="1">
        <v>0</v>
      </c>
      <c r="I3781" s="24">
        <f>VLOOKUP($E3781,Mapping!$A$2:$C$502,3,0)</f>
        <v>0</v>
      </c>
      <c r="J3781" s="24" t="str">
        <f>VLOOKUP($E3781,Mapping!$A$2:$C$502,2,0)</f>
        <v>Bug Fix</v>
      </c>
      <c r="K3781" s="24" t="str">
        <f>VLOOKUP(G3781,Mapping!$E$2:$F$246,2,0)</f>
        <v>S1</v>
      </c>
    </row>
    <row r="3782" spans="5:11" x14ac:dyDescent="0.25">
      <c r="E3782" s="5" t="s">
        <v>144</v>
      </c>
      <c r="F3782" s="1" t="s">
        <v>117</v>
      </c>
      <c r="G3782" s="2">
        <v>44320</v>
      </c>
      <c r="H3782" s="1">
        <v>0</v>
      </c>
      <c r="I3782" s="24">
        <f>VLOOKUP($E3782,Mapping!$A$2:$C$502,3,0)</f>
        <v>0</v>
      </c>
      <c r="J3782" s="24" t="str">
        <f>VLOOKUP($E3782,Mapping!$A$2:$C$502,2,0)</f>
        <v>Bug Fix</v>
      </c>
      <c r="K3782" s="24" t="str">
        <f>VLOOKUP(G3782,Mapping!$E$2:$F$246,2,0)</f>
        <v>S1</v>
      </c>
    </row>
    <row r="3783" spans="5:11" x14ac:dyDescent="0.25">
      <c r="E3783" s="5" t="s">
        <v>226</v>
      </c>
      <c r="F3783" s="1" t="s">
        <v>117</v>
      </c>
      <c r="G3783" s="2">
        <v>44320</v>
      </c>
      <c r="H3783" s="1">
        <v>0</v>
      </c>
      <c r="I3783" s="24">
        <f>VLOOKUP($E3783,Mapping!$A$2:$C$502,3,0)</f>
        <v>0</v>
      </c>
      <c r="J3783" s="24" t="str">
        <f>VLOOKUP($E3783,Mapping!$A$2:$C$502,2,0)</f>
        <v>Bug Fix</v>
      </c>
      <c r="K3783" s="24" t="str">
        <f>VLOOKUP(G3783,Mapping!$E$2:$F$246,2,0)</f>
        <v>S1</v>
      </c>
    </row>
    <row r="3784" spans="5:11" x14ac:dyDescent="0.25">
      <c r="E3784" s="5" t="s">
        <v>146</v>
      </c>
      <c r="F3784" s="1" t="s">
        <v>117</v>
      </c>
      <c r="G3784" s="2">
        <v>44320</v>
      </c>
      <c r="H3784" s="1">
        <v>0</v>
      </c>
      <c r="I3784" s="24">
        <f>VLOOKUP($E3784,Mapping!$A$2:$C$502,3,0)</f>
        <v>0</v>
      </c>
      <c r="J3784" s="24" t="str">
        <f>VLOOKUP($E3784,Mapping!$A$2:$C$502,2,0)</f>
        <v>Event After Effect</v>
      </c>
      <c r="K3784" s="24" t="str">
        <f>VLOOKUP(G3784,Mapping!$E$2:$F$246,2,0)</f>
        <v>S1</v>
      </c>
    </row>
    <row r="3785" spans="5:11" x14ac:dyDescent="0.25">
      <c r="E3785" s="5" t="s">
        <v>228</v>
      </c>
      <c r="F3785" s="1" t="s">
        <v>117</v>
      </c>
      <c r="G3785" s="2">
        <v>44320</v>
      </c>
      <c r="H3785" s="1">
        <v>0</v>
      </c>
      <c r="I3785" s="24">
        <f>VLOOKUP($E3785,Mapping!$A$2:$C$502,3,0)</f>
        <v>0</v>
      </c>
      <c r="J3785" s="24" t="str">
        <f>VLOOKUP($E3785,Mapping!$A$2:$C$502,2,0)</f>
        <v>Bytedance Global</v>
      </c>
      <c r="K3785" s="24" t="str">
        <f>VLOOKUP(G3785,Mapping!$E$2:$F$246,2,0)</f>
        <v>S1</v>
      </c>
    </row>
    <row r="3786" spans="5:11" x14ac:dyDescent="0.25">
      <c r="E3786" s="5" t="s">
        <v>180</v>
      </c>
      <c r="F3786" s="1" t="s">
        <v>117</v>
      </c>
      <c r="G3786" s="2">
        <v>44320</v>
      </c>
      <c r="H3786" s="1">
        <v>-15435.212960328599</v>
      </c>
      <c r="I3786" s="24">
        <f>VLOOKUP($E3786,Mapping!$A$2:$C$502,3,0)</f>
        <v>0</v>
      </c>
      <c r="J3786" s="24" t="str">
        <f>VLOOKUP($E3786,Mapping!$A$2:$C$502,2,0)</f>
        <v>Lords Mobile</v>
      </c>
      <c r="K3786" s="24" t="str">
        <f>VLOOKUP(G3786,Mapping!$E$2:$F$246,2,0)</f>
        <v>S1</v>
      </c>
    </row>
    <row r="3787" spans="5:11" x14ac:dyDescent="0.25">
      <c r="E3787" s="5" t="s">
        <v>181</v>
      </c>
      <c r="F3787" s="1" t="s">
        <v>117</v>
      </c>
      <c r="G3787" s="2">
        <v>44320</v>
      </c>
      <c r="H3787" s="1">
        <v>-12471.5559265629</v>
      </c>
      <c r="I3787" s="24">
        <f>VLOOKUP($E3787,Mapping!$A$2:$C$502,3,0)</f>
        <v>0</v>
      </c>
      <c r="J3787" s="24" t="str">
        <f>VLOOKUP($E3787,Mapping!$A$2:$C$502,2,0)</f>
        <v>Rise of Kingdom</v>
      </c>
      <c r="K3787" s="24" t="str">
        <f>VLOOKUP(G3787,Mapping!$E$2:$F$246,2,0)</f>
        <v>S1</v>
      </c>
    </row>
    <row r="3788" spans="5:11" x14ac:dyDescent="0.25">
      <c r="E3788" s="5" t="s">
        <v>182</v>
      </c>
      <c r="F3788" s="1" t="s">
        <v>117</v>
      </c>
      <c r="G3788" s="2">
        <v>44320</v>
      </c>
      <c r="H3788" s="1">
        <v>-4319.1587899502802</v>
      </c>
      <c r="I3788" s="24">
        <f>VLOOKUP($E3788,Mapping!$A$2:$C$502,3,0)</f>
        <v>0</v>
      </c>
      <c r="J3788" s="24" t="str">
        <f>VLOOKUP($E3788,Mapping!$A$2:$C$502,2,0)</f>
        <v>West Game</v>
      </c>
      <c r="K3788" s="24" t="str">
        <f>VLOOKUP(G3788,Mapping!$E$2:$F$246,2,0)</f>
        <v>S1</v>
      </c>
    </row>
    <row r="3789" spans="5:11" x14ac:dyDescent="0.25">
      <c r="E3789" s="5" t="s">
        <v>148</v>
      </c>
      <c r="F3789" s="1" t="s">
        <v>117</v>
      </c>
      <c r="G3789" s="2">
        <v>44320</v>
      </c>
      <c r="H3789" s="1">
        <v>0</v>
      </c>
      <c r="I3789" s="24">
        <f>VLOOKUP($E3789,Mapping!$A$2:$C$502,3,0)</f>
        <v>0</v>
      </c>
      <c r="J3789" s="24" t="str">
        <f>VLOOKUP($E3789,Mapping!$A$2:$C$502,2,0)</f>
        <v>Event After Effect</v>
      </c>
      <c r="K3789" s="24" t="str">
        <f>VLOOKUP(G3789,Mapping!$E$2:$F$246,2,0)</f>
        <v>S1</v>
      </c>
    </row>
    <row r="3790" spans="5:11" x14ac:dyDescent="0.25">
      <c r="E3790" s="5" t="s">
        <v>202</v>
      </c>
      <c r="F3790" s="1" t="s">
        <v>117</v>
      </c>
      <c r="G3790" s="2">
        <v>44320</v>
      </c>
      <c r="H3790" s="1">
        <v>18.215516533636599</v>
      </c>
      <c r="I3790" s="24" t="str">
        <f>VLOOKUP($E3790,Mapping!$A$2:$C$502,3,0)</f>
        <v>S1</v>
      </c>
      <c r="J3790" s="24" t="str">
        <f>VLOOKUP($E3790,Mapping!$A$2:$C$502,2,0)</f>
        <v>Facebook AEO AAA</v>
      </c>
      <c r="K3790" s="24" t="str">
        <f>VLOOKUP(G3790,Mapping!$E$2:$F$246,2,0)</f>
        <v>S1</v>
      </c>
    </row>
    <row r="3791" spans="5:11" x14ac:dyDescent="0.25">
      <c r="E3791" s="5" t="s">
        <v>203</v>
      </c>
      <c r="F3791" s="1" t="s">
        <v>117</v>
      </c>
      <c r="G3791" s="2">
        <v>44320</v>
      </c>
      <c r="H3791" s="1">
        <v>0</v>
      </c>
      <c r="I3791" s="24" t="str">
        <f>VLOOKUP($E3791,Mapping!$A$2:$C$502,3,0)</f>
        <v>S2</v>
      </c>
      <c r="J3791" s="24" t="str">
        <f>VLOOKUP($E3791,Mapping!$A$2:$C$502,2,0)</f>
        <v>Facebook AEO AAA</v>
      </c>
      <c r="K3791" s="24" t="str">
        <f>VLOOKUP(G3791,Mapping!$E$2:$F$246,2,0)</f>
        <v>S1</v>
      </c>
    </row>
    <row r="3792" spans="5:11" x14ac:dyDescent="0.25">
      <c r="E3792" s="5" t="s">
        <v>243</v>
      </c>
      <c r="F3792" s="1" t="s">
        <v>117</v>
      </c>
      <c r="G3792" s="2">
        <v>44320</v>
      </c>
      <c r="H3792" s="1">
        <v>0</v>
      </c>
      <c r="I3792" s="24" t="str">
        <f>VLOOKUP($E3792,Mapping!$A$2:$C$502,3,0)</f>
        <v>S3</v>
      </c>
      <c r="J3792" s="24" t="str">
        <f>VLOOKUP($E3792,Mapping!$A$2:$C$502,2,0)</f>
        <v>Facebook AEO AAA</v>
      </c>
      <c r="K3792" s="24" t="str">
        <f>VLOOKUP(G3792,Mapping!$E$2:$F$246,2,0)</f>
        <v>S1</v>
      </c>
    </row>
    <row r="3793" spans="5:11" x14ac:dyDescent="0.25">
      <c r="E3793" s="5" t="s">
        <v>204</v>
      </c>
      <c r="F3793" s="1" t="s">
        <v>117</v>
      </c>
      <c r="G3793" s="2">
        <v>44320</v>
      </c>
      <c r="H3793" s="1">
        <v>0</v>
      </c>
      <c r="I3793" s="24" t="str">
        <f>VLOOKUP($E3793,Mapping!$A$2:$C$502,3,0)</f>
        <v>Pre</v>
      </c>
      <c r="J3793" s="24" t="str">
        <f>VLOOKUP($E3793,Mapping!$A$2:$C$502,2,0)</f>
        <v>Facebook AEO AAA</v>
      </c>
      <c r="K3793" s="24" t="str">
        <f>VLOOKUP(G3793,Mapping!$E$2:$F$246,2,0)</f>
        <v>S1</v>
      </c>
    </row>
    <row r="3794" spans="5:11" x14ac:dyDescent="0.25">
      <c r="E3794" s="5" t="s">
        <v>205</v>
      </c>
      <c r="F3794" s="1" t="s">
        <v>117</v>
      </c>
      <c r="G3794" s="2">
        <v>44320</v>
      </c>
      <c r="H3794" s="1">
        <v>31.441599667168401</v>
      </c>
      <c r="I3794" s="24" t="str">
        <f>VLOOKUP($E3794,Mapping!$A$2:$C$502,3,0)</f>
        <v>S1</v>
      </c>
      <c r="J3794" s="24" t="str">
        <f>VLOOKUP($E3794,Mapping!$A$2:$C$502,2,0)</f>
        <v>Facebook AEO BAU</v>
      </c>
      <c r="K3794" s="24" t="str">
        <f>VLOOKUP(G3794,Mapping!$E$2:$F$246,2,0)</f>
        <v>S1</v>
      </c>
    </row>
    <row r="3795" spans="5:11" x14ac:dyDescent="0.25">
      <c r="E3795" s="5" t="s">
        <v>206</v>
      </c>
      <c r="F3795" s="1" t="s">
        <v>117</v>
      </c>
      <c r="G3795" s="2">
        <v>44320</v>
      </c>
      <c r="H3795" s="1">
        <v>0</v>
      </c>
      <c r="I3795" s="24" t="str">
        <f>VLOOKUP($E3795,Mapping!$A$2:$C$502,3,0)</f>
        <v>S2</v>
      </c>
      <c r="J3795" s="24" t="str">
        <f>VLOOKUP($E3795,Mapping!$A$2:$C$502,2,0)</f>
        <v>Facebook AEO BAU</v>
      </c>
      <c r="K3795" s="24" t="str">
        <f>VLOOKUP(G3795,Mapping!$E$2:$F$246,2,0)</f>
        <v>S1</v>
      </c>
    </row>
    <row r="3796" spans="5:11" x14ac:dyDescent="0.25">
      <c r="E3796" s="5" t="s">
        <v>244</v>
      </c>
      <c r="F3796" s="1" t="s">
        <v>117</v>
      </c>
      <c r="G3796" s="2">
        <v>44320</v>
      </c>
      <c r="H3796" s="1">
        <v>0</v>
      </c>
      <c r="I3796" s="24" t="str">
        <f>VLOOKUP($E3796,Mapping!$A$2:$C$502,3,0)</f>
        <v>S3</v>
      </c>
      <c r="J3796" s="24" t="str">
        <f>VLOOKUP($E3796,Mapping!$A$2:$C$502,2,0)</f>
        <v>Facebook AEO BAU</v>
      </c>
      <c r="K3796" s="24" t="str">
        <f>VLOOKUP(G3796,Mapping!$E$2:$F$246,2,0)</f>
        <v>S1</v>
      </c>
    </row>
    <row r="3797" spans="5:11" x14ac:dyDescent="0.25">
      <c r="E3797" s="5" t="s">
        <v>207</v>
      </c>
      <c r="F3797" s="1" t="s">
        <v>117</v>
      </c>
      <c r="G3797" s="2">
        <v>44320</v>
      </c>
      <c r="H3797" s="1">
        <v>0</v>
      </c>
      <c r="I3797" s="24" t="str">
        <f>VLOOKUP($E3797,Mapping!$A$2:$C$502,3,0)</f>
        <v>Pre</v>
      </c>
      <c r="J3797" s="24" t="str">
        <f>VLOOKUP($E3797,Mapping!$A$2:$C$502,2,0)</f>
        <v>Facebook AEO BAU</v>
      </c>
      <c r="K3797" s="24" t="str">
        <f>VLOOKUP(G3797,Mapping!$E$2:$F$246,2,0)</f>
        <v>S1</v>
      </c>
    </row>
    <row r="3798" spans="5:11" x14ac:dyDescent="0.25">
      <c r="E3798" s="5" t="s">
        <v>208</v>
      </c>
      <c r="F3798" s="1" t="s">
        <v>117</v>
      </c>
      <c r="G3798" s="2">
        <v>44320</v>
      </c>
      <c r="H3798" s="1">
        <v>0</v>
      </c>
      <c r="I3798" s="24" t="str">
        <f>VLOOKUP($E3798,Mapping!$A$2:$C$502,3,0)</f>
        <v>Pre</v>
      </c>
      <c r="J3798" s="24" t="str">
        <f>VLOOKUP($E3798,Mapping!$A$2:$C$502,2,0)</f>
        <v>Facebook VO AAA</v>
      </c>
      <c r="K3798" s="24" t="str">
        <f>VLOOKUP(G3798,Mapping!$E$2:$F$246,2,0)</f>
        <v>S1</v>
      </c>
    </row>
    <row r="3799" spans="5:11" x14ac:dyDescent="0.25">
      <c r="E3799" s="5" t="s">
        <v>209</v>
      </c>
      <c r="F3799" s="1" t="s">
        <v>117</v>
      </c>
      <c r="G3799" s="2">
        <v>44320</v>
      </c>
      <c r="H3799" s="1">
        <v>2815.9294036950701</v>
      </c>
      <c r="I3799" s="24" t="str">
        <f>VLOOKUP($E3799,Mapping!$A$2:$C$502,3,0)</f>
        <v>S1</v>
      </c>
      <c r="J3799" s="24" t="str">
        <f>VLOOKUP($E3799,Mapping!$A$2:$C$502,2,0)</f>
        <v>Facebook VO AAA</v>
      </c>
      <c r="K3799" s="24" t="str">
        <f>VLOOKUP(G3799,Mapping!$E$2:$F$246,2,0)</f>
        <v>S1</v>
      </c>
    </row>
    <row r="3800" spans="5:11" x14ac:dyDescent="0.25">
      <c r="E3800" s="5" t="s">
        <v>210</v>
      </c>
      <c r="F3800" s="1" t="s">
        <v>117</v>
      </c>
      <c r="G3800" s="2">
        <v>44320</v>
      </c>
      <c r="H3800" s="1">
        <v>0</v>
      </c>
      <c r="I3800" s="24" t="str">
        <f>VLOOKUP($E3800,Mapping!$A$2:$C$502,3,0)</f>
        <v>S2</v>
      </c>
      <c r="J3800" s="24" t="str">
        <f>VLOOKUP($E3800,Mapping!$A$2:$C$502,2,0)</f>
        <v>Facebook VO AAA</v>
      </c>
      <c r="K3800" s="24" t="str">
        <f>VLOOKUP(G3800,Mapping!$E$2:$F$246,2,0)</f>
        <v>S1</v>
      </c>
    </row>
    <row r="3801" spans="5:11" x14ac:dyDescent="0.25">
      <c r="E3801" s="5" t="s">
        <v>245</v>
      </c>
      <c r="F3801" s="1" t="s">
        <v>117</v>
      </c>
      <c r="G3801" s="2">
        <v>44320</v>
      </c>
      <c r="H3801" s="1">
        <v>0</v>
      </c>
      <c r="I3801" s="24" t="str">
        <f>VLOOKUP($E3801,Mapping!$A$2:$C$502,3,0)</f>
        <v>S3</v>
      </c>
      <c r="J3801" s="24" t="str">
        <f>VLOOKUP($E3801,Mapping!$A$2:$C$502,2,0)</f>
        <v>Facebook VO AAA</v>
      </c>
      <c r="K3801" s="24" t="str">
        <f>VLOOKUP(G3801,Mapping!$E$2:$F$246,2,0)</f>
        <v>S1</v>
      </c>
    </row>
    <row r="3802" spans="5:11" x14ac:dyDescent="0.25">
      <c r="E3802" s="5" t="s">
        <v>211</v>
      </c>
      <c r="F3802" s="1" t="s">
        <v>117</v>
      </c>
      <c r="G3802" s="2">
        <v>44320</v>
      </c>
      <c r="H3802" s="1">
        <v>32851.8259812287</v>
      </c>
      <c r="I3802" s="24" t="str">
        <f>VLOOKUP($E3802,Mapping!$A$2:$C$502,3,0)</f>
        <v>Pre</v>
      </c>
      <c r="J3802" s="24" t="str">
        <f>VLOOKUP($E3802,Mapping!$A$2:$C$502,2,0)</f>
        <v>Facebook VO BAU</v>
      </c>
      <c r="K3802" s="24" t="str">
        <f>VLOOKUP(G3802,Mapping!$E$2:$F$246,2,0)</f>
        <v>S1</v>
      </c>
    </row>
    <row r="3803" spans="5:11" x14ac:dyDescent="0.25">
      <c r="E3803" s="5" t="s">
        <v>212</v>
      </c>
      <c r="F3803" s="1" t="s">
        <v>117</v>
      </c>
      <c r="G3803" s="2">
        <v>44320</v>
      </c>
      <c r="H3803" s="1">
        <v>33758.8907658034</v>
      </c>
      <c r="I3803" s="24" t="str">
        <f>VLOOKUP($E3803,Mapping!$A$2:$C$502,3,0)</f>
        <v>S1</v>
      </c>
      <c r="J3803" s="24" t="str">
        <f>VLOOKUP($E3803,Mapping!$A$2:$C$502,2,0)</f>
        <v>Facebook VO BAU</v>
      </c>
      <c r="K3803" s="24" t="str">
        <f>VLOOKUP(G3803,Mapping!$E$2:$F$246,2,0)</f>
        <v>S1</v>
      </c>
    </row>
    <row r="3804" spans="5:11" x14ac:dyDescent="0.25">
      <c r="E3804" s="5" t="s">
        <v>213</v>
      </c>
      <c r="F3804" s="1" t="s">
        <v>117</v>
      </c>
      <c r="G3804" s="2">
        <v>44320</v>
      </c>
      <c r="H3804" s="1">
        <v>0</v>
      </c>
      <c r="I3804" s="24" t="str">
        <f>VLOOKUP($E3804,Mapping!$A$2:$C$502,3,0)</f>
        <v>S2</v>
      </c>
      <c r="J3804" s="24" t="str">
        <f>VLOOKUP($E3804,Mapping!$A$2:$C$502,2,0)</f>
        <v>Facebook VO BAU</v>
      </c>
      <c r="K3804" s="24" t="str">
        <f>VLOOKUP(G3804,Mapping!$E$2:$F$246,2,0)</f>
        <v>S1</v>
      </c>
    </row>
    <row r="3805" spans="5:11" x14ac:dyDescent="0.25">
      <c r="E3805" s="5" t="s">
        <v>246</v>
      </c>
      <c r="F3805" s="1" t="s">
        <v>117</v>
      </c>
      <c r="G3805" s="2">
        <v>44320</v>
      </c>
      <c r="H3805" s="1">
        <v>0</v>
      </c>
      <c r="I3805" s="24" t="str">
        <f>VLOOKUP($E3805,Mapping!$A$2:$C$502,3,0)</f>
        <v>S3</v>
      </c>
      <c r="J3805" s="24" t="str">
        <f>VLOOKUP($E3805,Mapping!$A$2:$C$502,2,0)</f>
        <v>Facebook VO BAU</v>
      </c>
      <c r="K3805" s="24" t="str">
        <f>VLOOKUP(G3805,Mapping!$E$2:$F$246,2,0)</f>
        <v>S1</v>
      </c>
    </row>
    <row r="3806" spans="5:11" x14ac:dyDescent="0.25">
      <c r="E3806" s="5" t="s">
        <v>214</v>
      </c>
      <c r="F3806" s="1" t="s">
        <v>117</v>
      </c>
      <c r="G3806" s="2">
        <v>44320</v>
      </c>
      <c r="H3806" s="1">
        <v>4390.0625963437997</v>
      </c>
      <c r="I3806" s="24" t="str">
        <f>VLOOKUP($E3806,Mapping!$A$2:$C$502,3,0)</f>
        <v>Pre</v>
      </c>
      <c r="J3806" s="24" t="str">
        <f>VLOOKUP($E3806,Mapping!$A$2:$C$502,2,0)</f>
        <v>Facebook VO Dynamic</v>
      </c>
      <c r="K3806" s="24" t="str">
        <f>VLOOKUP(G3806,Mapping!$E$2:$F$246,2,0)</f>
        <v>S1</v>
      </c>
    </row>
    <row r="3807" spans="5:11" x14ac:dyDescent="0.25">
      <c r="E3807" s="5" t="s">
        <v>215</v>
      </c>
      <c r="F3807" s="1" t="s">
        <v>117</v>
      </c>
      <c r="G3807" s="2">
        <v>44320</v>
      </c>
      <c r="H3807" s="1">
        <v>0.101474538865718</v>
      </c>
      <c r="I3807" s="24" t="str">
        <f>VLOOKUP($E3807,Mapping!$A$2:$C$502,3,0)</f>
        <v>S1</v>
      </c>
      <c r="J3807" s="24" t="str">
        <f>VLOOKUP($E3807,Mapping!$A$2:$C$502,2,0)</f>
        <v>Facebook VO Dynamic</v>
      </c>
      <c r="K3807" s="24" t="str">
        <f>VLOOKUP(G3807,Mapping!$E$2:$F$246,2,0)</f>
        <v>S1</v>
      </c>
    </row>
    <row r="3808" spans="5:11" x14ac:dyDescent="0.25">
      <c r="E3808" s="5" t="s">
        <v>216</v>
      </c>
      <c r="F3808" s="1" t="s">
        <v>117</v>
      </c>
      <c r="G3808" s="2">
        <v>44320</v>
      </c>
      <c r="H3808" s="1">
        <v>4750.9047956335899</v>
      </c>
      <c r="I3808" s="24" t="str">
        <f>VLOOKUP($E3808,Mapping!$A$2:$C$502,3,0)</f>
        <v>Pre</v>
      </c>
      <c r="J3808" s="24" t="str">
        <f>VLOOKUP($E3808,Mapping!$A$2:$C$502,2,0)</f>
        <v>Google Display</v>
      </c>
      <c r="K3808" s="24" t="str">
        <f>VLOOKUP(G3808,Mapping!$E$2:$F$246,2,0)</f>
        <v>S1</v>
      </c>
    </row>
    <row r="3809" spans="5:11" x14ac:dyDescent="0.25">
      <c r="E3809" s="5" t="s">
        <v>217</v>
      </c>
      <c r="F3809" s="1" t="s">
        <v>117</v>
      </c>
      <c r="G3809" s="2">
        <v>44320</v>
      </c>
      <c r="H3809" s="1">
        <v>0</v>
      </c>
      <c r="I3809" s="24">
        <f>VLOOKUP($E3809,Mapping!$A$2:$C$502,3,0)</f>
        <v>0</v>
      </c>
      <c r="J3809" s="24" t="str">
        <f>VLOOKUP($E3809,Mapping!$A$2:$C$502,2,0)</f>
        <v>Google Display</v>
      </c>
      <c r="K3809" s="24" t="str">
        <f>VLOOKUP(G3809,Mapping!$E$2:$F$246,2,0)</f>
        <v>S1</v>
      </c>
    </row>
    <row r="3810" spans="5:11" x14ac:dyDescent="0.25">
      <c r="E3810" s="5" t="s">
        <v>229</v>
      </c>
      <c r="F3810" s="1" t="s">
        <v>117</v>
      </c>
      <c r="G3810" s="2">
        <v>44320</v>
      </c>
      <c r="H3810" s="1">
        <v>0</v>
      </c>
      <c r="I3810" s="24">
        <f>VLOOKUP($E3810,Mapping!$A$2:$C$502,3,0)</f>
        <v>0</v>
      </c>
      <c r="J3810" s="24" t="str">
        <f>VLOOKUP($E3810,Mapping!$A$2:$C$502,2,0)</f>
        <v>Google Display</v>
      </c>
      <c r="K3810" s="24" t="str">
        <f>VLOOKUP(G3810,Mapping!$E$2:$F$246,2,0)</f>
        <v>S1</v>
      </c>
    </row>
    <row r="3811" spans="5:11" x14ac:dyDescent="0.25">
      <c r="E3811" s="5" t="s">
        <v>218</v>
      </c>
      <c r="F3811" s="1" t="s">
        <v>117</v>
      </c>
      <c r="G3811" s="2">
        <v>44320</v>
      </c>
      <c r="H3811" s="1">
        <v>0</v>
      </c>
      <c r="I3811" s="24">
        <f>VLOOKUP($E3811,Mapping!$A$2:$C$502,3,0)</f>
        <v>0</v>
      </c>
      <c r="J3811" s="24" t="str">
        <f>VLOOKUP($E3811,Mapping!$A$2:$C$502,2,0)</f>
        <v>Google Display</v>
      </c>
      <c r="K3811" s="24" t="str">
        <f>VLOOKUP(G3811,Mapping!$E$2:$F$246,2,0)</f>
        <v>S1</v>
      </c>
    </row>
    <row r="3812" spans="5:11" x14ac:dyDescent="0.25">
      <c r="E3812" s="5" t="s">
        <v>230</v>
      </c>
      <c r="F3812" s="1" t="s">
        <v>117</v>
      </c>
      <c r="G3812" s="2">
        <v>44320</v>
      </c>
      <c r="H3812" s="1">
        <v>1810.0086745061201</v>
      </c>
      <c r="I3812" s="24" t="str">
        <f>VLOOKUP($E3812,Mapping!$A$2:$C$502,3,0)</f>
        <v>S1</v>
      </c>
      <c r="J3812" s="24" t="str">
        <f>VLOOKUP($E3812,Mapping!$A$2:$C$502,2,0)</f>
        <v>Google Display</v>
      </c>
      <c r="K3812" s="24" t="str">
        <f>VLOOKUP(G3812,Mapping!$E$2:$F$246,2,0)</f>
        <v>S1</v>
      </c>
    </row>
    <row r="3813" spans="5:11" x14ac:dyDescent="0.25">
      <c r="E3813" s="5" t="s">
        <v>219</v>
      </c>
      <c r="F3813" s="1" t="s">
        <v>117</v>
      </c>
      <c r="G3813" s="2">
        <v>44320</v>
      </c>
      <c r="H3813" s="1">
        <v>1404.81263901118</v>
      </c>
      <c r="I3813" s="24" t="str">
        <f>VLOOKUP($E3813,Mapping!$A$2:$C$502,3,0)</f>
        <v>Pre</v>
      </c>
      <c r="J3813" s="24" t="str">
        <f>VLOOKUP($E3813,Mapping!$A$2:$C$502,2,0)</f>
        <v>Google Youtube</v>
      </c>
      <c r="K3813" s="24" t="str">
        <f>VLOOKUP(G3813,Mapping!$E$2:$F$246,2,0)</f>
        <v>S1</v>
      </c>
    </row>
    <row r="3814" spans="5:11" x14ac:dyDescent="0.25">
      <c r="E3814" s="5" t="s">
        <v>220</v>
      </c>
      <c r="F3814" s="1" t="s">
        <v>117</v>
      </c>
      <c r="G3814" s="2">
        <v>44320</v>
      </c>
      <c r="H3814" s="1">
        <v>0</v>
      </c>
      <c r="I3814" s="24">
        <f>VLOOKUP($E3814,Mapping!$A$2:$C$502,3,0)</f>
        <v>0</v>
      </c>
      <c r="J3814" s="24" t="str">
        <f>VLOOKUP($E3814,Mapping!$A$2:$C$502,2,0)</f>
        <v>Google Youtube</v>
      </c>
      <c r="K3814" s="24" t="str">
        <f>VLOOKUP(G3814,Mapping!$E$2:$F$246,2,0)</f>
        <v>S1</v>
      </c>
    </row>
    <row r="3815" spans="5:11" x14ac:dyDescent="0.25">
      <c r="E3815" s="5" t="s">
        <v>231</v>
      </c>
      <c r="F3815" s="1" t="s">
        <v>117</v>
      </c>
      <c r="G3815" s="2">
        <v>44320</v>
      </c>
      <c r="H3815" s="1">
        <v>0</v>
      </c>
      <c r="I3815" s="24">
        <f>VLOOKUP($E3815,Mapping!$A$2:$C$502,3,0)</f>
        <v>0</v>
      </c>
      <c r="J3815" s="24" t="str">
        <f>VLOOKUP($E3815,Mapping!$A$2:$C$502,2,0)</f>
        <v>Google Youtube</v>
      </c>
      <c r="K3815" s="24" t="str">
        <f>VLOOKUP(G3815,Mapping!$E$2:$F$246,2,0)</f>
        <v>S1</v>
      </c>
    </row>
    <row r="3816" spans="5:11" x14ac:dyDescent="0.25">
      <c r="E3816" s="5" t="s">
        <v>221</v>
      </c>
      <c r="F3816" s="1" t="s">
        <v>117</v>
      </c>
      <c r="G3816" s="2">
        <v>44320</v>
      </c>
      <c r="H3816" s="1">
        <v>0</v>
      </c>
      <c r="I3816" s="24">
        <f>VLOOKUP($E3816,Mapping!$A$2:$C$502,3,0)</f>
        <v>0</v>
      </c>
      <c r="J3816" s="24" t="str">
        <f>VLOOKUP($E3816,Mapping!$A$2:$C$502,2,0)</f>
        <v>Google Youtube</v>
      </c>
      <c r="K3816" s="24" t="str">
        <f>VLOOKUP(G3816,Mapping!$E$2:$F$246,2,0)</f>
        <v>S1</v>
      </c>
    </row>
    <row r="3817" spans="5:11" x14ac:dyDescent="0.25">
      <c r="E3817" s="5" t="s">
        <v>232</v>
      </c>
      <c r="F3817" s="1" t="s">
        <v>117</v>
      </c>
      <c r="G3817" s="2">
        <v>44320</v>
      </c>
      <c r="H3817" s="1">
        <v>3.6209954341703998</v>
      </c>
      <c r="I3817" s="24" t="str">
        <f>VLOOKUP($E3817,Mapping!$A$2:$C$502,3,0)</f>
        <v>S1</v>
      </c>
      <c r="J3817" s="24" t="str">
        <f>VLOOKUP($E3817,Mapping!$A$2:$C$502,2,0)</f>
        <v>Google Youtube</v>
      </c>
      <c r="K3817" s="24" t="str">
        <f>VLOOKUP(G3817,Mapping!$E$2:$F$246,2,0)</f>
        <v>S1</v>
      </c>
    </row>
    <row r="3818" spans="5:11" x14ac:dyDescent="0.25">
      <c r="E3818" s="5" t="s">
        <v>73</v>
      </c>
      <c r="F3818" s="1" t="s">
        <v>117</v>
      </c>
      <c r="G3818" s="2">
        <v>44320</v>
      </c>
      <c r="H3818" s="1">
        <v>282876.95580592903</v>
      </c>
      <c r="I3818" s="24">
        <f>VLOOKUP($E3818,Mapping!$A$2:$C$502,3,0)</f>
        <v>0</v>
      </c>
      <c r="J3818" s="24">
        <f>VLOOKUP($E3818,Mapping!$A$2:$C$502,2,0)</f>
        <v>0</v>
      </c>
      <c r="K3818" s="24" t="str">
        <f>VLOOKUP(G3818,Mapping!$E$2:$F$246,2,0)</f>
        <v>S1</v>
      </c>
    </row>
    <row r="3819" spans="5:11" x14ac:dyDescent="0.25">
      <c r="E3819" s="5" t="s">
        <v>149</v>
      </c>
      <c r="F3819" s="1" t="s">
        <v>117</v>
      </c>
      <c r="G3819" s="2">
        <v>44320</v>
      </c>
      <c r="H3819" s="1">
        <v>0</v>
      </c>
      <c r="I3819" s="24">
        <f>VLOOKUP($E3819,Mapping!$A$2:$C$502,3,0)</f>
        <v>0</v>
      </c>
      <c r="J3819" s="24" t="str">
        <f>VLOOKUP($E3819,Mapping!$A$2:$C$502,2,0)</f>
        <v>Event After Effect</v>
      </c>
      <c r="K3819" s="24" t="str">
        <f>VLOOKUP(G3819,Mapping!$E$2:$F$246,2,0)</f>
        <v>S1</v>
      </c>
    </row>
    <row r="3820" spans="5:11" x14ac:dyDescent="0.25">
      <c r="E3820" s="5" t="s">
        <v>150</v>
      </c>
      <c r="F3820" s="1" t="s">
        <v>117</v>
      </c>
      <c r="G3820" s="2">
        <v>44320</v>
      </c>
      <c r="H3820" s="1">
        <v>0</v>
      </c>
      <c r="I3820" s="24">
        <f>VLOOKUP($E3820,Mapping!$A$2:$C$502,3,0)</f>
        <v>0</v>
      </c>
      <c r="J3820" s="24" t="str">
        <f>VLOOKUP($E3820,Mapping!$A$2:$C$502,2,0)</f>
        <v>Internal Event</v>
      </c>
      <c r="K3820" s="24" t="str">
        <f>VLOOKUP(G3820,Mapping!$E$2:$F$246,2,0)</f>
        <v>S1</v>
      </c>
    </row>
    <row r="3821" spans="5:11" x14ac:dyDescent="0.25">
      <c r="E3821" s="5" t="s">
        <v>151</v>
      </c>
      <c r="F3821" s="1" t="s">
        <v>117</v>
      </c>
      <c r="G3821" s="2">
        <v>44320</v>
      </c>
      <c r="H3821" s="1">
        <v>0</v>
      </c>
      <c r="I3821" s="24">
        <f>VLOOKUP($E3821,Mapping!$A$2:$C$502,3,0)</f>
        <v>0</v>
      </c>
      <c r="J3821" s="24" t="str">
        <f>VLOOKUP($E3821,Mapping!$A$2:$C$502,2,0)</f>
        <v>Internal Event</v>
      </c>
      <c r="K3821" s="24" t="str">
        <f>VLOOKUP(G3821,Mapping!$E$2:$F$246,2,0)</f>
        <v>S1</v>
      </c>
    </row>
    <row r="3822" spans="5:11" x14ac:dyDescent="0.25">
      <c r="E3822" s="5" t="s">
        <v>152</v>
      </c>
      <c r="F3822" s="1" t="s">
        <v>117</v>
      </c>
      <c r="G3822" s="2">
        <v>44320</v>
      </c>
      <c r="H3822" s="1">
        <v>-31851.912154859601</v>
      </c>
      <c r="I3822" s="24">
        <f>VLOOKUP($E3822,Mapping!$A$2:$C$502,3,0)</f>
        <v>0</v>
      </c>
      <c r="J3822" s="24" t="str">
        <f>VLOOKUP($E3822,Mapping!$A$2:$C$502,2,0)</f>
        <v>Internal Event</v>
      </c>
      <c r="K3822" s="24" t="str">
        <f>VLOOKUP(G3822,Mapping!$E$2:$F$246,2,0)</f>
        <v>S1</v>
      </c>
    </row>
    <row r="3823" spans="5:11" x14ac:dyDescent="0.25">
      <c r="E3823" s="5" t="s">
        <v>153</v>
      </c>
      <c r="F3823" s="1" t="s">
        <v>117</v>
      </c>
      <c r="G3823" s="2">
        <v>44320</v>
      </c>
      <c r="H3823" s="1">
        <v>0</v>
      </c>
      <c r="I3823" s="24">
        <f>VLOOKUP($E3823,Mapping!$A$2:$C$502,3,0)</f>
        <v>0</v>
      </c>
      <c r="J3823" s="24" t="str">
        <f>VLOOKUP($E3823,Mapping!$A$2:$C$502,2,0)</f>
        <v>Monday Effect</v>
      </c>
      <c r="K3823" s="24" t="str">
        <f>VLOOKUP(G3823,Mapping!$E$2:$F$246,2,0)</f>
        <v>S1</v>
      </c>
    </row>
    <row r="3824" spans="5:11" x14ac:dyDescent="0.25">
      <c r="E3824" s="5" t="s">
        <v>154</v>
      </c>
      <c r="F3824" s="1" t="s">
        <v>117</v>
      </c>
      <c r="G3824" s="2">
        <v>44320</v>
      </c>
      <c r="H3824" s="1">
        <v>0</v>
      </c>
      <c r="I3824" s="24">
        <f>VLOOKUP($E3824,Mapping!$A$2:$C$502,3,0)</f>
        <v>0</v>
      </c>
      <c r="J3824" s="24" t="str">
        <f>VLOOKUP($E3824,Mapping!$A$2:$C$502,2,0)</f>
        <v>New Content</v>
      </c>
      <c r="K3824" s="24" t="str">
        <f>VLOOKUP(G3824,Mapping!$E$2:$F$246,2,0)</f>
        <v>S1</v>
      </c>
    </row>
    <row r="3825" spans="5:11" x14ac:dyDescent="0.25">
      <c r="E3825" s="5" t="s">
        <v>155</v>
      </c>
      <c r="F3825" s="1" t="s">
        <v>117</v>
      </c>
      <c r="G3825" s="2">
        <v>44320</v>
      </c>
      <c r="H3825" s="1">
        <v>0</v>
      </c>
      <c r="I3825" s="24">
        <f>VLOOKUP($E3825,Mapping!$A$2:$C$502,3,0)</f>
        <v>0</v>
      </c>
      <c r="J3825" s="24" t="str">
        <f>VLOOKUP($E3825,Mapping!$A$2:$C$502,2,0)</f>
        <v>Internal Event</v>
      </c>
      <c r="K3825" s="24" t="str">
        <f>VLOOKUP(G3825,Mapping!$E$2:$F$246,2,0)</f>
        <v>S1</v>
      </c>
    </row>
    <row r="3826" spans="5:11" x14ac:dyDescent="0.25">
      <c r="E3826" s="5" t="s">
        <v>156</v>
      </c>
      <c r="F3826" s="1" t="s">
        <v>117</v>
      </c>
      <c r="G3826" s="2">
        <v>44320</v>
      </c>
      <c r="H3826" s="1">
        <v>0</v>
      </c>
      <c r="I3826" s="24">
        <f>VLOOKUP($E3826,Mapping!$A$2:$C$502,3,0)</f>
        <v>0</v>
      </c>
      <c r="J3826" s="24" t="str">
        <f>VLOOKUP($E3826,Mapping!$A$2:$C$502,2,0)</f>
        <v>Internal Event</v>
      </c>
      <c r="K3826" s="24" t="str">
        <f>VLOOKUP(G3826,Mapping!$E$2:$F$246,2,0)</f>
        <v>S1</v>
      </c>
    </row>
    <row r="3827" spans="5:11" x14ac:dyDescent="0.25">
      <c r="E3827" s="5" t="s">
        <v>233</v>
      </c>
      <c r="F3827" s="1" t="s">
        <v>117</v>
      </c>
      <c r="G3827" s="2">
        <v>44320</v>
      </c>
      <c r="H3827" s="1">
        <v>0</v>
      </c>
      <c r="I3827" s="24" t="str">
        <f>VLOOKUP($E3827,Mapping!$A$2:$C$502,3,0)</f>
        <v>S2</v>
      </c>
      <c r="J3827" s="24" t="str">
        <f>VLOOKUP($E3827,Mapping!$A$2:$C$502,2,0)</f>
        <v>Reddit</v>
      </c>
      <c r="K3827" s="24" t="str">
        <f>VLOOKUP(G3827,Mapping!$E$2:$F$246,2,0)</f>
        <v>S1</v>
      </c>
    </row>
    <row r="3828" spans="5:11" x14ac:dyDescent="0.25">
      <c r="E3828" s="5" t="s">
        <v>158</v>
      </c>
      <c r="F3828" s="1" t="s">
        <v>117</v>
      </c>
      <c r="G3828" s="2">
        <v>44320</v>
      </c>
      <c r="H3828" s="1">
        <v>0</v>
      </c>
      <c r="I3828" s="24">
        <f>VLOOKUP($E3828,Mapping!$A$2:$C$502,3,0)</f>
        <v>0</v>
      </c>
      <c r="J3828" s="24" t="str">
        <f>VLOOKUP($E3828,Mapping!$A$2:$C$502,2,0)</f>
        <v>Internal Event</v>
      </c>
      <c r="K3828" s="24" t="str">
        <f>VLOOKUP(G3828,Mapping!$E$2:$F$246,2,0)</f>
        <v>S1</v>
      </c>
    </row>
    <row r="3829" spans="5:11" x14ac:dyDescent="0.25">
      <c r="E3829" s="5" t="s">
        <v>159</v>
      </c>
      <c r="F3829" s="1" t="s">
        <v>117</v>
      </c>
      <c r="G3829" s="2">
        <v>44320</v>
      </c>
      <c r="H3829" s="1">
        <v>0</v>
      </c>
      <c r="I3829" s="24">
        <f>VLOOKUP($E3829,Mapping!$A$2:$C$502,3,0)</f>
        <v>0</v>
      </c>
      <c r="J3829" s="24" t="str">
        <f>VLOOKUP($E3829,Mapping!$A$2:$C$502,2,0)</f>
        <v>Event After Effect</v>
      </c>
      <c r="K3829" s="24" t="str">
        <f>VLOOKUP(G3829,Mapping!$E$2:$F$246,2,0)</f>
        <v>S1</v>
      </c>
    </row>
    <row r="3830" spans="5:11" x14ac:dyDescent="0.25">
      <c r="E3830" s="5" t="s">
        <v>160</v>
      </c>
      <c r="F3830" s="1" t="s">
        <v>117</v>
      </c>
      <c r="G3830" s="2">
        <v>44320</v>
      </c>
      <c r="H3830" s="1">
        <v>0</v>
      </c>
      <c r="I3830" s="24">
        <f>VLOOKUP($E3830,Mapping!$A$2:$C$502,3,0)</f>
        <v>0</v>
      </c>
      <c r="J3830" s="24" t="str">
        <f>VLOOKUP($E3830,Mapping!$A$2:$C$502,2,0)</f>
        <v>Event After Effect</v>
      </c>
      <c r="K3830" s="24" t="str">
        <f>VLOOKUP(G3830,Mapping!$E$2:$F$246,2,0)</f>
        <v>S1</v>
      </c>
    </row>
    <row r="3831" spans="5:11" x14ac:dyDescent="0.25">
      <c r="E3831" s="5" t="s">
        <v>161</v>
      </c>
      <c r="F3831" s="1" t="s">
        <v>117</v>
      </c>
      <c r="G3831" s="2">
        <v>44320</v>
      </c>
      <c r="H3831" s="1">
        <v>0</v>
      </c>
      <c r="I3831" s="24">
        <f>VLOOKUP($E3831,Mapping!$A$2:$C$502,3,0)</f>
        <v>0</v>
      </c>
      <c r="J3831" s="24" t="str">
        <f>VLOOKUP($E3831,Mapping!$A$2:$C$502,2,0)</f>
        <v>Internal Event</v>
      </c>
      <c r="K3831" s="24" t="str">
        <f>VLOOKUP(G3831,Mapping!$E$2:$F$246,2,0)</f>
        <v>S1</v>
      </c>
    </row>
    <row r="3832" spans="5:11" x14ac:dyDescent="0.25">
      <c r="E3832" s="5" t="s">
        <v>162</v>
      </c>
      <c r="F3832" s="1" t="s">
        <v>117</v>
      </c>
      <c r="G3832" s="2">
        <v>44320</v>
      </c>
      <c r="H3832" s="1">
        <v>-30394.747551451699</v>
      </c>
      <c r="I3832" s="24">
        <f>VLOOKUP($E3832,Mapping!$A$2:$C$502,3,0)</f>
        <v>0</v>
      </c>
      <c r="J3832" s="24" t="str">
        <f>VLOOKUP($E3832,Mapping!$A$2:$C$502,2,0)</f>
        <v>Tuesday Effect</v>
      </c>
      <c r="K3832" s="24" t="str">
        <f>VLOOKUP(G3832,Mapping!$E$2:$F$246,2,0)</f>
        <v>S1</v>
      </c>
    </row>
    <row r="3833" spans="5:11" x14ac:dyDescent="0.25">
      <c r="E3833" s="5" t="s">
        <v>222</v>
      </c>
      <c r="F3833" s="1" t="s">
        <v>117</v>
      </c>
      <c r="G3833" s="2">
        <v>44320</v>
      </c>
      <c r="H3833" s="1">
        <v>4425.0105495921598</v>
      </c>
      <c r="I3833" s="24" t="str">
        <f>VLOOKUP($E3833,Mapping!$A$2:$C$502,3,0)</f>
        <v>Pre</v>
      </c>
      <c r="J3833" s="24" t="str">
        <f>VLOOKUP($E3833,Mapping!$A$2:$C$502,2,0)</f>
        <v>Unity</v>
      </c>
      <c r="K3833" s="24" t="str">
        <f>VLOOKUP(G3833,Mapping!$E$2:$F$246,2,0)</f>
        <v>S1</v>
      </c>
    </row>
    <row r="3834" spans="5:11" x14ac:dyDescent="0.25">
      <c r="E3834" s="5" t="s">
        <v>234</v>
      </c>
      <c r="F3834" s="1" t="s">
        <v>117</v>
      </c>
      <c r="G3834" s="2">
        <v>44320</v>
      </c>
      <c r="H3834" s="1">
        <v>14663.083032897701</v>
      </c>
      <c r="I3834" s="24" t="str">
        <f>VLOOKUP($E3834,Mapping!$A$2:$C$502,3,0)</f>
        <v>S1</v>
      </c>
      <c r="J3834" s="24" t="str">
        <f>VLOOKUP($E3834,Mapping!$A$2:$C$502,2,0)</f>
        <v>Unity</v>
      </c>
      <c r="K3834" s="24" t="str">
        <f>VLOOKUP(G3834,Mapping!$E$2:$F$246,2,0)</f>
        <v>S1</v>
      </c>
    </row>
    <row r="3835" spans="5:11" x14ac:dyDescent="0.25">
      <c r="E3835" s="5" t="s">
        <v>235</v>
      </c>
      <c r="F3835" s="1" t="s">
        <v>117</v>
      </c>
      <c r="G3835" s="2">
        <v>44320</v>
      </c>
      <c r="H3835" s="1">
        <v>0</v>
      </c>
      <c r="I3835" s="24" t="str">
        <f>VLOOKUP($E3835,Mapping!$A$2:$C$502,3,0)</f>
        <v>S2</v>
      </c>
      <c r="J3835" s="24" t="str">
        <f>VLOOKUP($E3835,Mapping!$A$2:$C$502,2,0)</f>
        <v>Unity</v>
      </c>
      <c r="K3835" s="24" t="str">
        <f>VLOOKUP(G3835,Mapping!$E$2:$F$246,2,0)</f>
        <v>S1</v>
      </c>
    </row>
    <row r="3836" spans="5:11" x14ac:dyDescent="0.25">
      <c r="E3836" s="5" t="s">
        <v>247</v>
      </c>
      <c r="F3836" s="1" t="s">
        <v>117</v>
      </c>
      <c r="G3836" s="2">
        <v>44320</v>
      </c>
      <c r="H3836" s="1">
        <v>0</v>
      </c>
      <c r="I3836" s="24" t="str">
        <f>VLOOKUP($E3836,Mapping!$A$2:$C$502,3,0)</f>
        <v>S3</v>
      </c>
      <c r="J3836" s="24" t="str">
        <f>VLOOKUP($E3836,Mapping!$A$2:$C$502,2,0)</f>
        <v>Unity</v>
      </c>
      <c r="K3836" s="24" t="str">
        <f>VLOOKUP(G3836,Mapping!$E$2:$F$246,2,0)</f>
        <v>S1</v>
      </c>
    </row>
    <row r="3837" spans="5:11" x14ac:dyDescent="0.25">
      <c r="E3837" s="5" t="s">
        <v>200</v>
      </c>
      <c r="F3837" s="1" t="s">
        <v>117</v>
      </c>
      <c r="G3837" s="2">
        <v>44321</v>
      </c>
      <c r="H3837" s="1">
        <v>0</v>
      </c>
      <c r="I3837" s="24">
        <f>VLOOKUP($E3837,Mapping!$A$2:$C$502,3,0)</f>
        <v>0</v>
      </c>
      <c r="J3837" s="24" t="str">
        <f>VLOOKUP($E3837,Mapping!$A$2:$C$502,2,0)</f>
        <v>Apple Search</v>
      </c>
      <c r="K3837" s="24" t="str">
        <f>VLOOKUP(G3837,Mapping!$E$2:$F$246,2,0)</f>
        <v>S1</v>
      </c>
    </row>
    <row r="3838" spans="5:11" x14ac:dyDescent="0.25">
      <c r="E3838" s="5" t="s">
        <v>227</v>
      </c>
      <c r="F3838" s="1" t="s">
        <v>117</v>
      </c>
      <c r="G3838" s="2">
        <v>44321</v>
      </c>
      <c r="H3838" s="1">
        <v>0</v>
      </c>
      <c r="I3838" s="24">
        <f>VLOOKUP($E3838,Mapping!$A$2:$C$502,3,0)</f>
        <v>0</v>
      </c>
      <c r="J3838" s="24" t="str">
        <f>VLOOKUP($E3838,Mapping!$A$2:$C$502,2,0)</f>
        <v>Applovin Rewarded</v>
      </c>
      <c r="K3838" s="24" t="str">
        <f>VLOOKUP(G3838,Mapping!$E$2:$F$246,2,0)</f>
        <v>S1</v>
      </c>
    </row>
    <row r="3839" spans="5:11" x14ac:dyDescent="0.25">
      <c r="E3839" s="5" t="s">
        <v>201</v>
      </c>
      <c r="F3839" s="1" t="s">
        <v>117</v>
      </c>
      <c r="G3839" s="2">
        <v>44321</v>
      </c>
      <c r="H3839" s="1">
        <v>0</v>
      </c>
      <c r="I3839" s="24">
        <f>VLOOKUP($E3839,Mapping!$A$2:$C$502,3,0)</f>
        <v>0</v>
      </c>
      <c r="J3839" s="24" t="str">
        <f>VLOOKUP($E3839,Mapping!$A$2:$C$502,2,0)</f>
        <v>Applovin Video</v>
      </c>
      <c r="K3839" s="24" t="str">
        <f>VLOOKUP(G3839,Mapping!$E$2:$F$246,2,0)</f>
        <v>S1</v>
      </c>
    </row>
    <row r="3840" spans="5:11" x14ac:dyDescent="0.25">
      <c r="E3840" s="5" t="s">
        <v>143</v>
      </c>
      <c r="F3840" s="1" t="s">
        <v>117</v>
      </c>
      <c r="G3840" s="2">
        <v>44321</v>
      </c>
      <c r="H3840" s="1">
        <v>0</v>
      </c>
      <c r="I3840" s="24">
        <f>VLOOKUP($E3840,Mapping!$A$2:$C$502,3,0)</f>
        <v>0</v>
      </c>
      <c r="J3840" s="24" t="str">
        <f>VLOOKUP($E3840,Mapping!$A$2:$C$502,2,0)</f>
        <v>Bug Fix</v>
      </c>
      <c r="K3840" s="24" t="str">
        <f>VLOOKUP(G3840,Mapping!$E$2:$F$246,2,0)</f>
        <v>S1</v>
      </c>
    </row>
    <row r="3841" spans="5:11" x14ac:dyDescent="0.25">
      <c r="E3841" s="5" t="s">
        <v>144</v>
      </c>
      <c r="F3841" s="1" t="s">
        <v>117</v>
      </c>
      <c r="G3841" s="2">
        <v>44321</v>
      </c>
      <c r="H3841" s="1">
        <v>0</v>
      </c>
      <c r="I3841" s="24">
        <f>VLOOKUP($E3841,Mapping!$A$2:$C$502,3,0)</f>
        <v>0</v>
      </c>
      <c r="J3841" s="24" t="str">
        <f>VLOOKUP($E3841,Mapping!$A$2:$C$502,2,0)</f>
        <v>Bug Fix</v>
      </c>
      <c r="K3841" s="24" t="str">
        <f>VLOOKUP(G3841,Mapping!$E$2:$F$246,2,0)</f>
        <v>S1</v>
      </c>
    </row>
    <row r="3842" spans="5:11" x14ac:dyDescent="0.25">
      <c r="E3842" s="5" t="s">
        <v>226</v>
      </c>
      <c r="F3842" s="1" t="s">
        <v>117</v>
      </c>
      <c r="G3842" s="2">
        <v>44321</v>
      </c>
      <c r="H3842" s="1">
        <v>0</v>
      </c>
      <c r="I3842" s="24">
        <f>VLOOKUP($E3842,Mapping!$A$2:$C$502,3,0)</f>
        <v>0</v>
      </c>
      <c r="J3842" s="24" t="str">
        <f>VLOOKUP($E3842,Mapping!$A$2:$C$502,2,0)</f>
        <v>Bug Fix</v>
      </c>
      <c r="K3842" s="24" t="str">
        <f>VLOOKUP(G3842,Mapping!$E$2:$F$246,2,0)</f>
        <v>S1</v>
      </c>
    </row>
    <row r="3843" spans="5:11" x14ac:dyDescent="0.25">
      <c r="E3843" s="5" t="s">
        <v>146</v>
      </c>
      <c r="F3843" s="1" t="s">
        <v>117</v>
      </c>
      <c r="G3843" s="2">
        <v>44321</v>
      </c>
      <c r="H3843" s="1">
        <v>0</v>
      </c>
      <c r="I3843" s="24">
        <f>VLOOKUP($E3843,Mapping!$A$2:$C$502,3,0)</f>
        <v>0</v>
      </c>
      <c r="J3843" s="24" t="str">
        <f>VLOOKUP($E3843,Mapping!$A$2:$C$502,2,0)</f>
        <v>Event After Effect</v>
      </c>
      <c r="K3843" s="24" t="str">
        <f>VLOOKUP(G3843,Mapping!$E$2:$F$246,2,0)</f>
        <v>S1</v>
      </c>
    </row>
    <row r="3844" spans="5:11" x14ac:dyDescent="0.25">
      <c r="E3844" s="5" t="s">
        <v>228</v>
      </c>
      <c r="F3844" s="1" t="s">
        <v>117</v>
      </c>
      <c r="G3844" s="2">
        <v>44321</v>
      </c>
      <c r="H3844" s="1">
        <v>0</v>
      </c>
      <c r="I3844" s="24">
        <f>VLOOKUP($E3844,Mapping!$A$2:$C$502,3,0)</f>
        <v>0</v>
      </c>
      <c r="J3844" s="24" t="str">
        <f>VLOOKUP($E3844,Mapping!$A$2:$C$502,2,0)</f>
        <v>Bytedance Global</v>
      </c>
      <c r="K3844" s="24" t="str">
        <f>VLOOKUP(G3844,Mapping!$E$2:$F$246,2,0)</f>
        <v>S1</v>
      </c>
    </row>
    <row r="3845" spans="5:11" x14ac:dyDescent="0.25">
      <c r="E3845" s="5" t="s">
        <v>180</v>
      </c>
      <c r="F3845" s="1" t="s">
        <v>117</v>
      </c>
      <c r="G3845" s="2">
        <v>44321</v>
      </c>
      <c r="H3845" s="1">
        <v>-15421.282262711</v>
      </c>
      <c r="I3845" s="24">
        <f>VLOOKUP($E3845,Mapping!$A$2:$C$502,3,0)</f>
        <v>0</v>
      </c>
      <c r="J3845" s="24" t="str">
        <f>VLOOKUP($E3845,Mapping!$A$2:$C$502,2,0)</f>
        <v>Lords Mobile</v>
      </c>
      <c r="K3845" s="24" t="str">
        <f>VLOOKUP(G3845,Mapping!$E$2:$F$246,2,0)</f>
        <v>S1</v>
      </c>
    </row>
    <row r="3846" spans="5:11" x14ac:dyDescent="0.25">
      <c r="E3846" s="5" t="s">
        <v>181</v>
      </c>
      <c r="F3846" s="1" t="s">
        <v>117</v>
      </c>
      <c r="G3846" s="2">
        <v>44321</v>
      </c>
      <c r="H3846" s="1">
        <v>-13489.809710855099</v>
      </c>
      <c r="I3846" s="24">
        <f>VLOOKUP($E3846,Mapping!$A$2:$C$502,3,0)</f>
        <v>0</v>
      </c>
      <c r="J3846" s="24" t="str">
        <f>VLOOKUP($E3846,Mapping!$A$2:$C$502,2,0)</f>
        <v>Rise of Kingdom</v>
      </c>
      <c r="K3846" s="24" t="str">
        <f>VLOOKUP(G3846,Mapping!$E$2:$F$246,2,0)</f>
        <v>S1</v>
      </c>
    </row>
    <row r="3847" spans="5:11" x14ac:dyDescent="0.25">
      <c r="E3847" s="5" t="s">
        <v>182</v>
      </c>
      <c r="F3847" s="1" t="s">
        <v>117</v>
      </c>
      <c r="G3847" s="2">
        <v>44321</v>
      </c>
      <c r="H3847" s="1">
        <v>-5069.5461583821298</v>
      </c>
      <c r="I3847" s="24">
        <f>VLOOKUP($E3847,Mapping!$A$2:$C$502,3,0)</f>
        <v>0</v>
      </c>
      <c r="J3847" s="24" t="str">
        <f>VLOOKUP($E3847,Mapping!$A$2:$C$502,2,0)</f>
        <v>West Game</v>
      </c>
      <c r="K3847" s="24" t="str">
        <f>VLOOKUP(G3847,Mapping!$E$2:$F$246,2,0)</f>
        <v>S1</v>
      </c>
    </row>
    <row r="3848" spans="5:11" x14ac:dyDescent="0.25">
      <c r="E3848" s="5" t="s">
        <v>148</v>
      </c>
      <c r="F3848" s="1" t="s">
        <v>117</v>
      </c>
      <c r="G3848" s="2">
        <v>44321</v>
      </c>
      <c r="H3848" s="1">
        <v>0</v>
      </c>
      <c r="I3848" s="24">
        <f>VLOOKUP($E3848,Mapping!$A$2:$C$502,3,0)</f>
        <v>0</v>
      </c>
      <c r="J3848" s="24" t="str">
        <f>VLOOKUP($E3848,Mapping!$A$2:$C$502,2,0)</f>
        <v>Event After Effect</v>
      </c>
      <c r="K3848" s="24" t="str">
        <f>VLOOKUP(G3848,Mapping!$E$2:$F$246,2,0)</f>
        <v>S1</v>
      </c>
    </row>
    <row r="3849" spans="5:11" x14ac:dyDescent="0.25">
      <c r="E3849" s="5" t="s">
        <v>202</v>
      </c>
      <c r="F3849" s="1" t="s">
        <v>117</v>
      </c>
      <c r="G3849" s="2">
        <v>44321</v>
      </c>
      <c r="H3849" s="1">
        <v>39.2557453488078</v>
      </c>
      <c r="I3849" s="24" t="str">
        <f>VLOOKUP($E3849,Mapping!$A$2:$C$502,3,0)</f>
        <v>S1</v>
      </c>
      <c r="J3849" s="24" t="str">
        <f>VLOOKUP($E3849,Mapping!$A$2:$C$502,2,0)</f>
        <v>Facebook AEO AAA</v>
      </c>
      <c r="K3849" s="24" t="str">
        <f>VLOOKUP(G3849,Mapping!$E$2:$F$246,2,0)</f>
        <v>S1</v>
      </c>
    </row>
    <row r="3850" spans="5:11" x14ac:dyDescent="0.25">
      <c r="E3850" s="5" t="s">
        <v>203</v>
      </c>
      <c r="F3850" s="1" t="s">
        <v>117</v>
      </c>
      <c r="G3850" s="2">
        <v>44321</v>
      </c>
      <c r="H3850" s="1">
        <v>0</v>
      </c>
      <c r="I3850" s="24" t="str">
        <f>VLOOKUP($E3850,Mapping!$A$2:$C$502,3,0)</f>
        <v>S2</v>
      </c>
      <c r="J3850" s="24" t="str">
        <f>VLOOKUP($E3850,Mapping!$A$2:$C$502,2,0)</f>
        <v>Facebook AEO AAA</v>
      </c>
      <c r="K3850" s="24" t="str">
        <f>VLOOKUP(G3850,Mapping!$E$2:$F$246,2,0)</f>
        <v>S1</v>
      </c>
    </row>
    <row r="3851" spans="5:11" x14ac:dyDescent="0.25">
      <c r="E3851" s="5" t="s">
        <v>243</v>
      </c>
      <c r="F3851" s="1" t="s">
        <v>117</v>
      </c>
      <c r="G3851" s="2">
        <v>44321</v>
      </c>
      <c r="H3851" s="1">
        <v>0</v>
      </c>
      <c r="I3851" s="24" t="str">
        <f>VLOOKUP($E3851,Mapping!$A$2:$C$502,3,0)</f>
        <v>S3</v>
      </c>
      <c r="J3851" s="24" t="str">
        <f>VLOOKUP($E3851,Mapping!$A$2:$C$502,2,0)</f>
        <v>Facebook AEO AAA</v>
      </c>
      <c r="K3851" s="24" t="str">
        <f>VLOOKUP(G3851,Mapping!$E$2:$F$246,2,0)</f>
        <v>S1</v>
      </c>
    </row>
    <row r="3852" spans="5:11" x14ac:dyDescent="0.25">
      <c r="E3852" s="5" t="s">
        <v>204</v>
      </c>
      <c r="F3852" s="1" t="s">
        <v>117</v>
      </c>
      <c r="G3852" s="2">
        <v>44321</v>
      </c>
      <c r="H3852" s="1">
        <v>0</v>
      </c>
      <c r="I3852" s="24" t="str">
        <f>VLOOKUP($E3852,Mapping!$A$2:$C$502,3,0)</f>
        <v>Pre</v>
      </c>
      <c r="J3852" s="24" t="str">
        <f>VLOOKUP($E3852,Mapping!$A$2:$C$502,2,0)</f>
        <v>Facebook AEO AAA</v>
      </c>
      <c r="K3852" s="24" t="str">
        <f>VLOOKUP(G3852,Mapping!$E$2:$F$246,2,0)</f>
        <v>S1</v>
      </c>
    </row>
    <row r="3853" spans="5:11" x14ac:dyDescent="0.25">
      <c r="E3853" s="5" t="s">
        <v>205</v>
      </c>
      <c r="F3853" s="1" t="s">
        <v>117</v>
      </c>
      <c r="G3853" s="2">
        <v>44321</v>
      </c>
      <c r="H3853" s="1">
        <v>35.2265459810382</v>
      </c>
      <c r="I3853" s="24" t="str">
        <f>VLOOKUP($E3853,Mapping!$A$2:$C$502,3,0)</f>
        <v>S1</v>
      </c>
      <c r="J3853" s="24" t="str">
        <f>VLOOKUP($E3853,Mapping!$A$2:$C$502,2,0)</f>
        <v>Facebook AEO BAU</v>
      </c>
      <c r="K3853" s="24" t="str">
        <f>VLOOKUP(G3853,Mapping!$E$2:$F$246,2,0)</f>
        <v>S1</v>
      </c>
    </row>
    <row r="3854" spans="5:11" x14ac:dyDescent="0.25">
      <c r="E3854" s="5" t="s">
        <v>206</v>
      </c>
      <c r="F3854" s="1" t="s">
        <v>117</v>
      </c>
      <c r="G3854" s="2">
        <v>44321</v>
      </c>
      <c r="H3854" s="1">
        <v>0</v>
      </c>
      <c r="I3854" s="24" t="str">
        <f>VLOOKUP($E3854,Mapping!$A$2:$C$502,3,0)</f>
        <v>S2</v>
      </c>
      <c r="J3854" s="24" t="str">
        <f>VLOOKUP($E3854,Mapping!$A$2:$C$502,2,0)</f>
        <v>Facebook AEO BAU</v>
      </c>
      <c r="K3854" s="24" t="str">
        <f>VLOOKUP(G3854,Mapping!$E$2:$F$246,2,0)</f>
        <v>S1</v>
      </c>
    </row>
    <row r="3855" spans="5:11" x14ac:dyDescent="0.25">
      <c r="E3855" s="5" t="s">
        <v>244</v>
      </c>
      <c r="F3855" s="1" t="s">
        <v>117</v>
      </c>
      <c r="G3855" s="2">
        <v>44321</v>
      </c>
      <c r="H3855" s="1">
        <v>0</v>
      </c>
      <c r="I3855" s="24" t="str">
        <f>VLOOKUP($E3855,Mapping!$A$2:$C$502,3,0)</f>
        <v>S3</v>
      </c>
      <c r="J3855" s="24" t="str">
        <f>VLOOKUP($E3855,Mapping!$A$2:$C$502,2,0)</f>
        <v>Facebook AEO BAU</v>
      </c>
      <c r="K3855" s="24" t="str">
        <f>VLOOKUP(G3855,Mapping!$E$2:$F$246,2,0)</f>
        <v>S1</v>
      </c>
    </row>
    <row r="3856" spans="5:11" x14ac:dyDescent="0.25">
      <c r="E3856" s="5" t="s">
        <v>207</v>
      </c>
      <c r="F3856" s="1" t="s">
        <v>117</v>
      </c>
      <c r="G3856" s="2">
        <v>44321</v>
      </c>
      <c r="H3856" s="1">
        <v>0</v>
      </c>
      <c r="I3856" s="24" t="str">
        <f>VLOOKUP($E3856,Mapping!$A$2:$C$502,3,0)</f>
        <v>Pre</v>
      </c>
      <c r="J3856" s="24" t="str">
        <f>VLOOKUP($E3856,Mapping!$A$2:$C$502,2,0)</f>
        <v>Facebook AEO BAU</v>
      </c>
      <c r="K3856" s="24" t="str">
        <f>VLOOKUP(G3856,Mapping!$E$2:$F$246,2,0)</f>
        <v>S1</v>
      </c>
    </row>
    <row r="3857" spans="5:11" x14ac:dyDescent="0.25">
      <c r="E3857" s="5" t="s">
        <v>208</v>
      </c>
      <c r="F3857" s="1" t="s">
        <v>117</v>
      </c>
      <c r="G3857" s="2">
        <v>44321</v>
      </c>
      <c r="H3857" s="1">
        <v>0</v>
      </c>
      <c r="I3857" s="24" t="str">
        <f>VLOOKUP($E3857,Mapping!$A$2:$C$502,3,0)</f>
        <v>Pre</v>
      </c>
      <c r="J3857" s="24" t="str">
        <f>VLOOKUP($E3857,Mapping!$A$2:$C$502,2,0)</f>
        <v>Facebook VO AAA</v>
      </c>
      <c r="K3857" s="24" t="str">
        <f>VLOOKUP(G3857,Mapping!$E$2:$F$246,2,0)</f>
        <v>S1</v>
      </c>
    </row>
    <row r="3858" spans="5:11" x14ac:dyDescent="0.25">
      <c r="E3858" s="5" t="s">
        <v>209</v>
      </c>
      <c r="F3858" s="1" t="s">
        <v>117</v>
      </c>
      <c r="G3858" s="2">
        <v>44321</v>
      </c>
      <c r="H3858" s="1">
        <v>3336.1724183763699</v>
      </c>
      <c r="I3858" s="24" t="str">
        <f>VLOOKUP($E3858,Mapping!$A$2:$C$502,3,0)</f>
        <v>S1</v>
      </c>
      <c r="J3858" s="24" t="str">
        <f>VLOOKUP($E3858,Mapping!$A$2:$C$502,2,0)</f>
        <v>Facebook VO AAA</v>
      </c>
      <c r="K3858" s="24" t="str">
        <f>VLOOKUP(G3858,Mapping!$E$2:$F$246,2,0)</f>
        <v>S1</v>
      </c>
    </row>
    <row r="3859" spans="5:11" x14ac:dyDescent="0.25">
      <c r="E3859" s="5" t="s">
        <v>210</v>
      </c>
      <c r="F3859" s="1" t="s">
        <v>117</v>
      </c>
      <c r="G3859" s="2">
        <v>44321</v>
      </c>
      <c r="H3859" s="1">
        <v>0</v>
      </c>
      <c r="I3859" s="24" t="str">
        <f>VLOOKUP($E3859,Mapping!$A$2:$C$502,3,0)</f>
        <v>S2</v>
      </c>
      <c r="J3859" s="24" t="str">
        <f>VLOOKUP($E3859,Mapping!$A$2:$C$502,2,0)</f>
        <v>Facebook VO AAA</v>
      </c>
      <c r="K3859" s="24" t="str">
        <f>VLOOKUP(G3859,Mapping!$E$2:$F$246,2,0)</f>
        <v>S1</v>
      </c>
    </row>
    <row r="3860" spans="5:11" x14ac:dyDescent="0.25">
      <c r="E3860" s="5" t="s">
        <v>245</v>
      </c>
      <c r="F3860" s="1" t="s">
        <v>117</v>
      </c>
      <c r="G3860" s="2">
        <v>44321</v>
      </c>
      <c r="H3860" s="1">
        <v>0</v>
      </c>
      <c r="I3860" s="24" t="str">
        <f>VLOOKUP($E3860,Mapping!$A$2:$C$502,3,0)</f>
        <v>S3</v>
      </c>
      <c r="J3860" s="24" t="str">
        <f>VLOOKUP($E3860,Mapping!$A$2:$C$502,2,0)</f>
        <v>Facebook VO AAA</v>
      </c>
      <c r="K3860" s="24" t="str">
        <f>VLOOKUP(G3860,Mapping!$E$2:$F$246,2,0)</f>
        <v>S1</v>
      </c>
    </row>
    <row r="3861" spans="5:11" x14ac:dyDescent="0.25">
      <c r="E3861" s="5" t="s">
        <v>211</v>
      </c>
      <c r="F3861" s="1" t="s">
        <v>117</v>
      </c>
      <c r="G3861" s="2">
        <v>44321</v>
      </c>
      <c r="H3861" s="1">
        <v>23258.359744578</v>
      </c>
      <c r="I3861" s="24" t="str">
        <f>VLOOKUP($E3861,Mapping!$A$2:$C$502,3,0)</f>
        <v>Pre</v>
      </c>
      <c r="J3861" s="24" t="str">
        <f>VLOOKUP($E3861,Mapping!$A$2:$C$502,2,0)</f>
        <v>Facebook VO BAU</v>
      </c>
      <c r="K3861" s="24" t="str">
        <f>VLOOKUP(G3861,Mapping!$E$2:$F$246,2,0)</f>
        <v>S1</v>
      </c>
    </row>
    <row r="3862" spans="5:11" x14ac:dyDescent="0.25">
      <c r="E3862" s="5" t="s">
        <v>212</v>
      </c>
      <c r="F3862" s="1" t="s">
        <v>117</v>
      </c>
      <c r="G3862" s="2">
        <v>44321</v>
      </c>
      <c r="H3862" s="1">
        <v>36624.816219187698</v>
      </c>
      <c r="I3862" s="24" t="str">
        <f>VLOOKUP($E3862,Mapping!$A$2:$C$502,3,0)</f>
        <v>S1</v>
      </c>
      <c r="J3862" s="24" t="str">
        <f>VLOOKUP($E3862,Mapping!$A$2:$C$502,2,0)</f>
        <v>Facebook VO BAU</v>
      </c>
      <c r="K3862" s="24" t="str">
        <f>VLOOKUP(G3862,Mapping!$E$2:$F$246,2,0)</f>
        <v>S1</v>
      </c>
    </row>
    <row r="3863" spans="5:11" x14ac:dyDescent="0.25">
      <c r="E3863" s="5" t="s">
        <v>213</v>
      </c>
      <c r="F3863" s="1" t="s">
        <v>117</v>
      </c>
      <c r="G3863" s="2">
        <v>44321</v>
      </c>
      <c r="H3863" s="1">
        <v>0</v>
      </c>
      <c r="I3863" s="24" t="str">
        <f>VLOOKUP($E3863,Mapping!$A$2:$C$502,3,0)</f>
        <v>S2</v>
      </c>
      <c r="J3863" s="24" t="str">
        <f>VLOOKUP($E3863,Mapping!$A$2:$C$502,2,0)</f>
        <v>Facebook VO BAU</v>
      </c>
      <c r="K3863" s="24" t="str">
        <f>VLOOKUP(G3863,Mapping!$E$2:$F$246,2,0)</f>
        <v>S1</v>
      </c>
    </row>
    <row r="3864" spans="5:11" x14ac:dyDescent="0.25">
      <c r="E3864" s="5" t="s">
        <v>246</v>
      </c>
      <c r="F3864" s="1" t="s">
        <v>117</v>
      </c>
      <c r="G3864" s="2">
        <v>44321</v>
      </c>
      <c r="H3864" s="1">
        <v>0</v>
      </c>
      <c r="I3864" s="24" t="str">
        <f>VLOOKUP($E3864,Mapping!$A$2:$C$502,3,0)</f>
        <v>S3</v>
      </c>
      <c r="J3864" s="24" t="str">
        <f>VLOOKUP($E3864,Mapping!$A$2:$C$502,2,0)</f>
        <v>Facebook VO BAU</v>
      </c>
      <c r="K3864" s="24" t="str">
        <f>VLOOKUP(G3864,Mapping!$E$2:$F$246,2,0)</f>
        <v>S1</v>
      </c>
    </row>
    <row r="3865" spans="5:11" x14ac:dyDescent="0.25">
      <c r="E3865" s="5" t="s">
        <v>214</v>
      </c>
      <c r="F3865" s="1" t="s">
        <v>117</v>
      </c>
      <c r="G3865" s="2">
        <v>44321</v>
      </c>
      <c r="H3865" s="1">
        <v>4027.2928512459298</v>
      </c>
      <c r="I3865" s="24" t="str">
        <f>VLOOKUP($E3865,Mapping!$A$2:$C$502,3,0)</f>
        <v>Pre</v>
      </c>
      <c r="J3865" s="24" t="str">
        <f>VLOOKUP($E3865,Mapping!$A$2:$C$502,2,0)</f>
        <v>Facebook VO Dynamic</v>
      </c>
      <c r="K3865" s="24" t="str">
        <f>VLOOKUP(G3865,Mapping!$E$2:$F$246,2,0)</f>
        <v>S1</v>
      </c>
    </row>
    <row r="3866" spans="5:11" x14ac:dyDescent="0.25">
      <c r="E3866" s="5" t="s">
        <v>215</v>
      </c>
      <c r="F3866" s="1" t="s">
        <v>117</v>
      </c>
      <c r="G3866" s="2">
        <v>44321</v>
      </c>
      <c r="H3866" s="1">
        <v>0.51973292576431396</v>
      </c>
      <c r="I3866" s="24" t="str">
        <f>VLOOKUP($E3866,Mapping!$A$2:$C$502,3,0)</f>
        <v>S1</v>
      </c>
      <c r="J3866" s="24" t="str">
        <f>VLOOKUP($E3866,Mapping!$A$2:$C$502,2,0)</f>
        <v>Facebook VO Dynamic</v>
      </c>
      <c r="K3866" s="24" t="str">
        <f>VLOOKUP(G3866,Mapping!$E$2:$F$246,2,0)</f>
        <v>S1</v>
      </c>
    </row>
    <row r="3867" spans="5:11" x14ac:dyDescent="0.25">
      <c r="E3867" s="5" t="s">
        <v>216</v>
      </c>
      <c r="F3867" s="1" t="s">
        <v>117</v>
      </c>
      <c r="G3867" s="2">
        <v>44321</v>
      </c>
      <c r="H3867" s="1">
        <v>5020.1615961115303</v>
      </c>
      <c r="I3867" s="24" t="str">
        <f>VLOOKUP($E3867,Mapping!$A$2:$C$502,3,0)</f>
        <v>Pre</v>
      </c>
      <c r="J3867" s="24" t="str">
        <f>VLOOKUP($E3867,Mapping!$A$2:$C$502,2,0)</f>
        <v>Google Display</v>
      </c>
      <c r="K3867" s="24" t="str">
        <f>VLOOKUP(G3867,Mapping!$E$2:$F$246,2,0)</f>
        <v>S1</v>
      </c>
    </row>
    <row r="3868" spans="5:11" x14ac:dyDescent="0.25">
      <c r="E3868" s="5" t="s">
        <v>217</v>
      </c>
      <c r="F3868" s="1" t="s">
        <v>117</v>
      </c>
      <c r="G3868" s="2">
        <v>44321</v>
      </c>
      <c r="H3868" s="1">
        <v>0</v>
      </c>
      <c r="I3868" s="24">
        <f>VLOOKUP($E3868,Mapping!$A$2:$C$502,3,0)</f>
        <v>0</v>
      </c>
      <c r="J3868" s="24" t="str">
        <f>VLOOKUP($E3868,Mapping!$A$2:$C$502,2,0)</f>
        <v>Google Display</v>
      </c>
      <c r="K3868" s="24" t="str">
        <f>VLOOKUP(G3868,Mapping!$E$2:$F$246,2,0)</f>
        <v>S1</v>
      </c>
    </row>
    <row r="3869" spans="5:11" x14ac:dyDescent="0.25">
      <c r="E3869" s="5" t="s">
        <v>229</v>
      </c>
      <c r="F3869" s="1" t="s">
        <v>117</v>
      </c>
      <c r="G3869" s="2">
        <v>44321</v>
      </c>
      <c r="H3869" s="1">
        <v>0</v>
      </c>
      <c r="I3869" s="24">
        <f>VLOOKUP($E3869,Mapping!$A$2:$C$502,3,0)</f>
        <v>0</v>
      </c>
      <c r="J3869" s="24" t="str">
        <f>VLOOKUP($E3869,Mapping!$A$2:$C$502,2,0)</f>
        <v>Google Display</v>
      </c>
      <c r="K3869" s="24" t="str">
        <f>VLOOKUP(G3869,Mapping!$E$2:$F$246,2,0)</f>
        <v>S1</v>
      </c>
    </row>
    <row r="3870" spans="5:11" x14ac:dyDescent="0.25">
      <c r="E3870" s="5" t="s">
        <v>218</v>
      </c>
      <c r="F3870" s="1" t="s">
        <v>117</v>
      </c>
      <c r="G3870" s="2">
        <v>44321</v>
      </c>
      <c r="H3870" s="1">
        <v>0</v>
      </c>
      <c r="I3870" s="24">
        <f>VLOOKUP($E3870,Mapping!$A$2:$C$502,3,0)</f>
        <v>0</v>
      </c>
      <c r="J3870" s="24" t="str">
        <f>VLOOKUP($E3870,Mapping!$A$2:$C$502,2,0)</f>
        <v>Google Display</v>
      </c>
      <c r="K3870" s="24" t="str">
        <f>VLOOKUP(G3870,Mapping!$E$2:$F$246,2,0)</f>
        <v>S1</v>
      </c>
    </row>
    <row r="3871" spans="5:11" x14ac:dyDescent="0.25">
      <c r="E3871" s="5" t="s">
        <v>230</v>
      </c>
      <c r="F3871" s="1" t="s">
        <v>117</v>
      </c>
      <c r="G3871" s="2">
        <v>44321</v>
      </c>
      <c r="H3871" s="1">
        <v>1964.1729364289199</v>
      </c>
      <c r="I3871" s="24" t="str">
        <f>VLOOKUP($E3871,Mapping!$A$2:$C$502,3,0)</f>
        <v>S1</v>
      </c>
      <c r="J3871" s="24" t="str">
        <f>VLOOKUP($E3871,Mapping!$A$2:$C$502,2,0)</f>
        <v>Google Display</v>
      </c>
      <c r="K3871" s="24" t="str">
        <f>VLOOKUP(G3871,Mapping!$E$2:$F$246,2,0)</f>
        <v>S1</v>
      </c>
    </row>
    <row r="3872" spans="5:11" x14ac:dyDescent="0.25">
      <c r="E3872" s="5" t="s">
        <v>219</v>
      </c>
      <c r="F3872" s="1" t="s">
        <v>117</v>
      </c>
      <c r="G3872" s="2">
        <v>44321</v>
      </c>
      <c r="H3872" s="1">
        <v>1731.5212236498601</v>
      </c>
      <c r="I3872" s="24" t="str">
        <f>VLOOKUP($E3872,Mapping!$A$2:$C$502,3,0)</f>
        <v>Pre</v>
      </c>
      <c r="J3872" s="24" t="str">
        <f>VLOOKUP($E3872,Mapping!$A$2:$C$502,2,0)</f>
        <v>Google Youtube</v>
      </c>
      <c r="K3872" s="24" t="str">
        <f>VLOOKUP(G3872,Mapping!$E$2:$F$246,2,0)</f>
        <v>S1</v>
      </c>
    </row>
    <row r="3873" spans="5:11" x14ac:dyDescent="0.25">
      <c r="E3873" s="5" t="s">
        <v>220</v>
      </c>
      <c r="F3873" s="1" t="s">
        <v>117</v>
      </c>
      <c r="G3873" s="2">
        <v>44321</v>
      </c>
      <c r="H3873" s="1">
        <v>0</v>
      </c>
      <c r="I3873" s="24">
        <f>VLOOKUP($E3873,Mapping!$A$2:$C$502,3,0)</f>
        <v>0</v>
      </c>
      <c r="J3873" s="24" t="str">
        <f>VLOOKUP($E3873,Mapping!$A$2:$C$502,2,0)</f>
        <v>Google Youtube</v>
      </c>
      <c r="K3873" s="24" t="str">
        <f>VLOOKUP(G3873,Mapping!$E$2:$F$246,2,0)</f>
        <v>S1</v>
      </c>
    </row>
    <row r="3874" spans="5:11" x14ac:dyDescent="0.25">
      <c r="E3874" s="5" t="s">
        <v>231</v>
      </c>
      <c r="F3874" s="1" t="s">
        <v>117</v>
      </c>
      <c r="G3874" s="2">
        <v>44321</v>
      </c>
      <c r="H3874" s="1">
        <v>0</v>
      </c>
      <c r="I3874" s="24">
        <f>VLOOKUP($E3874,Mapping!$A$2:$C$502,3,0)</f>
        <v>0</v>
      </c>
      <c r="J3874" s="24" t="str">
        <f>VLOOKUP($E3874,Mapping!$A$2:$C$502,2,0)</f>
        <v>Google Youtube</v>
      </c>
      <c r="K3874" s="24" t="str">
        <f>VLOOKUP(G3874,Mapping!$E$2:$F$246,2,0)</f>
        <v>S1</v>
      </c>
    </row>
    <row r="3875" spans="5:11" x14ac:dyDescent="0.25">
      <c r="E3875" s="5" t="s">
        <v>221</v>
      </c>
      <c r="F3875" s="1" t="s">
        <v>117</v>
      </c>
      <c r="G3875" s="2">
        <v>44321</v>
      </c>
      <c r="H3875" s="1">
        <v>0</v>
      </c>
      <c r="I3875" s="24">
        <f>VLOOKUP($E3875,Mapping!$A$2:$C$502,3,0)</f>
        <v>0</v>
      </c>
      <c r="J3875" s="24" t="str">
        <f>VLOOKUP($E3875,Mapping!$A$2:$C$502,2,0)</f>
        <v>Google Youtube</v>
      </c>
      <c r="K3875" s="24" t="str">
        <f>VLOOKUP(G3875,Mapping!$E$2:$F$246,2,0)</f>
        <v>S1</v>
      </c>
    </row>
    <row r="3876" spans="5:11" x14ac:dyDescent="0.25">
      <c r="E3876" s="5" t="s">
        <v>232</v>
      </c>
      <c r="F3876" s="1" t="s">
        <v>117</v>
      </c>
      <c r="G3876" s="2">
        <v>44321</v>
      </c>
      <c r="H3876" s="1">
        <v>12.261350499557199</v>
      </c>
      <c r="I3876" s="24" t="str">
        <f>VLOOKUP($E3876,Mapping!$A$2:$C$502,3,0)</f>
        <v>S1</v>
      </c>
      <c r="J3876" s="24" t="str">
        <f>VLOOKUP($E3876,Mapping!$A$2:$C$502,2,0)</f>
        <v>Google Youtube</v>
      </c>
      <c r="K3876" s="24" t="str">
        <f>VLOOKUP(G3876,Mapping!$E$2:$F$246,2,0)</f>
        <v>S1</v>
      </c>
    </row>
    <row r="3877" spans="5:11" x14ac:dyDescent="0.25">
      <c r="E3877" s="5" t="s">
        <v>73</v>
      </c>
      <c r="F3877" s="1" t="s">
        <v>117</v>
      </c>
      <c r="G3877" s="2">
        <v>44321</v>
      </c>
      <c r="H3877" s="1">
        <v>282876.95580592903</v>
      </c>
      <c r="I3877" s="24">
        <f>VLOOKUP($E3877,Mapping!$A$2:$C$502,3,0)</f>
        <v>0</v>
      </c>
      <c r="J3877" s="24">
        <f>VLOOKUP($E3877,Mapping!$A$2:$C$502,2,0)</f>
        <v>0</v>
      </c>
      <c r="K3877" s="24" t="str">
        <f>VLOOKUP(G3877,Mapping!$E$2:$F$246,2,0)</f>
        <v>S1</v>
      </c>
    </row>
    <row r="3878" spans="5:11" x14ac:dyDescent="0.25">
      <c r="E3878" s="5" t="s">
        <v>149</v>
      </c>
      <c r="F3878" s="1" t="s">
        <v>117</v>
      </c>
      <c r="G3878" s="2">
        <v>44321</v>
      </c>
      <c r="H3878" s="1">
        <v>0</v>
      </c>
      <c r="I3878" s="24">
        <f>VLOOKUP($E3878,Mapping!$A$2:$C$502,3,0)</f>
        <v>0</v>
      </c>
      <c r="J3878" s="24" t="str">
        <f>VLOOKUP($E3878,Mapping!$A$2:$C$502,2,0)</f>
        <v>Event After Effect</v>
      </c>
      <c r="K3878" s="24" t="str">
        <f>VLOOKUP(G3878,Mapping!$E$2:$F$246,2,0)</f>
        <v>S1</v>
      </c>
    </row>
    <row r="3879" spans="5:11" x14ac:dyDescent="0.25">
      <c r="E3879" s="5" t="s">
        <v>150</v>
      </c>
      <c r="F3879" s="1" t="s">
        <v>117</v>
      </c>
      <c r="G3879" s="2">
        <v>44321</v>
      </c>
      <c r="H3879" s="1">
        <v>0</v>
      </c>
      <c r="I3879" s="24">
        <f>VLOOKUP($E3879,Mapping!$A$2:$C$502,3,0)</f>
        <v>0</v>
      </c>
      <c r="J3879" s="24" t="str">
        <f>VLOOKUP($E3879,Mapping!$A$2:$C$502,2,0)</f>
        <v>Internal Event</v>
      </c>
      <c r="K3879" s="24" t="str">
        <f>VLOOKUP(G3879,Mapping!$E$2:$F$246,2,0)</f>
        <v>S1</v>
      </c>
    </row>
    <row r="3880" spans="5:11" x14ac:dyDescent="0.25">
      <c r="E3880" s="5" t="s">
        <v>151</v>
      </c>
      <c r="F3880" s="1" t="s">
        <v>117</v>
      </c>
      <c r="G3880" s="2">
        <v>44321</v>
      </c>
      <c r="H3880" s="1">
        <v>0</v>
      </c>
      <c r="I3880" s="24">
        <f>VLOOKUP($E3880,Mapping!$A$2:$C$502,3,0)</f>
        <v>0</v>
      </c>
      <c r="J3880" s="24" t="str">
        <f>VLOOKUP($E3880,Mapping!$A$2:$C$502,2,0)</f>
        <v>Internal Event</v>
      </c>
      <c r="K3880" s="24" t="str">
        <f>VLOOKUP(G3880,Mapping!$E$2:$F$246,2,0)</f>
        <v>S1</v>
      </c>
    </row>
    <row r="3881" spans="5:11" x14ac:dyDescent="0.25">
      <c r="E3881" s="5" t="s">
        <v>152</v>
      </c>
      <c r="F3881" s="1" t="s">
        <v>117</v>
      </c>
      <c r="G3881" s="2">
        <v>44321</v>
      </c>
      <c r="H3881" s="1">
        <v>0</v>
      </c>
      <c r="I3881" s="24">
        <f>VLOOKUP($E3881,Mapping!$A$2:$C$502,3,0)</f>
        <v>0</v>
      </c>
      <c r="J3881" s="24" t="str">
        <f>VLOOKUP($E3881,Mapping!$A$2:$C$502,2,0)</f>
        <v>Internal Event</v>
      </c>
      <c r="K3881" s="24" t="str">
        <f>VLOOKUP(G3881,Mapping!$E$2:$F$246,2,0)</f>
        <v>S1</v>
      </c>
    </row>
    <row r="3882" spans="5:11" x14ac:dyDescent="0.25">
      <c r="E3882" s="5" t="s">
        <v>153</v>
      </c>
      <c r="F3882" s="1" t="s">
        <v>117</v>
      </c>
      <c r="G3882" s="2">
        <v>44321</v>
      </c>
      <c r="H3882" s="1">
        <v>0</v>
      </c>
      <c r="I3882" s="24">
        <f>VLOOKUP($E3882,Mapping!$A$2:$C$502,3,0)</f>
        <v>0</v>
      </c>
      <c r="J3882" s="24" t="str">
        <f>VLOOKUP($E3882,Mapping!$A$2:$C$502,2,0)</f>
        <v>Monday Effect</v>
      </c>
      <c r="K3882" s="24" t="str">
        <f>VLOOKUP(G3882,Mapping!$E$2:$F$246,2,0)</f>
        <v>S1</v>
      </c>
    </row>
    <row r="3883" spans="5:11" x14ac:dyDescent="0.25">
      <c r="E3883" s="5" t="s">
        <v>154</v>
      </c>
      <c r="F3883" s="1" t="s">
        <v>117</v>
      </c>
      <c r="G3883" s="2">
        <v>44321</v>
      </c>
      <c r="H3883" s="1">
        <v>0</v>
      </c>
      <c r="I3883" s="24">
        <f>VLOOKUP($E3883,Mapping!$A$2:$C$502,3,0)</f>
        <v>0</v>
      </c>
      <c r="J3883" s="24" t="str">
        <f>VLOOKUP($E3883,Mapping!$A$2:$C$502,2,0)</f>
        <v>New Content</v>
      </c>
      <c r="K3883" s="24" t="str">
        <f>VLOOKUP(G3883,Mapping!$E$2:$F$246,2,0)</f>
        <v>S1</v>
      </c>
    </row>
    <row r="3884" spans="5:11" x14ac:dyDescent="0.25">
      <c r="E3884" s="5" t="s">
        <v>155</v>
      </c>
      <c r="F3884" s="1" t="s">
        <v>117</v>
      </c>
      <c r="G3884" s="2">
        <v>44321</v>
      </c>
      <c r="H3884" s="1">
        <v>0</v>
      </c>
      <c r="I3884" s="24">
        <f>VLOOKUP($E3884,Mapping!$A$2:$C$502,3,0)</f>
        <v>0</v>
      </c>
      <c r="J3884" s="24" t="str">
        <f>VLOOKUP($E3884,Mapping!$A$2:$C$502,2,0)</f>
        <v>Internal Event</v>
      </c>
      <c r="K3884" s="24" t="str">
        <f>VLOOKUP(G3884,Mapping!$E$2:$F$246,2,0)</f>
        <v>S1</v>
      </c>
    </row>
    <row r="3885" spans="5:11" x14ac:dyDescent="0.25">
      <c r="E3885" s="5" t="s">
        <v>156</v>
      </c>
      <c r="F3885" s="1" t="s">
        <v>117</v>
      </c>
      <c r="G3885" s="2">
        <v>44321</v>
      </c>
      <c r="H3885" s="1">
        <v>0</v>
      </c>
      <c r="I3885" s="24">
        <f>VLOOKUP($E3885,Mapping!$A$2:$C$502,3,0)</f>
        <v>0</v>
      </c>
      <c r="J3885" s="24" t="str">
        <f>VLOOKUP($E3885,Mapping!$A$2:$C$502,2,0)</f>
        <v>Internal Event</v>
      </c>
      <c r="K3885" s="24" t="str">
        <f>VLOOKUP(G3885,Mapping!$E$2:$F$246,2,0)</f>
        <v>S1</v>
      </c>
    </row>
    <row r="3886" spans="5:11" x14ac:dyDescent="0.25">
      <c r="E3886" s="5" t="s">
        <v>233</v>
      </c>
      <c r="F3886" s="1" t="s">
        <v>117</v>
      </c>
      <c r="G3886" s="2">
        <v>44321</v>
      </c>
      <c r="H3886" s="1">
        <v>0</v>
      </c>
      <c r="I3886" s="24" t="str">
        <f>VLOOKUP($E3886,Mapping!$A$2:$C$502,3,0)</f>
        <v>S2</v>
      </c>
      <c r="J3886" s="24" t="str">
        <f>VLOOKUP($E3886,Mapping!$A$2:$C$502,2,0)</f>
        <v>Reddit</v>
      </c>
      <c r="K3886" s="24" t="str">
        <f>VLOOKUP(G3886,Mapping!$E$2:$F$246,2,0)</f>
        <v>S1</v>
      </c>
    </row>
    <row r="3887" spans="5:11" x14ac:dyDescent="0.25">
      <c r="E3887" s="5" t="s">
        <v>158</v>
      </c>
      <c r="F3887" s="1" t="s">
        <v>117</v>
      </c>
      <c r="G3887" s="2">
        <v>44321</v>
      </c>
      <c r="H3887" s="1">
        <v>0</v>
      </c>
      <c r="I3887" s="24">
        <f>VLOOKUP($E3887,Mapping!$A$2:$C$502,3,0)</f>
        <v>0</v>
      </c>
      <c r="J3887" s="24" t="str">
        <f>VLOOKUP($E3887,Mapping!$A$2:$C$502,2,0)</f>
        <v>Internal Event</v>
      </c>
      <c r="K3887" s="24" t="str">
        <f>VLOOKUP(G3887,Mapping!$E$2:$F$246,2,0)</f>
        <v>S1</v>
      </c>
    </row>
    <row r="3888" spans="5:11" x14ac:dyDescent="0.25">
      <c r="E3888" s="5" t="s">
        <v>159</v>
      </c>
      <c r="F3888" s="1" t="s">
        <v>117</v>
      </c>
      <c r="G3888" s="2">
        <v>44321</v>
      </c>
      <c r="H3888" s="1">
        <v>0</v>
      </c>
      <c r="I3888" s="24">
        <f>VLOOKUP($E3888,Mapping!$A$2:$C$502,3,0)</f>
        <v>0</v>
      </c>
      <c r="J3888" s="24" t="str">
        <f>VLOOKUP($E3888,Mapping!$A$2:$C$502,2,0)</f>
        <v>Event After Effect</v>
      </c>
      <c r="K3888" s="24" t="str">
        <f>VLOOKUP(G3888,Mapping!$E$2:$F$246,2,0)</f>
        <v>S1</v>
      </c>
    </row>
    <row r="3889" spans="5:11" x14ac:dyDescent="0.25">
      <c r="E3889" s="5" t="s">
        <v>160</v>
      </c>
      <c r="F3889" s="1" t="s">
        <v>117</v>
      </c>
      <c r="G3889" s="2">
        <v>44321</v>
      </c>
      <c r="H3889" s="1">
        <v>0</v>
      </c>
      <c r="I3889" s="24">
        <f>VLOOKUP($E3889,Mapping!$A$2:$C$502,3,0)</f>
        <v>0</v>
      </c>
      <c r="J3889" s="24" t="str">
        <f>VLOOKUP($E3889,Mapping!$A$2:$C$502,2,0)</f>
        <v>Event After Effect</v>
      </c>
      <c r="K3889" s="24" t="str">
        <f>VLOOKUP(G3889,Mapping!$E$2:$F$246,2,0)</f>
        <v>S1</v>
      </c>
    </row>
    <row r="3890" spans="5:11" x14ac:dyDescent="0.25">
      <c r="E3890" s="5" t="s">
        <v>161</v>
      </c>
      <c r="F3890" s="1" t="s">
        <v>117</v>
      </c>
      <c r="G3890" s="2">
        <v>44321</v>
      </c>
      <c r="H3890" s="1">
        <v>0</v>
      </c>
      <c r="I3890" s="24">
        <f>VLOOKUP($E3890,Mapping!$A$2:$C$502,3,0)</f>
        <v>0</v>
      </c>
      <c r="J3890" s="24" t="str">
        <f>VLOOKUP($E3890,Mapping!$A$2:$C$502,2,0)</f>
        <v>Internal Event</v>
      </c>
      <c r="K3890" s="24" t="str">
        <f>VLOOKUP(G3890,Mapping!$E$2:$F$246,2,0)</f>
        <v>S1</v>
      </c>
    </row>
    <row r="3891" spans="5:11" x14ac:dyDescent="0.25">
      <c r="E3891" s="5" t="s">
        <v>162</v>
      </c>
      <c r="F3891" s="1" t="s">
        <v>117</v>
      </c>
      <c r="G3891" s="2">
        <v>44321</v>
      </c>
      <c r="H3891" s="1">
        <v>0</v>
      </c>
      <c r="I3891" s="24">
        <f>VLOOKUP($E3891,Mapping!$A$2:$C$502,3,0)</f>
        <v>0</v>
      </c>
      <c r="J3891" s="24" t="str">
        <f>VLOOKUP($E3891,Mapping!$A$2:$C$502,2,0)</f>
        <v>Tuesday Effect</v>
      </c>
      <c r="K3891" s="24" t="str">
        <f>VLOOKUP(G3891,Mapping!$E$2:$F$246,2,0)</f>
        <v>S1</v>
      </c>
    </row>
    <row r="3892" spans="5:11" x14ac:dyDescent="0.25">
      <c r="E3892" s="5" t="s">
        <v>222</v>
      </c>
      <c r="F3892" s="1" t="s">
        <v>117</v>
      </c>
      <c r="G3892" s="2">
        <v>44321</v>
      </c>
      <c r="H3892" s="1">
        <v>3652.5917855192502</v>
      </c>
      <c r="I3892" s="24" t="str">
        <f>VLOOKUP($E3892,Mapping!$A$2:$C$502,3,0)</f>
        <v>Pre</v>
      </c>
      <c r="J3892" s="24" t="str">
        <f>VLOOKUP($E3892,Mapping!$A$2:$C$502,2,0)</f>
        <v>Unity</v>
      </c>
      <c r="K3892" s="24" t="str">
        <f>VLOOKUP(G3892,Mapping!$E$2:$F$246,2,0)</f>
        <v>S1</v>
      </c>
    </row>
    <row r="3893" spans="5:11" x14ac:dyDescent="0.25">
      <c r="E3893" s="5" t="s">
        <v>234</v>
      </c>
      <c r="F3893" s="1" t="s">
        <v>117</v>
      </c>
      <c r="G3893" s="2">
        <v>44321</v>
      </c>
      <c r="H3893" s="1">
        <v>11398.321462638</v>
      </c>
      <c r="I3893" s="24" t="str">
        <f>VLOOKUP($E3893,Mapping!$A$2:$C$502,3,0)</f>
        <v>S1</v>
      </c>
      <c r="J3893" s="24" t="str">
        <f>VLOOKUP($E3893,Mapping!$A$2:$C$502,2,0)</f>
        <v>Unity</v>
      </c>
      <c r="K3893" s="24" t="str">
        <f>VLOOKUP(G3893,Mapping!$E$2:$F$246,2,0)</f>
        <v>S1</v>
      </c>
    </row>
    <row r="3894" spans="5:11" x14ac:dyDescent="0.25">
      <c r="E3894" s="5" t="s">
        <v>235</v>
      </c>
      <c r="F3894" s="1" t="s">
        <v>117</v>
      </c>
      <c r="G3894" s="2">
        <v>44321</v>
      </c>
      <c r="H3894" s="1">
        <v>0</v>
      </c>
      <c r="I3894" s="24" t="str">
        <f>VLOOKUP($E3894,Mapping!$A$2:$C$502,3,0)</f>
        <v>S2</v>
      </c>
      <c r="J3894" s="24" t="str">
        <f>VLOOKUP($E3894,Mapping!$A$2:$C$502,2,0)</f>
        <v>Unity</v>
      </c>
      <c r="K3894" s="24" t="str">
        <f>VLOOKUP(G3894,Mapping!$E$2:$F$246,2,0)</f>
        <v>S1</v>
      </c>
    </row>
    <row r="3895" spans="5:11" x14ac:dyDescent="0.25">
      <c r="E3895" s="5" t="s">
        <v>247</v>
      </c>
      <c r="F3895" s="1" t="s">
        <v>117</v>
      </c>
      <c r="G3895" s="2">
        <v>44321</v>
      </c>
      <c r="H3895" s="1">
        <v>0</v>
      </c>
      <c r="I3895" s="24" t="str">
        <f>VLOOKUP($E3895,Mapping!$A$2:$C$502,3,0)</f>
        <v>S3</v>
      </c>
      <c r="J3895" s="24" t="str">
        <f>VLOOKUP($E3895,Mapping!$A$2:$C$502,2,0)</f>
        <v>Unity</v>
      </c>
      <c r="K3895" s="24" t="str">
        <f>VLOOKUP(G3895,Mapping!$E$2:$F$246,2,0)</f>
        <v>S1</v>
      </c>
    </row>
    <row r="3896" spans="5:11" x14ac:dyDescent="0.25">
      <c r="E3896" s="5" t="s">
        <v>200</v>
      </c>
      <c r="F3896" s="1" t="s">
        <v>117</v>
      </c>
      <c r="G3896" s="2">
        <v>44322</v>
      </c>
      <c r="H3896" s="1">
        <v>0</v>
      </c>
      <c r="I3896" s="24">
        <f>VLOOKUP($E3896,Mapping!$A$2:$C$502,3,0)</f>
        <v>0</v>
      </c>
      <c r="J3896" s="24" t="str">
        <f>VLOOKUP($E3896,Mapping!$A$2:$C$502,2,0)</f>
        <v>Apple Search</v>
      </c>
      <c r="K3896" s="24" t="str">
        <f>VLOOKUP(G3896,Mapping!$E$2:$F$246,2,0)</f>
        <v>S1</v>
      </c>
    </row>
    <row r="3897" spans="5:11" x14ac:dyDescent="0.25">
      <c r="E3897" s="5" t="s">
        <v>227</v>
      </c>
      <c r="F3897" s="1" t="s">
        <v>117</v>
      </c>
      <c r="G3897" s="2">
        <v>44322</v>
      </c>
      <c r="H3897" s="1">
        <v>0</v>
      </c>
      <c r="I3897" s="24">
        <f>VLOOKUP($E3897,Mapping!$A$2:$C$502,3,0)</f>
        <v>0</v>
      </c>
      <c r="J3897" s="24" t="str">
        <f>VLOOKUP($E3897,Mapping!$A$2:$C$502,2,0)</f>
        <v>Applovin Rewarded</v>
      </c>
      <c r="K3897" s="24" t="str">
        <f>VLOOKUP(G3897,Mapping!$E$2:$F$246,2,0)</f>
        <v>S1</v>
      </c>
    </row>
    <row r="3898" spans="5:11" x14ac:dyDescent="0.25">
      <c r="E3898" s="5" t="s">
        <v>201</v>
      </c>
      <c r="F3898" s="1" t="s">
        <v>117</v>
      </c>
      <c r="G3898" s="2">
        <v>44322</v>
      </c>
      <c r="H3898" s="1">
        <v>0</v>
      </c>
      <c r="I3898" s="24">
        <f>VLOOKUP($E3898,Mapping!$A$2:$C$502,3,0)</f>
        <v>0</v>
      </c>
      <c r="J3898" s="24" t="str">
        <f>VLOOKUP($E3898,Mapping!$A$2:$C$502,2,0)</f>
        <v>Applovin Video</v>
      </c>
      <c r="K3898" s="24" t="str">
        <f>VLOOKUP(G3898,Mapping!$E$2:$F$246,2,0)</f>
        <v>S1</v>
      </c>
    </row>
    <row r="3899" spans="5:11" x14ac:dyDescent="0.25">
      <c r="E3899" s="5" t="s">
        <v>143</v>
      </c>
      <c r="F3899" s="1" t="s">
        <v>117</v>
      </c>
      <c r="G3899" s="2">
        <v>44322</v>
      </c>
      <c r="H3899" s="1">
        <v>0</v>
      </c>
      <c r="I3899" s="24">
        <f>VLOOKUP($E3899,Mapping!$A$2:$C$502,3,0)</f>
        <v>0</v>
      </c>
      <c r="J3899" s="24" t="str">
        <f>VLOOKUP($E3899,Mapping!$A$2:$C$502,2,0)</f>
        <v>Bug Fix</v>
      </c>
      <c r="K3899" s="24" t="str">
        <f>VLOOKUP(G3899,Mapping!$E$2:$F$246,2,0)</f>
        <v>S1</v>
      </c>
    </row>
    <row r="3900" spans="5:11" x14ac:dyDescent="0.25">
      <c r="E3900" s="5" t="s">
        <v>144</v>
      </c>
      <c r="F3900" s="1" t="s">
        <v>117</v>
      </c>
      <c r="G3900" s="2">
        <v>44322</v>
      </c>
      <c r="H3900" s="1">
        <v>0</v>
      </c>
      <c r="I3900" s="24">
        <f>VLOOKUP($E3900,Mapping!$A$2:$C$502,3,0)</f>
        <v>0</v>
      </c>
      <c r="J3900" s="24" t="str">
        <f>VLOOKUP($E3900,Mapping!$A$2:$C$502,2,0)</f>
        <v>Bug Fix</v>
      </c>
      <c r="K3900" s="24" t="str">
        <f>VLOOKUP(G3900,Mapping!$E$2:$F$246,2,0)</f>
        <v>S1</v>
      </c>
    </row>
    <row r="3901" spans="5:11" x14ac:dyDescent="0.25">
      <c r="E3901" s="5" t="s">
        <v>226</v>
      </c>
      <c r="F3901" s="1" t="s">
        <v>117</v>
      </c>
      <c r="G3901" s="2">
        <v>44322</v>
      </c>
      <c r="H3901" s="1">
        <v>0</v>
      </c>
      <c r="I3901" s="24">
        <f>VLOOKUP($E3901,Mapping!$A$2:$C$502,3,0)</f>
        <v>0</v>
      </c>
      <c r="J3901" s="24" t="str">
        <f>VLOOKUP($E3901,Mapping!$A$2:$C$502,2,0)</f>
        <v>Bug Fix</v>
      </c>
      <c r="K3901" s="24" t="str">
        <f>VLOOKUP(G3901,Mapping!$E$2:$F$246,2,0)</f>
        <v>S1</v>
      </c>
    </row>
    <row r="3902" spans="5:11" x14ac:dyDescent="0.25">
      <c r="E3902" s="5" t="s">
        <v>146</v>
      </c>
      <c r="F3902" s="1" t="s">
        <v>117</v>
      </c>
      <c r="G3902" s="2">
        <v>44322</v>
      </c>
      <c r="H3902" s="1">
        <v>0</v>
      </c>
      <c r="I3902" s="24">
        <f>VLOOKUP($E3902,Mapping!$A$2:$C$502,3,0)</f>
        <v>0</v>
      </c>
      <c r="J3902" s="24" t="str">
        <f>VLOOKUP($E3902,Mapping!$A$2:$C$502,2,0)</f>
        <v>Event After Effect</v>
      </c>
      <c r="K3902" s="24" t="str">
        <f>VLOOKUP(G3902,Mapping!$E$2:$F$246,2,0)</f>
        <v>S1</v>
      </c>
    </row>
    <row r="3903" spans="5:11" x14ac:dyDescent="0.25">
      <c r="E3903" s="5" t="s">
        <v>228</v>
      </c>
      <c r="F3903" s="1" t="s">
        <v>117</v>
      </c>
      <c r="G3903" s="2">
        <v>44322</v>
      </c>
      <c r="H3903" s="1">
        <v>0</v>
      </c>
      <c r="I3903" s="24">
        <f>VLOOKUP($E3903,Mapping!$A$2:$C$502,3,0)</f>
        <v>0</v>
      </c>
      <c r="J3903" s="24" t="str">
        <f>VLOOKUP($E3903,Mapping!$A$2:$C$502,2,0)</f>
        <v>Bytedance Global</v>
      </c>
      <c r="K3903" s="24" t="str">
        <f>VLOOKUP(G3903,Mapping!$E$2:$F$246,2,0)</f>
        <v>S1</v>
      </c>
    </row>
    <row r="3904" spans="5:11" x14ac:dyDescent="0.25">
      <c r="E3904" s="5" t="s">
        <v>180</v>
      </c>
      <c r="F3904" s="1" t="s">
        <v>117</v>
      </c>
      <c r="G3904" s="2">
        <v>44322</v>
      </c>
      <c r="H3904" s="1">
        <v>-13338.642968876</v>
      </c>
      <c r="I3904" s="24">
        <f>VLOOKUP($E3904,Mapping!$A$2:$C$502,3,0)</f>
        <v>0</v>
      </c>
      <c r="J3904" s="24" t="str">
        <f>VLOOKUP($E3904,Mapping!$A$2:$C$502,2,0)</f>
        <v>Lords Mobile</v>
      </c>
      <c r="K3904" s="24" t="str">
        <f>VLOOKUP(G3904,Mapping!$E$2:$F$246,2,0)</f>
        <v>S1</v>
      </c>
    </row>
    <row r="3905" spans="5:11" x14ac:dyDescent="0.25">
      <c r="E3905" s="5" t="s">
        <v>181</v>
      </c>
      <c r="F3905" s="1" t="s">
        <v>117</v>
      </c>
      <c r="G3905" s="2">
        <v>44322</v>
      </c>
      <c r="H3905" s="1">
        <v>-10741.961544977799</v>
      </c>
      <c r="I3905" s="24">
        <f>VLOOKUP($E3905,Mapping!$A$2:$C$502,3,0)</f>
        <v>0</v>
      </c>
      <c r="J3905" s="24" t="str">
        <f>VLOOKUP($E3905,Mapping!$A$2:$C$502,2,0)</f>
        <v>Rise of Kingdom</v>
      </c>
      <c r="K3905" s="24" t="str">
        <f>VLOOKUP(G3905,Mapping!$E$2:$F$246,2,0)</f>
        <v>S1</v>
      </c>
    </row>
    <row r="3906" spans="5:11" x14ac:dyDescent="0.25">
      <c r="E3906" s="5" t="s">
        <v>182</v>
      </c>
      <c r="F3906" s="1" t="s">
        <v>117</v>
      </c>
      <c r="G3906" s="2">
        <v>44322</v>
      </c>
      <c r="H3906" s="1">
        <v>-4856.8379279605097</v>
      </c>
      <c r="I3906" s="24">
        <f>VLOOKUP($E3906,Mapping!$A$2:$C$502,3,0)</f>
        <v>0</v>
      </c>
      <c r="J3906" s="24" t="str">
        <f>VLOOKUP($E3906,Mapping!$A$2:$C$502,2,0)</f>
        <v>West Game</v>
      </c>
      <c r="K3906" s="24" t="str">
        <f>VLOOKUP(G3906,Mapping!$E$2:$F$246,2,0)</f>
        <v>S1</v>
      </c>
    </row>
    <row r="3907" spans="5:11" x14ac:dyDescent="0.25">
      <c r="E3907" s="5" t="s">
        <v>148</v>
      </c>
      <c r="F3907" s="1" t="s">
        <v>117</v>
      </c>
      <c r="G3907" s="2">
        <v>44322</v>
      </c>
      <c r="H3907" s="1">
        <v>0</v>
      </c>
      <c r="I3907" s="24">
        <f>VLOOKUP($E3907,Mapping!$A$2:$C$502,3,0)</f>
        <v>0</v>
      </c>
      <c r="J3907" s="24" t="str">
        <f>VLOOKUP($E3907,Mapping!$A$2:$C$502,2,0)</f>
        <v>Event After Effect</v>
      </c>
      <c r="K3907" s="24" t="str">
        <f>VLOOKUP(G3907,Mapping!$E$2:$F$246,2,0)</f>
        <v>S1</v>
      </c>
    </row>
    <row r="3908" spans="5:11" x14ac:dyDescent="0.25">
      <c r="E3908" s="5" t="s">
        <v>202</v>
      </c>
      <c r="F3908" s="1" t="s">
        <v>117</v>
      </c>
      <c r="G3908" s="2">
        <v>44322</v>
      </c>
      <c r="H3908" s="1">
        <v>1161.9787731289</v>
      </c>
      <c r="I3908" s="24" t="str">
        <f>VLOOKUP($E3908,Mapping!$A$2:$C$502,3,0)</f>
        <v>S1</v>
      </c>
      <c r="J3908" s="24" t="str">
        <f>VLOOKUP($E3908,Mapping!$A$2:$C$502,2,0)</f>
        <v>Facebook AEO AAA</v>
      </c>
      <c r="K3908" s="24" t="str">
        <f>VLOOKUP(G3908,Mapping!$E$2:$F$246,2,0)</f>
        <v>S1</v>
      </c>
    </row>
    <row r="3909" spans="5:11" x14ac:dyDescent="0.25">
      <c r="E3909" s="5" t="s">
        <v>203</v>
      </c>
      <c r="F3909" s="1" t="s">
        <v>117</v>
      </c>
      <c r="G3909" s="2">
        <v>44322</v>
      </c>
      <c r="H3909" s="1">
        <v>0</v>
      </c>
      <c r="I3909" s="24" t="str">
        <f>VLOOKUP($E3909,Mapping!$A$2:$C$502,3,0)</f>
        <v>S2</v>
      </c>
      <c r="J3909" s="24" t="str">
        <f>VLOOKUP($E3909,Mapping!$A$2:$C$502,2,0)</f>
        <v>Facebook AEO AAA</v>
      </c>
      <c r="K3909" s="24" t="str">
        <f>VLOOKUP(G3909,Mapping!$E$2:$F$246,2,0)</f>
        <v>S1</v>
      </c>
    </row>
    <row r="3910" spans="5:11" x14ac:dyDescent="0.25">
      <c r="E3910" s="5" t="s">
        <v>243</v>
      </c>
      <c r="F3910" s="1" t="s">
        <v>117</v>
      </c>
      <c r="G3910" s="2">
        <v>44322</v>
      </c>
      <c r="H3910" s="1">
        <v>0</v>
      </c>
      <c r="I3910" s="24" t="str">
        <f>VLOOKUP($E3910,Mapping!$A$2:$C$502,3,0)</f>
        <v>S3</v>
      </c>
      <c r="J3910" s="24" t="str">
        <f>VLOOKUP($E3910,Mapping!$A$2:$C$502,2,0)</f>
        <v>Facebook AEO AAA</v>
      </c>
      <c r="K3910" s="24" t="str">
        <f>VLOOKUP(G3910,Mapping!$E$2:$F$246,2,0)</f>
        <v>S1</v>
      </c>
    </row>
    <row r="3911" spans="5:11" x14ac:dyDescent="0.25">
      <c r="E3911" s="5" t="s">
        <v>204</v>
      </c>
      <c r="F3911" s="1" t="s">
        <v>117</v>
      </c>
      <c r="G3911" s="2">
        <v>44322</v>
      </c>
      <c r="H3911" s="1">
        <v>0</v>
      </c>
      <c r="I3911" s="24" t="str">
        <f>VLOOKUP($E3911,Mapping!$A$2:$C$502,3,0)</f>
        <v>Pre</v>
      </c>
      <c r="J3911" s="24" t="str">
        <f>VLOOKUP($E3911,Mapping!$A$2:$C$502,2,0)</f>
        <v>Facebook AEO AAA</v>
      </c>
      <c r="K3911" s="24" t="str">
        <f>VLOOKUP(G3911,Mapping!$E$2:$F$246,2,0)</f>
        <v>S1</v>
      </c>
    </row>
    <row r="3912" spans="5:11" x14ac:dyDescent="0.25">
      <c r="E3912" s="5" t="s">
        <v>205</v>
      </c>
      <c r="F3912" s="1" t="s">
        <v>117</v>
      </c>
      <c r="G3912" s="2">
        <v>44322</v>
      </c>
      <c r="H3912" s="1">
        <v>69.603628463684501</v>
      </c>
      <c r="I3912" s="24" t="str">
        <f>VLOOKUP($E3912,Mapping!$A$2:$C$502,3,0)</f>
        <v>S1</v>
      </c>
      <c r="J3912" s="24" t="str">
        <f>VLOOKUP($E3912,Mapping!$A$2:$C$502,2,0)</f>
        <v>Facebook AEO BAU</v>
      </c>
      <c r="K3912" s="24" t="str">
        <f>VLOOKUP(G3912,Mapping!$E$2:$F$246,2,0)</f>
        <v>S1</v>
      </c>
    </row>
    <row r="3913" spans="5:11" x14ac:dyDescent="0.25">
      <c r="E3913" s="5" t="s">
        <v>206</v>
      </c>
      <c r="F3913" s="1" t="s">
        <v>117</v>
      </c>
      <c r="G3913" s="2">
        <v>44322</v>
      </c>
      <c r="H3913" s="1">
        <v>0</v>
      </c>
      <c r="I3913" s="24" t="str">
        <f>VLOOKUP($E3913,Mapping!$A$2:$C$502,3,0)</f>
        <v>S2</v>
      </c>
      <c r="J3913" s="24" t="str">
        <f>VLOOKUP($E3913,Mapping!$A$2:$C$502,2,0)</f>
        <v>Facebook AEO BAU</v>
      </c>
      <c r="K3913" s="24" t="str">
        <f>VLOOKUP(G3913,Mapping!$E$2:$F$246,2,0)</f>
        <v>S1</v>
      </c>
    </row>
    <row r="3914" spans="5:11" x14ac:dyDescent="0.25">
      <c r="E3914" s="5" t="s">
        <v>244</v>
      </c>
      <c r="F3914" s="1" t="s">
        <v>117</v>
      </c>
      <c r="G3914" s="2">
        <v>44322</v>
      </c>
      <c r="H3914" s="1">
        <v>0</v>
      </c>
      <c r="I3914" s="24" t="str">
        <f>VLOOKUP($E3914,Mapping!$A$2:$C$502,3,0)</f>
        <v>S3</v>
      </c>
      <c r="J3914" s="24" t="str">
        <f>VLOOKUP($E3914,Mapping!$A$2:$C$502,2,0)</f>
        <v>Facebook AEO BAU</v>
      </c>
      <c r="K3914" s="24" t="str">
        <f>VLOOKUP(G3914,Mapping!$E$2:$F$246,2,0)</f>
        <v>S1</v>
      </c>
    </row>
    <row r="3915" spans="5:11" x14ac:dyDescent="0.25">
      <c r="E3915" s="5" t="s">
        <v>207</v>
      </c>
      <c r="F3915" s="1" t="s">
        <v>117</v>
      </c>
      <c r="G3915" s="2">
        <v>44322</v>
      </c>
      <c r="H3915" s="1">
        <v>0</v>
      </c>
      <c r="I3915" s="24" t="str">
        <f>VLOOKUP($E3915,Mapping!$A$2:$C$502,3,0)</f>
        <v>Pre</v>
      </c>
      <c r="J3915" s="24" t="str">
        <f>VLOOKUP($E3915,Mapping!$A$2:$C$502,2,0)</f>
        <v>Facebook AEO BAU</v>
      </c>
      <c r="K3915" s="24" t="str">
        <f>VLOOKUP(G3915,Mapping!$E$2:$F$246,2,0)</f>
        <v>S1</v>
      </c>
    </row>
    <row r="3916" spans="5:11" x14ac:dyDescent="0.25">
      <c r="E3916" s="5" t="s">
        <v>208</v>
      </c>
      <c r="F3916" s="1" t="s">
        <v>117</v>
      </c>
      <c r="G3916" s="2">
        <v>44322</v>
      </c>
      <c r="H3916" s="1">
        <v>0</v>
      </c>
      <c r="I3916" s="24" t="str">
        <f>VLOOKUP($E3916,Mapping!$A$2:$C$502,3,0)</f>
        <v>Pre</v>
      </c>
      <c r="J3916" s="24" t="str">
        <f>VLOOKUP($E3916,Mapping!$A$2:$C$502,2,0)</f>
        <v>Facebook VO AAA</v>
      </c>
      <c r="K3916" s="24" t="str">
        <f>VLOOKUP(G3916,Mapping!$E$2:$F$246,2,0)</f>
        <v>S1</v>
      </c>
    </row>
    <row r="3917" spans="5:11" x14ac:dyDescent="0.25">
      <c r="E3917" s="5" t="s">
        <v>209</v>
      </c>
      <c r="F3917" s="1" t="s">
        <v>117</v>
      </c>
      <c r="G3917" s="2">
        <v>44322</v>
      </c>
      <c r="H3917" s="1">
        <v>13376.495726572</v>
      </c>
      <c r="I3917" s="24" t="str">
        <f>VLOOKUP($E3917,Mapping!$A$2:$C$502,3,0)</f>
        <v>S1</v>
      </c>
      <c r="J3917" s="24" t="str">
        <f>VLOOKUP($E3917,Mapping!$A$2:$C$502,2,0)</f>
        <v>Facebook VO AAA</v>
      </c>
      <c r="K3917" s="24" t="str">
        <f>VLOOKUP(G3917,Mapping!$E$2:$F$246,2,0)</f>
        <v>S1</v>
      </c>
    </row>
    <row r="3918" spans="5:11" x14ac:dyDescent="0.25">
      <c r="E3918" s="5" t="s">
        <v>210</v>
      </c>
      <c r="F3918" s="1" t="s">
        <v>117</v>
      </c>
      <c r="G3918" s="2">
        <v>44322</v>
      </c>
      <c r="H3918" s="1">
        <v>0</v>
      </c>
      <c r="I3918" s="24" t="str">
        <f>VLOOKUP($E3918,Mapping!$A$2:$C$502,3,0)</f>
        <v>S2</v>
      </c>
      <c r="J3918" s="24" t="str">
        <f>VLOOKUP($E3918,Mapping!$A$2:$C$502,2,0)</f>
        <v>Facebook VO AAA</v>
      </c>
      <c r="K3918" s="24" t="str">
        <f>VLOOKUP(G3918,Mapping!$E$2:$F$246,2,0)</f>
        <v>S1</v>
      </c>
    </row>
    <row r="3919" spans="5:11" x14ac:dyDescent="0.25">
      <c r="E3919" s="5" t="s">
        <v>245</v>
      </c>
      <c r="F3919" s="1" t="s">
        <v>117</v>
      </c>
      <c r="G3919" s="2">
        <v>44322</v>
      </c>
      <c r="H3919" s="1">
        <v>0</v>
      </c>
      <c r="I3919" s="24" t="str">
        <f>VLOOKUP($E3919,Mapping!$A$2:$C$502,3,0)</f>
        <v>S3</v>
      </c>
      <c r="J3919" s="24" t="str">
        <f>VLOOKUP($E3919,Mapping!$A$2:$C$502,2,0)</f>
        <v>Facebook VO AAA</v>
      </c>
      <c r="K3919" s="24" t="str">
        <f>VLOOKUP(G3919,Mapping!$E$2:$F$246,2,0)</f>
        <v>S1</v>
      </c>
    </row>
    <row r="3920" spans="5:11" x14ac:dyDescent="0.25">
      <c r="E3920" s="5" t="s">
        <v>211</v>
      </c>
      <c r="F3920" s="1" t="s">
        <v>117</v>
      </c>
      <c r="G3920" s="2">
        <v>44322</v>
      </c>
      <c r="H3920" s="1">
        <v>14358.3759002228</v>
      </c>
      <c r="I3920" s="24" t="str">
        <f>VLOOKUP($E3920,Mapping!$A$2:$C$502,3,0)</f>
        <v>Pre</v>
      </c>
      <c r="J3920" s="24" t="str">
        <f>VLOOKUP($E3920,Mapping!$A$2:$C$502,2,0)</f>
        <v>Facebook VO BAU</v>
      </c>
      <c r="K3920" s="24" t="str">
        <f>VLOOKUP(G3920,Mapping!$E$2:$F$246,2,0)</f>
        <v>S1</v>
      </c>
    </row>
    <row r="3921" spans="5:11" x14ac:dyDescent="0.25">
      <c r="E3921" s="5" t="s">
        <v>212</v>
      </c>
      <c r="F3921" s="1" t="s">
        <v>117</v>
      </c>
      <c r="G3921" s="2">
        <v>44322</v>
      </c>
      <c r="H3921" s="1">
        <v>37995.6289772077</v>
      </c>
      <c r="I3921" s="24" t="str">
        <f>VLOOKUP($E3921,Mapping!$A$2:$C$502,3,0)</f>
        <v>S1</v>
      </c>
      <c r="J3921" s="24" t="str">
        <f>VLOOKUP($E3921,Mapping!$A$2:$C$502,2,0)</f>
        <v>Facebook VO BAU</v>
      </c>
      <c r="K3921" s="24" t="str">
        <f>VLOOKUP(G3921,Mapping!$E$2:$F$246,2,0)</f>
        <v>S1</v>
      </c>
    </row>
    <row r="3922" spans="5:11" x14ac:dyDescent="0.25">
      <c r="E3922" s="5" t="s">
        <v>213</v>
      </c>
      <c r="F3922" s="1" t="s">
        <v>117</v>
      </c>
      <c r="G3922" s="2">
        <v>44322</v>
      </c>
      <c r="H3922" s="1">
        <v>0</v>
      </c>
      <c r="I3922" s="24" t="str">
        <f>VLOOKUP($E3922,Mapping!$A$2:$C$502,3,0)</f>
        <v>S2</v>
      </c>
      <c r="J3922" s="24" t="str">
        <f>VLOOKUP($E3922,Mapping!$A$2:$C$502,2,0)</f>
        <v>Facebook VO BAU</v>
      </c>
      <c r="K3922" s="24" t="str">
        <f>VLOOKUP(G3922,Mapping!$E$2:$F$246,2,0)</f>
        <v>S1</v>
      </c>
    </row>
    <row r="3923" spans="5:11" x14ac:dyDescent="0.25">
      <c r="E3923" s="5" t="s">
        <v>246</v>
      </c>
      <c r="F3923" s="1" t="s">
        <v>117</v>
      </c>
      <c r="G3923" s="2">
        <v>44322</v>
      </c>
      <c r="H3923" s="1">
        <v>0</v>
      </c>
      <c r="I3923" s="24" t="str">
        <f>VLOOKUP($E3923,Mapping!$A$2:$C$502,3,0)</f>
        <v>S3</v>
      </c>
      <c r="J3923" s="24" t="str">
        <f>VLOOKUP($E3923,Mapping!$A$2:$C$502,2,0)</f>
        <v>Facebook VO BAU</v>
      </c>
      <c r="K3923" s="24" t="str">
        <f>VLOOKUP(G3923,Mapping!$E$2:$F$246,2,0)</f>
        <v>S1</v>
      </c>
    </row>
    <row r="3924" spans="5:11" x14ac:dyDescent="0.25">
      <c r="E3924" s="5" t="s">
        <v>214</v>
      </c>
      <c r="F3924" s="1" t="s">
        <v>117</v>
      </c>
      <c r="G3924" s="2">
        <v>44322</v>
      </c>
      <c r="H3924" s="1">
        <v>3453.6434895430898</v>
      </c>
      <c r="I3924" s="24" t="str">
        <f>VLOOKUP($E3924,Mapping!$A$2:$C$502,3,0)</f>
        <v>Pre</v>
      </c>
      <c r="J3924" s="24" t="str">
        <f>VLOOKUP($E3924,Mapping!$A$2:$C$502,2,0)</f>
        <v>Facebook VO Dynamic</v>
      </c>
      <c r="K3924" s="24" t="str">
        <f>VLOOKUP(G3924,Mapping!$E$2:$F$246,2,0)</f>
        <v>S1</v>
      </c>
    </row>
    <row r="3925" spans="5:11" x14ac:dyDescent="0.25">
      <c r="E3925" s="5" t="s">
        <v>215</v>
      </c>
      <c r="F3925" s="1" t="s">
        <v>117</v>
      </c>
      <c r="G3925" s="2">
        <v>44322</v>
      </c>
      <c r="H3925" s="1">
        <v>2.21113070679742</v>
      </c>
      <c r="I3925" s="24" t="str">
        <f>VLOOKUP($E3925,Mapping!$A$2:$C$502,3,0)</f>
        <v>S1</v>
      </c>
      <c r="J3925" s="24" t="str">
        <f>VLOOKUP($E3925,Mapping!$A$2:$C$502,2,0)</f>
        <v>Facebook VO Dynamic</v>
      </c>
      <c r="K3925" s="24" t="str">
        <f>VLOOKUP(G3925,Mapping!$E$2:$F$246,2,0)</f>
        <v>S1</v>
      </c>
    </row>
    <row r="3926" spans="5:11" x14ac:dyDescent="0.25">
      <c r="E3926" s="5" t="s">
        <v>216</v>
      </c>
      <c r="F3926" s="1" t="s">
        <v>117</v>
      </c>
      <c r="G3926" s="2">
        <v>44322</v>
      </c>
      <c r="H3926" s="1">
        <v>4811.3595518165703</v>
      </c>
      <c r="I3926" s="24" t="str">
        <f>VLOOKUP($E3926,Mapping!$A$2:$C$502,3,0)</f>
        <v>Pre</v>
      </c>
      <c r="J3926" s="24" t="str">
        <f>VLOOKUP($E3926,Mapping!$A$2:$C$502,2,0)</f>
        <v>Google Display</v>
      </c>
      <c r="K3926" s="24" t="str">
        <f>VLOOKUP(G3926,Mapping!$E$2:$F$246,2,0)</f>
        <v>S1</v>
      </c>
    </row>
    <row r="3927" spans="5:11" x14ac:dyDescent="0.25">
      <c r="E3927" s="5" t="s">
        <v>217</v>
      </c>
      <c r="F3927" s="1" t="s">
        <v>117</v>
      </c>
      <c r="G3927" s="2">
        <v>44322</v>
      </c>
      <c r="H3927" s="1">
        <v>0</v>
      </c>
      <c r="I3927" s="24">
        <f>VLOOKUP($E3927,Mapping!$A$2:$C$502,3,0)</f>
        <v>0</v>
      </c>
      <c r="J3927" s="24" t="str">
        <f>VLOOKUP($E3927,Mapping!$A$2:$C$502,2,0)</f>
        <v>Google Display</v>
      </c>
      <c r="K3927" s="24" t="str">
        <f>VLOOKUP(G3927,Mapping!$E$2:$F$246,2,0)</f>
        <v>S1</v>
      </c>
    </row>
    <row r="3928" spans="5:11" x14ac:dyDescent="0.25">
      <c r="E3928" s="5" t="s">
        <v>229</v>
      </c>
      <c r="F3928" s="1" t="s">
        <v>117</v>
      </c>
      <c r="G3928" s="2">
        <v>44322</v>
      </c>
      <c r="H3928" s="1">
        <v>0</v>
      </c>
      <c r="I3928" s="24">
        <f>VLOOKUP($E3928,Mapping!$A$2:$C$502,3,0)</f>
        <v>0</v>
      </c>
      <c r="J3928" s="24" t="str">
        <f>VLOOKUP($E3928,Mapping!$A$2:$C$502,2,0)</f>
        <v>Google Display</v>
      </c>
      <c r="K3928" s="24" t="str">
        <f>VLOOKUP(G3928,Mapping!$E$2:$F$246,2,0)</f>
        <v>S1</v>
      </c>
    </row>
    <row r="3929" spans="5:11" x14ac:dyDescent="0.25">
      <c r="E3929" s="5" t="s">
        <v>218</v>
      </c>
      <c r="F3929" s="1" t="s">
        <v>117</v>
      </c>
      <c r="G3929" s="2">
        <v>44322</v>
      </c>
      <c r="H3929" s="1">
        <v>0</v>
      </c>
      <c r="I3929" s="24">
        <f>VLOOKUP($E3929,Mapping!$A$2:$C$502,3,0)</f>
        <v>0</v>
      </c>
      <c r="J3929" s="24" t="str">
        <f>VLOOKUP($E3929,Mapping!$A$2:$C$502,2,0)</f>
        <v>Google Display</v>
      </c>
      <c r="K3929" s="24" t="str">
        <f>VLOOKUP(G3929,Mapping!$E$2:$F$246,2,0)</f>
        <v>S1</v>
      </c>
    </row>
    <row r="3930" spans="5:11" x14ac:dyDescent="0.25">
      <c r="E3930" s="5" t="s">
        <v>230</v>
      </c>
      <c r="F3930" s="1" t="s">
        <v>117</v>
      </c>
      <c r="G3930" s="2">
        <v>44322</v>
      </c>
      <c r="H3930" s="1">
        <v>1582.4036189842</v>
      </c>
      <c r="I3930" s="24" t="str">
        <f>VLOOKUP($E3930,Mapping!$A$2:$C$502,3,0)</f>
        <v>S1</v>
      </c>
      <c r="J3930" s="24" t="str">
        <f>VLOOKUP($E3930,Mapping!$A$2:$C$502,2,0)</f>
        <v>Google Display</v>
      </c>
      <c r="K3930" s="24" t="str">
        <f>VLOOKUP(G3930,Mapping!$E$2:$F$246,2,0)</f>
        <v>S1</v>
      </c>
    </row>
    <row r="3931" spans="5:11" x14ac:dyDescent="0.25">
      <c r="E3931" s="5" t="s">
        <v>219</v>
      </c>
      <c r="F3931" s="1" t="s">
        <v>117</v>
      </c>
      <c r="G3931" s="2">
        <v>44322</v>
      </c>
      <c r="H3931" s="1">
        <v>2062.6531247763701</v>
      </c>
      <c r="I3931" s="24" t="str">
        <f>VLOOKUP($E3931,Mapping!$A$2:$C$502,3,0)</f>
        <v>Pre</v>
      </c>
      <c r="J3931" s="24" t="str">
        <f>VLOOKUP($E3931,Mapping!$A$2:$C$502,2,0)</f>
        <v>Google Youtube</v>
      </c>
      <c r="K3931" s="24" t="str">
        <f>VLOOKUP(G3931,Mapping!$E$2:$F$246,2,0)</f>
        <v>S1</v>
      </c>
    </row>
    <row r="3932" spans="5:11" x14ac:dyDescent="0.25">
      <c r="E3932" s="5" t="s">
        <v>220</v>
      </c>
      <c r="F3932" s="1" t="s">
        <v>117</v>
      </c>
      <c r="G3932" s="2">
        <v>44322</v>
      </c>
      <c r="H3932" s="1">
        <v>0</v>
      </c>
      <c r="I3932" s="24">
        <f>VLOOKUP($E3932,Mapping!$A$2:$C$502,3,0)</f>
        <v>0</v>
      </c>
      <c r="J3932" s="24" t="str">
        <f>VLOOKUP($E3932,Mapping!$A$2:$C$502,2,0)</f>
        <v>Google Youtube</v>
      </c>
      <c r="K3932" s="24" t="str">
        <f>VLOOKUP(G3932,Mapping!$E$2:$F$246,2,0)</f>
        <v>S1</v>
      </c>
    </row>
    <row r="3933" spans="5:11" x14ac:dyDescent="0.25">
      <c r="E3933" s="5" t="s">
        <v>231</v>
      </c>
      <c r="F3933" s="1" t="s">
        <v>117</v>
      </c>
      <c r="G3933" s="2">
        <v>44322</v>
      </c>
      <c r="H3933" s="1">
        <v>0</v>
      </c>
      <c r="I3933" s="24">
        <f>VLOOKUP($E3933,Mapping!$A$2:$C$502,3,0)</f>
        <v>0</v>
      </c>
      <c r="J3933" s="24" t="str">
        <f>VLOOKUP($E3933,Mapping!$A$2:$C$502,2,0)</f>
        <v>Google Youtube</v>
      </c>
      <c r="K3933" s="24" t="str">
        <f>VLOOKUP(G3933,Mapping!$E$2:$F$246,2,0)</f>
        <v>S1</v>
      </c>
    </row>
    <row r="3934" spans="5:11" x14ac:dyDescent="0.25">
      <c r="E3934" s="5" t="s">
        <v>221</v>
      </c>
      <c r="F3934" s="1" t="s">
        <v>117</v>
      </c>
      <c r="G3934" s="2">
        <v>44322</v>
      </c>
      <c r="H3934" s="1">
        <v>0</v>
      </c>
      <c r="I3934" s="24">
        <f>VLOOKUP($E3934,Mapping!$A$2:$C$502,3,0)</f>
        <v>0</v>
      </c>
      <c r="J3934" s="24" t="str">
        <f>VLOOKUP($E3934,Mapping!$A$2:$C$502,2,0)</f>
        <v>Google Youtube</v>
      </c>
      <c r="K3934" s="24" t="str">
        <f>VLOOKUP(G3934,Mapping!$E$2:$F$246,2,0)</f>
        <v>S1</v>
      </c>
    </row>
    <row r="3935" spans="5:11" x14ac:dyDescent="0.25">
      <c r="E3935" s="5" t="s">
        <v>232</v>
      </c>
      <c r="F3935" s="1" t="s">
        <v>117</v>
      </c>
      <c r="G3935" s="2">
        <v>44322</v>
      </c>
      <c r="H3935" s="1">
        <v>35.2605446343509</v>
      </c>
      <c r="I3935" s="24" t="str">
        <f>VLOOKUP($E3935,Mapping!$A$2:$C$502,3,0)</f>
        <v>S1</v>
      </c>
      <c r="J3935" s="24" t="str">
        <f>VLOOKUP($E3935,Mapping!$A$2:$C$502,2,0)</f>
        <v>Google Youtube</v>
      </c>
      <c r="K3935" s="24" t="str">
        <f>VLOOKUP(G3935,Mapping!$E$2:$F$246,2,0)</f>
        <v>S1</v>
      </c>
    </row>
    <row r="3936" spans="5:11" x14ac:dyDescent="0.25">
      <c r="E3936" s="5" t="s">
        <v>73</v>
      </c>
      <c r="F3936" s="1" t="s">
        <v>117</v>
      </c>
      <c r="G3936" s="2">
        <v>44322</v>
      </c>
      <c r="H3936" s="1">
        <v>282876.95580592903</v>
      </c>
      <c r="I3936" s="24">
        <f>VLOOKUP($E3936,Mapping!$A$2:$C$502,3,0)</f>
        <v>0</v>
      </c>
      <c r="J3936" s="24">
        <f>VLOOKUP($E3936,Mapping!$A$2:$C$502,2,0)</f>
        <v>0</v>
      </c>
      <c r="K3936" s="24" t="str">
        <f>VLOOKUP(G3936,Mapping!$E$2:$F$246,2,0)</f>
        <v>S1</v>
      </c>
    </row>
    <row r="3937" spans="5:11" x14ac:dyDescent="0.25">
      <c r="E3937" s="5" t="s">
        <v>149</v>
      </c>
      <c r="F3937" s="1" t="s">
        <v>117</v>
      </c>
      <c r="G3937" s="2">
        <v>44322</v>
      </c>
      <c r="H3937" s="1">
        <v>0</v>
      </c>
      <c r="I3937" s="24">
        <f>VLOOKUP($E3937,Mapping!$A$2:$C$502,3,0)</f>
        <v>0</v>
      </c>
      <c r="J3937" s="24" t="str">
        <f>VLOOKUP($E3937,Mapping!$A$2:$C$502,2,0)</f>
        <v>Event After Effect</v>
      </c>
      <c r="K3937" s="24" t="str">
        <f>VLOOKUP(G3937,Mapping!$E$2:$F$246,2,0)</f>
        <v>S1</v>
      </c>
    </row>
    <row r="3938" spans="5:11" x14ac:dyDescent="0.25">
      <c r="E3938" s="5" t="s">
        <v>150</v>
      </c>
      <c r="F3938" s="1" t="s">
        <v>117</v>
      </c>
      <c r="G3938" s="2">
        <v>44322</v>
      </c>
      <c r="H3938" s="1">
        <v>0</v>
      </c>
      <c r="I3938" s="24">
        <f>VLOOKUP($E3938,Mapping!$A$2:$C$502,3,0)</f>
        <v>0</v>
      </c>
      <c r="J3938" s="24" t="str">
        <f>VLOOKUP($E3938,Mapping!$A$2:$C$502,2,0)</f>
        <v>Internal Event</v>
      </c>
      <c r="K3938" s="24" t="str">
        <f>VLOOKUP(G3938,Mapping!$E$2:$F$246,2,0)</f>
        <v>S1</v>
      </c>
    </row>
    <row r="3939" spans="5:11" x14ac:dyDescent="0.25">
      <c r="E3939" s="5" t="s">
        <v>151</v>
      </c>
      <c r="F3939" s="1" t="s">
        <v>117</v>
      </c>
      <c r="G3939" s="2">
        <v>44322</v>
      </c>
      <c r="H3939" s="1">
        <v>0</v>
      </c>
      <c r="I3939" s="24">
        <f>VLOOKUP($E3939,Mapping!$A$2:$C$502,3,0)</f>
        <v>0</v>
      </c>
      <c r="J3939" s="24" t="str">
        <f>VLOOKUP($E3939,Mapping!$A$2:$C$502,2,0)</f>
        <v>Internal Event</v>
      </c>
      <c r="K3939" s="24" t="str">
        <f>VLOOKUP(G3939,Mapping!$E$2:$F$246,2,0)</f>
        <v>S1</v>
      </c>
    </row>
    <row r="3940" spans="5:11" x14ac:dyDescent="0.25">
      <c r="E3940" s="5" t="s">
        <v>152</v>
      </c>
      <c r="F3940" s="1" t="s">
        <v>117</v>
      </c>
      <c r="G3940" s="2">
        <v>44322</v>
      </c>
      <c r="H3940" s="1">
        <v>0</v>
      </c>
      <c r="I3940" s="24">
        <f>VLOOKUP($E3940,Mapping!$A$2:$C$502,3,0)</f>
        <v>0</v>
      </c>
      <c r="J3940" s="24" t="str">
        <f>VLOOKUP($E3940,Mapping!$A$2:$C$502,2,0)</f>
        <v>Internal Event</v>
      </c>
      <c r="K3940" s="24" t="str">
        <f>VLOOKUP(G3940,Mapping!$E$2:$F$246,2,0)</f>
        <v>S1</v>
      </c>
    </row>
    <row r="3941" spans="5:11" x14ac:dyDescent="0.25">
      <c r="E3941" s="5" t="s">
        <v>153</v>
      </c>
      <c r="F3941" s="1" t="s">
        <v>117</v>
      </c>
      <c r="G3941" s="2">
        <v>44322</v>
      </c>
      <c r="H3941" s="1">
        <v>0</v>
      </c>
      <c r="I3941" s="24">
        <f>VLOOKUP($E3941,Mapping!$A$2:$C$502,3,0)</f>
        <v>0</v>
      </c>
      <c r="J3941" s="24" t="str">
        <f>VLOOKUP($E3941,Mapping!$A$2:$C$502,2,0)</f>
        <v>Monday Effect</v>
      </c>
      <c r="K3941" s="24" t="str">
        <f>VLOOKUP(G3941,Mapping!$E$2:$F$246,2,0)</f>
        <v>S1</v>
      </c>
    </row>
    <row r="3942" spans="5:11" x14ac:dyDescent="0.25">
      <c r="E3942" s="5" t="s">
        <v>154</v>
      </c>
      <c r="F3942" s="1" t="s">
        <v>117</v>
      </c>
      <c r="G3942" s="2">
        <v>44322</v>
      </c>
      <c r="H3942" s="1">
        <v>0</v>
      </c>
      <c r="I3942" s="24">
        <f>VLOOKUP($E3942,Mapping!$A$2:$C$502,3,0)</f>
        <v>0</v>
      </c>
      <c r="J3942" s="24" t="str">
        <f>VLOOKUP($E3942,Mapping!$A$2:$C$502,2,0)</f>
        <v>New Content</v>
      </c>
      <c r="K3942" s="24" t="str">
        <f>VLOOKUP(G3942,Mapping!$E$2:$F$246,2,0)</f>
        <v>S1</v>
      </c>
    </row>
    <row r="3943" spans="5:11" x14ac:dyDescent="0.25">
      <c r="E3943" s="5" t="s">
        <v>155</v>
      </c>
      <c r="F3943" s="1" t="s">
        <v>117</v>
      </c>
      <c r="G3943" s="2">
        <v>44322</v>
      </c>
      <c r="H3943" s="1">
        <v>0</v>
      </c>
      <c r="I3943" s="24">
        <f>VLOOKUP($E3943,Mapping!$A$2:$C$502,3,0)</f>
        <v>0</v>
      </c>
      <c r="J3943" s="24" t="str">
        <f>VLOOKUP($E3943,Mapping!$A$2:$C$502,2,0)</f>
        <v>Internal Event</v>
      </c>
      <c r="K3943" s="24" t="str">
        <f>VLOOKUP(G3943,Mapping!$E$2:$F$246,2,0)</f>
        <v>S1</v>
      </c>
    </row>
    <row r="3944" spans="5:11" x14ac:dyDescent="0.25">
      <c r="E3944" s="5" t="s">
        <v>156</v>
      </c>
      <c r="F3944" s="1" t="s">
        <v>117</v>
      </c>
      <c r="G3944" s="2">
        <v>44322</v>
      </c>
      <c r="H3944" s="1">
        <v>0</v>
      </c>
      <c r="I3944" s="24">
        <f>VLOOKUP($E3944,Mapping!$A$2:$C$502,3,0)</f>
        <v>0</v>
      </c>
      <c r="J3944" s="24" t="str">
        <f>VLOOKUP($E3944,Mapping!$A$2:$C$502,2,0)</f>
        <v>Internal Event</v>
      </c>
      <c r="K3944" s="24" t="str">
        <f>VLOOKUP(G3944,Mapping!$E$2:$F$246,2,0)</f>
        <v>S1</v>
      </c>
    </row>
    <row r="3945" spans="5:11" x14ac:dyDescent="0.25">
      <c r="E3945" s="5" t="s">
        <v>233</v>
      </c>
      <c r="F3945" s="1" t="s">
        <v>117</v>
      </c>
      <c r="G3945" s="2">
        <v>44322</v>
      </c>
      <c r="H3945" s="1">
        <v>0</v>
      </c>
      <c r="I3945" s="24" t="str">
        <f>VLOOKUP($E3945,Mapping!$A$2:$C$502,3,0)</f>
        <v>S2</v>
      </c>
      <c r="J3945" s="24" t="str">
        <f>VLOOKUP($E3945,Mapping!$A$2:$C$502,2,0)</f>
        <v>Reddit</v>
      </c>
      <c r="K3945" s="24" t="str">
        <f>VLOOKUP(G3945,Mapping!$E$2:$F$246,2,0)</f>
        <v>S1</v>
      </c>
    </row>
    <row r="3946" spans="5:11" x14ac:dyDescent="0.25">
      <c r="E3946" s="5" t="s">
        <v>158</v>
      </c>
      <c r="F3946" s="1" t="s">
        <v>117</v>
      </c>
      <c r="G3946" s="2">
        <v>44322</v>
      </c>
      <c r="H3946" s="1">
        <v>0</v>
      </c>
      <c r="I3946" s="24">
        <f>VLOOKUP($E3946,Mapping!$A$2:$C$502,3,0)</f>
        <v>0</v>
      </c>
      <c r="J3946" s="24" t="str">
        <f>VLOOKUP($E3946,Mapping!$A$2:$C$502,2,0)</f>
        <v>Internal Event</v>
      </c>
      <c r="K3946" s="24" t="str">
        <f>VLOOKUP(G3946,Mapping!$E$2:$F$246,2,0)</f>
        <v>S1</v>
      </c>
    </row>
    <row r="3947" spans="5:11" x14ac:dyDescent="0.25">
      <c r="E3947" s="5" t="s">
        <v>159</v>
      </c>
      <c r="F3947" s="1" t="s">
        <v>117</v>
      </c>
      <c r="G3947" s="2">
        <v>44322</v>
      </c>
      <c r="H3947" s="1">
        <v>0</v>
      </c>
      <c r="I3947" s="24">
        <f>VLOOKUP($E3947,Mapping!$A$2:$C$502,3,0)</f>
        <v>0</v>
      </c>
      <c r="J3947" s="24" t="str">
        <f>VLOOKUP($E3947,Mapping!$A$2:$C$502,2,0)</f>
        <v>Event After Effect</v>
      </c>
      <c r="K3947" s="24" t="str">
        <f>VLOOKUP(G3947,Mapping!$E$2:$F$246,2,0)</f>
        <v>S1</v>
      </c>
    </row>
    <row r="3948" spans="5:11" x14ac:dyDescent="0.25">
      <c r="E3948" s="5" t="s">
        <v>160</v>
      </c>
      <c r="F3948" s="1" t="s">
        <v>117</v>
      </c>
      <c r="G3948" s="2">
        <v>44322</v>
      </c>
      <c r="H3948" s="1">
        <v>0</v>
      </c>
      <c r="I3948" s="24">
        <f>VLOOKUP($E3948,Mapping!$A$2:$C$502,3,0)</f>
        <v>0</v>
      </c>
      <c r="J3948" s="24" t="str">
        <f>VLOOKUP($E3948,Mapping!$A$2:$C$502,2,0)</f>
        <v>Event After Effect</v>
      </c>
      <c r="K3948" s="24" t="str">
        <f>VLOOKUP(G3948,Mapping!$E$2:$F$246,2,0)</f>
        <v>S1</v>
      </c>
    </row>
    <row r="3949" spans="5:11" x14ac:dyDescent="0.25">
      <c r="E3949" s="5" t="s">
        <v>161</v>
      </c>
      <c r="F3949" s="1" t="s">
        <v>117</v>
      </c>
      <c r="G3949" s="2">
        <v>44322</v>
      </c>
      <c r="H3949" s="1">
        <v>0</v>
      </c>
      <c r="I3949" s="24">
        <f>VLOOKUP($E3949,Mapping!$A$2:$C$502,3,0)</f>
        <v>0</v>
      </c>
      <c r="J3949" s="24" t="str">
        <f>VLOOKUP($E3949,Mapping!$A$2:$C$502,2,0)</f>
        <v>Internal Event</v>
      </c>
      <c r="K3949" s="24" t="str">
        <f>VLOOKUP(G3949,Mapping!$E$2:$F$246,2,0)</f>
        <v>S1</v>
      </c>
    </row>
    <row r="3950" spans="5:11" x14ac:dyDescent="0.25">
      <c r="E3950" s="5" t="s">
        <v>162</v>
      </c>
      <c r="F3950" s="1" t="s">
        <v>117</v>
      </c>
      <c r="G3950" s="2">
        <v>44322</v>
      </c>
      <c r="H3950" s="1">
        <v>0</v>
      </c>
      <c r="I3950" s="24">
        <f>VLOOKUP($E3950,Mapping!$A$2:$C$502,3,0)</f>
        <v>0</v>
      </c>
      <c r="J3950" s="24" t="str">
        <f>VLOOKUP($E3950,Mapping!$A$2:$C$502,2,0)</f>
        <v>Tuesday Effect</v>
      </c>
      <c r="K3950" s="24" t="str">
        <f>VLOOKUP(G3950,Mapping!$E$2:$F$246,2,0)</f>
        <v>S1</v>
      </c>
    </row>
    <row r="3951" spans="5:11" x14ac:dyDescent="0.25">
      <c r="E3951" s="5" t="s">
        <v>222</v>
      </c>
      <c r="F3951" s="1" t="s">
        <v>117</v>
      </c>
      <c r="G3951" s="2">
        <v>44322</v>
      </c>
      <c r="H3951" s="1">
        <v>2588.7867281017002</v>
      </c>
      <c r="I3951" s="24" t="str">
        <f>VLOOKUP($E3951,Mapping!$A$2:$C$502,3,0)</f>
        <v>Pre</v>
      </c>
      <c r="J3951" s="24" t="str">
        <f>VLOOKUP($E3951,Mapping!$A$2:$C$502,2,0)</f>
        <v>Unity</v>
      </c>
      <c r="K3951" s="24" t="str">
        <f>VLOOKUP(G3951,Mapping!$E$2:$F$246,2,0)</f>
        <v>S1</v>
      </c>
    </row>
    <row r="3952" spans="5:11" x14ac:dyDescent="0.25">
      <c r="E3952" s="5" t="s">
        <v>234</v>
      </c>
      <c r="F3952" s="1" t="s">
        <v>117</v>
      </c>
      <c r="G3952" s="2">
        <v>44322</v>
      </c>
      <c r="H3952" s="1">
        <v>8854.7451707077798</v>
      </c>
      <c r="I3952" s="24" t="str">
        <f>VLOOKUP($E3952,Mapping!$A$2:$C$502,3,0)</f>
        <v>S1</v>
      </c>
      <c r="J3952" s="24" t="str">
        <f>VLOOKUP($E3952,Mapping!$A$2:$C$502,2,0)</f>
        <v>Unity</v>
      </c>
      <c r="K3952" s="24" t="str">
        <f>VLOOKUP(G3952,Mapping!$E$2:$F$246,2,0)</f>
        <v>S1</v>
      </c>
    </row>
    <row r="3953" spans="5:11" x14ac:dyDescent="0.25">
      <c r="E3953" s="5" t="s">
        <v>235</v>
      </c>
      <c r="F3953" s="1" t="s">
        <v>117</v>
      </c>
      <c r="G3953" s="2">
        <v>44322</v>
      </c>
      <c r="H3953" s="1">
        <v>0</v>
      </c>
      <c r="I3953" s="24" t="str">
        <f>VLOOKUP($E3953,Mapping!$A$2:$C$502,3,0)</f>
        <v>S2</v>
      </c>
      <c r="J3953" s="24" t="str">
        <f>VLOOKUP($E3953,Mapping!$A$2:$C$502,2,0)</f>
        <v>Unity</v>
      </c>
      <c r="K3953" s="24" t="str">
        <f>VLOOKUP(G3953,Mapping!$E$2:$F$246,2,0)</f>
        <v>S1</v>
      </c>
    </row>
    <row r="3954" spans="5:11" x14ac:dyDescent="0.25">
      <c r="E3954" s="5" t="s">
        <v>247</v>
      </c>
      <c r="F3954" s="1" t="s">
        <v>117</v>
      </c>
      <c r="G3954" s="2">
        <v>44322</v>
      </c>
      <c r="H3954" s="1">
        <v>0</v>
      </c>
      <c r="I3954" s="24" t="str">
        <f>VLOOKUP($E3954,Mapping!$A$2:$C$502,3,0)</f>
        <v>S3</v>
      </c>
      <c r="J3954" s="24" t="str">
        <f>VLOOKUP($E3954,Mapping!$A$2:$C$502,2,0)</f>
        <v>Unity</v>
      </c>
      <c r="K3954" s="24" t="str">
        <f>VLOOKUP(G3954,Mapping!$E$2:$F$246,2,0)</f>
        <v>S1</v>
      </c>
    </row>
    <row r="3955" spans="5:11" x14ac:dyDescent="0.25">
      <c r="E3955" s="5" t="s">
        <v>200</v>
      </c>
      <c r="F3955" s="1" t="s">
        <v>117</v>
      </c>
      <c r="G3955" s="2">
        <v>44323</v>
      </c>
      <c r="H3955" s="1">
        <v>0</v>
      </c>
      <c r="I3955" s="24">
        <f>VLOOKUP($E3955,Mapping!$A$2:$C$502,3,0)</f>
        <v>0</v>
      </c>
      <c r="J3955" s="24" t="str">
        <f>VLOOKUP($E3955,Mapping!$A$2:$C$502,2,0)</f>
        <v>Apple Search</v>
      </c>
      <c r="K3955" s="24" t="str">
        <f>VLOOKUP(G3955,Mapping!$E$2:$F$246,2,0)</f>
        <v>S1</v>
      </c>
    </row>
    <row r="3956" spans="5:11" x14ac:dyDescent="0.25">
      <c r="E3956" s="5" t="s">
        <v>227</v>
      </c>
      <c r="F3956" s="1" t="s">
        <v>117</v>
      </c>
      <c r="G3956" s="2">
        <v>44323</v>
      </c>
      <c r="H3956" s="1">
        <v>0</v>
      </c>
      <c r="I3956" s="24">
        <f>VLOOKUP($E3956,Mapping!$A$2:$C$502,3,0)</f>
        <v>0</v>
      </c>
      <c r="J3956" s="24" t="str">
        <f>VLOOKUP($E3956,Mapping!$A$2:$C$502,2,0)</f>
        <v>Applovin Rewarded</v>
      </c>
      <c r="K3956" s="24" t="str">
        <f>VLOOKUP(G3956,Mapping!$E$2:$F$246,2,0)</f>
        <v>S1</v>
      </c>
    </row>
    <row r="3957" spans="5:11" x14ac:dyDescent="0.25">
      <c r="E3957" s="5" t="s">
        <v>201</v>
      </c>
      <c r="F3957" s="1" t="s">
        <v>117</v>
      </c>
      <c r="G3957" s="2">
        <v>44323</v>
      </c>
      <c r="H3957" s="1">
        <v>0</v>
      </c>
      <c r="I3957" s="24">
        <f>VLOOKUP($E3957,Mapping!$A$2:$C$502,3,0)</f>
        <v>0</v>
      </c>
      <c r="J3957" s="24" t="str">
        <f>VLOOKUP($E3957,Mapping!$A$2:$C$502,2,0)</f>
        <v>Applovin Video</v>
      </c>
      <c r="K3957" s="24" t="str">
        <f>VLOOKUP(G3957,Mapping!$E$2:$F$246,2,0)</f>
        <v>S1</v>
      </c>
    </row>
    <row r="3958" spans="5:11" x14ac:dyDescent="0.25">
      <c r="E3958" s="5" t="s">
        <v>143</v>
      </c>
      <c r="F3958" s="1" t="s">
        <v>117</v>
      </c>
      <c r="G3958" s="2">
        <v>44323</v>
      </c>
      <c r="H3958" s="1">
        <v>0</v>
      </c>
      <c r="I3958" s="24">
        <f>VLOOKUP($E3958,Mapping!$A$2:$C$502,3,0)</f>
        <v>0</v>
      </c>
      <c r="J3958" s="24" t="str">
        <f>VLOOKUP($E3958,Mapping!$A$2:$C$502,2,0)</f>
        <v>Bug Fix</v>
      </c>
      <c r="K3958" s="24" t="str">
        <f>VLOOKUP(G3958,Mapping!$E$2:$F$246,2,0)</f>
        <v>S1</v>
      </c>
    </row>
    <row r="3959" spans="5:11" x14ac:dyDescent="0.25">
      <c r="E3959" s="5" t="s">
        <v>144</v>
      </c>
      <c r="F3959" s="1" t="s">
        <v>117</v>
      </c>
      <c r="G3959" s="2">
        <v>44323</v>
      </c>
      <c r="H3959" s="1">
        <v>0</v>
      </c>
      <c r="I3959" s="24">
        <f>VLOOKUP($E3959,Mapping!$A$2:$C$502,3,0)</f>
        <v>0</v>
      </c>
      <c r="J3959" s="24" t="str">
        <f>VLOOKUP($E3959,Mapping!$A$2:$C$502,2,0)</f>
        <v>Bug Fix</v>
      </c>
      <c r="K3959" s="24" t="str">
        <f>VLOOKUP(G3959,Mapping!$E$2:$F$246,2,0)</f>
        <v>S1</v>
      </c>
    </row>
    <row r="3960" spans="5:11" x14ac:dyDescent="0.25">
      <c r="E3960" s="5" t="s">
        <v>226</v>
      </c>
      <c r="F3960" s="1" t="s">
        <v>117</v>
      </c>
      <c r="G3960" s="2">
        <v>44323</v>
      </c>
      <c r="H3960" s="1">
        <v>0</v>
      </c>
      <c r="I3960" s="24">
        <f>VLOOKUP($E3960,Mapping!$A$2:$C$502,3,0)</f>
        <v>0</v>
      </c>
      <c r="J3960" s="24" t="str">
        <f>VLOOKUP($E3960,Mapping!$A$2:$C$502,2,0)</f>
        <v>Bug Fix</v>
      </c>
      <c r="K3960" s="24" t="str">
        <f>VLOOKUP(G3960,Mapping!$E$2:$F$246,2,0)</f>
        <v>S1</v>
      </c>
    </row>
    <row r="3961" spans="5:11" x14ac:dyDescent="0.25">
      <c r="E3961" s="5" t="s">
        <v>146</v>
      </c>
      <c r="F3961" s="1" t="s">
        <v>117</v>
      </c>
      <c r="G3961" s="2">
        <v>44323</v>
      </c>
      <c r="H3961" s="1">
        <v>0</v>
      </c>
      <c r="I3961" s="24">
        <f>VLOOKUP($E3961,Mapping!$A$2:$C$502,3,0)</f>
        <v>0</v>
      </c>
      <c r="J3961" s="24" t="str">
        <f>VLOOKUP($E3961,Mapping!$A$2:$C$502,2,0)</f>
        <v>Event After Effect</v>
      </c>
      <c r="K3961" s="24" t="str">
        <f>VLOOKUP(G3961,Mapping!$E$2:$F$246,2,0)</f>
        <v>S1</v>
      </c>
    </row>
    <row r="3962" spans="5:11" x14ac:dyDescent="0.25">
      <c r="E3962" s="5" t="s">
        <v>228</v>
      </c>
      <c r="F3962" s="1" t="s">
        <v>117</v>
      </c>
      <c r="G3962" s="2">
        <v>44323</v>
      </c>
      <c r="H3962" s="1">
        <v>0</v>
      </c>
      <c r="I3962" s="24">
        <f>VLOOKUP($E3962,Mapping!$A$2:$C$502,3,0)</f>
        <v>0</v>
      </c>
      <c r="J3962" s="24" t="str">
        <f>VLOOKUP($E3962,Mapping!$A$2:$C$502,2,0)</f>
        <v>Bytedance Global</v>
      </c>
      <c r="K3962" s="24" t="str">
        <f>VLOOKUP(G3962,Mapping!$E$2:$F$246,2,0)</f>
        <v>S1</v>
      </c>
    </row>
    <row r="3963" spans="5:11" x14ac:dyDescent="0.25">
      <c r="E3963" s="5" t="s">
        <v>180</v>
      </c>
      <c r="F3963" s="1" t="s">
        <v>117</v>
      </c>
      <c r="G3963" s="2">
        <v>44323</v>
      </c>
      <c r="H3963" s="1">
        <v>-13937.6629664339</v>
      </c>
      <c r="I3963" s="24">
        <f>VLOOKUP($E3963,Mapping!$A$2:$C$502,3,0)</f>
        <v>0</v>
      </c>
      <c r="J3963" s="24" t="str">
        <f>VLOOKUP($E3963,Mapping!$A$2:$C$502,2,0)</f>
        <v>Lords Mobile</v>
      </c>
      <c r="K3963" s="24" t="str">
        <f>VLOOKUP(G3963,Mapping!$E$2:$F$246,2,0)</f>
        <v>S1</v>
      </c>
    </row>
    <row r="3964" spans="5:11" x14ac:dyDescent="0.25">
      <c r="E3964" s="5" t="s">
        <v>181</v>
      </c>
      <c r="F3964" s="1" t="s">
        <v>117</v>
      </c>
      <c r="G3964" s="2">
        <v>44323</v>
      </c>
      <c r="H3964" s="1">
        <v>-9420.9004357196809</v>
      </c>
      <c r="I3964" s="24">
        <f>VLOOKUP($E3964,Mapping!$A$2:$C$502,3,0)</f>
        <v>0</v>
      </c>
      <c r="J3964" s="24" t="str">
        <f>VLOOKUP($E3964,Mapping!$A$2:$C$502,2,0)</f>
        <v>Rise of Kingdom</v>
      </c>
      <c r="K3964" s="24" t="str">
        <f>VLOOKUP(G3964,Mapping!$E$2:$F$246,2,0)</f>
        <v>S1</v>
      </c>
    </row>
    <row r="3965" spans="5:11" x14ac:dyDescent="0.25">
      <c r="E3965" s="5" t="s">
        <v>182</v>
      </c>
      <c r="F3965" s="1" t="s">
        <v>117</v>
      </c>
      <c r="G3965" s="2">
        <v>44323</v>
      </c>
      <c r="H3965" s="1">
        <v>-5364.9742561899502</v>
      </c>
      <c r="I3965" s="24">
        <f>VLOOKUP($E3965,Mapping!$A$2:$C$502,3,0)</f>
        <v>0</v>
      </c>
      <c r="J3965" s="24" t="str">
        <f>VLOOKUP($E3965,Mapping!$A$2:$C$502,2,0)</f>
        <v>West Game</v>
      </c>
      <c r="K3965" s="24" t="str">
        <f>VLOOKUP(G3965,Mapping!$E$2:$F$246,2,0)</f>
        <v>S1</v>
      </c>
    </row>
    <row r="3966" spans="5:11" x14ac:dyDescent="0.25">
      <c r="E3966" s="5" t="s">
        <v>148</v>
      </c>
      <c r="F3966" s="1" t="s">
        <v>117</v>
      </c>
      <c r="G3966" s="2">
        <v>44323</v>
      </c>
      <c r="H3966" s="1">
        <v>0</v>
      </c>
      <c r="I3966" s="24">
        <f>VLOOKUP($E3966,Mapping!$A$2:$C$502,3,0)</f>
        <v>0</v>
      </c>
      <c r="J3966" s="24" t="str">
        <f>VLOOKUP($E3966,Mapping!$A$2:$C$502,2,0)</f>
        <v>Event After Effect</v>
      </c>
      <c r="K3966" s="24" t="str">
        <f>VLOOKUP(G3966,Mapping!$E$2:$F$246,2,0)</f>
        <v>S1</v>
      </c>
    </row>
    <row r="3967" spans="5:11" x14ac:dyDescent="0.25">
      <c r="E3967" s="5" t="s">
        <v>202</v>
      </c>
      <c r="F3967" s="1" t="s">
        <v>117</v>
      </c>
      <c r="G3967" s="2">
        <v>44323</v>
      </c>
      <c r="H3967" s="1">
        <v>5590.6968993819501</v>
      </c>
      <c r="I3967" s="24" t="str">
        <f>VLOOKUP($E3967,Mapping!$A$2:$C$502,3,0)</f>
        <v>S1</v>
      </c>
      <c r="J3967" s="24" t="str">
        <f>VLOOKUP($E3967,Mapping!$A$2:$C$502,2,0)</f>
        <v>Facebook AEO AAA</v>
      </c>
      <c r="K3967" s="24" t="str">
        <f>VLOOKUP(G3967,Mapping!$E$2:$F$246,2,0)</f>
        <v>S1</v>
      </c>
    </row>
    <row r="3968" spans="5:11" x14ac:dyDescent="0.25">
      <c r="E3968" s="5" t="s">
        <v>203</v>
      </c>
      <c r="F3968" s="1" t="s">
        <v>117</v>
      </c>
      <c r="G3968" s="2">
        <v>44323</v>
      </c>
      <c r="H3968" s="1">
        <v>0</v>
      </c>
      <c r="I3968" s="24" t="str">
        <f>VLOOKUP($E3968,Mapping!$A$2:$C$502,3,0)</f>
        <v>S2</v>
      </c>
      <c r="J3968" s="24" t="str">
        <f>VLOOKUP($E3968,Mapping!$A$2:$C$502,2,0)</f>
        <v>Facebook AEO AAA</v>
      </c>
      <c r="K3968" s="24" t="str">
        <f>VLOOKUP(G3968,Mapping!$E$2:$F$246,2,0)</f>
        <v>S1</v>
      </c>
    </row>
    <row r="3969" spans="5:11" x14ac:dyDescent="0.25">
      <c r="E3969" s="5" t="s">
        <v>243</v>
      </c>
      <c r="F3969" s="1" t="s">
        <v>117</v>
      </c>
      <c r="G3969" s="2">
        <v>44323</v>
      </c>
      <c r="H3969" s="1">
        <v>0</v>
      </c>
      <c r="I3969" s="24" t="str">
        <f>VLOOKUP($E3969,Mapping!$A$2:$C$502,3,0)</f>
        <v>S3</v>
      </c>
      <c r="J3969" s="24" t="str">
        <f>VLOOKUP($E3969,Mapping!$A$2:$C$502,2,0)</f>
        <v>Facebook AEO AAA</v>
      </c>
      <c r="K3969" s="24" t="str">
        <f>VLOOKUP(G3969,Mapping!$E$2:$F$246,2,0)</f>
        <v>S1</v>
      </c>
    </row>
    <row r="3970" spans="5:11" x14ac:dyDescent="0.25">
      <c r="E3970" s="5" t="s">
        <v>204</v>
      </c>
      <c r="F3970" s="1" t="s">
        <v>117</v>
      </c>
      <c r="G3970" s="2">
        <v>44323</v>
      </c>
      <c r="H3970" s="1">
        <v>0</v>
      </c>
      <c r="I3970" s="24" t="str">
        <f>VLOOKUP($E3970,Mapping!$A$2:$C$502,3,0)</f>
        <v>Pre</v>
      </c>
      <c r="J3970" s="24" t="str">
        <f>VLOOKUP($E3970,Mapping!$A$2:$C$502,2,0)</f>
        <v>Facebook AEO AAA</v>
      </c>
      <c r="K3970" s="24" t="str">
        <f>VLOOKUP(G3970,Mapping!$E$2:$F$246,2,0)</f>
        <v>S1</v>
      </c>
    </row>
    <row r="3971" spans="5:11" x14ac:dyDescent="0.25">
      <c r="E3971" s="5" t="s">
        <v>205</v>
      </c>
      <c r="F3971" s="1" t="s">
        <v>117</v>
      </c>
      <c r="G3971" s="2">
        <v>44323</v>
      </c>
      <c r="H3971" s="1">
        <v>123.72533606598201</v>
      </c>
      <c r="I3971" s="24" t="str">
        <f>VLOOKUP($E3971,Mapping!$A$2:$C$502,3,0)</f>
        <v>S1</v>
      </c>
      <c r="J3971" s="24" t="str">
        <f>VLOOKUP($E3971,Mapping!$A$2:$C$502,2,0)</f>
        <v>Facebook AEO BAU</v>
      </c>
      <c r="K3971" s="24" t="str">
        <f>VLOOKUP(G3971,Mapping!$E$2:$F$246,2,0)</f>
        <v>S1</v>
      </c>
    </row>
    <row r="3972" spans="5:11" x14ac:dyDescent="0.25">
      <c r="E3972" s="5" t="s">
        <v>206</v>
      </c>
      <c r="F3972" s="1" t="s">
        <v>117</v>
      </c>
      <c r="G3972" s="2">
        <v>44323</v>
      </c>
      <c r="H3972" s="1">
        <v>0</v>
      </c>
      <c r="I3972" s="24" t="str">
        <f>VLOOKUP($E3972,Mapping!$A$2:$C$502,3,0)</f>
        <v>S2</v>
      </c>
      <c r="J3972" s="24" t="str">
        <f>VLOOKUP($E3972,Mapping!$A$2:$C$502,2,0)</f>
        <v>Facebook AEO BAU</v>
      </c>
      <c r="K3972" s="24" t="str">
        <f>VLOOKUP(G3972,Mapping!$E$2:$F$246,2,0)</f>
        <v>S1</v>
      </c>
    </row>
    <row r="3973" spans="5:11" x14ac:dyDescent="0.25">
      <c r="E3973" s="5" t="s">
        <v>244</v>
      </c>
      <c r="F3973" s="1" t="s">
        <v>117</v>
      </c>
      <c r="G3973" s="2">
        <v>44323</v>
      </c>
      <c r="H3973" s="1">
        <v>0</v>
      </c>
      <c r="I3973" s="24" t="str">
        <f>VLOOKUP($E3973,Mapping!$A$2:$C$502,3,0)</f>
        <v>S3</v>
      </c>
      <c r="J3973" s="24" t="str">
        <f>VLOOKUP($E3973,Mapping!$A$2:$C$502,2,0)</f>
        <v>Facebook AEO BAU</v>
      </c>
      <c r="K3973" s="24" t="str">
        <f>VLOOKUP(G3973,Mapping!$E$2:$F$246,2,0)</f>
        <v>S1</v>
      </c>
    </row>
    <row r="3974" spans="5:11" x14ac:dyDescent="0.25">
      <c r="E3974" s="5" t="s">
        <v>207</v>
      </c>
      <c r="F3974" s="1" t="s">
        <v>117</v>
      </c>
      <c r="G3974" s="2">
        <v>44323</v>
      </c>
      <c r="H3974" s="1">
        <v>0</v>
      </c>
      <c r="I3974" s="24" t="str">
        <f>VLOOKUP($E3974,Mapping!$A$2:$C$502,3,0)</f>
        <v>Pre</v>
      </c>
      <c r="J3974" s="24" t="str">
        <f>VLOOKUP($E3974,Mapping!$A$2:$C$502,2,0)</f>
        <v>Facebook AEO BAU</v>
      </c>
      <c r="K3974" s="24" t="str">
        <f>VLOOKUP(G3974,Mapping!$E$2:$F$246,2,0)</f>
        <v>S1</v>
      </c>
    </row>
    <row r="3975" spans="5:11" x14ac:dyDescent="0.25">
      <c r="E3975" s="5" t="s">
        <v>208</v>
      </c>
      <c r="F3975" s="1" t="s">
        <v>117</v>
      </c>
      <c r="G3975" s="2">
        <v>44323</v>
      </c>
      <c r="H3975" s="1">
        <v>0</v>
      </c>
      <c r="I3975" s="24" t="str">
        <f>VLOOKUP($E3975,Mapping!$A$2:$C$502,3,0)</f>
        <v>Pre</v>
      </c>
      <c r="J3975" s="24" t="str">
        <f>VLOOKUP($E3975,Mapping!$A$2:$C$502,2,0)</f>
        <v>Facebook VO AAA</v>
      </c>
      <c r="K3975" s="24" t="str">
        <f>VLOOKUP(G3975,Mapping!$E$2:$F$246,2,0)</f>
        <v>S1</v>
      </c>
    </row>
    <row r="3976" spans="5:11" x14ac:dyDescent="0.25">
      <c r="E3976" s="5" t="s">
        <v>209</v>
      </c>
      <c r="F3976" s="1" t="s">
        <v>117</v>
      </c>
      <c r="G3976" s="2">
        <v>44323</v>
      </c>
      <c r="H3976" s="1">
        <v>21707.164270843299</v>
      </c>
      <c r="I3976" s="24" t="str">
        <f>VLOOKUP($E3976,Mapping!$A$2:$C$502,3,0)</f>
        <v>S1</v>
      </c>
      <c r="J3976" s="24" t="str">
        <f>VLOOKUP($E3976,Mapping!$A$2:$C$502,2,0)</f>
        <v>Facebook VO AAA</v>
      </c>
      <c r="K3976" s="24" t="str">
        <f>VLOOKUP(G3976,Mapping!$E$2:$F$246,2,0)</f>
        <v>S1</v>
      </c>
    </row>
    <row r="3977" spans="5:11" x14ac:dyDescent="0.25">
      <c r="E3977" s="5" t="s">
        <v>210</v>
      </c>
      <c r="F3977" s="1" t="s">
        <v>117</v>
      </c>
      <c r="G3977" s="2">
        <v>44323</v>
      </c>
      <c r="H3977" s="1">
        <v>0</v>
      </c>
      <c r="I3977" s="24" t="str">
        <f>VLOOKUP($E3977,Mapping!$A$2:$C$502,3,0)</f>
        <v>S2</v>
      </c>
      <c r="J3977" s="24" t="str">
        <f>VLOOKUP($E3977,Mapping!$A$2:$C$502,2,0)</f>
        <v>Facebook VO AAA</v>
      </c>
      <c r="K3977" s="24" t="str">
        <f>VLOOKUP(G3977,Mapping!$E$2:$F$246,2,0)</f>
        <v>S1</v>
      </c>
    </row>
    <row r="3978" spans="5:11" x14ac:dyDescent="0.25">
      <c r="E3978" s="5" t="s">
        <v>245</v>
      </c>
      <c r="F3978" s="1" t="s">
        <v>117</v>
      </c>
      <c r="G3978" s="2">
        <v>44323</v>
      </c>
      <c r="H3978" s="1">
        <v>0</v>
      </c>
      <c r="I3978" s="24" t="str">
        <f>VLOOKUP($E3978,Mapping!$A$2:$C$502,3,0)</f>
        <v>S3</v>
      </c>
      <c r="J3978" s="24" t="str">
        <f>VLOOKUP($E3978,Mapping!$A$2:$C$502,2,0)</f>
        <v>Facebook VO AAA</v>
      </c>
      <c r="K3978" s="24" t="str">
        <f>VLOOKUP(G3978,Mapping!$E$2:$F$246,2,0)</f>
        <v>S1</v>
      </c>
    </row>
    <row r="3979" spans="5:11" x14ac:dyDescent="0.25">
      <c r="E3979" s="5" t="s">
        <v>211</v>
      </c>
      <c r="F3979" s="1" t="s">
        <v>117</v>
      </c>
      <c r="G3979" s="2">
        <v>44323</v>
      </c>
      <c r="H3979" s="1">
        <v>6744.8045558395097</v>
      </c>
      <c r="I3979" s="24" t="str">
        <f>VLOOKUP($E3979,Mapping!$A$2:$C$502,3,0)</f>
        <v>Pre</v>
      </c>
      <c r="J3979" s="24" t="str">
        <f>VLOOKUP($E3979,Mapping!$A$2:$C$502,2,0)</f>
        <v>Facebook VO BAU</v>
      </c>
      <c r="K3979" s="24" t="str">
        <f>VLOOKUP(G3979,Mapping!$E$2:$F$246,2,0)</f>
        <v>S1</v>
      </c>
    </row>
    <row r="3980" spans="5:11" x14ac:dyDescent="0.25">
      <c r="E3980" s="5" t="s">
        <v>212</v>
      </c>
      <c r="F3980" s="1" t="s">
        <v>117</v>
      </c>
      <c r="G3980" s="2">
        <v>44323</v>
      </c>
      <c r="H3980" s="1">
        <v>37284.708006307199</v>
      </c>
      <c r="I3980" s="24" t="str">
        <f>VLOOKUP($E3980,Mapping!$A$2:$C$502,3,0)</f>
        <v>S1</v>
      </c>
      <c r="J3980" s="24" t="str">
        <f>VLOOKUP($E3980,Mapping!$A$2:$C$502,2,0)</f>
        <v>Facebook VO BAU</v>
      </c>
      <c r="K3980" s="24" t="str">
        <f>VLOOKUP(G3980,Mapping!$E$2:$F$246,2,0)</f>
        <v>S1</v>
      </c>
    </row>
    <row r="3981" spans="5:11" x14ac:dyDescent="0.25">
      <c r="E3981" s="5" t="s">
        <v>213</v>
      </c>
      <c r="F3981" s="1" t="s">
        <v>117</v>
      </c>
      <c r="G3981" s="2">
        <v>44323</v>
      </c>
      <c r="H3981" s="1">
        <v>0</v>
      </c>
      <c r="I3981" s="24" t="str">
        <f>VLOOKUP($E3981,Mapping!$A$2:$C$502,3,0)</f>
        <v>S2</v>
      </c>
      <c r="J3981" s="24" t="str">
        <f>VLOOKUP($E3981,Mapping!$A$2:$C$502,2,0)</f>
        <v>Facebook VO BAU</v>
      </c>
      <c r="K3981" s="24" t="str">
        <f>VLOOKUP(G3981,Mapping!$E$2:$F$246,2,0)</f>
        <v>S1</v>
      </c>
    </row>
    <row r="3982" spans="5:11" x14ac:dyDescent="0.25">
      <c r="E3982" s="5" t="s">
        <v>246</v>
      </c>
      <c r="F3982" s="1" t="s">
        <v>117</v>
      </c>
      <c r="G3982" s="2">
        <v>44323</v>
      </c>
      <c r="H3982" s="1">
        <v>0</v>
      </c>
      <c r="I3982" s="24" t="str">
        <f>VLOOKUP($E3982,Mapping!$A$2:$C$502,3,0)</f>
        <v>S3</v>
      </c>
      <c r="J3982" s="24" t="str">
        <f>VLOOKUP($E3982,Mapping!$A$2:$C$502,2,0)</f>
        <v>Facebook VO BAU</v>
      </c>
      <c r="K3982" s="24" t="str">
        <f>VLOOKUP(G3982,Mapping!$E$2:$F$246,2,0)</f>
        <v>S1</v>
      </c>
    </row>
    <row r="3983" spans="5:11" x14ac:dyDescent="0.25">
      <c r="E3983" s="5" t="s">
        <v>214</v>
      </c>
      <c r="F3983" s="1" t="s">
        <v>117</v>
      </c>
      <c r="G3983" s="2">
        <v>44323</v>
      </c>
      <c r="H3983" s="1">
        <v>2974.54384627941</v>
      </c>
      <c r="I3983" s="24" t="str">
        <f>VLOOKUP($E3983,Mapping!$A$2:$C$502,3,0)</f>
        <v>Pre</v>
      </c>
      <c r="J3983" s="24" t="str">
        <f>VLOOKUP($E3983,Mapping!$A$2:$C$502,2,0)</f>
        <v>Facebook VO Dynamic</v>
      </c>
      <c r="K3983" s="24" t="str">
        <f>VLOOKUP(G3983,Mapping!$E$2:$F$246,2,0)</f>
        <v>S1</v>
      </c>
    </row>
    <row r="3984" spans="5:11" x14ac:dyDescent="0.25">
      <c r="E3984" s="5" t="s">
        <v>215</v>
      </c>
      <c r="F3984" s="1" t="s">
        <v>117</v>
      </c>
      <c r="G3984" s="2">
        <v>44323</v>
      </c>
      <c r="H3984" s="1">
        <v>8.05811627752934</v>
      </c>
      <c r="I3984" s="24" t="str">
        <f>VLOOKUP($E3984,Mapping!$A$2:$C$502,3,0)</f>
        <v>S1</v>
      </c>
      <c r="J3984" s="24" t="str">
        <f>VLOOKUP($E3984,Mapping!$A$2:$C$502,2,0)</f>
        <v>Facebook VO Dynamic</v>
      </c>
      <c r="K3984" s="24" t="str">
        <f>VLOOKUP(G3984,Mapping!$E$2:$F$246,2,0)</f>
        <v>S1</v>
      </c>
    </row>
    <row r="3985" spans="5:11" x14ac:dyDescent="0.25">
      <c r="E3985" s="5" t="s">
        <v>216</v>
      </c>
      <c r="F3985" s="1" t="s">
        <v>117</v>
      </c>
      <c r="G3985" s="2">
        <v>44323</v>
      </c>
      <c r="H3985" s="1">
        <v>4664.6764549494401</v>
      </c>
      <c r="I3985" s="24" t="str">
        <f>VLOOKUP($E3985,Mapping!$A$2:$C$502,3,0)</f>
        <v>Pre</v>
      </c>
      <c r="J3985" s="24" t="str">
        <f>VLOOKUP($E3985,Mapping!$A$2:$C$502,2,0)</f>
        <v>Google Display</v>
      </c>
      <c r="K3985" s="24" t="str">
        <f>VLOOKUP(G3985,Mapping!$E$2:$F$246,2,0)</f>
        <v>S1</v>
      </c>
    </row>
    <row r="3986" spans="5:11" x14ac:dyDescent="0.25">
      <c r="E3986" s="5" t="s">
        <v>217</v>
      </c>
      <c r="F3986" s="1" t="s">
        <v>117</v>
      </c>
      <c r="G3986" s="2">
        <v>44323</v>
      </c>
      <c r="H3986" s="1">
        <v>0</v>
      </c>
      <c r="I3986" s="24">
        <f>VLOOKUP($E3986,Mapping!$A$2:$C$502,3,0)</f>
        <v>0</v>
      </c>
      <c r="J3986" s="24" t="str">
        <f>VLOOKUP($E3986,Mapping!$A$2:$C$502,2,0)</f>
        <v>Google Display</v>
      </c>
      <c r="K3986" s="24" t="str">
        <f>VLOOKUP(G3986,Mapping!$E$2:$F$246,2,0)</f>
        <v>S1</v>
      </c>
    </row>
    <row r="3987" spans="5:11" x14ac:dyDescent="0.25">
      <c r="E3987" s="5" t="s">
        <v>229</v>
      </c>
      <c r="F3987" s="1" t="s">
        <v>117</v>
      </c>
      <c r="G3987" s="2">
        <v>44323</v>
      </c>
      <c r="H3987" s="1">
        <v>0</v>
      </c>
      <c r="I3987" s="24">
        <f>VLOOKUP($E3987,Mapping!$A$2:$C$502,3,0)</f>
        <v>0</v>
      </c>
      <c r="J3987" s="24" t="str">
        <f>VLOOKUP($E3987,Mapping!$A$2:$C$502,2,0)</f>
        <v>Google Display</v>
      </c>
      <c r="K3987" s="24" t="str">
        <f>VLOOKUP(G3987,Mapping!$E$2:$F$246,2,0)</f>
        <v>S1</v>
      </c>
    </row>
    <row r="3988" spans="5:11" x14ac:dyDescent="0.25">
      <c r="E3988" s="5" t="s">
        <v>218</v>
      </c>
      <c r="F3988" s="1" t="s">
        <v>117</v>
      </c>
      <c r="G3988" s="2">
        <v>44323</v>
      </c>
      <c r="H3988" s="1">
        <v>0</v>
      </c>
      <c r="I3988" s="24">
        <f>VLOOKUP($E3988,Mapping!$A$2:$C$502,3,0)</f>
        <v>0</v>
      </c>
      <c r="J3988" s="24" t="str">
        <f>VLOOKUP($E3988,Mapping!$A$2:$C$502,2,0)</f>
        <v>Google Display</v>
      </c>
      <c r="K3988" s="24" t="str">
        <f>VLOOKUP(G3988,Mapping!$E$2:$F$246,2,0)</f>
        <v>S1</v>
      </c>
    </row>
    <row r="3989" spans="5:11" x14ac:dyDescent="0.25">
      <c r="E3989" s="5" t="s">
        <v>230</v>
      </c>
      <c r="F3989" s="1" t="s">
        <v>117</v>
      </c>
      <c r="G3989" s="2">
        <v>44323</v>
      </c>
      <c r="H3989" s="1">
        <v>1451.5331319351601</v>
      </c>
      <c r="I3989" s="24" t="str">
        <f>VLOOKUP($E3989,Mapping!$A$2:$C$502,3,0)</f>
        <v>S1</v>
      </c>
      <c r="J3989" s="24" t="str">
        <f>VLOOKUP($E3989,Mapping!$A$2:$C$502,2,0)</f>
        <v>Google Display</v>
      </c>
      <c r="K3989" s="24" t="str">
        <f>VLOOKUP(G3989,Mapping!$E$2:$F$246,2,0)</f>
        <v>S1</v>
      </c>
    </row>
    <row r="3990" spans="5:11" x14ac:dyDescent="0.25">
      <c r="E3990" s="5" t="s">
        <v>219</v>
      </c>
      <c r="F3990" s="1" t="s">
        <v>117</v>
      </c>
      <c r="G3990" s="2">
        <v>44323</v>
      </c>
      <c r="H3990" s="1">
        <v>3035.2006725595402</v>
      </c>
      <c r="I3990" s="24" t="str">
        <f>VLOOKUP($E3990,Mapping!$A$2:$C$502,3,0)</f>
        <v>Pre</v>
      </c>
      <c r="J3990" s="24" t="str">
        <f>VLOOKUP($E3990,Mapping!$A$2:$C$502,2,0)</f>
        <v>Google Youtube</v>
      </c>
      <c r="K3990" s="24" t="str">
        <f>VLOOKUP(G3990,Mapping!$E$2:$F$246,2,0)</f>
        <v>S1</v>
      </c>
    </row>
    <row r="3991" spans="5:11" x14ac:dyDescent="0.25">
      <c r="E3991" s="5" t="s">
        <v>220</v>
      </c>
      <c r="F3991" s="1" t="s">
        <v>117</v>
      </c>
      <c r="G3991" s="2">
        <v>44323</v>
      </c>
      <c r="H3991" s="1">
        <v>0</v>
      </c>
      <c r="I3991" s="24">
        <f>VLOOKUP($E3991,Mapping!$A$2:$C$502,3,0)</f>
        <v>0</v>
      </c>
      <c r="J3991" s="24" t="str">
        <f>VLOOKUP($E3991,Mapping!$A$2:$C$502,2,0)</f>
        <v>Google Youtube</v>
      </c>
      <c r="K3991" s="24" t="str">
        <f>VLOOKUP(G3991,Mapping!$E$2:$F$246,2,0)</f>
        <v>S1</v>
      </c>
    </row>
    <row r="3992" spans="5:11" x14ac:dyDescent="0.25">
      <c r="E3992" s="5" t="s">
        <v>231</v>
      </c>
      <c r="F3992" s="1" t="s">
        <v>117</v>
      </c>
      <c r="G3992" s="2">
        <v>44323</v>
      </c>
      <c r="H3992" s="1">
        <v>0</v>
      </c>
      <c r="I3992" s="24">
        <f>VLOOKUP($E3992,Mapping!$A$2:$C$502,3,0)</f>
        <v>0</v>
      </c>
      <c r="J3992" s="24" t="str">
        <f>VLOOKUP($E3992,Mapping!$A$2:$C$502,2,0)</f>
        <v>Google Youtube</v>
      </c>
      <c r="K3992" s="24" t="str">
        <f>VLOOKUP(G3992,Mapping!$E$2:$F$246,2,0)</f>
        <v>S1</v>
      </c>
    </row>
    <row r="3993" spans="5:11" x14ac:dyDescent="0.25">
      <c r="E3993" s="5" t="s">
        <v>221</v>
      </c>
      <c r="F3993" s="1" t="s">
        <v>117</v>
      </c>
      <c r="G3993" s="2">
        <v>44323</v>
      </c>
      <c r="H3993" s="1">
        <v>0</v>
      </c>
      <c r="I3993" s="24">
        <f>VLOOKUP($E3993,Mapping!$A$2:$C$502,3,0)</f>
        <v>0</v>
      </c>
      <c r="J3993" s="24" t="str">
        <f>VLOOKUP($E3993,Mapping!$A$2:$C$502,2,0)</f>
        <v>Google Youtube</v>
      </c>
      <c r="K3993" s="24" t="str">
        <f>VLOOKUP(G3993,Mapping!$E$2:$F$246,2,0)</f>
        <v>S1</v>
      </c>
    </row>
    <row r="3994" spans="5:11" x14ac:dyDescent="0.25">
      <c r="E3994" s="5" t="s">
        <v>232</v>
      </c>
      <c r="F3994" s="1" t="s">
        <v>117</v>
      </c>
      <c r="G3994" s="2">
        <v>44323</v>
      </c>
      <c r="H3994" s="1">
        <v>88.411966102442307</v>
      </c>
      <c r="I3994" s="24" t="str">
        <f>VLOOKUP($E3994,Mapping!$A$2:$C$502,3,0)</f>
        <v>S1</v>
      </c>
      <c r="J3994" s="24" t="str">
        <f>VLOOKUP($E3994,Mapping!$A$2:$C$502,2,0)</f>
        <v>Google Youtube</v>
      </c>
      <c r="K3994" s="24" t="str">
        <f>VLOOKUP(G3994,Mapping!$E$2:$F$246,2,0)</f>
        <v>S1</v>
      </c>
    </row>
    <row r="3995" spans="5:11" x14ac:dyDescent="0.25">
      <c r="E3995" s="5" t="s">
        <v>73</v>
      </c>
      <c r="F3995" s="1" t="s">
        <v>117</v>
      </c>
      <c r="G3995" s="2">
        <v>44323</v>
      </c>
      <c r="H3995" s="1">
        <v>282876.95580592903</v>
      </c>
      <c r="I3995" s="24">
        <f>VLOOKUP($E3995,Mapping!$A$2:$C$502,3,0)</f>
        <v>0</v>
      </c>
      <c r="J3995" s="24">
        <f>VLOOKUP($E3995,Mapping!$A$2:$C$502,2,0)</f>
        <v>0</v>
      </c>
      <c r="K3995" s="24" t="str">
        <f>VLOOKUP(G3995,Mapping!$E$2:$F$246,2,0)</f>
        <v>S1</v>
      </c>
    </row>
    <row r="3996" spans="5:11" x14ac:dyDescent="0.25">
      <c r="E3996" s="5" t="s">
        <v>149</v>
      </c>
      <c r="F3996" s="1" t="s">
        <v>117</v>
      </c>
      <c r="G3996" s="2">
        <v>44323</v>
      </c>
      <c r="H3996" s="1">
        <v>0</v>
      </c>
      <c r="I3996" s="24">
        <f>VLOOKUP($E3996,Mapping!$A$2:$C$502,3,0)</f>
        <v>0</v>
      </c>
      <c r="J3996" s="24" t="str">
        <f>VLOOKUP($E3996,Mapping!$A$2:$C$502,2,0)</f>
        <v>Event After Effect</v>
      </c>
      <c r="K3996" s="24" t="str">
        <f>VLOOKUP(G3996,Mapping!$E$2:$F$246,2,0)</f>
        <v>S1</v>
      </c>
    </row>
    <row r="3997" spans="5:11" x14ac:dyDescent="0.25">
      <c r="E3997" s="5" t="s">
        <v>150</v>
      </c>
      <c r="F3997" s="1" t="s">
        <v>117</v>
      </c>
      <c r="G3997" s="2">
        <v>44323</v>
      </c>
      <c r="H3997" s="1">
        <v>0</v>
      </c>
      <c r="I3997" s="24">
        <f>VLOOKUP($E3997,Mapping!$A$2:$C$502,3,0)</f>
        <v>0</v>
      </c>
      <c r="J3997" s="24" t="str">
        <f>VLOOKUP($E3997,Mapping!$A$2:$C$502,2,0)</f>
        <v>Internal Event</v>
      </c>
      <c r="K3997" s="24" t="str">
        <f>VLOOKUP(G3997,Mapping!$E$2:$F$246,2,0)</f>
        <v>S1</v>
      </c>
    </row>
    <row r="3998" spans="5:11" x14ac:dyDescent="0.25">
      <c r="E3998" s="5" t="s">
        <v>151</v>
      </c>
      <c r="F3998" s="1" t="s">
        <v>117</v>
      </c>
      <c r="G3998" s="2">
        <v>44323</v>
      </c>
      <c r="H3998" s="1">
        <v>0</v>
      </c>
      <c r="I3998" s="24">
        <f>VLOOKUP($E3998,Mapping!$A$2:$C$502,3,0)</f>
        <v>0</v>
      </c>
      <c r="J3998" s="24" t="str">
        <f>VLOOKUP($E3998,Mapping!$A$2:$C$502,2,0)</f>
        <v>Internal Event</v>
      </c>
      <c r="K3998" s="24" t="str">
        <f>VLOOKUP(G3998,Mapping!$E$2:$F$246,2,0)</f>
        <v>S1</v>
      </c>
    </row>
    <row r="3999" spans="5:11" x14ac:dyDescent="0.25">
      <c r="E3999" s="5" t="s">
        <v>152</v>
      </c>
      <c r="F3999" s="1" t="s">
        <v>117</v>
      </c>
      <c r="G3999" s="2">
        <v>44323</v>
      </c>
      <c r="H3999" s="1">
        <v>0</v>
      </c>
      <c r="I3999" s="24">
        <f>VLOOKUP($E3999,Mapping!$A$2:$C$502,3,0)</f>
        <v>0</v>
      </c>
      <c r="J3999" s="24" t="str">
        <f>VLOOKUP($E3999,Mapping!$A$2:$C$502,2,0)</f>
        <v>Internal Event</v>
      </c>
      <c r="K3999" s="24" t="str">
        <f>VLOOKUP(G3999,Mapping!$E$2:$F$246,2,0)</f>
        <v>S1</v>
      </c>
    </row>
    <row r="4000" spans="5:11" x14ac:dyDescent="0.25">
      <c r="E4000" s="5" t="s">
        <v>153</v>
      </c>
      <c r="F4000" s="1" t="s">
        <v>117</v>
      </c>
      <c r="G4000" s="2">
        <v>44323</v>
      </c>
      <c r="H4000" s="1">
        <v>0</v>
      </c>
      <c r="I4000" s="24">
        <f>VLOOKUP($E4000,Mapping!$A$2:$C$502,3,0)</f>
        <v>0</v>
      </c>
      <c r="J4000" s="24" t="str">
        <f>VLOOKUP($E4000,Mapping!$A$2:$C$502,2,0)</f>
        <v>Monday Effect</v>
      </c>
      <c r="K4000" s="24" t="str">
        <f>VLOOKUP(G4000,Mapping!$E$2:$F$246,2,0)</f>
        <v>S1</v>
      </c>
    </row>
    <row r="4001" spans="5:11" x14ac:dyDescent="0.25">
      <c r="E4001" s="5" t="s">
        <v>154</v>
      </c>
      <c r="F4001" s="1" t="s">
        <v>117</v>
      </c>
      <c r="G4001" s="2">
        <v>44323</v>
      </c>
      <c r="H4001" s="1">
        <v>0</v>
      </c>
      <c r="I4001" s="24">
        <f>VLOOKUP($E4001,Mapping!$A$2:$C$502,3,0)</f>
        <v>0</v>
      </c>
      <c r="J4001" s="24" t="str">
        <f>VLOOKUP($E4001,Mapping!$A$2:$C$502,2,0)</f>
        <v>New Content</v>
      </c>
      <c r="K4001" s="24" t="str">
        <f>VLOOKUP(G4001,Mapping!$E$2:$F$246,2,0)</f>
        <v>S1</v>
      </c>
    </row>
    <row r="4002" spans="5:11" x14ac:dyDescent="0.25">
      <c r="E4002" s="5" t="s">
        <v>155</v>
      </c>
      <c r="F4002" s="1" t="s">
        <v>117</v>
      </c>
      <c r="G4002" s="2">
        <v>44323</v>
      </c>
      <c r="H4002" s="1">
        <v>0</v>
      </c>
      <c r="I4002" s="24">
        <f>VLOOKUP($E4002,Mapping!$A$2:$C$502,3,0)</f>
        <v>0</v>
      </c>
      <c r="J4002" s="24" t="str">
        <f>VLOOKUP($E4002,Mapping!$A$2:$C$502,2,0)</f>
        <v>Internal Event</v>
      </c>
      <c r="K4002" s="24" t="str">
        <f>VLOOKUP(G4002,Mapping!$E$2:$F$246,2,0)</f>
        <v>S1</v>
      </c>
    </row>
    <row r="4003" spans="5:11" x14ac:dyDescent="0.25">
      <c r="E4003" s="5" t="s">
        <v>156</v>
      </c>
      <c r="F4003" s="1" t="s">
        <v>117</v>
      </c>
      <c r="G4003" s="2">
        <v>44323</v>
      </c>
      <c r="H4003" s="1">
        <v>0</v>
      </c>
      <c r="I4003" s="24">
        <f>VLOOKUP($E4003,Mapping!$A$2:$C$502,3,0)</f>
        <v>0</v>
      </c>
      <c r="J4003" s="24" t="str">
        <f>VLOOKUP($E4003,Mapping!$A$2:$C$502,2,0)</f>
        <v>Internal Event</v>
      </c>
      <c r="K4003" s="24" t="str">
        <f>VLOOKUP(G4003,Mapping!$E$2:$F$246,2,0)</f>
        <v>S1</v>
      </c>
    </row>
    <row r="4004" spans="5:11" x14ac:dyDescent="0.25">
      <c r="E4004" s="5" t="s">
        <v>233</v>
      </c>
      <c r="F4004" s="1" t="s">
        <v>117</v>
      </c>
      <c r="G4004" s="2">
        <v>44323</v>
      </c>
      <c r="H4004" s="1">
        <v>0</v>
      </c>
      <c r="I4004" s="24" t="str">
        <f>VLOOKUP($E4004,Mapping!$A$2:$C$502,3,0)</f>
        <v>S2</v>
      </c>
      <c r="J4004" s="24" t="str">
        <f>VLOOKUP($E4004,Mapping!$A$2:$C$502,2,0)</f>
        <v>Reddit</v>
      </c>
      <c r="K4004" s="24" t="str">
        <f>VLOOKUP(G4004,Mapping!$E$2:$F$246,2,0)</f>
        <v>S1</v>
      </c>
    </row>
    <row r="4005" spans="5:11" x14ac:dyDescent="0.25">
      <c r="E4005" s="5" t="s">
        <v>158</v>
      </c>
      <c r="F4005" s="1" t="s">
        <v>117</v>
      </c>
      <c r="G4005" s="2">
        <v>44323</v>
      </c>
      <c r="H4005" s="1">
        <v>23075.523053556699</v>
      </c>
      <c r="I4005" s="24">
        <f>VLOOKUP($E4005,Mapping!$A$2:$C$502,3,0)</f>
        <v>0</v>
      </c>
      <c r="J4005" s="24" t="str">
        <f>VLOOKUP($E4005,Mapping!$A$2:$C$502,2,0)</f>
        <v>Internal Event</v>
      </c>
      <c r="K4005" s="24" t="str">
        <f>VLOOKUP(G4005,Mapping!$E$2:$F$246,2,0)</f>
        <v>S1</v>
      </c>
    </row>
    <row r="4006" spans="5:11" x14ac:dyDescent="0.25">
      <c r="E4006" s="5" t="s">
        <v>159</v>
      </c>
      <c r="F4006" s="1" t="s">
        <v>117</v>
      </c>
      <c r="G4006" s="2">
        <v>44323</v>
      </c>
      <c r="H4006" s="1">
        <v>0</v>
      </c>
      <c r="I4006" s="24">
        <f>VLOOKUP($E4006,Mapping!$A$2:$C$502,3,0)</f>
        <v>0</v>
      </c>
      <c r="J4006" s="24" t="str">
        <f>VLOOKUP($E4006,Mapping!$A$2:$C$502,2,0)</f>
        <v>Event After Effect</v>
      </c>
      <c r="K4006" s="24" t="str">
        <f>VLOOKUP(G4006,Mapping!$E$2:$F$246,2,0)</f>
        <v>S1</v>
      </c>
    </row>
    <row r="4007" spans="5:11" x14ac:dyDescent="0.25">
      <c r="E4007" s="5" t="s">
        <v>160</v>
      </c>
      <c r="F4007" s="1" t="s">
        <v>117</v>
      </c>
      <c r="G4007" s="2">
        <v>44323</v>
      </c>
      <c r="H4007" s="1">
        <v>0</v>
      </c>
      <c r="I4007" s="24">
        <f>VLOOKUP($E4007,Mapping!$A$2:$C$502,3,0)</f>
        <v>0</v>
      </c>
      <c r="J4007" s="24" t="str">
        <f>VLOOKUP($E4007,Mapping!$A$2:$C$502,2,0)</f>
        <v>Event After Effect</v>
      </c>
      <c r="K4007" s="24" t="str">
        <f>VLOOKUP(G4007,Mapping!$E$2:$F$246,2,0)</f>
        <v>S1</v>
      </c>
    </row>
    <row r="4008" spans="5:11" x14ac:dyDescent="0.25">
      <c r="E4008" s="5" t="s">
        <v>161</v>
      </c>
      <c r="F4008" s="1" t="s">
        <v>117</v>
      </c>
      <c r="G4008" s="2">
        <v>44323</v>
      </c>
      <c r="H4008" s="1">
        <v>0</v>
      </c>
      <c r="I4008" s="24">
        <f>VLOOKUP($E4008,Mapping!$A$2:$C$502,3,0)</f>
        <v>0</v>
      </c>
      <c r="J4008" s="24" t="str">
        <f>VLOOKUP($E4008,Mapping!$A$2:$C$502,2,0)</f>
        <v>Internal Event</v>
      </c>
      <c r="K4008" s="24" t="str">
        <f>VLOOKUP(G4008,Mapping!$E$2:$F$246,2,0)</f>
        <v>S1</v>
      </c>
    </row>
    <row r="4009" spans="5:11" x14ac:dyDescent="0.25">
      <c r="E4009" s="5" t="s">
        <v>162</v>
      </c>
      <c r="F4009" s="1" t="s">
        <v>117</v>
      </c>
      <c r="G4009" s="2">
        <v>44323</v>
      </c>
      <c r="H4009" s="1">
        <v>0</v>
      </c>
      <c r="I4009" s="24">
        <f>VLOOKUP($E4009,Mapping!$A$2:$C$502,3,0)</f>
        <v>0</v>
      </c>
      <c r="J4009" s="24" t="str">
        <f>VLOOKUP($E4009,Mapping!$A$2:$C$502,2,0)</f>
        <v>Tuesday Effect</v>
      </c>
      <c r="K4009" s="24" t="str">
        <f>VLOOKUP(G4009,Mapping!$E$2:$F$246,2,0)</f>
        <v>S1</v>
      </c>
    </row>
    <row r="4010" spans="5:11" x14ac:dyDescent="0.25">
      <c r="E4010" s="5" t="s">
        <v>222</v>
      </c>
      <c r="F4010" s="1" t="s">
        <v>117</v>
      </c>
      <c r="G4010" s="2">
        <v>44323</v>
      </c>
      <c r="H4010" s="1">
        <v>2558.3772755312498</v>
      </c>
      <c r="I4010" s="24" t="str">
        <f>VLOOKUP($E4010,Mapping!$A$2:$C$502,3,0)</f>
        <v>Pre</v>
      </c>
      <c r="J4010" s="24" t="str">
        <f>VLOOKUP($E4010,Mapping!$A$2:$C$502,2,0)</f>
        <v>Unity</v>
      </c>
      <c r="K4010" s="24" t="str">
        <f>VLOOKUP(G4010,Mapping!$E$2:$F$246,2,0)</f>
        <v>S1</v>
      </c>
    </row>
    <row r="4011" spans="5:11" x14ac:dyDescent="0.25">
      <c r="E4011" s="5" t="s">
        <v>234</v>
      </c>
      <c r="F4011" s="1" t="s">
        <v>117</v>
      </c>
      <c r="G4011" s="2">
        <v>44323</v>
      </c>
      <c r="H4011" s="1">
        <v>6968.9390830565098</v>
      </c>
      <c r="I4011" s="24" t="str">
        <f>VLOOKUP($E4011,Mapping!$A$2:$C$502,3,0)</f>
        <v>S1</v>
      </c>
      <c r="J4011" s="24" t="str">
        <f>VLOOKUP($E4011,Mapping!$A$2:$C$502,2,0)</f>
        <v>Unity</v>
      </c>
      <c r="K4011" s="24" t="str">
        <f>VLOOKUP(G4011,Mapping!$E$2:$F$246,2,0)</f>
        <v>S1</v>
      </c>
    </row>
    <row r="4012" spans="5:11" x14ac:dyDescent="0.25">
      <c r="E4012" s="5" t="s">
        <v>235</v>
      </c>
      <c r="F4012" s="1" t="s">
        <v>117</v>
      </c>
      <c r="G4012" s="2">
        <v>44323</v>
      </c>
      <c r="H4012" s="1">
        <v>0</v>
      </c>
      <c r="I4012" s="24" t="str">
        <f>VLOOKUP($E4012,Mapping!$A$2:$C$502,3,0)</f>
        <v>S2</v>
      </c>
      <c r="J4012" s="24" t="str">
        <f>VLOOKUP($E4012,Mapping!$A$2:$C$502,2,0)</f>
        <v>Unity</v>
      </c>
      <c r="K4012" s="24" t="str">
        <f>VLOOKUP(G4012,Mapping!$E$2:$F$246,2,0)</f>
        <v>S1</v>
      </c>
    </row>
    <row r="4013" spans="5:11" x14ac:dyDescent="0.25">
      <c r="E4013" s="5" t="s">
        <v>247</v>
      </c>
      <c r="F4013" s="1" t="s">
        <v>117</v>
      </c>
      <c r="G4013" s="2">
        <v>44323</v>
      </c>
      <c r="H4013" s="1">
        <v>0</v>
      </c>
      <c r="I4013" s="24" t="str">
        <f>VLOOKUP($E4013,Mapping!$A$2:$C$502,3,0)</f>
        <v>S3</v>
      </c>
      <c r="J4013" s="24" t="str">
        <f>VLOOKUP($E4013,Mapping!$A$2:$C$502,2,0)</f>
        <v>Unity</v>
      </c>
      <c r="K4013" s="24" t="str">
        <f>VLOOKUP(G4013,Mapping!$E$2:$F$246,2,0)</f>
        <v>S1</v>
      </c>
    </row>
    <row r="4014" spans="5:11" x14ac:dyDescent="0.25">
      <c r="E4014" s="5" t="s">
        <v>200</v>
      </c>
      <c r="F4014" s="1" t="s">
        <v>117</v>
      </c>
      <c r="G4014" s="2">
        <v>44324</v>
      </c>
      <c r="H4014" s="1">
        <v>0</v>
      </c>
      <c r="I4014" s="24">
        <f>VLOOKUP($E4014,Mapping!$A$2:$C$502,3,0)</f>
        <v>0</v>
      </c>
      <c r="J4014" s="24" t="str">
        <f>VLOOKUP($E4014,Mapping!$A$2:$C$502,2,0)</f>
        <v>Apple Search</v>
      </c>
      <c r="K4014" s="24" t="str">
        <f>VLOOKUP(G4014,Mapping!$E$2:$F$246,2,0)</f>
        <v>S1</v>
      </c>
    </row>
    <row r="4015" spans="5:11" x14ac:dyDescent="0.25">
      <c r="E4015" s="5" t="s">
        <v>227</v>
      </c>
      <c r="F4015" s="1" t="s">
        <v>117</v>
      </c>
      <c r="G4015" s="2">
        <v>44324</v>
      </c>
      <c r="H4015" s="1">
        <v>0</v>
      </c>
      <c r="I4015" s="24">
        <f>VLOOKUP($E4015,Mapping!$A$2:$C$502,3,0)</f>
        <v>0</v>
      </c>
      <c r="J4015" s="24" t="str">
        <f>VLOOKUP($E4015,Mapping!$A$2:$C$502,2,0)</f>
        <v>Applovin Rewarded</v>
      </c>
      <c r="K4015" s="24" t="str">
        <f>VLOOKUP(G4015,Mapping!$E$2:$F$246,2,0)</f>
        <v>S1</v>
      </c>
    </row>
    <row r="4016" spans="5:11" x14ac:dyDescent="0.25">
      <c r="E4016" s="5" t="s">
        <v>201</v>
      </c>
      <c r="F4016" s="1" t="s">
        <v>117</v>
      </c>
      <c r="G4016" s="2">
        <v>44324</v>
      </c>
      <c r="H4016" s="1">
        <v>0</v>
      </c>
      <c r="I4016" s="24">
        <f>VLOOKUP($E4016,Mapping!$A$2:$C$502,3,0)</f>
        <v>0</v>
      </c>
      <c r="J4016" s="24" t="str">
        <f>VLOOKUP($E4016,Mapping!$A$2:$C$502,2,0)</f>
        <v>Applovin Video</v>
      </c>
      <c r="K4016" s="24" t="str">
        <f>VLOOKUP(G4016,Mapping!$E$2:$F$246,2,0)</f>
        <v>S1</v>
      </c>
    </row>
    <row r="4017" spans="5:11" x14ac:dyDescent="0.25">
      <c r="E4017" s="5" t="s">
        <v>143</v>
      </c>
      <c r="F4017" s="1" t="s">
        <v>117</v>
      </c>
      <c r="G4017" s="2">
        <v>44324</v>
      </c>
      <c r="H4017" s="1">
        <v>0</v>
      </c>
      <c r="I4017" s="24">
        <f>VLOOKUP($E4017,Mapping!$A$2:$C$502,3,0)</f>
        <v>0</v>
      </c>
      <c r="J4017" s="24" t="str">
        <f>VLOOKUP($E4017,Mapping!$A$2:$C$502,2,0)</f>
        <v>Bug Fix</v>
      </c>
      <c r="K4017" s="24" t="str">
        <f>VLOOKUP(G4017,Mapping!$E$2:$F$246,2,0)</f>
        <v>S1</v>
      </c>
    </row>
    <row r="4018" spans="5:11" x14ac:dyDescent="0.25">
      <c r="E4018" s="5" t="s">
        <v>144</v>
      </c>
      <c r="F4018" s="1" t="s">
        <v>117</v>
      </c>
      <c r="G4018" s="2">
        <v>44324</v>
      </c>
      <c r="H4018" s="1">
        <v>0</v>
      </c>
      <c r="I4018" s="24">
        <f>VLOOKUP($E4018,Mapping!$A$2:$C$502,3,0)</f>
        <v>0</v>
      </c>
      <c r="J4018" s="24" t="str">
        <f>VLOOKUP($E4018,Mapping!$A$2:$C$502,2,0)</f>
        <v>Bug Fix</v>
      </c>
      <c r="K4018" s="24" t="str">
        <f>VLOOKUP(G4018,Mapping!$E$2:$F$246,2,0)</f>
        <v>S1</v>
      </c>
    </row>
    <row r="4019" spans="5:11" x14ac:dyDescent="0.25">
      <c r="E4019" s="5" t="s">
        <v>226</v>
      </c>
      <c r="F4019" s="1" t="s">
        <v>117</v>
      </c>
      <c r="G4019" s="2">
        <v>44324</v>
      </c>
      <c r="H4019" s="1">
        <v>19409.160505334701</v>
      </c>
      <c r="I4019" s="24">
        <f>VLOOKUP($E4019,Mapping!$A$2:$C$502,3,0)</f>
        <v>0</v>
      </c>
      <c r="J4019" s="24" t="str">
        <f>VLOOKUP($E4019,Mapping!$A$2:$C$502,2,0)</f>
        <v>Bug Fix</v>
      </c>
      <c r="K4019" s="24" t="str">
        <f>VLOOKUP(G4019,Mapping!$E$2:$F$246,2,0)</f>
        <v>S1</v>
      </c>
    </row>
    <row r="4020" spans="5:11" x14ac:dyDescent="0.25">
      <c r="E4020" s="5" t="s">
        <v>146</v>
      </c>
      <c r="F4020" s="1" t="s">
        <v>117</v>
      </c>
      <c r="G4020" s="2">
        <v>44324</v>
      </c>
      <c r="H4020" s="1">
        <v>0</v>
      </c>
      <c r="I4020" s="24">
        <f>VLOOKUP($E4020,Mapping!$A$2:$C$502,3,0)</f>
        <v>0</v>
      </c>
      <c r="J4020" s="24" t="str">
        <f>VLOOKUP($E4020,Mapping!$A$2:$C$502,2,0)</f>
        <v>Event After Effect</v>
      </c>
      <c r="K4020" s="24" t="str">
        <f>VLOOKUP(G4020,Mapping!$E$2:$F$246,2,0)</f>
        <v>S1</v>
      </c>
    </row>
    <row r="4021" spans="5:11" x14ac:dyDescent="0.25">
      <c r="E4021" s="5" t="s">
        <v>228</v>
      </c>
      <c r="F4021" s="1" t="s">
        <v>117</v>
      </c>
      <c r="G4021" s="2">
        <v>44324</v>
      </c>
      <c r="H4021" s="1">
        <v>0</v>
      </c>
      <c r="I4021" s="24">
        <f>VLOOKUP($E4021,Mapping!$A$2:$C$502,3,0)</f>
        <v>0</v>
      </c>
      <c r="J4021" s="24" t="str">
        <f>VLOOKUP($E4021,Mapping!$A$2:$C$502,2,0)</f>
        <v>Bytedance Global</v>
      </c>
      <c r="K4021" s="24" t="str">
        <f>VLOOKUP(G4021,Mapping!$E$2:$F$246,2,0)</f>
        <v>S1</v>
      </c>
    </row>
    <row r="4022" spans="5:11" x14ac:dyDescent="0.25">
      <c r="E4022" s="5" t="s">
        <v>180</v>
      </c>
      <c r="F4022" s="1" t="s">
        <v>117</v>
      </c>
      <c r="G4022" s="2">
        <v>44324</v>
      </c>
      <c r="H4022" s="1">
        <v>-18618.377365955901</v>
      </c>
      <c r="I4022" s="24">
        <f>VLOOKUP($E4022,Mapping!$A$2:$C$502,3,0)</f>
        <v>0</v>
      </c>
      <c r="J4022" s="24" t="str">
        <f>VLOOKUP($E4022,Mapping!$A$2:$C$502,2,0)</f>
        <v>Lords Mobile</v>
      </c>
      <c r="K4022" s="24" t="str">
        <f>VLOOKUP(G4022,Mapping!$E$2:$F$246,2,0)</f>
        <v>S1</v>
      </c>
    </row>
    <row r="4023" spans="5:11" x14ac:dyDescent="0.25">
      <c r="E4023" s="5" t="s">
        <v>181</v>
      </c>
      <c r="F4023" s="1" t="s">
        <v>117</v>
      </c>
      <c r="G4023" s="2">
        <v>44324</v>
      </c>
      <c r="H4023" s="1">
        <v>-10709.1146487103</v>
      </c>
      <c r="I4023" s="24">
        <f>VLOOKUP($E4023,Mapping!$A$2:$C$502,3,0)</f>
        <v>0</v>
      </c>
      <c r="J4023" s="24" t="str">
        <f>VLOOKUP($E4023,Mapping!$A$2:$C$502,2,0)</f>
        <v>Rise of Kingdom</v>
      </c>
      <c r="K4023" s="24" t="str">
        <f>VLOOKUP(G4023,Mapping!$E$2:$F$246,2,0)</f>
        <v>S1</v>
      </c>
    </row>
    <row r="4024" spans="5:11" x14ac:dyDescent="0.25">
      <c r="E4024" s="5" t="s">
        <v>182</v>
      </c>
      <c r="F4024" s="1" t="s">
        <v>117</v>
      </c>
      <c r="G4024" s="2">
        <v>44324</v>
      </c>
      <c r="H4024" s="1">
        <v>-5784.4821550770503</v>
      </c>
      <c r="I4024" s="24">
        <f>VLOOKUP($E4024,Mapping!$A$2:$C$502,3,0)</f>
        <v>0</v>
      </c>
      <c r="J4024" s="24" t="str">
        <f>VLOOKUP($E4024,Mapping!$A$2:$C$502,2,0)</f>
        <v>West Game</v>
      </c>
      <c r="K4024" s="24" t="str">
        <f>VLOOKUP(G4024,Mapping!$E$2:$F$246,2,0)</f>
        <v>S1</v>
      </c>
    </row>
    <row r="4025" spans="5:11" x14ac:dyDescent="0.25">
      <c r="E4025" s="5" t="s">
        <v>148</v>
      </c>
      <c r="F4025" s="1" t="s">
        <v>117</v>
      </c>
      <c r="G4025" s="2">
        <v>44324</v>
      </c>
      <c r="H4025" s="1">
        <v>0</v>
      </c>
      <c r="I4025" s="24">
        <f>VLOOKUP($E4025,Mapping!$A$2:$C$502,3,0)</f>
        <v>0</v>
      </c>
      <c r="J4025" s="24" t="str">
        <f>VLOOKUP($E4025,Mapping!$A$2:$C$502,2,0)</f>
        <v>Event After Effect</v>
      </c>
      <c r="K4025" s="24" t="str">
        <f>VLOOKUP(G4025,Mapping!$E$2:$F$246,2,0)</f>
        <v>S1</v>
      </c>
    </row>
    <row r="4026" spans="5:11" x14ac:dyDescent="0.25">
      <c r="E4026" s="5" t="s">
        <v>202</v>
      </c>
      <c r="F4026" s="1" t="s">
        <v>117</v>
      </c>
      <c r="G4026" s="2">
        <v>44324</v>
      </c>
      <c r="H4026" s="1">
        <v>9315.8565477421507</v>
      </c>
      <c r="I4026" s="24" t="str">
        <f>VLOOKUP($E4026,Mapping!$A$2:$C$502,3,0)</f>
        <v>S1</v>
      </c>
      <c r="J4026" s="24" t="str">
        <f>VLOOKUP($E4026,Mapping!$A$2:$C$502,2,0)</f>
        <v>Facebook AEO AAA</v>
      </c>
      <c r="K4026" s="24" t="str">
        <f>VLOOKUP(G4026,Mapping!$E$2:$F$246,2,0)</f>
        <v>S1</v>
      </c>
    </row>
    <row r="4027" spans="5:11" x14ac:dyDescent="0.25">
      <c r="E4027" s="5" t="s">
        <v>203</v>
      </c>
      <c r="F4027" s="1" t="s">
        <v>117</v>
      </c>
      <c r="G4027" s="2">
        <v>44324</v>
      </c>
      <c r="H4027" s="1">
        <v>0</v>
      </c>
      <c r="I4027" s="24" t="str">
        <f>VLOOKUP($E4027,Mapping!$A$2:$C$502,3,0)</f>
        <v>S2</v>
      </c>
      <c r="J4027" s="24" t="str">
        <f>VLOOKUP($E4027,Mapping!$A$2:$C$502,2,0)</f>
        <v>Facebook AEO AAA</v>
      </c>
      <c r="K4027" s="24" t="str">
        <f>VLOOKUP(G4027,Mapping!$E$2:$F$246,2,0)</f>
        <v>S1</v>
      </c>
    </row>
    <row r="4028" spans="5:11" x14ac:dyDescent="0.25">
      <c r="E4028" s="5" t="s">
        <v>243</v>
      </c>
      <c r="F4028" s="1" t="s">
        <v>117</v>
      </c>
      <c r="G4028" s="2">
        <v>44324</v>
      </c>
      <c r="H4028" s="1">
        <v>0</v>
      </c>
      <c r="I4028" s="24" t="str">
        <f>VLOOKUP($E4028,Mapping!$A$2:$C$502,3,0)</f>
        <v>S3</v>
      </c>
      <c r="J4028" s="24" t="str">
        <f>VLOOKUP($E4028,Mapping!$A$2:$C$502,2,0)</f>
        <v>Facebook AEO AAA</v>
      </c>
      <c r="K4028" s="24" t="str">
        <f>VLOOKUP(G4028,Mapping!$E$2:$F$246,2,0)</f>
        <v>S1</v>
      </c>
    </row>
    <row r="4029" spans="5:11" x14ac:dyDescent="0.25">
      <c r="E4029" s="5" t="s">
        <v>204</v>
      </c>
      <c r="F4029" s="1" t="s">
        <v>117</v>
      </c>
      <c r="G4029" s="2">
        <v>44324</v>
      </c>
      <c r="H4029" s="1">
        <v>0</v>
      </c>
      <c r="I4029" s="24" t="str">
        <f>VLOOKUP($E4029,Mapping!$A$2:$C$502,3,0)</f>
        <v>Pre</v>
      </c>
      <c r="J4029" s="24" t="str">
        <f>VLOOKUP($E4029,Mapping!$A$2:$C$502,2,0)</f>
        <v>Facebook AEO AAA</v>
      </c>
      <c r="K4029" s="24" t="str">
        <f>VLOOKUP(G4029,Mapping!$E$2:$F$246,2,0)</f>
        <v>S1</v>
      </c>
    </row>
    <row r="4030" spans="5:11" x14ac:dyDescent="0.25">
      <c r="E4030" s="5" t="s">
        <v>205</v>
      </c>
      <c r="F4030" s="1" t="s">
        <v>117</v>
      </c>
      <c r="G4030" s="2">
        <v>44324</v>
      </c>
      <c r="H4030" s="1">
        <v>129.94376774986199</v>
      </c>
      <c r="I4030" s="24" t="str">
        <f>VLOOKUP($E4030,Mapping!$A$2:$C$502,3,0)</f>
        <v>S1</v>
      </c>
      <c r="J4030" s="24" t="str">
        <f>VLOOKUP($E4030,Mapping!$A$2:$C$502,2,0)</f>
        <v>Facebook AEO BAU</v>
      </c>
      <c r="K4030" s="24" t="str">
        <f>VLOOKUP(G4030,Mapping!$E$2:$F$246,2,0)</f>
        <v>S1</v>
      </c>
    </row>
    <row r="4031" spans="5:11" x14ac:dyDescent="0.25">
      <c r="E4031" s="5" t="s">
        <v>206</v>
      </c>
      <c r="F4031" s="1" t="s">
        <v>117</v>
      </c>
      <c r="G4031" s="2">
        <v>44324</v>
      </c>
      <c r="H4031" s="1">
        <v>0</v>
      </c>
      <c r="I4031" s="24" t="str">
        <f>VLOOKUP($E4031,Mapping!$A$2:$C$502,3,0)</f>
        <v>S2</v>
      </c>
      <c r="J4031" s="24" t="str">
        <f>VLOOKUP($E4031,Mapping!$A$2:$C$502,2,0)</f>
        <v>Facebook AEO BAU</v>
      </c>
      <c r="K4031" s="24" t="str">
        <f>VLOOKUP(G4031,Mapping!$E$2:$F$246,2,0)</f>
        <v>S1</v>
      </c>
    </row>
    <row r="4032" spans="5:11" x14ac:dyDescent="0.25">
      <c r="E4032" s="5" t="s">
        <v>244</v>
      </c>
      <c r="F4032" s="1" t="s">
        <v>117</v>
      </c>
      <c r="G4032" s="2">
        <v>44324</v>
      </c>
      <c r="H4032" s="1">
        <v>0</v>
      </c>
      <c r="I4032" s="24" t="str">
        <f>VLOOKUP($E4032,Mapping!$A$2:$C$502,3,0)</f>
        <v>S3</v>
      </c>
      <c r="J4032" s="24" t="str">
        <f>VLOOKUP($E4032,Mapping!$A$2:$C$502,2,0)</f>
        <v>Facebook AEO BAU</v>
      </c>
      <c r="K4032" s="24" t="str">
        <f>VLOOKUP(G4032,Mapping!$E$2:$F$246,2,0)</f>
        <v>S1</v>
      </c>
    </row>
    <row r="4033" spans="5:11" x14ac:dyDescent="0.25">
      <c r="E4033" s="5" t="s">
        <v>207</v>
      </c>
      <c r="F4033" s="1" t="s">
        <v>117</v>
      </c>
      <c r="G4033" s="2">
        <v>44324</v>
      </c>
      <c r="H4033" s="1">
        <v>0</v>
      </c>
      <c r="I4033" s="24" t="str">
        <f>VLOOKUP($E4033,Mapping!$A$2:$C$502,3,0)</f>
        <v>Pre</v>
      </c>
      <c r="J4033" s="24" t="str">
        <f>VLOOKUP($E4033,Mapping!$A$2:$C$502,2,0)</f>
        <v>Facebook AEO BAU</v>
      </c>
      <c r="K4033" s="24" t="str">
        <f>VLOOKUP(G4033,Mapping!$E$2:$F$246,2,0)</f>
        <v>S1</v>
      </c>
    </row>
    <row r="4034" spans="5:11" x14ac:dyDescent="0.25">
      <c r="E4034" s="5" t="s">
        <v>208</v>
      </c>
      <c r="F4034" s="1" t="s">
        <v>117</v>
      </c>
      <c r="G4034" s="2">
        <v>44324</v>
      </c>
      <c r="H4034" s="1">
        <v>0</v>
      </c>
      <c r="I4034" s="24" t="str">
        <f>VLOOKUP($E4034,Mapping!$A$2:$C$502,3,0)</f>
        <v>Pre</v>
      </c>
      <c r="J4034" s="24" t="str">
        <f>VLOOKUP($E4034,Mapping!$A$2:$C$502,2,0)</f>
        <v>Facebook VO AAA</v>
      </c>
      <c r="K4034" s="24" t="str">
        <f>VLOOKUP(G4034,Mapping!$E$2:$F$246,2,0)</f>
        <v>S1</v>
      </c>
    </row>
    <row r="4035" spans="5:11" x14ac:dyDescent="0.25">
      <c r="E4035" s="5" t="s">
        <v>209</v>
      </c>
      <c r="F4035" s="1" t="s">
        <v>117</v>
      </c>
      <c r="G4035" s="2">
        <v>44324</v>
      </c>
      <c r="H4035" s="1">
        <v>15838.034974362001</v>
      </c>
      <c r="I4035" s="24" t="str">
        <f>VLOOKUP($E4035,Mapping!$A$2:$C$502,3,0)</f>
        <v>S1</v>
      </c>
      <c r="J4035" s="24" t="str">
        <f>VLOOKUP($E4035,Mapping!$A$2:$C$502,2,0)</f>
        <v>Facebook VO AAA</v>
      </c>
      <c r="K4035" s="24" t="str">
        <f>VLOOKUP(G4035,Mapping!$E$2:$F$246,2,0)</f>
        <v>S1</v>
      </c>
    </row>
    <row r="4036" spans="5:11" x14ac:dyDescent="0.25">
      <c r="E4036" s="5" t="s">
        <v>210</v>
      </c>
      <c r="F4036" s="1" t="s">
        <v>117</v>
      </c>
      <c r="G4036" s="2">
        <v>44324</v>
      </c>
      <c r="H4036" s="1">
        <v>0</v>
      </c>
      <c r="I4036" s="24" t="str">
        <f>VLOOKUP($E4036,Mapping!$A$2:$C$502,3,0)</f>
        <v>S2</v>
      </c>
      <c r="J4036" s="24" t="str">
        <f>VLOOKUP($E4036,Mapping!$A$2:$C$502,2,0)</f>
        <v>Facebook VO AAA</v>
      </c>
      <c r="K4036" s="24" t="str">
        <f>VLOOKUP(G4036,Mapping!$E$2:$F$246,2,0)</f>
        <v>S1</v>
      </c>
    </row>
    <row r="4037" spans="5:11" x14ac:dyDescent="0.25">
      <c r="E4037" s="5" t="s">
        <v>245</v>
      </c>
      <c r="F4037" s="1" t="s">
        <v>117</v>
      </c>
      <c r="G4037" s="2">
        <v>44324</v>
      </c>
      <c r="H4037" s="1">
        <v>0</v>
      </c>
      <c r="I4037" s="24" t="str">
        <f>VLOOKUP($E4037,Mapping!$A$2:$C$502,3,0)</f>
        <v>S3</v>
      </c>
      <c r="J4037" s="24" t="str">
        <f>VLOOKUP($E4037,Mapping!$A$2:$C$502,2,0)</f>
        <v>Facebook VO AAA</v>
      </c>
      <c r="K4037" s="24" t="str">
        <f>VLOOKUP(G4037,Mapping!$E$2:$F$246,2,0)</f>
        <v>S1</v>
      </c>
    </row>
    <row r="4038" spans="5:11" x14ac:dyDescent="0.25">
      <c r="E4038" s="5" t="s">
        <v>211</v>
      </c>
      <c r="F4038" s="1" t="s">
        <v>117</v>
      </c>
      <c r="G4038" s="2">
        <v>44324</v>
      </c>
      <c r="H4038" s="1">
        <v>0</v>
      </c>
      <c r="I4038" s="24" t="str">
        <f>VLOOKUP($E4038,Mapping!$A$2:$C$502,3,0)</f>
        <v>Pre</v>
      </c>
      <c r="J4038" s="24" t="str">
        <f>VLOOKUP($E4038,Mapping!$A$2:$C$502,2,0)</f>
        <v>Facebook VO BAU</v>
      </c>
      <c r="K4038" s="24" t="str">
        <f>VLOOKUP(G4038,Mapping!$E$2:$F$246,2,0)</f>
        <v>S1</v>
      </c>
    </row>
    <row r="4039" spans="5:11" x14ac:dyDescent="0.25">
      <c r="E4039" s="5" t="s">
        <v>212</v>
      </c>
      <c r="F4039" s="1" t="s">
        <v>117</v>
      </c>
      <c r="G4039" s="2">
        <v>44324</v>
      </c>
      <c r="H4039" s="1">
        <v>35198.566412215499</v>
      </c>
      <c r="I4039" s="24" t="str">
        <f>VLOOKUP($E4039,Mapping!$A$2:$C$502,3,0)</f>
        <v>S1</v>
      </c>
      <c r="J4039" s="24" t="str">
        <f>VLOOKUP($E4039,Mapping!$A$2:$C$502,2,0)</f>
        <v>Facebook VO BAU</v>
      </c>
      <c r="K4039" s="24" t="str">
        <f>VLOOKUP(G4039,Mapping!$E$2:$F$246,2,0)</f>
        <v>S1</v>
      </c>
    </row>
    <row r="4040" spans="5:11" x14ac:dyDescent="0.25">
      <c r="E4040" s="5" t="s">
        <v>213</v>
      </c>
      <c r="F4040" s="1" t="s">
        <v>117</v>
      </c>
      <c r="G4040" s="2">
        <v>44324</v>
      </c>
      <c r="H4040" s="1">
        <v>0</v>
      </c>
      <c r="I4040" s="24" t="str">
        <f>VLOOKUP($E4040,Mapping!$A$2:$C$502,3,0)</f>
        <v>S2</v>
      </c>
      <c r="J4040" s="24" t="str">
        <f>VLOOKUP($E4040,Mapping!$A$2:$C$502,2,0)</f>
        <v>Facebook VO BAU</v>
      </c>
      <c r="K4040" s="24" t="str">
        <f>VLOOKUP(G4040,Mapping!$E$2:$F$246,2,0)</f>
        <v>S1</v>
      </c>
    </row>
    <row r="4041" spans="5:11" x14ac:dyDescent="0.25">
      <c r="E4041" s="5" t="s">
        <v>246</v>
      </c>
      <c r="F4041" s="1" t="s">
        <v>117</v>
      </c>
      <c r="G4041" s="2">
        <v>44324</v>
      </c>
      <c r="H4041" s="1">
        <v>0</v>
      </c>
      <c r="I4041" s="24" t="str">
        <f>VLOOKUP($E4041,Mapping!$A$2:$C$502,3,0)</f>
        <v>S3</v>
      </c>
      <c r="J4041" s="24" t="str">
        <f>VLOOKUP($E4041,Mapping!$A$2:$C$502,2,0)</f>
        <v>Facebook VO BAU</v>
      </c>
      <c r="K4041" s="24" t="str">
        <f>VLOOKUP(G4041,Mapping!$E$2:$F$246,2,0)</f>
        <v>S1</v>
      </c>
    </row>
    <row r="4042" spans="5:11" x14ac:dyDescent="0.25">
      <c r="E4042" s="5" t="s">
        <v>214</v>
      </c>
      <c r="F4042" s="1" t="s">
        <v>117</v>
      </c>
      <c r="G4042" s="2">
        <v>44324</v>
      </c>
      <c r="H4042" s="1">
        <v>2450.0466536649701</v>
      </c>
      <c r="I4042" s="24" t="str">
        <f>VLOOKUP($E4042,Mapping!$A$2:$C$502,3,0)</f>
        <v>Pre</v>
      </c>
      <c r="J4042" s="24" t="str">
        <f>VLOOKUP($E4042,Mapping!$A$2:$C$502,2,0)</f>
        <v>Facebook VO Dynamic</v>
      </c>
      <c r="K4042" s="24" t="str">
        <f>VLOOKUP(G4042,Mapping!$E$2:$F$246,2,0)</f>
        <v>S1</v>
      </c>
    </row>
    <row r="4043" spans="5:11" x14ac:dyDescent="0.25">
      <c r="E4043" s="5" t="s">
        <v>215</v>
      </c>
      <c r="F4043" s="1" t="s">
        <v>117</v>
      </c>
      <c r="G4043" s="2">
        <v>44324</v>
      </c>
      <c r="H4043" s="1">
        <v>25.735173968619801</v>
      </c>
      <c r="I4043" s="24" t="str">
        <f>VLOOKUP($E4043,Mapping!$A$2:$C$502,3,0)</f>
        <v>S1</v>
      </c>
      <c r="J4043" s="24" t="str">
        <f>VLOOKUP($E4043,Mapping!$A$2:$C$502,2,0)</f>
        <v>Facebook VO Dynamic</v>
      </c>
      <c r="K4043" s="24" t="str">
        <f>VLOOKUP(G4043,Mapping!$E$2:$F$246,2,0)</f>
        <v>S1</v>
      </c>
    </row>
    <row r="4044" spans="5:11" x14ac:dyDescent="0.25">
      <c r="E4044" s="5" t="s">
        <v>216</v>
      </c>
      <c r="F4044" s="1" t="s">
        <v>117</v>
      </c>
      <c r="G4044" s="2">
        <v>44324</v>
      </c>
      <c r="H4044" s="1">
        <v>4629.5357905396604</v>
      </c>
      <c r="I4044" s="24" t="str">
        <f>VLOOKUP($E4044,Mapping!$A$2:$C$502,3,0)</f>
        <v>Pre</v>
      </c>
      <c r="J4044" s="24" t="str">
        <f>VLOOKUP($E4044,Mapping!$A$2:$C$502,2,0)</f>
        <v>Google Display</v>
      </c>
      <c r="K4044" s="24" t="str">
        <f>VLOOKUP(G4044,Mapping!$E$2:$F$246,2,0)</f>
        <v>S1</v>
      </c>
    </row>
    <row r="4045" spans="5:11" x14ac:dyDescent="0.25">
      <c r="E4045" s="5" t="s">
        <v>217</v>
      </c>
      <c r="F4045" s="1" t="s">
        <v>117</v>
      </c>
      <c r="G4045" s="2">
        <v>44324</v>
      </c>
      <c r="H4045" s="1">
        <v>0</v>
      </c>
      <c r="I4045" s="24">
        <f>VLOOKUP($E4045,Mapping!$A$2:$C$502,3,0)</f>
        <v>0</v>
      </c>
      <c r="J4045" s="24" t="str">
        <f>VLOOKUP($E4045,Mapping!$A$2:$C$502,2,0)</f>
        <v>Google Display</v>
      </c>
      <c r="K4045" s="24" t="str">
        <f>VLOOKUP(G4045,Mapping!$E$2:$F$246,2,0)</f>
        <v>S1</v>
      </c>
    </row>
    <row r="4046" spans="5:11" x14ac:dyDescent="0.25">
      <c r="E4046" s="5" t="s">
        <v>229</v>
      </c>
      <c r="F4046" s="1" t="s">
        <v>117</v>
      </c>
      <c r="G4046" s="2">
        <v>44324</v>
      </c>
      <c r="H4046" s="1">
        <v>0</v>
      </c>
      <c r="I4046" s="24">
        <f>VLOOKUP($E4046,Mapping!$A$2:$C$502,3,0)</f>
        <v>0</v>
      </c>
      <c r="J4046" s="24" t="str">
        <f>VLOOKUP($E4046,Mapping!$A$2:$C$502,2,0)</f>
        <v>Google Display</v>
      </c>
      <c r="K4046" s="24" t="str">
        <f>VLOOKUP(G4046,Mapping!$E$2:$F$246,2,0)</f>
        <v>S1</v>
      </c>
    </row>
    <row r="4047" spans="5:11" x14ac:dyDescent="0.25">
      <c r="E4047" s="5" t="s">
        <v>218</v>
      </c>
      <c r="F4047" s="1" t="s">
        <v>117</v>
      </c>
      <c r="G4047" s="2">
        <v>44324</v>
      </c>
      <c r="H4047" s="1">
        <v>0</v>
      </c>
      <c r="I4047" s="24">
        <f>VLOOKUP($E4047,Mapping!$A$2:$C$502,3,0)</f>
        <v>0</v>
      </c>
      <c r="J4047" s="24" t="str">
        <f>VLOOKUP($E4047,Mapping!$A$2:$C$502,2,0)</f>
        <v>Google Display</v>
      </c>
      <c r="K4047" s="24" t="str">
        <f>VLOOKUP(G4047,Mapping!$E$2:$F$246,2,0)</f>
        <v>S1</v>
      </c>
    </row>
    <row r="4048" spans="5:11" x14ac:dyDescent="0.25">
      <c r="E4048" s="5" t="s">
        <v>230</v>
      </c>
      <c r="F4048" s="1" t="s">
        <v>117</v>
      </c>
      <c r="G4048" s="2">
        <v>44324</v>
      </c>
      <c r="H4048" s="1">
        <v>2734.4519830183399</v>
      </c>
      <c r="I4048" s="24" t="str">
        <f>VLOOKUP($E4048,Mapping!$A$2:$C$502,3,0)</f>
        <v>S1</v>
      </c>
      <c r="J4048" s="24" t="str">
        <f>VLOOKUP($E4048,Mapping!$A$2:$C$502,2,0)</f>
        <v>Google Display</v>
      </c>
      <c r="K4048" s="24" t="str">
        <f>VLOOKUP(G4048,Mapping!$E$2:$F$246,2,0)</f>
        <v>S1</v>
      </c>
    </row>
    <row r="4049" spans="5:11" x14ac:dyDescent="0.25">
      <c r="E4049" s="5" t="s">
        <v>219</v>
      </c>
      <c r="F4049" s="1" t="s">
        <v>117</v>
      </c>
      <c r="G4049" s="2">
        <v>44324</v>
      </c>
      <c r="H4049" s="1">
        <v>4397.6183742527901</v>
      </c>
      <c r="I4049" s="24" t="str">
        <f>VLOOKUP($E4049,Mapping!$A$2:$C$502,3,0)</f>
        <v>Pre</v>
      </c>
      <c r="J4049" s="24" t="str">
        <f>VLOOKUP($E4049,Mapping!$A$2:$C$502,2,0)</f>
        <v>Google Youtube</v>
      </c>
      <c r="K4049" s="24" t="str">
        <f>VLOOKUP(G4049,Mapping!$E$2:$F$246,2,0)</f>
        <v>S1</v>
      </c>
    </row>
    <row r="4050" spans="5:11" x14ac:dyDescent="0.25">
      <c r="E4050" s="5" t="s">
        <v>220</v>
      </c>
      <c r="F4050" s="1" t="s">
        <v>117</v>
      </c>
      <c r="G4050" s="2">
        <v>44324</v>
      </c>
      <c r="H4050" s="1">
        <v>0</v>
      </c>
      <c r="I4050" s="24">
        <f>VLOOKUP($E4050,Mapping!$A$2:$C$502,3,0)</f>
        <v>0</v>
      </c>
      <c r="J4050" s="24" t="str">
        <f>VLOOKUP($E4050,Mapping!$A$2:$C$502,2,0)</f>
        <v>Google Youtube</v>
      </c>
      <c r="K4050" s="24" t="str">
        <f>VLOOKUP(G4050,Mapping!$E$2:$F$246,2,0)</f>
        <v>S1</v>
      </c>
    </row>
    <row r="4051" spans="5:11" x14ac:dyDescent="0.25">
      <c r="E4051" s="5" t="s">
        <v>231</v>
      </c>
      <c r="F4051" s="1" t="s">
        <v>117</v>
      </c>
      <c r="G4051" s="2">
        <v>44324</v>
      </c>
      <c r="H4051" s="1">
        <v>0</v>
      </c>
      <c r="I4051" s="24">
        <f>VLOOKUP($E4051,Mapping!$A$2:$C$502,3,0)</f>
        <v>0</v>
      </c>
      <c r="J4051" s="24" t="str">
        <f>VLOOKUP($E4051,Mapping!$A$2:$C$502,2,0)</f>
        <v>Google Youtube</v>
      </c>
      <c r="K4051" s="24" t="str">
        <f>VLOOKUP(G4051,Mapping!$E$2:$F$246,2,0)</f>
        <v>S1</v>
      </c>
    </row>
    <row r="4052" spans="5:11" x14ac:dyDescent="0.25">
      <c r="E4052" s="5" t="s">
        <v>221</v>
      </c>
      <c r="F4052" s="1" t="s">
        <v>117</v>
      </c>
      <c r="G4052" s="2">
        <v>44324</v>
      </c>
      <c r="H4052" s="1">
        <v>0</v>
      </c>
      <c r="I4052" s="24">
        <f>VLOOKUP($E4052,Mapping!$A$2:$C$502,3,0)</f>
        <v>0</v>
      </c>
      <c r="J4052" s="24" t="str">
        <f>VLOOKUP($E4052,Mapping!$A$2:$C$502,2,0)</f>
        <v>Google Youtube</v>
      </c>
      <c r="K4052" s="24" t="str">
        <f>VLOOKUP(G4052,Mapping!$E$2:$F$246,2,0)</f>
        <v>S1</v>
      </c>
    </row>
    <row r="4053" spans="5:11" x14ac:dyDescent="0.25">
      <c r="E4053" s="5" t="s">
        <v>232</v>
      </c>
      <c r="F4053" s="1" t="s">
        <v>117</v>
      </c>
      <c r="G4053" s="2">
        <v>44324</v>
      </c>
      <c r="H4053" s="1">
        <v>197.08073158728999</v>
      </c>
      <c r="I4053" s="24" t="str">
        <f>VLOOKUP($E4053,Mapping!$A$2:$C$502,3,0)</f>
        <v>S1</v>
      </c>
      <c r="J4053" s="24" t="str">
        <f>VLOOKUP($E4053,Mapping!$A$2:$C$502,2,0)</f>
        <v>Google Youtube</v>
      </c>
      <c r="K4053" s="24" t="str">
        <f>VLOOKUP(G4053,Mapping!$E$2:$F$246,2,0)</f>
        <v>S1</v>
      </c>
    </row>
    <row r="4054" spans="5:11" x14ac:dyDescent="0.25">
      <c r="E4054" s="5" t="s">
        <v>73</v>
      </c>
      <c r="F4054" s="1" t="s">
        <v>117</v>
      </c>
      <c r="G4054" s="2">
        <v>44324</v>
      </c>
      <c r="H4054" s="1">
        <v>282876.95580592903</v>
      </c>
      <c r="I4054" s="24">
        <f>VLOOKUP($E4054,Mapping!$A$2:$C$502,3,0)</f>
        <v>0</v>
      </c>
      <c r="J4054" s="24">
        <f>VLOOKUP($E4054,Mapping!$A$2:$C$502,2,0)</f>
        <v>0</v>
      </c>
      <c r="K4054" s="24" t="str">
        <f>VLOOKUP(G4054,Mapping!$E$2:$F$246,2,0)</f>
        <v>S1</v>
      </c>
    </row>
    <row r="4055" spans="5:11" x14ac:dyDescent="0.25">
      <c r="E4055" s="5" t="s">
        <v>149</v>
      </c>
      <c r="F4055" s="1" t="s">
        <v>117</v>
      </c>
      <c r="G4055" s="2">
        <v>44324</v>
      </c>
      <c r="H4055" s="1">
        <v>0</v>
      </c>
      <c r="I4055" s="24">
        <f>VLOOKUP($E4055,Mapping!$A$2:$C$502,3,0)</f>
        <v>0</v>
      </c>
      <c r="J4055" s="24" t="str">
        <f>VLOOKUP($E4055,Mapping!$A$2:$C$502,2,0)</f>
        <v>Event After Effect</v>
      </c>
      <c r="K4055" s="24" t="str">
        <f>VLOOKUP(G4055,Mapping!$E$2:$F$246,2,0)</f>
        <v>S1</v>
      </c>
    </row>
    <row r="4056" spans="5:11" x14ac:dyDescent="0.25">
      <c r="E4056" s="5" t="s">
        <v>150</v>
      </c>
      <c r="F4056" s="1" t="s">
        <v>117</v>
      </c>
      <c r="G4056" s="2">
        <v>44324</v>
      </c>
      <c r="H4056" s="1">
        <v>0</v>
      </c>
      <c r="I4056" s="24">
        <f>VLOOKUP($E4056,Mapping!$A$2:$C$502,3,0)</f>
        <v>0</v>
      </c>
      <c r="J4056" s="24" t="str">
        <f>VLOOKUP($E4056,Mapping!$A$2:$C$502,2,0)</f>
        <v>Internal Event</v>
      </c>
      <c r="K4056" s="24" t="str">
        <f>VLOOKUP(G4056,Mapping!$E$2:$F$246,2,0)</f>
        <v>S1</v>
      </c>
    </row>
    <row r="4057" spans="5:11" x14ac:dyDescent="0.25">
      <c r="E4057" s="5" t="s">
        <v>151</v>
      </c>
      <c r="F4057" s="1" t="s">
        <v>117</v>
      </c>
      <c r="G4057" s="2">
        <v>44324</v>
      </c>
      <c r="H4057" s="1">
        <v>0</v>
      </c>
      <c r="I4057" s="24">
        <f>VLOOKUP($E4057,Mapping!$A$2:$C$502,3,0)</f>
        <v>0</v>
      </c>
      <c r="J4057" s="24" t="str">
        <f>VLOOKUP($E4057,Mapping!$A$2:$C$502,2,0)</f>
        <v>Internal Event</v>
      </c>
      <c r="K4057" s="24" t="str">
        <f>VLOOKUP(G4057,Mapping!$E$2:$F$246,2,0)</f>
        <v>S1</v>
      </c>
    </row>
    <row r="4058" spans="5:11" x14ac:dyDescent="0.25">
      <c r="E4058" s="5" t="s">
        <v>152</v>
      </c>
      <c r="F4058" s="1" t="s">
        <v>117</v>
      </c>
      <c r="G4058" s="2">
        <v>44324</v>
      </c>
      <c r="H4058" s="1">
        <v>0</v>
      </c>
      <c r="I4058" s="24">
        <f>VLOOKUP($E4058,Mapping!$A$2:$C$502,3,0)</f>
        <v>0</v>
      </c>
      <c r="J4058" s="24" t="str">
        <f>VLOOKUP($E4058,Mapping!$A$2:$C$502,2,0)</f>
        <v>Internal Event</v>
      </c>
      <c r="K4058" s="24" t="str">
        <f>VLOOKUP(G4058,Mapping!$E$2:$F$246,2,0)</f>
        <v>S1</v>
      </c>
    </row>
    <row r="4059" spans="5:11" x14ac:dyDescent="0.25">
      <c r="E4059" s="5" t="s">
        <v>153</v>
      </c>
      <c r="F4059" s="1" t="s">
        <v>117</v>
      </c>
      <c r="G4059" s="2">
        <v>44324</v>
      </c>
      <c r="H4059" s="1">
        <v>0</v>
      </c>
      <c r="I4059" s="24">
        <f>VLOOKUP($E4059,Mapping!$A$2:$C$502,3,0)</f>
        <v>0</v>
      </c>
      <c r="J4059" s="24" t="str">
        <f>VLOOKUP($E4059,Mapping!$A$2:$C$502,2,0)</f>
        <v>Monday Effect</v>
      </c>
      <c r="K4059" s="24" t="str">
        <f>VLOOKUP(G4059,Mapping!$E$2:$F$246,2,0)</f>
        <v>S1</v>
      </c>
    </row>
    <row r="4060" spans="5:11" x14ac:dyDescent="0.25">
      <c r="E4060" s="5" t="s">
        <v>154</v>
      </c>
      <c r="F4060" s="1" t="s">
        <v>117</v>
      </c>
      <c r="G4060" s="2">
        <v>44324</v>
      </c>
      <c r="H4060" s="1">
        <v>0</v>
      </c>
      <c r="I4060" s="24">
        <f>VLOOKUP($E4060,Mapping!$A$2:$C$502,3,0)</f>
        <v>0</v>
      </c>
      <c r="J4060" s="24" t="str">
        <f>VLOOKUP($E4060,Mapping!$A$2:$C$502,2,0)</f>
        <v>New Content</v>
      </c>
      <c r="K4060" s="24" t="str">
        <f>VLOOKUP(G4060,Mapping!$E$2:$F$246,2,0)</f>
        <v>S1</v>
      </c>
    </row>
    <row r="4061" spans="5:11" x14ac:dyDescent="0.25">
      <c r="E4061" s="5" t="s">
        <v>155</v>
      </c>
      <c r="F4061" s="1" t="s">
        <v>117</v>
      </c>
      <c r="G4061" s="2">
        <v>44324</v>
      </c>
      <c r="H4061" s="1">
        <v>0</v>
      </c>
      <c r="I4061" s="24">
        <f>VLOOKUP($E4061,Mapping!$A$2:$C$502,3,0)</f>
        <v>0</v>
      </c>
      <c r="J4061" s="24" t="str">
        <f>VLOOKUP($E4061,Mapping!$A$2:$C$502,2,0)</f>
        <v>Internal Event</v>
      </c>
      <c r="K4061" s="24" t="str">
        <f>VLOOKUP(G4061,Mapping!$E$2:$F$246,2,0)</f>
        <v>S1</v>
      </c>
    </row>
    <row r="4062" spans="5:11" x14ac:dyDescent="0.25">
      <c r="E4062" s="5" t="s">
        <v>156</v>
      </c>
      <c r="F4062" s="1" t="s">
        <v>117</v>
      </c>
      <c r="G4062" s="2">
        <v>44324</v>
      </c>
      <c r="H4062" s="1">
        <v>0</v>
      </c>
      <c r="I4062" s="24">
        <f>VLOOKUP($E4062,Mapping!$A$2:$C$502,3,0)</f>
        <v>0</v>
      </c>
      <c r="J4062" s="24" t="str">
        <f>VLOOKUP($E4062,Mapping!$A$2:$C$502,2,0)</f>
        <v>Internal Event</v>
      </c>
      <c r="K4062" s="24" t="str">
        <f>VLOOKUP(G4062,Mapping!$E$2:$F$246,2,0)</f>
        <v>S1</v>
      </c>
    </row>
    <row r="4063" spans="5:11" x14ac:dyDescent="0.25">
      <c r="E4063" s="5" t="s">
        <v>233</v>
      </c>
      <c r="F4063" s="1" t="s">
        <v>117</v>
      </c>
      <c r="G4063" s="2">
        <v>44324</v>
      </c>
      <c r="H4063" s="1">
        <v>0</v>
      </c>
      <c r="I4063" s="24" t="str">
        <f>VLOOKUP($E4063,Mapping!$A$2:$C$502,3,0)</f>
        <v>S2</v>
      </c>
      <c r="J4063" s="24" t="str">
        <f>VLOOKUP($E4063,Mapping!$A$2:$C$502,2,0)</f>
        <v>Reddit</v>
      </c>
      <c r="K4063" s="24" t="str">
        <f>VLOOKUP(G4063,Mapping!$E$2:$F$246,2,0)</f>
        <v>S1</v>
      </c>
    </row>
    <row r="4064" spans="5:11" x14ac:dyDescent="0.25">
      <c r="E4064" s="5" t="s">
        <v>158</v>
      </c>
      <c r="F4064" s="1" t="s">
        <v>117</v>
      </c>
      <c r="G4064" s="2">
        <v>44324</v>
      </c>
      <c r="H4064" s="1">
        <v>23075.523053556699</v>
      </c>
      <c r="I4064" s="24">
        <f>VLOOKUP($E4064,Mapping!$A$2:$C$502,3,0)</f>
        <v>0</v>
      </c>
      <c r="J4064" s="24" t="str">
        <f>VLOOKUP($E4064,Mapping!$A$2:$C$502,2,0)</f>
        <v>Internal Event</v>
      </c>
      <c r="K4064" s="24" t="str">
        <f>VLOOKUP(G4064,Mapping!$E$2:$F$246,2,0)</f>
        <v>S1</v>
      </c>
    </row>
    <row r="4065" spans="5:11" x14ac:dyDescent="0.25">
      <c r="E4065" s="5" t="s">
        <v>159</v>
      </c>
      <c r="F4065" s="1" t="s">
        <v>117</v>
      </c>
      <c r="G4065" s="2">
        <v>44324</v>
      </c>
      <c r="H4065" s="1">
        <v>0</v>
      </c>
      <c r="I4065" s="24">
        <f>VLOOKUP($E4065,Mapping!$A$2:$C$502,3,0)</f>
        <v>0</v>
      </c>
      <c r="J4065" s="24" t="str">
        <f>VLOOKUP($E4065,Mapping!$A$2:$C$502,2,0)</f>
        <v>Event After Effect</v>
      </c>
      <c r="K4065" s="24" t="str">
        <f>VLOOKUP(G4065,Mapping!$E$2:$F$246,2,0)</f>
        <v>S1</v>
      </c>
    </row>
    <row r="4066" spans="5:11" x14ac:dyDescent="0.25">
      <c r="E4066" s="5" t="s">
        <v>160</v>
      </c>
      <c r="F4066" s="1" t="s">
        <v>117</v>
      </c>
      <c r="G4066" s="2">
        <v>44324</v>
      </c>
      <c r="H4066" s="1">
        <v>0</v>
      </c>
      <c r="I4066" s="24">
        <f>VLOOKUP($E4066,Mapping!$A$2:$C$502,3,0)</f>
        <v>0</v>
      </c>
      <c r="J4066" s="24" t="str">
        <f>VLOOKUP($E4066,Mapping!$A$2:$C$502,2,0)</f>
        <v>Event After Effect</v>
      </c>
      <c r="K4066" s="24" t="str">
        <f>VLOOKUP(G4066,Mapping!$E$2:$F$246,2,0)</f>
        <v>S1</v>
      </c>
    </row>
    <row r="4067" spans="5:11" x14ac:dyDescent="0.25">
      <c r="E4067" s="5" t="s">
        <v>161</v>
      </c>
      <c r="F4067" s="1" t="s">
        <v>117</v>
      </c>
      <c r="G4067" s="2">
        <v>44324</v>
      </c>
      <c r="H4067" s="1">
        <v>0</v>
      </c>
      <c r="I4067" s="24">
        <f>VLOOKUP($E4067,Mapping!$A$2:$C$502,3,0)</f>
        <v>0</v>
      </c>
      <c r="J4067" s="24" t="str">
        <f>VLOOKUP($E4067,Mapping!$A$2:$C$502,2,0)</f>
        <v>Internal Event</v>
      </c>
      <c r="K4067" s="24" t="str">
        <f>VLOOKUP(G4067,Mapping!$E$2:$F$246,2,0)</f>
        <v>S1</v>
      </c>
    </row>
    <row r="4068" spans="5:11" x14ac:dyDescent="0.25">
      <c r="E4068" s="5" t="s">
        <v>162</v>
      </c>
      <c r="F4068" s="1" t="s">
        <v>117</v>
      </c>
      <c r="G4068" s="2">
        <v>44324</v>
      </c>
      <c r="H4068" s="1">
        <v>0</v>
      </c>
      <c r="I4068" s="24">
        <f>VLOOKUP($E4068,Mapping!$A$2:$C$502,3,0)</f>
        <v>0</v>
      </c>
      <c r="J4068" s="24" t="str">
        <f>VLOOKUP($E4068,Mapping!$A$2:$C$502,2,0)</f>
        <v>Tuesday Effect</v>
      </c>
      <c r="K4068" s="24" t="str">
        <f>VLOOKUP(G4068,Mapping!$E$2:$F$246,2,0)</f>
        <v>S1</v>
      </c>
    </row>
    <row r="4069" spans="5:11" x14ac:dyDescent="0.25">
      <c r="E4069" s="5" t="s">
        <v>222</v>
      </c>
      <c r="F4069" s="1" t="s">
        <v>117</v>
      </c>
      <c r="G4069" s="2">
        <v>44324</v>
      </c>
      <c r="H4069" s="1">
        <v>2736.4502011648801</v>
      </c>
      <c r="I4069" s="24" t="str">
        <f>VLOOKUP($E4069,Mapping!$A$2:$C$502,3,0)</f>
        <v>Pre</v>
      </c>
      <c r="J4069" s="24" t="str">
        <f>VLOOKUP($E4069,Mapping!$A$2:$C$502,2,0)</f>
        <v>Unity</v>
      </c>
      <c r="K4069" s="24" t="str">
        <f>VLOOKUP(G4069,Mapping!$E$2:$F$246,2,0)</f>
        <v>S1</v>
      </c>
    </row>
    <row r="4070" spans="5:11" x14ac:dyDescent="0.25">
      <c r="E4070" s="5" t="s">
        <v>234</v>
      </c>
      <c r="F4070" s="1" t="s">
        <v>117</v>
      </c>
      <c r="G4070" s="2">
        <v>44324</v>
      </c>
      <c r="H4070" s="1">
        <v>13733.8125456172</v>
      </c>
      <c r="I4070" s="24" t="str">
        <f>VLOOKUP($E4070,Mapping!$A$2:$C$502,3,0)</f>
        <v>S1</v>
      </c>
      <c r="J4070" s="24" t="str">
        <f>VLOOKUP($E4070,Mapping!$A$2:$C$502,2,0)</f>
        <v>Unity</v>
      </c>
      <c r="K4070" s="24" t="str">
        <f>VLOOKUP(G4070,Mapping!$E$2:$F$246,2,0)</f>
        <v>S1</v>
      </c>
    </row>
    <row r="4071" spans="5:11" x14ac:dyDescent="0.25">
      <c r="E4071" s="5" t="s">
        <v>235</v>
      </c>
      <c r="F4071" s="1" t="s">
        <v>117</v>
      </c>
      <c r="G4071" s="2">
        <v>44324</v>
      </c>
      <c r="H4071" s="1">
        <v>0</v>
      </c>
      <c r="I4071" s="24" t="str">
        <f>VLOOKUP($E4071,Mapping!$A$2:$C$502,3,0)</f>
        <v>S2</v>
      </c>
      <c r="J4071" s="24" t="str">
        <f>VLOOKUP($E4071,Mapping!$A$2:$C$502,2,0)</f>
        <v>Unity</v>
      </c>
      <c r="K4071" s="24" t="str">
        <f>VLOOKUP(G4071,Mapping!$E$2:$F$246,2,0)</f>
        <v>S1</v>
      </c>
    </row>
    <row r="4072" spans="5:11" x14ac:dyDescent="0.25">
      <c r="E4072" s="5" t="s">
        <v>247</v>
      </c>
      <c r="F4072" s="1" t="s">
        <v>117</v>
      </c>
      <c r="G4072" s="2">
        <v>44324</v>
      </c>
      <c r="H4072" s="1">
        <v>0</v>
      </c>
      <c r="I4072" s="24" t="str">
        <f>VLOOKUP($E4072,Mapping!$A$2:$C$502,3,0)</f>
        <v>S3</v>
      </c>
      <c r="J4072" s="24" t="str">
        <f>VLOOKUP($E4072,Mapping!$A$2:$C$502,2,0)</f>
        <v>Unity</v>
      </c>
      <c r="K4072" s="24" t="str">
        <f>VLOOKUP(G4072,Mapping!$E$2:$F$246,2,0)</f>
        <v>S1</v>
      </c>
    </row>
    <row r="4073" spans="5:11" x14ac:dyDescent="0.25">
      <c r="E4073" s="5" t="s">
        <v>200</v>
      </c>
      <c r="F4073" s="1" t="s">
        <v>117</v>
      </c>
      <c r="G4073" s="2">
        <v>44325</v>
      </c>
      <c r="H4073" s="1">
        <v>0</v>
      </c>
      <c r="I4073" s="24">
        <f>VLOOKUP($E4073,Mapping!$A$2:$C$502,3,0)</f>
        <v>0</v>
      </c>
      <c r="J4073" s="24" t="str">
        <f>VLOOKUP($E4073,Mapping!$A$2:$C$502,2,0)</f>
        <v>Apple Search</v>
      </c>
      <c r="K4073" s="24" t="str">
        <f>VLOOKUP(G4073,Mapping!$E$2:$F$246,2,0)</f>
        <v>S1</v>
      </c>
    </row>
    <row r="4074" spans="5:11" x14ac:dyDescent="0.25">
      <c r="E4074" s="5" t="s">
        <v>227</v>
      </c>
      <c r="F4074" s="1" t="s">
        <v>117</v>
      </c>
      <c r="G4074" s="2">
        <v>44325</v>
      </c>
      <c r="H4074" s="1">
        <v>0</v>
      </c>
      <c r="I4074" s="24">
        <f>VLOOKUP($E4074,Mapping!$A$2:$C$502,3,0)</f>
        <v>0</v>
      </c>
      <c r="J4074" s="24" t="str">
        <f>VLOOKUP($E4074,Mapping!$A$2:$C$502,2,0)</f>
        <v>Applovin Rewarded</v>
      </c>
      <c r="K4074" s="24" t="str">
        <f>VLOOKUP(G4074,Mapping!$E$2:$F$246,2,0)</f>
        <v>S1</v>
      </c>
    </row>
    <row r="4075" spans="5:11" x14ac:dyDescent="0.25">
      <c r="E4075" s="5" t="s">
        <v>201</v>
      </c>
      <c r="F4075" s="1" t="s">
        <v>117</v>
      </c>
      <c r="G4075" s="2">
        <v>44325</v>
      </c>
      <c r="H4075" s="1">
        <v>0</v>
      </c>
      <c r="I4075" s="24">
        <f>VLOOKUP($E4075,Mapping!$A$2:$C$502,3,0)</f>
        <v>0</v>
      </c>
      <c r="J4075" s="24" t="str">
        <f>VLOOKUP($E4075,Mapping!$A$2:$C$502,2,0)</f>
        <v>Applovin Video</v>
      </c>
      <c r="K4075" s="24" t="str">
        <f>VLOOKUP(G4075,Mapping!$E$2:$F$246,2,0)</f>
        <v>S1</v>
      </c>
    </row>
    <row r="4076" spans="5:11" x14ac:dyDescent="0.25">
      <c r="E4076" s="5" t="s">
        <v>143</v>
      </c>
      <c r="F4076" s="1" t="s">
        <v>117</v>
      </c>
      <c r="G4076" s="2">
        <v>44325</v>
      </c>
      <c r="H4076" s="1">
        <v>0</v>
      </c>
      <c r="I4076" s="24">
        <f>VLOOKUP($E4076,Mapping!$A$2:$C$502,3,0)</f>
        <v>0</v>
      </c>
      <c r="J4076" s="24" t="str">
        <f>VLOOKUP($E4076,Mapping!$A$2:$C$502,2,0)</f>
        <v>Bug Fix</v>
      </c>
      <c r="K4076" s="24" t="str">
        <f>VLOOKUP(G4076,Mapping!$E$2:$F$246,2,0)</f>
        <v>S1</v>
      </c>
    </row>
    <row r="4077" spans="5:11" x14ac:dyDescent="0.25">
      <c r="E4077" s="5" t="s">
        <v>144</v>
      </c>
      <c r="F4077" s="1" t="s">
        <v>117</v>
      </c>
      <c r="G4077" s="2">
        <v>44325</v>
      </c>
      <c r="H4077" s="1">
        <v>0</v>
      </c>
      <c r="I4077" s="24">
        <f>VLOOKUP($E4077,Mapping!$A$2:$C$502,3,0)</f>
        <v>0</v>
      </c>
      <c r="J4077" s="24" t="str">
        <f>VLOOKUP($E4077,Mapping!$A$2:$C$502,2,0)</f>
        <v>Bug Fix</v>
      </c>
      <c r="K4077" s="24" t="str">
        <f>VLOOKUP(G4077,Mapping!$E$2:$F$246,2,0)</f>
        <v>S1</v>
      </c>
    </row>
    <row r="4078" spans="5:11" x14ac:dyDescent="0.25">
      <c r="E4078" s="5" t="s">
        <v>226</v>
      </c>
      <c r="F4078" s="1" t="s">
        <v>117</v>
      </c>
      <c r="G4078" s="2">
        <v>44325</v>
      </c>
      <c r="H4078" s="1">
        <v>0</v>
      </c>
      <c r="I4078" s="24">
        <f>VLOOKUP($E4078,Mapping!$A$2:$C$502,3,0)</f>
        <v>0</v>
      </c>
      <c r="J4078" s="24" t="str">
        <f>VLOOKUP($E4078,Mapping!$A$2:$C$502,2,0)</f>
        <v>Bug Fix</v>
      </c>
      <c r="K4078" s="24" t="str">
        <f>VLOOKUP(G4078,Mapping!$E$2:$F$246,2,0)</f>
        <v>S1</v>
      </c>
    </row>
    <row r="4079" spans="5:11" x14ac:dyDescent="0.25">
      <c r="E4079" s="5" t="s">
        <v>146</v>
      </c>
      <c r="F4079" s="1" t="s">
        <v>117</v>
      </c>
      <c r="G4079" s="2">
        <v>44325</v>
      </c>
      <c r="H4079" s="1">
        <v>0</v>
      </c>
      <c r="I4079" s="24">
        <f>VLOOKUP($E4079,Mapping!$A$2:$C$502,3,0)</f>
        <v>0</v>
      </c>
      <c r="J4079" s="24" t="str">
        <f>VLOOKUP($E4079,Mapping!$A$2:$C$502,2,0)</f>
        <v>Event After Effect</v>
      </c>
      <c r="K4079" s="24" t="str">
        <f>VLOOKUP(G4079,Mapping!$E$2:$F$246,2,0)</f>
        <v>S1</v>
      </c>
    </row>
    <row r="4080" spans="5:11" x14ac:dyDescent="0.25">
      <c r="E4080" s="5" t="s">
        <v>228</v>
      </c>
      <c r="F4080" s="1" t="s">
        <v>117</v>
      </c>
      <c r="G4080" s="2">
        <v>44325</v>
      </c>
      <c r="H4080" s="1">
        <v>0</v>
      </c>
      <c r="I4080" s="24">
        <f>VLOOKUP($E4080,Mapping!$A$2:$C$502,3,0)</f>
        <v>0</v>
      </c>
      <c r="J4080" s="24" t="str">
        <f>VLOOKUP($E4080,Mapping!$A$2:$C$502,2,0)</f>
        <v>Bytedance Global</v>
      </c>
      <c r="K4080" s="24" t="str">
        <f>VLOOKUP(G4080,Mapping!$E$2:$F$246,2,0)</f>
        <v>S1</v>
      </c>
    </row>
    <row r="4081" spans="5:11" x14ac:dyDescent="0.25">
      <c r="E4081" s="5" t="s">
        <v>180</v>
      </c>
      <c r="F4081" s="1" t="s">
        <v>117</v>
      </c>
      <c r="G4081" s="2">
        <v>44325</v>
      </c>
      <c r="H4081" s="1">
        <v>-21251.279215686998</v>
      </c>
      <c r="I4081" s="24">
        <f>VLOOKUP($E4081,Mapping!$A$2:$C$502,3,0)</f>
        <v>0</v>
      </c>
      <c r="J4081" s="24" t="str">
        <f>VLOOKUP($E4081,Mapping!$A$2:$C$502,2,0)</f>
        <v>Lords Mobile</v>
      </c>
      <c r="K4081" s="24" t="str">
        <f>VLOOKUP(G4081,Mapping!$E$2:$F$246,2,0)</f>
        <v>S1</v>
      </c>
    </row>
    <row r="4082" spans="5:11" x14ac:dyDescent="0.25">
      <c r="E4082" s="5" t="s">
        <v>181</v>
      </c>
      <c r="F4082" s="1" t="s">
        <v>117</v>
      </c>
      <c r="G4082" s="2">
        <v>44325</v>
      </c>
      <c r="H4082" s="1">
        <v>-11501.5460211636</v>
      </c>
      <c r="I4082" s="24">
        <f>VLOOKUP($E4082,Mapping!$A$2:$C$502,3,0)</f>
        <v>0</v>
      </c>
      <c r="J4082" s="24" t="str">
        <f>VLOOKUP($E4082,Mapping!$A$2:$C$502,2,0)</f>
        <v>Rise of Kingdom</v>
      </c>
      <c r="K4082" s="24" t="str">
        <f>VLOOKUP(G4082,Mapping!$E$2:$F$246,2,0)</f>
        <v>S1</v>
      </c>
    </row>
    <row r="4083" spans="5:11" x14ac:dyDescent="0.25">
      <c r="E4083" s="5" t="s">
        <v>182</v>
      </c>
      <c r="F4083" s="1" t="s">
        <v>117</v>
      </c>
      <c r="G4083" s="2">
        <v>44325</v>
      </c>
      <c r="H4083" s="1">
        <v>-6127.1787485341201</v>
      </c>
      <c r="I4083" s="24">
        <f>VLOOKUP($E4083,Mapping!$A$2:$C$502,3,0)</f>
        <v>0</v>
      </c>
      <c r="J4083" s="24" t="str">
        <f>VLOOKUP($E4083,Mapping!$A$2:$C$502,2,0)</f>
        <v>West Game</v>
      </c>
      <c r="K4083" s="24" t="str">
        <f>VLOOKUP(G4083,Mapping!$E$2:$F$246,2,0)</f>
        <v>S1</v>
      </c>
    </row>
    <row r="4084" spans="5:11" x14ac:dyDescent="0.25">
      <c r="E4084" s="5" t="s">
        <v>148</v>
      </c>
      <c r="F4084" s="1" t="s">
        <v>117</v>
      </c>
      <c r="G4084" s="2">
        <v>44325</v>
      </c>
      <c r="H4084" s="1">
        <v>0</v>
      </c>
      <c r="I4084" s="24">
        <f>VLOOKUP($E4084,Mapping!$A$2:$C$502,3,0)</f>
        <v>0</v>
      </c>
      <c r="J4084" s="24" t="str">
        <f>VLOOKUP($E4084,Mapping!$A$2:$C$502,2,0)</f>
        <v>Event After Effect</v>
      </c>
      <c r="K4084" s="24" t="str">
        <f>VLOOKUP(G4084,Mapping!$E$2:$F$246,2,0)</f>
        <v>S1</v>
      </c>
    </row>
    <row r="4085" spans="5:11" x14ac:dyDescent="0.25">
      <c r="E4085" s="5" t="s">
        <v>202</v>
      </c>
      <c r="F4085" s="1" t="s">
        <v>117</v>
      </c>
      <c r="G4085" s="2">
        <v>44325</v>
      </c>
      <c r="H4085" s="1">
        <v>7790.7547374024598</v>
      </c>
      <c r="I4085" s="24" t="str">
        <f>VLOOKUP($E4085,Mapping!$A$2:$C$502,3,0)</f>
        <v>S1</v>
      </c>
      <c r="J4085" s="24" t="str">
        <f>VLOOKUP($E4085,Mapping!$A$2:$C$502,2,0)</f>
        <v>Facebook AEO AAA</v>
      </c>
      <c r="K4085" s="24" t="str">
        <f>VLOOKUP(G4085,Mapping!$E$2:$F$246,2,0)</f>
        <v>S1</v>
      </c>
    </row>
    <row r="4086" spans="5:11" x14ac:dyDescent="0.25">
      <c r="E4086" s="5" t="s">
        <v>203</v>
      </c>
      <c r="F4086" s="1" t="s">
        <v>117</v>
      </c>
      <c r="G4086" s="2">
        <v>44325</v>
      </c>
      <c r="H4086" s="1">
        <v>0</v>
      </c>
      <c r="I4086" s="24" t="str">
        <f>VLOOKUP($E4086,Mapping!$A$2:$C$502,3,0)</f>
        <v>S2</v>
      </c>
      <c r="J4086" s="24" t="str">
        <f>VLOOKUP($E4086,Mapping!$A$2:$C$502,2,0)</f>
        <v>Facebook AEO AAA</v>
      </c>
      <c r="K4086" s="24" t="str">
        <f>VLOOKUP(G4086,Mapping!$E$2:$F$246,2,0)</f>
        <v>S1</v>
      </c>
    </row>
    <row r="4087" spans="5:11" x14ac:dyDescent="0.25">
      <c r="E4087" s="5" t="s">
        <v>243</v>
      </c>
      <c r="F4087" s="1" t="s">
        <v>117</v>
      </c>
      <c r="G4087" s="2">
        <v>44325</v>
      </c>
      <c r="H4087" s="1">
        <v>0</v>
      </c>
      <c r="I4087" s="24" t="str">
        <f>VLOOKUP($E4087,Mapping!$A$2:$C$502,3,0)</f>
        <v>S3</v>
      </c>
      <c r="J4087" s="24" t="str">
        <f>VLOOKUP($E4087,Mapping!$A$2:$C$502,2,0)</f>
        <v>Facebook AEO AAA</v>
      </c>
      <c r="K4087" s="24" t="str">
        <f>VLOOKUP(G4087,Mapping!$E$2:$F$246,2,0)</f>
        <v>S1</v>
      </c>
    </row>
    <row r="4088" spans="5:11" x14ac:dyDescent="0.25">
      <c r="E4088" s="5" t="s">
        <v>204</v>
      </c>
      <c r="F4088" s="1" t="s">
        <v>117</v>
      </c>
      <c r="G4088" s="2">
        <v>44325</v>
      </c>
      <c r="H4088" s="1">
        <v>0</v>
      </c>
      <c r="I4088" s="24" t="str">
        <f>VLOOKUP($E4088,Mapping!$A$2:$C$502,3,0)</f>
        <v>Pre</v>
      </c>
      <c r="J4088" s="24" t="str">
        <f>VLOOKUP($E4088,Mapping!$A$2:$C$502,2,0)</f>
        <v>Facebook AEO AAA</v>
      </c>
      <c r="K4088" s="24" t="str">
        <f>VLOOKUP(G4088,Mapping!$E$2:$F$246,2,0)</f>
        <v>S1</v>
      </c>
    </row>
    <row r="4089" spans="5:11" x14ac:dyDescent="0.25">
      <c r="E4089" s="5" t="s">
        <v>205</v>
      </c>
      <c r="F4089" s="1" t="s">
        <v>117</v>
      </c>
      <c r="G4089" s="2">
        <v>44325</v>
      </c>
      <c r="H4089" s="1">
        <v>104.995409926012</v>
      </c>
      <c r="I4089" s="24" t="str">
        <f>VLOOKUP($E4089,Mapping!$A$2:$C$502,3,0)</f>
        <v>S1</v>
      </c>
      <c r="J4089" s="24" t="str">
        <f>VLOOKUP($E4089,Mapping!$A$2:$C$502,2,0)</f>
        <v>Facebook AEO BAU</v>
      </c>
      <c r="K4089" s="24" t="str">
        <f>VLOOKUP(G4089,Mapping!$E$2:$F$246,2,0)</f>
        <v>S1</v>
      </c>
    </row>
    <row r="4090" spans="5:11" x14ac:dyDescent="0.25">
      <c r="E4090" s="5" t="s">
        <v>206</v>
      </c>
      <c r="F4090" s="1" t="s">
        <v>117</v>
      </c>
      <c r="G4090" s="2">
        <v>44325</v>
      </c>
      <c r="H4090" s="1">
        <v>0</v>
      </c>
      <c r="I4090" s="24" t="str">
        <f>VLOOKUP($E4090,Mapping!$A$2:$C$502,3,0)</f>
        <v>S2</v>
      </c>
      <c r="J4090" s="24" t="str">
        <f>VLOOKUP($E4090,Mapping!$A$2:$C$502,2,0)</f>
        <v>Facebook AEO BAU</v>
      </c>
      <c r="K4090" s="24" t="str">
        <f>VLOOKUP(G4090,Mapping!$E$2:$F$246,2,0)</f>
        <v>S1</v>
      </c>
    </row>
    <row r="4091" spans="5:11" x14ac:dyDescent="0.25">
      <c r="E4091" s="5" t="s">
        <v>244</v>
      </c>
      <c r="F4091" s="1" t="s">
        <v>117</v>
      </c>
      <c r="G4091" s="2">
        <v>44325</v>
      </c>
      <c r="H4091" s="1">
        <v>0</v>
      </c>
      <c r="I4091" s="24" t="str">
        <f>VLOOKUP($E4091,Mapping!$A$2:$C$502,3,0)</f>
        <v>S3</v>
      </c>
      <c r="J4091" s="24" t="str">
        <f>VLOOKUP($E4091,Mapping!$A$2:$C$502,2,0)</f>
        <v>Facebook AEO BAU</v>
      </c>
      <c r="K4091" s="24" t="str">
        <f>VLOOKUP(G4091,Mapping!$E$2:$F$246,2,0)</f>
        <v>S1</v>
      </c>
    </row>
    <row r="4092" spans="5:11" x14ac:dyDescent="0.25">
      <c r="E4092" s="5" t="s">
        <v>207</v>
      </c>
      <c r="F4092" s="1" t="s">
        <v>117</v>
      </c>
      <c r="G4092" s="2">
        <v>44325</v>
      </c>
      <c r="H4092" s="1">
        <v>0</v>
      </c>
      <c r="I4092" s="24" t="str">
        <f>VLOOKUP($E4092,Mapping!$A$2:$C$502,3,0)</f>
        <v>Pre</v>
      </c>
      <c r="J4092" s="24" t="str">
        <f>VLOOKUP($E4092,Mapping!$A$2:$C$502,2,0)</f>
        <v>Facebook AEO BAU</v>
      </c>
      <c r="K4092" s="24" t="str">
        <f>VLOOKUP(G4092,Mapping!$E$2:$F$246,2,0)</f>
        <v>S1</v>
      </c>
    </row>
    <row r="4093" spans="5:11" x14ac:dyDescent="0.25">
      <c r="E4093" s="5" t="s">
        <v>208</v>
      </c>
      <c r="F4093" s="1" t="s">
        <v>117</v>
      </c>
      <c r="G4093" s="2">
        <v>44325</v>
      </c>
      <c r="H4093" s="1">
        <v>0</v>
      </c>
      <c r="I4093" s="24" t="str">
        <f>VLOOKUP($E4093,Mapping!$A$2:$C$502,3,0)</f>
        <v>Pre</v>
      </c>
      <c r="J4093" s="24" t="str">
        <f>VLOOKUP($E4093,Mapping!$A$2:$C$502,2,0)</f>
        <v>Facebook VO AAA</v>
      </c>
      <c r="K4093" s="24" t="str">
        <f>VLOOKUP(G4093,Mapping!$E$2:$F$246,2,0)</f>
        <v>S1</v>
      </c>
    </row>
    <row r="4094" spans="5:11" x14ac:dyDescent="0.25">
      <c r="E4094" s="5" t="s">
        <v>209</v>
      </c>
      <c r="F4094" s="1" t="s">
        <v>117</v>
      </c>
      <c r="G4094" s="2">
        <v>44325</v>
      </c>
      <c r="H4094" s="1">
        <v>12914.799177037101</v>
      </c>
      <c r="I4094" s="24" t="str">
        <f>VLOOKUP($E4094,Mapping!$A$2:$C$502,3,0)</f>
        <v>S1</v>
      </c>
      <c r="J4094" s="24" t="str">
        <f>VLOOKUP($E4094,Mapping!$A$2:$C$502,2,0)</f>
        <v>Facebook VO AAA</v>
      </c>
      <c r="K4094" s="24" t="str">
        <f>VLOOKUP(G4094,Mapping!$E$2:$F$246,2,0)</f>
        <v>S1</v>
      </c>
    </row>
    <row r="4095" spans="5:11" x14ac:dyDescent="0.25">
      <c r="E4095" s="5" t="s">
        <v>210</v>
      </c>
      <c r="F4095" s="1" t="s">
        <v>117</v>
      </c>
      <c r="G4095" s="2">
        <v>44325</v>
      </c>
      <c r="H4095" s="1">
        <v>0</v>
      </c>
      <c r="I4095" s="24" t="str">
        <f>VLOOKUP($E4095,Mapping!$A$2:$C$502,3,0)</f>
        <v>S2</v>
      </c>
      <c r="J4095" s="24" t="str">
        <f>VLOOKUP($E4095,Mapping!$A$2:$C$502,2,0)</f>
        <v>Facebook VO AAA</v>
      </c>
      <c r="K4095" s="24" t="str">
        <f>VLOOKUP(G4095,Mapping!$E$2:$F$246,2,0)</f>
        <v>S1</v>
      </c>
    </row>
    <row r="4096" spans="5:11" x14ac:dyDescent="0.25">
      <c r="E4096" s="5" t="s">
        <v>245</v>
      </c>
      <c r="F4096" s="1" t="s">
        <v>117</v>
      </c>
      <c r="G4096" s="2">
        <v>44325</v>
      </c>
      <c r="H4096" s="1">
        <v>0</v>
      </c>
      <c r="I4096" s="24" t="str">
        <f>VLOOKUP($E4096,Mapping!$A$2:$C$502,3,0)</f>
        <v>S3</v>
      </c>
      <c r="J4096" s="24" t="str">
        <f>VLOOKUP($E4096,Mapping!$A$2:$C$502,2,0)</f>
        <v>Facebook VO AAA</v>
      </c>
      <c r="K4096" s="24" t="str">
        <f>VLOOKUP(G4096,Mapping!$E$2:$F$246,2,0)</f>
        <v>S1</v>
      </c>
    </row>
    <row r="4097" spans="5:11" x14ac:dyDescent="0.25">
      <c r="E4097" s="5" t="s">
        <v>211</v>
      </c>
      <c r="F4097" s="1" t="s">
        <v>117</v>
      </c>
      <c r="G4097" s="2">
        <v>44325</v>
      </c>
      <c r="H4097" s="1">
        <v>0</v>
      </c>
      <c r="I4097" s="24" t="str">
        <f>VLOOKUP($E4097,Mapping!$A$2:$C$502,3,0)</f>
        <v>Pre</v>
      </c>
      <c r="J4097" s="24" t="str">
        <f>VLOOKUP($E4097,Mapping!$A$2:$C$502,2,0)</f>
        <v>Facebook VO BAU</v>
      </c>
      <c r="K4097" s="24" t="str">
        <f>VLOOKUP(G4097,Mapping!$E$2:$F$246,2,0)</f>
        <v>S1</v>
      </c>
    </row>
    <row r="4098" spans="5:11" x14ac:dyDescent="0.25">
      <c r="E4098" s="5" t="s">
        <v>212</v>
      </c>
      <c r="F4098" s="1" t="s">
        <v>117</v>
      </c>
      <c r="G4098" s="2">
        <v>44325</v>
      </c>
      <c r="H4098" s="1">
        <v>32761.9826983046</v>
      </c>
      <c r="I4098" s="24" t="str">
        <f>VLOOKUP($E4098,Mapping!$A$2:$C$502,3,0)</f>
        <v>S1</v>
      </c>
      <c r="J4098" s="24" t="str">
        <f>VLOOKUP($E4098,Mapping!$A$2:$C$502,2,0)</f>
        <v>Facebook VO BAU</v>
      </c>
      <c r="K4098" s="24" t="str">
        <f>VLOOKUP(G4098,Mapping!$E$2:$F$246,2,0)</f>
        <v>S1</v>
      </c>
    </row>
    <row r="4099" spans="5:11" x14ac:dyDescent="0.25">
      <c r="E4099" s="5" t="s">
        <v>213</v>
      </c>
      <c r="F4099" s="1" t="s">
        <v>117</v>
      </c>
      <c r="G4099" s="2">
        <v>44325</v>
      </c>
      <c r="H4099" s="1">
        <v>0</v>
      </c>
      <c r="I4099" s="24" t="str">
        <f>VLOOKUP($E4099,Mapping!$A$2:$C$502,3,0)</f>
        <v>S2</v>
      </c>
      <c r="J4099" s="24" t="str">
        <f>VLOOKUP($E4099,Mapping!$A$2:$C$502,2,0)</f>
        <v>Facebook VO BAU</v>
      </c>
      <c r="K4099" s="24" t="str">
        <f>VLOOKUP(G4099,Mapping!$E$2:$F$246,2,0)</f>
        <v>S1</v>
      </c>
    </row>
    <row r="4100" spans="5:11" x14ac:dyDescent="0.25">
      <c r="E4100" s="5" t="s">
        <v>246</v>
      </c>
      <c r="F4100" s="1" t="s">
        <v>117</v>
      </c>
      <c r="G4100" s="2">
        <v>44325</v>
      </c>
      <c r="H4100" s="1">
        <v>0</v>
      </c>
      <c r="I4100" s="24" t="str">
        <f>VLOOKUP($E4100,Mapping!$A$2:$C$502,3,0)</f>
        <v>S3</v>
      </c>
      <c r="J4100" s="24" t="str">
        <f>VLOOKUP($E4100,Mapping!$A$2:$C$502,2,0)</f>
        <v>Facebook VO BAU</v>
      </c>
      <c r="K4100" s="24" t="str">
        <f>VLOOKUP(G4100,Mapping!$E$2:$F$246,2,0)</f>
        <v>S1</v>
      </c>
    </row>
    <row r="4101" spans="5:11" x14ac:dyDescent="0.25">
      <c r="E4101" s="5" t="s">
        <v>214</v>
      </c>
      <c r="F4101" s="1" t="s">
        <v>117</v>
      </c>
      <c r="G4101" s="2">
        <v>44325</v>
      </c>
      <c r="H4101" s="1">
        <v>1534.79169548153</v>
      </c>
      <c r="I4101" s="24" t="str">
        <f>VLOOKUP($E4101,Mapping!$A$2:$C$502,3,0)</f>
        <v>Pre</v>
      </c>
      <c r="J4101" s="24" t="str">
        <f>VLOOKUP($E4101,Mapping!$A$2:$C$502,2,0)</f>
        <v>Facebook VO Dynamic</v>
      </c>
      <c r="K4101" s="24" t="str">
        <f>VLOOKUP(G4101,Mapping!$E$2:$F$246,2,0)</f>
        <v>S1</v>
      </c>
    </row>
    <row r="4102" spans="5:11" x14ac:dyDescent="0.25">
      <c r="E4102" s="5" t="s">
        <v>215</v>
      </c>
      <c r="F4102" s="1" t="s">
        <v>117</v>
      </c>
      <c r="G4102" s="2">
        <v>44325</v>
      </c>
      <c r="H4102" s="1">
        <v>73.220729722957302</v>
      </c>
      <c r="I4102" s="24" t="str">
        <f>VLOOKUP($E4102,Mapping!$A$2:$C$502,3,0)</f>
        <v>S1</v>
      </c>
      <c r="J4102" s="24" t="str">
        <f>VLOOKUP($E4102,Mapping!$A$2:$C$502,2,0)</f>
        <v>Facebook VO Dynamic</v>
      </c>
      <c r="K4102" s="24" t="str">
        <f>VLOOKUP(G4102,Mapping!$E$2:$F$246,2,0)</f>
        <v>S1</v>
      </c>
    </row>
    <row r="4103" spans="5:11" x14ac:dyDescent="0.25">
      <c r="E4103" s="5" t="s">
        <v>216</v>
      </c>
      <c r="F4103" s="1" t="s">
        <v>117</v>
      </c>
      <c r="G4103" s="2">
        <v>44325</v>
      </c>
      <c r="H4103" s="1">
        <v>4116.3284968813896</v>
      </c>
      <c r="I4103" s="24" t="str">
        <f>VLOOKUP($E4103,Mapping!$A$2:$C$502,3,0)</f>
        <v>Pre</v>
      </c>
      <c r="J4103" s="24" t="str">
        <f>VLOOKUP($E4103,Mapping!$A$2:$C$502,2,0)</f>
        <v>Google Display</v>
      </c>
      <c r="K4103" s="24" t="str">
        <f>VLOOKUP(G4103,Mapping!$E$2:$F$246,2,0)</f>
        <v>S1</v>
      </c>
    </row>
    <row r="4104" spans="5:11" x14ac:dyDescent="0.25">
      <c r="E4104" s="5" t="s">
        <v>217</v>
      </c>
      <c r="F4104" s="1" t="s">
        <v>117</v>
      </c>
      <c r="G4104" s="2">
        <v>44325</v>
      </c>
      <c r="H4104" s="1">
        <v>0</v>
      </c>
      <c r="I4104" s="24">
        <f>VLOOKUP($E4104,Mapping!$A$2:$C$502,3,0)</f>
        <v>0</v>
      </c>
      <c r="J4104" s="24" t="str">
        <f>VLOOKUP($E4104,Mapping!$A$2:$C$502,2,0)</f>
        <v>Google Display</v>
      </c>
      <c r="K4104" s="24" t="str">
        <f>VLOOKUP(G4104,Mapping!$E$2:$F$246,2,0)</f>
        <v>S1</v>
      </c>
    </row>
    <row r="4105" spans="5:11" x14ac:dyDescent="0.25">
      <c r="E4105" s="5" t="s">
        <v>229</v>
      </c>
      <c r="F4105" s="1" t="s">
        <v>117</v>
      </c>
      <c r="G4105" s="2">
        <v>44325</v>
      </c>
      <c r="H4105" s="1">
        <v>0</v>
      </c>
      <c r="I4105" s="24">
        <f>VLOOKUP($E4105,Mapping!$A$2:$C$502,3,0)</f>
        <v>0</v>
      </c>
      <c r="J4105" s="24" t="str">
        <f>VLOOKUP($E4105,Mapping!$A$2:$C$502,2,0)</f>
        <v>Google Display</v>
      </c>
      <c r="K4105" s="24" t="str">
        <f>VLOOKUP(G4105,Mapping!$E$2:$F$246,2,0)</f>
        <v>S1</v>
      </c>
    </row>
    <row r="4106" spans="5:11" x14ac:dyDescent="0.25">
      <c r="E4106" s="5" t="s">
        <v>218</v>
      </c>
      <c r="F4106" s="1" t="s">
        <v>117</v>
      </c>
      <c r="G4106" s="2">
        <v>44325</v>
      </c>
      <c r="H4106" s="1">
        <v>0</v>
      </c>
      <c r="I4106" s="24">
        <f>VLOOKUP($E4106,Mapping!$A$2:$C$502,3,0)</f>
        <v>0</v>
      </c>
      <c r="J4106" s="24" t="str">
        <f>VLOOKUP($E4106,Mapping!$A$2:$C$502,2,0)</f>
        <v>Google Display</v>
      </c>
      <c r="K4106" s="24" t="str">
        <f>VLOOKUP(G4106,Mapping!$E$2:$F$246,2,0)</f>
        <v>S1</v>
      </c>
    </row>
    <row r="4107" spans="5:11" x14ac:dyDescent="0.25">
      <c r="E4107" s="5" t="s">
        <v>230</v>
      </c>
      <c r="F4107" s="1" t="s">
        <v>117</v>
      </c>
      <c r="G4107" s="2">
        <v>44325</v>
      </c>
      <c r="H4107" s="1">
        <v>2951.7192038879002</v>
      </c>
      <c r="I4107" s="24" t="str">
        <f>VLOOKUP($E4107,Mapping!$A$2:$C$502,3,0)</f>
        <v>S1</v>
      </c>
      <c r="J4107" s="24" t="str">
        <f>VLOOKUP($E4107,Mapping!$A$2:$C$502,2,0)</f>
        <v>Google Display</v>
      </c>
      <c r="K4107" s="24" t="str">
        <f>VLOOKUP(G4107,Mapping!$E$2:$F$246,2,0)</f>
        <v>S1</v>
      </c>
    </row>
    <row r="4108" spans="5:11" x14ac:dyDescent="0.25">
      <c r="E4108" s="5" t="s">
        <v>219</v>
      </c>
      <c r="F4108" s="1" t="s">
        <v>117</v>
      </c>
      <c r="G4108" s="2">
        <v>44325</v>
      </c>
      <c r="H4108" s="1">
        <v>2992.22917103797</v>
      </c>
      <c r="I4108" s="24" t="str">
        <f>VLOOKUP($E4108,Mapping!$A$2:$C$502,3,0)</f>
        <v>Pre</v>
      </c>
      <c r="J4108" s="24" t="str">
        <f>VLOOKUP($E4108,Mapping!$A$2:$C$502,2,0)</f>
        <v>Google Youtube</v>
      </c>
      <c r="K4108" s="24" t="str">
        <f>VLOOKUP(G4108,Mapping!$E$2:$F$246,2,0)</f>
        <v>S1</v>
      </c>
    </row>
    <row r="4109" spans="5:11" x14ac:dyDescent="0.25">
      <c r="E4109" s="5" t="s">
        <v>220</v>
      </c>
      <c r="F4109" s="1" t="s">
        <v>117</v>
      </c>
      <c r="G4109" s="2">
        <v>44325</v>
      </c>
      <c r="H4109" s="1">
        <v>0</v>
      </c>
      <c r="I4109" s="24">
        <f>VLOOKUP($E4109,Mapping!$A$2:$C$502,3,0)</f>
        <v>0</v>
      </c>
      <c r="J4109" s="24" t="str">
        <f>VLOOKUP($E4109,Mapping!$A$2:$C$502,2,0)</f>
        <v>Google Youtube</v>
      </c>
      <c r="K4109" s="24" t="str">
        <f>VLOOKUP(G4109,Mapping!$E$2:$F$246,2,0)</f>
        <v>S1</v>
      </c>
    </row>
    <row r="4110" spans="5:11" x14ac:dyDescent="0.25">
      <c r="E4110" s="5" t="s">
        <v>231</v>
      </c>
      <c r="F4110" s="1" t="s">
        <v>117</v>
      </c>
      <c r="G4110" s="2">
        <v>44325</v>
      </c>
      <c r="H4110" s="1">
        <v>0</v>
      </c>
      <c r="I4110" s="24">
        <f>VLOOKUP($E4110,Mapping!$A$2:$C$502,3,0)</f>
        <v>0</v>
      </c>
      <c r="J4110" s="24" t="str">
        <f>VLOOKUP($E4110,Mapping!$A$2:$C$502,2,0)</f>
        <v>Google Youtube</v>
      </c>
      <c r="K4110" s="24" t="str">
        <f>VLOOKUP(G4110,Mapping!$E$2:$F$246,2,0)</f>
        <v>S1</v>
      </c>
    </row>
    <row r="4111" spans="5:11" x14ac:dyDescent="0.25">
      <c r="E4111" s="5" t="s">
        <v>221</v>
      </c>
      <c r="F4111" s="1" t="s">
        <v>117</v>
      </c>
      <c r="G4111" s="2">
        <v>44325</v>
      </c>
      <c r="H4111" s="1">
        <v>0</v>
      </c>
      <c r="I4111" s="24">
        <f>VLOOKUP($E4111,Mapping!$A$2:$C$502,3,0)</f>
        <v>0</v>
      </c>
      <c r="J4111" s="24" t="str">
        <f>VLOOKUP($E4111,Mapping!$A$2:$C$502,2,0)</f>
        <v>Google Youtube</v>
      </c>
      <c r="K4111" s="24" t="str">
        <f>VLOOKUP(G4111,Mapping!$E$2:$F$246,2,0)</f>
        <v>S1</v>
      </c>
    </row>
    <row r="4112" spans="5:11" x14ac:dyDescent="0.25">
      <c r="E4112" s="5" t="s">
        <v>232</v>
      </c>
      <c r="F4112" s="1" t="s">
        <v>117</v>
      </c>
      <c r="G4112" s="2">
        <v>44325</v>
      </c>
      <c r="H4112" s="1">
        <v>396.40660754829202</v>
      </c>
      <c r="I4112" s="24" t="str">
        <f>VLOOKUP($E4112,Mapping!$A$2:$C$502,3,0)</f>
        <v>S1</v>
      </c>
      <c r="J4112" s="24" t="str">
        <f>VLOOKUP($E4112,Mapping!$A$2:$C$502,2,0)</f>
        <v>Google Youtube</v>
      </c>
      <c r="K4112" s="24" t="str">
        <f>VLOOKUP(G4112,Mapping!$E$2:$F$246,2,0)</f>
        <v>S1</v>
      </c>
    </row>
    <row r="4113" spans="5:11" x14ac:dyDescent="0.25">
      <c r="E4113" s="5" t="s">
        <v>73</v>
      </c>
      <c r="F4113" s="1" t="s">
        <v>117</v>
      </c>
      <c r="G4113" s="2">
        <v>44325</v>
      </c>
      <c r="H4113" s="1">
        <v>282876.95580592903</v>
      </c>
      <c r="I4113" s="24">
        <f>VLOOKUP($E4113,Mapping!$A$2:$C$502,3,0)</f>
        <v>0</v>
      </c>
      <c r="J4113" s="24">
        <f>VLOOKUP($E4113,Mapping!$A$2:$C$502,2,0)</f>
        <v>0</v>
      </c>
      <c r="K4113" s="24" t="str">
        <f>VLOOKUP(G4113,Mapping!$E$2:$F$246,2,0)</f>
        <v>S1</v>
      </c>
    </row>
    <row r="4114" spans="5:11" x14ac:dyDescent="0.25">
      <c r="E4114" s="5" t="s">
        <v>149</v>
      </c>
      <c r="F4114" s="1" t="s">
        <v>117</v>
      </c>
      <c r="G4114" s="2">
        <v>44325</v>
      </c>
      <c r="H4114" s="1">
        <v>0</v>
      </c>
      <c r="I4114" s="24">
        <f>VLOOKUP($E4114,Mapping!$A$2:$C$502,3,0)</f>
        <v>0</v>
      </c>
      <c r="J4114" s="24" t="str">
        <f>VLOOKUP($E4114,Mapping!$A$2:$C$502,2,0)</f>
        <v>Event After Effect</v>
      </c>
      <c r="K4114" s="24" t="str">
        <f>VLOOKUP(G4114,Mapping!$E$2:$F$246,2,0)</f>
        <v>S1</v>
      </c>
    </row>
    <row r="4115" spans="5:11" x14ac:dyDescent="0.25">
      <c r="E4115" s="5" t="s">
        <v>150</v>
      </c>
      <c r="F4115" s="1" t="s">
        <v>117</v>
      </c>
      <c r="G4115" s="2">
        <v>44325</v>
      </c>
      <c r="H4115" s="1">
        <v>0</v>
      </c>
      <c r="I4115" s="24">
        <f>VLOOKUP($E4115,Mapping!$A$2:$C$502,3,0)</f>
        <v>0</v>
      </c>
      <c r="J4115" s="24" t="str">
        <f>VLOOKUP($E4115,Mapping!$A$2:$C$502,2,0)</f>
        <v>Internal Event</v>
      </c>
      <c r="K4115" s="24" t="str">
        <f>VLOOKUP(G4115,Mapping!$E$2:$F$246,2,0)</f>
        <v>S1</v>
      </c>
    </row>
    <row r="4116" spans="5:11" x14ac:dyDescent="0.25">
      <c r="E4116" s="5" t="s">
        <v>151</v>
      </c>
      <c r="F4116" s="1" t="s">
        <v>117</v>
      </c>
      <c r="G4116" s="2">
        <v>44325</v>
      </c>
      <c r="H4116" s="1">
        <v>0</v>
      </c>
      <c r="I4116" s="24">
        <f>VLOOKUP($E4116,Mapping!$A$2:$C$502,3,0)</f>
        <v>0</v>
      </c>
      <c r="J4116" s="24" t="str">
        <f>VLOOKUP($E4116,Mapping!$A$2:$C$502,2,0)</f>
        <v>Internal Event</v>
      </c>
      <c r="K4116" s="24" t="str">
        <f>VLOOKUP(G4116,Mapping!$E$2:$F$246,2,0)</f>
        <v>S1</v>
      </c>
    </row>
    <row r="4117" spans="5:11" x14ac:dyDescent="0.25">
      <c r="E4117" s="5" t="s">
        <v>152</v>
      </c>
      <c r="F4117" s="1" t="s">
        <v>117</v>
      </c>
      <c r="G4117" s="2">
        <v>44325</v>
      </c>
      <c r="H4117" s="1">
        <v>0</v>
      </c>
      <c r="I4117" s="24">
        <f>VLOOKUP($E4117,Mapping!$A$2:$C$502,3,0)</f>
        <v>0</v>
      </c>
      <c r="J4117" s="24" t="str">
        <f>VLOOKUP($E4117,Mapping!$A$2:$C$502,2,0)</f>
        <v>Internal Event</v>
      </c>
      <c r="K4117" s="24" t="str">
        <f>VLOOKUP(G4117,Mapping!$E$2:$F$246,2,0)</f>
        <v>S1</v>
      </c>
    </row>
    <row r="4118" spans="5:11" x14ac:dyDescent="0.25">
      <c r="E4118" s="5" t="s">
        <v>153</v>
      </c>
      <c r="F4118" s="1" t="s">
        <v>117</v>
      </c>
      <c r="G4118" s="2">
        <v>44325</v>
      </c>
      <c r="H4118" s="1">
        <v>0</v>
      </c>
      <c r="I4118" s="24">
        <f>VLOOKUP($E4118,Mapping!$A$2:$C$502,3,0)</f>
        <v>0</v>
      </c>
      <c r="J4118" s="24" t="str">
        <f>VLOOKUP($E4118,Mapping!$A$2:$C$502,2,0)</f>
        <v>Monday Effect</v>
      </c>
      <c r="K4118" s="24" t="str">
        <f>VLOOKUP(G4118,Mapping!$E$2:$F$246,2,0)</f>
        <v>S1</v>
      </c>
    </row>
    <row r="4119" spans="5:11" x14ac:dyDescent="0.25">
      <c r="E4119" s="5" t="s">
        <v>154</v>
      </c>
      <c r="F4119" s="1" t="s">
        <v>117</v>
      </c>
      <c r="G4119" s="2">
        <v>44325</v>
      </c>
      <c r="H4119" s="1">
        <v>0</v>
      </c>
      <c r="I4119" s="24">
        <f>VLOOKUP($E4119,Mapping!$A$2:$C$502,3,0)</f>
        <v>0</v>
      </c>
      <c r="J4119" s="24" t="str">
        <f>VLOOKUP($E4119,Mapping!$A$2:$C$502,2,0)</f>
        <v>New Content</v>
      </c>
      <c r="K4119" s="24" t="str">
        <f>VLOOKUP(G4119,Mapping!$E$2:$F$246,2,0)</f>
        <v>S1</v>
      </c>
    </row>
    <row r="4120" spans="5:11" x14ac:dyDescent="0.25">
      <c r="E4120" s="5" t="s">
        <v>155</v>
      </c>
      <c r="F4120" s="1" t="s">
        <v>117</v>
      </c>
      <c r="G4120" s="2">
        <v>44325</v>
      </c>
      <c r="H4120" s="1">
        <v>0</v>
      </c>
      <c r="I4120" s="24">
        <f>VLOOKUP($E4120,Mapping!$A$2:$C$502,3,0)</f>
        <v>0</v>
      </c>
      <c r="J4120" s="24" t="str">
        <f>VLOOKUP($E4120,Mapping!$A$2:$C$502,2,0)</f>
        <v>Internal Event</v>
      </c>
      <c r="K4120" s="24" t="str">
        <f>VLOOKUP(G4120,Mapping!$E$2:$F$246,2,0)</f>
        <v>S1</v>
      </c>
    </row>
    <row r="4121" spans="5:11" x14ac:dyDescent="0.25">
      <c r="E4121" s="5" t="s">
        <v>156</v>
      </c>
      <c r="F4121" s="1" t="s">
        <v>117</v>
      </c>
      <c r="G4121" s="2">
        <v>44325</v>
      </c>
      <c r="H4121" s="1">
        <v>0</v>
      </c>
      <c r="I4121" s="24">
        <f>VLOOKUP($E4121,Mapping!$A$2:$C$502,3,0)</f>
        <v>0</v>
      </c>
      <c r="J4121" s="24" t="str">
        <f>VLOOKUP($E4121,Mapping!$A$2:$C$502,2,0)</f>
        <v>Internal Event</v>
      </c>
      <c r="K4121" s="24" t="str">
        <f>VLOOKUP(G4121,Mapping!$E$2:$F$246,2,0)</f>
        <v>S1</v>
      </c>
    </row>
    <row r="4122" spans="5:11" x14ac:dyDescent="0.25">
      <c r="E4122" s="5" t="s">
        <v>233</v>
      </c>
      <c r="F4122" s="1" t="s">
        <v>117</v>
      </c>
      <c r="G4122" s="2">
        <v>44325</v>
      </c>
      <c r="H4122" s="1">
        <v>0</v>
      </c>
      <c r="I4122" s="24" t="str">
        <f>VLOOKUP($E4122,Mapping!$A$2:$C$502,3,0)</f>
        <v>S2</v>
      </c>
      <c r="J4122" s="24" t="str">
        <f>VLOOKUP($E4122,Mapping!$A$2:$C$502,2,0)</f>
        <v>Reddit</v>
      </c>
      <c r="K4122" s="24" t="str">
        <f>VLOOKUP(G4122,Mapping!$E$2:$F$246,2,0)</f>
        <v>S1</v>
      </c>
    </row>
    <row r="4123" spans="5:11" x14ac:dyDescent="0.25">
      <c r="E4123" s="5" t="s">
        <v>158</v>
      </c>
      <c r="F4123" s="1" t="s">
        <v>117</v>
      </c>
      <c r="G4123" s="2">
        <v>44325</v>
      </c>
      <c r="H4123" s="1">
        <v>0</v>
      </c>
      <c r="I4123" s="24">
        <f>VLOOKUP($E4123,Mapping!$A$2:$C$502,3,0)</f>
        <v>0</v>
      </c>
      <c r="J4123" s="24" t="str">
        <f>VLOOKUP($E4123,Mapping!$A$2:$C$502,2,0)</f>
        <v>Internal Event</v>
      </c>
      <c r="K4123" s="24" t="str">
        <f>VLOOKUP(G4123,Mapping!$E$2:$F$246,2,0)</f>
        <v>S1</v>
      </c>
    </row>
    <row r="4124" spans="5:11" x14ac:dyDescent="0.25">
      <c r="E4124" s="5" t="s">
        <v>159</v>
      </c>
      <c r="F4124" s="1" t="s">
        <v>117</v>
      </c>
      <c r="G4124" s="2">
        <v>44325</v>
      </c>
      <c r="H4124" s="1">
        <v>0</v>
      </c>
      <c r="I4124" s="24">
        <f>VLOOKUP($E4124,Mapping!$A$2:$C$502,3,0)</f>
        <v>0</v>
      </c>
      <c r="J4124" s="24" t="str">
        <f>VLOOKUP($E4124,Mapping!$A$2:$C$502,2,0)</f>
        <v>Event After Effect</v>
      </c>
      <c r="K4124" s="24" t="str">
        <f>VLOOKUP(G4124,Mapping!$E$2:$F$246,2,0)</f>
        <v>S1</v>
      </c>
    </row>
    <row r="4125" spans="5:11" x14ac:dyDescent="0.25">
      <c r="E4125" s="5" t="s">
        <v>160</v>
      </c>
      <c r="F4125" s="1" t="s">
        <v>117</v>
      </c>
      <c r="G4125" s="2">
        <v>44325</v>
      </c>
      <c r="H4125" s="1">
        <v>0</v>
      </c>
      <c r="I4125" s="24">
        <f>VLOOKUP($E4125,Mapping!$A$2:$C$502,3,0)</f>
        <v>0</v>
      </c>
      <c r="J4125" s="24" t="str">
        <f>VLOOKUP($E4125,Mapping!$A$2:$C$502,2,0)</f>
        <v>Event After Effect</v>
      </c>
      <c r="K4125" s="24" t="str">
        <f>VLOOKUP(G4125,Mapping!$E$2:$F$246,2,0)</f>
        <v>S1</v>
      </c>
    </row>
    <row r="4126" spans="5:11" x14ac:dyDescent="0.25">
      <c r="E4126" s="5" t="s">
        <v>161</v>
      </c>
      <c r="F4126" s="1" t="s">
        <v>117</v>
      </c>
      <c r="G4126" s="2">
        <v>44325</v>
      </c>
      <c r="H4126" s="1">
        <v>0</v>
      </c>
      <c r="I4126" s="24">
        <f>VLOOKUP($E4126,Mapping!$A$2:$C$502,3,0)</f>
        <v>0</v>
      </c>
      <c r="J4126" s="24" t="str">
        <f>VLOOKUP($E4126,Mapping!$A$2:$C$502,2,0)</f>
        <v>Internal Event</v>
      </c>
      <c r="K4126" s="24" t="str">
        <f>VLOOKUP(G4126,Mapping!$E$2:$F$246,2,0)</f>
        <v>S1</v>
      </c>
    </row>
    <row r="4127" spans="5:11" x14ac:dyDescent="0.25">
      <c r="E4127" s="5" t="s">
        <v>162</v>
      </c>
      <c r="F4127" s="1" t="s">
        <v>117</v>
      </c>
      <c r="G4127" s="2">
        <v>44325</v>
      </c>
      <c r="H4127" s="1">
        <v>0</v>
      </c>
      <c r="I4127" s="24">
        <f>VLOOKUP($E4127,Mapping!$A$2:$C$502,3,0)</f>
        <v>0</v>
      </c>
      <c r="J4127" s="24" t="str">
        <f>VLOOKUP($E4127,Mapping!$A$2:$C$502,2,0)</f>
        <v>Tuesday Effect</v>
      </c>
      <c r="K4127" s="24" t="str">
        <f>VLOOKUP(G4127,Mapping!$E$2:$F$246,2,0)</f>
        <v>S1</v>
      </c>
    </row>
    <row r="4128" spans="5:11" x14ac:dyDescent="0.25">
      <c r="E4128" s="5" t="s">
        <v>222</v>
      </c>
      <c r="F4128" s="1" t="s">
        <v>117</v>
      </c>
      <c r="G4128" s="2">
        <v>44325</v>
      </c>
      <c r="H4128" s="1">
        <v>2877.62337546955</v>
      </c>
      <c r="I4128" s="24" t="str">
        <f>VLOOKUP($E4128,Mapping!$A$2:$C$502,3,0)</f>
        <v>Pre</v>
      </c>
      <c r="J4128" s="24" t="str">
        <f>VLOOKUP($E4128,Mapping!$A$2:$C$502,2,0)</f>
        <v>Unity</v>
      </c>
      <c r="K4128" s="24" t="str">
        <f>VLOOKUP(G4128,Mapping!$E$2:$F$246,2,0)</f>
        <v>S1</v>
      </c>
    </row>
    <row r="4129" spans="5:11" x14ac:dyDescent="0.25">
      <c r="E4129" s="5" t="s">
        <v>234</v>
      </c>
      <c r="F4129" s="1" t="s">
        <v>117</v>
      </c>
      <c r="G4129" s="2">
        <v>44325</v>
      </c>
      <c r="H4129" s="1">
        <v>16233.4183644398</v>
      </c>
      <c r="I4129" s="24" t="str">
        <f>VLOOKUP($E4129,Mapping!$A$2:$C$502,3,0)</f>
        <v>S1</v>
      </c>
      <c r="J4129" s="24" t="str">
        <f>VLOOKUP($E4129,Mapping!$A$2:$C$502,2,0)</f>
        <v>Unity</v>
      </c>
      <c r="K4129" s="24" t="str">
        <f>VLOOKUP(G4129,Mapping!$E$2:$F$246,2,0)</f>
        <v>S1</v>
      </c>
    </row>
    <row r="4130" spans="5:11" x14ac:dyDescent="0.25">
      <c r="E4130" s="5" t="s">
        <v>235</v>
      </c>
      <c r="F4130" s="1" t="s">
        <v>117</v>
      </c>
      <c r="G4130" s="2">
        <v>44325</v>
      </c>
      <c r="H4130" s="1">
        <v>0</v>
      </c>
      <c r="I4130" s="24" t="str">
        <f>VLOOKUP($E4130,Mapping!$A$2:$C$502,3,0)</f>
        <v>S2</v>
      </c>
      <c r="J4130" s="24" t="str">
        <f>VLOOKUP($E4130,Mapping!$A$2:$C$502,2,0)</f>
        <v>Unity</v>
      </c>
      <c r="K4130" s="24" t="str">
        <f>VLOOKUP(G4130,Mapping!$E$2:$F$246,2,0)</f>
        <v>S1</v>
      </c>
    </row>
    <row r="4131" spans="5:11" x14ac:dyDescent="0.25">
      <c r="E4131" s="5" t="s">
        <v>247</v>
      </c>
      <c r="F4131" s="1" t="s">
        <v>117</v>
      </c>
      <c r="G4131" s="2">
        <v>44325</v>
      </c>
      <c r="H4131" s="1">
        <v>0</v>
      </c>
      <c r="I4131" s="24" t="str">
        <f>VLOOKUP($E4131,Mapping!$A$2:$C$502,3,0)</f>
        <v>S3</v>
      </c>
      <c r="J4131" s="24" t="str">
        <f>VLOOKUP($E4131,Mapping!$A$2:$C$502,2,0)</f>
        <v>Unity</v>
      </c>
      <c r="K4131" s="24" t="str">
        <f>VLOOKUP(G4131,Mapping!$E$2:$F$246,2,0)</f>
        <v>S1</v>
      </c>
    </row>
    <row r="4132" spans="5:11" x14ac:dyDescent="0.25">
      <c r="E4132" s="5" t="s">
        <v>200</v>
      </c>
      <c r="F4132" s="1" t="s">
        <v>117</v>
      </c>
      <c r="G4132" s="2">
        <v>44326</v>
      </c>
      <c r="H4132" s="1">
        <v>0</v>
      </c>
      <c r="I4132" s="24">
        <f>VLOOKUP($E4132,Mapping!$A$2:$C$502,3,0)</f>
        <v>0</v>
      </c>
      <c r="J4132" s="24" t="str">
        <f>VLOOKUP($E4132,Mapping!$A$2:$C$502,2,0)</f>
        <v>Apple Search</v>
      </c>
      <c r="K4132" s="24" t="str">
        <f>VLOOKUP(G4132,Mapping!$E$2:$F$246,2,0)</f>
        <v>S1</v>
      </c>
    </row>
    <row r="4133" spans="5:11" x14ac:dyDescent="0.25">
      <c r="E4133" s="5" t="s">
        <v>227</v>
      </c>
      <c r="F4133" s="1" t="s">
        <v>117</v>
      </c>
      <c r="G4133" s="2">
        <v>44326</v>
      </c>
      <c r="H4133" s="1">
        <v>0</v>
      </c>
      <c r="I4133" s="24">
        <f>VLOOKUP($E4133,Mapping!$A$2:$C$502,3,0)</f>
        <v>0</v>
      </c>
      <c r="J4133" s="24" t="str">
        <f>VLOOKUP($E4133,Mapping!$A$2:$C$502,2,0)</f>
        <v>Applovin Rewarded</v>
      </c>
      <c r="K4133" s="24" t="str">
        <f>VLOOKUP(G4133,Mapping!$E$2:$F$246,2,0)</f>
        <v>S1</v>
      </c>
    </row>
    <row r="4134" spans="5:11" x14ac:dyDescent="0.25">
      <c r="E4134" s="5" t="s">
        <v>201</v>
      </c>
      <c r="F4134" s="1" t="s">
        <v>117</v>
      </c>
      <c r="G4134" s="2">
        <v>44326</v>
      </c>
      <c r="H4134" s="1">
        <v>0</v>
      </c>
      <c r="I4134" s="24">
        <f>VLOOKUP($E4134,Mapping!$A$2:$C$502,3,0)</f>
        <v>0</v>
      </c>
      <c r="J4134" s="24" t="str">
        <f>VLOOKUP($E4134,Mapping!$A$2:$C$502,2,0)</f>
        <v>Applovin Video</v>
      </c>
      <c r="K4134" s="24" t="str">
        <f>VLOOKUP(G4134,Mapping!$E$2:$F$246,2,0)</f>
        <v>S1</v>
      </c>
    </row>
    <row r="4135" spans="5:11" x14ac:dyDescent="0.25">
      <c r="E4135" s="5" t="s">
        <v>143</v>
      </c>
      <c r="F4135" s="1" t="s">
        <v>117</v>
      </c>
      <c r="G4135" s="2">
        <v>44326</v>
      </c>
      <c r="H4135" s="1">
        <v>0</v>
      </c>
      <c r="I4135" s="24">
        <f>VLOOKUP($E4135,Mapping!$A$2:$C$502,3,0)</f>
        <v>0</v>
      </c>
      <c r="J4135" s="24" t="str">
        <f>VLOOKUP($E4135,Mapping!$A$2:$C$502,2,0)</f>
        <v>Bug Fix</v>
      </c>
      <c r="K4135" s="24" t="str">
        <f>VLOOKUP(G4135,Mapping!$E$2:$F$246,2,0)</f>
        <v>S1</v>
      </c>
    </row>
    <row r="4136" spans="5:11" x14ac:dyDescent="0.25">
      <c r="E4136" s="5" t="s">
        <v>144</v>
      </c>
      <c r="F4136" s="1" t="s">
        <v>117</v>
      </c>
      <c r="G4136" s="2">
        <v>44326</v>
      </c>
      <c r="H4136" s="1">
        <v>0</v>
      </c>
      <c r="I4136" s="24">
        <f>VLOOKUP($E4136,Mapping!$A$2:$C$502,3,0)</f>
        <v>0</v>
      </c>
      <c r="J4136" s="24" t="str">
        <f>VLOOKUP($E4136,Mapping!$A$2:$C$502,2,0)</f>
        <v>Bug Fix</v>
      </c>
      <c r="K4136" s="24" t="str">
        <f>VLOOKUP(G4136,Mapping!$E$2:$F$246,2,0)</f>
        <v>S1</v>
      </c>
    </row>
    <row r="4137" spans="5:11" x14ac:dyDescent="0.25">
      <c r="E4137" s="5" t="s">
        <v>226</v>
      </c>
      <c r="F4137" s="1" t="s">
        <v>117</v>
      </c>
      <c r="G4137" s="2">
        <v>44326</v>
      </c>
      <c r="H4137" s="1">
        <v>0</v>
      </c>
      <c r="I4137" s="24">
        <f>VLOOKUP($E4137,Mapping!$A$2:$C$502,3,0)</f>
        <v>0</v>
      </c>
      <c r="J4137" s="24" t="str">
        <f>VLOOKUP($E4137,Mapping!$A$2:$C$502,2,0)</f>
        <v>Bug Fix</v>
      </c>
      <c r="K4137" s="24" t="str">
        <f>VLOOKUP(G4137,Mapping!$E$2:$F$246,2,0)</f>
        <v>S1</v>
      </c>
    </row>
    <row r="4138" spans="5:11" x14ac:dyDescent="0.25">
      <c r="E4138" s="5" t="s">
        <v>146</v>
      </c>
      <c r="F4138" s="1" t="s">
        <v>117</v>
      </c>
      <c r="G4138" s="2">
        <v>44326</v>
      </c>
      <c r="H4138" s="1">
        <v>0</v>
      </c>
      <c r="I4138" s="24">
        <f>VLOOKUP($E4138,Mapping!$A$2:$C$502,3,0)</f>
        <v>0</v>
      </c>
      <c r="J4138" s="24" t="str">
        <f>VLOOKUP($E4138,Mapping!$A$2:$C$502,2,0)</f>
        <v>Event After Effect</v>
      </c>
      <c r="K4138" s="24" t="str">
        <f>VLOOKUP(G4138,Mapping!$E$2:$F$246,2,0)</f>
        <v>S1</v>
      </c>
    </row>
    <row r="4139" spans="5:11" x14ac:dyDescent="0.25">
      <c r="E4139" s="5" t="s">
        <v>228</v>
      </c>
      <c r="F4139" s="1" t="s">
        <v>117</v>
      </c>
      <c r="G4139" s="2">
        <v>44326</v>
      </c>
      <c r="H4139" s="1">
        <v>0</v>
      </c>
      <c r="I4139" s="24">
        <f>VLOOKUP($E4139,Mapping!$A$2:$C$502,3,0)</f>
        <v>0</v>
      </c>
      <c r="J4139" s="24" t="str">
        <f>VLOOKUP($E4139,Mapping!$A$2:$C$502,2,0)</f>
        <v>Bytedance Global</v>
      </c>
      <c r="K4139" s="24" t="str">
        <f>VLOOKUP(G4139,Mapping!$E$2:$F$246,2,0)</f>
        <v>S1</v>
      </c>
    </row>
    <row r="4140" spans="5:11" x14ac:dyDescent="0.25">
      <c r="E4140" s="5" t="s">
        <v>180</v>
      </c>
      <c r="F4140" s="1" t="s">
        <v>117</v>
      </c>
      <c r="G4140" s="2">
        <v>44326</v>
      </c>
      <c r="H4140" s="1">
        <v>-18569.619924294198</v>
      </c>
      <c r="I4140" s="24">
        <f>VLOOKUP($E4140,Mapping!$A$2:$C$502,3,0)</f>
        <v>0</v>
      </c>
      <c r="J4140" s="24" t="str">
        <f>VLOOKUP($E4140,Mapping!$A$2:$C$502,2,0)</f>
        <v>Lords Mobile</v>
      </c>
      <c r="K4140" s="24" t="str">
        <f>VLOOKUP(G4140,Mapping!$E$2:$F$246,2,0)</f>
        <v>S1</v>
      </c>
    </row>
    <row r="4141" spans="5:11" x14ac:dyDescent="0.25">
      <c r="E4141" s="5" t="s">
        <v>181</v>
      </c>
      <c r="F4141" s="1" t="s">
        <v>117</v>
      </c>
      <c r="G4141" s="2">
        <v>44326</v>
      </c>
      <c r="H4141" s="1">
        <v>-11442.0110216787</v>
      </c>
      <c r="I4141" s="24">
        <f>VLOOKUP($E4141,Mapping!$A$2:$C$502,3,0)</f>
        <v>0</v>
      </c>
      <c r="J4141" s="24" t="str">
        <f>VLOOKUP($E4141,Mapping!$A$2:$C$502,2,0)</f>
        <v>Rise of Kingdom</v>
      </c>
      <c r="K4141" s="24" t="str">
        <f>VLOOKUP(G4141,Mapping!$E$2:$F$246,2,0)</f>
        <v>S1</v>
      </c>
    </row>
    <row r="4142" spans="5:11" x14ac:dyDescent="0.25">
      <c r="E4142" s="5" t="s">
        <v>182</v>
      </c>
      <c r="F4142" s="1" t="s">
        <v>117</v>
      </c>
      <c r="G4142" s="2">
        <v>44326</v>
      </c>
      <c r="H4142" s="1">
        <v>-4390.0615334241602</v>
      </c>
      <c r="I4142" s="24">
        <f>VLOOKUP($E4142,Mapping!$A$2:$C$502,3,0)</f>
        <v>0</v>
      </c>
      <c r="J4142" s="24" t="str">
        <f>VLOOKUP($E4142,Mapping!$A$2:$C$502,2,0)</f>
        <v>West Game</v>
      </c>
      <c r="K4142" s="24" t="str">
        <f>VLOOKUP(G4142,Mapping!$E$2:$F$246,2,0)</f>
        <v>S1</v>
      </c>
    </row>
    <row r="4143" spans="5:11" x14ac:dyDescent="0.25">
      <c r="E4143" s="5" t="s">
        <v>148</v>
      </c>
      <c r="F4143" s="1" t="s">
        <v>117</v>
      </c>
      <c r="G4143" s="2">
        <v>44326</v>
      </c>
      <c r="H4143" s="1">
        <v>0</v>
      </c>
      <c r="I4143" s="24">
        <f>VLOOKUP($E4143,Mapping!$A$2:$C$502,3,0)</f>
        <v>0</v>
      </c>
      <c r="J4143" s="24" t="str">
        <f>VLOOKUP($E4143,Mapping!$A$2:$C$502,2,0)</f>
        <v>Event After Effect</v>
      </c>
      <c r="K4143" s="24" t="str">
        <f>VLOOKUP(G4143,Mapping!$E$2:$F$246,2,0)</f>
        <v>S1</v>
      </c>
    </row>
    <row r="4144" spans="5:11" x14ac:dyDescent="0.25">
      <c r="E4144" s="5" t="s">
        <v>202</v>
      </c>
      <c r="F4144" s="1" t="s">
        <v>117</v>
      </c>
      <c r="G4144" s="2">
        <v>44326</v>
      </c>
      <c r="H4144" s="1">
        <v>3718.5921555448299</v>
      </c>
      <c r="I4144" s="24" t="str">
        <f>VLOOKUP($E4144,Mapping!$A$2:$C$502,3,0)</f>
        <v>S1</v>
      </c>
      <c r="J4144" s="24" t="str">
        <f>VLOOKUP($E4144,Mapping!$A$2:$C$502,2,0)</f>
        <v>Facebook AEO AAA</v>
      </c>
      <c r="K4144" s="24" t="str">
        <f>VLOOKUP(G4144,Mapping!$E$2:$F$246,2,0)</f>
        <v>S1</v>
      </c>
    </row>
    <row r="4145" spans="5:11" x14ac:dyDescent="0.25">
      <c r="E4145" s="5" t="s">
        <v>203</v>
      </c>
      <c r="F4145" s="1" t="s">
        <v>117</v>
      </c>
      <c r="G4145" s="2">
        <v>44326</v>
      </c>
      <c r="H4145" s="1">
        <v>0</v>
      </c>
      <c r="I4145" s="24" t="str">
        <f>VLOOKUP($E4145,Mapping!$A$2:$C$502,3,0)</f>
        <v>S2</v>
      </c>
      <c r="J4145" s="24" t="str">
        <f>VLOOKUP($E4145,Mapping!$A$2:$C$502,2,0)</f>
        <v>Facebook AEO AAA</v>
      </c>
      <c r="K4145" s="24" t="str">
        <f>VLOOKUP(G4145,Mapping!$E$2:$F$246,2,0)</f>
        <v>S1</v>
      </c>
    </row>
    <row r="4146" spans="5:11" x14ac:dyDescent="0.25">
      <c r="E4146" s="5" t="s">
        <v>243</v>
      </c>
      <c r="F4146" s="1" t="s">
        <v>117</v>
      </c>
      <c r="G4146" s="2">
        <v>44326</v>
      </c>
      <c r="H4146" s="1">
        <v>0</v>
      </c>
      <c r="I4146" s="24" t="str">
        <f>VLOOKUP($E4146,Mapping!$A$2:$C$502,3,0)</f>
        <v>S3</v>
      </c>
      <c r="J4146" s="24" t="str">
        <f>VLOOKUP($E4146,Mapping!$A$2:$C$502,2,0)</f>
        <v>Facebook AEO AAA</v>
      </c>
      <c r="K4146" s="24" t="str">
        <f>VLOOKUP(G4146,Mapping!$E$2:$F$246,2,0)</f>
        <v>S1</v>
      </c>
    </row>
    <row r="4147" spans="5:11" x14ac:dyDescent="0.25">
      <c r="E4147" s="5" t="s">
        <v>204</v>
      </c>
      <c r="F4147" s="1" t="s">
        <v>117</v>
      </c>
      <c r="G4147" s="2">
        <v>44326</v>
      </c>
      <c r="H4147" s="1">
        <v>0</v>
      </c>
      <c r="I4147" s="24" t="str">
        <f>VLOOKUP($E4147,Mapping!$A$2:$C$502,3,0)</f>
        <v>Pre</v>
      </c>
      <c r="J4147" s="24" t="str">
        <f>VLOOKUP($E4147,Mapping!$A$2:$C$502,2,0)</f>
        <v>Facebook AEO AAA</v>
      </c>
      <c r="K4147" s="24" t="str">
        <f>VLOOKUP(G4147,Mapping!$E$2:$F$246,2,0)</f>
        <v>S1</v>
      </c>
    </row>
    <row r="4148" spans="5:11" x14ac:dyDescent="0.25">
      <c r="E4148" s="5" t="s">
        <v>205</v>
      </c>
      <c r="F4148" s="1" t="s">
        <v>117</v>
      </c>
      <c r="G4148" s="2">
        <v>44326</v>
      </c>
      <c r="H4148" s="1">
        <v>123.696316916413</v>
      </c>
      <c r="I4148" s="24" t="str">
        <f>VLOOKUP($E4148,Mapping!$A$2:$C$502,3,0)</f>
        <v>S1</v>
      </c>
      <c r="J4148" s="24" t="str">
        <f>VLOOKUP($E4148,Mapping!$A$2:$C$502,2,0)</f>
        <v>Facebook AEO BAU</v>
      </c>
      <c r="K4148" s="24" t="str">
        <f>VLOOKUP(G4148,Mapping!$E$2:$F$246,2,0)</f>
        <v>S1</v>
      </c>
    </row>
    <row r="4149" spans="5:11" x14ac:dyDescent="0.25">
      <c r="E4149" s="5" t="s">
        <v>206</v>
      </c>
      <c r="F4149" s="1" t="s">
        <v>117</v>
      </c>
      <c r="G4149" s="2">
        <v>44326</v>
      </c>
      <c r="H4149" s="1">
        <v>0</v>
      </c>
      <c r="I4149" s="24" t="str">
        <f>VLOOKUP($E4149,Mapping!$A$2:$C$502,3,0)</f>
        <v>S2</v>
      </c>
      <c r="J4149" s="24" t="str">
        <f>VLOOKUP($E4149,Mapping!$A$2:$C$502,2,0)</f>
        <v>Facebook AEO BAU</v>
      </c>
      <c r="K4149" s="24" t="str">
        <f>VLOOKUP(G4149,Mapping!$E$2:$F$246,2,0)</f>
        <v>S1</v>
      </c>
    </row>
    <row r="4150" spans="5:11" x14ac:dyDescent="0.25">
      <c r="E4150" s="5" t="s">
        <v>244</v>
      </c>
      <c r="F4150" s="1" t="s">
        <v>117</v>
      </c>
      <c r="G4150" s="2">
        <v>44326</v>
      </c>
      <c r="H4150" s="1">
        <v>0</v>
      </c>
      <c r="I4150" s="24" t="str">
        <f>VLOOKUP($E4150,Mapping!$A$2:$C$502,3,0)</f>
        <v>S3</v>
      </c>
      <c r="J4150" s="24" t="str">
        <f>VLOOKUP($E4150,Mapping!$A$2:$C$502,2,0)</f>
        <v>Facebook AEO BAU</v>
      </c>
      <c r="K4150" s="24" t="str">
        <f>VLOOKUP(G4150,Mapping!$E$2:$F$246,2,0)</f>
        <v>S1</v>
      </c>
    </row>
    <row r="4151" spans="5:11" x14ac:dyDescent="0.25">
      <c r="E4151" s="5" t="s">
        <v>207</v>
      </c>
      <c r="F4151" s="1" t="s">
        <v>117</v>
      </c>
      <c r="G4151" s="2">
        <v>44326</v>
      </c>
      <c r="H4151" s="1">
        <v>0</v>
      </c>
      <c r="I4151" s="24" t="str">
        <f>VLOOKUP($E4151,Mapping!$A$2:$C$502,3,0)</f>
        <v>Pre</v>
      </c>
      <c r="J4151" s="24" t="str">
        <f>VLOOKUP($E4151,Mapping!$A$2:$C$502,2,0)</f>
        <v>Facebook AEO BAU</v>
      </c>
      <c r="K4151" s="24" t="str">
        <f>VLOOKUP(G4151,Mapping!$E$2:$F$246,2,0)</f>
        <v>S1</v>
      </c>
    </row>
    <row r="4152" spans="5:11" x14ac:dyDescent="0.25">
      <c r="E4152" s="5" t="s">
        <v>208</v>
      </c>
      <c r="F4152" s="1" t="s">
        <v>117</v>
      </c>
      <c r="G4152" s="2">
        <v>44326</v>
      </c>
      <c r="H4152" s="1">
        <v>0</v>
      </c>
      <c r="I4152" s="24" t="str">
        <f>VLOOKUP($E4152,Mapping!$A$2:$C$502,3,0)</f>
        <v>Pre</v>
      </c>
      <c r="J4152" s="24" t="str">
        <f>VLOOKUP($E4152,Mapping!$A$2:$C$502,2,0)</f>
        <v>Facebook VO AAA</v>
      </c>
      <c r="K4152" s="24" t="str">
        <f>VLOOKUP(G4152,Mapping!$E$2:$F$246,2,0)</f>
        <v>S1</v>
      </c>
    </row>
    <row r="4153" spans="5:11" x14ac:dyDescent="0.25">
      <c r="E4153" s="5" t="s">
        <v>209</v>
      </c>
      <c r="F4153" s="1" t="s">
        <v>117</v>
      </c>
      <c r="G4153" s="2">
        <v>44326</v>
      </c>
      <c r="H4153" s="1">
        <v>13220.768588110301</v>
      </c>
      <c r="I4153" s="24" t="str">
        <f>VLOOKUP($E4153,Mapping!$A$2:$C$502,3,0)</f>
        <v>S1</v>
      </c>
      <c r="J4153" s="24" t="str">
        <f>VLOOKUP($E4153,Mapping!$A$2:$C$502,2,0)</f>
        <v>Facebook VO AAA</v>
      </c>
      <c r="K4153" s="24" t="str">
        <f>VLOOKUP(G4153,Mapping!$E$2:$F$246,2,0)</f>
        <v>S1</v>
      </c>
    </row>
    <row r="4154" spans="5:11" x14ac:dyDescent="0.25">
      <c r="E4154" s="5" t="s">
        <v>210</v>
      </c>
      <c r="F4154" s="1" t="s">
        <v>117</v>
      </c>
      <c r="G4154" s="2">
        <v>44326</v>
      </c>
      <c r="H4154" s="1">
        <v>0</v>
      </c>
      <c r="I4154" s="24" t="str">
        <f>VLOOKUP($E4154,Mapping!$A$2:$C$502,3,0)</f>
        <v>S2</v>
      </c>
      <c r="J4154" s="24" t="str">
        <f>VLOOKUP($E4154,Mapping!$A$2:$C$502,2,0)</f>
        <v>Facebook VO AAA</v>
      </c>
      <c r="K4154" s="24" t="str">
        <f>VLOOKUP(G4154,Mapping!$E$2:$F$246,2,0)</f>
        <v>S1</v>
      </c>
    </row>
    <row r="4155" spans="5:11" x14ac:dyDescent="0.25">
      <c r="E4155" s="5" t="s">
        <v>245</v>
      </c>
      <c r="F4155" s="1" t="s">
        <v>117</v>
      </c>
      <c r="G4155" s="2">
        <v>44326</v>
      </c>
      <c r="H4155" s="1">
        <v>0</v>
      </c>
      <c r="I4155" s="24" t="str">
        <f>VLOOKUP($E4155,Mapping!$A$2:$C$502,3,0)</f>
        <v>S3</v>
      </c>
      <c r="J4155" s="24" t="str">
        <f>VLOOKUP($E4155,Mapping!$A$2:$C$502,2,0)</f>
        <v>Facebook VO AAA</v>
      </c>
      <c r="K4155" s="24" t="str">
        <f>VLOOKUP(G4155,Mapping!$E$2:$F$246,2,0)</f>
        <v>S1</v>
      </c>
    </row>
    <row r="4156" spans="5:11" x14ac:dyDescent="0.25">
      <c r="E4156" s="5" t="s">
        <v>211</v>
      </c>
      <c r="F4156" s="1" t="s">
        <v>117</v>
      </c>
      <c r="G4156" s="2">
        <v>44326</v>
      </c>
      <c r="H4156" s="1">
        <v>0</v>
      </c>
      <c r="I4156" s="24" t="str">
        <f>VLOOKUP($E4156,Mapping!$A$2:$C$502,3,0)</f>
        <v>Pre</v>
      </c>
      <c r="J4156" s="24" t="str">
        <f>VLOOKUP($E4156,Mapping!$A$2:$C$502,2,0)</f>
        <v>Facebook VO BAU</v>
      </c>
      <c r="K4156" s="24" t="str">
        <f>VLOOKUP(G4156,Mapping!$E$2:$F$246,2,0)</f>
        <v>S1</v>
      </c>
    </row>
    <row r="4157" spans="5:11" x14ac:dyDescent="0.25">
      <c r="E4157" s="5" t="s">
        <v>212</v>
      </c>
      <c r="F4157" s="1" t="s">
        <v>117</v>
      </c>
      <c r="G4157" s="2">
        <v>44326</v>
      </c>
      <c r="H4157" s="1">
        <v>31665.8571774347</v>
      </c>
      <c r="I4157" s="24" t="str">
        <f>VLOOKUP($E4157,Mapping!$A$2:$C$502,3,0)</f>
        <v>S1</v>
      </c>
      <c r="J4157" s="24" t="str">
        <f>VLOOKUP($E4157,Mapping!$A$2:$C$502,2,0)</f>
        <v>Facebook VO BAU</v>
      </c>
      <c r="K4157" s="24" t="str">
        <f>VLOOKUP(G4157,Mapping!$E$2:$F$246,2,0)</f>
        <v>S1</v>
      </c>
    </row>
    <row r="4158" spans="5:11" x14ac:dyDescent="0.25">
      <c r="E4158" s="5" t="s">
        <v>213</v>
      </c>
      <c r="F4158" s="1" t="s">
        <v>117</v>
      </c>
      <c r="G4158" s="2">
        <v>44326</v>
      </c>
      <c r="H4158" s="1">
        <v>0</v>
      </c>
      <c r="I4158" s="24" t="str">
        <f>VLOOKUP($E4158,Mapping!$A$2:$C$502,3,0)</f>
        <v>S2</v>
      </c>
      <c r="J4158" s="24" t="str">
        <f>VLOOKUP($E4158,Mapping!$A$2:$C$502,2,0)</f>
        <v>Facebook VO BAU</v>
      </c>
      <c r="K4158" s="24" t="str">
        <f>VLOOKUP(G4158,Mapping!$E$2:$F$246,2,0)</f>
        <v>S1</v>
      </c>
    </row>
    <row r="4159" spans="5:11" x14ac:dyDescent="0.25">
      <c r="E4159" s="5" t="s">
        <v>246</v>
      </c>
      <c r="F4159" s="1" t="s">
        <v>117</v>
      </c>
      <c r="G4159" s="2">
        <v>44326</v>
      </c>
      <c r="H4159" s="1">
        <v>0</v>
      </c>
      <c r="I4159" s="24" t="str">
        <f>VLOOKUP($E4159,Mapping!$A$2:$C$502,3,0)</f>
        <v>S3</v>
      </c>
      <c r="J4159" s="24" t="str">
        <f>VLOOKUP($E4159,Mapping!$A$2:$C$502,2,0)</f>
        <v>Facebook VO BAU</v>
      </c>
      <c r="K4159" s="24" t="str">
        <f>VLOOKUP(G4159,Mapping!$E$2:$F$246,2,0)</f>
        <v>S1</v>
      </c>
    </row>
    <row r="4160" spans="5:11" x14ac:dyDescent="0.25">
      <c r="E4160" s="5" t="s">
        <v>214</v>
      </c>
      <c r="F4160" s="1" t="s">
        <v>117</v>
      </c>
      <c r="G4160" s="2">
        <v>44326</v>
      </c>
      <c r="H4160" s="1">
        <v>1263.16393920515</v>
      </c>
      <c r="I4160" s="24" t="str">
        <f>VLOOKUP($E4160,Mapping!$A$2:$C$502,3,0)</f>
        <v>Pre</v>
      </c>
      <c r="J4160" s="24" t="str">
        <f>VLOOKUP($E4160,Mapping!$A$2:$C$502,2,0)</f>
        <v>Facebook VO Dynamic</v>
      </c>
      <c r="K4160" s="24" t="str">
        <f>VLOOKUP(G4160,Mapping!$E$2:$F$246,2,0)</f>
        <v>S1</v>
      </c>
    </row>
    <row r="4161" spans="5:11" x14ac:dyDescent="0.25">
      <c r="E4161" s="5" t="s">
        <v>215</v>
      </c>
      <c r="F4161" s="1" t="s">
        <v>117</v>
      </c>
      <c r="G4161" s="2">
        <v>44326</v>
      </c>
      <c r="H4161" s="1">
        <v>187.76481840622401</v>
      </c>
      <c r="I4161" s="24" t="str">
        <f>VLOOKUP($E4161,Mapping!$A$2:$C$502,3,0)</f>
        <v>S1</v>
      </c>
      <c r="J4161" s="24" t="str">
        <f>VLOOKUP($E4161,Mapping!$A$2:$C$502,2,0)</f>
        <v>Facebook VO Dynamic</v>
      </c>
      <c r="K4161" s="24" t="str">
        <f>VLOOKUP(G4161,Mapping!$E$2:$F$246,2,0)</f>
        <v>S1</v>
      </c>
    </row>
    <row r="4162" spans="5:11" x14ac:dyDescent="0.25">
      <c r="E4162" s="5" t="s">
        <v>216</v>
      </c>
      <c r="F4162" s="1" t="s">
        <v>117</v>
      </c>
      <c r="G4162" s="2">
        <v>44326</v>
      </c>
      <c r="H4162" s="1">
        <v>3517.2534084691201</v>
      </c>
      <c r="I4162" s="24" t="str">
        <f>VLOOKUP($E4162,Mapping!$A$2:$C$502,3,0)</f>
        <v>Pre</v>
      </c>
      <c r="J4162" s="24" t="str">
        <f>VLOOKUP($E4162,Mapping!$A$2:$C$502,2,0)</f>
        <v>Google Display</v>
      </c>
      <c r="K4162" s="24" t="str">
        <f>VLOOKUP(G4162,Mapping!$E$2:$F$246,2,0)</f>
        <v>S1</v>
      </c>
    </row>
    <row r="4163" spans="5:11" x14ac:dyDescent="0.25">
      <c r="E4163" s="5" t="s">
        <v>217</v>
      </c>
      <c r="F4163" s="1" t="s">
        <v>117</v>
      </c>
      <c r="G4163" s="2">
        <v>44326</v>
      </c>
      <c r="H4163" s="1">
        <v>0</v>
      </c>
      <c r="I4163" s="24">
        <f>VLOOKUP($E4163,Mapping!$A$2:$C$502,3,0)</f>
        <v>0</v>
      </c>
      <c r="J4163" s="24" t="str">
        <f>VLOOKUP($E4163,Mapping!$A$2:$C$502,2,0)</f>
        <v>Google Display</v>
      </c>
      <c r="K4163" s="24" t="str">
        <f>VLOOKUP(G4163,Mapping!$E$2:$F$246,2,0)</f>
        <v>S1</v>
      </c>
    </row>
    <row r="4164" spans="5:11" x14ac:dyDescent="0.25">
      <c r="E4164" s="5" t="s">
        <v>229</v>
      </c>
      <c r="F4164" s="1" t="s">
        <v>117</v>
      </c>
      <c r="G4164" s="2">
        <v>44326</v>
      </c>
      <c r="H4164" s="1">
        <v>0</v>
      </c>
      <c r="I4164" s="24">
        <f>VLOOKUP($E4164,Mapping!$A$2:$C$502,3,0)</f>
        <v>0</v>
      </c>
      <c r="J4164" s="24" t="str">
        <f>VLOOKUP($E4164,Mapping!$A$2:$C$502,2,0)</f>
        <v>Google Display</v>
      </c>
      <c r="K4164" s="24" t="str">
        <f>VLOOKUP(G4164,Mapping!$E$2:$F$246,2,0)</f>
        <v>S1</v>
      </c>
    </row>
    <row r="4165" spans="5:11" x14ac:dyDescent="0.25">
      <c r="E4165" s="5" t="s">
        <v>218</v>
      </c>
      <c r="F4165" s="1" t="s">
        <v>117</v>
      </c>
      <c r="G4165" s="2">
        <v>44326</v>
      </c>
      <c r="H4165" s="1">
        <v>0</v>
      </c>
      <c r="I4165" s="24">
        <f>VLOOKUP($E4165,Mapping!$A$2:$C$502,3,0)</f>
        <v>0</v>
      </c>
      <c r="J4165" s="24" t="str">
        <f>VLOOKUP($E4165,Mapping!$A$2:$C$502,2,0)</f>
        <v>Google Display</v>
      </c>
      <c r="K4165" s="24" t="str">
        <f>VLOOKUP(G4165,Mapping!$E$2:$F$246,2,0)</f>
        <v>S1</v>
      </c>
    </row>
    <row r="4166" spans="5:11" x14ac:dyDescent="0.25">
      <c r="E4166" s="5" t="s">
        <v>230</v>
      </c>
      <c r="F4166" s="1" t="s">
        <v>117</v>
      </c>
      <c r="G4166" s="2">
        <v>44326</v>
      </c>
      <c r="H4166" s="1">
        <v>2058.9031163628101</v>
      </c>
      <c r="I4166" s="24" t="str">
        <f>VLOOKUP($E4166,Mapping!$A$2:$C$502,3,0)</f>
        <v>S1</v>
      </c>
      <c r="J4166" s="24" t="str">
        <f>VLOOKUP($E4166,Mapping!$A$2:$C$502,2,0)</f>
        <v>Google Display</v>
      </c>
      <c r="K4166" s="24" t="str">
        <f>VLOOKUP(G4166,Mapping!$E$2:$F$246,2,0)</f>
        <v>S1</v>
      </c>
    </row>
    <row r="4167" spans="5:11" x14ac:dyDescent="0.25">
      <c r="E4167" s="5" t="s">
        <v>219</v>
      </c>
      <c r="F4167" s="1" t="s">
        <v>117</v>
      </c>
      <c r="G4167" s="2">
        <v>44326</v>
      </c>
      <c r="H4167" s="1">
        <v>1940.4618792963699</v>
      </c>
      <c r="I4167" s="24" t="str">
        <f>VLOOKUP($E4167,Mapping!$A$2:$C$502,3,0)</f>
        <v>Pre</v>
      </c>
      <c r="J4167" s="24" t="str">
        <f>VLOOKUP($E4167,Mapping!$A$2:$C$502,2,0)</f>
        <v>Google Youtube</v>
      </c>
      <c r="K4167" s="24" t="str">
        <f>VLOOKUP(G4167,Mapping!$E$2:$F$246,2,0)</f>
        <v>S1</v>
      </c>
    </row>
    <row r="4168" spans="5:11" x14ac:dyDescent="0.25">
      <c r="E4168" s="5" t="s">
        <v>220</v>
      </c>
      <c r="F4168" s="1" t="s">
        <v>117</v>
      </c>
      <c r="G4168" s="2">
        <v>44326</v>
      </c>
      <c r="H4168" s="1">
        <v>0</v>
      </c>
      <c r="I4168" s="24">
        <f>VLOOKUP($E4168,Mapping!$A$2:$C$502,3,0)</f>
        <v>0</v>
      </c>
      <c r="J4168" s="24" t="str">
        <f>VLOOKUP($E4168,Mapping!$A$2:$C$502,2,0)</f>
        <v>Google Youtube</v>
      </c>
      <c r="K4168" s="24" t="str">
        <f>VLOOKUP(G4168,Mapping!$E$2:$F$246,2,0)</f>
        <v>S1</v>
      </c>
    </row>
    <row r="4169" spans="5:11" x14ac:dyDescent="0.25">
      <c r="E4169" s="5" t="s">
        <v>231</v>
      </c>
      <c r="F4169" s="1" t="s">
        <v>117</v>
      </c>
      <c r="G4169" s="2">
        <v>44326</v>
      </c>
      <c r="H4169" s="1">
        <v>0</v>
      </c>
      <c r="I4169" s="24">
        <f>VLOOKUP($E4169,Mapping!$A$2:$C$502,3,0)</f>
        <v>0</v>
      </c>
      <c r="J4169" s="24" t="str">
        <f>VLOOKUP($E4169,Mapping!$A$2:$C$502,2,0)</f>
        <v>Google Youtube</v>
      </c>
      <c r="K4169" s="24" t="str">
        <f>VLOOKUP(G4169,Mapping!$E$2:$F$246,2,0)</f>
        <v>S1</v>
      </c>
    </row>
    <row r="4170" spans="5:11" x14ac:dyDescent="0.25">
      <c r="E4170" s="5" t="s">
        <v>221</v>
      </c>
      <c r="F4170" s="1" t="s">
        <v>117</v>
      </c>
      <c r="G4170" s="2">
        <v>44326</v>
      </c>
      <c r="H4170" s="1">
        <v>0</v>
      </c>
      <c r="I4170" s="24">
        <f>VLOOKUP($E4170,Mapping!$A$2:$C$502,3,0)</f>
        <v>0</v>
      </c>
      <c r="J4170" s="24" t="str">
        <f>VLOOKUP($E4170,Mapping!$A$2:$C$502,2,0)</f>
        <v>Google Youtube</v>
      </c>
      <c r="K4170" s="24" t="str">
        <f>VLOOKUP(G4170,Mapping!$E$2:$F$246,2,0)</f>
        <v>S1</v>
      </c>
    </row>
    <row r="4171" spans="5:11" x14ac:dyDescent="0.25">
      <c r="E4171" s="5" t="s">
        <v>232</v>
      </c>
      <c r="F4171" s="1" t="s">
        <v>117</v>
      </c>
      <c r="G4171" s="2">
        <v>44326</v>
      </c>
      <c r="H4171" s="1">
        <v>727.971283468519</v>
      </c>
      <c r="I4171" s="24" t="str">
        <f>VLOOKUP($E4171,Mapping!$A$2:$C$502,3,0)</f>
        <v>S1</v>
      </c>
      <c r="J4171" s="24" t="str">
        <f>VLOOKUP($E4171,Mapping!$A$2:$C$502,2,0)</f>
        <v>Google Youtube</v>
      </c>
      <c r="K4171" s="24" t="str">
        <f>VLOOKUP(G4171,Mapping!$E$2:$F$246,2,0)</f>
        <v>S1</v>
      </c>
    </row>
    <row r="4172" spans="5:11" x14ac:dyDescent="0.25">
      <c r="E4172" s="5" t="s">
        <v>73</v>
      </c>
      <c r="F4172" s="1" t="s">
        <v>117</v>
      </c>
      <c r="G4172" s="2">
        <v>44326</v>
      </c>
      <c r="H4172" s="1">
        <v>282876.95580592903</v>
      </c>
      <c r="I4172" s="24">
        <f>VLOOKUP($E4172,Mapping!$A$2:$C$502,3,0)</f>
        <v>0</v>
      </c>
      <c r="J4172" s="24">
        <f>VLOOKUP($E4172,Mapping!$A$2:$C$502,2,0)</f>
        <v>0</v>
      </c>
      <c r="K4172" s="24" t="str">
        <f>VLOOKUP(G4172,Mapping!$E$2:$F$246,2,0)</f>
        <v>S1</v>
      </c>
    </row>
    <row r="4173" spans="5:11" x14ac:dyDescent="0.25">
      <c r="E4173" s="5" t="s">
        <v>149</v>
      </c>
      <c r="F4173" s="1" t="s">
        <v>117</v>
      </c>
      <c r="G4173" s="2">
        <v>44326</v>
      </c>
      <c r="H4173" s="1">
        <v>0</v>
      </c>
      <c r="I4173" s="24">
        <f>VLOOKUP($E4173,Mapping!$A$2:$C$502,3,0)</f>
        <v>0</v>
      </c>
      <c r="J4173" s="24" t="str">
        <f>VLOOKUP($E4173,Mapping!$A$2:$C$502,2,0)</f>
        <v>Event After Effect</v>
      </c>
      <c r="K4173" s="24" t="str">
        <f>VLOOKUP(G4173,Mapping!$E$2:$F$246,2,0)</f>
        <v>S1</v>
      </c>
    </row>
    <row r="4174" spans="5:11" x14ac:dyDescent="0.25">
      <c r="E4174" s="5" t="s">
        <v>150</v>
      </c>
      <c r="F4174" s="1" t="s">
        <v>117</v>
      </c>
      <c r="G4174" s="2">
        <v>44326</v>
      </c>
      <c r="H4174" s="1">
        <v>0</v>
      </c>
      <c r="I4174" s="24">
        <f>VLOOKUP($E4174,Mapping!$A$2:$C$502,3,0)</f>
        <v>0</v>
      </c>
      <c r="J4174" s="24" t="str">
        <f>VLOOKUP($E4174,Mapping!$A$2:$C$502,2,0)</f>
        <v>Internal Event</v>
      </c>
      <c r="K4174" s="24" t="str">
        <f>VLOOKUP(G4174,Mapping!$E$2:$F$246,2,0)</f>
        <v>S1</v>
      </c>
    </row>
    <row r="4175" spans="5:11" x14ac:dyDescent="0.25">
      <c r="E4175" s="5" t="s">
        <v>151</v>
      </c>
      <c r="F4175" s="1" t="s">
        <v>117</v>
      </c>
      <c r="G4175" s="2">
        <v>44326</v>
      </c>
      <c r="H4175" s="1">
        <v>0</v>
      </c>
      <c r="I4175" s="24">
        <f>VLOOKUP($E4175,Mapping!$A$2:$C$502,3,0)</f>
        <v>0</v>
      </c>
      <c r="J4175" s="24" t="str">
        <f>VLOOKUP($E4175,Mapping!$A$2:$C$502,2,0)</f>
        <v>Internal Event</v>
      </c>
      <c r="K4175" s="24" t="str">
        <f>VLOOKUP(G4175,Mapping!$E$2:$F$246,2,0)</f>
        <v>S1</v>
      </c>
    </row>
    <row r="4176" spans="5:11" x14ac:dyDescent="0.25">
      <c r="E4176" s="5" t="s">
        <v>152</v>
      </c>
      <c r="F4176" s="1" t="s">
        <v>117</v>
      </c>
      <c r="G4176" s="2">
        <v>44326</v>
      </c>
      <c r="H4176" s="1">
        <v>0</v>
      </c>
      <c r="I4176" s="24">
        <f>VLOOKUP($E4176,Mapping!$A$2:$C$502,3,0)</f>
        <v>0</v>
      </c>
      <c r="J4176" s="24" t="str">
        <f>VLOOKUP($E4176,Mapping!$A$2:$C$502,2,0)</f>
        <v>Internal Event</v>
      </c>
      <c r="K4176" s="24" t="str">
        <f>VLOOKUP(G4176,Mapping!$E$2:$F$246,2,0)</f>
        <v>S1</v>
      </c>
    </row>
    <row r="4177" spans="5:11" x14ac:dyDescent="0.25">
      <c r="E4177" s="5" t="s">
        <v>153</v>
      </c>
      <c r="F4177" s="1" t="s">
        <v>117</v>
      </c>
      <c r="G4177" s="2">
        <v>44326</v>
      </c>
      <c r="H4177" s="1">
        <v>-26587.378751716002</v>
      </c>
      <c r="I4177" s="24">
        <f>VLOOKUP($E4177,Mapping!$A$2:$C$502,3,0)</f>
        <v>0</v>
      </c>
      <c r="J4177" s="24" t="str">
        <f>VLOOKUP($E4177,Mapping!$A$2:$C$502,2,0)</f>
        <v>Monday Effect</v>
      </c>
      <c r="K4177" s="24" t="str">
        <f>VLOOKUP(G4177,Mapping!$E$2:$F$246,2,0)</f>
        <v>S1</v>
      </c>
    </row>
    <row r="4178" spans="5:11" x14ac:dyDescent="0.25">
      <c r="E4178" s="5" t="s">
        <v>154</v>
      </c>
      <c r="F4178" s="1" t="s">
        <v>117</v>
      </c>
      <c r="G4178" s="2">
        <v>44326</v>
      </c>
      <c r="H4178" s="1">
        <v>0</v>
      </c>
      <c r="I4178" s="24">
        <f>VLOOKUP($E4178,Mapping!$A$2:$C$502,3,0)</f>
        <v>0</v>
      </c>
      <c r="J4178" s="24" t="str">
        <f>VLOOKUP($E4178,Mapping!$A$2:$C$502,2,0)</f>
        <v>New Content</v>
      </c>
      <c r="K4178" s="24" t="str">
        <f>VLOOKUP(G4178,Mapping!$E$2:$F$246,2,0)</f>
        <v>S1</v>
      </c>
    </row>
    <row r="4179" spans="5:11" x14ac:dyDescent="0.25">
      <c r="E4179" s="5" t="s">
        <v>155</v>
      </c>
      <c r="F4179" s="1" t="s">
        <v>117</v>
      </c>
      <c r="G4179" s="2">
        <v>44326</v>
      </c>
      <c r="H4179" s="1">
        <v>0</v>
      </c>
      <c r="I4179" s="24">
        <f>VLOOKUP($E4179,Mapping!$A$2:$C$502,3,0)</f>
        <v>0</v>
      </c>
      <c r="J4179" s="24" t="str">
        <f>VLOOKUP($E4179,Mapping!$A$2:$C$502,2,0)</f>
        <v>Internal Event</v>
      </c>
      <c r="K4179" s="24" t="str">
        <f>VLOOKUP(G4179,Mapping!$E$2:$F$246,2,0)</f>
        <v>S1</v>
      </c>
    </row>
    <row r="4180" spans="5:11" x14ac:dyDescent="0.25">
      <c r="E4180" s="5" t="s">
        <v>156</v>
      </c>
      <c r="F4180" s="1" t="s">
        <v>117</v>
      </c>
      <c r="G4180" s="2">
        <v>44326</v>
      </c>
      <c r="H4180" s="1">
        <v>0</v>
      </c>
      <c r="I4180" s="24">
        <f>VLOOKUP($E4180,Mapping!$A$2:$C$502,3,0)</f>
        <v>0</v>
      </c>
      <c r="J4180" s="24" t="str">
        <f>VLOOKUP($E4180,Mapping!$A$2:$C$502,2,0)</f>
        <v>Internal Event</v>
      </c>
      <c r="K4180" s="24" t="str">
        <f>VLOOKUP(G4180,Mapping!$E$2:$F$246,2,0)</f>
        <v>S1</v>
      </c>
    </row>
    <row r="4181" spans="5:11" x14ac:dyDescent="0.25">
      <c r="E4181" s="5" t="s">
        <v>233</v>
      </c>
      <c r="F4181" s="1" t="s">
        <v>117</v>
      </c>
      <c r="G4181" s="2">
        <v>44326</v>
      </c>
      <c r="H4181" s="1">
        <v>0</v>
      </c>
      <c r="I4181" s="24" t="str">
        <f>VLOOKUP($E4181,Mapping!$A$2:$C$502,3,0)</f>
        <v>S2</v>
      </c>
      <c r="J4181" s="24" t="str">
        <f>VLOOKUP($E4181,Mapping!$A$2:$C$502,2,0)</f>
        <v>Reddit</v>
      </c>
      <c r="K4181" s="24" t="str">
        <f>VLOOKUP(G4181,Mapping!$E$2:$F$246,2,0)</f>
        <v>S1</v>
      </c>
    </row>
    <row r="4182" spans="5:11" x14ac:dyDescent="0.25">
      <c r="E4182" s="5" t="s">
        <v>158</v>
      </c>
      <c r="F4182" s="1" t="s">
        <v>117</v>
      </c>
      <c r="G4182" s="2">
        <v>44326</v>
      </c>
      <c r="H4182" s="1">
        <v>0</v>
      </c>
      <c r="I4182" s="24">
        <f>VLOOKUP($E4182,Mapping!$A$2:$C$502,3,0)</f>
        <v>0</v>
      </c>
      <c r="J4182" s="24" t="str">
        <f>VLOOKUP($E4182,Mapping!$A$2:$C$502,2,0)</f>
        <v>Internal Event</v>
      </c>
      <c r="K4182" s="24" t="str">
        <f>VLOOKUP(G4182,Mapping!$E$2:$F$246,2,0)</f>
        <v>S1</v>
      </c>
    </row>
    <row r="4183" spans="5:11" x14ac:dyDescent="0.25">
      <c r="E4183" s="5" t="s">
        <v>159</v>
      </c>
      <c r="F4183" s="1" t="s">
        <v>117</v>
      </c>
      <c r="G4183" s="2">
        <v>44326</v>
      </c>
      <c r="H4183" s="1">
        <v>-56652.711698567698</v>
      </c>
      <c r="I4183" s="24">
        <f>VLOOKUP($E4183,Mapping!$A$2:$C$502,3,0)</f>
        <v>0</v>
      </c>
      <c r="J4183" s="24" t="str">
        <f>VLOOKUP($E4183,Mapping!$A$2:$C$502,2,0)</f>
        <v>Event After Effect</v>
      </c>
      <c r="K4183" s="24" t="str">
        <f>VLOOKUP(G4183,Mapping!$E$2:$F$246,2,0)</f>
        <v>S1</v>
      </c>
    </row>
    <row r="4184" spans="5:11" x14ac:dyDescent="0.25">
      <c r="E4184" s="5" t="s">
        <v>160</v>
      </c>
      <c r="F4184" s="1" t="s">
        <v>117</v>
      </c>
      <c r="G4184" s="2">
        <v>44326</v>
      </c>
      <c r="H4184" s="1">
        <v>0</v>
      </c>
      <c r="I4184" s="24">
        <f>VLOOKUP($E4184,Mapping!$A$2:$C$502,3,0)</f>
        <v>0</v>
      </c>
      <c r="J4184" s="24" t="str">
        <f>VLOOKUP($E4184,Mapping!$A$2:$C$502,2,0)</f>
        <v>Event After Effect</v>
      </c>
      <c r="K4184" s="24" t="str">
        <f>VLOOKUP(G4184,Mapping!$E$2:$F$246,2,0)</f>
        <v>S1</v>
      </c>
    </row>
    <row r="4185" spans="5:11" x14ac:dyDescent="0.25">
      <c r="E4185" s="5" t="s">
        <v>161</v>
      </c>
      <c r="F4185" s="1" t="s">
        <v>117</v>
      </c>
      <c r="G4185" s="2">
        <v>44326</v>
      </c>
      <c r="H4185" s="1">
        <v>0</v>
      </c>
      <c r="I4185" s="24">
        <f>VLOOKUP($E4185,Mapping!$A$2:$C$502,3,0)</f>
        <v>0</v>
      </c>
      <c r="J4185" s="24" t="str">
        <f>VLOOKUP($E4185,Mapping!$A$2:$C$502,2,0)</f>
        <v>Internal Event</v>
      </c>
      <c r="K4185" s="24" t="str">
        <f>VLOOKUP(G4185,Mapping!$E$2:$F$246,2,0)</f>
        <v>S1</v>
      </c>
    </row>
    <row r="4186" spans="5:11" x14ac:dyDescent="0.25">
      <c r="E4186" s="5" t="s">
        <v>162</v>
      </c>
      <c r="F4186" s="1" t="s">
        <v>117</v>
      </c>
      <c r="G4186" s="2">
        <v>44326</v>
      </c>
      <c r="H4186" s="1">
        <v>0</v>
      </c>
      <c r="I4186" s="24">
        <f>VLOOKUP($E4186,Mapping!$A$2:$C$502,3,0)</f>
        <v>0</v>
      </c>
      <c r="J4186" s="24" t="str">
        <f>VLOOKUP($E4186,Mapping!$A$2:$C$502,2,0)</f>
        <v>Tuesday Effect</v>
      </c>
      <c r="K4186" s="24" t="str">
        <f>VLOOKUP(G4186,Mapping!$E$2:$F$246,2,0)</f>
        <v>S1</v>
      </c>
    </row>
    <row r="4187" spans="5:11" x14ac:dyDescent="0.25">
      <c r="E4187" s="5" t="s">
        <v>222</v>
      </c>
      <c r="F4187" s="1" t="s">
        <v>117</v>
      </c>
      <c r="G4187" s="2">
        <v>44326</v>
      </c>
      <c r="H4187" s="1">
        <v>2996.9456152633902</v>
      </c>
      <c r="I4187" s="24" t="str">
        <f>VLOOKUP($E4187,Mapping!$A$2:$C$502,3,0)</f>
        <v>Pre</v>
      </c>
      <c r="J4187" s="24" t="str">
        <f>VLOOKUP($E4187,Mapping!$A$2:$C$502,2,0)</f>
        <v>Unity</v>
      </c>
      <c r="K4187" s="24" t="str">
        <f>VLOOKUP(G4187,Mapping!$E$2:$F$246,2,0)</f>
        <v>S1</v>
      </c>
    </row>
    <row r="4188" spans="5:11" x14ac:dyDescent="0.25">
      <c r="E4188" s="5" t="s">
        <v>234</v>
      </c>
      <c r="F4188" s="1" t="s">
        <v>117</v>
      </c>
      <c r="G4188" s="2">
        <v>44326</v>
      </c>
      <c r="H4188" s="1">
        <v>17786.473992164199</v>
      </c>
      <c r="I4188" s="24" t="str">
        <f>VLOOKUP($E4188,Mapping!$A$2:$C$502,3,0)</f>
        <v>S1</v>
      </c>
      <c r="J4188" s="24" t="str">
        <f>VLOOKUP($E4188,Mapping!$A$2:$C$502,2,0)</f>
        <v>Unity</v>
      </c>
      <c r="K4188" s="24" t="str">
        <f>VLOOKUP(G4188,Mapping!$E$2:$F$246,2,0)</f>
        <v>S1</v>
      </c>
    </row>
    <row r="4189" spans="5:11" x14ac:dyDescent="0.25">
      <c r="E4189" s="5" t="s">
        <v>235</v>
      </c>
      <c r="F4189" s="1" t="s">
        <v>117</v>
      </c>
      <c r="G4189" s="2">
        <v>44326</v>
      </c>
      <c r="H4189" s="1">
        <v>0</v>
      </c>
      <c r="I4189" s="24" t="str">
        <f>VLOOKUP($E4189,Mapping!$A$2:$C$502,3,0)</f>
        <v>S2</v>
      </c>
      <c r="J4189" s="24" t="str">
        <f>VLOOKUP($E4189,Mapping!$A$2:$C$502,2,0)</f>
        <v>Unity</v>
      </c>
      <c r="K4189" s="24" t="str">
        <f>VLOOKUP(G4189,Mapping!$E$2:$F$246,2,0)</f>
        <v>S1</v>
      </c>
    </row>
    <row r="4190" spans="5:11" x14ac:dyDescent="0.25">
      <c r="E4190" s="5" t="s">
        <v>247</v>
      </c>
      <c r="F4190" s="1" t="s">
        <v>117</v>
      </c>
      <c r="G4190" s="2">
        <v>44326</v>
      </c>
      <c r="H4190" s="1">
        <v>0</v>
      </c>
      <c r="I4190" s="24" t="str">
        <f>VLOOKUP($E4190,Mapping!$A$2:$C$502,3,0)</f>
        <v>S3</v>
      </c>
      <c r="J4190" s="24" t="str">
        <f>VLOOKUP($E4190,Mapping!$A$2:$C$502,2,0)</f>
        <v>Unity</v>
      </c>
      <c r="K4190" s="24" t="str">
        <f>VLOOKUP(G4190,Mapping!$E$2:$F$246,2,0)</f>
        <v>S1</v>
      </c>
    </row>
    <row r="4191" spans="5:11" x14ac:dyDescent="0.25">
      <c r="E4191" s="5" t="s">
        <v>200</v>
      </c>
      <c r="F4191" s="1" t="s">
        <v>117</v>
      </c>
      <c r="G4191" s="2">
        <v>44327</v>
      </c>
      <c r="H4191" s="1">
        <v>0</v>
      </c>
      <c r="I4191" s="24">
        <f>VLOOKUP($E4191,Mapping!$A$2:$C$502,3,0)</f>
        <v>0</v>
      </c>
      <c r="J4191" s="24" t="str">
        <f>VLOOKUP($E4191,Mapping!$A$2:$C$502,2,0)</f>
        <v>Apple Search</v>
      </c>
      <c r="K4191" s="24" t="str">
        <f>VLOOKUP(G4191,Mapping!$E$2:$F$246,2,0)</f>
        <v>S1</v>
      </c>
    </row>
    <row r="4192" spans="5:11" x14ac:dyDescent="0.25">
      <c r="E4192" s="5" t="s">
        <v>227</v>
      </c>
      <c r="F4192" s="1" t="s">
        <v>117</v>
      </c>
      <c r="G4192" s="2">
        <v>44327</v>
      </c>
      <c r="H4192" s="1">
        <v>0</v>
      </c>
      <c r="I4192" s="24">
        <f>VLOOKUP($E4192,Mapping!$A$2:$C$502,3,0)</f>
        <v>0</v>
      </c>
      <c r="J4192" s="24" t="str">
        <f>VLOOKUP($E4192,Mapping!$A$2:$C$502,2,0)</f>
        <v>Applovin Rewarded</v>
      </c>
      <c r="K4192" s="24" t="str">
        <f>VLOOKUP(G4192,Mapping!$E$2:$F$246,2,0)</f>
        <v>S1</v>
      </c>
    </row>
    <row r="4193" spans="5:11" x14ac:dyDescent="0.25">
      <c r="E4193" s="5" t="s">
        <v>201</v>
      </c>
      <c r="F4193" s="1" t="s">
        <v>117</v>
      </c>
      <c r="G4193" s="2">
        <v>44327</v>
      </c>
      <c r="H4193" s="1">
        <v>0</v>
      </c>
      <c r="I4193" s="24">
        <f>VLOOKUP($E4193,Mapping!$A$2:$C$502,3,0)</f>
        <v>0</v>
      </c>
      <c r="J4193" s="24" t="str">
        <f>VLOOKUP($E4193,Mapping!$A$2:$C$502,2,0)</f>
        <v>Applovin Video</v>
      </c>
      <c r="K4193" s="24" t="str">
        <f>VLOOKUP(G4193,Mapping!$E$2:$F$246,2,0)</f>
        <v>S1</v>
      </c>
    </row>
    <row r="4194" spans="5:11" x14ac:dyDescent="0.25">
      <c r="E4194" s="5" t="s">
        <v>143</v>
      </c>
      <c r="F4194" s="1" t="s">
        <v>117</v>
      </c>
      <c r="G4194" s="2">
        <v>44327</v>
      </c>
      <c r="H4194" s="1">
        <v>0</v>
      </c>
      <c r="I4194" s="24">
        <f>VLOOKUP($E4194,Mapping!$A$2:$C$502,3,0)</f>
        <v>0</v>
      </c>
      <c r="J4194" s="24" t="str">
        <f>VLOOKUP($E4194,Mapping!$A$2:$C$502,2,0)</f>
        <v>Bug Fix</v>
      </c>
      <c r="K4194" s="24" t="str">
        <f>VLOOKUP(G4194,Mapping!$E$2:$F$246,2,0)</f>
        <v>S1</v>
      </c>
    </row>
    <row r="4195" spans="5:11" x14ac:dyDescent="0.25">
      <c r="E4195" s="5" t="s">
        <v>144</v>
      </c>
      <c r="F4195" s="1" t="s">
        <v>117</v>
      </c>
      <c r="G4195" s="2">
        <v>44327</v>
      </c>
      <c r="H4195" s="1">
        <v>0</v>
      </c>
      <c r="I4195" s="24">
        <f>VLOOKUP($E4195,Mapping!$A$2:$C$502,3,0)</f>
        <v>0</v>
      </c>
      <c r="J4195" s="24" t="str">
        <f>VLOOKUP($E4195,Mapping!$A$2:$C$502,2,0)</f>
        <v>Bug Fix</v>
      </c>
      <c r="K4195" s="24" t="str">
        <f>VLOOKUP(G4195,Mapping!$E$2:$F$246,2,0)</f>
        <v>S1</v>
      </c>
    </row>
    <row r="4196" spans="5:11" x14ac:dyDescent="0.25">
      <c r="E4196" s="5" t="s">
        <v>226</v>
      </c>
      <c r="F4196" s="1" t="s">
        <v>117</v>
      </c>
      <c r="G4196" s="2">
        <v>44327</v>
      </c>
      <c r="H4196" s="1">
        <v>0</v>
      </c>
      <c r="I4196" s="24">
        <f>VLOOKUP($E4196,Mapping!$A$2:$C$502,3,0)</f>
        <v>0</v>
      </c>
      <c r="J4196" s="24" t="str">
        <f>VLOOKUP($E4196,Mapping!$A$2:$C$502,2,0)</f>
        <v>Bug Fix</v>
      </c>
      <c r="K4196" s="24" t="str">
        <f>VLOOKUP(G4196,Mapping!$E$2:$F$246,2,0)</f>
        <v>S1</v>
      </c>
    </row>
    <row r="4197" spans="5:11" x14ac:dyDescent="0.25">
      <c r="E4197" s="5" t="s">
        <v>146</v>
      </c>
      <c r="F4197" s="1" t="s">
        <v>117</v>
      </c>
      <c r="G4197" s="2">
        <v>44327</v>
      </c>
      <c r="H4197" s="1">
        <v>0</v>
      </c>
      <c r="I4197" s="24">
        <f>VLOOKUP($E4197,Mapping!$A$2:$C$502,3,0)</f>
        <v>0</v>
      </c>
      <c r="J4197" s="24" t="str">
        <f>VLOOKUP($E4197,Mapping!$A$2:$C$502,2,0)</f>
        <v>Event After Effect</v>
      </c>
      <c r="K4197" s="24" t="str">
        <f>VLOOKUP(G4197,Mapping!$E$2:$F$246,2,0)</f>
        <v>S1</v>
      </c>
    </row>
    <row r="4198" spans="5:11" x14ac:dyDescent="0.25">
      <c r="E4198" s="5" t="s">
        <v>228</v>
      </c>
      <c r="F4198" s="1" t="s">
        <v>117</v>
      </c>
      <c r="G4198" s="2">
        <v>44327</v>
      </c>
      <c r="H4198" s="1">
        <v>0</v>
      </c>
      <c r="I4198" s="24">
        <f>VLOOKUP($E4198,Mapping!$A$2:$C$502,3,0)</f>
        <v>0</v>
      </c>
      <c r="J4198" s="24" t="str">
        <f>VLOOKUP($E4198,Mapping!$A$2:$C$502,2,0)</f>
        <v>Bytedance Global</v>
      </c>
      <c r="K4198" s="24" t="str">
        <f>VLOOKUP(G4198,Mapping!$E$2:$F$246,2,0)</f>
        <v>S1</v>
      </c>
    </row>
    <row r="4199" spans="5:11" x14ac:dyDescent="0.25">
      <c r="E4199" s="5" t="s">
        <v>180</v>
      </c>
      <c r="F4199" s="1" t="s">
        <v>117</v>
      </c>
      <c r="G4199" s="2">
        <v>44327</v>
      </c>
      <c r="H4199" s="1">
        <v>-18632.308063573499</v>
      </c>
      <c r="I4199" s="24">
        <f>VLOOKUP($E4199,Mapping!$A$2:$C$502,3,0)</f>
        <v>0</v>
      </c>
      <c r="J4199" s="24" t="str">
        <f>VLOOKUP($E4199,Mapping!$A$2:$C$502,2,0)</f>
        <v>Lords Mobile</v>
      </c>
      <c r="K4199" s="24" t="str">
        <f>VLOOKUP(G4199,Mapping!$E$2:$F$246,2,0)</f>
        <v>S1</v>
      </c>
    </row>
    <row r="4200" spans="5:11" x14ac:dyDescent="0.25">
      <c r="E4200" s="5" t="s">
        <v>181</v>
      </c>
      <c r="F4200" s="1" t="s">
        <v>117</v>
      </c>
      <c r="G4200" s="2">
        <v>44327</v>
      </c>
      <c r="H4200" s="1">
        <v>-9367.5242292850107</v>
      </c>
      <c r="I4200" s="24">
        <f>VLOOKUP($E4200,Mapping!$A$2:$C$502,3,0)</f>
        <v>0</v>
      </c>
      <c r="J4200" s="24" t="str">
        <f>VLOOKUP($E4200,Mapping!$A$2:$C$502,2,0)</f>
        <v>Rise of Kingdom</v>
      </c>
      <c r="K4200" s="24" t="str">
        <f>VLOOKUP(G4200,Mapping!$E$2:$F$246,2,0)</f>
        <v>S1</v>
      </c>
    </row>
    <row r="4201" spans="5:11" x14ac:dyDescent="0.25">
      <c r="E4201" s="5" t="s">
        <v>182</v>
      </c>
      <c r="F4201" s="1" t="s">
        <v>117</v>
      </c>
      <c r="G4201" s="2">
        <v>44327</v>
      </c>
      <c r="H4201" s="1">
        <v>-10576.3259015198</v>
      </c>
      <c r="I4201" s="24">
        <f>VLOOKUP($E4201,Mapping!$A$2:$C$502,3,0)</f>
        <v>0</v>
      </c>
      <c r="J4201" s="24" t="str">
        <f>VLOOKUP($E4201,Mapping!$A$2:$C$502,2,0)</f>
        <v>West Game</v>
      </c>
      <c r="K4201" s="24" t="str">
        <f>VLOOKUP(G4201,Mapping!$E$2:$F$246,2,0)</f>
        <v>S1</v>
      </c>
    </row>
    <row r="4202" spans="5:11" x14ac:dyDescent="0.25">
      <c r="E4202" s="5" t="s">
        <v>148</v>
      </c>
      <c r="F4202" s="1" t="s">
        <v>117</v>
      </c>
      <c r="G4202" s="2">
        <v>44327</v>
      </c>
      <c r="H4202" s="1">
        <v>0</v>
      </c>
      <c r="I4202" s="24">
        <f>VLOOKUP($E4202,Mapping!$A$2:$C$502,3,0)</f>
        <v>0</v>
      </c>
      <c r="J4202" s="24" t="str">
        <f>VLOOKUP($E4202,Mapping!$A$2:$C$502,2,0)</f>
        <v>Event After Effect</v>
      </c>
      <c r="K4202" s="24" t="str">
        <f>VLOOKUP(G4202,Mapping!$E$2:$F$246,2,0)</f>
        <v>S1</v>
      </c>
    </row>
    <row r="4203" spans="5:11" x14ac:dyDescent="0.25">
      <c r="E4203" s="5" t="s">
        <v>202</v>
      </c>
      <c r="F4203" s="1" t="s">
        <v>117</v>
      </c>
      <c r="G4203" s="2">
        <v>44327</v>
      </c>
      <c r="H4203" s="1">
        <v>3616.2791458715401</v>
      </c>
      <c r="I4203" s="24" t="str">
        <f>VLOOKUP($E4203,Mapping!$A$2:$C$502,3,0)</f>
        <v>S1</v>
      </c>
      <c r="J4203" s="24" t="str">
        <f>VLOOKUP($E4203,Mapping!$A$2:$C$502,2,0)</f>
        <v>Facebook AEO AAA</v>
      </c>
      <c r="K4203" s="24" t="str">
        <f>VLOOKUP(G4203,Mapping!$E$2:$F$246,2,0)</f>
        <v>S1</v>
      </c>
    </row>
    <row r="4204" spans="5:11" x14ac:dyDescent="0.25">
      <c r="E4204" s="5" t="s">
        <v>203</v>
      </c>
      <c r="F4204" s="1" t="s">
        <v>117</v>
      </c>
      <c r="G4204" s="2">
        <v>44327</v>
      </c>
      <c r="H4204" s="1">
        <v>0</v>
      </c>
      <c r="I4204" s="24" t="str">
        <f>VLOOKUP($E4204,Mapping!$A$2:$C$502,3,0)</f>
        <v>S2</v>
      </c>
      <c r="J4204" s="24" t="str">
        <f>VLOOKUP($E4204,Mapping!$A$2:$C$502,2,0)</f>
        <v>Facebook AEO AAA</v>
      </c>
      <c r="K4204" s="24" t="str">
        <f>VLOOKUP(G4204,Mapping!$E$2:$F$246,2,0)</f>
        <v>S1</v>
      </c>
    </row>
    <row r="4205" spans="5:11" x14ac:dyDescent="0.25">
      <c r="E4205" s="5" t="s">
        <v>243</v>
      </c>
      <c r="F4205" s="1" t="s">
        <v>117</v>
      </c>
      <c r="G4205" s="2">
        <v>44327</v>
      </c>
      <c r="H4205" s="1">
        <v>0</v>
      </c>
      <c r="I4205" s="24" t="str">
        <f>VLOOKUP($E4205,Mapping!$A$2:$C$502,3,0)</f>
        <v>S3</v>
      </c>
      <c r="J4205" s="24" t="str">
        <f>VLOOKUP($E4205,Mapping!$A$2:$C$502,2,0)</f>
        <v>Facebook AEO AAA</v>
      </c>
      <c r="K4205" s="24" t="str">
        <f>VLOOKUP(G4205,Mapping!$E$2:$F$246,2,0)</f>
        <v>S1</v>
      </c>
    </row>
    <row r="4206" spans="5:11" x14ac:dyDescent="0.25">
      <c r="E4206" s="5" t="s">
        <v>204</v>
      </c>
      <c r="F4206" s="1" t="s">
        <v>117</v>
      </c>
      <c r="G4206" s="2">
        <v>44327</v>
      </c>
      <c r="H4206" s="1">
        <v>0</v>
      </c>
      <c r="I4206" s="24" t="str">
        <f>VLOOKUP($E4206,Mapping!$A$2:$C$502,3,0)</f>
        <v>Pre</v>
      </c>
      <c r="J4206" s="24" t="str">
        <f>VLOOKUP($E4206,Mapping!$A$2:$C$502,2,0)</f>
        <v>Facebook AEO AAA</v>
      </c>
      <c r="K4206" s="24" t="str">
        <f>VLOOKUP(G4206,Mapping!$E$2:$F$246,2,0)</f>
        <v>S1</v>
      </c>
    </row>
    <row r="4207" spans="5:11" x14ac:dyDescent="0.25">
      <c r="E4207" s="5" t="s">
        <v>205</v>
      </c>
      <c r="F4207" s="1" t="s">
        <v>117</v>
      </c>
      <c r="G4207" s="2">
        <v>44327</v>
      </c>
      <c r="H4207" s="1">
        <v>146.28223427008601</v>
      </c>
      <c r="I4207" s="24" t="str">
        <f>VLOOKUP($E4207,Mapping!$A$2:$C$502,3,0)</f>
        <v>S1</v>
      </c>
      <c r="J4207" s="24" t="str">
        <f>VLOOKUP($E4207,Mapping!$A$2:$C$502,2,0)</f>
        <v>Facebook AEO BAU</v>
      </c>
      <c r="K4207" s="24" t="str">
        <f>VLOOKUP(G4207,Mapping!$E$2:$F$246,2,0)</f>
        <v>S1</v>
      </c>
    </row>
    <row r="4208" spans="5:11" x14ac:dyDescent="0.25">
      <c r="E4208" s="5" t="s">
        <v>206</v>
      </c>
      <c r="F4208" s="1" t="s">
        <v>117</v>
      </c>
      <c r="G4208" s="2">
        <v>44327</v>
      </c>
      <c r="H4208" s="1">
        <v>0</v>
      </c>
      <c r="I4208" s="24" t="str">
        <f>VLOOKUP($E4208,Mapping!$A$2:$C$502,3,0)</f>
        <v>S2</v>
      </c>
      <c r="J4208" s="24" t="str">
        <f>VLOOKUP($E4208,Mapping!$A$2:$C$502,2,0)</f>
        <v>Facebook AEO BAU</v>
      </c>
      <c r="K4208" s="24" t="str">
        <f>VLOOKUP(G4208,Mapping!$E$2:$F$246,2,0)</f>
        <v>S1</v>
      </c>
    </row>
    <row r="4209" spans="5:11" x14ac:dyDescent="0.25">
      <c r="E4209" s="5" t="s">
        <v>244</v>
      </c>
      <c r="F4209" s="1" t="s">
        <v>117</v>
      </c>
      <c r="G4209" s="2">
        <v>44327</v>
      </c>
      <c r="H4209" s="1">
        <v>0</v>
      </c>
      <c r="I4209" s="24" t="str">
        <f>VLOOKUP($E4209,Mapping!$A$2:$C$502,3,0)</f>
        <v>S3</v>
      </c>
      <c r="J4209" s="24" t="str">
        <f>VLOOKUP($E4209,Mapping!$A$2:$C$502,2,0)</f>
        <v>Facebook AEO BAU</v>
      </c>
      <c r="K4209" s="24" t="str">
        <f>VLOOKUP(G4209,Mapping!$E$2:$F$246,2,0)</f>
        <v>S1</v>
      </c>
    </row>
    <row r="4210" spans="5:11" x14ac:dyDescent="0.25">
      <c r="E4210" s="5" t="s">
        <v>207</v>
      </c>
      <c r="F4210" s="1" t="s">
        <v>117</v>
      </c>
      <c r="G4210" s="2">
        <v>44327</v>
      </c>
      <c r="H4210" s="1">
        <v>0</v>
      </c>
      <c r="I4210" s="24" t="str">
        <f>VLOOKUP($E4210,Mapping!$A$2:$C$502,3,0)</f>
        <v>Pre</v>
      </c>
      <c r="J4210" s="24" t="str">
        <f>VLOOKUP($E4210,Mapping!$A$2:$C$502,2,0)</f>
        <v>Facebook AEO BAU</v>
      </c>
      <c r="K4210" s="24" t="str">
        <f>VLOOKUP(G4210,Mapping!$E$2:$F$246,2,0)</f>
        <v>S1</v>
      </c>
    </row>
    <row r="4211" spans="5:11" x14ac:dyDescent="0.25">
      <c r="E4211" s="5" t="s">
        <v>208</v>
      </c>
      <c r="F4211" s="1" t="s">
        <v>117</v>
      </c>
      <c r="G4211" s="2">
        <v>44327</v>
      </c>
      <c r="H4211" s="1">
        <v>0</v>
      </c>
      <c r="I4211" s="24" t="str">
        <f>VLOOKUP($E4211,Mapping!$A$2:$C$502,3,0)</f>
        <v>Pre</v>
      </c>
      <c r="J4211" s="24" t="str">
        <f>VLOOKUP($E4211,Mapping!$A$2:$C$502,2,0)</f>
        <v>Facebook VO AAA</v>
      </c>
      <c r="K4211" s="24" t="str">
        <f>VLOOKUP(G4211,Mapping!$E$2:$F$246,2,0)</f>
        <v>S1</v>
      </c>
    </row>
    <row r="4212" spans="5:11" x14ac:dyDescent="0.25">
      <c r="E4212" s="5" t="s">
        <v>209</v>
      </c>
      <c r="F4212" s="1" t="s">
        <v>117</v>
      </c>
      <c r="G4212" s="2">
        <v>44327</v>
      </c>
      <c r="H4212" s="1">
        <v>13352.4979430072</v>
      </c>
      <c r="I4212" s="24" t="str">
        <f>VLOOKUP($E4212,Mapping!$A$2:$C$502,3,0)</f>
        <v>S1</v>
      </c>
      <c r="J4212" s="24" t="str">
        <f>VLOOKUP($E4212,Mapping!$A$2:$C$502,2,0)</f>
        <v>Facebook VO AAA</v>
      </c>
      <c r="K4212" s="24" t="str">
        <f>VLOOKUP(G4212,Mapping!$E$2:$F$246,2,0)</f>
        <v>S1</v>
      </c>
    </row>
    <row r="4213" spans="5:11" x14ac:dyDescent="0.25">
      <c r="E4213" s="5" t="s">
        <v>210</v>
      </c>
      <c r="F4213" s="1" t="s">
        <v>117</v>
      </c>
      <c r="G4213" s="2">
        <v>44327</v>
      </c>
      <c r="H4213" s="1">
        <v>0</v>
      </c>
      <c r="I4213" s="24" t="str">
        <f>VLOOKUP($E4213,Mapping!$A$2:$C$502,3,0)</f>
        <v>S2</v>
      </c>
      <c r="J4213" s="24" t="str">
        <f>VLOOKUP($E4213,Mapping!$A$2:$C$502,2,0)</f>
        <v>Facebook VO AAA</v>
      </c>
      <c r="K4213" s="24" t="str">
        <f>VLOOKUP(G4213,Mapping!$E$2:$F$246,2,0)</f>
        <v>S1</v>
      </c>
    </row>
    <row r="4214" spans="5:11" x14ac:dyDescent="0.25">
      <c r="E4214" s="5" t="s">
        <v>245</v>
      </c>
      <c r="F4214" s="1" t="s">
        <v>117</v>
      </c>
      <c r="G4214" s="2">
        <v>44327</v>
      </c>
      <c r="H4214" s="1">
        <v>0</v>
      </c>
      <c r="I4214" s="24" t="str">
        <f>VLOOKUP($E4214,Mapping!$A$2:$C$502,3,0)</f>
        <v>S3</v>
      </c>
      <c r="J4214" s="24" t="str">
        <f>VLOOKUP($E4214,Mapping!$A$2:$C$502,2,0)</f>
        <v>Facebook VO AAA</v>
      </c>
      <c r="K4214" s="24" t="str">
        <f>VLOOKUP(G4214,Mapping!$E$2:$F$246,2,0)</f>
        <v>S1</v>
      </c>
    </row>
    <row r="4215" spans="5:11" x14ac:dyDescent="0.25">
      <c r="E4215" s="5" t="s">
        <v>211</v>
      </c>
      <c r="F4215" s="1" t="s">
        <v>117</v>
      </c>
      <c r="G4215" s="2">
        <v>44327</v>
      </c>
      <c r="H4215" s="1">
        <v>0</v>
      </c>
      <c r="I4215" s="24" t="str">
        <f>VLOOKUP($E4215,Mapping!$A$2:$C$502,3,0)</f>
        <v>Pre</v>
      </c>
      <c r="J4215" s="24" t="str">
        <f>VLOOKUP($E4215,Mapping!$A$2:$C$502,2,0)</f>
        <v>Facebook VO BAU</v>
      </c>
      <c r="K4215" s="24" t="str">
        <f>VLOOKUP(G4215,Mapping!$E$2:$F$246,2,0)</f>
        <v>S1</v>
      </c>
    </row>
    <row r="4216" spans="5:11" x14ac:dyDescent="0.25">
      <c r="E4216" s="5" t="s">
        <v>212</v>
      </c>
      <c r="F4216" s="1" t="s">
        <v>117</v>
      </c>
      <c r="G4216" s="2">
        <v>44327</v>
      </c>
      <c r="H4216" s="1">
        <v>32102.0168706847</v>
      </c>
      <c r="I4216" s="24" t="str">
        <f>VLOOKUP($E4216,Mapping!$A$2:$C$502,3,0)</f>
        <v>S1</v>
      </c>
      <c r="J4216" s="24" t="str">
        <f>VLOOKUP($E4216,Mapping!$A$2:$C$502,2,0)</f>
        <v>Facebook VO BAU</v>
      </c>
      <c r="K4216" s="24" t="str">
        <f>VLOOKUP(G4216,Mapping!$E$2:$F$246,2,0)</f>
        <v>S1</v>
      </c>
    </row>
    <row r="4217" spans="5:11" x14ac:dyDescent="0.25">
      <c r="E4217" s="5" t="s">
        <v>213</v>
      </c>
      <c r="F4217" s="1" t="s">
        <v>117</v>
      </c>
      <c r="G4217" s="2">
        <v>44327</v>
      </c>
      <c r="H4217" s="1">
        <v>0</v>
      </c>
      <c r="I4217" s="24" t="str">
        <f>VLOOKUP($E4217,Mapping!$A$2:$C$502,3,0)</f>
        <v>S2</v>
      </c>
      <c r="J4217" s="24" t="str">
        <f>VLOOKUP($E4217,Mapping!$A$2:$C$502,2,0)</f>
        <v>Facebook VO BAU</v>
      </c>
      <c r="K4217" s="24" t="str">
        <f>VLOOKUP(G4217,Mapping!$E$2:$F$246,2,0)</f>
        <v>S1</v>
      </c>
    </row>
    <row r="4218" spans="5:11" x14ac:dyDescent="0.25">
      <c r="E4218" s="5" t="s">
        <v>246</v>
      </c>
      <c r="F4218" s="1" t="s">
        <v>117</v>
      </c>
      <c r="G4218" s="2">
        <v>44327</v>
      </c>
      <c r="H4218" s="1">
        <v>0</v>
      </c>
      <c r="I4218" s="24" t="str">
        <f>VLOOKUP($E4218,Mapping!$A$2:$C$502,3,0)</f>
        <v>S3</v>
      </c>
      <c r="J4218" s="24" t="str">
        <f>VLOOKUP($E4218,Mapping!$A$2:$C$502,2,0)</f>
        <v>Facebook VO BAU</v>
      </c>
      <c r="K4218" s="24" t="str">
        <f>VLOOKUP(G4218,Mapping!$E$2:$F$246,2,0)</f>
        <v>S1</v>
      </c>
    </row>
    <row r="4219" spans="5:11" x14ac:dyDescent="0.25">
      <c r="E4219" s="5" t="s">
        <v>214</v>
      </c>
      <c r="F4219" s="1" t="s">
        <v>117</v>
      </c>
      <c r="G4219" s="2">
        <v>44327</v>
      </c>
      <c r="H4219" s="1">
        <v>1010.12123032098</v>
      </c>
      <c r="I4219" s="24" t="str">
        <f>VLOOKUP($E4219,Mapping!$A$2:$C$502,3,0)</f>
        <v>Pre</v>
      </c>
      <c r="J4219" s="24" t="str">
        <f>VLOOKUP($E4219,Mapping!$A$2:$C$502,2,0)</f>
        <v>Facebook VO Dynamic</v>
      </c>
      <c r="K4219" s="24" t="str">
        <f>VLOOKUP(G4219,Mapping!$E$2:$F$246,2,0)</f>
        <v>S1</v>
      </c>
    </row>
    <row r="4220" spans="5:11" x14ac:dyDescent="0.25">
      <c r="E4220" s="5" t="s">
        <v>215</v>
      </c>
      <c r="F4220" s="1" t="s">
        <v>117</v>
      </c>
      <c r="G4220" s="2">
        <v>44327</v>
      </c>
      <c r="H4220" s="1">
        <v>437.50535446078499</v>
      </c>
      <c r="I4220" s="24" t="str">
        <f>VLOOKUP($E4220,Mapping!$A$2:$C$502,3,0)</f>
        <v>S1</v>
      </c>
      <c r="J4220" s="24" t="str">
        <f>VLOOKUP($E4220,Mapping!$A$2:$C$502,2,0)</f>
        <v>Facebook VO Dynamic</v>
      </c>
      <c r="K4220" s="24" t="str">
        <f>VLOOKUP(G4220,Mapping!$E$2:$F$246,2,0)</f>
        <v>S1</v>
      </c>
    </row>
    <row r="4221" spans="5:11" x14ac:dyDescent="0.25">
      <c r="E4221" s="5" t="s">
        <v>216</v>
      </c>
      <c r="F4221" s="1" t="s">
        <v>117</v>
      </c>
      <c r="G4221" s="2">
        <v>44327</v>
      </c>
      <c r="H4221" s="1">
        <v>3113.2826286049899</v>
      </c>
      <c r="I4221" s="24" t="str">
        <f>VLOOKUP($E4221,Mapping!$A$2:$C$502,3,0)</f>
        <v>Pre</v>
      </c>
      <c r="J4221" s="24" t="str">
        <f>VLOOKUP($E4221,Mapping!$A$2:$C$502,2,0)</f>
        <v>Google Display</v>
      </c>
      <c r="K4221" s="24" t="str">
        <f>VLOOKUP(G4221,Mapping!$E$2:$F$246,2,0)</f>
        <v>S1</v>
      </c>
    </row>
    <row r="4222" spans="5:11" x14ac:dyDescent="0.25">
      <c r="E4222" s="5" t="s">
        <v>217</v>
      </c>
      <c r="F4222" s="1" t="s">
        <v>117</v>
      </c>
      <c r="G4222" s="2">
        <v>44327</v>
      </c>
      <c r="H4222" s="1">
        <v>0</v>
      </c>
      <c r="I4222" s="24">
        <f>VLOOKUP($E4222,Mapping!$A$2:$C$502,3,0)</f>
        <v>0</v>
      </c>
      <c r="J4222" s="24" t="str">
        <f>VLOOKUP($E4222,Mapping!$A$2:$C$502,2,0)</f>
        <v>Google Display</v>
      </c>
      <c r="K4222" s="24" t="str">
        <f>VLOOKUP(G4222,Mapping!$E$2:$F$246,2,0)</f>
        <v>S1</v>
      </c>
    </row>
    <row r="4223" spans="5:11" x14ac:dyDescent="0.25">
      <c r="E4223" s="5" t="s">
        <v>229</v>
      </c>
      <c r="F4223" s="1" t="s">
        <v>117</v>
      </c>
      <c r="G4223" s="2">
        <v>44327</v>
      </c>
      <c r="H4223" s="1">
        <v>0</v>
      </c>
      <c r="I4223" s="24">
        <f>VLOOKUP($E4223,Mapping!$A$2:$C$502,3,0)</f>
        <v>0</v>
      </c>
      <c r="J4223" s="24" t="str">
        <f>VLOOKUP($E4223,Mapping!$A$2:$C$502,2,0)</f>
        <v>Google Display</v>
      </c>
      <c r="K4223" s="24" t="str">
        <f>VLOOKUP(G4223,Mapping!$E$2:$F$246,2,0)</f>
        <v>S1</v>
      </c>
    </row>
    <row r="4224" spans="5:11" x14ac:dyDescent="0.25">
      <c r="E4224" s="5" t="s">
        <v>218</v>
      </c>
      <c r="F4224" s="1" t="s">
        <v>117</v>
      </c>
      <c r="G4224" s="2">
        <v>44327</v>
      </c>
      <c r="H4224" s="1">
        <v>0</v>
      </c>
      <c r="I4224" s="24">
        <f>VLOOKUP($E4224,Mapping!$A$2:$C$502,3,0)</f>
        <v>0</v>
      </c>
      <c r="J4224" s="24" t="str">
        <f>VLOOKUP($E4224,Mapping!$A$2:$C$502,2,0)</f>
        <v>Google Display</v>
      </c>
      <c r="K4224" s="24" t="str">
        <f>VLOOKUP(G4224,Mapping!$E$2:$F$246,2,0)</f>
        <v>S1</v>
      </c>
    </row>
    <row r="4225" spans="5:11" x14ac:dyDescent="0.25">
      <c r="E4225" s="5" t="s">
        <v>230</v>
      </c>
      <c r="F4225" s="1" t="s">
        <v>117</v>
      </c>
      <c r="G4225" s="2">
        <v>44327</v>
      </c>
      <c r="H4225" s="1">
        <v>1995.13364268135</v>
      </c>
      <c r="I4225" s="24" t="str">
        <f>VLOOKUP($E4225,Mapping!$A$2:$C$502,3,0)</f>
        <v>S1</v>
      </c>
      <c r="J4225" s="24" t="str">
        <f>VLOOKUP($E4225,Mapping!$A$2:$C$502,2,0)</f>
        <v>Google Display</v>
      </c>
      <c r="K4225" s="24" t="str">
        <f>VLOOKUP(G4225,Mapping!$E$2:$F$246,2,0)</f>
        <v>S1</v>
      </c>
    </row>
    <row r="4226" spans="5:11" x14ac:dyDescent="0.25">
      <c r="E4226" s="5" t="s">
        <v>219</v>
      </c>
      <c r="F4226" s="1" t="s">
        <v>117</v>
      </c>
      <c r="G4226" s="2">
        <v>44327</v>
      </c>
      <c r="H4226" s="1">
        <v>656.59533541191695</v>
      </c>
      <c r="I4226" s="24" t="str">
        <f>VLOOKUP($E4226,Mapping!$A$2:$C$502,3,0)</f>
        <v>Pre</v>
      </c>
      <c r="J4226" s="24" t="str">
        <f>VLOOKUP($E4226,Mapping!$A$2:$C$502,2,0)</f>
        <v>Google Youtube</v>
      </c>
      <c r="K4226" s="24" t="str">
        <f>VLOOKUP(G4226,Mapping!$E$2:$F$246,2,0)</f>
        <v>S1</v>
      </c>
    </row>
    <row r="4227" spans="5:11" x14ac:dyDescent="0.25">
      <c r="E4227" s="5" t="s">
        <v>220</v>
      </c>
      <c r="F4227" s="1" t="s">
        <v>117</v>
      </c>
      <c r="G4227" s="2">
        <v>44327</v>
      </c>
      <c r="H4227" s="1">
        <v>0</v>
      </c>
      <c r="I4227" s="24">
        <f>VLOOKUP($E4227,Mapping!$A$2:$C$502,3,0)</f>
        <v>0</v>
      </c>
      <c r="J4227" s="24" t="str">
        <f>VLOOKUP($E4227,Mapping!$A$2:$C$502,2,0)</f>
        <v>Google Youtube</v>
      </c>
      <c r="K4227" s="24" t="str">
        <f>VLOOKUP(G4227,Mapping!$E$2:$F$246,2,0)</f>
        <v>S1</v>
      </c>
    </row>
    <row r="4228" spans="5:11" x14ac:dyDescent="0.25">
      <c r="E4228" s="5" t="s">
        <v>231</v>
      </c>
      <c r="F4228" s="1" t="s">
        <v>117</v>
      </c>
      <c r="G4228" s="2">
        <v>44327</v>
      </c>
      <c r="H4228" s="1">
        <v>0</v>
      </c>
      <c r="I4228" s="24">
        <f>VLOOKUP($E4228,Mapping!$A$2:$C$502,3,0)</f>
        <v>0</v>
      </c>
      <c r="J4228" s="24" t="str">
        <f>VLOOKUP($E4228,Mapping!$A$2:$C$502,2,0)</f>
        <v>Google Youtube</v>
      </c>
      <c r="K4228" s="24" t="str">
        <f>VLOOKUP(G4228,Mapping!$E$2:$F$246,2,0)</f>
        <v>S1</v>
      </c>
    </row>
    <row r="4229" spans="5:11" x14ac:dyDescent="0.25">
      <c r="E4229" s="5" t="s">
        <v>221</v>
      </c>
      <c r="F4229" s="1" t="s">
        <v>117</v>
      </c>
      <c r="G4229" s="2">
        <v>44327</v>
      </c>
      <c r="H4229" s="1">
        <v>0</v>
      </c>
      <c r="I4229" s="24">
        <f>VLOOKUP($E4229,Mapping!$A$2:$C$502,3,0)</f>
        <v>0</v>
      </c>
      <c r="J4229" s="24" t="str">
        <f>VLOOKUP($E4229,Mapping!$A$2:$C$502,2,0)</f>
        <v>Google Youtube</v>
      </c>
      <c r="K4229" s="24" t="str">
        <f>VLOOKUP(G4229,Mapping!$E$2:$F$246,2,0)</f>
        <v>S1</v>
      </c>
    </row>
    <row r="4230" spans="5:11" x14ac:dyDescent="0.25">
      <c r="E4230" s="5" t="s">
        <v>232</v>
      </c>
      <c r="F4230" s="1" t="s">
        <v>117</v>
      </c>
      <c r="G4230" s="2">
        <v>44327</v>
      </c>
      <c r="H4230" s="1">
        <v>1232.5283426706601</v>
      </c>
      <c r="I4230" s="24" t="str">
        <f>VLOOKUP($E4230,Mapping!$A$2:$C$502,3,0)</f>
        <v>S1</v>
      </c>
      <c r="J4230" s="24" t="str">
        <f>VLOOKUP($E4230,Mapping!$A$2:$C$502,2,0)</f>
        <v>Google Youtube</v>
      </c>
      <c r="K4230" s="24" t="str">
        <f>VLOOKUP(G4230,Mapping!$E$2:$F$246,2,0)</f>
        <v>S1</v>
      </c>
    </row>
    <row r="4231" spans="5:11" x14ac:dyDescent="0.25">
      <c r="E4231" s="5" t="s">
        <v>73</v>
      </c>
      <c r="F4231" s="1" t="s">
        <v>117</v>
      </c>
      <c r="G4231" s="2">
        <v>44327</v>
      </c>
      <c r="H4231" s="1">
        <v>282876.95580592903</v>
      </c>
      <c r="I4231" s="24">
        <f>VLOOKUP($E4231,Mapping!$A$2:$C$502,3,0)</f>
        <v>0</v>
      </c>
      <c r="J4231" s="24">
        <f>VLOOKUP($E4231,Mapping!$A$2:$C$502,2,0)</f>
        <v>0</v>
      </c>
      <c r="K4231" s="24" t="str">
        <f>VLOOKUP(G4231,Mapping!$E$2:$F$246,2,0)</f>
        <v>S1</v>
      </c>
    </row>
    <row r="4232" spans="5:11" x14ac:dyDescent="0.25">
      <c r="E4232" s="5" t="s">
        <v>149</v>
      </c>
      <c r="F4232" s="1" t="s">
        <v>117</v>
      </c>
      <c r="G4232" s="2">
        <v>44327</v>
      </c>
      <c r="H4232" s="1">
        <v>0</v>
      </c>
      <c r="I4232" s="24">
        <f>VLOOKUP($E4232,Mapping!$A$2:$C$502,3,0)</f>
        <v>0</v>
      </c>
      <c r="J4232" s="24" t="str">
        <f>VLOOKUP($E4232,Mapping!$A$2:$C$502,2,0)</f>
        <v>Event After Effect</v>
      </c>
      <c r="K4232" s="24" t="str">
        <f>VLOOKUP(G4232,Mapping!$E$2:$F$246,2,0)</f>
        <v>S1</v>
      </c>
    </row>
    <row r="4233" spans="5:11" x14ac:dyDescent="0.25">
      <c r="E4233" s="5" t="s">
        <v>150</v>
      </c>
      <c r="F4233" s="1" t="s">
        <v>117</v>
      </c>
      <c r="G4233" s="2">
        <v>44327</v>
      </c>
      <c r="H4233" s="1">
        <v>0</v>
      </c>
      <c r="I4233" s="24">
        <f>VLOOKUP($E4233,Mapping!$A$2:$C$502,3,0)</f>
        <v>0</v>
      </c>
      <c r="J4233" s="24" t="str">
        <f>VLOOKUP($E4233,Mapping!$A$2:$C$502,2,0)</f>
        <v>Internal Event</v>
      </c>
      <c r="K4233" s="24" t="str">
        <f>VLOOKUP(G4233,Mapping!$E$2:$F$246,2,0)</f>
        <v>S1</v>
      </c>
    </row>
    <row r="4234" spans="5:11" x14ac:dyDescent="0.25">
      <c r="E4234" s="5" t="s">
        <v>151</v>
      </c>
      <c r="F4234" s="1" t="s">
        <v>117</v>
      </c>
      <c r="G4234" s="2">
        <v>44327</v>
      </c>
      <c r="H4234" s="1">
        <v>0</v>
      </c>
      <c r="I4234" s="24">
        <f>VLOOKUP($E4234,Mapping!$A$2:$C$502,3,0)</f>
        <v>0</v>
      </c>
      <c r="J4234" s="24" t="str">
        <f>VLOOKUP($E4234,Mapping!$A$2:$C$502,2,0)</f>
        <v>Internal Event</v>
      </c>
      <c r="K4234" s="24" t="str">
        <f>VLOOKUP(G4234,Mapping!$E$2:$F$246,2,0)</f>
        <v>S1</v>
      </c>
    </row>
    <row r="4235" spans="5:11" x14ac:dyDescent="0.25">
      <c r="E4235" s="5" t="s">
        <v>152</v>
      </c>
      <c r="F4235" s="1" t="s">
        <v>117</v>
      </c>
      <c r="G4235" s="2">
        <v>44327</v>
      </c>
      <c r="H4235" s="1">
        <v>0</v>
      </c>
      <c r="I4235" s="24">
        <f>VLOOKUP($E4235,Mapping!$A$2:$C$502,3,0)</f>
        <v>0</v>
      </c>
      <c r="J4235" s="24" t="str">
        <f>VLOOKUP($E4235,Mapping!$A$2:$C$502,2,0)</f>
        <v>Internal Event</v>
      </c>
      <c r="K4235" s="24" t="str">
        <f>VLOOKUP(G4235,Mapping!$E$2:$F$246,2,0)</f>
        <v>S1</v>
      </c>
    </row>
    <row r="4236" spans="5:11" x14ac:dyDescent="0.25">
      <c r="E4236" s="5" t="s">
        <v>153</v>
      </c>
      <c r="F4236" s="1" t="s">
        <v>117</v>
      </c>
      <c r="G4236" s="2">
        <v>44327</v>
      </c>
      <c r="H4236" s="1">
        <v>0</v>
      </c>
      <c r="I4236" s="24">
        <f>VLOOKUP($E4236,Mapping!$A$2:$C$502,3,0)</f>
        <v>0</v>
      </c>
      <c r="J4236" s="24" t="str">
        <f>VLOOKUP($E4236,Mapping!$A$2:$C$502,2,0)</f>
        <v>Monday Effect</v>
      </c>
      <c r="K4236" s="24" t="str">
        <f>VLOOKUP(G4236,Mapping!$E$2:$F$246,2,0)</f>
        <v>S1</v>
      </c>
    </row>
    <row r="4237" spans="5:11" x14ac:dyDescent="0.25">
      <c r="E4237" s="5" t="s">
        <v>154</v>
      </c>
      <c r="F4237" s="1" t="s">
        <v>117</v>
      </c>
      <c r="G4237" s="2">
        <v>44327</v>
      </c>
      <c r="H4237" s="1">
        <v>0</v>
      </c>
      <c r="I4237" s="24">
        <f>VLOOKUP($E4237,Mapping!$A$2:$C$502,3,0)</f>
        <v>0</v>
      </c>
      <c r="J4237" s="24" t="str">
        <f>VLOOKUP($E4237,Mapping!$A$2:$C$502,2,0)</f>
        <v>New Content</v>
      </c>
      <c r="K4237" s="24" t="str">
        <f>VLOOKUP(G4237,Mapping!$E$2:$F$246,2,0)</f>
        <v>S1</v>
      </c>
    </row>
    <row r="4238" spans="5:11" x14ac:dyDescent="0.25">
      <c r="E4238" s="5" t="s">
        <v>155</v>
      </c>
      <c r="F4238" s="1" t="s">
        <v>117</v>
      </c>
      <c r="G4238" s="2">
        <v>44327</v>
      </c>
      <c r="H4238" s="1">
        <v>0</v>
      </c>
      <c r="I4238" s="24">
        <f>VLOOKUP($E4238,Mapping!$A$2:$C$502,3,0)</f>
        <v>0</v>
      </c>
      <c r="J4238" s="24" t="str">
        <f>VLOOKUP($E4238,Mapping!$A$2:$C$502,2,0)</f>
        <v>Internal Event</v>
      </c>
      <c r="K4238" s="24" t="str">
        <f>VLOOKUP(G4238,Mapping!$E$2:$F$246,2,0)</f>
        <v>S1</v>
      </c>
    </row>
    <row r="4239" spans="5:11" x14ac:dyDescent="0.25">
      <c r="E4239" s="5" t="s">
        <v>156</v>
      </c>
      <c r="F4239" s="1" t="s">
        <v>117</v>
      </c>
      <c r="G4239" s="2">
        <v>44327</v>
      </c>
      <c r="H4239" s="1">
        <v>0</v>
      </c>
      <c r="I4239" s="24">
        <f>VLOOKUP($E4239,Mapping!$A$2:$C$502,3,0)</f>
        <v>0</v>
      </c>
      <c r="J4239" s="24" t="str">
        <f>VLOOKUP($E4239,Mapping!$A$2:$C$502,2,0)</f>
        <v>Internal Event</v>
      </c>
      <c r="K4239" s="24" t="str">
        <f>VLOOKUP(G4239,Mapping!$E$2:$F$246,2,0)</f>
        <v>S1</v>
      </c>
    </row>
    <row r="4240" spans="5:11" x14ac:dyDescent="0.25">
      <c r="E4240" s="5" t="s">
        <v>233</v>
      </c>
      <c r="F4240" s="1" t="s">
        <v>117</v>
      </c>
      <c r="G4240" s="2">
        <v>44327</v>
      </c>
      <c r="H4240" s="1">
        <v>0</v>
      </c>
      <c r="I4240" s="24" t="str">
        <f>VLOOKUP($E4240,Mapping!$A$2:$C$502,3,0)</f>
        <v>S2</v>
      </c>
      <c r="J4240" s="24" t="str">
        <f>VLOOKUP($E4240,Mapping!$A$2:$C$502,2,0)</f>
        <v>Reddit</v>
      </c>
      <c r="K4240" s="24" t="str">
        <f>VLOOKUP(G4240,Mapping!$E$2:$F$246,2,0)</f>
        <v>S1</v>
      </c>
    </row>
    <row r="4241" spans="5:11" x14ac:dyDescent="0.25">
      <c r="E4241" s="5" t="s">
        <v>158</v>
      </c>
      <c r="F4241" s="1" t="s">
        <v>117</v>
      </c>
      <c r="G4241" s="2">
        <v>44327</v>
      </c>
      <c r="H4241" s="1">
        <v>0</v>
      </c>
      <c r="I4241" s="24">
        <f>VLOOKUP($E4241,Mapping!$A$2:$C$502,3,0)</f>
        <v>0</v>
      </c>
      <c r="J4241" s="24" t="str">
        <f>VLOOKUP($E4241,Mapping!$A$2:$C$502,2,0)</f>
        <v>Internal Event</v>
      </c>
      <c r="K4241" s="24" t="str">
        <f>VLOOKUP(G4241,Mapping!$E$2:$F$246,2,0)</f>
        <v>S1</v>
      </c>
    </row>
    <row r="4242" spans="5:11" x14ac:dyDescent="0.25">
      <c r="E4242" s="5" t="s">
        <v>159</v>
      </c>
      <c r="F4242" s="1" t="s">
        <v>117</v>
      </c>
      <c r="G4242" s="2">
        <v>44327</v>
      </c>
      <c r="H4242" s="1">
        <v>0</v>
      </c>
      <c r="I4242" s="24">
        <f>VLOOKUP($E4242,Mapping!$A$2:$C$502,3,0)</f>
        <v>0</v>
      </c>
      <c r="J4242" s="24" t="str">
        <f>VLOOKUP($E4242,Mapping!$A$2:$C$502,2,0)</f>
        <v>Event After Effect</v>
      </c>
      <c r="K4242" s="24" t="str">
        <f>VLOOKUP(G4242,Mapping!$E$2:$F$246,2,0)</f>
        <v>S1</v>
      </c>
    </row>
    <row r="4243" spans="5:11" x14ac:dyDescent="0.25">
      <c r="E4243" s="5" t="s">
        <v>160</v>
      </c>
      <c r="F4243" s="1" t="s">
        <v>117</v>
      </c>
      <c r="G4243" s="2">
        <v>44327</v>
      </c>
      <c r="H4243" s="1">
        <v>0</v>
      </c>
      <c r="I4243" s="24">
        <f>VLOOKUP($E4243,Mapping!$A$2:$C$502,3,0)</f>
        <v>0</v>
      </c>
      <c r="J4243" s="24" t="str">
        <f>VLOOKUP($E4243,Mapping!$A$2:$C$502,2,0)</f>
        <v>Event After Effect</v>
      </c>
      <c r="K4243" s="24" t="str">
        <f>VLOOKUP(G4243,Mapping!$E$2:$F$246,2,0)</f>
        <v>S1</v>
      </c>
    </row>
    <row r="4244" spans="5:11" x14ac:dyDescent="0.25">
      <c r="E4244" s="5" t="s">
        <v>161</v>
      </c>
      <c r="F4244" s="1" t="s">
        <v>117</v>
      </c>
      <c r="G4244" s="2">
        <v>44327</v>
      </c>
      <c r="H4244" s="1">
        <v>0</v>
      </c>
      <c r="I4244" s="24">
        <f>VLOOKUP($E4244,Mapping!$A$2:$C$502,3,0)</f>
        <v>0</v>
      </c>
      <c r="J4244" s="24" t="str">
        <f>VLOOKUP($E4244,Mapping!$A$2:$C$502,2,0)</f>
        <v>Internal Event</v>
      </c>
      <c r="K4244" s="24" t="str">
        <f>VLOOKUP(G4244,Mapping!$E$2:$F$246,2,0)</f>
        <v>S1</v>
      </c>
    </row>
    <row r="4245" spans="5:11" x14ac:dyDescent="0.25">
      <c r="E4245" s="5" t="s">
        <v>162</v>
      </c>
      <c r="F4245" s="1" t="s">
        <v>117</v>
      </c>
      <c r="G4245" s="2">
        <v>44327</v>
      </c>
      <c r="H4245" s="1">
        <v>-30394.747551451699</v>
      </c>
      <c r="I4245" s="24">
        <f>VLOOKUP($E4245,Mapping!$A$2:$C$502,3,0)</f>
        <v>0</v>
      </c>
      <c r="J4245" s="24" t="str">
        <f>VLOOKUP($E4245,Mapping!$A$2:$C$502,2,0)</f>
        <v>Tuesday Effect</v>
      </c>
      <c r="K4245" s="24" t="str">
        <f>VLOOKUP(G4245,Mapping!$E$2:$F$246,2,0)</f>
        <v>S1</v>
      </c>
    </row>
    <row r="4246" spans="5:11" x14ac:dyDescent="0.25">
      <c r="E4246" s="5" t="s">
        <v>222</v>
      </c>
      <c r="F4246" s="1" t="s">
        <v>117</v>
      </c>
      <c r="G4246" s="2">
        <v>44327</v>
      </c>
      <c r="H4246" s="1">
        <v>2534.6324878301298</v>
      </c>
      <c r="I4246" s="24" t="str">
        <f>VLOOKUP($E4246,Mapping!$A$2:$C$502,3,0)</f>
        <v>Pre</v>
      </c>
      <c r="J4246" s="24" t="str">
        <f>VLOOKUP($E4246,Mapping!$A$2:$C$502,2,0)</f>
        <v>Unity</v>
      </c>
      <c r="K4246" s="24" t="str">
        <f>VLOOKUP(G4246,Mapping!$E$2:$F$246,2,0)</f>
        <v>S1</v>
      </c>
    </row>
    <row r="4247" spans="5:11" x14ac:dyDescent="0.25">
      <c r="E4247" s="5" t="s">
        <v>234</v>
      </c>
      <c r="F4247" s="1" t="s">
        <v>117</v>
      </c>
      <c r="G4247" s="2">
        <v>44327</v>
      </c>
      <c r="H4247" s="1">
        <v>17961.408656832798</v>
      </c>
      <c r="I4247" s="24" t="str">
        <f>VLOOKUP($E4247,Mapping!$A$2:$C$502,3,0)</f>
        <v>S1</v>
      </c>
      <c r="J4247" s="24" t="str">
        <f>VLOOKUP($E4247,Mapping!$A$2:$C$502,2,0)</f>
        <v>Unity</v>
      </c>
      <c r="K4247" s="24" t="str">
        <f>VLOOKUP(G4247,Mapping!$E$2:$F$246,2,0)</f>
        <v>S1</v>
      </c>
    </row>
    <row r="4248" spans="5:11" x14ac:dyDescent="0.25">
      <c r="E4248" s="5" t="s">
        <v>235</v>
      </c>
      <c r="F4248" s="1" t="s">
        <v>117</v>
      </c>
      <c r="G4248" s="2">
        <v>44327</v>
      </c>
      <c r="H4248" s="1">
        <v>0</v>
      </c>
      <c r="I4248" s="24" t="str">
        <f>VLOOKUP($E4248,Mapping!$A$2:$C$502,3,0)</f>
        <v>S2</v>
      </c>
      <c r="J4248" s="24" t="str">
        <f>VLOOKUP($E4248,Mapping!$A$2:$C$502,2,0)</f>
        <v>Unity</v>
      </c>
      <c r="K4248" s="24" t="str">
        <f>VLOOKUP(G4248,Mapping!$E$2:$F$246,2,0)</f>
        <v>S1</v>
      </c>
    </row>
    <row r="4249" spans="5:11" x14ac:dyDescent="0.25">
      <c r="E4249" s="5" t="s">
        <v>247</v>
      </c>
      <c r="F4249" s="1" t="s">
        <v>117</v>
      </c>
      <c r="G4249" s="2">
        <v>44327</v>
      </c>
      <c r="H4249" s="1">
        <v>0</v>
      </c>
      <c r="I4249" s="24" t="str">
        <f>VLOOKUP($E4249,Mapping!$A$2:$C$502,3,0)</f>
        <v>S3</v>
      </c>
      <c r="J4249" s="24" t="str">
        <f>VLOOKUP($E4249,Mapping!$A$2:$C$502,2,0)</f>
        <v>Unity</v>
      </c>
      <c r="K4249" s="24" t="str">
        <f>VLOOKUP(G4249,Mapping!$E$2:$F$246,2,0)</f>
        <v>S1</v>
      </c>
    </row>
    <row r="4250" spans="5:11" x14ac:dyDescent="0.25">
      <c r="E4250" s="5" t="s">
        <v>200</v>
      </c>
      <c r="F4250" s="1" t="s">
        <v>117</v>
      </c>
      <c r="G4250" s="2">
        <v>44328</v>
      </c>
      <c r="H4250" s="1">
        <v>0</v>
      </c>
      <c r="I4250" s="24">
        <f>VLOOKUP($E4250,Mapping!$A$2:$C$502,3,0)</f>
        <v>0</v>
      </c>
      <c r="J4250" s="24" t="str">
        <f>VLOOKUP($E4250,Mapping!$A$2:$C$502,2,0)</f>
        <v>Apple Search</v>
      </c>
      <c r="K4250" s="24" t="str">
        <f>VLOOKUP(G4250,Mapping!$E$2:$F$246,2,0)</f>
        <v>S1</v>
      </c>
    </row>
    <row r="4251" spans="5:11" x14ac:dyDescent="0.25">
      <c r="E4251" s="5" t="s">
        <v>227</v>
      </c>
      <c r="F4251" s="1" t="s">
        <v>117</v>
      </c>
      <c r="G4251" s="2">
        <v>44328</v>
      </c>
      <c r="H4251" s="1">
        <v>0</v>
      </c>
      <c r="I4251" s="24">
        <f>VLOOKUP($E4251,Mapping!$A$2:$C$502,3,0)</f>
        <v>0</v>
      </c>
      <c r="J4251" s="24" t="str">
        <f>VLOOKUP($E4251,Mapping!$A$2:$C$502,2,0)</f>
        <v>Applovin Rewarded</v>
      </c>
      <c r="K4251" s="24" t="str">
        <f>VLOOKUP(G4251,Mapping!$E$2:$F$246,2,0)</f>
        <v>S1</v>
      </c>
    </row>
    <row r="4252" spans="5:11" x14ac:dyDescent="0.25">
      <c r="E4252" s="5" t="s">
        <v>201</v>
      </c>
      <c r="F4252" s="1" t="s">
        <v>117</v>
      </c>
      <c r="G4252" s="2">
        <v>44328</v>
      </c>
      <c r="H4252" s="1">
        <v>0</v>
      </c>
      <c r="I4252" s="24">
        <f>VLOOKUP($E4252,Mapping!$A$2:$C$502,3,0)</f>
        <v>0</v>
      </c>
      <c r="J4252" s="24" t="str">
        <f>VLOOKUP($E4252,Mapping!$A$2:$C$502,2,0)</f>
        <v>Applovin Video</v>
      </c>
      <c r="K4252" s="24" t="str">
        <f>VLOOKUP(G4252,Mapping!$E$2:$F$246,2,0)</f>
        <v>S1</v>
      </c>
    </row>
    <row r="4253" spans="5:11" x14ac:dyDescent="0.25">
      <c r="E4253" s="5" t="s">
        <v>143</v>
      </c>
      <c r="F4253" s="1" t="s">
        <v>117</v>
      </c>
      <c r="G4253" s="2">
        <v>44328</v>
      </c>
      <c r="H4253" s="1">
        <v>0</v>
      </c>
      <c r="I4253" s="24">
        <f>VLOOKUP($E4253,Mapping!$A$2:$C$502,3,0)</f>
        <v>0</v>
      </c>
      <c r="J4253" s="24" t="str">
        <f>VLOOKUP($E4253,Mapping!$A$2:$C$502,2,0)</f>
        <v>Bug Fix</v>
      </c>
      <c r="K4253" s="24" t="str">
        <f>VLOOKUP(G4253,Mapping!$E$2:$F$246,2,0)</f>
        <v>S1</v>
      </c>
    </row>
    <row r="4254" spans="5:11" x14ac:dyDescent="0.25">
      <c r="E4254" s="5" t="s">
        <v>144</v>
      </c>
      <c r="F4254" s="1" t="s">
        <v>117</v>
      </c>
      <c r="G4254" s="2">
        <v>44328</v>
      </c>
      <c r="H4254" s="1">
        <v>0</v>
      </c>
      <c r="I4254" s="24">
        <f>VLOOKUP($E4254,Mapping!$A$2:$C$502,3,0)</f>
        <v>0</v>
      </c>
      <c r="J4254" s="24" t="str">
        <f>VLOOKUP($E4254,Mapping!$A$2:$C$502,2,0)</f>
        <v>Bug Fix</v>
      </c>
      <c r="K4254" s="24" t="str">
        <f>VLOOKUP(G4254,Mapping!$E$2:$F$246,2,0)</f>
        <v>S1</v>
      </c>
    </row>
    <row r="4255" spans="5:11" x14ac:dyDescent="0.25">
      <c r="E4255" s="5" t="s">
        <v>226</v>
      </c>
      <c r="F4255" s="1" t="s">
        <v>117</v>
      </c>
      <c r="G4255" s="2">
        <v>44328</v>
      </c>
      <c r="H4255" s="1">
        <v>0</v>
      </c>
      <c r="I4255" s="24">
        <f>VLOOKUP($E4255,Mapping!$A$2:$C$502,3,0)</f>
        <v>0</v>
      </c>
      <c r="J4255" s="24" t="str">
        <f>VLOOKUP($E4255,Mapping!$A$2:$C$502,2,0)</f>
        <v>Bug Fix</v>
      </c>
      <c r="K4255" s="24" t="str">
        <f>VLOOKUP(G4255,Mapping!$E$2:$F$246,2,0)</f>
        <v>S1</v>
      </c>
    </row>
    <row r="4256" spans="5:11" x14ac:dyDescent="0.25">
      <c r="E4256" s="5" t="s">
        <v>146</v>
      </c>
      <c r="F4256" s="1" t="s">
        <v>117</v>
      </c>
      <c r="G4256" s="2">
        <v>44328</v>
      </c>
      <c r="H4256" s="1">
        <v>-25455.428566692601</v>
      </c>
      <c r="I4256" s="24">
        <f>VLOOKUP($E4256,Mapping!$A$2:$C$502,3,0)</f>
        <v>0</v>
      </c>
      <c r="J4256" s="24" t="str">
        <f>VLOOKUP($E4256,Mapping!$A$2:$C$502,2,0)</f>
        <v>Event After Effect</v>
      </c>
      <c r="K4256" s="24" t="str">
        <f>VLOOKUP(G4256,Mapping!$E$2:$F$246,2,0)</f>
        <v>S1</v>
      </c>
    </row>
    <row r="4257" spans="5:11" x14ac:dyDescent="0.25">
      <c r="E4257" s="5" t="s">
        <v>228</v>
      </c>
      <c r="F4257" s="1" t="s">
        <v>117</v>
      </c>
      <c r="G4257" s="2">
        <v>44328</v>
      </c>
      <c r="H4257" s="1">
        <v>0</v>
      </c>
      <c r="I4257" s="24">
        <f>VLOOKUP($E4257,Mapping!$A$2:$C$502,3,0)</f>
        <v>0</v>
      </c>
      <c r="J4257" s="24" t="str">
        <f>VLOOKUP($E4257,Mapping!$A$2:$C$502,2,0)</f>
        <v>Bytedance Global</v>
      </c>
      <c r="K4257" s="24" t="str">
        <f>VLOOKUP(G4257,Mapping!$E$2:$F$246,2,0)</f>
        <v>S1</v>
      </c>
    </row>
    <row r="4258" spans="5:11" x14ac:dyDescent="0.25">
      <c r="E4258" s="5" t="s">
        <v>180</v>
      </c>
      <c r="F4258" s="1" t="s">
        <v>117</v>
      </c>
      <c r="G4258" s="2">
        <v>44328</v>
      </c>
      <c r="H4258" s="1">
        <v>-18179.560391000701</v>
      </c>
      <c r="I4258" s="24">
        <f>VLOOKUP($E4258,Mapping!$A$2:$C$502,3,0)</f>
        <v>0</v>
      </c>
      <c r="J4258" s="24" t="str">
        <f>VLOOKUP($E4258,Mapping!$A$2:$C$502,2,0)</f>
        <v>Lords Mobile</v>
      </c>
      <c r="K4258" s="24" t="str">
        <f>VLOOKUP(G4258,Mapping!$E$2:$F$246,2,0)</f>
        <v>S1</v>
      </c>
    </row>
    <row r="4259" spans="5:11" x14ac:dyDescent="0.25">
      <c r="E4259" s="5" t="s">
        <v>181</v>
      </c>
      <c r="F4259" s="1" t="s">
        <v>117</v>
      </c>
      <c r="G4259" s="2">
        <v>44328</v>
      </c>
      <c r="H4259" s="1">
        <v>-13837.7815181888</v>
      </c>
      <c r="I4259" s="24">
        <f>VLOOKUP($E4259,Mapping!$A$2:$C$502,3,0)</f>
        <v>0</v>
      </c>
      <c r="J4259" s="24" t="str">
        <f>VLOOKUP($E4259,Mapping!$A$2:$C$502,2,0)</f>
        <v>Rise of Kingdom</v>
      </c>
      <c r="K4259" s="24" t="str">
        <f>VLOOKUP(G4259,Mapping!$E$2:$F$246,2,0)</f>
        <v>S1</v>
      </c>
    </row>
    <row r="4260" spans="5:11" x14ac:dyDescent="0.25">
      <c r="E4260" s="5" t="s">
        <v>182</v>
      </c>
      <c r="F4260" s="1" t="s">
        <v>117</v>
      </c>
      <c r="G4260" s="2">
        <v>44328</v>
      </c>
      <c r="H4260" s="1">
        <v>-11545.3300623295</v>
      </c>
      <c r="I4260" s="24">
        <f>VLOOKUP($E4260,Mapping!$A$2:$C$502,3,0)</f>
        <v>0</v>
      </c>
      <c r="J4260" s="24" t="str">
        <f>VLOOKUP($E4260,Mapping!$A$2:$C$502,2,0)</f>
        <v>West Game</v>
      </c>
      <c r="K4260" s="24" t="str">
        <f>VLOOKUP(G4260,Mapping!$E$2:$F$246,2,0)</f>
        <v>S1</v>
      </c>
    </row>
    <row r="4261" spans="5:11" x14ac:dyDescent="0.25">
      <c r="E4261" s="5" t="s">
        <v>148</v>
      </c>
      <c r="F4261" s="1" t="s">
        <v>117</v>
      </c>
      <c r="G4261" s="2">
        <v>44328</v>
      </c>
      <c r="H4261" s="1">
        <v>0</v>
      </c>
      <c r="I4261" s="24">
        <f>VLOOKUP($E4261,Mapping!$A$2:$C$502,3,0)</f>
        <v>0</v>
      </c>
      <c r="J4261" s="24" t="str">
        <f>VLOOKUP($E4261,Mapping!$A$2:$C$502,2,0)</f>
        <v>Event After Effect</v>
      </c>
      <c r="K4261" s="24" t="str">
        <f>VLOOKUP(G4261,Mapping!$E$2:$F$246,2,0)</f>
        <v>S1</v>
      </c>
    </row>
    <row r="4262" spans="5:11" x14ac:dyDescent="0.25">
      <c r="E4262" s="5" t="s">
        <v>202</v>
      </c>
      <c r="F4262" s="1" t="s">
        <v>117</v>
      </c>
      <c r="G4262" s="2">
        <v>44328</v>
      </c>
      <c r="H4262" s="1">
        <v>4296.0805938006297</v>
      </c>
      <c r="I4262" s="24" t="str">
        <f>VLOOKUP($E4262,Mapping!$A$2:$C$502,3,0)</f>
        <v>S1</v>
      </c>
      <c r="J4262" s="24" t="str">
        <f>VLOOKUP($E4262,Mapping!$A$2:$C$502,2,0)</f>
        <v>Facebook AEO AAA</v>
      </c>
      <c r="K4262" s="24" t="str">
        <f>VLOOKUP(G4262,Mapping!$E$2:$F$246,2,0)</f>
        <v>S1</v>
      </c>
    </row>
    <row r="4263" spans="5:11" x14ac:dyDescent="0.25">
      <c r="E4263" s="5" t="s">
        <v>203</v>
      </c>
      <c r="F4263" s="1" t="s">
        <v>117</v>
      </c>
      <c r="G4263" s="2">
        <v>44328</v>
      </c>
      <c r="H4263" s="1">
        <v>0</v>
      </c>
      <c r="I4263" s="24" t="str">
        <f>VLOOKUP($E4263,Mapping!$A$2:$C$502,3,0)</f>
        <v>S2</v>
      </c>
      <c r="J4263" s="24" t="str">
        <f>VLOOKUP($E4263,Mapping!$A$2:$C$502,2,0)</f>
        <v>Facebook AEO AAA</v>
      </c>
      <c r="K4263" s="24" t="str">
        <f>VLOOKUP(G4263,Mapping!$E$2:$F$246,2,0)</f>
        <v>S1</v>
      </c>
    </row>
    <row r="4264" spans="5:11" x14ac:dyDescent="0.25">
      <c r="E4264" s="5" t="s">
        <v>243</v>
      </c>
      <c r="F4264" s="1" t="s">
        <v>117</v>
      </c>
      <c r="G4264" s="2">
        <v>44328</v>
      </c>
      <c r="H4264" s="1">
        <v>0</v>
      </c>
      <c r="I4264" s="24" t="str">
        <f>VLOOKUP($E4264,Mapping!$A$2:$C$502,3,0)</f>
        <v>S3</v>
      </c>
      <c r="J4264" s="24" t="str">
        <f>VLOOKUP($E4264,Mapping!$A$2:$C$502,2,0)</f>
        <v>Facebook AEO AAA</v>
      </c>
      <c r="K4264" s="24" t="str">
        <f>VLOOKUP(G4264,Mapping!$E$2:$F$246,2,0)</f>
        <v>S1</v>
      </c>
    </row>
    <row r="4265" spans="5:11" x14ac:dyDescent="0.25">
      <c r="E4265" s="5" t="s">
        <v>204</v>
      </c>
      <c r="F4265" s="1" t="s">
        <v>117</v>
      </c>
      <c r="G4265" s="2">
        <v>44328</v>
      </c>
      <c r="H4265" s="1">
        <v>0</v>
      </c>
      <c r="I4265" s="24" t="str">
        <f>VLOOKUP($E4265,Mapping!$A$2:$C$502,3,0)</f>
        <v>Pre</v>
      </c>
      <c r="J4265" s="24" t="str">
        <f>VLOOKUP($E4265,Mapping!$A$2:$C$502,2,0)</f>
        <v>Facebook AEO AAA</v>
      </c>
      <c r="K4265" s="24" t="str">
        <f>VLOOKUP(G4265,Mapping!$E$2:$F$246,2,0)</f>
        <v>S1</v>
      </c>
    </row>
    <row r="4266" spans="5:11" x14ac:dyDescent="0.25">
      <c r="E4266" s="5" t="s">
        <v>205</v>
      </c>
      <c r="F4266" s="1" t="s">
        <v>117</v>
      </c>
      <c r="G4266" s="2">
        <v>44328</v>
      </c>
      <c r="H4266" s="1">
        <v>179.84931305358</v>
      </c>
      <c r="I4266" s="24" t="str">
        <f>VLOOKUP($E4266,Mapping!$A$2:$C$502,3,0)</f>
        <v>S1</v>
      </c>
      <c r="J4266" s="24" t="str">
        <f>VLOOKUP($E4266,Mapping!$A$2:$C$502,2,0)</f>
        <v>Facebook AEO BAU</v>
      </c>
      <c r="K4266" s="24" t="str">
        <f>VLOOKUP(G4266,Mapping!$E$2:$F$246,2,0)</f>
        <v>S1</v>
      </c>
    </row>
    <row r="4267" spans="5:11" x14ac:dyDescent="0.25">
      <c r="E4267" s="5" t="s">
        <v>206</v>
      </c>
      <c r="F4267" s="1" t="s">
        <v>117</v>
      </c>
      <c r="G4267" s="2">
        <v>44328</v>
      </c>
      <c r="H4267" s="1">
        <v>0</v>
      </c>
      <c r="I4267" s="24" t="str">
        <f>VLOOKUP($E4267,Mapping!$A$2:$C$502,3,0)</f>
        <v>S2</v>
      </c>
      <c r="J4267" s="24" t="str">
        <f>VLOOKUP($E4267,Mapping!$A$2:$C$502,2,0)</f>
        <v>Facebook AEO BAU</v>
      </c>
      <c r="K4267" s="24" t="str">
        <f>VLOOKUP(G4267,Mapping!$E$2:$F$246,2,0)</f>
        <v>S1</v>
      </c>
    </row>
    <row r="4268" spans="5:11" x14ac:dyDescent="0.25">
      <c r="E4268" s="5" t="s">
        <v>244</v>
      </c>
      <c r="F4268" s="1" t="s">
        <v>117</v>
      </c>
      <c r="G4268" s="2">
        <v>44328</v>
      </c>
      <c r="H4268" s="1">
        <v>0</v>
      </c>
      <c r="I4268" s="24" t="str">
        <f>VLOOKUP($E4268,Mapping!$A$2:$C$502,3,0)</f>
        <v>S3</v>
      </c>
      <c r="J4268" s="24" t="str">
        <f>VLOOKUP($E4268,Mapping!$A$2:$C$502,2,0)</f>
        <v>Facebook AEO BAU</v>
      </c>
      <c r="K4268" s="24" t="str">
        <f>VLOOKUP(G4268,Mapping!$E$2:$F$246,2,0)</f>
        <v>S1</v>
      </c>
    </row>
    <row r="4269" spans="5:11" x14ac:dyDescent="0.25">
      <c r="E4269" s="5" t="s">
        <v>207</v>
      </c>
      <c r="F4269" s="1" t="s">
        <v>117</v>
      </c>
      <c r="G4269" s="2">
        <v>44328</v>
      </c>
      <c r="H4269" s="1">
        <v>0</v>
      </c>
      <c r="I4269" s="24" t="str">
        <f>VLOOKUP($E4269,Mapping!$A$2:$C$502,3,0)</f>
        <v>Pre</v>
      </c>
      <c r="J4269" s="24" t="str">
        <f>VLOOKUP($E4269,Mapping!$A$2:$C$502,2,0)</f>
        <v>Facebook AEO BAU</v>
      </c>
      <c r="K4269" s="24" t="str">
        <f>VLOOKUP(G4269,Mapping!$E$2:$F$246,2,0)</f>
        <v>S1</v>
      </c>
    </row>
    <row r="4270" spans="5:11" x14ac:dyDescent="0.25">
      <c r="E4270" s="5" t="s">
        <v>208</v>
      </c>
      <c r="F4270" s="1" t="s">
        <v>117</v>
      </c>
      <c r="G4270" s="2">
        <v>44328</v>
      </c>
      <c r="H4270" s="1">
        <v>0</v>
      </c>
      <c r="I4270" s="24" t="str">
        <f>VLOOKUP($E4270,Mapping!$A$2:$C$502,3,0)</f>
        <v>Pre</v>
      </c>
      <c r="J4270" s="24" t="str">
        <f>VLOOKUP($E4270,Mapping!$A$2:$C$502,2,0)</f>
        <v>Facebook VO AAA</v>
      </c>
      <c r="K4270" s="24" t="str">
        <f>VLOOKUP(G4270,Mapping!$E$2:$F$246,2,0)</f>
        <v>S1</v>
      </c>
    </row>
    <row r="4271" spans="5:11" x14ac:dyDescent="0.25">
      <c r="E4271" s="5" t="s">
        <v>209</v>
      </c>
      <c r="F4271" s="1" t="s">
        <v>117</v>
      </c>
      <c r="G4271" s="2">
        <v>44328</v>
      </c>
      <c r="H4271" s="1">
        <v>12789.3714862569</v>
      </c>
      <c r="I4271" s="24" t="str">
        <f>VLOOKUP($E4271,Mapping!$A$2:$C$502,3,0)</f>
        <v>S1</v>
      </c>
      <c r="J4271" s="24" t="str">
        <f>VLOOKUP($E4271,Mapping!$A$2:$C$502,2,0)</f>
        <v>Facebook VO AAA</v>
      </c>
      <c r="K4271" s="24" t="str">
        <f>VLOOKUP(G4271,Mapping!$E$2:$F$246,2,0)</f>
        <v>S1</v>
      </c>
    </row>
    <row r="4272" spans="5:11" x14ac:dyDescent="0.25">
      <c r="E4272" s="5" t="s">
        <v>210</v>
      </c>
      <c r="F4272" s="1" t="s">
        <v>117</v>
      </c>
      <c r="G4272" s="2">
        <v>44328</v>
      </c>
      <c r="H4272" s="1">
        <v>0</v>
      </c>
      <c r="I4272" s="24" t="str">
        <f>VLOOKUP($E4272,Mapping!$A$2:$C$502,3,0)</f>
        <v>S2</v>
      </c>
      <c r="J4272" s="24" t="str">
        <f>VLOOKUP($E4272,Mapping!$A$2:$C$502,2,0)</f>
        <v>Facebook VO AAA</v>
      </c>
      <c r="K4272" s="24" t="str">
        <f>VLOOKUP(G4272,Mapping!$E$2:$F$246,2,0)</f>
        <v>S1</v>
      </c>
    </row>
    <row r="4273" spans="5:11" x14ac:dyDescent="0.25">
      <c r="E4273" s="5" t="s">
        <v>245</v>
      </c>
      <c r="F4273" s="1" t="s">
        <v>117</v>
      </c>
      <c r="G4273" s="2">
        <v>44328</v>
      </c>
      <c r="H4273" s="1">
        <v>0</v>
      </c>
      <c r="I4273" s="24" t="str">
        <f>VLOOKUP($E4273,Mapping!$A$2:$C$502,3,0)</f>
        <v>S3</v>
      </c>
      <c r="J4273" s="24" t="str">
        <f>VLOOKUP($E4273,Mapping!$A$2:$C$502,2,0)</f>
        <v>Facebook VO AAA</v>
      </c>
      <c r="K4273" s="24" t="str">
        <f>VLOOKUP(G4273,Mapping!$E$2:$F$246,2,0)</f>
        <v>S1</v>
      </c>
    </row>
    <row r="4274" spans="5:11" x14ac:dyDescent="0.25">
      <c r="E4274" s="5" t="s">
        <v>211</v>
      </c>
      <c r="F4274" s="1" t="s">
        <v>117</v>
      </c>
      <c r="G4274" s="2">
        <v>44328</v>
      </c>
      <c r="H4274" s="1">
        <v>0</v>
      </c>
      <c r="I4274" s="24" t="str">
        <f>VLOOKUP($E4274,Mapping!$A$2:$C$502,3,0)</f>
        <v>Pre</v>
      </c>
      <c r="J4274" s="24" t="str">
        <f>VLOOKUP($E4274,Mapping!$A$2:$C$502,2,0)</f>
        <v>Facebook VO BAU</v>
      </c>
      <c r="K4274" s="24" t="str">
        <f>VLOOKUP(G4274,Mapping!$E$2:$F$246,2,0)</f>
        <v>S1</v>
      </c>
    </row>
    <row r="4275" spans="5:11" x14ac:dyDescent="0.25">
      <c r="E4275" s="5" t="s">
        <v>212</v>
      </c>
      <c r="F4275" s="1" t="s">
        <v>117</v>
      </c>
      <c r="G4275" s="2">
        <v>44328</v>
      </c>
      <c r="H4275" s="1">
        <v>32820.044645602597</v>
      </c>
      <c r="I4275" s="24" t="str">
        <f>VLOOKUP($E4275,Mapping!$A$2:$C$502,3,0)</f>
        <v>S1</v>
      </c>
      <c r="J4275" s="24" t="str">
        <f>VLOOKUP($E4275,Mapping!$A$2:$C$502,2,0)</f>
        <v>Facebook VO BAU</v>
      </c>
      <c r="K4275" s="24" t="str">
        <f>VLOOKUP(G4275,Mapping!$E$2:$F$246,2,0)</f>
        <v>S1</v>
      </c>
    </row>
    <row r="4276" spans="5:11" x14ac:dyDescent="0.25">
      <c r="E4276" s="5" t="s">
        <v>213</v>
      </c>
      <c r="F4276" s="1" t="s">
        <v>117</v>
      </c>
      <c r="G4276" s="2">
        <v>44328</v>
      </c>
      <c r="H4276" s="1">
        <v>0</v>
      </c>
      <c r="I4276" s="24" t="str">
        <f>VLOOKUP($E4276,Mapping!$A$2:$C$502,3,0)</f>
        <v>S2</v>
      </c>
      <c r="J4276" s="24" t="str">
        <f>VLOOKUP($E4276,Mapping!$A$2:$C$502,2,0)</f>
        <v>Facebook VO BAU</v>
      </c>
      <c r="K4276" s="24" t="str">
        <f>VLOOKUP(G4276,Mapping!$E$2:$F$246,2,0)</f>
        <v>S1</v>
      </c>
    </row>
    <row r="4277" spans="5:11" x14ac:dyDescent="0.25">
      <c r="E4277" s="5" t="s">
        <v>246</v>
      </c>
      <c r="F4277" s="1" t="s">
        <v>117</v>
      </c>
      <c r="G4277" s="2">
        <v>44328</v>
      </c>
      <c r="H4277" s="1">
        <v>0</v>
      </c>
      <c r="I4277" s="24" t="str">
        <f>VLOOKUP($E4277,Mapping!$A$2:$C$502,3,0)</f>
        <v>S3</v>
      </c>
      <c r="J4277" s="24" t="str">
        <f>VLOOKUP($E4277,Mapping!$A$2:$C$502,2,0)</f>
        <v>Facebook VO BAU</v>
      </c>
      <c r="K4277" s="24" t="str">
        <f>VLOOKUP(G4277,Mapping!$E$2:$F$246,2,0)</f>
        <v>S1</v>
      </c>
    </row>
    <row r="4278" spans="5:11" x14ac:dyDescent="0.25">
      <c r="E4278" s="5" t="s">
        <v>214</v>
      </c>
      <c r="F4278" s="1" t="s">
        <v>117</v>
      </c>
      <c r="G4278" s="2">
        <v>44328</v>
      </c>
      <c r="H4278" s="1">
        <v>618.41490848646697</v>
      </c>
      <c r="I4278" s="24" t="str">
        <f>VLOOKUP($E4278,Mapping!$A$2:$C$502,3,0)</f>
        <v>Pre</v>
      </c>
      <c r="J4278" s="24" t="str">
        <f>VLOOKUP($E4278,Mapping!$A$2:$C$502,2,0)</f>
        <v>Facebook VO Dynamic</v>
      </c>
      <c r="K4278" s="24" t="str">
        <f>VLOOKUP(G4278,Mapping!$E$2:$F$246,2,0)</f>
        <v>S1</v>
      </c>
    </row>
    <row r="4279" spans="5:11" x14ac:dyDescent="0.25">
      <c r="E4279" s="5" t="s">
        <v>215</v>
      </c>
      <c r="F4279" s="1" t="s">
        <v>117</v>
      </c>
      <c r="G4279" s="2">
        <v>44328</v>
      </c>
      <c r="H4279" s="1">
        <v>931.34166380638999</v>
      </c>
      <c r="I4279" s="24" t="str">
        <f>VLOOKUP($E4279,Mapping!$A$2:$C$502,3,0)</f>
        <v>S1</v>
      </c>
      <c r="J4279" s="24" t="str">
        <f>VLOOKUP($E4279,Mapping!$A$2:$C$502,2,0)</f>
        <v>Facebook VO Dynamic</v>
      </c>
      <c r="K4279" s="24" t="str">
        <f>VLOOKUP(G4279,Mapping!$E$2:$F$246,2,0)</f>
        <v>S1</v>
      </c>
    </row>
    <row r="4280" spans="5:11" x14ac:dyDescent="0.25">
      <c r="E4280" s="5" t="s">
        <v>216</v>
      </c>
      <c r="F4280" s="1" t="s">
        <v>117</v>
      </c>
      <c r="G4280" s="2">
        <v>44328</v>
      </c>
      <c r="H4280" s="1">
        <v>2662.1336150100801</v>
      </c>
      <c r="I4280" s="24" t="str">
        <f>VLOOKUP($E4280,Mapping!$A$2:$C$502,3,0)</f>
        <v>Pre</v>
      </c>
      <c r="J4280" s="24" t="str">
        <f>VLOOKUP($E4280,Mapping!$A$2:$C$502,2,0)</f>
        <v>Google Display</v>
      </c>
      <c r="K4280" s="24" t="str">
        <f>VLOOKUP(G4280,Mapping!$E$2:$F$246,2,0)</f>
        <v>S1</v>
      </c>
    </row>
    <row r="4281" spans="5:11" x14ac:dyDescent="0.25">
      <c r="E4281" s="5" t="s">
        <v>217</v>
      </c>
      <c r="F4281" s="1" t="s">
        <v>117</v>
      </c>
      <c r="G4281" s="2">
        <v>44328</v>
      </c>
      <c r="H4281" s="1">
        <v>0</v>
      </c>
      <c r="I4281" s="24">
        <f>VLOOKUP($E4281,Mapping!$A$2:$C$502,3,0)</f>
        <v>0</v>
      </c>
      <c r="J4281" s="24" t="str">
        <f>VLOOKUP($E4281,Mapping!$A$2:$C$502,2,0)</f>
        <v>Google Display</v>
      </c>
      <c r="K4281" s="24" t="str">
        <f>VLOOKUP(G4281,Mapping!$E$2:$F$246,2,0)</f>
        <v>S1</v>
      </c>
    </row>
    <row r="4282" spans="5:11" x14ac:dyDescent="0.25">
      <c r="E4282" s="5" t="s">
        <v>229</v>
      </c>
      <c r="F4282" s="1" t="s">
        <v>117</v>
      </c>
      <c r="G4282" s="2">
        <v>44328</v>
      </c>
      <c r="H4282" s="1">
        <v>0</v>
      </c>
      <c r="I4282" s="24">
        <f>VLOOKUP($E4282,Mapping!$A$2:$C$502,3,0)</f>
        <v>0</v>
      </c>
      <c r="J4282" s="24" t="str">
        <f>VLOOKUP($E4282,Mapping!$A$2:$C$502,2,0)</f>
        <v>Google Display</v>
      </c>
      <c r="K4282" s="24" t="str">
        <f>VLOOKUP(G4282,Mapping!$E$2:$F$246,2,0)</f>
        <v>S1</v>
      </c>
    </row>
    <row r="4283" spans="5:11" x14ac:dyDescent="0.25">
      <c r="E4283" s="5" t="s">
        <v>218</v>
      </c>
      <c r="F4283" s="1" t="s">
        <v>117</v>
      </c>
      <c r="G4283" s="2">
        <v>44328</v>
      </c>
      <c r="H4283" s="1">
        <v>0</v>
      </c>
      <c r="I4283" s="24">
        <f>VLOOKUP($E4283,Mapping!$A$2:$C$502,3,0)</f>
        <v>0</v>
      </c>
      <c r="J4283" s="24" t="str">
        <f>VLOOKUP($E4283,Mapping!$A$2:$C$502,2,0)</f>
        <v>Google Display</v>
      </c>
      <c r="K4283" s="24" t="str">
        <f>VLOOKUP(G4283,Mapping!$E$2:$F$246,2,0)</f>
        <v>S1</v>
      </c>
    </row>
    <row r="4284" spans="5:11" x14ac:dyDescent="0.25">
      <c r="E4284" s="5" t="s">
        <v>230</v>
      </c>
      <c r="F4284" s="1" t="s">
        <v>117</v>
      </c>
      <c r="G4284" s="2">
        <v>44328</v>
      </c>
      <c r="H4284" s="1">
        <v>2101.6728875756899</v>
      </c>
      <c r="I4284" s="24" t="str">
        <f>VLOOKUP($E4284,Mapping!$A$2:$C$502,3,0)</f>
        <v>S1</v>
      </c>
      <c r="J4284" s="24" t="str">
        <f>VLOOKUP($E4284,Mapping!$A$2:$C$502,2,0)</f>
        <v>Google Display</v>
      </c>
      <c r="K4284" s="24" t="str">
        <f>VLOOKUP(G4284,Mapping!$E$2:$F$246,2,0)</f>
        <v>S1</v>
      </c>
    </row>
    <row r="4285" spans="5:11" x14ac:dyDescent="0.25">
      <c r="E4285" s="5" t="s">
        <v>219</v>
      </c>
      <c r="F4285" s="1" t="s">
        <v>117</v>
      </c>
      <c r="G4285" s="2">
        <v>44328</v>
      </c>
      <c r="H4285" s="1">
        <v>0</v>
      </c>
      <c r="I4285" s="24" t="str">
        <f>VLOOKUP($E4285,Mapping!$A$2:$C$502,3,0)</f>
        <v>Pre</v>
      </c>
      <c r="J4285" s="24" t="str">
        <f>VLOOKUP($E4285,Mapping!$A$2:$C$502,2,0)</f>
        <v>Google Youtube</v>
      </c>
      <c r="K4285" s="24" t="str">
        <f>VLOOKUP(G4285,Mapping!$E$2:$F$246,2,0)</f>
        <v>S1</v>
      </c>
    </row>
    <row r="4286" spans="5:11" x14ac:dyDescent="0.25">
      <c r="E4286" s="5" t="s">
        <v>220</v>
      </c>
      <c r="F4286" s="1" t="s">
        <v>117</v>
      </c>
      <c r="G4286" s="2">
        <v>44328</v>
      </c>
      <c r="H4286" s="1">
        <v>0</v>
      </c>
      <c r="I4286" s="24">
        <f>VLOOKUP($E4286,Mapping!$A$2:$C$502,3,0)</f>
        <v>0</v>
      </c>
      <c r="J4286" s="24" t="str">
        <f>VLOOKUP($E4286,Mapping!$A$2:$C$502,2,0)</f>
        <v>Google Youtube</v>
      </c>
      <c r="K4286" s="24" t="str">
        <f>VLOOKUP(G4286,Mapping!$E$2:$F$246,2,0)</f>
        <v>S1</v>
      </c>
    </row>
    <row r="4287" spans="5:11" x14ac:dyDescent="0.25">
      <c r="E4287" s="5" t="s">
        <v>231</v>
      </c>
      <c r="F4287" s="1" t="s">
        <v>117</v>
      </c>
      <c r="G4287" s="2">
        <v>44328</v>
      </c>
      <c r="H4287" s="1">
        <v>0</v>
      </c>
      <c r="I4287" s="24">
        <f>VLOOKUP($E4287,Mapping!$A$2:$C$502,3,0)</f>
        <v>0</v>
      </c>
      <c r="J4287" s="24" t="str">
        <f>VLOOKUP($E4287,Mapping!$A$2:$C$502,2,0)</f>
        <v>Google Youtube</v>
      </c>
      <c r="K4287" s="24" t="str">
        <f>VLOOKUP(G4287,Mapping!$E$2:$F$246,2,0)</f>
        <v>S1</v>
      </c>
    </row>
    <row r="4288" spans="5:11" x14ac:dyDescent="0.25">
      <c r="E4288" s="5" t="s">
        <v>221</v>
      </c>
      <c r="F4288" s="1" t="s">
        <v>117</v>
      </c>
      <c r="G4288" s="2">
        <v>44328</v>
      </c>
      <c r="H4288" s="1">
        <v>0</v>
      </c>
      <c r="I4288" s="24">
        <f>VLOOKUP($E4288,Mapping!$A$2:$C$502,3,0)</f>
        <v>0</v>
      </c>
      <c r="J4288" s="24" t="str">
        <f>VLOOKUP($E4288,Mapping!$A$2:$C$502,2,0)</f>
        <v>Google Youtube</v>
      </c>
      <c r="K4288" s="24" t="str">
        <f>VLOOKUP(G4288,Mapping!$E$2:$F$246,2,0)</f>
        <v>S1</v>
      </c>
    </row>
    <row r="4289" spans="5:11" x14ac:dyDescent="0.25">
      <c r="E4289" s="5" t="s">
        <v>232</v>
      </c>
      <c r="F4289" s="1" t="s">
        <v>117</v>
      </c>
      <c r="G4289" s="2">
        <v>44328</v>
      </c>
      <c r="H4289" s="1">
        <v>1940.2704207555</v>
      </c>
      <c r="I4289" s="24" t="str">
        <f>VLOOKUP($E4289,Mapping!$A$2:$C$502,3,0)</f>
        <v>S1</v>
      </c>
      <c r="J4289" s="24" t="str">
        <f>VLOOKUP($E4289,Mapping!$A$2:$C$502,2,0)</f>
        <v>Google Youtube</v>
      </c>
      <c r="K4289" s="24" t="str">
        <f>VLOOKUP(G4289,Mapping!$E$2:$F$246,2,0)</f>
        <v>S1</v>
      </c>
    </row>
    <row r="4290" spans="5:11" x14ac:dyDescent="0.25">
      <c r="E4290" s="5" t="s">
        <v>73</v>
      </c>
      <c r="F4290" s="1" t="s">
        <v>117</v>
      </c>
      <c r="G4290" s="2">
        <v>44328</v>
      </c>
      <c r="H4290" s="1">
        <v>282876.95580592903</v>
      </c>
      <c r="I4290" s="24">
        <f>VLOOKUP($E4290,Mapping!$A$2:$C$502,3,0)</f>
        <v>0</v>
      </c>
      <c r="J4290" s="24">
        <f>VLOOKUP($E4290,Mapping!$A$2:$C$502,2,0)</f>
        <v>0</v>
      </c>
      <c r="K4290" s="24" t="str">
        <f>VLOOKUP(G4290,Mapping!$E$2:$F$246,2,0)</f>
        <v>S1</v>
      </c>
    </row>
    <row r="4291" spans="5:11" x14ac:dyDescent="0.25">
      <c r="E4291" s="5" t="s">
        <v>149</v>
      </c>
      <c r="F4291" s="1" t="s">
        <v>117</v>
      </c>
      <c r="G4291" s="2">
        <v>44328</v>
      </c>
      <c r="H4291" s="1">
        <v>0</v>
      </c>
      <c r="I4291" s="24">
        <f>VLOOKUP($E4291,Mapping!$A$2:$C$502,3,0)</f>
        <v>0</v>
      </c>
      <c r="J4291" s="24" t="str">
        <f>VLOOKUP($E4291,Mapping!$A$2:$C$502,2,0)</f>
        <v>Event After Effect</v>
      </c>
      <c r="K4291" s="24" t="str">
        <f>VLOOKUP(G4291,Mapping!$E$2:$F$246,2,0)</f>
        <v>S1</v>
      </c>
    </row>
    <row r="4292" spans="5:11" x14ac:dyDescent="0.25">
      <c r="E4292" s="5" t="s">
        <v>150</v>
      </c>
      <c r="F4292" s="1" t="s">
        <v>117</v>
      </c>
      <c r="G4292" s="2">
        <v>44328</v>
      </c>
      <c r="H4292" s="1">
        <v>0</v>
      </c>
      <c r="I4292" s="24">
        <f>VLOOKUP($E4292,Mapping!$A$2:$C$502,3,0)</f>
        <v>0</v>
      </c>
      <c r="J4292" s="24" t="str">
        <f>VLOOKUP($E4292,Mapping!$A$2:$C$502,2,0)</f>
        <v>Internal Event</v>
      </c>
      <c r="K4292" s="24" t="str">
        <f>VLOOKUP(G4292,Mapping!$E$2:$F$246,2,0)</f>
        <v>S1</v>
      </c>
    </row>
    <row r="4293" spans="5:11" x14ac:dyDescent="0.25">
      <c r="E4293" s="5" t="s">
        <v>151</v>
      </c>
      <c r="F4293" s="1" t="s">
        <v>117</v>
      </c>
      <c r="G4293" s="2">
        <v>44328</v>
      </c>
      <c r="H4293" s="1">
        <v>0</v>
      </c>
      <c r="I4293" s="24">
        <f>VLOOKUP($E4293,Mapping!$A$2:$C$502,3,0)</f>
        <v>0</v>
      </c>
      <c r="J4293" s="24" t="str">
        <f>VLOOKUP($E4293,Mapping!$A$2:$C$502,2,0)</f>
        <v>Internal Event</v>
      </c>
      <c r="K4293" s="24" t="str">
        <f>VLOOKUP(G4293,Mapping!$E$2:$F$246,2,0)</f>
        <v>S1</v>
      </c>
    </row>
    <row r="4294" spans="5:11" x14ac:dyDescent="0.25">
      <c r="E4294" s="5" t="s">
        <v>152</v>
      </c>
      <c r="F4294" s="1" t="s">
        <v>117</v>
      </c>
      <c r="G4294" s="2">
        <v>44328</v>
      </c>
      <c r="H4294" s="1">
        <v>0</v>
      </c>
      <c r="I4294" s="24">
        <f>VLOOKUP($E4294,Mapping!$A$2:$C$502,3,0)</f>
        <v>0</v>
      </c>
      <c r="J4294" s="24" t="str">
        <f>VLOOKUP($E4294,Mapping!$A$2:$C$502,2,0)</f>
        <v>Internal Event</v>
      </c>
      <c r="K4294" s="24" t="str">
        <f>VLOOKUP(G4294,Mapping!$E$2:$F$246,2,0)</f>
        <v>S1</v>
      </c>
    </row>
    <row r="4295" spans="5:11" x14ac:dyDescent="0.25">
      <c r="E4295" s="5" t="s">
        <v>153</v>
      </c>
      <c r="F4295" s="1" t="s">
        <v>117</v>
      </c>
      <c r="G4295" s="2">
        <v>44328</v>
      </c>
      <c r="H4295" s="1">
        <v>0</v>
      </c>
      <c r="I4295" s="24">
        <f>VLOOKUP($E4295,Mapping!$A$2:$C$502,3,0)</f>
        <v>0</v>
      </c>
      <c r="J4295" s="24" t="str">
        <f>VLOOKUP($E4295,Mapping!$A$2:$C$502,2,0)</f>
        <v>Monday Effect</v>
      </c>
      <c r="K4295" s="24" t="str">
        <f>VLOOKUP(G4295,Mapping!$E$2:$F$246,2,0)</f>
        <v>S1</v>
      </c>
    </row>
    <row r="4296" spans="5:11" x14ac:dyDescent="0.25">
      <c r="E4296" s="5" t="s">
        <v>154</v>
      </c>
      <c r="F4296" s="1" t="s">
        <v>117</v>
      </c>
      <c r="G4296" s="2">
        <v>44328</v>
      </c>
      <c r="H4296" s="1">
        <v>0</v>
      </c>
      <c r="I4296" s="24">
        <f>VLOOKUP($E4296,Mapping!$A$2:$C$502,3,0)</f>
        <v>0</v>
      </c>
      <c r="J4296" s="24" t="str">
        <f>VLOOKUP($E4296,Mapping!$A$2:$C$502,2,0)</f>
        <v>New Content</v>
      </c>
      <c r="K4296" s="24" t="str">
        <f>VLOOKUP(G4296,Mapping!$E$2:$F$246,2,0)</f>
        <v>S1</v>
      </c>
    </row>
    <row r="4297" spans="5:11" x14ac:dyDescent="0.25">
      <c r="E4297" s="5" t="s">
        <v>155</v>
      </c>
      <c r="F4297" s="1" t="s">
        <v>117</v>
      </c>
      <c r="G4297" s="2">
        <v>44328</v>
      </c>
      <c r="H4297" s="1">
        <v>0</v>
      </c>
      <c r="I4297" s="24">
        <f>VLOOKUP($E4297,Mapping!$A$2:$C$502,3,0)</f>
        <v>0</v>
      </c>
      <c r="J4297" s="24" t="str">
        <f>VLOOKUP($E4297,Mapping!$A$2:$C$502,2,0)</f>
        <v>Internal Event</v>
      </c>
      <c r="K4297" s="24" t="str">
        <f>VLOOKUP(G4297,Mapping!$E$2:$F$246,2,0)</f>
        <v>S1</v>
      </c>
    </row>
    <row r="4298" spans="5:11" x14ac:dyDescent="0.25">
      <c r="E4298" s="5" t="s">
        <v>156</v>
      </c>
      <c r="F4298" s="1" t="s">
        <v>117</v>
      </c>
      <c r="G4298" s="2">
        <v>44328</v>
      </c>
      <c r="H4298" s="1">
        <v>0</v>
      </c>
      <c r="I4298" s="24">
        <f>VLOOKUP($E4298,Mapping!$A$2:$C$502,3,0)</f>
        <v>0</v>
      </c>
      <c r="J4298" s="24" t="str">
        <f>VLOOKUP($E4298,Mapping!$A$2:$C$502,2,0)</f>
        <v>Internal Event</v>
      </c>
      <c r="K4298" s="24" t="str">
        <f>VLOOKUP(G4298,Mapping!$E$2:$F$246,2,0)</f>
        <v>S1</v>
      </c>
    </row>
    <row r="4299" spans="5:11" x14ac:dyDescent="0.25">
      <c r="E4299" s="5" t="s">
        <v>233</v>
      </c>
      <c r="F4299" s="1" t="s">
        <v>117</v>
      </c>
      <c r="G4299" s="2">
        <v>44328</v>
      </c>
      <c r="H4299" s="1">
        <v>0</v>
      </c>
      <c r="I4299" s="24" t="str">
        <f>VLOOKUP($E4299,Mapping!$A$2:$C$502,3,0)</f>
        <v>S2</v>
      </c>
      <c r="J4299" s="24" t="str">
        <f>VLOOKUP($E4299,Mapping!$A$2:$C$502,2,0)</f>
        <v>Reddit</v>
      </c>
      <c r="K4299" s="24" t="str">
        <f>VLOOKUP(G4299,Mapping!$E$2:$F$246,2,0)</f>
        <v>S1</v>
      </c>
    </row>
    <row r="4300" spans="5:11" x14ac:dyDescent="0.25">
      <c r="E4300" s="5" t="s">
        <v>158</v>
      </c>
      <c r="F4300" s="1" t="s">
        <v>117</v>
      </c>
      <c r="G4300" s="2">
        <v>44328</v>
      </c>
      <c r="H4300" s="1">
        <v>0</v>
      </c>
      <c r="I4300" s="24">
        <f>VLOOKUP($E4300,Mapping!$A$2:$C$502,3,0)</f>
        <v>0</v>
      </c>
      <c r="J4300" s="24" t="str">
        <f>VLOOKUP($E4300,Mapping!$A$2:$C$502,2,0)</f>
        <v>Internal Event</v>
      </c>
      <c r="K4300" s="24" t="str">
        <f>VLOOKUP(G4300,Mapping!$E$2:$F$246,2,0)</f>
        <v>S1</v>
      </c>
    </row>
    <row r="4301" spans="5:11" x14ac:dyDescent="0.25">
      <c r="E4301" s="5" t="s">
        <v>159</v>
      </c>
      <c r="F4301" s="1" t="s">
        <v>117</v>
      </c>
      <c r="G4301" s="2">
        <v>44328</v>
      </c>
      <c r="H4301" s="1">
        <v>0</v>
      </c>
      <c r="I4301" s="24">
        <f>VLOOKUP($E4301,Mapping!$A$2:$C$502,3,0)</f>
        <v>0</v>
      </c>
      <c r="J4301" s="24" t="str">
        <f>VLOOKUP($E4301,Mapping!$A$2:$C$502,2,0)</f>
        <v>Event After Effect</v>
      </c>
      <c r="K4301" s="24" t="str">
        <f>VLOOKUP(G4301,Mapping!$E$2:$F$246,2,0)</f>
        <v>S1</v>
      </c>
    </row>
    <row r="4302" spans="5:11" x14ac:dyDescent="0.25">
      <c r="E4302" s="5" t="s">
        <v>160</v>
      </c>
      <c r="F4302" s="1" t="s">
        <v>117</v>
      </c>
      <c r="G4302" s="2">
        <v>44328</v>
      </c>
      <c r="H4302" s="1">
        <v>0</v>
      </c>
      <c r="I4302" s="24">
        <f>VLOOKUP($E4302,Mapping!$A$2:$C$502,3,0)</f>
        <v>0</v>
      </c>
      <c r="J4302" s="24" t="str">
        <f>VLOOKUP($E4302,Mapping!$A$2:$C$502,2,0)</f>
        <v>Event After Effect</v>
      </c>
      <c r="K4302" s="24" t="str">
        <f>VLOOKUP(G4302,Mapping!$E$2:$F$246,2,0)</f>
        <v>S1</v>
      </c>
    </row>
    <row r="4303" spans="5:11" x14ac:dyDescent="0.25">
      <c r="E4303" s="5" t="s">
        <v>161</v>
      </c>
      <c r="F4303" s="1" t="s">
        <v>117</v>
      </c>
      <c r="G4303" s="2">
        <v>44328</v>
      </c>
      <c r="H4303" s="1">
        <v>0</v>
      </c>
      <c r="I4303" s="24">
        <f>VLOOKUP($E4303,Mapping!$A$2:$C$502,3,0)</f>
        <v>0</v>
      </c>
      <c r="J4303" s="24" t="str">
        <f>VLOOKUP($E4303,Mapping!$A$2:$C$502,2,0)</f>
        <v>Internal Event</v>
      </c>
      <c r="K4303" s="24" t="str">
        <f>VLOOKUP(G4303,Mapping!$E$2:$F$246,2,0)</f>
        <v>S1</v>
      </c>
    </row>
    <row r="4304" spans="5:11" x14ac:dyDescent="0.25">
      <c r="E4304" s="5" t="s">
        <v>162</v>
      </c>
      <c r="F4304" s="1" t="s">
        <v>117</v>
      </c>
      <c r="G4304" s="2">
        <v>44328</v>
      </c>
      <c r="H4304" s="1">
        <v>0</v>
      </c>
      <c r="I4304" s="24">
        <f>VLOOKUP($E4304,Mapping!$A$2:$C$502,3,0)</f>
        <v>0</v>
      </c>
      <c r="J4304" s="24" t="str">
        <f>VLOOKUP($E4304,Mapping!$A$2:$C$502,2,0)</f>
        <v>Tuesday Effect</v>
      </c>
      <c r="K4304" s="24" t="str">
        <f>VLOOKUP(G4304,Mapping!$E$2:$F$246,2,0)</f>
        <v>S1</v>
      </c>
    </row>
    <row r="4305" spans="5:11" x14ac:dyDescent="0.25">
      <c r="E4305" s="5" t="s">
        <v>222</v>
      </c>
      <c r="F4305" s="1" t="s">
        <v>117</v>
      </c>
      <c r="G4305" s="2">
        <v>44328</v>
      </c>
      <c r="H4305" s="1">
        <v>1876.0798021560399</v>
      </c>
      <c r="I4305" s="24" t="str">
        <f>VLOOKUP($E4305,Mapping!$A$2:$C$502,3,0)</f>
        <v>Pre</v>
      </c>
      <c r="J4305" s="24" t="str">
        <f>VLOOKUP($E4305,Mapping!$A$2:$C$502,2,0)</f>
        <v>Unity</v>
      </c>
      <c r="K4305" s="24" t="str">
        <f>VLOOKUP(G4305,Mapping!$E$2:$F$246,2,0)</f>
        <v>S1</v>
      </c>
    </row>
    <row r="4306" spans="5:11" x14ac:dyDescent="0.25">
      <c r="E4306" s="5" t="s">
        <v>234</v>
      </c>
      <c r="F4306" s="1" t="s">
        <v>117</v>
      </c>
      <c r="G4306" s="2">
        <v>44328</v>
      </c>
      <c r="H4306" s="1">
        <v>18168.582553914199</v>
      </c>
      <c r="I4306" s="24" t="str">
        <f>VLOOKUP($E4306,Mapping!$A$2:$C$502,3,0)</f>
        <v>S1</v>
      </c>
      <c r="J4306" s="24" t="str">
        <f>VLOOKUP($E4306,Mapping!$A$2:$C$502,2,0)</f>
        <v>Unity</v>
      </c>
      <c r="K4306" s="24" t="str">
        <f>VLOOKUP(G4306,Mapping!$E$2:$F$246,2,0)</f>
        <v>S1</v>
      </c>
    </row>
    <row r="4307" spans="5:11" x14ac:dyDescent="0.25">
      <c r="E4307" s="5" t="s">
        <v>235</v>
      </c>
      <c r="F4307" s="1" t="s">
        <v>117</v>
      </c>
      <c r="G4307" s="2">
        <v>44328</v>
      </c>
      <c r="H4307" s="1">
        <v>0</v>
      </c>
      <c r="I4307" s="24" t="str">
        <f>VLOOKUP($E4307,Mapping!$A$2:$C$502,3,0)</f>
        <v>S2</v>
      </c>
      <c r="J4307" s="24" t="str">
        <f>VLOOKUP($E4307,Mapping!$A$2:$C$502,2,0)</f>
        <v>Unity</v>
      </c>
      <c r="K4307" s="24" t="str">
        <f>VLOOKUP(G4307,Mapping!$E$2:$F$246,2,0)</f>
        <v>S1</v>
      </c>
    </row>
    <row r="4308" spans="5:11" x14ac:dyDescent="0.25">
      <c r="E4308" s="5" t="s">
        <v>247</v>
      </c>
      <c r="F4308" s="1" t="s">
        <v>117</v>
      </c>
      <c r="G4308" s="2">
        <v>44328</v>
      </c>
      <c r="H4308" s="1">
        <v>0</v>
      </c>
      <c r="I4308" s="24" t="str">
        <f>VLOOKUP($E4308,Mapping!$A$2:$C$502,3,0)</f>
        <v>S3</v>
      </c>
      <c r="J4308" s="24" t="str">
        <f>VLOOKUP($E4308,Mapping!$A$2:$C$502,2,0)</f>
        <v>Unity</v>
      </c>
      <c r="K4308" s="24" t="str">
        <f>VLOOKUP(G4308,Mapping!$E$2:$F$246,2,0)</f>
        <v>S1</v>
      </c>
    </row>
    <row r="4309" spans="5:11" x14ac:dyDescent="0.25">
      <c r="E4309" s="5" t="s">
        <v>200</v>
      </c>
      <c r="F4309" s="1" t="s">
        <v>117</v>
      </c>
      <c r="G4309" s="2">
        <v>44329</v>
      </c>
      <c r="H4309" s="1">
        <v>0</v>
      </c>
      <c r="I4309" s="24">
        <f>VLOOKUP($E4309,Mapping!$A$2:$C$502,3,0)</f>
        <v>0</v>
      </c>
      <c r="J4309" s="24" t="str">
        <f>VLOOKUP($E4309,Mapping!$A$2:$C$502,2,0)</f>
        <v>Apple Search</v>
      </c>
      <c r="K4309" s="24" t="str">
        <f>VLOOKUP(G4309,Mapping!$E$2:$F$246,2,0)</f>
        <v>S1</v>
      </c>
    </row>
    <row r="4310" spans="5:11" x14ac:dyDescent="0.25">
      <c r="E4310" s="5" t="s">
        <v>227</v>
      </c>
      <c r="F4310" s="1" t="s">
        <v>117</v>
      </c>
      <c r="G4310" s="2">
        <v>44329</v>
      </c>
      <c r="H4310" s="1">
        <v>0</v>
      </c>
      <c r="I4310" s="24">
        <f>VLOOKUP($E4310,Mapping!$A$2:$C$502,3,0)</f>
        <v>0</v>
      </c>
      <c r="J4310" s="24" t="str">
        <f>VLOOKUP($E4310,Mapping!$A$2:$C$502,2,0)</f>
        <v>Applovin Rewarded</v>
      </c>
      <c r="K4310" s="24" t="str">
        <f>VLOOKUP(G4310,Mapping!$E$2:$F$246,2,0)</f>
        <v>S1</v>
      </c>
    </row>
    <row r="4311" spans="5:11" x14ac:dyDescent="0.25">
      <c r="E4311" s="5" t="s">
        <v>201</v>
      </c>
      <c r="F4311" s="1" t="s">
        <v>117</v>
      </c>
      <c r="G4311" s="2">
        <v>44329</v>
      </c>
      <c r="H4311" s="1">
        <v>0</v>
      </c>
      <c r="I4311" s="24">
        <f>VLOOKUP($E4311,Mapping!$A$2:$C$502,3,0)</f>
        <v>0</v>
      </c>
      <c r="J4311" s="24" t="str">
        <f>VLOOKUP($E4311,Mapping!$A$2:$C$502,2,0)</f>
        <v>Applovin Video</v>
      </c>
      <c r="K4311" s="24" t="str">
        <f>VLOOKUP(G4311,Mapping!$E$2:$F$246,2,0)</f>
        <v>S1</v>
      </c>
    </row>
    <row r="4312" spans="5:11" x14ac:dyDescent="0.25">
      <c r="E4312" s="5" t="s">
        <v>143</v>
      </c>
      <c r="F4312" s="1" t="s">
        <v>117</v>
      </c>
      <c r="G4312" s="2">
        <v>44329</v>
      </c>
      <c r="H4312" s="1">
        <v>0</v>
      </c>
      <c r="I4312" s="24">
        <f>VLOOKUP($E4312,Mapping!$A$2:$C$502,3,0)</f>
        <v>0</v>
      </c>
      <c r="J4312" s="24" t="str">
        <f>VLOOKUP($E4312,Mapping!$A$2:$C$502,2,0)</f>
        <v>Bug Fix</v>
      </c>
      <c r="K4312" s="24" t="str">
        <f>VLOOKUP(G4312,Mapping!$E$2:$F$246,2,0)</f>
        <v>S1</v>
      </c>
    </row>
    <row r="4313" spans="5:11" x14ac:dyDescent="0.25">
      <c r="E4313" s="5" t="s">
        <v>144</v>
      </c>
      <c r="F4313" s="1" t="s">
        <v>117</v>
      </c>
      <c r="G4313" s="2">
        <v>44329</v>
      </c>
      <c r="H4313" s="1">
        <v>0</v>
      </c>
      <c r="I4313" s="24">
        <f>VLOOKUP($E4313,Mapping!$A$2:$C$502,3,0)</f>
        <v>0</v>
      </c>
      <c r="J4313" s="24" t="str">
        <f>VLOOKUP($E4313,Mapping!$A$2:$C$502,2,0)</f>
        <v>Bug Fix</v>
      </c>
      <c r="K4313" s="24" t="str">
        <f>VLOOKUP(G4313,Mapping!$E$2:$F$246,2,0)</f>
        <v>S1</v>
      </c>
    </row>
    <row r="4314" spans="5:11" x14ac:dyDescent="0.25">
      <c r="E4314" s="5" t="s">
        <v>226</v>
      </c>
      <c r="F4314" s="1" t="s">
        <v>117</v>
      </c>
      <c r="G4314" s="2">
        <v>44329</v>
      </c>
      <c r="H4314" s="1">
        <v>0</v>
      </c>
      <c r="I4314" s="24">
        <f>VLOOKUP($E4314,Mapping!$A$2:$C$502,3,0)</f>
        <v>0</v>
      </c>
      <c r="J4314" s="24" t="str">
        <f>VLOOKUP($E4314,Mapping!$A$2:$C$502,2,0)</f>
        <v>Bug Fix</v>
      </c>
      <c r="K4314" s="24" t="str">
        <f>VLOOKUP(G4314,Mapping!$E$2:$F$246,2,0)</f>
        <v>S1</v>
      </c>
    </row>
    <row r="4315" spans="5:11" x14ac:dyDescent="0.25">
      <c r="E4315" s="5" t="s">
        <v>146</v>
      </c>
      <c r="F4315" s="1" t="s">
        <v>117</v>
      </c>
      <c r="G4315" s="2">
        <v>44329</v>
      </c>
      <c r="H4315" s="1">
        <v>-25455.428566692601</v>
      </c>
      <c r="I4315" s="24">
        <f>VLOOKUP($E4315,Mapping!$A$2:$C$502,3,0)</f>
        <v>0</v>
      </c>
      <c r="J4315" s="24" t="str">
        <f>VLOOKUP($E4315,Mapping!$A$2:$C$502,2,0)</f>
        <v>Event After Effect</v>
      </c>
      <c r="K4315" s="24" t="str">
        <f>VLOOKUP(G4315,Mapping!$E$2:$F$246,2,0)</f>
        <v>S1</v>
      </c>
    </row>
    <row r="4316" spans="5:11" x14ac:dyDescent="0.25">
      <c r="E4316" s="5" t="s">
        <v>228</v>
      </c>
      <c r="F4316" s="1" t="s">
        <v>117</v>
      </c>
      <c r="G4316" s="2">
        <v>44329</v>
      </c>
      <c r="H4316" s="1">
        <v>0</v>
      </c>
      <c r="I4316" s="24">
        <f>VLOOKUP($E4316,Mapping!$A$2:$C$502,3,0)</f>
        <v>0</v>
      </c>
      <c r="J4316" s="24" t="str">
        <f>VLOOKUP($E4316,Mapping!$A$2:$C$502,2,0)</f>
        <v>Bytedance Global</v>
      </c>
      <c r="K4316" s="24" t="str">
        <f>VLOOKUP(G4316,Mapping!$E$2:$F$246,2,0)</f>
        <v>S1</v>
      </c>
    </row>
    <row r="4317" spans="5:11" x14ac:dyDescent="0.25">
      <c r="E4317" s="5" t="s">
        <v>180</v>
      </c>
      <c r="F4317" s="1" t="s">
        <v>117</v>
      </c>
      <c r="G4317" s="2">
        <v>44329</v>
      </c>
      <c r="H4317" s="1">
        <v>-17225.3076041934</v>
      </c>
      <c r="I4317" s="24">
        <f>VLOOKUP($E4317,Mapping!$A$2:$C$502,3,0)</f>
        <v>0</v>
      </c>
      <c r="J4317" s="24" t="str">
        <f>VLOOKUP($E4317,Mapping!$A$2:$C$502,2,0)</f>
        <v>Lords Mobile</v>
      </c>
      <c r="K4317" s="24" t="str">
        <f>VLOOKUP(G4317,Mapping!$E$2:$F$246,2,0)</f>
        <v>S1</v>
      </c>
    </row>
    <row r="4318" spans="5:11" x14ac:dyDescent="0.25">
      <c r="E4318" s="5" t="s">
        <v>181</v>
      </c>
      <c r="F4318" s="1" t="s">
        <v>117</v>
      </c>
      <c r="G4318" s="2">
        <v>44329</v>
      </c>
      <c r="H4318" s="1">
        <v>-10983.1809394422</v>
      </c>
      <c r="I4318" s="24">
        <f>VLOOKUP($E4318,Mapping!$A$2:$C$502,3,0)</f>
        <v>0</v>
      </c>
      <c r="J4318" s="24" t="str">
        <f>VLOOKUP($E4318,Mapping!$A$2:$C$502,2,0)</f>
        <v>Rise of Kingdom</v>
      </c>
      <c r="K4318" s="24" t="str">
        <f>VLOOKUP(G4318,Mapping!$E$2:$F$246,2,0)</f>
        <v>S1</v>
      </c>
    </row>
    <row r="4319" spans="5:11" x14ac:dyDescent="0.25">
      <c r="E4319" s="5" t="s">
        <v>182</v>
      </c>
      <c r="F4319" s="1" t="s">
        <v>117</v>
      </c>
      <c r="G4319" s="2">
        <v>44329</v>
      </c>
      <c r="H4319" s="1">
        <v>-9199.6309657354104</v>
      </c>
      <c r="I4319" s="24">
        <f>VLOOKUP($E4319,Mapping!$A$2:$C$502,3,0)</f>
        <v>0</v>
      </c>
      <c r="J4319" s="24" t="str">
        <f>VLOOKUP($E4319,Mapping!$A$2:$C$502,2,0)</f>
        <v>West Game</v>
      </c>
      <c r="K4319" s="24" t="str">
        <f>VLOOKUP(G4319,Mapping!$E$2:$F$246,2,0)</f>
        <v>S1</v>
      </c>
    </row>
    <row r="4320" spans="5:11" x14ac:dyDescent="0.25">
      <c r="E4320" s="5" t="s">
        <v>148</v>
      </c>
      <c r="F4320" s="1" t="s">
        <v>117</v>
      </c>
      <c r="G4320" s="2">
        <v>44329</v>
      </c>
      <c r="H4320" s="1">
        <v>0</v>
      </c>
      <c r="I4320" s="24">
        <f>VLOOKUP($E4320,Mapping!$A$2:$C$502,3,0)</f>
        <v>0</v>
      </c>
      <c r="J4320" s="24" t="str">
        <f>VLOOKUP($E4320,Mapping!$A$2:$C$502,2,0)</f>
        <v>Event After Effect</v>
      </c>
      <c r="K4320" s="24" t="str">
        <f>VLOOKUP(G4320,Mapping!$E$2:$F$246,2,0)</f>
        <v>S1</v>
      </c>
    </row>
    <row r="4321" spans="5:11" x14ac:dyDescent="0.25">
      <c r="E4321" s="5" t="s">
        <v>202</v>
      </c>
      <c r="F4321" s="1" t="s">
        <v>117</v>
      </c>
      <c r="G4321" s="2">
        <v>44329</v>
      </c>
      <c r="H4321" s="1">
        <v>4215.9496543308396</v>
      </c>
      <c r="I4321" s="24" t="str">
        <f>VLOOKUP($E4321,Mapping!$A$2:$C$502,3,0)</f>
        <v>S1</v>
      </c>
      <c r="J4321" s="24" t="str">
        <f>VLOOKUP($E4321,Mapping!$A$2:$C$502,2,0)</f>
        <v>Facebook AEO AAA</v>
      </c>
      <c r="K4321" s="24" t="str">
        <f>VLOOKUP(G4321,Mapping!$E$2:$F$246,2,0)</f>
        <v>S1</v>
      </c>
    </row>
    <row r="4322" spans="5:11" x14ac:dyDescent="0.25">
      <c r="E4322" s="5" t="s">
        <v>203</v>
      </c>
      <c r="F4322" s="1" t="s">
        <v>117</v>
      </c>
      <c r="G4322" s="2">
        <v>44329</v>
      </c>
      <c r="H4322" s="1">
        <v>0</v>
      </c>
      <c r="I4322" s="24" t="str">
        <f>VLOOKUP($E4322,Mapping!$A$2:$C$502,3,0)</f>
        <v>S2</v>
      </c>
      <c r="J4322" s="24" t="str">
        <f>VLOOKUP($E4322,Mapping!$A$2:$C$502,2,0)</f>
        <v>Facebook AEO AAA</v>
      </c>
      <c r="K4322" s="24" t="str">
        <f>VLOOKUP(G4322,Mapping!$E$2:$F$246,2,0)</f>
        <v>S1</v>
      </c>
    </row>
    <row r="4323" spans="5:11" x14ac:dyDescent="0.25">
      <c r="E4323" s="5" t="s">
        <v>243</v>
      </c>
      <c r="F4323" s="1" t="s">
        <v>117</v>
      </c>
      <c r="G4323" s="2">
        <v>44329</v>
      </c>
      <c r="H4323" s="1">
        <v>0</v>
      </c>
      <c r="I4323" s="24" t="str">
        <f>VLOOKUP($E4323,Mapping!$A$2:$C$502,3,0)</f>
        <v>S3</v>
      </c>
      <c r="J4323" s="24" t="str">
        <f>VLOOKUP($E4323,Mapping!$A$2:$C$502,2,0)</f>
        <v>Facebook AEO AAA</v>
      </c>
      <c r="K4323" s="24" t="str">
        <f>VLOOKUP(G4323,Mapping!$E$2:$F$246,2,0)</f>
        <v>S1</v>
      </c>
    </row>
    <row r="4324" spans="5:11" x14ac:dyDescent="0.25">
      <c r="E4324" s="5" t="s">
        <v>204</v>
      </c>
      <c r="F4324" s="1" t="s">
        <v>117</v>
      </c>
      <c r="G4324" s="2">
        <v>44329</v>
      </c>
      <c r="H4324" s="1">
        <v>0</v>
      </c>
      <c r="I4324" s="24" t="str">
        <f>VLOOKUP($E4324,Mapping!$A$2:$C$502,3,0)</f>
        <v>Pre</v>
      </c>
      <c r="J4324" s="24" t="str">
        <f>VLOOKUP($E4324,Mapping!$A$2:$C$502,2,0)</f>
        <v>Facebook AEO AAA</v>
      </c>
      <c r="K4324" s="24" t="str">
        <f>VLOOKUP(G4324,Mapping!$E$2:$F$246,2,0)</f>
        <v>S1</v>
      </c>
    </row>
    <row r="4325" spans="5:11" x14ac:dyDescent="0.25">
      <c r="E4325" s="5" t="s">
        <v>205</v>
      </c>
      <c r="F4325" s="1" t="s">
        <v>117</v>
      </c>
      <c r="G4325" s="2">
        <v>44329</v>
      </c>
      <c r="H4325" s="1">
        <v>166.996015546324</v>
      </c>
      <c r="I4325" s="24" t="str">
        <f>VLOOKUP($E4325,Mapping!$A$2:$C$502,3,0)</f>
        <v>S1</v>
      </c>
      <c r="J4325" s="24" t="str">
        <f>VLOOKUP($E4325,Mapping!$A$2:$C$502,2,0)</f>
        <v>Facebook AEO BAU</v>
      </c>
      <c r="K4325" s="24" t="str">
        <f>VLOOKUP(G4325,Mapping!$E$2:$F$246,2,0)</f>
        <v>S1</v>
      </c>
    </row>
    <row r="4326" spans="5:11" x14ac:dyDescent="0.25">
      <c r="E4326" s="5" t="s">
        <v>206</v>
      </c>
      <c r="F4326" s="1" t="s">
        <v>117</v>
      </c>
      <c r="G4326" s="2">
        <v>44329</v>
      </c>
      <c r="H4326" s="1">
        <v>0</v>
      </c>
      <c r="I4326" s="24" t="str">
        <f>VLOOKUP($E4326,Mapping!$A$2:$C$502,3,0)</f>
        <v>S2</v>
      </c>
      <c r="J4326" s="24" t="str">
        <f>VLOOKUP($E4326,Mapping!$A$2:$C$502,2,0)</f>
        <v>Facebook AEO BAU</v>
      </c>
      <c r="K4326" s="24" t="str">
        <f>VLOOKUP(G4326,Mapping!$E$2:$F$246,2,0)</f>
        <v>S1</v>
      </c>
    </row>
    <row r="4327" spans="5:11" x14ac:dyDescent="0.25">
      <c r="E4327" s="5" t="s">
        <v>244</v>
      </c>
      <c r="F4327" s="1" t="s">
        <v>117</v>
      </c>
      <c r="G4327" s="2">
        <v>44329</v>
      </c>
      <c r="H4327" s="1">
        <v>0</v>
      </c>
      <c r="I4327" s="24" t="str">
        <f>VLOOKUP($E4327,Mapping!$A$2:$C$502,3,0)</f>
        <v>S3</v>
      </c>
      <c r="J4327" s="24" t="str">
        <f>VLOOKUP($E4327,Mapping!$A$2:$C$502,2,0)</f>
        <v>Facebook AEO BAU</v>
      </c>
      <c r="K4327" s="24" t="str">
        <f>VLOOKUP(G4327,Mapping!$E$2:$F$246,2,0)</f>
        <v>S1</v>
      </c>
    </row>
    <row r="4328" spans="5:11" x14ac:dyDescent="0.25">
      <c r="E4328" s="5" t="s">
        <v>207</v>
      </c>
      <c r="F4328" s="1" t="s">
        <v>117</v>
      </c>
      <c r="G4328" s="2">
        <v>44329</v>
      </c>
      <c r="H4328" s="1">
        <v>0</v>
      </c>
      <c r="I4328" s="24" t="str">
        <f>VLOOKUP($E4328,Mapping!$A$2:$C$502,3,0)</f>
        <v>Pre</v>
      </c>
      <c r="J4328" s="24" t="str">
        <f>VLOOKUP($E4328,Mapping!$A$2:$C$502,2,0)</f>
        <v>Facebook AEO BAU</v>
      </c>
      <c r="K4328" s="24" t="str">
        <f>VLOOKUP(G4328,Mapping!$E$2:$F$246,2,0)</f>
        <v>S1</v>
      </c>
    </row>
    <row r="4329" spans="5:11" x14ac:dyDescent="0.25">
      <c r="E4329" s="5" t="s">
        <v>208</v>
      </c>
      <c r="F4329" s="1" t="s">
        <v>117</v>
      </c>
      <c r="G4329" s="2">
        <v>44329</v>
      </c>
      <c r="H4329" s="1">
        <v>0</v>
      </c>
      <c r="I4329" s="24" t="str">
        <f>VLOOKUP($E4329,Mapping!$A$2:$C$502,3,0)</f>
        <v>Pre</v>
      </c>
      <c r="J4329" s="24" t="str">
        <f>VLOOKUP($E4329,Mapping!$A$2:$C$502,2,0)</f>
        <v>Facebook VO AAA</v>
      </c>
      <c r="K4329" s="24" t="str">
        <f>VLOOKUP(G4329,Mapping!$E$2:$F$246,2,0)</f>
        <v>S1</v>
      </c>
    </row>
    <row r="4330" spans="5:11" x14ac:dyDescent="0.25">
      <c r="E4330" s="5" t="s">
        <v>209</v>
      </c>
      <c r="F4330" s="1" t="s">
        <v>117</v>
      </c>
      <c r="G4330" s="2">
        <v>44329</v>
      </c>
      <c r="H4330" s="1">
        <v>12655.3814309072</v>
      </c>
      <c r="I4330" s="24" t="str">
        <f>VLOOKUP($E4330,Mapping!$A$2:$C$502,3,0)</f>
        <v>S1</v>
      </c>
      <c r="J4330" s="24" t="str">
        <f>VLOOKUP($E4330,Mapping!$A$2:$C$502,2,0)</f>
        <v>Facebook VO AAA</v>
      </c>
      <c r="K4330" s="24" t="str">
        <f>VLOOKUP(G4330,Mapping!$E$2:$F$246,2,0)</f>
        <v>S1</v>
      </c>
    </row>
    <row r="4331" spans="5:11" x14ac:dyDescent="0.25">
      <c r="E4331" s="5" t="s">
        <v>210</v>
      </c>
      <c r="F4331" s="1" t="s">
        <v>117</v>
      </c>
      <c r="G4331" s="2">
        <v>44329</v>
      </c>
      <c r="H4331" s="1">
        <v>0</v>
      </c>
      <c r="I4331" s="24" t="str">
        <f>VLOOKUP($E4331,Mapping!$A$2:$C$502,3,0)</f>
        <v>S2</v>
      </c>
      <c r="J4331" s="24" t="str">
        <f>VLOOKUP($E4331,Mapping!$A$2:$C$502,2,0)</f>
        <v>Facebook VO AAA</v>
      </c>
      <c r="K4331" s="24" t="str">
        <f>VLOOKUP(G4331,Mapping!$E$2:$F$246,2,0)</f>
        <v>S1</v>
      </c>
    </row>
    <row r="4332" spans="5:11" x14ac:dyDescent="0.25">
      <c r="E4332" s="5" t="s">
        <v>245</v>
      </c>
      <c r="F4332" s="1" t="s">
        <v>117</v>
      </c>
      <c r="G4332" s="2">
        <v>44329</v>
      </c>
      <c r="H4332" s="1">
        <v>0</v>
      </c>
      <c r="I4332" s="24" t="str">
        <f>VLOOKUP($E4332,Mapping!$A$2:$C$502,3,0)</f>
        <v>S3</v>
      </c>
      <c r="J4332" s="24" t="str">
        <f>VLOOKUP($E4332,Mapping!$A$2:$C$502,2,0)</f>
        <v>Facebook VO AAA</v>
      </c>
      <c r="K4332" s="24" t="str">
        <f>VLOOKUP(G4332,Mapping!$E$2:$F$246,2,0)</f>
        <v>S1</v>
      </c>
    </row>
    <row r="4333" spans="5:11" x14ac:dyDescent="0.25">
      <c r="E4333" s="5" t="s">
        <v>211</v>
      </c>
      <c r="F4333" s="1" t="s">
        <v>117</v>
      </c>
      <c r="G4333" s="2">
        <v>44329</v>
      </c>
      <c r="H4333" s="1">
        <v>0</v>
      </c>
      <c r="I4333" s="24" t="str">
        <f>VLOOKUP($E4333,Mapping!$A$2:$C$502,3,0)</f>
        <v>Pre</v>
      </c>
      <c r="J4333" s="24" t="str">
        <f>VLOOKUP($E4333,Mapping!$A$2:$C$502,2,0)</f>
        <v>Facebook VO BAU</v>
      </c>
      <c r="K4333" s="24" t="str">
        <f>VLOOKUP(G4333,Mapping!$E$2:$F$246,2,0)</f>
        <v>S1</v>
      </c>
    </row>
    <row r="4334" spans="5:11" x14ac:dyDescent="0.25">
      <c r="E4334" s="5" t="s">
        <v>212</v>
      </c>
      <c r="F4334" s="1" t="s">
        <v>117</v>
      </c>
      <c r="G4334" s="2">
        <v>44329</v>
      </c>
      <c r="H4334" s="1">
        <v>32887.426899782098</v>
      </c>
      <c r="I4334" s="24" t="str">
        <f>VLOOKUP($E4334,Mapping!$A$2:$C$502,3,0)</f>
        <v>S1</v>
      </c>
      <c r="J4334" s="24" t="str">
        <f>VLOOKUP($E4334,Mapping!$A$2:$C$502,2,0)</f>
        <v>Facebook VO BAU</v>
      </c>
      <c r="K4334" s="24" t="str">
        <f>VLOOKUP(G4334,Mapping!$E$2:$F$246,2,0)</f>
        <v>S1</v>
      </c>
    </row>
    <row r="4335" spans="5:11" x14ac:dyDescent="0.25">
      <c r="E4335" s="5" t="s">
        <v>213</v>
      </c>
      <c r="F4335" s="1" t="s">
        <v>117</v>
      </c>
      <c r="G4335" s="2">
        <v>44329</v>
      </c>
      <c r="H4335" s="1">
        <v>0</v>
      </c>
      <c r="I4335" s="24" t="str">
        <f>VLOOKUP($E4335,Mapping!$A$2:$C$502,3,0)</f>
        <v>S2</v>
      </c>
      <c r="J4335" s="24" t="str">
        <f>VLOOKUP($E4335,Mapping!$A$2:$C$502,2,0)</f>
        <v>Facebook VO BAU</v>
      </c>
      <c r="K4335" s="24" t="str">
        <f>VLOOKUP(G4335,Mapping!$E$2:$F$246,2,0)</f>
        <v>S1</v>
      </c>
    </row>
    <row r="4336" spans="5:11" x14ac:dyDescent="0.25">
      <c r="E4336" s="5" t="s">
        <v>246</v>
      </c>
      <c r="F4336" s="1" t="s">
        <v>117</v>
      </c>
      <c r="G4336" s="2">
        <v>44329</v>
      </c>
      <c r="H4336" s="1">
        <v>0</v>
      </c>
      <c r="I4336" s="24" t="str">
        <f>VLOOKUP($E4336,Mapping!$A$2:$C$502,3,0)</f>
        <v>S3</v>
      </c>
      <c r="J4336" s="24" t="str">
        <f>VLOOKUP($E4336,Mapping!$A$2:$C$502,2,0)</f>
        <v>Facebook VO BAU</v>
      </c>
      <c r="K4336" s="24" t="str">
        <f>VLOOKUP(G4336,Mapping!$E$2:$F$246,2,0)</f>
        <v>S1</v>
      </c>
    </row>
    <row r="4337" spans="5:11" x14ac:dyDescent="0.25">
      <c r="E4337" s="5" t="s">
        <v>214</v>
      </c>
      <c r="F4337" s="1" t="s">
        <v>117</v>
      </c>
      <c r="G4337" s="2">
        <v>44329</v>
      </c>
      <c r="H4337" s="1">
        <v>343.84558988184801</v>
      </c>
      <c r="I4337" s="24" t="str">
        <f>VLOOKUP($E4337,Mapping!$A$2:$C$502,3,0)</f>
        <v>Pre</v>
      </c>
      <c r="J4337" s="24" t="str">
        <f>VLOOKUP($E4337,Mapping!$A$2:$C$502,2,0)</f>
        <v>Facebook VO Dynamic</v>
      </c>
      <c r="K4337" s="24" t="str">
        <f>VLOOKUP(G4337,Mapping!$E$2:$F$246,2,0)</f>
        <v>S1</v>
      </c>
    </row>
    <row r="4338" spans="5:11" x14ac:dyDescent="0.25">
      <c r="E4338" s="5" t="s">
        <v>215</v>
      </c>
      <c r="F4338" s="1" t="s">
        <v>117</v>
      </c>
      <c r="G4338" s="2">
        <v>44329</v>
      </c>
      <c r="H4338" s="1">
        <v>1817.72431709579</v>
      </c>
      <c r="I4338" s="24" t="str">
        <f>VLOOKUP($E4338,Mapping!$A$2:$C$502,3,0)</f>
        <v>S1</v>
      </c>
      <c r="J4338" s="24" t="str">
        <f>VLOOKUP($E4338,Mapping!$A$2:$C$502,2,0)</f>
        <v>Facebook VO Dynamic</v>
      </c>
      <c r="K4338" s="24" t="str">
        <f>VLOOKUP(G4338,Mapping!$E$2:$F$246,2,0)</f>
        <v>S1</v>
      </c>
    </row>
    <row r="4339" spans="5:11" x14ac:dyDescent="0.25">
      <c r="E4339" s="5" t="s">
        <v>216</v>
      </c>
      <c r="F4339" s="1" t="s">
        <v>117</v>
      </c>
      <c r="G4339" s="2">
        <v>44329</v>
      </c>
      <c r="H4339" s="1">
        <v>1984.3576099757699</v>
      </c>
      <c r="I4339" s="24" t="str">
        <f>VLOOKUP($E4339,Mapping!$A$2:$C$502,3,0)</f>
        <v>Pre</v>
      </c>
      <c r="J4339" s="24" t="str">
        <f>VLOOKUP($E4339,Mapping!$A$2:$C$502,2,0)</f>
        <v>Google Display</v>
      </c>
      <c r="K4339" s="24" t="str">
        <f>VLOOKUP(G4339,Mapping!$E$2:$F$246,2,0)</f>
        <v>S1</v>
      </c>
    </row>
    <row r="4340" spans="5:11" x14ac:dyDescent="0.25">
      <c r="E4340" s="5" t="s">
        <v>217</v>
      </c>
      <c r="F4340" s="1" t="s">
        <v>117</v>
      </c>
      <c r="G4340" s="2">
        <v>44329</v>
      </c>
      <c r="H4340" s="1">
        <v>0</v>
      </c>
      <c r="I4340" s="24">
        <f>VLOOKUP($E4340,Mapping!$A$2:$C$502,3,0)</f>
        <v>0</v>
      </c>
      <c r="J4340" s="24" t="str">
        <f>VLOOKUP($E4340,Mapping!$A$2:$C$502,2,0)</f>
        <v>Google Display</v>
      </c>
      <c r="K4340" s="24" t="str">
        <f>VLOOKUP(G4340,Mapping!$E$2:$F$246,2,0)</f>
        <v>S1</v>
      </c>
    </row>
    <row r="4341" spans="5:11" x14ac:dyDescent="0.25">
      <c r="E4341" s="5" t="s">
        <v>229</v>
      </c>
      <c r="F4341" s="1" t="s">
        <v>117</v>
      </c>
      <c r="G4341" s="2">
        <v>44329</v>
      </c>
      <c r="H4341" s="1">
        <v>0</v>
      </c>
      <c r="I4341" s="24">
        <f>VLOOKUP($E4341,Mapping!$A$2:$C$502,3,0)</f>
        <v>0</v>
      </c>
      <c r="J4341" s="24" t="str">
        <f>VLOOKUP($E4341,Mapping!$A$2:$C$502,2,0)</f>
        <v>Google Display</v>
      </c>
      <c r="K4341" s="24" t="str">
        <f>VLOOKUP(G4341,Mapping!$E$2:$F$246,2,0)</f>
        <v>S1</v>
      </c>
    </row>
    <row r="4342" spans="5:11" x14ac:dyDescent="0.25">
      <c r="E4342" s="5" t="s">
        <v>218</v>
      </c>
      <c r="F4342" s="1" t="s">
        <v>117</v>
      </c>
      <c r="G4342" s="2">
        <v>44329</v>
      </c>
      <c r="H4342" s="1">
        <v>0</v>
      </c>
      <c r="I4342" s="24">
        <f>VLOOKUP($E4342,Mapping!$A$2:$C$502,3,0)</f>
        <v>0</v>
      </c>
      <c r="J4342" s="24" t="str">
        <f>VLOOKUP($E4342,Mapping!$A$2:$C$502,2,0)</f>
        <v>Google Display</v>
      </c>
      <c r="K4342" s="24" t="str">
        <f>VLOOKUP(G4342,Mapping!$E$2:$F$246,2,0)</f>
        <v>S1</v>
      </c>
    </row>
    <row r="4343" spans="5:11" x14ac:dyDescent="0.25">
      <c r="E4343" s="5" t="s">
        <v>230</v>
      </c>
      <c r="F4343" s="1" t="s">
        <v>117</v>
      </c>
      <c r="G4343" s="2">
        <v>44329</v>
      </c>
      <c r="H4343" s="1">
        <v>1847.1292956510699</v>
      </c>
      <c r="I4343" s="24" t="str">
        <f>VLOOKUP($E4343,Mapping!$A$2:$C$502,3,0)</f>
        <v>S1</v>
      </c>
      <c r="J4343" s="24" t="str">
        <f>VLOOKUP($E4343,Mapping!$A$2:$C$502,2,0)</f>
        <v>Google Display</v>
      </c>
      <c r="K4343" s="24" t="str">
        <f>VLOOKUP(G4343,Mapping!$E$2:$F$246,2,0)</f>
        <v>S1</v>
      </c>
    </row>
    <row r="4344" spans="5:11" x14ac:dyDescent="0.25">
      <c r="E4344" s="5" t="s">
        <v>219</v>
      </c>
      <c r="F4344" s="1" t="s">
        <v>117</v>
      </c>
      <c r="G4344" s="2">
        <v>44329</v>
      </c>
      <c r="H4344" s="1">
        <v>0</v>
      </c>
      <c r="I4344" s="24" t="str">
        <f>VLOOKUP($E4344,Mapping!$A$2:$C$502,3,0)</f>
        <v>Pre</v>
      </c>
      <c r="J4344" s="24" t="str">
        <f>VLOOKUP($E4344,Mapping!$A$2:$C$502,2,0)</f>
        <v>Google Youtube</v>
      </c>
      <c r="K4344" s="24" t="str">
        <f>VLOOKUP(G4344,Mapping!$E$2:$F$246,2,0)</f>
        <v>S1</v>
      </c>
    </row>
    <row r="4345" spans="5:11" x14ac:dyDescent="0.25">
      <c r="E4345" s="5" t="s">
        <v>220</v>
      </c>
      <c r="F4345" s="1" t="s">
        <v>117</v>
      </c>
      <c r="G4345" s="2">
        <v>44329</v>
      </c>
      <c r="H4345" s="1">
        <v>0</v>
      </c>
      <c r="I4345" s="24">
        <f>VLOOKUP($E4345,Mapping!$A$2:$C$502,3,0)</f>
        <v>0</v>
      </c>
      <c r="J4345" s="24" t="str">
        <f>VLOOKUP($E4345,Mapping!$A$2:$C$502,2,0)</f>
        <v>Google Youtube</v>
      </c>
      <c r="K4345" s="24" t="str">
        <f>VLOOKUP(G4345,Mapping!$E$2:$F$246,2,0)</f>
        <v>S1</v>
      </c>
    </row>
    <row r="4346" spans="5:11" x14ac:dyDescent="0.25">
      <c r="E4346" s="5" t="s">
        <v>231</v>
      </c>
      <c r="F4346" s="1" t="s">
        <v>117</v>
      </c>
      <c r="G4346" s="2">
        <v>44329</v>
      </c>
      <c r="H4346" s="1">
        <v>0</v>
      </c>
      <c r="I4346" s="24">
        <f>VLOOKUP($E4346,Mapping!$A$2:$C$502,3,0)</f>
        <v>0</v>
      </c>
      <c r="J4346" s="24" t="str">
        <f>VLOOKUP($E4346,Mapping!$A$2:$C$502,2,0)</f>
        <v>Google Youtube</v>
      </c>
      <c r="K4346" s="24" t="str">
        <f>VLOOKUP(G4346,Mapping!$E$2:$F$246,2,0)</f>
        <v>S1</v>
      </c>
    </row>
    <row r="4347" spans="5:11" x14ac:dyDescent="0.25">
      <c r="E4347" s="5" t="s">
        <v>221</v>
      </c>
      <c r="F4347" s="1" t="s">
        <v>117</v>
      </c>
      <c r="G4347" s="2">
        <v>44329</v>
      </c>
      <c r="H4347" s="1">
        <v>0</v>
      </c>
      <c r="I4347" s="24">
        <f>VLOOKUP($E4347,Mapping!$A$2:$C$502,3,0)</f>
        <v>0</v>
      </c>
      <c r="J4347" s="24" t="str">
        <f>VLOOKUP($E4347,Mapping!$A$2:$C$502,2,0)</f>
        <v>Google Youtube</v>
      </c>
      <c r="K4347" s="24" t="str">
        <f>VLOOKUP(G4347,Mapping!$E$2:$F$246,2,0)</f>
        <v>S1</v>
      </c>
    </row>
    <row r="4348" spans="5:11" x14ac:dyDescent="0.25">
      <c r="E4348" s="5" t="s">
        <v>232</v>
      </c>
      <c r="F4348" s="1" t="s">
        <v>117</v>
      </c>
      <c r="G4348" s="2">
        <v>44329</v>
      </c>
      <c r="H4348" s="1">
        <v>2861.7443679337298</v>
      </c>
      <c r="I4348" s="24" t="str">
        <f>VLOOKUP($E4348,Mapping!$A$2:$C$502,3,0)</f>
        <v>S1</v>
      </c>
      <c r="J4348" s="24" t="str">
        <f>VLOOKUP($E4348,Mapping!$A$2:$C$502,2,0)</f>
        <v>Google Youtube</v>
      </c>
      <c r="K4348" s="24" t="str">
        <f>VLOOKUP(G4348,Mapping!$E$2:$F$246,2,0)</f>
        <v>S1</v>
      </c>
    </row>
    <row r="4349" spans="5:11" x14ac:dyDescent="0.25">
      <c r="E4349" s="5" t="s">
        <v>73</v>
      </c>
      <c r="F4349" s="1" t="s">
        <v>117</v>
      </c>
      <c r="G4349" s="2">
        <v>44329</v>
      </c>
      <c r="H4349" s="1">
        <v>282876.95580592903</v>
      </c>
      <c r="I4349" s="24">
        <f>VLOOKUP($E4349,Mapping!$A$2:$C$502,3,0)</f>
        <v>0</v>
      </c>
      <c r="J4349" s="24">
        <f>VLOOKUP($E4349,Mapping!$A$2:$C$502,2,0)</f>
        <v>0</v>
      </c>
      <c r="K4349" s="24" t="str">
        <f>VLOOKUP(G4349,Mapping!$E$2:$F$246,2,0)</f>
        <v>S1</v>
      </c>
    </row>
    <row r="4350" spans="5:11" x14ac:dyDescent="0.25">
      <c r="E4350" s="5" t="s">
        <v>149</v>
      </c>
      <c r="F4350" s="1" t="s">
        <v>117</v>
      </c>
      <c r="G4350" s="2">
        <v>44329</v>
      </c>
      <c r="H4350" s="1">
        <v>0</v>
      </c>
      <c r="I4350" s="24">
        <f>VLOOKUP($E4350,Mapping!$A$2:$C$502,3,0)</f>
        <v>0</v>
      </c>
      <c r="J4350" s="24" t="str">
        <f>VLOOKUP($E4350,Mapping!$A$2:$C$502,2,0)</f>
        <v>Event After Effect</v>
      </c>
      <c r="K4350" s="24" t="str">
        <f>VLOOKUP(G4350,Mapping!$E$2:$F$246,2,0)</f>
        <v>S1</v>
      </c>
    </row>
    <row r="4351" spans="5:11" x14ac:dyDescent="0.25">
      <c r="E4351" s="5" t="s">
        <v>150</v>
      </c>
      <c r="F4351" s="1" t="s">
        <v>117</v>
      </c>
      <c r="G4351" s="2">
        <v>44329</v>
      </c>
      <c r="H4351" s="1">
        <v>0</v>
      </c>
      <c r="I4351" s="24">
        <f>VLOOKUP($E4351,Mapping!$A$2:$C$502,3,0)</f>
        <v>0</v>
      </c>
      <c r="J4351" s="24" t="str">
        <f>VLOOKUP($E4351,Mapping!$A$2:$C$502,2,0)</f>
        <v>Internal Event</v>
      </c>
      <c r="K4351" s="24" t="str">
        <f>VLOOKUP(G4351,Mapping!$E$2:$F$246,2,0)</f>
        <v>S1</v>
      </c>
    </row>
    <row r="4352" spans="5:11" x14ac:dyDescent="0.25">
      <c r="E4352" s="5" t="s">
        <v>151</v>
      </c>
      <c r="F4352" s="1" t="s">
        <v>117</v>
      </c>
      <c r="G4352" s="2">
        <v>44329</v>
      </c>
      <c r="H4352" s="1">
        <v>0</v>
      </c>
      <c r="I4352" s="24">
        <f>VLOOKUP($E4352,Mapping!$A$2:$C$502,3,0)</f>
        <v>0</v>
      </c>
      <c r="J4352" s="24" t="str">
        <f>VLOOKUP($E4352,Mapping!$A$2:$C$502,2,0)</f>
        <v>Internal Event</v>
      </c>
      <c r="K4352" s="24" t="str">
        <f>VLOOKUP(G4352,Mapping!$E$2:$F$246,2,0)</f>
        <v>S1</v>
      </c>
    </row>
    <row r="4353" spans="5:11" x14ac:dyDescent="0.25">
      <c r="E4353" s="5" t="s">
        <v>152</v>
      </c>
      <c r="F4353" s="1" t="s">
        <v>117</v>
      </c>
      <c r="G4353" s="2">
        <v>44329</v>
      </c>
      <c r="H4353" s="1">
        <v>0</v>
      </c>
      <c r="I4353" s="24">
        <f>VLOOKUP($E4353,Mapping!$A$2:$C$502,3,0)</f>
        <v>0</v>
      </c>
      <c r="J4353" s="24" t="str">
        <f>VLOOKUP($E4353,Mapping!$A$2:$C$502,2,0)</f>
        <v>Internal Event</v>
      </c>
      <c r="K4353" s="24" t="str">
        <f>VLOOKUP(G4353,Mapping!$E$2:$F$246,2,0)</f>
        <v>S1</v>
      </c>
    </row>
    <row r="4354" spans="5:11" x14ac:dyDescent="0.25">
      <c r="E4354" s="5" t="s">
        <v>153</v>
      </c>
      <c r="F4354" s="1" t="s">
        <v>117</v>
      </c>
      <c r="G4354" s="2">
        <v>44329</v>
      </c>
      <c r="H4354" s="1">
        <v>0</v>
      </c>
      <c r="I4354" s="24">
        <f>VLOOKUP($E4354,Mapping!$A$2:$C$502,3,0)</f>
        <v>0</v>
      </c>
      <c r="J4354" s="24" t="str">
        <f>VLOOKUP($E4354,Mapping!$A$2:$C$502,2,0)</f>
        <v>Monday Effect</v>
      </c>
      <c r="K4354" s="24" t="str">
        <f>VLOOKUP(G4354,Mapping!$E$2:$F$246,2,0)</f>
        <v>S1</v>
      </c>
    </row>
    <row r="4355" spans="5:11" x14ac:dyDescent="0.25">
      <c r="E4355" s="5" t="s">
        <v>154</v>
      </c>
      <c r="F4355" s="1" t="s">
        <v>117</v>
      </c>
      <c r="G4355" s="2">
        <v>44329</v>
      </c>
      <c r="H4355" s="1">
        <v>0</v>
      </c>
      <c r="I4355" s="24">
        <f>VLOOKUP($E4355,Mapping!$A$2:$C$502,3,0)</f>
        <v>0</v>
      </c>
      <c r="J4355" s="24" t="str">
        <f>VLOOKUP($E4355,Mapping!$A$2:$C$502,2,0)</f>
        <v>New Content</v>
      </c>
      <c r="K4355" s="24" t="str">
        <f>VLOOKUP(G4355,Mapping!$E$2:$F$246,2,0)</f>
        <v>S1</v>
      </c>
    </row>
    <row r="4356" spans="5:11" x14ac:dyDescent="0.25">
      <c r="E4356" s="5" t="s">
        <v>155</v>
      </c>
      <c r="F4356" s="1" t="s">
        <v>117</v>
      </c>
      <c r="G4356" s="2">
        <v>44329</v>
      </c>
      <c r="H4356" s="1">
        <v>0</v>
      </c>
      <c r="I4356" s="24">
        <f>VLOOKUP($E4356,Mapping!$A$2:$C$502,3,0)</f>
        <v>0</v>
      </c>
      <c r="J4356" s="24" t="str">
        <f>VLOOKUP($E4356,Mapping!$A$2:$C$502,2,0)</f>
        <v>Internal Event</v>
      </c>
      <c r="K4356" s="24" t="str">
        <f>VLOOKUP(G4356,Mapping!$E$2:$F$246,2,0)</f>
        <v>S1</v>
      </c>
    </row>
    <row r="4357" spans="5:11" x14ac:dyDescent="0.25">
      <c r="E4357" s="5" t="s">
        <v>156</v>
      </c>
      <c r="F4357" s="1" t="s">
        <v>117</v>
      </c>
      <c r="G4357" s="2">
        <v>44329</v>
      </c>
      <c r="H4357" s="1">
        <v>0</v>
      </c>
      <c r="I4357" s="24">
        <f>VLOOKUP($E4357,Mapping!$A$2:$C$502,3,0)</f>
        <v>0</v>
      </c>
      <c r="J4357" s="24" t="str">
        <f>VLOOKUP($E4357,Mapping!$A$2:$C$502,2,0)</f>
        <v>Internal Event</v>
      </c>
      <c r="K4357" s="24" t="str">
        <f>VLOOKUP(G4357,Mapping!$E$2:$F$246,2,0)</f>
        <v>S1</v>
      </c>
    </row>
    <row r="4358" spans="5:11" x14ac:dyDescent="0.25">
      <c r="E4358" s="5" t="s">
        <v>233</v>
      </c>
      <c r="F4358" s="1" t="s">
        <v>117</v>
      </c>
      <c r="G4358" s="2">
        <v>44329</v>
      </c>
      <c r="H4358" s="1">
        <v>0</v>
      </c>
      <c r="I4358" s="24" t="str">
        <f>VLOOKUP($E4358,Mapping!$A$2:$C$502,3,0)</f>
        <v>S2</v>
      </c>
      <c r="J4358" s="24" t="str">
        <f>VLOOKUP($E4358,Mapping!$A$2:$C$502,2,0)</f>
        <v>Reddit</v>
      </c>
      <c r="K4358" s="24" t="str">
        <f>VLOOKUP(G4358,Mapping!$E$2:$F$246,2,0)</f>
        <v>S1</v>
      </c>
    </row>
    <row r="4359" spans="5:11" x14ac:dyDescent="0.25">
      <c r="E4359" s="5" t="s">
        <v>158</v>
      </c>
      <c r="F4359" s="1" t="s">
        <v>117</v>
      </c>
      <c r="G4359" s="2">
        <v>44329</v>
      </c>
      <c r="H4359" s="1">
        <v>0</v>
      </c>
      <c r="I4359" s="24">
        <f>VLOOKUP($E4359,Mapping!$A$2:$C$502,3,0)</f>
        <v>0</v>
      </c>
      <c r="J4359" s="24" t="str">
        <f>VLOOKUP($E4359,Mapping!$A$2:$C$502,2,0)</f>
        <v>Internal Event</v>
      </c>
      <c r="K4359" s="24" t="str">
        <f>VLOOKUP(G4359,Mapping!$E$2:$F$246,2,0)</f>
        <v>S1</v>
      </c>
    </row>
    <row r="4360" spans="5:11" x14ac:dyDescent="0.25">
      <c r="E4360" s="5" t="s">
        <v>159</v>
      </c>
      <c r="F4360" s="1" t="s">
        <v>117</v>
      </c>
      <c r="G4360" s="2">
        <v>44329</v>
      </c>
      <c r="H4360" s="1">
        <v>0</v>
      </c>
      <c r="I4360" s="24">
        <f>VLOOKUP($E4360,Mapping!$A$2:$C$502,3,0)</f>
        <v>0</v>
      </c>
      <c r="J4360" s="24" t="str">
        <f>VLOOKUP($E4360,Mapping!$A$2:$C$502,2,0)</f>
        <v>Event After Effect</v>
      </c>
      <c r="K4360" s="24" t="str">
        <f>VLOOKUP(G4360,Mapping!$E$2:$F$246,2,0)</f>
        <v>S1</v>
      </c>
    </row>
    <row r="4361" spans="5:11" x14ac:dyDescent="0.25">
      <c r="E4361" s="5" t="s">
        <v>160</v>
      </c>
      <c r="F4361" s="1" t="s">
        <v>117</v>
      </c>
      <c r="G4361" s="2">
        <v>44329</v>
      </c>
      <c r="H4361" s="1">
        <v>0</v>
      </c>
      <c r="I4361" s="24">
        <f>VLOOKUP($E4361,Mapping!$A$2:$C$502,3,0)</f>
        <v>0</v>
      </c>
      <c r="J4361" s="24" t="str">
        <f>VLOOKUP($E4361,Mapping!$A$2:$C$502,2,0)</f>
        <v>Event After Effect</v>
      </c>
      <c r="K4361" s="24" t="str">
        <f>VLOOKUP(G4361,Mapping!$E$2:$F$246,2,0)</f>
        <v>S1</v>
      </c>
    </row>
    <row r="4362" spans="5:11" x14ac:dyDescent="0.25">
      <c r="E4362" s="5" t="s">
        <v>161</v>
      </c>
      <c r="F4362" s="1" t="s">
        <v>117</v>
      </c>
      <c r="G4362" s="2">
        <v>44329</v>
      </c>
      <c r="H4362" s="1">
        <v>0</v>
      </c>
      <c r="I4362" s="24">
        <f>VLOOKUP($E4362,Mapping!$A$2:$C$502,3,0)</f>
        <v>0</v>
      </c>
      <c r="J4362" s="24" t="str">
        <f>VLOOKUP($E4362,Mapping!$A$2:$C$502,2,0)</f>
        <v>Internal Event</v>
      </c>
      <c r="K4362" s="24" t="str">
        <f>VLOOKUP(G4362,Mapping!$E$2:$F$246,2,0)</f>
        <v>S1</v>
      </c>
    </row>
    <row r="4363" spans="5:11" x14ac:dyDescent="0.25">
      <c r="E4363" s="5" t="s">
        <v>162</v>
      </c>
      <c r="F4363" s="1" t="s">
        <v>117</v>
      </c>
      <c r="G4363" s="2">
        <v>44329</v>
      </c>
      <c r="H4363" s="1">
        <v>0</v>
      </c>
      <c r="I4363" s="24">
        <f>VLOOKUP($E4363,Mapping!$A$2:$C$502,3,0)</f>
        <v>0</v>
      </c>
      <c r="J4363" s="24" t="str">
        <f>VLOOKUP($E4363,Mapping!$A$2:$C$502,2,0)</f>
        <v>Tuesday Effect</v>
      </c>
      <c r="K4363" s="24" t="str">
        <f>VLOOKUP(G4363,Mapping!$E$2:$F$246,2,0)</f>
        <v>S1</v>
      </c>
    </row>
    <row r="4364" spans="5:11" x14ac:dyDescent="0.25">
      <c r="E4364" s="5" t="s">
        <v>222</v>
      </c>
      <c r="F4364" s="1" t="s">
        <v>117</v>
      </c>
      <c r="G4364" s="2">
        <v>44329</v>
      </c>
      <c r="H4364" s="1">
        <v>1772.09207455097</v>
      </c>
      <c r="I4364" s="24" t="str">
        <f>VLOOKUP($E4364,Mapping!$A$2:$C$502,3,0)</f>
        <v>Pre</v>
      </c>
      <c r="J4364" s="24" t="str">
        <f>VLOOKUP($E4364,Mapping!$A$2:$C$502,2,0)</f>
        <v>Unity</v>
      </c>
      <c r="K4364" s="24" t="str">
        <f>VLOOKUP(G4364,Mapping!$E$2:$F$246,2,0)</f>
        <v>S1</v>
      </c>
    </row>
    <row r="4365" spans="5:11" x14ac:dyDescent="0.25">
      <c r="E4365" s="5" t="s">
        <v>234</v>
      </c>
      <c r="F4365" s="1" t="s">
        <v>117</v>
      </c>
      <c r="G4365" s="2">
        <v>44329</v>
      </c>
      <c r="H4365" s="1">
        <v>18155.426177769499</v>
      </c>
      <c r="I4365" s="24" t="str">
        <f>VLOOKUP($E4365,Mapping!$A$2:$C$502,3,0)</f>
        <v>S1</v>
      </c>
      <c r="J4365" s="24" t="str">
        <f>VLOOKUP($E4365,Mapping!$A$2:$C$502,2,0)</f>
        <v>Unity</v>
      </c>
      <c r="K4365" s="24" t="str">
        <f>VLOOKUP(G4365,Mapping!$E$2:$F$246,2,0)</f>
        <v>S1</v>
      </c>
    </row>
    <row r="4366" spans="5:11" x14ac:dyDescent="0.25">
      <c r="E4366" s="5" t="s">
        <v>235</v>
      </c>
      <c r="F4366" s="1" t="s">
        <v>117</v>
      </c>
      <c r="G4366" s="2">
        <v>44329</v>
      </c>
      <c r="H4366" s="1">
        <v>0</v>
      </c>
      <c r="I4366" s="24" t="str">
        <f>VLOOKUP($E4366,Mapping!$A$2:$C$502,3,0)</f>
        <v>S2</v>
      </c>
      <c r="J4366" s="24" t="str">
        <f>VLOOKUP($E4366,Mapping!$A$2:$C$502,2,0)</f>
        <v>Unity</v>
      </c>
      <c r="K4366" s="24" t="str">
        <f>VLOOKUP(G4366,Mapping!$E$2:$F$246,2,0)</f>
        <v>S1</v>
      </c>
    </row>
    <row r="4367" spans="5:11" x14ac:dyDescent="0.25">
      <c r="E4367" s="5" t="s">
        <v>247</v>
      </c>
      <c r="F4367" s="1" t="s">
        <v>117</v>
      </c>
      <c r="G4367" s="2">
        <v>44329</v>
      </c>
      <c r="H4367" s="1">
        <v>0</v>
      </c>
      <c r="I4367" s="24" t="str">
        <f>VLOOKUP($E4367,Mapping!$A$2:$C$502,3,0)</f>
        <v>S3</v>
      </c>
      <c r="J4367" s="24" t="str">
        <f>VLOOKUP($E4367,Mapping!$A$2:$C$502,2,0)</f>
        <v>Unity</v>
      </c>
      <c r="K4367" s="24" t="str">
        <f>VLOOKUP(G4367,Mapping!$E$2:$F$246,2,0)</f>
        <v>S1</v>
      </c>
    </row>
    <row r="4368" spans="5:11" x14ac:dyDescent="0.25">
      <c r="E4368" s="5" t="s">
        <v>200</v>
      </c>
      <c r="F4368" s="1" t="s">
        <v>117</v>
      </c>
      <c r="G4368" s="2">
        <v>44330</v>
      </c>
      <c r="H4368" s="1">
        <v>0</v>
      </c>
      <c r="I4368" s="24">
        <f>VLOOKUP($E4368,Mapping!$A$2:$C$502,3,0)</f>
        <v>0</v>
      </c>
      <c r="J4368" s="24" t="str">
        <f>VLOOKUP($E4368,Mapping!$A$2:$C$502,2,0)</f>
        <v>Apple Search</v>
      </c>
      <c r="K4368" s="24" t="str">
        <f>VLOOKUP(G4368,Mapping!$E$2:$F$246,2,0)</f>
        <v>S1</v>
      </c>
    </row>
    <row r="4369" spans="5:11" x14ac:dyDescent="0.25">
      <c r="E4369" s="5" t="s">
        <v>227</v>
      </c>
      <c r="F4369" s="1" t="s">
        <v>117</v>
      </c>
      <c r="G4369" s="2">
        <v>44330</v>
      </c>
      <c r="H4369" s="1">
        <v>0</v>
      </c>
      <c r="I4369" s="24">
        <f>VLOOKUP($E4369,Mapping!$A$2:$C$502,3,0)</f>
        <v>0</v>
      </c>
      <c r="J4369" s="24" t="str">
        <f>VLOOKUP($E4369,Mapping!$A$2:$C$502,2,0)</f>
        <v>Applovin Rewarded</v>
      </c>
      <c r="K4369" s="24" t="str">
        <f>VLOOKUP(G4369,Mapping!$E$2:$F$246,2,0)</f>
        <v>S1</v>
      </c>
    </row>
    <row r="4370" spans="5:11" x14ac:dyDescent="0.25">
      <c r="E4370" s="5" t="s">
        <v>201</v>
      </c>
      <c r="F4370" s="1" t="s">
        <v>117</v>
      </c>
      <c r="G4370" s="2">
        <v>44330</v>
      </c>
      <c r="H4370" s="1">
        <v>0</v>
      </c>
      <c r="I4370" s="24">
        <f>VLOOKUP($E4370,Mapping!$A$2:$C$502,3,0)</f>
        <v>0</v>
      </c>
      <c r="J4370" s="24" t="str">
        <f>VLOOKUP($E4370,Mapping!$A$2:$C$502,2,0)</f>
        <v>Applovin Video</v>
      </c>
      <c r="K4370" s="24" t="str">
        <f>VLOOKUP(G4370,Mapping!$E$2:$F$246,2,0)</f>
        <v>S1</v>
      </c>
    </row>
    <row r="4371" spans="5:11" x14ac:dyDescent="0.25">
      <c r="E4371" s="5" t="s">
        <v>143</v>
      </c>
      <c r="F4371" s="1" t="s">
        <v>117</v>
      </c>
      <c r="G4371" s="2">
        <v>44330</v>
      </c>
      <c r="H4371" s="1">
        <v>0</v>
      </c>
      <c r="I4371" s="24">
        <f>VLOOKUP($E4371,Mapping!$A$2:$C$502,3,0)</f>
        <v>0</v>
      </c>
      <c r="J4371" s="24" t="str">
        <f>VLOOKUP($E4371,Mapping!$A$2:$C$502,2,0)</f>
        <v>Bug Fix</v>
      </c>
      <c r="K4371" s="24" t="str">
        <f>VLOOKUP(G4371,Mapping!$E$2:$F$246,2,0)</f>
        <v>S1</v>
      </c>
    </row>
    <row r="4372" spans="5:11" x14ac:dyDescent="0.25">
      <c r="E4372" s="5" t="s">
        <v>144</v>
      </c>
      <c r="F4372" s="1" t="s">
        <v>117</v>
      </c>
      <c r="G4372" s="2">
        <v>44330</v>
      </c>
      <c r="H4372" s="1">
        <v>0</v>
      </c>
      <c r="I4372" s="24">
        <f>VLOOKUP($E4372,Mapping!$A$2:$C$502,3,0)</f>
        <v>0</v>
      </c>
      <c r="J4372" s="24" t="str">
        <f>VLOOKUP($E4372,Mapping!$A$2:$C$502,2,0)</f>
        <v>Bug Fix</v>
      </c>
      <c r="K4372" s="24" t="str">
        <f>VLOOKUP(G4372,Mapping!$E$2:$F$246,2,0)</f>
        <v>S1</v>
      </c>
    </row>
    <row r="4373" spans="5:11" x14ac:dyDescent="0.25">
      <c r="E4373" s="5" t="s">
        <v>226</v>
      </c>
      <c r="F4373" s="1" t="s">
        <v>117</v>
      </c>
      <c r="G4373" s="2">
        <v>44330</v>
      </c>
      <c r="H4373" s="1">
        <v>0</v>
      </c>
      <c r="I4373" s="24">
        <f>VLOOKUP($E4373,Mapping!$A$2:$C$502,3,0)</f>
        <v>0</v>
      </c>
      <c r="J4373" s="24" t="str">
        <f>VLOOKUP($E4373,Mapping!$A$2:$C$502,2,0)</f>
        <v>Bug Fix</v>
      </c>
      <c r="K4373" s="24" t="str">
        <f>VLOOKUP(G4373,Mapping!$E$2:$F$246,2,0)</f>
        <v>S1</v>
      </c>
    </row>
    <row r="4374" spans="5:11" x14ac:dyDescent="0.25">
      <c r="E4374" s="5" t="s">
        <v>146</v>
      </c>
      <c r="F4374" s="1" t="s">
        <v>117</v>
      </c>
      <c r="G4374" s="2">
        <v>44330</v>
      </c>
      <c r="H4374" s="1">
        <v>0</v>
      </c>
      <c r="I4374" s="24">
        <f>VLOOKUP($E4374,Mapping!$A$2:$C$502,3,0)</f>
        <v>0</v>
      </c>
      <c r="J4374" s="24" t="str">
        <f>VLOOKUP($E4374,Mapping!$A$2:$C$502,2,0)</f>
        <v>Event After Effect</v>
      </c>
      <c r="K4374" s="24" t="str">
        <f>VLOOKUP(G4374,Mapping!$E$2:$F$246,2,0)</f>
        <v>S1</v>
      </c>
    </row>
    <row r="4375" spans="5:11" x14ac:dyDescent="0.25">
      <c r="E4375" s="5" t="s">
        <v>228</v>
      </c>
      <c r="F4375" s="1" t="s">
        <v>117</v>
      </c>
      <c r="G4375" s="2">
        <v>44330</v>
      </c>
      <c r="H4375" s="1">
        <v>0</v>
      </c>
      <c r="I4375" s="24">
        <f>VLOOKUP($E4375,Mapping!$A$2:$C$502,3,0)</f>
        <v>0</v>
      </c>
      <c r="J4375" s="24" t="str">
        <f>VLOOKUP($E4375,Mapping!$A$2:$C$502,2,0)</f>
        <v>Bytedance Global</v>
      </c>
      <c r="K4375" s="24" t="str">
        <f>VLOOKUP(G4375,Mapping!$E$2:$F$246,2,0)</f>
        <v>S1</v>
      </c>
    </row>
    <row r="4376" spans="5:11" x14ac:dyDescent="0.25">
      <c r="E4376" s="5" t="s">
        <v>180</v>
      </c>
      <c r="F4376" s="1" t="s">
        <v>117</v>
      </c>
      <c r="G4376" s="2">
        <v>44330</v>
      </c>
      <c r="H4376" s="1">
        <v>-18242.248530280001</v>
      </c>
      <c r="I4376" s="24">
        <f>VLOOKUP($E4376,Mapping!$A$2:$C$502,3,0)</f>
        <v>0</v>
      </c>
      <c r="J4376" s="24" t="str">
        <f>VLOOKUP($E4376,Mapping!$A$2:$C$502,2,0)</f>
        <v>Lords Mobile</v>
      </c>
      <c r="K4376" s="24" t="str">
        <f>VLOOKUP(G4376,Mapping!$E$2:$F$246,2,0)</f>
        <v>S1</v>
      </c>
    </row>
    <row r="4377" spans="5:11" x14ac:dyDescent="0.25">
      <c r="E4377" s="5" t="s">
        <v>181</v>
      </c>
      <c r="F4377" s="1" t="s">
        <v>117</v>
      </c>
      <c r="G4377" s="2">
        <v>44330</v>
      </c>
      <c r="H4377" s="1">
        <v>-10177.4055153803</v>
      </c>
      <c r="I4377" s="24">
        <f>VLOOKUP($E4377,Mapping!$A$2:$C$502,3,0)</f>
        <v>0</v>
      </c>
      <c r="J4377" s="24" t="str">
        <f>VLOOKUP($E4377,Mapping!$A$2:$C$502,2,0)</f>
        <v>Rise of Kingdom</v>
      </c>
      <c r="K4377" s="24" t="str">
        <f>VLOOKUP(G4377,Mapping!$E$2:$F$246,2,0)</f>
        <v>S1</v>
      </c>
    </row>
    <row r="4378" spans="5:11" x14ac:dyDescent="0.25">
      <c r="E4378" s="5" t="s">
        <v>182</v>
      </c>
      <c r="F4378" s="1" t="s">
        <v>117</v>
      </c>
      <c r="G4378" s="2">
        <v>44330</v>
      </c>
      <c r="H4378" s="1">
        <v>-9530.5104352801609</v>
      </c>
      <c r="I4378" s="24">
        <f>VLOOKUP($E4378,Mapping!$A$2:$C$502,3,0)</f>
        <v>0</v>
      </c>
      <c r="J4378" s="24" t="str">
        <f>VLOOKUP($E4378,Mapping!$A$2:$C$502,2,0)</f>
        <v>West Game</v>
      </c>
      <c r="K4378" s="24" t="str">
        <f>VLOOKUP(G4378,Mapping!$E$2:$F$246,2,0)</f>
        <v>S1</v>
      </c>
    </row>
    <row r="4379" spans="5:11" x14ac:dyDescent="0.25">
      <c r="E4379" s="5" t="s">
        <v>148</v>
      </c>
      <c r="F4379" s="1" t="s">
        <v>117</v>
      </c>
      <c r="G4379" s="2">
        <v>44330</v>
      </c>
      <c r="H4379" s="1">
        <v>0</v>
      </c>
      <c r="I4379" s="24">
        <f>VLOOKUP($E4379,Mapping!$A$2:$C$502,3,0)</f>
        <v>0</v>
      </c>
      <c r="J4379" s="24" t="str">
        <f>VLOOKUP($E4379,Mapping!$A$2:$C$502,2,0)</f>
        <v>Event After Effect</v>
      </c>
      <c r="K4379" s="24" t="str">
        <f>VLOOKUP(G4379,Mapping!$E$2:$F$246,2,0)</f>
        <v>S1</v>
      </c>
    </row>
    <row r="4380" spans="5:11" x14ac:dyDescent="0.25">
      <c r="E4380" s="5" t="s">
        <v>202</v>
      </c>
      <c r="F4380" s="1" t="s">
        <v>117</v>
      </c>
      <c r="G4380" s="2">
        <v>44330</v>
      </c>
      <c r="H4380" s="1">
        <v>4154.7905625187004</v>
      </c>
      <c r="I4380" s="24" t="str">
        <f>VLOOKUP($E4380,Mapping!$A$2:$C$502,3,0)</f>
        <v>S1</v>
      </c>
      <c r="J4380" s="24" t="str">
        <f>VLOOKUP($E4380,Mapping!$A$2:$C$502,2,0)</f>
        <v>Facebook AEO AAA</v>
      </c>
      <c r="K4380" s="24" t="str">
        <f>VLOOKUP(G4380,Mapping!$E$2:$F$246,2,0)</f>
        <v>S1</v>
      </c>
    </row>
    <row r="4381" spans="5:11" x14ac:dyDescent="0.25">
      <c r="E4381" s="5" t="s">
        <v>203</v>
      </c>
      <c r="F4381" s="1" t="s">
        <v>117</v>
      </c>
      <c r="G4381" s="2">
        <v>44330</v>
      </c>
      <c r="H4381" s="1">
        <v>0</v>
      </c>
      <c r="I4381" s="24" t="str">
        <f>VLOOKUP($E4381,Mapping!$A$2:$C$502,3,0)</f>
        <v>S2</v>
      </c>
      <c r="J4381" s="24" t="str">
        <f>VLOOKUP($E4381,Mapping!$A$2:$C$502,2,0)</f>
        <v>Facebook AEO AAA</v>
      </c>
      <c r="K4381" s="24" t="str">
        <f>VLOOKUP(G4381,Mapping!$E$2:$F$246,2,0)</f>
        <v>S1</v>
      </c>
    </row>
    <row r="4382" spans="5:11" x14ac:dyDescent="0.25">
      <c r="E4382" s="5" t="s">
        <v>243</v>
      </c>
      <c r="F4382" s="1" t="s">
        <v>117</v>
      </c>
      <c r="G4382" s="2">
        <v>44330</v>
      </c>
      <c r="H4382" s="1">
        <v>0</v>
      </c>
      <c r="I4382" s="24" t="str">
        <f>VLOOKUP($E4382,Mapping!$A$2:$C$502,3,0)</f>
        <v>S3</v>
      </c>
      <c r="J4382" s="24" t="str">
        <f>VLOOKUP($E4382,Mapping!$A$2:$C$502,2,0)</f>
        <v>Facebook AEO AAA</v>
      </c>
      <c r="K4382" s="24" t="str">
        <f>VLOOKUP(G4382,Mapping!$E$2:$F$246,2,0)</f>
        <v>S1</v>
      </c>
    </row>
    <row r="4383" spans="5:11" x14ac:dyDescent="0.25">
      <c r="E4383" s="5" t="s">
        <v>204</v>
      </c>
      <c r="F4383" s="1" t="s">
        <v>117</v>
      </c>
      <c r="G4383" s="2">
        <v>44330</v>
      </c>
      <c r="H4383" s="1">
        <v>0</v>
      </c>
      <c r="I4383" s="24" t="str">
        <f>VLOOKUP($E4383,Mapping!$A$2:$C$502,3,0)</f>
        <v>Pre</v>
      </c>
      <c r="J4383" s="24" t="str">
        <f>VLOOKUP($E4383,Mapping!$A$2:$C$502,2,0)</f>
        <v>Facebook AEO AAA</v>
      </c>
      <c r="K4383" s="24" t="str">
        <f>VLOOKUP(G4383,Mapping!$E$2:$F$246,2,0)</f>
        <v>S1</v>
      </c>
    </row>
    <row r="4384" spans="5:11" x14ac:dyDescent="0.25">
      <c r="E4384" s="5" t="s">
        <v>205</v>
      </c>
      <c r="F4384" s="1" t="s">
        <v>117</v>
      </c>
      <c r="G4384" s="2">
        <v>44330</v>
      </c>
      <c r="H4384" s="1">
        <v>172.87255756897699</v>
      </c>
      <c r="I4384" s="24" t="str">
        <f>VLOOKUP($E4384,Mapping!$A$2:$C$502,3,0)</f>
        <v>S1</v>
      </c>
      <c r="J4384" s="24" t="str">
        <f>VLOOKUP($E4384,Mapping!$A$2:$C$502,2,0)</f>
        <v>Facebook AEO BAU</v>
      </c>
      <c r="K4384" s="24" t="str">
        <f>VLOOKUP(G4384,Mapping!$E$2:$F$246,2,0)</f>
        <v>S1</v>
      </c>
    </row>
    <row r="4385" spans="5:11" x14ac:dyDescent="0.25">
      <c r="E4385" s="5" t="s">
        <v>206</v>
      </c>
      <c r="F4385" s="1" t="s">
        <v>117</v>
      </c>
      <c r="G4385" s="2">
        <v>44330</v>
      </c>
      <c r="H4385" s="1">
        <v>0</v>
      </c>
      <c r="I4385" s="24" t="str">
        <f>VLOOKUP($E4385,Mapping!$A$2:$C$502,3,0)</f>
        <v>S2</v>
      </c>
      <c r="J4385" s="24" t="str">
        <f>VLOOKUP($E4385,Mapping!$A$2:$C$502,2,0)</f>
        <v>Facebook AEO BAU</v>
      </c>
      <c r="K4385" s="24" t="str">
        <f>VLOOKUP(G4385,Mapping!$E$2:$F$246,2,0)</f>
        <v>S1</v>
      </c>
    </row>
    <row r="4386" spans="5:11" x14ac:dyDescent="0.25">
      <c r="E4386" s="5" t="s">
        <v>244</v>
      </c>
      <c r="F4386" s="1" t="s">
        <v>117</v>
      </c>
      <c r="G4386" s="2">
        <v>44330</v>
      </c>
      <c r="H4386" s="1">
        <v>0</v>
      </c>
      <c r="I4386" s="24" t="str">
        <f>VLOOKUP($E4386,Mapping!$A$2:$C$502,3,0)</f>
        <v>S3</v>
      </c>
      <c r="J4386" s="24" t="str">
        <f>VLOOKUP($E4386,Mapping!$A$2:$C$502,2,0)</f>
        <v>Facebook AEO BAU</v>
      </c>
      <c r="K4386" s="24" t="str">
        <f>VLOOKUP(G4386,Mapping!$E$2:$F$246,2,0)</f>
        <v>S1</v>
      </c>
    </row>
    <row r="4387" spans="5:11" x14ac:dyDescent="0.25">
      <c r="E4387" s="5" t="s">
        <v>207</v>
      </c>
      <c r="F4387" s="1" t="s">
        <v>117</v>
      </c>
      <c r="G4387" s="2">
        <v>44330</v>
      </c>
      <c r="H4387" s="1">
        <v>0</v>
      </c>
      <c r="I4387" s="24" t="str">
        <f>VLOOKUP($E4387,Mapping!$A$2:$C$502,3,0)</f>
        <v>Pre</v>
      </c>
      <c r="J4387" s="24" t="str">
        <f>VLOOKUP($E4387,Mapping!$A$2:$C$502,2,0)</f>
        <v>Facebook AEO BAU</v>
      </c>
      <c r="K4387" s="24" t="str">
        <f>VLOOKUP(G4387,Mapping!$E$2:$F$246,2,0)</f>
        <v>S1</v>
      </c>
    </row>
    <row r="4388" spans="5:11" x14ac:dyDescent="0.25">
      <c r="E4388" s="5" t="s">
        <v>208</v>
      </c>
      <c r="F4388" s="1" t="s">
        <v>117</v>
      </c>
      <c r="G4388" s="2">
        <v>44330</v>
      </c>
      <c r="H4388" s="1">
        <v>0</v>
      </c>
      <c r="I4388" s="24" t="str">
        <f>VLOOKUP($E4388,Mapping!$A$2:$C$502,3,0)</f>
        <v>Pre</v>
      </c>
      <c r="J4388" s="24" t="str">
        <f>VLOOKUP($E4388,Mapping!$A$2:$C$502,2,0)</f>
        <v>Facebook VO AAA</v>
      </c>
      <c r="K4388" s="24" t="str">
        <f>VLOOKUP(G4388,Mapping!$E$2:$F$246,2,0)</f>
        <v>S1</v>
      </c>
    </row>
    <row r="4389" spans="5:11" x14ac:dyDescent="0.25">
      <c r="E4389" s="5" t="s">
        <v>209</v>
      </c>
      <c r="F4389" s="1" t="s">
        <v>117</v>
      </c>
      <c r="G4389" s="2">
        <v>44330</v>
      </c>
      <c r="H4389" s="1">
        <v>12345.513325444001</v>
      </c>
      <c r="I4389" s="24" t="str">
        <f>VLOOKUP($E4389,Mapping!$A$2:$C$502,3,0)</f>
        <v>S1</v>
      </c>
      <c r="J4389" s="24" t="str">
        <f>VLOOKUP($E4389,Mapping!$A$2:$C$502,2,0)</f>
        <v>Facebook VO AAA</v>
      </c>
      <c r="K4389" s="24" t="str">
        <f>VLOOKUP(G4389,Mapping!$E$2:$F$246,2,0)</f>
        <v>S1</v>
      </c>
    </row>
    <row r="4390" spans="5:11" x14ac:dyDescent="0.25">
      <c r="E4390" s="5" t="s">
        <v>210</v>
      </c>
      <c r="F4390" s="1" t="s">
        <v>117</v>
      </c>
      <c r="G4390" s="2">
        <v>44330</v>
      </c>
      <c r="H4390" s="1">
        <v>0</v>
      </c>
      <c r="I4390" s="24" t="str">
        <f>VLOOKUP($E4390,Mapping!$A$2:$C$502,3,0)</f>
        <v>S2</v>
      </c>
      <c r="J4390" s="24" t="str">
        <f>VLOOKUP($E4390,Mapping!$A$2:$C$502,2,0)</f>
        <v>Facebook VO AAA</v>
      </c>
      <c r="K4390" s="24" t="str">
        <f>VLOOKUP(G4390,Mapping!$E$2:$F$246,2,0)</f>
        <v>S1</v>
      </c>
    </row>
    <row r="4391" spans="5:11" x14ac:dyDescent="0.25">
      <c r="E4391" s="5" t="s">
        <v>245</v>
      </c>
      <c r="F4391" s="1" t="s">
        <v>117</v>
      </c>
      <c r="G4391" s="2">
        <v>44330</v>
      </c>
      <c r="H4391" s="1">
        <v>0</v>
      </c>
      <c r="I4391" s="24" t="str">
        <f>VLOOKUP($E4391,Mapping!$A$2:$C$502,3,0)</f>
        <v>S3</v>
      </c>
      <c r="J4391" s="24" t="str">
        <f>VLOOKUP($E4391,Mapping!$A$2:$C$502,2,0)</f>
        <v>Facebook VO AAA</v>
      </c>
      <c r="K4391" s="24" t="str">
        <f>VLOOKUP(G4391,Mapping!$E$2:$F$246,2,0)</f>
        <v>S1</v>
      </c>
    </row>
    <row r="4392" spans="5:11" x14ac:dyDescent="0.25">
      <c r="E4392" s="5" t="s">
        <v>211</v>
      </c>
      <c r="F4392" s="1" t="s">
        <v>117</v>
      </c>
      <c r="G4392" s="2">
        <v>44330</v>
      </c>
      <c r="H4392" s="1">
        <v>0</v>
      </c>
      <c r="I4392" s="24" t="str">
        <f>VLOOKUP($E4392,Mapping!$A$2:$C$502,3,0)</f>
        <v>Pre</v>
      </c>
      <c r="J4392" s="24" t="str">
        <f>VLOOKUP($E4392,Mapping!$A$2:$C$502,2,0)</f>
        <v>Facebook VO BAU</v>
      </c>
      <c r="K4392" s="24" t="str">
        <f>VLOOKUP(G4392,Mapping!$E$2:$F$246,2,0)</f>
        <v>S1</v>
      </c>
    </row>
    <row r="4393" spans="5:11" x14ac:dyDescent="0.25">
      <c r="E4393" s="5" t="s">
        <v>212</v>
      </c>
      <c r="F4393" s="1" t="s">
        <v>117</v>
      </c>
      <c r="G4393" s="2">
        <v>44330</v>
      </c>
      <c r="H4393" s="1">
        <v>33148.757718575798</v>
      </c>
      <c r="I4393" s="24" t="str">
        <f>VLOOKUP($E4393,Mapping!$A$2:$C$502,3,0)</f>
        <v>S1</v>
      </c>
      <c r="J4393" s="24" t="str">
        <f>VLOOKUP($E4393,Mapping!$A$2:$C$502,2,0)</f>
        <v>Facebook VO BAU</v>
      </c>
      <c r="K4393" s="24" t="str">
        <f>VLOOKUP(G4393,Mapping!$E$2:$F$246,2,0)</f>
        <v>S1</v>
      </c>
    </row>
    <row r="4394" spans="5:11" x14ac:dyDescent="0.25">
      <c r="E4394" s="5" t="s">
        <v>213</v>
      </c>
      <c r="F4394" s="1" t="s">
        <v>117</v>
      </c>
      <c r="G4394" s="2">
        <v>44330</v>
      </c>
      <c r="H4394" s="1">
        <v>0</v>
      </c>
      <c r="I4394" s="24" t="str">
        <f>VLOOKUP($E4394,Mapping!$A$2:$C$502,3,0)</f>
        <v>S2</v>
      </c>
      <c r="J4394" s="24" t="str">
        <f>VLOOKUP($E4394,Mapping!$A$2:$C$502,2,0)</f>
        <v>Facebook VO BAU</v>
      </c>
      <c r="K4394" s="24" t="str">
        <f>VLOOKUP(G4394,Mapping!$E$2:$F$246,2,0)</f>
        <v>S1</v>
      </c>
    </row>
    <row r="4395" spans="5:11" x14ac:dyDescent="0.25">
      <c r="E4395" s="5" t="s">
        <v>246</v>
      </c>
      <c r="F4395" s="1" t="s">
        <v>117</v>
      </c>
      <c r="G4395" s="2">
        <v>44330</v>
      </c>
      <c r="H4395" s="1">
        <v>0</v>
      </c>
      <c r="I4395" s="24" t="str">
        <f>VLOOKUP($E4395,Mapping!$A$2:$C$502,3,0)</f>
        <v>S3</v>
      </c>
      <c r="J4395" s="24" t="str">
        <f>VLOOKUP($E4395,Mapping!$A$2:$C$502,2,0)</f>
        <v>Facebook VO BAU</v>
      </c>
      <c r="K4395" s="24" t="str">
        <f>VLOOKUP(G4395,Mapping!$E$2:$F$246,2,0)</f>
        <v>S1</v>
      </c>
    </row>
    <row r="4396" spans="5:11" x14ac:dyDescent="0.25">
      <c r="E4396" s="5" t="s">
        <v>214</v>
      </c>
      <c r="F4396" s="1" t="s">
        <v>117</v>
      </c>
      <c r="G4396" s="2">
        <v>44330</v>
      </c>
      <c r="H4396" s="1">
        <v>137.21704722777699</v>
      </c>
      <c r="I4396" s="24" t="str">
        <f>VLOOKUP($E4396,Mapping!$A$2:$C$502,3,0)</f>
        <v>Pre</v>
      </c>
      <c r="J4396" s="24" t="str">
        <f>VLOOKUP($E4396,Mapping!$A$2:$C$502,2,0)</f>
        <v>Facebook VO Dynamic</v>
      </c>
      <c r="K4396" s="24" t="str">
        <f>VLOOKUP(G4396,Mapping!$E$2:$F$246,2,0)</f>
        <v>S1</v>
      </c>
    </row>
    <row r="4397" spans="5:11" x14ac:dyDescent="0.25">
      <c r="E4397" s="5" t="s">
        <v>215</v>
      </c>
      <c r="F4397" s="1" t="s">
        <v>117</v>
      </c>
      <c r="G4397" s="2">
        <v>44330</v>
      </c>
      <c r="H4397" s="1">
        <v>3260.0805149593898</v>
      </c>
      <c r="I4397" s="24" t="str">
        <f>VLOOKUP($E4397,Mapping!$A$2:$C$502,3,0)</f>
        <v>S1</v>
      </c>
      <c r="J4397" s="24" t="str">
        <f>VLOOKUP($E4397,Mapping!$A$2:$C$502,2,0)</f>
        <v>Facebook VO Dynamic</v>
      </c>
      <c r="K4397" s="24" t="str">
        <f>VLOOKUP(G4397,Mapping!$E$2:$F$246,2,0)</f>
        <v>S1</v>
      </c>
    </row>
    <row r="4398" spans="5:11" x14ac:dyDescent="0.25">
      <c r="E4398" s="5" t="s">
        <v>216</v>
      </c>
      <c r="F4398" s="1" t="s">
        <v>117</v>
      </c>
      <c r="G4398" s="2">
        <v>44330</v>
      </c>
      <c r="H4398" s="1">
        <v>1369.78808076107</v>
      </c>
      <c r="I4398" s="24" t="str">
        <f>VLOOKUP($E4398,Mapping!$A$2:$C$502,3,0)</f>
        <v>Pre</v>
      </c>
      <c r="J4398" s="24" t="str">
        <f>VLOOKUP($E4398,Mapping!$A$2:$C$502,2,0)</f>
        <v>Google Display</v>
      </c>
      <c r="K4398" s="24" t="str">
        <f>VLOOKUP(G4398,Mapping!$E$2:$F$246,2,0)</f>
        <v>S1</v>
      </c>
    </row>
    <row r="4399" spans="5:11" x14ac:dyDescent="0.25">
      <c r="E4399" s="5" t="s">
        <v>217</v>
      </c>
      <c r="F4399" s="1" t="s">
        <v>117</v>
      </c>
      <c r="G4399" s="2">
        <v>44330</v>
      </c>
      <c r="H4399" s="1">
        <v>0</v>
      </c>
      <c r="I4399" s="24">
        <f>VLOOKUP($E4399,Mapping!$A$2:$C$502,3,0)</f>
        <v>0</v>
      </c>
      <c r="J4399" s="24" t="str">
        <f>VLOOKUP($E4399,Mapping!$A$2:$C$502,2,0)</f>
        <v>Google Display</v>
      </c>
      <c r="K4399" s="24" t="str">
        <f>VLOOKUP(G4399,Mapping!$E$2:$F$246,2,0)</f>
        <v>S1</v>
      </c>
    </row>
    <row r="4400" spans="5:11" x14ac:dyDescent="0.25">
      <c r="E4400" s="5" t="s">
        <v>229</v>
      </c>
      <c r="F4400" s="1" t="s">
        <v>117</v>
      </c>
      <c r="G4400" s="2">
        <v>44330</v>
      </c>
      <c r="H4400" s="1">
        <v>0</v>
      </c>
      <c r="I4400" s="24">
        <f>VLOOKUP($E4400,Mapping!$A$2:$C$502,3,0)</f>
        <v>0</v>
      </c>
      <c r="J4400" s="24" t="str">
        <f>VLOOKUP($E4400,Mapping!$A$2:$C$502,2,0)</f>
        <v>Google Display</v>
      </c>
      <c r="K4400" s="24" t="str">
        <f>VLOOKUP(G4400,Mapping!$E$2:$F$246,2,0)</f>
        <v>S1</v>
      </c>
    </row>
    <row r="4401" spans="5:11" x14ac:dyDescent="0.25">
      <c r="E4401" s="5" t="s">
        <v>218</v>
      </c>
      <c r="F4401" s="1" t="s">
        <v>117</v>
      </c>
      <c r="G4401" s="2">
        <v>44330</v>
      </c>
      <c r="H4401" s="1">
        <v>0</v>
      </c>
      <c r="I4401" s="24">
        <f>VLOOKUP($E4401,Mapping!$A$2:$C$502,3,0)</f>
        <v>0</v>
      </c>
      <c r="J4401" s="24" t="str">
        <f>VLOOKUP($E4401,Mapping!$A$2:$C$502,2,0)</f>
        <v>Google Display</v>
      </c>
      <c r="K4401" s="24" t="str">
        <f>VLOOKUP(G4401,Mapping!$E$2:$F$246,2,0)</f>
        <v>S1</v>
      </c>
    </row>
    <row r="4402" spans="5:11" x14ac:dyDescent="0.25">
      <c r="E4402" s="5" t="s">
        <v>230</v>
      </c>
      <c r="F4402" s="1" t="s">
        <v>117</v>
      </c>
      <c r="G4402" s="2">
        <v>44330</v>
      </c>
      <c r="H4402" s="1">
        <v>2308.80030495151</v>
      </c>
      <c r="I4402" s="24" t="str">
        <f>VLOOKUP($E4402,Mapping!$A$2:$C$502,3,0)</f>
        <v>S1</v>
      </c>
      <c r="J4402" s="24" t="str">
        <f>VLOOKUP($E4402,Mapping!$A$2:$C$502,2,0)</f>
        <v>Google Display</v>
      </c>
      <c r="K4402" s="24" t="str">
        <f>VLOOKUP(G4402,Mapping!$E$2:$F$246,2,0)</f>
        <v>S1</v>
      </c>
    </row>
    <row r="4403" spans="5:11" x14ac:dyDescent="0.25">
      <c r="E4403" s="5" t="s">
        <v>219</v>
      </c>
      <c r="F4403" s="1" t="s">
        <v>117</v>
      </c>
      <c r="G4403" s="2">
        <v>44330</v>
      </c>
      <c r="H4403" s="1">
        <v>0</v>
      </c>
      <c r="I4403" s="24" t="str">
        <f>VLOOKUP($E4403,Mapping!$A$2:$C$502,3,0)</f>
        <v>Pre</v>
      </c>
      <c r="J4403" s="24" t="str">
        <f>VLOOKUP($E4403,Mapping!$A$2:$C$502,2,0)</f>
        <v>Google Youtube</v>
      </c>
      <c r="K4403" s="24" t="str">
        <f>VLOOKUP(G4403,Mapping!$E$2:$F$246,2,0)</f>
        <v>S1</v>
      </c>
    </row>
    <row r="4404" spans="5:11" x14ac:dyDescent="0.25">
      <c r="E4404" s="5" t="s">
        <v>220</v>
      </c>
      <c r="F4404" s="1" t="s">
        <v>117</v>
      </c>
      <c r="G4404" s="2">
        <v>44330</v>
      </c>
      <c r="H4404" s="1">
        <v>0</v>
      </c>
      <c r="I4404" s="24">
        <f>VLOOKUP($E4404,Mapping!$A$2:$C$502,3,0)</f>
        <v>0</v>
      </c>
      <c r="J4404" s="24" t="str">
        <f>VLOOKUP($E4404,Mapping!$A$2:$C$502,2,0)</f>
        <v>Google Youtube</v>
      </c>
      <c r="K4404" s="24" t="str">
        <f>VLOOKUP(G4404,Mapping!$E$2:$F$246,2,0)</f>
        <v>S1</v>
      </c>
    </row>
    <row r="4405" spans="5:11" x14ac:dyDescent="0.25">
      <c r="E4405" s="5" t="s">
        <v>231</v>
      </c>
      <c r="F4405" s="1" t="s">
        <v>117</v>
      </c>
      <c r="G4405" s="2">
        <v>44330</v>
      </c>
      <c r="H4405" s="1">
        <v>0</v>
      </c>
      <c r="I4405" s="24">
        <f>VLOOKUP($E4405,Mapping!$A$2:$C$502,3,0)</f>
        <v>0</v>
      </c>
      <c r="J4405" s="24" t="str">
        <f>VLOOKUP($E4405,Mapping!$A$2:$C$502,2,0)</f>
        <v>Google Youtube</v>
      </c>
      <c r="K4405" s="24" t="str">
        <f>VLOOKUP(G4405,Mapping!$E$2:$F$246,2,0)</f>
        <v>S1</v>
      </c>
    </row>
    <row r="4406" spans="5:11" x14ac:dyDescent="0.25">
      <c r="E4406" s="5" t="s">
        <v>221</v>
      </c>
      <c r="F4406" s="1" t="s">
        <v>117</v>
      </c>
      <c r="G4406" s="2">
        <v>44330</v>
      </c>
      <c r="H4406" s="1">
        <v>0</v>
      </c>
      <c r="I4406" s="24">
        <f>VLOOKUP($E4406,Mapping!$A$2:$C$502,3,0)</f>
        <v>0</v>
      </c>
      <c r="J4406" s="24" t="str">
        <f>VLOOKUP($E4406,Mapping!$A$2:$C$502,2,0)</f>
        <v>Google Youtube</v>
      </c>
      <c r="K4406" s="24" t="str">
        <f>VLOOKUP(G4406,Mapping!$E$2:$F$246,2,0)</f>
        <v>S1</v>
      </c>
    </row>
    <row r="4407" spans="5:11" x14ac:dyDescent="0.25">
      <c r="E4407" s="5" t="s">
        <v>232</v>
      </c>
      <c r="F4407" s="1" t="s">
        <v>117</v>
      </c>
      <c r="G4407" s="2">
        <v>44330</v>
      </c>
      <c r="H4407" s="1">
        <v>3982.7548626327298</v>
      </c>
      <c r="I4407" s="24" t="str">
        <f>VLOOKUP($E4407,Mapping!$A$2:$C$502,3,0)</f>
        <v>S1</v>
      </c>
      <c r="J4407" s="24" t="str">
        <f>VLOOKUP($E4407,Mapping!$A$2:$C$502,2,0)</f>
        <v>Google Youtube</v>
      </c>
      <c r="K4407" s="24" t="str">
        <f>VLOOKUP(G4407,Mapping!$E$2:$F$246,2,0)</f>
        <v>S1</v>
      </c>
    </row>
    <row r="4408" spans="5:11" x14ac:dyDescent="0.25">
      <c r="E4408" s="5" t="s">
        <v>73</v>
      </c>
      <c r="F4408" s="1" t="s">
        <v>117</v>
      </c>
      <c r="G4408" s="2">
        <v>44330</v>
      </c>
      <c r="H4408" s="1">
        <v>282876.95580592903</v>
      </c>
      <c r="I4408" s="24">
        <f>VLOOKUP($E4408,Mapping!$A$2:$C$502,3,0)</f>
        <v>0</v>
      </c>
      <c r="J4408" s="24">
        <f>VLOOKUP($E4408,Mapping!$A$2:$C$502,2,0)</f>
        <v>0</v>
      </c>
      <c r="K4408" s="24" t="str">
        <f>VLOOKUP(G4408,Mapping!$E$2:$F$246,2,0)</f>
        <v>S1</v>
      </c>
    </row>
    <row r="4409" spans="5:11" x14ac:dyDescent="0.25">
      <c r="E4409" s="5" t="s">
        <v>149</v>
      </c>
      <c r="F4409" s="1" t="s">
        <v>117</v>
      </c>
      <c r="G4409" s="2">
        <v>44330</v>
      </c>
      <c r="H4409" s="1">
        <v>0</v>
      </c>
      <c r="I4409" s="24">
        <f>VLOOKUP($E4409,Mapping!$A$2:$C$502,3,0)</f>
        <v>0</v>
      </c>
      <c r="J4409" s="24" t="str">
        <f>VLOOKUP($E4409,Mapping!$A$2:$C$502,2,0)</f>
        <v>Event After Effect</v>
      </c>
      <c r="K4409" s="24" t="str">
        <f>VLOOKUP(G4409,Mapping!$E$2:$F$246,2,0)</f>
        <v>S1</v>
      </c>
    </row>
    <row r="4410" spans="5:11" x14ac:dyDescent="0.25">
      <c r="E4410" s="5" t="s">
        <v>150</v>
      </c>
      <c r="F4410" s="1" t="s">
        <v>117</v>
      </c>
      <c r="G4410" s="2">
        <v>44330</v>
      </c>
      <c r="H4410" s="1">
        <v>0</v>
      </c>
      <c r="I4410" s="24">
        <f>VLOOKUP($E4410,Mapping!$A$2:$C$502,3,0)</f>
        <v>0</v>
      </c>
      <c r="J4410" s="24" t="str">
        <f>VLOOKUP($E4410,Mapping!$A$2:$C$502,2,0)</f>
        <v>Internal Event</v>
      </c>
      <c r="K4410" s="24" t="str">
        <f>VLOOKUP(G4410,Mapping!$E$2:$F$246,2,0)</f>
        <v>S1</v>
      </c>
    </row>
    <row r="4411" spans="5:11" x14ac:dyDescent="0.25">
      <c r="E4411" s="5" t="s">
        <v>151</v>
      </c>
      <c r="F4411" s="1" t="s">
        <v>117</v>
      </c>
      <c r="G4411" s="2">
        <v>44330</v>
      </c>
      <c r="H4411" s="1">
        <v>0</v>
      </c>
      <c r="I4411" s="24">
        <f>VLOOKUP($E4411,Mapping!$A$2:$C$502,3,0)</f>
        <v>0</v>
      </c>
      <c r="J4411" s="24" t="str">
        <f>VLOOKUP($E4411,Mapping!$A$2:$C$502,2,0)</f>
        <v>Internal Event</v>
      </c>
      <c r="K4411" s="24" t="str">
        <f>VLOOKUP(G4411,Mapping!$E$2:$F$246,2,0)</f>
        <v>S1</v>
      </c>
    </row>
    <row r="4412" spans="5:11" x14ac:dyDescent="0.25">
      <c r="E4412" s="5" t="s">
        <v>152</v>
      </c>
      <c r="F4412" s="1" t="s">
        <v>117</v>
      </c>
      <c r="G4412" s="2">
        <v>44330</v>
      </c>
      <c r="H4412" s="1">
        <v>0</v>
      </c>
      <c r="I4412" s="24">
        <f>VLOOKUP($E4412,Mapping!$A$2:$C$502,3,0)</f>
        <v>0</v>
      </c>
      <c r="J4412" s="24" t="str">
        <f>VLOOKUP($E4412,Mapping!$A$2:$C$502,2,0)</f>
        <v>Internal Event</v>
      </c>
      <c r="K4412" s="24" t="str">
        <f>VLOOKUP(G4412,Mapping!$E$2:$F$246,2,0)</f>
        <v>S1</v>
      </c>
    </row>
    <row r="4413" spans="5:11" x14ac:dyDescent="0.25">
      <c r="E4413" s="5" t="s">
        <v>153</v>
      </c>
      <c r="F4413" s="1" t="s">
        <v>117</v>
      </c>
      <c r="G4413" s="2">
        <v>44330</v>
      </c>
      <c r="H4413" s="1">
        <v>0</v>
      </c>
      <c r="I4413" s="24">
        <f>VLOOKUP($E4413,Mapping!$A$2:$C$502,3,0)</f>
        <v>0</v>
      </c>
      <c r="J4413" s="24" t="str">
        <f>VLOOKUP($E4413,Mapping!$A$2:$C$502,2,0)</f>
        <v>Monday Effect</v>
      </c>
      <c r="K4413" s="24" t="str">
        <f>VLOOKUP(G4413,Mapping!$E$2:$F$246,2,0)</f>
        <v>S1</v>
      </c>
    </row>
    <row r="4414" spans="5:11" x14ac:dyDescent="0.25">
      <c r="E4414" s="5" t="s">
        <v>154</v>
      </c>
      <c r="F4414" s="1" t="s">
        <v>117</v>
      </c>
      <c r="G4414" s="2">
        <v>44330</v>
      </c>
      <c r="H4414" s="1">
        <v>0</v>
      </c>
      <c r="I4414" s="24">
        <f>VLOOKUP($E4414,Mapping!$A$2:$C$502,3,0)</f>
        <v>0</v>
      </c>
      <c r="J4414" s="24" t="str">
        <f>VLOOKUP($E4414,Mapping!$A$2:$C$502,2,0)</f>
        <v>New Content</v>
      </c>
      <c r="K4414" s="24" t="str">
        <f>VLOOKUP(G4414,Mapping!$E$2:$F$246,2,0)</f>
        <v>S1</v>
      </c>
    </row>
    <row r="4415" spans="5:11" x14ac:dyDescent="0.25">
      <c r="E4415" s="5" t="s">
        <v>155</v>
      </c>
      <c r="F4415" s="1" t="s">
        <v>117</v>
      </c>
      <c r="G4415" s="2">
        <v>44330</v>
      </c>
      <c r="H4415" s="1">
        <v>82556.160128225602</v>
      </c>
      <c r="I4415" s="24">
        <f>VLOOKUP($E4415,Mapping!$A$2:$C$502,3,0)</f>
        <v>0</v>
      </c>
      <c r="J4415" s="24" t="str">
        <f>VLOOKUP($E4415,Mapping!$A$2:$C$502,2,0)</f>
        <v>Internal Event</v>
      </c>
      <c r="K4415" s="24" t="str">
        <f>VLOOKUP(G4415,Mapping!$E$2:$F$246,2,0)</f>
        <v>S1</v>
      </c>
    </row>
    <row r="4416" spans="5:11" x14ac:dyDescent="0.25">
      <c r="E4416" s="5" t="s">
        <v>156</v>
      </c>
      <c r="F4416" s="1" t="s">
        <v>117</v>
      </c>
      <c r="G4416" s="2">
        <v>44330</v>
      </c>
      <c r="H4416" s="1">
        <v>0</v>
      </c>
      <c r="I4416" s="24">
        <f>VLOOKUP($E4416,Mapping!$A$2:$C$502,3,0)</f>
        <v>0</v>
      </c>
      <c r="J4416" s="24" t="str">
        <f>VLOOKUP($E4416,Mapping!$A$2:$C$502,2,0)</f>
        <v>Internal Event</v>
      </c>
      <c r="K4416" s="24" t="str">
        <f>VLOOKUP(G4416,Mapping!$E$2:$F$246,2,0)</f>
        <v>S1</v>
      </c>
    </row>
    <row r="4417" spans="5:11" x14ac:dyDescent="0.25">
      <c r="E4417" s="5" t="s">
        <v>233</v>
      </c>
      <c r="F4417" s="1" t="s">
        <v>117</v>
      </c>
      <c r="G4417" s="2">
        <v>44330</v>
      </c>
      <c r="H4417" s="1">
        <v>0</v>
      </c>
      <c r="I4417" s="24" t="str">
        <f>VLOOKUP($E4417,Mapping!$A$2:$C$502,3,0)</f>
        <v>S2</v>
      </c>
      <c r="J4417" s="24" t="str">
        <f>VLOOKUP($E4417,Mapping!$A$2:$C$502,2,0)</f>
        <v>Reddit</v>
      </c>
      <c r="K4417" s="24" t="str">
        <f>VLOOKUP(G4417,Mapping!$E$2:$F$246,2,0)</f>
        <v>S1</v>
      </c>
    </row>
    <row r="4418" spans="5:11" x14ac:dyDescent="0.25">
      <c r="E4418" s="5" t="s">
        <v>158</v>
      </c>
      <c r="F4418" s="1" t="s">
        <v>117</v>
      </c>
      <c r="G4418" s="2">
        <v>44330</v>
      </c>
      <c r="H4418" s="1">
        <v>0</v>
      </c>
      <c r="I4418" s="24">
        <f>VLOOKUP($E4418,Mapping!$A$2:$C$502,3,0)</f>
        <v>0</v>
      </c>
      <c r="J4418" s="24" t="str">
        <f>VLOOKUP($E4418,Mapping!$A$2:$C$502,2,0)</f>
        <v>Internal Event</v>
      </c>
      <c r="K4418" s="24" t="str">
        <f>VLOOKUP(G4418,Mapping!$E$2:$F$246,2,0)</f>
        <v>S1</v>
      </c>
    </row>
    <row r="4419" spans="5:11" x14ac:dyDescent="0.25">
      <c r="E4419" s="5" t="s">
        <v>159</v>
      </c>
      <c r="F4419" s="1" t="s">
        <v>117</v>
      </c>
      <c r="G4419" s="2">
        <v>44330</v>
      </c>
      <c r="H4419" s="1">
        <v>0</v>
      </c>
      <c r="I4419" s="24">
        <f>VLOOKUP($E4419,Mapping!$A$2:$C$502,3,0)</f>
        <v>0</v>
      </c>
      <c r="J4419" s="24" t="str">
        <f>VLOOKUP($E4419,Mapping!$A$2:$C$502,2,0)</f>
        <v>Event After Effect</v>
      </c>
      <c r="K4419" s="24" t="str">
        <f>VLOOKUP(G4419,Mapping!$E$2:$F$246,2,0)</f>
        <v>S1</v>
      </c>
    </row>
    <row r="4420" spans="5:11" x14ac:dyDescent="0.25">
      <c r="E4420" s="5" t="s">
        <v>160</v>
      </c>
      <c r="F4420" s="1" t="s">
        <v>117</v>
      </c>
      <c r="G4420" s="2">
        <v>44330</v>
      </c>
      <c r="H4420" s="1">
        <v>0</v>
      </c>
      <c r="I4420" s="24">
        <f>VLOOKUP($E4420,Mapping!$A$2:$C$502,3,0)</f>
        <v>0</v>
      </c>
      <c r="J4420" s="24" t="str">
        <f>VLOOKUP($E4420,Mapping!$A$2:$C$502,2,0)</f>
        <v>Event After Effect</v>
      </c>
      <c r="K4420" s="24" t="str">
        <f>VLOOKUP(G4420,Mapping!$E$2:$F$246,2,0)</f>
        <v>S1</v>
      </c>
    </row>
    <row r="4421" spans="5:11" x14ac:dyDescent="0.25">
      <c r="E4421" s="5" t="s">
        <v>161</v>
      </c>
      <c r="F4421" s="1" t="s">
        <v>117</v>
      </c>
      <c r="G4421" s="2">
        <v>44330</v>
      </c>
      <c r="H4421" s="1">
        <v>0</v>
      </c>
      <c r="I4421" s="24">
        <f>VLOOKUP($E4421,Mapping!$A$2:$C$502,3,0)</f>
        <v>0</v>
      </c>
      <c r="J4421" s="24" t="str">
        <f>VLOOKUP($E4421,Mapping!$A$2:$C$502,2,0)</f>
        <v>Internal Event</v>
      </c>
      <c r="K4421" s="24" t="str">
        <f>VLOOKUP(G4421,Mapping!$E$2:$F$246,2,0)</f>
        <v>S1</v>
      </c>
    </row>
    <row r="4422" spans="5:11" x14ac:dyDescent="0.25">
      <c r="E4422" s="5" t="s">
        <v>162</v>
      </c>
      <c r="F4422" s="1" t="s">
        <v>117</v>
      </c>
      <c r="G4422" s="2">
        <v>44330</v>
      </c>
      <c r="H4422" s="1">
        <v>0</v>
      </c>
      <c r="I4422" s="24">
        <f>VLOOKUP($E4422,Mapping!$A$2:$C$502,3,0)</f>
        <v>0</v>
      </c>
      <c r="J4422" s="24" t="str">
        <f>VLOOKUP($E4422,Mapping!$A$2:$C$502,2,0)</f>
        <v>Tuesday Effect</v>
      </c>
      <c r="K4422" s="24" t="str">
        <f>VLOOKUP(G4422,Mapping!$E$2:$F$246,2,0)</f>
        <v>S1</v>
      </c>
    </row>
    <row r="4423" spans="5:11" x14ac:dyDescent="0.25">
      <c r="E4423" s="5" t="s">
        <v>222</v>
      </c>
      <c r="F4423" s="1" t="s">
        <v>117</v>
      </c>
      <c r="G4423" s="2">
        <v>44330</v>
      </c>
      <c r="H4423" s="1">
        <v>1728.8824937838799</v>
      </c>
      <c r="I4423" s="24" t="str">
        <f>VLOOKUP($E4423,Mapping!$A$2:$C$502,3,0)</f>
        <v>Pre</v>
      </c>
      <c r="J4423" s="24" t="str">
        <f>VLOOKUP($E4423,Mapping!$A$2:$C$502,2,0)</f>
        <v>Unity</v>
      </c>
      <c r="K4423" s="24" t="str">
        <f>VLOOKUP(G4423,Mapping!$E$2:$F$246,2,0)</f>
        <v>S1</v>
      </c>
    </row>
    <row r="4424" spans="5:11" x14ac:dyDescent="0.25">
      <c r="E4424" s="5" t="s">
        <v>234</v>
      </c>
      <c r="F4424" s="1" t="s">
        <v>117</v>
      </c>
      <c r="G4424" s="2">
        <v>44330</v>
      </c>
      <c r="H4424" s="1">
        <v>18454.288349879502</v>
      </c>
      <c r="I4424" s="24" t="str">
        <f>VLOOKUP($E4424,Mapping!$A$2:$C$502,3,0)</f>
        <v>S1</v>
      </c>
      <c r="J4424" s="24" t="str">
        <f>VLOOKUP($E4424,Mapping!$A$2:$C$502,2,0)</f>
        <v>Unity</v>
      </c>
      <c r="K4424" s="24" t="str">
        <f>VLOOKUP(G4424,Mapping!$E$2:$F$246,2,0)</f>
        <v>S1</v>
      </c>
    </row>
    <row r="4425" spans="5:11" x14ac:dyDescent="0.25">
      <c r="E4425" s="5" t="s">
        <v>235</v>
      </c>
      <c r="F4425" s="1" t="s">
        <v>117</v>
      </c>
      <c r="G4425" s="2">
        <v>44330</v>
      </c>
      <c r="H4425" s="1">
        <v>0</v>
      </c>
      <c r="I4425" s="24" t="str">
        <f>VLOOKUP($E4425,Mapping!$A$2:$C$502,3,0)</f>
        <v>S2</v>
      </c>
      <c r="J4425" s="24" t="str">
        <f>VLOOKUP($E4425,Mapping!$A$2:$C$502,2,0)</f>
        <v>Unity</v>
      </c>
      <c r="K4425" s="24" t="str">
        <f>VLOOKUP(G4425,Mapping!$E$2:$F$246,2,0)</f>
        <v>S1</v>
      </c>
    </row>
    <row r="4426" spans="5:11" x14ac:dyDescent="0.25">
      <c r="E4426" s="5" t="s">
        <v>247</v>
      </c>
      <c r="F4426" s="1" t="s">
        <v>117</v>
      </c>
      <c r="G4426" s="2">
        <v>44330</v>
      </c>
      <c r="H4426" s="1">
        <v>0</v>
      </c>
      <c r="I4426" s="24" t="str">
        <f>VLOOKUP($E4426,Mapping!$A$2:$C$502,3,0)</f>
        <v>S3</v>
      </c>
      <c r="J4426" s="24" t="str">
        <f>VLOOKUP($E4426,Mapping!$A$2:$C$502,2,0)</f>
        <v>Unity</v>
      </c>
      <c r="K4426" s="24" t="str">
        <f>VLOOKUP(G4426,Mapping!$E$2:$F$246,2,0)</f>
        <v>S1</v>
      </c>
    </row>
    <row r="4427" spans="5:11" x14ac:dyDescent="0.25">
      <c r="E4427" s="5" t="s">
        <v>200</v>
      </c>
      <c r="F4427" s="1" t="s">
        <v>117</v>
      </c>
      <c r="G4427" s="2">
        <v>44331</v>
      </c>
      <c r="H4427" s="1">
        <v>0</v>
      </c>
      <c r="I4427" s="24">
        <f>VLOOKUP($E4427,Mapping!$A$2:$C$502,3,0)</f>
        <v>0</v>
      </c>
      <c r="J4427" s="24" t="str">
        <f>VLOOKUP($E4427,Mapping!$A$2:$C$502,2,0)</f>
        <v>Apple Search</v>
      </c>
      <c r="K4427" s="24" t="str">
        <f>VLOOKUP(G4427,Mapping!$E$2:$F$246,2,0)</f>
        <v>S1</v>
      </c>
    </row>
    <row r="4428" spans="5:11" x14ac:dyDescent="0.25">
      <c r="E4428" s="5" t="s">
        <v>227</v>
      </c>
      <c r="F4428" s="1" t="s">
        <v>117</v>
      </c>
      <c r="G4428" s="2">
        <v>44331</v>
      </c>
      <c r="H4428" s="1">
        <v>0</v>
      </c>
      <c r="I4428" s="24">
        <f>VLOOKUP($E4428,Mapping!$A$2:$C$502,3,0)</f>
        <v>0</v>
      </c>
      <c r="J4428" s="24" t="str">
        <f>VLOOKUP($E4428,Mapping!$A$2:$C$502,2,0)</f>
        <v>Applovin Rewarded</v>
      </c>
      <c r="K4428" s="24" t="str">
        <f>VLOOKUP(G4428,Mapping!$E$2:$F$246,2,0)</f>
        <v>S1</v>
      </c>
    </row>
    <row r="4429" spans="5:11" x14ac:dyDescent="0.25">
      <c r="E4429" s="5" t="s">
        <v>201</v>
      </c>
      <c r="F4429" s="1" t="s">
        <v>117</v>
      </c>
      <c r="G4429" s="2">
        <v>44331</v>
      </c>
      <c r="H4429" s="1">
        <v>0</v>
      </c>
      <c r="I4429" s="24">
        <f>VLOOKUP($E4429,Mapping!$A$2:$C$502,3,0)</f>
        <v>0</v>
      </c>
      <c r="J4429" s="24" t="str">
        <f>VLOOKUP($E4429,Mapping!$A$2:$C$502,2,0)</f>
        <v>Applovin Video</v>
      </c>
      <c r="K4429" s="24" t="str">
        <f>VLOOKUP(G4429,Mapping!$E$2:$F$246,2,0)</f>
        <v>S1</v>
      </c>
    </row>
    <row r="4430" spans="5:11" x14ac:dyDescent="0.25">
      <c r="E4430" s="5" t="s">
        <v>143</v>
      </c>
      <c r="F4430" s="1" t="s">
        <v>117</v>
      </c>
      <c r="G4430" s="2">
        <v>44331</v>
      </c>
      <c r="H4430" s="1">
        <v>0</v>
      </c>
      <c r="I4430" s="24">
        <f>VLOOKUP($E4430,Mapping!$A$2:$C$502,3,0)</f>
        <v>0</v>
      </c>
      <c r="J4430" s="24" t="str">
        <f>VLOOKUP($E4430,Mapping!$A$2:$C$502,2,0)</f>
        <v>Bug Fix</v>
      </c>
      <c r="K4430" s="24" t="str">
        <f>VLOOKUP(G4430,Mapping!$E$2:$F$246,2,0)</f>
        <v>S1</v>
      </c>
    </row>
    <row r="4431" spans="5:11" x14ac:dyDescent="0.25">
      <c r="E4431" s="5" t="s">
        <v>144</v>
      </c>
      <c r="F4431" s="1" t="s">
        <v>117</v>
      </c>
      <c r="G4431" s="2">
        <v>44331</v>
      </c>
      <c r="H4431" s="1">
        <v>0</v>
      </c>
      <c r="I4431" s="24">
        <f>VLOOKUP($E4431,Mapping!$A$2:$C$502,3,0)</f>
        <v>0</v>
      </c>
      <c r="J4431" s="24" t="str">
        <f>VLOOKUP($E4431,Mapping!$A$2:$C$502,2,0)</f>
        <v>Bug Fix</v>
      </c>
      <c r="K4431" s="24" t="str">
        <f>VLOOKUP(G4431,Mapping!$E$2:$F$246,2,0)</f>
        <v>S1</v>
      </c>
    </row>
    <row r="4432" spans="5:11" x14ac:dyDescent="0.25">
      <c r="E4432" s="5" t="s">
        <v>226</v>
      </c>
      <c r="F4432" s="1" t="s">
        <v>117</v>
      </c>
      <c r="G4432" s="2">
        <v>44331</v>
      </c>
      <c r="H4432" s="1">
        <v>0</v>
      </c>
      <c r="I4432" s="24">
        <f>VLOOKUP($E4432,Mapping!$A$2:$C$502,3,0)</f>
        <v>0</v>
      </c>
      <c r="J4432" s="24" t="str">
        <f>VLOOKUP($E4432,Mapping!$A$2:$C$502,2,0)</f>
        <v>Bug Fix</v>
      </c>
      <c r="K4432" s="24" t="str">
        <f>VLOOKUP(G4432,Mapping!$E$2:$F$246,2,0)</f>
        <v>S1</v>
      </c>
    </row>
    <row r="4433" spans="5:11" x14ac:dyDescent="0.25">
      <c r="E4433" s="5" t="s">
        <v>146</v>
      </c>
      <c r="F4433" s="1" t="s">
        <v>117</v>
      </c>
      <c r="G4433" s="2">
        <v>44331</v>
      </c>
      <c r="H4433" s="1">
        <v>0</v>
      </c>
      <c r="I4433" s="24">
        <f>VLOOKUP($E4433,Mapping!$A$2:$C$502,3,0)</f>
        <v>0</v>
      </c>
      <c r="J4433" s="24" t="str">
        <f>VLOOKUP($E4433,Mapping!$A$2:$C$502,2,0)</f>
        <v>Event After Effect</v>
      </c>
      <c r="K4433" s="24" t="str">
        <f>VLOOKUP(G4433,Mapping!$E$2:$F$246,2,0)</f>
        <v>S1</v>
      </c>
    </row>
    <row r="4434" spans="5:11" x14ac:dyDescent="0.25">
      <c r="E4434" s="5" t="s">
        <v>228</v>
      </c>
      <c r="F4434" s="1" t="s">
        <v>117</v>
      </c>
      <c r="G4434" s="2">
        <v>44331</v>
      </c>
      <c r="H4434" s="1">
        <v>0</v>
      </c>
      <c r="I4434" s="24">
        <f>VLOOKUP($E4434,Mapping!$A$2:$C$502,3,0)</f>
        <v>0</v>
      </c>
      <c r="J4434" s="24" t="str">
        <f>VLOOKUP($E4434,Mapping!$A$2:$C$502,2,0)</f>
        <v>Bytedance Global</v>
      </c>
      <c r="K4434" s="24" t="str">
        <f>VLOOKUP(G4434,Mapping!$E$2:$F$246,2,0)</f>
        <v>S1</v>
      </c>
    </row>
    <row r="4435" spans="5:11" x14ac:dyDescent="0.25">
      <c r="E4435" s="5" t="s">
        <v>180</v>
      </c>
      <c r="F4435" s="1" t="s">
        <v>117</v>
      </c>
      <c r="G4435" s="2">
        <v>44331</v>
      </c>
      <c r="H4435" s="1">
        <v>-19363.669688498801</v>
      </c>
      <c r="I4435" s="24">
        <f>VLOOKUP($E4435,Mapping!$A$2:$C$502,3,0)</f>
        <v>0</v>
      </c>
      <c r="J4435" s="24" t="str">
        <f>VLOOKUP($E4435,Mapping!$A$2:$C$502,2,0)</f>
        <v>Lords Mobile</v>
      </c>
      <c r="K4435" s="24" t="str">
        <f>VLOOKUP(G4435,Mapping!$E$2:$F$246,2,0)</f>
        <v>S1</v>
      </c>
    </row>
    <row r="4436" spans="5:11" x14ac:dyDescent="0.25">
      <c r="E4436" s="5" t="s">
        <v>181</v>
      </c>
      <c r="F4436" s="1" t="s">
        <v>117</v>
      </c>
      <c r="G4436" s="2">
        <v>44331</v>
      </c>
      <c r="H4436" s="1">
        <v>-11906.999896965401</v>
      </c>
      <c r="I4436" s="24">
        <f>VLOOKUP($E4436,Mapping!$A$2:$C$502,3,0)</f>
        <v>0</v>
      </c>
      <c r="J4436" s="24" t="str">
        <f>VLOOKUP($E4436,Mapping!$A$2:$C$502,2,0)</f>
        <v>Rise of Kingdom</v>
      </c>
      <c r="K4436" s="24" t="str">
        <f>VLOOKUP(G4436,Mapping!$E$2:$F$246,2,0)</f>
        <v>S1</v>
      </c>
    </row>
    <row r="4437" spans="5:11" x14ac:dyDescent="0.25">
      <c r="E4437" s="5" t="s">
        <v>182</v>
      </c>
      <c r="F4437" s="1" t="s">
        <v>117</v>
      </c>
      <c r="G4437" s="2">
        <v>44331</v>
      </c>
      <c r="H4437" s="1">
        <v>-10611.777273256799</v>
      </c>
      <c r="I4437" s="24">
        <f>VLOOKUP($E4437,Mapping!$A$2:$C$502,3,0)</f>
        <v>0</v>
      </c>
      <c r="J4437" s="24" t="str">
        <f>VLOOKUP($E4437,Mapping!$A$2:$C$502,2,0)</f>
        <v>West Game</v>
      </c>
      <c r="K4437" s="24" t="str">
        <f>VLOOKUP(G4437,Mapping!$E$2:$F$246,2,0)</f>
        <v>S1</v>
      </c>
    </row>
    <row r="4438" spans="5:11" x14ac:dyDescent="0.25">
      <c r="E4438" s="5" t="s">
        <v>148</v>
      </c>
      <c r="F4438" s="1" t="s">
        <v>117</v>
      </c>
      <c r="G4438" s="2">
        <v>44331</v>
      </c>
      <c r="H4438" s="1">
        <v>0</v>
      </c>
      <c r="I4438" s="24">
        <f>VLOOKUP($E4438,Mapping!$A$2:$C$502,3,0)</f>
        <v>0</v>
      </c>
      <c r="J4438" s="24" t="str">
        <f>VLOOKUP($E4438,Mapping!$A$2:$C$502,2,0)</f>
        <v>Event After Effect</v>
      </c>
      <c r="K4438" s="24" t="str">
        <f>VLOOKUP(G4438,Mapping!$E$2:$F$246,2,0)</f>
        <v>S1</v>
      </c>
    </row>
    <row r="4439" spans="5:11" x14ac:dyDescent="0.25">
      <c r="E4439" s="5" t="s">
        <v>202</v>
      </c>
      <c r="F4439" s="1" t="s">
        <v>117</v>
      </c>
      <c r="G4439" s="2">
        <v>44331</v>
      </c>
      <c r="H4439" s="1">
        <v>3605.6993931709499</v>
      </c>
      <c r="I4439" s="24" t="str">
        <f>VLOOKUP($E4439,Mapping!$A$2:$C$502,3,0)</f>
        <v>S1</v>
      </c>
      <c r="J4439" s="24" t="str">
        <f>VLOOKUP($E4439,Mapping!$A$2:$C$502,2,0)</f>
        <v>Facebook AEO AAA</v>
      </c>
      <c r="K4439" s="24" t="str">
        <f>VLOOKUP(G4439,Mapping!$E$2:$F$246,2,0)</f>
        <v>S1</v>
      </c>
    </row>
    <row r="4440" spans="5:11" x14ac:dyDescent="0.25">
      <c r="E4440" s="5" t="s">
        <v>203</v>
      </c>
      <c r="F4440" s="1" t="s">
        <v>117</v>
      </c>
      <c r="G4440" s="2">
        <v>44331</v>
      </c>
      <c r="H4440" s="1">
        <v>0</v>
      </c>
      <c r="I4440" s="24" t="str">
        <f>VLOOKUP($E4440,Mapping!$A$2:$C$502,3,0)</f>
        <v>S2</v>
      </c>
      <c r="J4440" s="24" t="str">
        <f>VLOOKUP($E4440,Mapping!$A$2:$C$502,2,0)</f>
        <v>Facebook AEO AAA</v>
      </c>
      <c r="K4440" s="24" t="str">
        <f>VLOOKUP(G4440,Mapping!$E$2:$F$246,2,0)</f>
        <v>S1</v>
      </c>
    </row>
    <row r="4441" spans="5:11" x14ac:dyDescent="0.25">
      <c r="E4441" s="5" t="s">
        <v>243</v>
      </c>
      <c r="F4441" s="1" t="s">
        <v>117</v>
      </c>
      <c r="G4441" s="2">
        <v>44331</v>
      </c>
      <c r="H4441" s="1">
        <v>0</v>
      </c>
      <c r="I4441" s="24" t="str">
        <f>VLOOKUP($E4441,Mapping!$A$2:$C$502,3,0)</f>
        <v>S3</v>
      </c>
      <c r="J4441" s="24" t="str">
        <f>VLOOKUP($E4441,Mapping!$A$2:$C$502,2,0)</f>
        <v>Facebook AEO AAA</v>
      </c>
      <c r="K4441" s="24" t="str">
        <f>VLOOKUP(G4441,Mapping!$E$2:$F$246,2,0)</f>
        <v>S1</v>
      </c>
    </row>
    <row r="4442" spans="5:11" x14ac:dyDescent="0.25">
      <c r="E4442" s="5" t="s">
        <v>204</v>
      </c>
      <c r="F4442" s="1" t="s">
        <v>117</v>
      </c>
      <c r="G4442" s="2">
        <v>44331</v>
      </c>
      <c r="H4442" s="1">
        <v>0</v>
      </c>
      <c r="I4442" s="24" t="str">
        <f>VLOOKUP($E4442,Mapping!$A$2:$C$502,3,0)</f>
        <v>Pre</v>
      </c>
      <c r="J4442" s="24" t="str">
        <f>VLOOKUP($E4442,Mapping!$A$2:$C$502,2,0)</f>
        <v>Facebook AEO AAA</v>
      </c>
      <c r="K4442" s="24" t="str">
        <f>VLOOKUP(G4442,Mapping!$E$2:$F$246,2,0)</f>
        <v>S1</v>
      </c>
    </row>
    <row r="4443" spans="5:11" x14ac:dyDescent="0.25">
      <c r="E4443" s="5" t="s">
        <v>205</v>
      </c>
      <c r="F4443" s="1" t="s">
        <v>117</v>
      </c>
      <c r="G4443" s="2">
        <v>44331</v>
      </c>
      <c r="H4443" s="1">
        <v>132.99098044803699</v>
      </c>
      <c r="I4443" s="24" t="str">
        <f>VLOOKUP($E4443,Mapping!$A$2:$C$502,3,0)</f>
        <v>S1</v>
      </c>
      <c r="J4443" s="24" t="str">
        <f>VLOOKUP($E4443,Mapping!$A$2:$C$502,2,0)</f>
        <v>Facebook AEO BAU</v>
      </c>
      <c r="K4443" s="24" t="str">
        <f>VLOOKUP(G4443,Mapping!$E$2:$F$246,2,0)</f>
        <v>S1</v>
      </c>
    </row>
    <row r="4444" spans="5:11" x14ac:dyDescent="0.25">
      <c r="E4444" s="5" t="s">
        <v>206</v>
      </c>
      <c r="F4444" s="1" t="s">
        <v>117</v>
      </c>
      <c r="G4444" s="2">
        <v>44331</v>
      </c>
      <c r="H4444" s="1">
        <v>0</v>
      </c>
      <c r="I4444" s="24" t="str">
        <f>VLOOKUP($E4444,Mapping!$A$2:$C$502,3,0)</f>
        <v>S2</v>
      </c>
      <c r="J4444" s="24" t="str">
        <f>VLOOKUP($E4444,Mapping!$A$2:$C$502,2,0)</f>
        <v>Facebook AEO BAU</v>
      </c>
      <c r="K4444" s="24" t="str">
        <f>VLOOKUP(G4444,Mapping!$E$2:$F$246,2,0)</f>
        <v>S1</v>
      </c>
    </row>
    <row r="4445" spans="5:11" x14ac:dyDescent="0.25">
      <c r="E4445" s="5" t="s">
        <v>244</v>
      </c>
      <c r="F4445" s="1" t="s">
        <v>117</v>
      </c>
      <c r="G4445" s="2">
        <v>44331</v>
      </c>
      <c r="H4445" s="1">
        <v>0</v>
      </c>
      <c r="I4445" s="24" t="str">
        <f>VLOOKUP($E4445,Mapping!$A$2:$C$502,3,0)</f>
        <v>S3</v>
      </c>
      <c r="J4445" s="24" t="str">
        <f>VLOOKUP($E4445,Mapping!$A$2:$C$502,2,0)</f>
        <v>Facebook AEO BAU</v>
      </c>
      <c r="K4445" s="24" t="str">
        <f>VLOOKUP(G4445,Mapping!$E$2:$F$246,2,0)</f>
        <v>S1</v>
      </c>
    </row>
    <row r="4446" spans="5:11" x14ac:dyDescent="0.25">
      <c r="E4446" s="5" t="s">
        <v>207</v>
      </c>
      <c r="F4446" s="1" t="s">
        <v>117</v>
      </c>
      <c r="G4446" s="2">
        <v>44331</v>
      </c>
      <c r="H4446" s="1">
        <v>0</v>
      </c>
      <c r="I4446" s="24" t="str">
        <f>VLOOKUP($E4446,Mapping!$A$2:$C$502,3,0)</f>
        <v>Pre</v>
      </c>
      <c r="J4446" s="24" t="str">
        <f>VLOOKUP($E4446,Mapping!$A$2:$C$502,2,0)</f>
        <v>Facebook AEO BAU</v>
      </c>
      <c r="K4446" s="24" t="str">
        <f>VLOOKUP(G4446,Mapping!$E$2:$F$246,2,0)</f>
        <v>S1</v>
      </c>
    </row>
    <row r="4447" spans="5:11" x14ac:dyDescent="0.25">
      <c r="E4447" s="5" t="s">
        <v>208</v>
      </c>
      <c r="F4447" s="1" t="s">
        <v>117</v>
      </c>
      <c r="G4447" s="2">
        <v>44331</v>
      </c>
      <c r="H4447" s="1">
        <v>0</v>
      </c>
      <c r="I4447" s="24" t="str">
        <f>VLOOKUP($E4447,Mapping!$A$2:$C$502,3,0)</f>
        <v>Pre</v>
      </c>
      <c r="J4447" s="24" t="str">
        <f>VLOOKUP($E4447,Mapping!$A$2:$C$502,2,0)</f>
        <v>Facebook VO AAA</v>
      </c>
      <c r="K4447" s="24" t="str">
        <f>VLOOKUP(G4447,Mapping!$E$2:$F$246,2,0)</f>
        <v>S1</v>
      </c>
    </row>
    <row r="4448" spans="5:11" x14ac:dyDescent="0.25">
      <c r="E4448" s="5" t="s">
        <v>209</v>
      </c>
      <c r="F4448" s="1" t="s">
        <v>117</v>
      </c>
      <c r="G4448" s="2">
        <v>44331</v>
      </c>
      <c r="H4448" s="1">
        <v>10711.5194828931</v>
      </c>
      <c r="I4448" s="24" t="str">
        <f>VLOOKUP($E4448,Mapping!$A$2:$C$502,3,0)</f>
        <v>S1</v>
      </c>
      <c r="J4448" s="24" t="str">
        <f>VLOOKUP($E4448,Mapping!$A$2:$C$502,2,0)</f>
        <v>Facebook VO AAA</v>
      </c>
      <c r="K4448" s="24" t="str">
        <f>VLOOKUP(G4448,Mapping!$E$2:$F$246,2,0)</f>
        <v>S1</v>
      </c>
    </row>
    <row r="4449" spans="5:11" x14ac:dyDescent="0.25">
      <c r="E4449" s="5" t="s">
        <v>210</v>
      </c>
      <c r="F4449" s="1" t="s">
        <v>117</v>
      </c>
      <c r="G4449" s="2">
        <v>44331</v>
      </c>
      <c r="H4449" s="1">
        <v>0</v>
      </c>
      <c r="I4449" s="24" t="str">
        <f>VLOOKUP($E4449,Mapping!$A$2:$C$502,3,0)</f>
        <v>S2</v>
      </c>
      <c r="J4449" s="24" t="str">
        <f>VLOOKUP($E4449,Mapping!$A$2:$C$502,2,0)</f>
        <v>Facebook VO AAA</v>
      </c>
      <c r="K4449" s="24" t="str">
        <f>VLOOKUP(G4449,Mapping!$E$2:$F$246,2,0)</f>
        <v>S1</v>
      </c>
    </row>
    <row r="4450" spans="5:11" x14ac:dyDescent="0.25">
      <c r="E4450" s="5" t="s">
        <v>245</v>
      </c>
      <c r="F4450" s="1" t="s">
        <v>117</v>
      </c>
      <c r="G4450" s="2">
        <v>44331</v>
      </c>
      <c r="H4450" s="1">
        <v>0</v>
      </c>
      <c r="I4450" s="24" t="str">
        <f>VLOOKUP($E4450,Mapping!$A$2:$C$502,3,0)</f>
        <v>S3</v>
      </c>
      <c r="J4450" s="24" t="str">
        <f>VLOOKUP($E4450,Mapping!$A$2:$C$502,2,0)</f>
        <v>Facebook VO AAA</v>
      </c>
      <c r="K4450" s="24" t="str">
        <f>VLOOKUP(G4450,Mapping!$E$2:$F$246,2,0)</f>
        <v>S1</v>
      </c>
    </row>
    <row r="4451" spans="5:11" x14ac:dyDescent="0.25">
      <c r="E4451" s="5" t="s">
        <v>211</v>
      </c>
      <c r="F4451" s="1" t="s">
        <v>117</v>
      </c>
      <c r="G4451" s="2">
        <v>44331</v>
      </c>
      <c r="H4451" s="1">
        <v>0</v>
      </c>
      <c r="I4451" s="24" t="str">
        <f>VLOOKUP($E4451,Mapping!$A$2:$C$502,3,0)</f>
        <v>Pre</v>
      </c>
      <c r="J4451" s="24" t="str">
        <f>VLOOKUP($E4451,Mapping!$A$2:$C$502,2,0)</f>
        <v>Facebook VO BAU</v>
      </c>
      <c r="K4451" s="24" t="str">
        <f>VLOOKUP(G4451,Mapping!$E$2:$F$246,2,0)</f>
        <v>S1</v>
      </c>
    </row>
    <row r="4452" spans="5:11" x14ac:dyDescent="0.25">
      <c r="E4452" s="5" t="s">
        <v>212</v>
      </c>
      <c r="F4452" s="1" t="s">
        <v>117</v>
      </c>
      <c r="G4452" s="2">
        <v>44331</v>
      </c>
      <c r="H4452" s="1">
        <v>33489.399066405</v>
      </c>
      <c r="I4452" s="24" t="str">
        <f>VLOOKUP($E4452,Mapping!$A$2:$C$502,3,0)</f>
        <v>S1</v>
      </c>
      <c r="J4452" s="24" t="str">
        <f>VLOOKUP($E4452,Mapping!$A$2:$C$502,2,0)</f>
        <v>Facebook VO BAU</v>
      </c>
      <c r="K4452" s="24" t="str">
        <f>VLOOKUP(G4452,Mapping!$E$2:$F$246,2,0)</f>
        <v>S1</v>
      </c>
    </row>
    <row r="4453" spans="5:11" x14ac:dyDescent="0.25">
      <c r="E4453" s="5" t="s">
        <v>213</v>
      </c>
      <c r="F4453" s="1" t="s">
        <v>117</v>
      </c>
      <c r="G4453" s="2">
        <v>44331</v>
      </c>
      <c r="H4453" s="1">
        <v>0</v>
      </c>
      <c r="I4453" s="24" t="str">
        <f>VLOOKUP($E4453,Mapping!$A$2:$C$502,3,0)</f>
        <v>S2</v>
      </c>
      <c r="J4453" s="24" t="str">
        <f>VLOOKUP($E4453,Mapping!$A$2:$C$502,2,0)</f>
        <v>Facebook VO BAU</v>
      </c>
      <c r="K4453" s="24" t="str">
        <f>VLOOKUP(G4453,Mapping!$E$2:$F$246,2,0)</f>
        <v>S1</v>
      </c>
    </row>
    <row r="4454" spans="5:11" x14ac:dyDescent="0.25">
      <c r="E4454" s="5" t="s">
        <v>246</v>
      </c>
      <c r="F4454" s="1" t="s">
        <v>117</v>
      </c>
      <c r="G4454" s="2">
        <v>44331</v>
      </c>
      <c r="H4454" s="1">
        <v>0</v>
      </c>
      <c r="I4454" s="24" t="str">
        <f>VLOOKUP($E4454,Mapping!$A$2:$C$502,3,0)</f>
        <v>S3</v>
      </c>
      <c r="J4454" s="24" t="str">
        <f>VLOOKUP($E4454,Mapping!$A$2:$C$502,2,0)</f>
        <v>Facebook VO BAU</v>
      </c>
      <c r="K4454" s="24" t="str">
        <f>VLOOKUP(G4454,Mapping!$E$2:$F$246,2,0)</f>
        <v>S1</v>
      </c>
    </row>
    <row r="4455" spans="5:11" x14ac:dyDescent="0.25">
      <c r="E4455" s="5" t="s">
        <v>214</v>
      </c>
      <c r="F4455" s="1" t="s">
        <v>117</v>
      </c>
      <c r="G4455" s="2">
        <v>44331</v>
      </c>
      <c r="H4455" s="1">
        <v>36.196669100408997</v>
      </c>
      <c r="I4455" s="24" t="str">
        <f>VLOOKUP($E4455,Mapping!$A$2:$C$502,3,0)</f>
        <v>Pre</v>
      </c>
      <c r="J4455" s="24" t="str">
        <f>VLOOKUP($E4455,Mapping!$A$2:$C$502,2,0)</f>
        <v>Facebook VO Dynamic</v>
      </c>
      <c r="K4455" s="24" t="str">
        <f>VLOOKUP(G4455,Mapping!$E$2:$F$246,2,0)</f>
        <v>S1</v>
      </c>
    </row>
    <row r="4456" spans="5:11" x14ac:dyDescent="0.25">
      <c r="E4456" s="5" t="s">
        <v>215</v>
      </c>
      <c r="F4456" s="1" t="s">
        <v>117</v>
      </c>
      <c r="G4456" s="2">
        <v>44331</v>
      </c>
      <c r="H4456" s="1">
        <v>5381.7056429987797</v>
      </c>
      <c r="I4456" s="24" t="str">
        <f>VLOOKUP($E4456,Mapping!$A$2:$C$502,3,0)</f>
        <v>S1</v>
      </c>
      <c r="J4456" s="24" t="str">
        <f>VLOOKUP($E4456,Mapping!$A$2:$C$502,2,0)</f>
        <v>Facebook VO Dynamic</v>
      </c>
      <c r="K4456" s="24" t="str">
        <f>VLOOKUP(G4456,Mapping!$E$2:$F$246,2,0)</f>
        <v>S1</v>
      </c>
    </row>
    <row r="4457" spans="5:11" x14ac:dyDescent="0.25">
      <c r="E4457" s="5" t="s">
        <v>216</v>
      </c>
      <c r="F4457" s="1" t="s">
        <v>117</v>
      </c>
      <c r="G4457" s="2">
        <v>44331</v>
      </c>
      <c r="H4457" s="1">
        <v>832.09637652202002</v>
      </c>
      <c r="I4457" s="24" t="str">
        <f>VLOOKUP($E4457,Mapping!$A$2:$C$502,3,0)</f>
        <v>Pre</v>
      </c>
      <c r="J4457" s="24" t="str">
        <f>VLOOKUP($E4457,Mapping!$A$2:$C$502,2,0)</f>
        <v>Google Display</v>
      </c>
      <c r="K4457" s="24" t="str">
        <f>VLOOKUP(G4457,Mapping!$E$2:$F$246,2,0)</f>
        <v>S1</v>
      </c>
    </row>
    <row r="4458" spans="5:11" x14ac:dyDescent="0.25">
      <c r="E4458" s="5" t="s">
        <v>217</v>
      </c>
      <c r="F4458" s="1" t="s">
        <v>117</v>
      </c>
      <c r="G4458" s="2">
        <v>44331</v>
      </c>
      <c r="H4458" s="1">
        <v>0</v>
      </c>
      <c r="I4458" s="24">
        <f>VLOOKUP($E4458,Mapping!$A$2:$C$502,3,0)</f>
        <v>0</v>
      </c>
      <c r="J4458" s="24" t="str">
        <f>VLOOKUP($E4458,Mapping!$A$2:$C$502,2,0)</f>
        <v>Google Display</v>
      </c>
      <c r="K4458" s="24" t="str">
        <f>VLOOKUP(G4458,Mapping!$E$2:$F$246,2,0)</f>
        <v>S1</v>
      </c>
    </row>
    <row r="4459" spans="5:11" x14ac:dyDescent="0.25">
      <c r="E4459" s="5" t="s">
        <v>229</v>
      </c>
      <c r="F4459" s="1" t="s">
        <v>117</v>
      </c>
      <c r="G4459" s="2">
        <v>44331</v>
      </c>
      <c r="H4459" s="1">
        <v>0</v>
      </c>
      <c r="I4459" s="24">
        <f>VLOOKUP($E4459,Mapping!$A$2:$C$502,3,0)</f>
        <v>0</v>
      </c>
      <c r="J4459" s="24" t="str">
        <f>VLOOKUP($E4459,Mapping!$A$2:$C$502,2,0)</f>
        <v>Google Display</v>
      </c>
      <c r="K4459" s="24" t="str">
        <f>VLOOKUP(G4459,Mapping!$E$2:$F$246,2,0)</f>
        <v>S1</v>
      </c>
    </row>
    <row r="4460" spans="5:11" x14ac:dyDescent="0.25">
      <c r="E4460" s="5" t="s">
        <v>218</v>
      </c>
      <c r="F4460" s="1" t="s">
        <v>117</v>
      </c>
      <c r="G4460" s="2">
        <v>44331</v>
      </c>
      <c r="H4460" s="1">
        <v>0</v>
      </c>
      <c r="I4460" s="24">
        <f>VLOOKUP($E4460,Mapping!$A$2:$C$502,3,0)</f>
        <v>0</v>
      </c>
      <c r="J4460" s="24" t="str">
        <f>VLOOKUP($E4460,Mapping!$A$2:$C$502,2,0)</f>
        <v>Google Display</v>
      </c>
      <c r="K4460" s="24" t="str">
        <f>VLOOKUP(G4460,Mapping!$E$2:$F$246,2,0)</f>
        <v>S1</v>
      </c>
    </row>
    <row r="4461" spans="5:11" x14ac:dyDescent="0.25">
      <c r="E4461" s="5" t="s">
        <v>230</v>
      </c>
      <c r="F4461" s="1" t="s">
        <v>117</v>
      </c>
      <c r="G4461" s="2">
        <v>44331</v>
      </c>
      <c r="H4461" s="1">
        <v>1626.58838284591</v>
      </c>
      <c r="I4461" s="24" t="str">
        <f>VLOOKUP($E4461,Mapping!$A$2:$C$502,3,0)</f>
        <v>S1</v>
      </c>
      <c r="J4461" s="24" t="str">
        <f>VLOOKUP($E4461,Mapping!$A$2:$C$502,2,0)</f>
        <v>Google Display</v>
      </c>
      <c r="K4461" s="24" t="str">
        <f>VLOOKUP(G4461,Mapping!$E$2:$F$246,2,0)</f>
        <v>S1</v>
      </c>
    </row>
    <row r="4462" spans="5:11" x14ac:dyDescent="0.25">
      <c r="E4462" s="5" t="s">
        <v>219</v>
      </c>
      <c r="F4462" s="1" t="s">
        <v>117</v>
      </c>
      <c r="G4462" s="2">
        <v>44331</v>
      </c>
      <c r="H4462" s="1">
        <v>0</v>
      </c>
      <c r="I4462" s="24" t="str">
        <f>VLOOKUP($E4462,Mapping!$A$2:$C$502,3,0)</f>
        <v>Pre</v>
      </c>
      <c r="J4462" s="24" t="str">
        <f>VLOOKUP($E4462,Mapping!$A$2:$C$502,2,0)</f>
        <v>Google Youtube</v>
      </c>
      <c r="K4462" s="24" t="str">
        <f>VLOOKUP(G4462,Mapping!$E$2:$F$246,2,0)</f>
        <v>S1</v>
      </c>
    </row>
    <row r="4463" spans="5:11" x14ac:dyDescent="0.25">
      <c r="E4463" s="5" t="s">
        <v>220</v>
      </c>
      <c r="F4463" s="1" t="s">
        <v>117</v>
      </c>
      <c r="G4463" s="2">
        <v>44331</v>
      </c>
      <c r="H4463" s="1">
        <v>0</v>
      </c>
      <c r="I4463" s="24">
        <f>VLOOKUP($E4463,Mapping!$A$2:$C$502,3,0)</f>
        <v>0</v>
      </c>
      <c r="J4463" s="24" t="str">
        <f>VLOOKUP($E4463,Mapping!$A$2:$C$502,2,0)</f>
        <v>Google Youtube</v>
      </c>
      <c r="K4463" s="24" t="str">
        <f>VLOOKUP(G4463,Mapping!$E$2:$F$246,2,0)</f>
        <v>S1</v>
      </c>
    </row>
    <row r="4464" spans="5:11" x14ac:dyDescent="0.25">
      <c r="E4464" s="5" t="s">
        <v>231</v>
      </c>
      <c r="F4464" s="1" t="s">
        <v>117</v>
      </c>
      <c r="G4464" s="2">
        <v>44331</v>
      </c>
      <c r="H4464" s="1">
        <v>0</v>
      </c>
      <c r="I4464" s="24">
        <f>VLOOKUP($E4464,Mapping!$A$2:$C$502,3,0)</f>
        <v>0</v>
      </c>
      <c r="J4464" s="24" t="str">
        <f>VLOOKUP($E4464,Mapping!$A$2:$C$502,2,0)</f>
        <v>Google Youtube</v>
      </c>
      <c r="K4464" s="24" t="str">
        <f>VLOOKUP(G4464,Mapping!$E$2:$F$246,2,0)</f>
        <v>S1</v>
      </c>
    </row>
    <row r="4465" spans="5:11" x14ac:dyDescent="0.25">
      <c r="E4465" s="5" t="s">
        <v>221</v>
      </c>
      <c r="F4465" s="1" t="s">
        <v>117</v>
      </c>
      <c r="G4465" s="2">
        <v>44331</v>
      </c>
      <c r="H4465" s="1">
        <v>0</v>
      </c>
      <c r="I4465" s="24">
        <f>VLOOKUP($E4465,Mapping!$A$2:$C$502,3,0)</f>
        <v>0</v>
      </c>
      <c r="J4465" s="24" t="str">
        <f>VLOOKUP($E4465,Mapping!$A$2:$C$502,2,0)</f>
        <v>Google Youtube</v>
      </c>
      <c r="K4465" s="24" t="str">
        <f>VLOOKUP(G4465,Mapping!$E$2:$F$246,2,0)</f>
        <v>S1</v>
      </c>
    </row>
    <row r="4466" spans="5:11" x14ac:dyDescent="0.25">
      <c r="E4466" s="5" t="s">
        <v>232</v>
      </c>
      <c r="F4466" s="1" t="s">
        <v>117</v>
      </c>
      <c r="G4466" s="2">
        <v>44331</v>
      </c>
      <c r="H4466" s="1">
        <v>5265.1569413590096</v>
      </c>
      <c r="I4466" s="24" t="str">
        <f>VLOOKUP($E4466,Mapping!$A$2:$C$502,3,0)</f>
        <v>S1</v>
      </c>
      <c r="J4466" s="24" t="str">
        <f>VLOOKUP($E4466,Mapping!$A$2:$C$502,2,0)</f>
        <v>Google Youtube</v>
      </c>
      <c r="K4466" s="24" t="str">
        <f>VLOOKUP(G4466,Mapping!$E$2:$F$246,2,0)</f>
        <v>S1</v>
      </c>
    </row>
    <row r="4467" spans="5:11" x14ac:dyDescent="0.25">
      <c r="E4467" s="5" t="s">
        <v>73</v>
      </c>
      <c r="F4467" s="1" t="s">
        <v>117</v>
      </c>
      <c r="G4467" s="2">
        <v>44331</v>
      </c>
      <c r="H4467" s="1">
        <v>282876.95580592903</v>
      </c>
      <c r="I4467" s="24">
        <f>VLOOKUP($E4467,Mapping!$A$2:$C$502,3,0)</f>
        <v>0</v>
      </c>
      <c r="J4467" s="24">
        <f>VLOOKUP($E4467,Mapping!$A$2:$C$502,2,0)</f>
        <v>0</v>
      </c>
      <c r="K4467" s="24" t="str">
        <f>VLOOKUP(G4467,Mapping!$E$2:$F$246,2,0)</f>
        <v>S1</v>
      </c>
    </row>
    <row r="4468" spans="5:11" x14ac:dyDescent="0.25">
      <c r="E4468" s="5" t="s">
        <v>149</v>
      </c>
      <c r="F4468" s="1" t="s">
        <v>117</v>
      </c>
      <c r="G4468" s="2">
        <v>44331</v>
      </c>
      <c r="H4468" s="1">
        <v>0</v>
      </c>
      <c r="I4468" s="24">
        <f>VLOOKUP($E4468,Mapping!$A$2:$C$502,3,0)</f>
        <v>0</v>
      </c>
      <c r="J4468" s="24" t="str">
        <f>VLOOKUP($E4468,Mapping!$A$2:$C$502,2,0)</f>
        <v>Event After Effect</v>
      </c>
      <c r="K4468" s="24" t="str">
        <f>VLOOKUP(G4468,Mapping!$E$2:$F$246,2,0)</f>
        <v>S1</v>
      </c>
    </row>
    <row r="4469" spans="5:11" x14ac:dyDescent="0.25">
      <c r="E4469" s="5" t="s">
        <v>150</v>
      </c>
      <c r="F4469" s="1" t="s">
        <v>117</v>
      </c>
      <c r="G4469" s="2">
        <v>44331</v>
      </c>
      <c r="H4469" s="1">
        <v>0</v>
      </c>
      <c r="I4469" s="24">
        <f>VLOOKUP($E4469,Mapping!$A$2:$C$502,3,0)</f>
        <v>0</v>
      </c>
      <c r="J4469" s="24" t="str">
        <f>VLOOKUP($E4469,Mapping!$A$2:$C$502,2,0)</f>
        <v>Internal Event</v>
      </c>
      <c r="K4469" s="24" t="str">
        <f>VLOOKUP(G4469,Mapping!$E$2:$F$246,2,0)</f>
        <v>S1</v>
      </c>
    </row>
    <row r="4470" spans="5:11" x14ac:dyDescent="0.25">
      <c r="E4470" s="5" t="s">
        <v>151</v>
      </c>
      <c r="F4470" s="1" t="s">
        <v>117</v>
      </c>
      <c r="G4470" s="2">
        <v>44331</v>
      </c>
      <c r="H4470" s="1">
        <v>0</v>
      </c>
      <c r="I4470" s="24">
        <f>VLOOKUP($E4470,Mapping!$A$2:$C$502,3,0)</f>
        <v>0</v>
      </c>
      <c r="J4470" s="24" t="str">
        <f>VLOOKUP($E4470,Mapping!$A$2:$C$502,2,0)</f>
        <v>Internal Event</v>
      </c>
      <c r="K4470" s="24" t="str">
        <f>VLOOKUP(G4470,Mapping!$E$2:$F$246,2,0)</f>
        <v>S1</v>
      </c>
    </row>
    <row r="4471" spans="5:11" x14ac:dyDescent="0.25">
      <c r="E4471" s="5" t="s">
        <v>152</v>
      </c>
      <c r="F4471" s="1" t="s">
        <v>117</v>
      </c>
      <c r="G4471" s="2">
        <v>44331</v>
      </c>
      <c r="H4471" s="1">
        <v>0</v>
      </c>
      <c r="I4471" s="24">
        <f>VLOOKUP($E4471,Mapping!$A$2:$C$502,3,0)</f>
        <v>0</v>
      </c>
      <c r="J4471" s="24" t="str">
        <f>VLOOKUP($E4471,Mapping!$A$2:$C$502,2,0)</f>
        <v>Internal Event</v>
      </c>
      <c r="K4471" s="24" t="str">
        <f>VLOOKUP(G4471,Mapping!$E$2:$F$246,2,0)</f>
        <v>S1</v>
      </c>
    </row>
    <row r="4472" spans="5:11" x14ac:dyDescent="0.25">
      <c r="E4472" s="5" t="s">
        <v>153</v>
      </c>
      <c r="F4472" s="1" t="s">
        <v>117</v>
      </c>
      <c r="G4472" s="2">
        <v>44331</v>
      </c>
      <c r="H4472" s="1">
        <v>0</v>
      </c>
      <c r="I4472" s="24">
        <f>VLOOKUP($E4472,Mapping!$A$2:$C$502,3,0)</f>
        <v>0</v>
      </c>
      <c r="J4472" s="24" t="str">
        <f>VLOOKUP($E4472,Mapping!$A$2:$C$502,2,0)</f>
        <v>Monday Effect</v>
      </c>
      <c r="K4472" s="24" t="str">
        <f>VLOOKUP(G4472,Mapping!$E$2:$F$246,2,0)</f>
        <v>S1</v>
      </c>
    </row>
    <row r="4473" spans="5:11" x14ac:dyDescent="0.25">
      <c r="E4473" s="5" t="s">
        <v>154</v>
      </c>
      <c r="F4473" s="1" t="s">
        <v>117</v>
      </c>
      <c r="G4473" s="2">
        <v>44331</v>
      </c>
      <c r="H4473" s="1">
        <v>0</v>
      </c>
      <c r="I4473" s="24">
        <f>VLOOKUP($E4473,Mapping!$A$2:$C$502,3,0)</f>
        <v>0</v>
      </c>
      <c r="J4473" s="24" t="str">
        <f>VLOOKUP($E4473,Mapping!$A$2:$C$502,2,0)</f>
        <v>New Content</v>
      </c>
      <c r="K4473" s="24" t="str">
        <f>VLOOKUP(G4473,Mapping!$E$2:$F$246,2,0)</f>
        <v>S1</v>
      </c>
    </row>
    <row r="4474" spans="5:11" x14ac:dyDescent="0.25">
      <c r="E4474" s="5" t="s">
        <v>155</v>
      </c>
      <c r="F4474" s="1" t="s">
        <v>117</v>
      </c>
      <c r="G4474" s="2">
        <v>44331</v>
      </c>
      <c r="H4474" s="1">
        <v>82556.160128225602</v>
      </c>
      <c r="I4474" s="24">
        <f>VLOOKUP($E4474,Mapping!$A$2:$C$502,3,0)</f>
        <v>0</v>
      </c>
      <c r="J4474" s="24" t="str">
        <f>VLOOKUP($E4474,Mapping!$A$2:$C$502,2,0)</f>
        <v>Internal Event</v>
      </c>
      <c r="K4474" s="24" t="str">
        <f>VLOOKUP(G4474,Mapping!$E$2:$F$246,2,0)</f>
        <v>S1</v>
      </c>
    </row>
    <row r="4475" spans="5:11" x14ac:dyDescent="0.25">
      <c r="E4475" s="5" t="s">
        <v>156</v>
      </c>
      <c r="F4475" s="1" t="s">
        <v>117</v>
      </c>
      <c r="G4475" s="2">
        <v>44331</v>
      </c>
      <c r="H4475" s="1">
        <v>0</v>
      </c>
      <c r="I4475" s="24">
        <f>VLOOKUP($E4475,Mapping!$A$2:$C$502,3,0)</f>
        <v>0</v>
      </c>
      <c r="J4475" s="24" t="str">
        <f>VLOOKUP($E4475,Mapping!$A$2:$C$502,2,0)</f>
        <v>Internal Event</v>
      </c>
      <c r="K4475" s="24" t="str">
        <f>VLOOKUP(G4475,Mapping!$E$2:$F$246,2,0)</f>
        <v>S1</v>
      </c>
    </row>
    <row r="4476" spans="5:11" x14ac:dyDescent="0.25">
      <c r="E4476" s="5" t="s">
        <v>233</v>
      </c>
      <c r="F4476" s="1" t="s">
        <v>117</v>
      </c>
      <c r="G4476" s="2">
        <v>44331</v>
      </c>
      <c r="H4476" s="1">
        <v>0</v>
      </c>
      <c r="I4476" s="24" t="str">
        <f>VLOOKUP($E4476,Mapping!$A$2:$C$502,3,0)</f>
        <v>S2</v>
      </c>
      <c r="J4476" s="24" t="str">
        <f>VLOOKUP($E4476,Mapping!$A$2:$C$502,2,0)</f>
        <v>Reddit</v>
      </c>
      <c r="K4476" s="24" t="str">
        <f>VLOOKUP(G4476,Mapping!$E$2:$F$246,2,0)</f>
        <v>S1</v>
      </c>
    </row>
    <row r="4477" spans="5:11" x14ac:dyDescent="0.25">
      <c r="E4477" s="5" t="s">
        <v>158</v>
      </c>
      <c r="F4477" s="1" t="s">
        <v>117</v>
      </c>
      <c r="G4477" s="2">
        <v>44331</v>
      </c>
      <c r="H4477" s="1">
        <v>0</v>
      </c>
      <c r="I4477" s="24">
        <f>VLOOKUP($E4477,Mapping!$A$2:$C$502,3,0)</f>
        <v>0</v>
      </c>
      <c r="J4477" s="24" t="str">
        <f>VLOOKUP($E4477,Mapping!$A$2:$C$502,2,0)</f>
        <v>Internal Event</v>
      </c>
      <c r="K4477" s="24" t="str">
        <f>VLOOKUP(G4477,Mapping!$E$2:$F$246,2,0)</f>
        <v>S1</v>
      </c>
    </row>
    <row r="4478" spans="5:11" x14ac:dyDescent="0.25">
      <c r="E4478" s="5" t="s">
        <v>159</v>
      </c>
      <c r="F4478" s="1" t="s">
        <v>117</v>
      </c>
      <c r="G4478" s="2">
        <v>44331</v>
      </c>
      <c r="H4478" s="1">
        <v>0</v>
      </c>
      <c r="I4478" s="24">
        <f>VLOOKUP($E4478,Mapping!$A$2:$C$502,3,0)</f>
        <v>0</v>
      </c>
      <c r="J4478" s="24" t="str">
        <f>VLOOKUP($E4478,Mapping!$A$2:$C$502,2,0)</f>
        <v>Event After Effect</v>
      </c>
      <c r="K4478" s="24" t="str">
        <f>VLOOKUP(G4478,Mapping!$E$2:$F$246,2,0)</f>
        <v>S1</v>
      </c>
    </row>
    <row r="4479" spans="5:11" x14ac:dyDescent="0.25">
      <c r="E4479" s="5" t="s">
        <v>160</v>
      </c>
      <c r="F4479" s="1" t="s">
        <v>117</v>
      </c>
      <c r="G4479" s="2">
        <v>44331</v>
      </c>
      <c r="H4479" s="1">
        <v>0</v>
      </c>
      <c r="I4479" s="24">
        <f>VLOOKUP($E4479,Mapping!$A$2:$C$502,3,0)</f>
        <v>0</v>
      </c>
      <c r="J4479" s="24" t="str">
        <f>VLOOKUP($E4479,Mapping!$A$2:$C$502,2,0)</f>
        <v>Event After Effect</v>
      </c>
      <c r="K4479" s="24" t="str">
        <f>VLOOKUP(G4479,Mapping!$E$2:$F$246,2,0)</f>
        <v>S1</v>
      </c>
    </row>
    <row r="4480" spans="5:11" x14ac:dyDescent="0.25">
      <c r="E4480" s="5" t="s">
        <v>161</v>
      </c>
      <c r="F4480" s="1" t="s">
        <v>117</v>
      </c>
      <c r="G4480" s="2">
        <v>44331</v>
      </c>
      <c r="H4480" s="1">
        <v>0</v>
      </c>
      <c r="I4480" s="24">
        <f>VLOOKUP($E4480,Mapping!$A$2:$C$502,3,0)</f>
        <v>0</v>
      </c>
      <c r="J4480" s="24" t="str">
        <f>VLOOKUP($E4480,Mapping!$A$2:$C$502,2,0)</f>
        <v>Internal Event</v>
      </c>
      <c r="K4480" s="24" t="str">
        <f>VLOOKUP(G4480,Mapping!$E$2:$F$246,2,0)</f>
        <v>S1</v>
      </c>
    </row>
    <row r="4481" spans="5:11" x14ac:dyDescent="0.25">
      <c r="E4481" s="5" t="s">
        <v>162</v>
      </c>
      <c r="F4481" s="1" t="s">
        <v>117</v>
      </c>
      <c r="G4481" s="2">
        <v>44331</v>
      </c>
      <c r="H4481" s="1">
        <v>0</v>
      </c>
      <c r="I4481" s="24">
        <f>VLOOKUP($E4481,Mapping!$A$2:$C$502,3,0)</f>
        <v>0</v>
      </c>
      <c r="J4481" s="24" t="str">
        <f>VLOOKUP($E4481,Mapping!$A$2:$C$502,2,0)</f>
        <v>Tuesday Effect</v>
      </c>
      <c r="K4481" s="24" t="str">
        <f>VLOOKUP(G4481,Mapping!$E$2:$F$246,2,0)</f>
        <v>S1</v>
      </c>
    </row>
    <row r="4482" spans="5:11" x14ac:dyDescent="0.25">
      <c r="E4482" s="5" t="s">
        <v>222</v>
      </c>
      <c r="F4482" s="1" t="s">
        <v>117</v>
      </c>
      <c r="G4482" s="2">
        <v>44331</v>
      </c>
      <c r="H4482" s="1">
        <v>1617.0584069361601</v>
      </c>
      <c r="I4482" s="24" t="str">
        <f>VLOOKUP($E4482,Mapping!$A$2:$C$502,3,0)</f>
        <v>Pre</v>
      </c>
      <c r="J4482" s="24" t="str">
        <f>VLOOKUP($E4482,Mapping!$A$2:$C$502,2,0)</f>
        <v>Unity</v>
      </c>
      <c r="K4482" s="24" t="str">
        <f>VLOOKUP(G4482,Mapping!$E$2:$F$246,2,0)</f>
        <v>S1</v>
      </c>
    </row>
    <row r="4483" spans="5:11" x14ac:dyDescent="0.25">
      <c r="E4483" s="5" t="s">
        <v>234</v>
      </c>
      <c r="F4483" s="1" t="s">
        <v>117</v>
      </c>
      <c r="G4483" s="2">
        <v>44331</v>
      </c>
      <c r="H4483" s="1">
        <v>17707.553506907101</v>
      </c>
      <c r="I4483" s="24" t="str">
        <f>VLOOKUP($E4483,Mapping!$A$2:$C$502,3,0)</f>
        <v>S1</v>
      </c>
      <c r="J4483" s="24" t="str">
        <f>VLOOKUP($E4483,Mapping!$A$2:$C$502,2,0)</f>
        <v>Unity</v>
      </c>
      <c r="K4483" s="24" t="str">
        <f>VLOOKUP(G4483,Mapping!$E$2:$F$246,2,0)</f>
        <v>S1</v>
      </c>
    </row>
    <row r="4484" spans="5:11" x14ac:dyDescent="0.25">
      <c r="E4484" s="5" t="s">
        <v>235</v>
      </c>
      <c r="F4484" s="1" t="s">
        <v>117</v>
      </c>
      <c r="G4484" s="2">
        <v>44331</v>
      </c>
      <c r="H4484" s="1">
        <v>0</v>
      </c>
      <c r="I4484" s="24" t="str">
        <f>VLOOKUP($E4484,Mapping!$A$2:$C$502,3,0)</f>
        <v>S2</v>
      </c>
      <c r="J4484" s="24" t="str">
        <f>VLOOKUP($E4484,Mapping!$A$2:$C$502,2,0)</f>
        <v>Unity</v>
      </c>
      <c r="K4484" s="24" t="str">
        <f>VLOOKUP(G4484,Mapping!$E$2:$F$246,2,0)</f>
        <v>S1</v>
      </c>
    </row>
    <row r="4485" spans="5:11" x14ac:dyDescent="0.25">
      <c r="E4485" s="5" t="s">
        <v>247</v>
      </c>
      <c r="F4485" s="1" t="s">
        <v>117</v>
      </c>
      <c r="G4485" s="2">
        <v>44331</v>
      </c>
      <c r="H4485" s="1">
        <v>0</v>
      </c>
      <c r="I4485" s="24" t="str">
        <f>VLOOKUP($E4485,Mapping!$A$2:$C$502,3,0)</f>
        <v>S3</v>
      </c>
      <c r="J4485" s="24" t="str">
        <f>VLOOKUP($E4485,Mapping!$A$2:$C$502,2,0)</f>
        <v>Unity</v>
      </c>
      <c r="K4485" s="24" t="str">
        <f>VLOOKUP(G4485,Mapping!$E$2:$F$246,2,0)</f>
        <v>S1</v>
      </c>
    </row>
    <row r="4486" spans="5:11" x14ac:dyDescent="0.25">
      <c r="E4486" s="5" t="s">
        <v>200</v>
      </c>
      <c r="F4486" s="1" t="s">
        <v>117</v>
      </c>
      <c r="G4486" s="2">
        <v>44332</v>
      </c>
      <c r="H4486" s="1">
        <v>0</v>
      </c>
      <c r="I4486" s="24">
        <f>VLOOKUP($E4486,Mapping!$A$2:$C$502,3,0)</f>
        <v>0</v>
      </c>
      <c r="J4486" s="24" t="str">
        <f>VLOOKUP($E4486,Mapping!$A$2:$C$502,2,0)</f>
        <v>Apple Search</v>
      </c>
      <c r="K4486" s="24" t="str">
        <f>VLOOKUP(G4486,Mapping!$E$2:$F$246,2,0)</f>
        <v>S1</v>
      </c>
    </row>
    <row r="4487" spans="5:11" x14ac:dyDescent="0.25">
      <c r="E4487" s="5" t="s">
        <v>227</v>
      </c>
      <c r="F4487" s="1" t="s">
        <v>117</v>
      </c>
      <c r="G4487" s="2">
        <v>44332</v>
      </c>
      <c r="H4487" s="1">
        <v>0</v>
      </c>
      <c r="I4487" s="24">
        <f>VLOOKUP($E4487,Mapping!$A$2:$C$502,3,0)</f>
        <v>0</v>
      </c>
      <c r="J4487" s="24" t="str">
        <f>VLOOKUP($E4487,Mapping!$A$2:$C$502,2,0)</f>
        <v>Applovin Rewarded</v>
      </c>
      <c r="K4487" s="24" t="str">
        <f>VLOOKUP(G4487,Mapping!$E$2:$F$246,2,0)</f>
        <v>S1</v>
      </c>
    </row>
    <row r="4488" spans="5:11" x14ac:dyDescent="0.25">
      <c r="E4488" s="5" t="s">
        <v>201</v>
      </c>
      <c r="F4488" s="1" t="s">
        <v>117</v>
      </c>
      <c r="G4488" s="2">
        <v>44332</v>
      </c>
      <c r="H4488" s="1">
        <v>0</v>
      </c>
      <c r="I4488" s="24">
        <f>VLOOKUP($E4488,Mapping!$A$2:$C$502,3,0)</f>
        <v>0</v>
      </c>
      <c r="J4488" s="24" t="str">
        <f>VLOOKUP($E4488,Mapping!$A$2:$C$502,2,0)</f>
        <v>Applovin Video</v>
      </c>
      <c r="K4488" s="24" t="str">
        <f>VLOOKUP(G4488,Mapping!$E$2:$F$246,2,0)</f>
        <v>S1</v>
      </c>
    </row>
    <row r="4489" spans="5:11" x14ac:dyDescent="0.25">
      <c r="E4489" s="5" t="s">
        <v>143</v>
      </c>
      <c r="F4489" s="1" t="s">
        <v>117</v>
      </c>
      <c r="G4489" s="2">
        <v>44332</v>
      </c>
      <c r="H4489" s="1">
        <v>0</v>
      </c>
      <c r="I4489" s="24">
        <f>VLOOKUP($E4489,Mapping!$A$2:$C$502,3,0)</f>
        <v>0</v>
      </c>
      <c r="J4489" s="24" t="str">
        <f>VLOOKUP($E4489,Mapping!$A$2:$C$502,2,0)</f>
        <v>Bug Fix</v>
      </c>
      <c r="K4489" s="24" t="str">
        <f>VLOOKUP(G4489,Mapping!$E$2:$F$246,2,0)</f>
        <v>S1</v>
      </c>
    </row>
    <row r="4490" spans="5:11" x14ac:dyDescent="0.25">
      <c r="E4490" s="5" t="s">
        <v>144</v>
      </c>
      <c r="F4490" s="1" t="s">
        <v>117</v>
      </c>
      <c r="G4490" s="2">
        <v>44332</v>
      </c>
      <c r="H4490" s="1">
        <v>0</v>
      </c>
      <c r="I4490" s="24">
        <f>VLOOKUP($E4490,Mapping!$A$2:$C$502,3,0)</f>
        <v>0</v>
      </c>
      <c r="J4490" s="24" t="str">
        <f>VLOOKUP($E4490,Mapping!$A$2:$C$502,2,0)</f>
        <v>Bug Fix</v>
      </c>
      <c r="K4490" s="24" t="str">
        <f>VLOOKUP(G4490,Mapping!$E$2:$F$246,2,0)</f>
        <v>S1</v>
      </c>
    </row>
    <row r="4491" spans="5:11" x14ac:dyDescent="0.25">
      <c r="E4491" s="5" t="s">
        <v>226</v>
      </c>
      <c r="F4491" s="1" t="s">
        <v>117</v>
      </c>
      <c r="G4491" s="2">
        <v>44332</v>
      </c>
      <c r="H4491" s="1">
        <v>0</v>
      </c>
      <c r="I4491" s="24">
        <f>VLOOKUP($E4491,Mapping!$A$2:$C$502,3,0)</f>
        <v>0</v>
      </c>
      <c r="J4491" s="24" t="str">
        <f>VLOOKUP($E4491,Mapping!$A$2:$C$502,2,0)</f>
        <v>Bug Fix</v>
      </c>
      <c r="K4491" s="24" t="str">
        <f>VLOOKUP(G4491,Mapping!$E$2:$F$246,2,0)</f>
        <v>S1</v>
      </c>
    </row>
    <row r="4492" spans="5:11" x14ac:dyDescent="0.25">
      <c r="E4492" s="5" t="s">
        <v>146</v>
      </c>
      <c r="F4492" s="1" t="s">
        <v>117</v>
      </c>
      <c r="G4492" s="2">
        <v>44332</v>
      </c>
      <c r="H4492" s="1">
        <v>0</v>
      </c>
      <c r="I4492" s="24">
        <f>VLOOKUP($E4492,Mapping!$A$2:$C$502,3,0)</f>
        <v>0</v>
      </c>
      <c r="J4492" s="24" t="str">
        <f>VLOOKUP($E4492,Mapping!$A$2:$C$502,2,0)</f>
        <v>Event After Effect</v>
      </c>
      <c r="K4492" s="24" t="str">
        <f>VLOOKUP(G4492,Mapping!$E$2:$F$246,2,0)</f>
        <v>S1</v>
      </c>
    </row>
    <row r="4493" spans="5:11" x14ac:dyDescent="0.25">
      <c r="E4493" s="5" t="s">
        <v>228</v>
      </c>
      <c r="F4493" s="1" t="s">
        <v>117</v>
      </c>
      <c r="G4493" s="2">
        <v>44332</v>
      </c>
      <c r="H4493" s="1">
        <v>0</v>
      </c>
      <c r="I4493" s="24">
        <f>VLOOKUP($E4493,Mapping!$A$2:$C$502,3,0)</f>
        <v>0</v>
      </c>
      <c r="J4493" s="24" t="str">
        <f>VLOOKUP($E4493,Mapping!$A$2:$C$502,2,0)</f>
        <v>Bytedance Global</v>
      </c>
      <c r="K4493" s="24" t="str">
        <f>VLOOKUP(G4493,Mapping!$E$2:$F$246,2,0)</f>
        <v>S1</v>
      </c>
    </row>
    <row r="4494" spans="5:11" x14ac:dyDescent="0.25">
      <c r="E4494" s="5" t="s">
        <v>180</v>
      </c>
      <c r="F4494" s="1" t="s">
        <v>117</v>
      </c>
      <c r="G4494" s="2">
        <v>44332</v>
      </c>
      <c r="H4494" s="1">
        <v>-22985.651069081399</v>
      </c>
      <c r="I4494" s="24">
        <f>VLOOKUP($E4494,Mapping!$A$2:$C$502,3,0)</f>
        <v>0</v>
      </c>
      <c r="J4494" s="24" t="str">
        <f>VLOOKUP($E4494,Mapping!$A$2:$C$502,2,0)</f>
        <v>Lords Mobile</v>
      </c>
      <c r="K4494" s="24" t="str">
        <f>VLOOKUP(G4494,Mapping!$E$2:$F$246,2,0)</f>
        <v>S1</v>
      </c>
    </row>
    <row r="4495" spans="5:11" x14ac:dyDescent="0.25">
      <c r="E4495" s="5" t="s">
        <v>181</v>
      </c>
      <c r="F4495" s="1" t="s">
        <v>117</v>
      </c>
      <c r="G4495" s="2">
        <v>44332</v>
      </c>
      <c r="H4495" s="1">
        <v>-12218.018945998199</v>
      </c>
      <c r="I4495" s="24">
        <f>VLOOKUP($E4495,Mapping!$A$2:$C$502,3,0)</f>
        <v>0</v>
      </c>
      <c r="J4495" s="24" t="str">
        <f>VLOOKUP($E4495,Mapping!$A$2:$C$502,2,0)</f>
        <v>Rise of Kingdom</v>
      </c>
      <c r="K4495" s="24" t="str">
        <f>VLOOKUP(G4495,Mapping!$E$2:$F$246,2,0)</f>
        <v>S1</v>
      </c>
    </row>
    <row r="4496" spans="5:11" x14ac:dyDescent="0.25">
      <c r="E4496" s="5" t="s">
        <v>182</v>
      </c>
      <c r="F4496" s="1" t="s">
        <v>117</v>
      </c>
      <c r="G4496" s="2">
        <v>44332</v>
      </c>
      <c r="H4496" s="1">
        <v>-10594.0515873883</v>
      </c>
      <c r="I4496" s="24">
        <f>VLOOKUP($E4496,Mapping!$A$2:$C$502,3,0)</f>
        <v>0</v>
      </c>
      <c r="J4496" s="24" t="str">
        <f>VLOOKUP($E4496,Mapping!$A$2:$C$502,2,0)</f>
        <v>West Game</v>
      </c>
      <c r="K4496" s="24" t="str">
        <f>VLOOKUP(G4496,Mapping!$E$2:$F$246,2,0)</f>
        <v>S1</v>
      </c>
    </row>
    <row r="4497" spans="5:11" x14ac:dyDescent="0.25">
      <c r="E4497" s="5" t="s">
        <v>148</v>
      </c>
      <c r="F4497" s="1" t="s">
        <v>117</v>
      </c>
      <c r="G4497" s="2">
        <v>44332</v>
      </c>
      <c r="H4497" s="1">
        <v>0</v>
      </c>
      <c r="I4497" s="24">
        <f>VLOOKUP($E4497,Mapping!$A$2:$C$502,3,0)</f>
        <v>0</v>
      </c>
      <c r="J4497" s="24" t="str">
        <f>VLOOKUP($E4497,Mapping!$A$2:$C$502,2,0)</f>
        <v>Event After Effect</v>
      </c>
      <c r="K4497" s="24" t="str">
        <f>VLOOKUP(G4497,Mapping!$E$2:$F$246,2,0)</f>
        <v>S1</v>
      </c>
    </row>
    <row r="4498" spans="5:11" x14ac:dyDescent="0.25">
      <c r="E4498" s="5" t="s">
        <v>202</v>
      </c>
      <c r="F4498" s="1" t="s">
        <v>117</v>
      </c>
      <c r="G4498" s="2">
        <v>44332</v>
      </c>
      <c r="H4498" s="1">
        <v>2911.2894700544298</v>
      </c>
      <c r="I4498" s="24" t="str">
        <f>VLOOKUP($E4498,Mapping!$A$2:$C$502,3,0)</f>
        <v>S1</v>
      </c>
      <c r="J4498" s="24" t="str">
        <f>VLOOKUP($E4498,Mapping!$A$2:$C$502,2,0)</f>
        <v>Facebook AEO AAA</v>
      </c>
      <c r="K4498" s="24" t="str">
        <f>VLOOKUP(G4498,Mapping!$E$2:$F$246,2,0)</f>
        <v>S1</v>
      </c>
    </row>
    <row r="4499" spans="5:11" x14ac:dyDescent="0.25">
      <c r="E4499" s="5" t="s">
        <v>203</v>
      </c>
      <c r="F4499" s="1" t="s">
        <v>117</v>
      </c>
      <c r="G4499" s="2">
        <v>44332</v>
      </c>
      <c r="H4499" s="1">
        <v>0</v>
      </c>
      <c r="I4499" s="24" t="str">
        <f>VLOOKUP($E4499,Mapping!$A$2:$C$502,3,0)</f>
        <v>S2</v>
      </c>
      <c r="J4499" s="24" t="str">
        <f>VLOOKUP($E4499,Mapping!$A$2:$C$502,2,0)</f>
        <v>Facebook AEO AAA</v>
      </c>
      <c r="K4499" s="24" t="str">
        <f>VLOOKUP(G4499,Mapping!$E$2:$F$246,2,0)</f>
        <v>S1</v>
      </c>
    </row>
    <row r="4500" spans="5:11" x14ac:dyDescent="0.25">
      <c r="E4500" s="5" t="s">
        <v>243</v>
      </c>
      <c r="F4500" s="1" t="s">
        <v>117</v>
      </c>
      <c r="G4500" s="2">
        <v>44332</v>
      </c>
      <c r="H4500" s="1">
        <v>0</v>
      </c>
      <c r="I4500" s="24" t="str">
        <f>VLOOKUP($E4500,Mapping!$A$2:$C$502,3,0)</f>
        <v>S3</v>
      </c>
      <c r="J4500" s="24" t="str">
        <f>VLOOKUP($E4500,Mapping!$A$2:$C$502,2,0)</f>
        <v>Facebook AEO AAA</v>
      </c>
      <c r="K4500" s="24" t="str">
        <f>VLOOKUP(G4500,Mapping!$E$2:$F$246,2,0)</f>
        <v>S1</v>
      </c>
    </row>
    <row r="4501" spans="5:11" x14ac:dyDescent="0.25">
      <c r="E4501" s="5" t="s">
        <v>204</v>
      </c>
      <c r="F4501" s="1" t="s">
        <v>117</v>
      </c>
      <c r="G4501" s="2">
        <v>44332</v>
      </c>
      <c r="H4501" s="1">
        <v>0</v>
      </c>
      <c r="I4501" s="24" t="str">
        <f>VLOOKUP($E4501,Mapping!$A$2:$C$502,3,0)</f>
        <v>Pre</v>
      </c>
      <c r="J4501" s="24" t="str">
        <f>VLOOKUP($E4501,Mapping!$A$2:$C$502,2,0)</f>
        <v>Facebook AEO AAA</v>
      </c>
      <c r="K4501" s="24" t="str">
        <f>VLOOKUP(G4501,Mapping!$E$2:$F$246,2,0)</f>
        <v>S1</v>
      </c>
    </row>
    <row r="4502" spans="5:11" x14ac:dyDescent="0.25">
      <c r="E4502" s="5" t="s">
        <v>205</v>
      </c>
      <c r="F4502" s="1" t="s">
        <v>117</v>
      </c>
      <c r="G4502" s="2">
        <v>44332</v>
      </c>
      <c r="H4502" s="1">
        <v>96.963144776427001</v>
      </c>
      <c r="I4502" s="24" t="str">
        <f>VLOOKUP($E4502,Mapping!$A$2:$C$502,3,0)</f>
        <v>S1</v>
      </c>
      <c r="J4502" s="24" t="str">
        <f>VLOOKUP($E4502,Mapping!$A$2:$C$502,2,0)</f>
        <v>Facebook AEO BAU</v>
      </c>
      <c r="K4502" s="24" t="str">
        <f>VLOOKUP(G4502,Mapping!$E$2:$F$246,2,0)</f>
        <v>S1</v>
      </c>
    </row>
    <row r="4503" spans="5:11" x14ac:dyDescent="0.25">
      <c r="E4503" s="5" t="s">
        <v>206</v>
      </c>
      <c r="F4503" s="1" t="s">
        <v>117</v>
      </c>
      <c r="G4503" s="2">
        <v>44332</v>
      </c>
      <c r="H4503" s="1">
        <v>0</v>
      </c>
      <c r="I4503" s="24" t="str">
        <f>VLOOKUP($E4503,Mapping!$A$2:$C$502,3,0)</f>
        <v>S2</v>
      </c>
      <c r="J4503" s="24" t="str">
        <f>VLOOKUP($E4503,Mapping!$A$2:$C$502,2,0)</f>
        <v>Facebook AEO BAU</v>
      </c>
      <c r="K4503" s="24" t="str">
        <f>VLOOKUP(G4503,Mapping!$E$2:$F$246,2,0)</f>
        <v>S1</v>
      </c>
    </row>
    <row r="4504" spans="5:11" x14ac:dyDescent="0.25">
      <c r="E4504" s="5" t="s">
        <v>244</v>
      </c>
      <c r="F4504" s="1" t="s">
        <v>117</v>
      </c>
      <c r="G4504" s="2">
        <v>44332</v>
      </c>
      <c r="H4504" s="1">
        <v>0</v>
      </c>
      <c r="I4504" s="24" t="str">
        <f>VLOOKUP($E4504,Mapping!$A$2:$C$502,3,0)</f>
        <v>S3</v>
      </c>
      <c r="J4504" s="24" t="str">
        <f>VLOOKUP($E4504,Mapping!$A$2:$C$502,2,0)</f>
        <v>Facebook AEO BAU</v>
      </c>
      <c r="K4504" s="24" t="str">
        <f>VLOOKUP(G4504,Mapping!$E$2:$F$246,2,0)</f>
        <v>S1</v>
      </c>
    </row>
    <row r="4505" spans="5:11" x14ac:dyDescent="0.25">
      <c r="E4505" s="5" t="s">
        <v>207</v>
      </c>
      <c r="F4505" s="1" t="s">
        <v>117</v>
      </c>
      <c r="G4505" s="2">
        <v>44332</v>
      </c>
      <c r="H4505" s="1">
        <v>0</v>
      </c>
      <c r="I4505" s="24" t="str">
        <f>VLOOKUP($E4505,Mapping!$A$2:$C$502,3,0)</f>
        <v>Pre</v>
      </c>
      <c r="J4505" s="24" t="str">
        <f>VLOOKUP($E4505,Mapping!$A$2:$C$502,2,0)</f>
        <v>Facebook AEO BAU</v>
      </c>
      <c r="K4505" s="24" t="str">
        <f>VLOOKUP(G4505,Mapping!$E$2:$F$246,2,0)</f>
        <v>S1</v>
      </c>
    </row>
    <row r="4506" spans="5:11" x14ac:dyDescent="0.25">
      <c r="E4506" s="5" t="s">
        <v>208</v>
      </c>
      <c r="F4506" s="1" t="s">
        <v>117</v>
      </c>
      <c r="G4506" s="2">
        <v>44332</v>
      </c>
      <c r="H4506" s="1">
        <v>0</v>
      </c>
      <c r="I4506" s="24" t="str">
        <f>VLOOKUP($E4506,Mapping!$A$2:$C$502,3,0)</f>
        <v>Pre</v>
      </c>
      <c r="J4506" s="24" t="str">
        <f>VLOOKUP($E4506,Mapping!$A$2:$C$502,2,0)</f>
        <v>Facebook VO AAA</v>
      </c>
      <c r="K4506" s="24" t="str">
        <f>VLOOKUP(G4506,Mapping!$E$2:$F$246,2,0)</f>
        <v>S1</v>
      </c>
    </row>
    <row r="4507" spans="5:11" x14ac:dyDescent="0.25">
      <c r="E4507" s="5" t="s">
        <v>209</v>
      </c>
      <c r="F4507" s="1" t="s">
        <v>117</v>
      </c>
      <c r="G4507" s="2">
        <v>44332</v>
      </c>
      <c r="H4507" s="1">
        <v>8833.6531680274093</v>
      </c>
      <c r="I4507" s="24" t="str">
        <f>VLOOKUP($E4507,Mapping!$A$2:$C$502,3,0)</f>
        <v>S1</v>
      </c>
      <c r="J4507" s="24" t="str">
        <f>VLOOKUP($E4507,Mapping!$A$2:$C$502,2,0)</f>
        <v>Facebook VO AAA</v>
      </c>
      <c r="K4507" s="24" t="str">
        <f>VLOOKUP(G4507,Mapping!$E$2:$F$246,2,0)</f>
        <v>S1</v>
      </c>
    </row>
    <row r="4508" spans="5:11" x14ac:dyDescent="0.25">
      <c r="E4508" s="5" t="s">
        <v>210</v>
      </c>
      <c r="F4508" s="1" t="s">
        <v>117</v>
      </c>
      <c r="G4508" s="2">
        <v>44332</v>
      </c>
      <c r="H4508" s="1">
        <v>0</v>
      </c>
      <c r="I4508" s="24" t="str">
        <f>VLOOKUP($E4508,Mapping!$A$2:$C$502,3,0)</f>
        <v>S2</v>
      </c>
      <c r="J4508" s="24" t="str">
        <f>VLOOKUP($E4508,Mapping!$A$2:$C$502,2,0)</f>
        <v>Facebook VO AAA</v>
      </c>
      <c r="K4508" s="24" t="str">
        <f>VLOOKUP(G4508,Mapping!$E$2:$F$246,2,0)</f>
        <v>S1</v>
      </c>
    </row>
    <row r="4509" spans="5:11" x14ac:dyDescent="0.25">
      <c r="E4509" s="5" t="s">
        <v>245</v>
      </c>
      <c r="F4509" s="1" t="s">
        <v>117</v>
      </c>
      <c r="G4509" s="2">
        <v>44332</v>
      </c>
      <c r="H4509" s="1">
        <v>0</v>
      </c>
      <c r="I4509" s="24" t="str">
        <f>VLOOKUP($E4509,Mapping!$A$2:$C$502,3,0)</f>
        <v>S3</v>
      </c>
      <c r="J4509" s="24" t="str">
        <f>VLOOKUP($E4509,Mapping!$A$2:$C$502,2,0)</f>
        <v>Facebook VO AAA</v>
      </c>
      <c r="K4509" s="24" t="str">
        <f>VLOOKUP(G4509,Mapping!$E$2:$F$246,2,0)</f>
        <v>S1</v>
      </c>
    </row>
    <row r="4510" spans="5:11" x14ac:dyDescent="0.25">
      <c r="E4510" s="5" t="s">
        <v>211</v>
      </c>
      <c r="F4510" s="1" t="s">
        <v>117</v>
      </c>
      <c r="G4510" s="2">
        <v>44332</v>
      </c>
      <c r="H4510" s="1">
        <v>0</v>
      </c>
      <c r="I4510" s="24" t="str">
        <f>VLOOKUP($E4510,Mapping!$A$2:$C$502,3,0)</f>
        <v>Pre</v>
      </c>
      <c r="J4510" s="24" t="str">
        <f>VLOOKUP($E4510,Mapping!$A$2:$C$502,2,0)</f>
        <v>Facebook VO BAU</v>
      </c>
      <c r="K4510" s="24" t="str">
        <f>VLOOKUP(G4510,Mapping!$E$2:$F$246,2,0)</f>
        <v>S1</v>
      </c>
    </row>
    <row r="4511" spans="5:11" x14ac:dyDescent="0.25">
      <c r="E4511" s="5" t="s">
        <v>212</v>
      </c>
      <c r="F4511" s="1" t="s">
        <v>117</v>
      </c>
      <c r="G4511" s="2">
        <v>44332</v>
      </c>
      <c r="H4511" s="1">
        <v>32036.3960293116</v>
      </c>
      <c r="I4511" s="24" t="str">
        <f>VLOOKUP($E4511,Mapping!$A$2:$C$502,3,0)</f>
        <v>S1</v>
      </c>
      <c r="J4511" s="24" t="str">
        <f>VLOOKUP($E4511,Mapping!$A$2:$C$502,2,0)</f>
        <v>Facebook VO BAU</v>
      </c>
      <c r="K4511" s="24" t="str">
        <f>VLOOKUP(G4511,Mapping!$E$2:$F$246,2,0)</f>
        <v>S1</v>
      </c>
    </row>
    <row r="4512" spans="5:11" x14ac:dyDescent="0.25">
      <c r="E4512" s="5" t="s">
        <v>213</v>
      </c>
      <c r="F4512" s="1" t="s">
        <v>117</v>
      </c>
      <c r="G4512" s="2">
        <v>44332</v>
      </c>
      <c r="H4512" s="1">
        <v>0</v>
      </c>
      <c r="I4512" s="24" t="str">
        <f>VLOOKUP($E4512,Mapping!$A$2:$C$502,3,0)</f>
        <v>S2</v>
      </c>
      <c r="J4512" s="24" t="str">
        <f>VLOOKUP($E4512,Mapping!$A$2:$C$502,2,0)</f>
        <v>Facebook VO BAU</v>
      </c>
      <c r="K4512" s="24" t="str">
        <f>VLOOKUP(G4512,Mapping!$E$2:$F$246,2,0)</f>
        <v>S1</v>
      </c>
    </row>
    <row r="4513" spans="5:11" x14ac:dyDescent="0.25">
      <c r="E4513" s="5" t="s">
        <v>246</v>
      </c>
      <c r="F4513" s="1" t="s">
        <v>117</v>
      </c>
      <c r="G4513" s="2">
        <v>44332</v>
      </c>
      <c r="H4513" s="1">
        <v>0</v>
      </c>
      <c r="I4513" s="24" t="str">
        <f>VLOOKUP($E4513,Mapping!$A$2:$C$502,3,0)</f>
        <v>S3</v>
      </c>
      <c r="J4513" s="24" t="str">
        <f>VLOOKUP($E4513,Mapping!$A$2:$C$502,2,0)</f>
        <v>Facebook VO BAU</v>
      </c>
      <c r="K4513" s="24" t="str">
        <f>VLOOKUP(G4513,Mapping!$E$2:$F$246,2,0)</f>
        <v>S1</v>
      </c>
    </row>
    <row r="4514" spans="5:11" x14ac:dyDescent="0.25">
      <c r="E4514" s="5" t="s">
        <v>214</v>
      </c>
      <c r="F4514" s="1" t="s">
        <v>117</v>
      </c>
      <c r="G4514" s="2">
        <v>44332</v>
      </c>
      <c r="H4514" s="1">
        <v>0</v>
      </c>
      <c r="I4514" s="24" t="str">
        <f>VLOOKUP($E4514,Mapping!$A$2:$C$502,3,0)</f>
        <v>Pre</v>
      </c>
      <c r="J4514" s="24" t="str">
        <f>VLOOKUP($E4514,Mapping!$A$2:$C$502,2,0)</f>
        <v>Facebook VO Dynamic</v>
      </c>
      <c r="K4514" s="24" t="str">
        <f>VLOOKUP(G4514,Mapping!$E$2:$F$246,2,0)</f>
        <v>S1</v>
      </c>
    </row>
    <row r="4515" spans="5:11" x14ac:dyDescent="0.25">
      <c r="E4515" s="5" t="s">
        <v>215</v>
      </c>
      <c r="F4515" s="1" t="s">
        <v>117</v>
      </c>
      <c r="G4515" s="2">
        <v>44332</v>
      </c>
      <c r="H4515" s="1">
        <v>8190.6524687914698</v>
      </c>
      <c r="I4515" s="24" t="str">
        <f>VLOOKUP($E4515,Mapping!$A$2:$C$502,3,0)</f>
        <v>S1</v>
      </c>
      <c r="J4515" s="24" t="str">
        <f>VLOOKUP($E4515,Mapping!$A$2:$C$502,2,0)</f>
        <v>Facebook VO Dynamic</v>
      </c>
      <c r="K4515" s="24" t="str">
        <f>VLOOKUP(G4515,Mapping!$E$2:$F$246,2,0)</f>
        <v>S1</v>
      </c>
    </row>
    <row r="4516" spans="5:11" x14ac:dyDescent="0.25">
      <c r="E4516" s="5" t="s">
        <v>216</v>
      </c>
      <c r="F4516" s="1" t="s">
        <v>117</v>
      </c>
      <c r="G4516" s="2">
        <v>44332</v>
      </c>
      <c r="H4516" s="1">
        <v>425.64677086199299</v>
      </c>
      <c r="I4516" s="24" t="str">
        <f>VLOOKUP($E4516,Mapping!$A$2:$C$502,3,0)</f>
        <v>Pre</v>
      </c>
      <c r="J4516" s="24" t="str">
        <f>VLOOKUP($E4516,Mapping!$A$2:$C$502,2,0)</f>
        <v>Google Display</v>
      </c>
      <c r="K4516" s="24" t="str">
        <f>VLOOKUP(G4516,Mapping!$E$2:$F$246,2,0)</f>
        <v>S1</v>
      </c>
    </row>
    <row r="4517" spans="5:11" x14ac:dyDescent="0.25">
      <c r="E4517" s="5" t="s">
        <v>217</v>
      </c>
      <c r="F4517" s="1" t="s">
        <v>117</v>
      </c>
      <c r="G4517" s="2">
        <v>44332</v>
      </c>
      <c r="H4517" s="1">
        <v>0</v>
      </c>
      <c r="I4517" s="24">
        <f>VLOOKUP($E4517,Mapping!$A$2:$C$502,3,0)</f>
        <v>0</v>
      </c>
      <c r="J4517" s="24" t="str">
        <f>VLOOKUP($E4517,Mapping!$A$2:$C$502,2,0)</f>
        <v>Google Display</v>
      </c>
      <c r="K4517" s="24" t="str">
        <f>VLOOKUP(G4517,Mapping!$E$2:$F$246,2,0)</f>
        <v>S1</v>
      </c>
    </row>
    <row r="4518" spans="5:11" x14ac:dyDescent="0.25">
      <c r="E4518" s="5" t="s">
        <v>229</v>
      </c>
      <c r="F4518" s="1" t="s">
        <v>117</v>
      </c>
      <c r="G4518" s="2">
        <v>44332</v>
      </c>
      <c r="H4518" s="1">
        <v>0</v>
      </c>
      <c r="I4518" s="24">
        <f>VLOOKUP($E4518,Mapping!$A$2:$C$502,3,0)</f>
        <v>0</v>
      </c>
      <c r="J4518" s="24" t="str">
        <f>VLOOKUP($E4518,Mapping!$A$2:$C$502,2,0)</f>
        <v>Google Display</v>
      </c>
      <c r="K4518" s="24" t="str">
        <f>VLOOKUP(G4518,Mapping!$E$2:$F$246,2,0)</f>
        <v>S1</v>
      </c>
    </row>
    <row r="4519" spans="5:11" x14ac:dyDescent="0.25">
      <c r="E4519" s="5" t="s">
        <v>218</v>
      </c>
      <c r="F4519" s="1" t="s">
        <v>117</v>
      </c>
      <c r="G4519" s="2">
        <v>44332</v>
      </c>
      <c r="H4519" s="1">
        <v>0</v>
      </c>
      <c r="I4519" s="24">
        <f>VLOOKUP($E4519,Mapping!$A$2:$C$502,3,0)</f>
        <v>0</v>
      </c>
      <c r="J4519" s="24" t="str">
        <f>VLOOKUP($E4519,Mapping!$A$2:$C$502,2,0)</f>
        <v>Google Display</v>
      </c>
      <c r="K4519" s="24" t="str">
        <f>VLOOKUP(G4519,Mapping!$E$2:$F$246,2,0)</f>
        <v>S1</v>
      </c>
    </row>
    <row r="4520" spans="5:11" x14ac:dyDescent="0.25">
      <c r="E4520" s="5" t="s">
        <v>230</v>
      </c>
      <c r="F4520" s="1" t="s">
        <v>117</v>
      </c>
      <c r="G4520" s="2">
        <v>44332</v>
      </c>
      <c r="H4520" s="1">
        <v>925.81873154120296</v>
      </c>
      <c r="I4520" s="24" t="str">
        <f>VLOOKUP($E4520,Mapping!$A$2:$C$502,3,0)</f>
        <v>S1</v>
      </c>
      <c r="J4520" s="24" t="str">
        <f>VLOOKUP($E4520,Mapping!$A$2:$C$502,2,0)</f>
        <v>Google Display</v>
      </c>
      <c r="K4520" s="24" t="str">
        <f>VLOOKUP(G4520,Mapping!$E$2:$F$246,2,0)</f>
        <v>S1</v>
      </c>
    </row>
    <row r="4521" spans="5:11" x14ac:dyDescent="0.25">
      <c r="E4521" s="5" t="s">
        <v>219</v>
      </c>
      <c r="F4521" s="1" t="s">
        <v>117</v>
      </c>
      <c r="G4521" s="2">
        <v>44332</v>
      </c>
      <c r="H4521" s="1">
        <v>0</v>
      </c>
      <c r="I4521" s="24" t="str">
        <f>VLOOKUP($E4521,Mapping!$A$2:$C$502,3,0)</f>
        <v>Pre</v>
      </c>
      <c r="J4521" s="24" t="str">
        <f>VLOOKUP($E4521,Mapping!$A$2:$C$502,2,0)</f>
        <v>Google Youtube</v>
      </c>
      <c r="K4521" s="24" t="str">
        <f>VLOOKUP(G4521,Mapping!$E$2:$F$246,2,0)</f>
        <v>S1</v>
      </c>
    </row>
    <row r="4522" spans="5:11" x14ac:dyDescent="0.25">
      <c r="E4522" s="5" t="s">
        <v>220</v>
      </c>
      <c r="F4522" s="1" t="s">
        <v>117</v>
      </c>
      <c r="G4522" s="2">
        <v>44332</v>
      </c>
      <c r="H4522" s="1">
        <v>0</v>
      </c>
      <c r="I4522" s="24">
        <f>VLOOKUP($E4522,Mapping!$A$2:$C$502,3,0)</f>
        <v>0</v>
      </c>
      <c r="J4522" s="24" t="str">
        <f>VLOOKUP($E4522,Mapping!$A$2:$C$502,2,0)</f>
        <v>Google Youtube</v>
      </c>
      <c r="K4522" s="24" t="str">
        <f>VLOOKUP(G4522,Mapping!$E$2:$F$246,2,0)</f>
        <v>S1</v>
      </c>
    </row>
    <row r="4523" spans="5:11" x14ac:dyDescent="0.25">
      <c r="E4523" s="5" t="s">
        <v>231</v>
      </c>
      <c r="F4523" s="1" t="s">
        <v>117</v>
      </c>
      <c r="G4523" s="2">
        <v>44332</v>
      </c>
      <c r="H4523" s="1">
        <v>0</v>
      </c>
      <c r="I4523" s="24">
        <f>VLOOKUP($E4523,Mapping!$A$2:$C$502,3,0)</f>
        <v>0</v>
      </c>
      <c r="J4523" s="24" t="str">
        <f>VLOOKUP($E4523,Mapping!$A$2:$C$502,2,0)</f>
        <v>Google Youtube</v>
      </c>
      <c r="K4523" s="24" t="str">
        <f>VLOOKUP(G4523,Mapping!$E$2:$F$246,2,0)</f>
        <v>S1</v>
      </c>
    </row>
    <row r="4524" spans="5:11" x14ac:dyDescent="0.25">
      <c r="E4524" s="5" t="s">
        <v>221</v>
      </c>
      <c r="F4524" s="1" t="s">
        <v>117</v>
      </c>
      <c r="G4524" s="2">
        <v>44332</v>
      </c>
      <c r="H4524" s="1">
        <v>0</v>
      </c>
      <c r="I4524" s="24">
        <f>VLOOKUP($E4524,Mapping!$A$2:$C$502,3,0)</f>
        <v>0</v>
      </c>
      <c r="J4524" s="24" t="str">
        <f>VLOOKUP($E4524,Mapping!$A$2:$C$502,2,0)</f>
        <v>Google Youtube</v>
      </c>
      <c r="K4524" s="24" t="str">
        <f>VLOOKUP(G4524,Mapping!$E$2:$F$246,2,0)</f>
        <v>S1</v>
      </c>
    </row>
    <row r="4525" spans="5:11" x14ac:dyDescent="0.25">
      <c r="E4525" s="5" t="s">
        <v>232</v>
      </c>
      <c r="F4525" s="1" t="s">
        <v>117</v>
      </c>
      <c r="G4525" s="2">
        <v>44332</v>
      </c>
      <c r="H4525" s="1">
        <v>6653.1829362941999</v>
      </c>
      <c r="I4525" s="24" t="str">
        <f>VLOOKUP($E4525,Mapping!$A$2:$C$502,3,0)</f>
        <v>S1</v>
      </c>
      <c r="J4525" s="24" t="str">
        <f>VLOOKUP($E4525,Mapping!$A$2:$C$502,2,0)</f>
        <v>Google Youtube</v>
      </c>
      <c r="K4525" s="24" t="str">
        <f>VLOOKUP(G4525,Mapping!$E$2:$F$246,2,0)</f>
        <v>S1</v>
      </c>
    </row>
    <row r="4526" spans="5:11" x14ac:dyDescent="0.25">
      <c r="E4526" s="5" t="s">
        <v>73</v>
      </c>
      <c r="F4526" s="1" t="s">
        <v>117</v>
      </c>
      <c r="G4526" s="2">
        <v>44332</v>
      </c>
      <c r="H4526" s="1">
        <v>282876.95580592903</v>
      </c>
      <c r="I4526" s="24">
        <f>VLOOKUP($E4526,Mapping!$A$2:$C$502,3,0)</f>
        <v>0</v>
      </c>
      <c r="J4526" s="24">
        <f>VLOOKUP($E4526,Mapping!$A$2:$C$502,2,0)</f>
        <v>0</v>
      </c>
      <c r="K4526" s="24" t="str">
        <f>VLOOKUP(G4526,Mapping!$E$2:$F$246,2,0)</f>
        <v>S1</v>
      </c>
    </row>
    <row r="4527" spans="5:11" x14ac:dyDescent="0.25">
      <c r="E4527" s="5" t="s">
        <v>149</v>
      </c>
      <c r="F4527" s="1" t="s">
        <v>117</v>
      </c>
      <c r="G4527" s="2">
        <v>44332</v>
      </c>
      <c r="H4527" s="1">
        <v>0</v>
      </c>
      <c r="I4527" s="24">
        <f>VLOOKUP($E4527,Mapping!$A$2:$C$502,3,0)</f>
        <v>0</v>
      </c>
      <c r="J4527" s="24" t="str">
        <f>VLOOKUP($E4527,Mapping!$A$2:$C$502,2,0)</f>
        <v>Event After Effect</v>
      </c>
      <c r="K4527" s="24" t="str">
        <f>VLOOKUP(G4527,Mapping!$E$2:$F$246,2,0)</f>
        <v>S1</v>
      </c>
    </row>
    <row r="4528" spans="5:11" x14ac:dyDescent="0.25">
      <c r="E4528" s="5" t="s">
        <v>150</v>
      </c>
      <c r="F4528" s="1" t="s">
        <v>117</v>
      </c>
      <c r="G4528" s="2">
        <v>44332</v>
      </c>
      <c r="H4528" s="1">
        <v>0</v>
      </c>
      <c r="I4528" s="24">
        <f>VLOOKUP($E4528,Mapping!$A$2:$C$502,3,0)</f>
        <v>0</v>
      </c>
      <c r="J4528" s="24" t="str">
        <f>VLOOKUP($E4528,Mapping!$A$2:$C$502,2,0)</f>
        <v>Internal Event</v>
      </c>
      <c r="K4528" s="24" t="str">
        <f>VLOOKUP(G4528,Mapping!$E$2:$F$246,2,0)</f>
        <v>S1</v>
      </c>
    </row>
    <row r="4529" spans="5:11" x14ac:dyDescent="0.25">
      <c r="E4529" s="5" t="s">
        <v>151</v>
      </c>
      <c r="F4529" s="1" t="s">
        <v>117</v>
      </c>
      <c r="G4529" s="2">
        <v>44332</v>
      </c>
      <c r="H4529" s="1">
        <v>0</v>
      </c>
      <c r="I4529" s="24">
        <f>VLOOKUP($E4529,Mapping!$A$2:$C$502,3,0)</f>
        <v>0</v>
      </c>
      <c r="J4529" s="24" t="str">
        <f>VLOOKUP($E4529,Mapping!$A$2:$C$502,2,0)</f>
        <v>Internal Event</v>
      </c>
      <c r="K4529" s="24" t="str">
        <f>VLOOKUP(G4529,Mapping!$E$2:$F$246,2,0)</f>
        <v>S1</v>
      </c>
    </row>
    <row r="4530" spans="5:11" x14ac:dyDescent="0.25">
      <c r="E4530" s="5" t="s">
        <v>152</v>
      </c>
      <c r="F4530" s="1" t="s">
        <v>117</v>
      </c>
      <c r="G4530" s="2">
        <v>44332</v>
      </c>
      <c r="H4530" s="1">
        <v>0</v>
      </c>
      <c r="I4530" s="24">
        <f>VLOOKUP($E4530,Mapping!$A$2:$C$502,3,0)</f>
        <v>0</v>
      </c>
      <c r="J4530" s="24" t="str">
        <f>VLOOKUP($E4530,Mapping!$A$2:$C$502,2,0)</f>
        <v>Internal Event</v>
      </c>
      <c r="K4530" s="24" t="str">
        <f>VLOOKUP(G4530,Mapping!$E$2:$F$246,2,0)</f>
        <v>S1</v>
      </c>
    </row>
    <row r="4531" spans="5:11" x14ac:dyDescent="0.25">
      <c r="E4531" s="5" t="s">
        <v>153</v>
      </c>
      <c r="F4531" s="1" t="s">
        <v>117</v>
      </c>
      <c r="G4531" s="2">
        <v>44332</v>
      </c>
      <c r="H4531" s="1">
        <v>0</v>
      </c>
      <c r="I4531" s="24">
        <f>VLOOKUP($E4531,Mapping!$A$2:$C$502,3,0)</f>
        <v>0</v>
      </c>
      <c r="J4531" s="24" t="str">
        <f>VLOOKUP($E4531,Mapping!$A$2:$C$502,2,0)</f>
        <v>Monday Effect</v>
      </c>
      <c r="K4531" s="24" t="str">
        <f>VLOOKUP(G4531,Mapping!$E$2:$F$246,2,0)</f>
        <v>S1</v>
      </c>
    </row>
    <row r="4532" spans="5:11" x14ac:dyDescent="0.25">
      <c r="E4532" s="5" t="s">
        <v>154</v>
      </c>
      <c r="F4532" s="1" t="s">
        <v>117</v>
      </c>
      <c r="G4532" s="2">
        <v>44332</v>
      </c>
      <c r="H4532" s="1">
        <v>0</v>
      </c>
      <c r="I4532" s="24">
        <f>VLOOKUP($E4532,Mapping!$A$2:$C$502,3,0)</f>
        <v>0</v>
      </c>
      <c r="J4532" s="24" t="str">
        <f>VLOOKUP($E4532,Mapping!$A$2:$C$502,2,0)</f>
        <v>New Content</v>
      </c>
      <c r="K4532" s="24" t="str">
        <f>VLOOKUP(G4532,Mapping!$E$2:$F$246,2,0)</f>
        <v>S1</v>
      </c>
    </row>
    <row r="4533" spans="5:11" x14ac:dyDescent="0.25">
      <c r="E4533" s="5" t="s">
        <v>155</v>
      </c>
      <c r="F4533" s="1" t="s">
        <v>117</v>
      </c>
      <c r="G4533" s="2">
        <v>44332</v>
      </c>
      <c r="H4533" s="1">
        <v>0</v>
      </c>
      <c r="I4533" s="24">
        <f>VLOOKUP($E4533,Mapping!$A$2:$C$502,3,0)</f>
        <v>0</v>
      </c>
      <c r="J4533" s="24" t="str">
        <f>VLOOKUP($E4533,Mapping!$A$2:$C$502,2,0)</f>
        <v>Internal Event</v>
      </c>
      <c r="K4533" s="24" t="str">
        <f>VLOOKUP(G4533,Mapping!$E$2:$F$246,2,0)</f>
        <v>S1</v>
      </c>
    </row>
    <row r="4534" spans="5:11" x14ac:dyDescent="0.25">
      <c r="E4534" s="5" t="s">
        <v>156</v>
      </c>
      <c r="F4534" s="1" t="s">
        <v>117</v>
      </c>
      <c r="G4534" s="2">
        <v>44332</v>
      </c>
      <c r="H4534" s="1">
        <v>0</v>
      </c>
      <c r="I4534" s="24">
        <f>VLOOKUP($E4534,Mapping!$A$2:$C$502,3,0)</f>
        <v>0</v>
      </c>
      <c r="J4534" s="24" t="str">
        <f>VLOOKUP($E4534,Mapping!$A$2:$C$502,2,0)</f>
        <v>Internal Event</v>
      </c>
      <c r="K4534" s="24" t="str">
        <f>VLOOKUP(G4534,Mapping!$E$2:$F$246,2,0)</f>
        <v>S1</v>
      </c>
    </row>
    <row r="4535" spans="5:11" x14ac:dyDescent="0.25">
      <c r="E4535" s="5" t="s">
        <v>233</v>
      </c>
      <c r="F4535" s="1" t="s">
        <v>117</v>
      </c>
      <c r="G4535" s="2">
        <v>44332</v>
      </c>
      <c r="H4535" s="1">
        <v>0</v>
      </c>
      <c r="I4535" s="24" t="str">
        <f>VLOOKUP($E4535,Mapping!$A$2:$C$502,3,0)</f>
        <v>S2</v>
      </c>
      <c r="J4535" s="24" t="str">
        <f>VLOOKUP($E4535,Mapping!$A$2:$C$502,2,0)</f>
        <v>Reddit</v>
      </c>
      <c r="K4535" s="24" t="str">
        <f>VLOOKUP(G4535,Mapping!$E$2:$F$246,2,0)</f>
        <v>S1</v>
      </c>
    </row>
    <row r="4536" spans="5:11" x14ac:dyDescent="0.25">
      <c r="E4536" s="5" t="s">
        <v>158</v>
      </c>
      <c r="F4536" s="1" t="s">
        <v>117</v>
      </c>
      <c r="G4536" s="2">
        <v>44332</v>
      </c>
      <c r="H4536" s="1">
        <v>0</v>
      </c>
      <c r="I4536" s="24">
        <f>VLOOKUP($E4536,Mapping!$A$2:$C$502,3,0)</f>
        <v>0</v>
      </c>
      <c r="J4536" s="24" t="str">
        <f>VLOOKUP($E4536,Mapping!$A$2:$C$502,2,0)</f>
        <v>Internal Event</v>
      </c>
      <c r="K4536" s="24" t="str">
        <f>VLOOKUP(G4536,Mapping!$E$2:$F$246,2,0)</f>
        <v>S1</v>
      </c>
    </row>
    <row r="4537" spans="5:11" x14ac:dyDescent="0.25">
      <c r="E4537" s="5" t="s">
        <v>159</v>
      </c>
      <c r="F4537" s="1" t="s">
        <v>117</v>
      </c>
      <c r="G4537" s="2">
        <v>44332</v>
      </c>
      <c r="H4537" s="1">
        <v>0</v>
      </c>
      <c r="I4537" s="24">
        <f>VLOOKUP($E4537,Mapping!$A$2:$C$502,3,0)</f>
        <v>0</v>
      </c>
      <c r="J4537" s="24" t="str">
        <f>VLOOKUP($E4537,Mapping!$A$2:$C$502,2,0)</f>
        <v>Event After Effect</v>
      </c>
      <c r="K4537" s="24" t="str">
        <f>VLOOKUP(G4537,Mapping!$E$2:$F$246,2,0)</f>
        <v>S1</v>
      </c>
    </row>
    <row r="4538" spans="5:11" x14ac:dyDescent="0.25">
      <c r="E4538" s="5" t="s">
        <v>160</v>
      </c>
      <c r="F4538" s="1" t="s">
        <v>117</v>
      </c>
      <c r="G4538" s="2">
        <v>44332</v>
      </c>
      <c r="H4538" s="1">
        <v>0</v>
      </c>
      <c r="I4538" s="24">
        <f>VLOOKUP($E4538,Mapping!$A$2:$C$502,3,0)</f>
        <v>0</v>
      </c>
      <c r="J4538" s="24" t="str">
        <f>VLOOKUP($E4538,Mapping!$A$2:$C$502,2,0)</f>
        <v>Event After Effect</v>
      </c>
      <c r="K4538" s="24" t="str">
        <f>VLOOKUP(G4538,Mapping!$E$2:$F$246,2,0)</f>
        <v>S1</v>
      </c>
    </row>
    <row r="4539" spans="5:11" x14ac:dyDescent="0.25">
      <c r="E4539" s="5" t="s">
        <v>161</v>
      </c>
      <c r="F4539" s="1" t="s">
        <v>117</v>
      </c>
      <c r="G4539" s="2">
        <v>44332</v>
      </c>
      <c r="H4539" s="1">
        <v>0</v>
      </c>
      <c r="I4539" s="24">
        <f>VLOOKUP($E4539,Mapping!$A$2:$C$502,3,0)</f>
        <v>0</v>
      </c>
      <c r="J4539" s="24" t="str">
        <f>VLOOKUP($E4539,Mapping!$A$2:$C$502,2,0)</f>
        <v>Internal Event</v>
      </c>
      <c r="K4539" s="24" t="str">
        <f>VLOOKUP(G4539,Mapping!$E$2:$F$246,2,0)</f>
        <v>S1</v>
      </c>
    </row>
    <row r="4540" spans="5:11" x14ac:dyDescent="0.25">
      <c r="E4540" s="5" t="s">
        <v>162</v>
      </c>
      <c r="F4540" s="1" t="s">
        <v>117</v>
      </c>
      <c r="G4540" s="2">
        <v>44332</v>
      </c>
      <c r="H4540" s="1">
        <v>0</v>
      </c>
      <c r="I4540" s="24">
        <f>VLOOKUP($E4540,Mapping!$A$2:$C$502,3,0)</f>
        <v>0</v>
      </c>
      <c r="J4540" s="24" t="str">
        <f>VLOOKUP($E4540,Mapping!$A$2:$C$502,2,0)</f>
        <v>Tuesday Effect</v>
      </c>
      <c r="K4540" s="24" t="str">
        <f>VLOOKUP(G4540,Mapping!$E$2:$F$246,2,0)</f>
        <v>S1</v>
      </c>
    </row>
    <row r="4541" spans="5:11" x14ac:dyDescent="0.25">
      <c r="E4541" s="5" t="s">
        <v>222</v>
      </c>
      <c r="F4541" s="1" t="s">
        <v>117</v>
      </c>
      <c r="G4541" s="2">
        <v>44332</v>
      </c>
      <c r="H4541" s="1">
        <v>1458.95420097087</v>
      </c>
      <c r="I4541" s="24" t="str">
        <f>VLOOKUP($E4541,Mapping!$A$2:$C$502,3,0)</f>
        <v>Pre</v>
      </c>
      <c r="J4541" s="24" t="str">
        <f>VLOOKUP($E4541,Mapping!$A$2:$C$502,2,0)</f>
        <v>Unity</v>
      </c>
      <c r="K4541" s="24" t="str">
        <f>VLOOKUP(G4541,Mapping!$E$2:$F$246,2,0)</f>
        <v>S1</v>
      </c>
    </row>
    <row r="4542" spans="5:11" x14ac:dyDescent="0.25">
      <c r="E4542" s="5" t="s">
        <v>234</v>
      </c>
      <c r="F4542" s="1" t="s">
        <v>117</v>
      </c>
      <c r="G4542" s="2">
        <v>44332</v>
      </c>
      <c r="H4542" s="1">
        <v>17708.769106310501</v>
      </c>
      <c r="I4542" s="24" t="str">
        <f>VLOOKUP($E4542,Mapping!$A$2:$C$502,3,0)</f>
        <v>S1</v>
      </c>
      <c r="J4542" s="24" t="str">
        <f>VLOOKUP($E4542,Mapping!$A$2:$C$502,2,0)</f>
        <v>Unity</v>
      </c>
      <c r="K4542" s="24" t="str">
        <f>VLOOKUP(G4542,Mapping!$E$2:$F$246,2,0)</f>
        <v>S1</v>
      </c>
    </row>
    <row r="4543" spans="5:11" x14ac:dyDescent="0.25">
      <c r="E4543" s="5" t="s">
        <v>235</v>
      </c>
      <c r="F4543" s="1" t="s">
        <v>117</v>
      </c>
      <c r="G4543" s="2">
        <v>44332</v>
      </c>
      <c r="H4543" s="1">
        <v>0</v>
      </c>
      <c r="I4543" s="24" t="str">
        <f>VLOOKUP($E4543,Mapping!$A$2:$C$502,3,0)</f>
        <v>S2</v>
      </c>
      <c r="J4543" s="24" t="str">
        <f>VLOOKUP($E4543,Mapping!$A$2:$C$502,2,0)</f>
        <v>Unity</v>
      </c>
      <c r="K4543" s="24" t="str">
        <f>VLOOKUP(G4543,Mapping!$E$2:$F$246,2,0)</f>
        <v>S1</v>
      </c>
    </row>
    <row r="4544" spans="5:11" x14ac:dyDescent="0.25">
      <c r="E4544" s="5" t="s">
        <v>247</v>
      </c>
      <c r="F4544" s="1" t="s">
        <v>117</v>
      </c>
      <c r="G4544" s="2">
        <v>44332</v>
      </c>
      <c r="H4544" s="1">
        <v>0</v>
      </c>
      <c r="I4544" s="24" t="str">
        <f>VLOOKUP($E4544,Mapping!$A$2:$C$502,3,0)</f>
        <v>S3</v>
      </c>
      <c r="J4544" s="24" t="str">
        <f>VLOOKUP($E4544,Mapping!$A$2:$C$502,2,0)</f>
        <v>Unity</v>
      </c>
      <c r="K4544" s="24" t="str">
        <f>VLOOKUP(G4544,Mapping!$E$2:$F$246,2,0)</f>
        <v>S1</v>
      </c>
    </row>
    <row r="4545" spans="5:11" x14ac:dyDescent="0.25">
      <c r="E4545" s="5" t="s">
        <v>200</v>
      </c>
      <c r="F4545" s="1" t="s">
        <v>117</v>
      </c>
      <c r="G4545" s="2">
        <v>44333</v>
      </c>
      <c r="H4545" s="1">
        <v>0</v>
      </c>
      <c r="I4545" s="24">
        <f>VLOOKUP($E4545,Mapping!$A$2:$C$502,3,0)</f>
        <v>0</v>
      </c>
      <c r="J4545" s="24" t="str">
        <f>VLOOKUP($E4545,Mapping!$A$2:$C$502,2,0)</f>
        <v>Apple Search</v>
      </c>
      <c r="K4545" s="24" t="str">
        <f>VLOOKUP(G4545,Mapping!$E$2:$F$246,2,0)</f>
        <v>S1</v>
      </c>
    </row>
    <row r="4546" spans="5:11" x14ac:dyDescent="0.25">
      <c r="E4546" s="5" t="s">
        <v>227</v>
      </c>
      <c r="F4546" s="1" t="s">
        <v>117</v>
      </c>
      <c r="G4546" s="2">
        <v>44333</v>
      </c>
      <c r="H4546" s="1">
        <v>0</v>
      </c>
      <c r="I4546" s="24">
        <f>VLOOKUP($E4546,Mapping!$A$2:$C$502,3,0)</f>
        <v>0</v>
      </c>
      <c r="J4546" s="24" t="str">
        <f>VLOOKUP($E4546,Mapping!$A$2:$C$502,2,0)</f>
        <v>Applovin Rewarded</v>
      </c>
      <c r="K4546" s="24" t="str">
        <f>VLOOKUP(G4546,Mapping!$E$2:$F$246,2,0)</f>
        <v>S1</v>
      </c>
    </row>
    <row r="4547" spans="5:11" x14ac:dyDescent="0.25">
      <c r="E4547" s="5" t="s">
        <v>201</v>
      </c>
      <c r="F4547" s="1" t="s">
        <v>117</v>
      </c>
      <c r="G4547" s="2">
        <v>44333</v>
      </c>
      <c r="H4547" s="1">
        <v>0</v>
      </c>
      <c r="I4547" s="24">
        <f>VLOOKUP($E4547,Mapping!$A$2:$C$502,3,0)</f>
        <v>0</v>
      </c>
      <c r="J4547" s="24" t="str">
        <f>VLOOKUP($E4547,Mapping!$A$2:$C$502,2,0)</f>
        <v>Applovin Video</v>
      </c>
      <c r="K4547" s="24" t="str">
        <f>VLOOKUP(G4547,Mapping!$E$2:$F$246,2,0)</f>
        <v>S1</v>
      </c>
    </row>
    <row r="4548" spans="5:11" x14ac:dyDescent="0.25">
      <c r="E4548" s="5" t="s">
        <v>143</v>
      </c>
      <c r="F4548" s="1" t="s">
        <v>117</v>
      </c>
      <c r="G4548" s="2">
        <v>44333</v>
      </c>
      <c r="H4548" s="1">
        <v>0</v>
      </c>
      <c r="I4548" s="24">
        <f>VLOOKUP($E4548,Mapping!$A$2:$C$502,3,0)</f>
        <v>0</v>
      </c>
      <c r="J4548" s="24" t="str">
        <f>VLOOKUP($E4548,Mapping!$A$2:$C$502,2,0)</f>
        <v>Bug Fix</v>
      </c>
      <c r="K4548" s="24" t="str">
        <f>VLOOKUP(G4548,Mapping!$E$2:$F$246,2,0)</f>
        <v>S1</v>
      </c>
    </row>
    <row r="4549" spans="5:11" x14ac:dyDescent="0.25">
      <c r="E4549" s="5" t="s">
        <v>144</v>
      </c>
      <c r="F4549" s="1" t="s">
        <v>117</v>
      </c>
      <c r="G4549" s="2">
        <v>44333</v>
      </c>
      <c r="H4549" s="1">
        <v>0</v>
      </c>
      <c r="I4549" s="24">
        <f>VLOOKUP($E4549,Mapping!$A$2:$C$502,3,0)</f>
        <v>0</v>
      </c>
      <c r="J4549" s="24" t="str">
        <f>VLOOKUP($E4549,Mapping!$A$2:$C$502,2,0)</f>
        <v>Bug Fix</v>
      </c>
      <c r="K4549" s="24" t="str">
        <f>VLOOKUP(G4549,Mapping!$E$2:$F$246,2,0)</f>
        <v>S1</v>
      </c>
    </row>
    <row r="4550" spans="5:11" x14ac:dyDescent="0.25">
      <c r="E4550" s="5" t="s">
        <v>226</v>
      </c>
      <c r="F4550" s="1" t="s">
        <v>117</v>
      </c>
      <c r="G4550" s="2">
        <v>44333</v>
      </c>
      <c r="H4550" s="1">
        <v>0</v>
      </c>
      <c r="I4550" s="24">
        <f>VLOOKUP($E4550,Mapping!$A$2:$C$502,3,0)</f>
        <v>0</v>
      </c>
      <c r="J4550" s="24" t="str">
        <f>VLOOKUP($E4550,Mapping!$A$2:$C$502,2,0)</f>
        <v>Bug Fix</v>
      </c>
      <c r="K4550" s="24" t="str">
        <f>VLOOKUP(G4550,Mapping!$E$2:$F$246,2,0)</f>
        <v>S1</v>
      </c>
    </row>
    <row r="4551" spans="5:11" x14ac:dyDescent="0.25">
      <c r="E4551" s="5" t="s">
        <v>146</v>
      </c>
      <c r="F4551" s="1" t="s">
        <v>117</v>
      </c>
      <c r="G4551" s="2">
        <v>44333</v>
      </c>
      <c r="H4551" s="1">
        <v>0</v>
      </c>
      <c r="I4551" s="24">
        <f>VLOOKUP($E4551,Mapping!$A$2:$C$502,3,0)</f>
        <v>0</v>
      </c>
      <c r="J4551" s="24" t="str">
        <f>VLOOKUP($E4551,Mapping!$A$2:$C$502,2,0)</f>
        <v>Event After Effect</v>
      </c>
      <c r="K4551" s="24" t="str">
        <f>VLOOKUP(G4551,Mapping!$E$2:$F$246,2,0)</f>
        <v>S1</v>
      </c>
    </row>
    <row r="4552" spans="5:11" x14ac:dyDescent="0.25">
      <c r="E4552" s="5" t="s">
        <v>228</v>
      </c>
      <c r="F4552" s="1" t="s">
        <v>117</v>
      </c>
      <c r="G4552" s="2">
        <v>44333</v>
      </c>
      <c r="H4552" s="1">
        <v>0</v>
      </c>
      <c r="I4552" s="24">
        <f>VLOOKUP($E4552,Mapping!$A$2:$C$502,3,0)</f>
        <v>0</v>
      </c>
      <c r="J4552" s="24" t="str">
        <f>VLOOKUP($E4552,Mapping!$A$2:$C$502,2,0)</f>
        <v>Bytedance Global</v>
      </c>
      <c r="K4552" s="24" t="str">
        <f>VLOOKUP(G4552,Mapping!$E$2:$F$246,2,0)</f>
        <v>S1</v>
      </c>
    </row>
    <row r="4553" spans="5:11" x14ac:dyDescent="0.25">
      <c r="E4553" s="5" t="s">
        <v>180</v>
      </c>
      <c r="F4553" s="1" t="s">
        <v>117</v>
      </c>
      <c r="G4553" s="2">
        <v>44333</v>
      </c>
      <c r="H4553" s="1">
        <v>-16772.559931620599</v>
      </c>
      <c r="I4553" s="24">
        <f>VLOOKUP($E4553,Mapping!$A$2:$C$502,3,0)</f>
        <v>0</v>
      </c>
      <c r="J4553" s="24" t="str">
        <f>VLOOKUP($E4553,Mapping!$A$2:$C$502,2,0)</f>
        <v>Lords Mobile</v>
      </c>
      <c r="K4553" s="24" t="str">
        <f>VLOOKUP(G4553,Mapping!$E$2:$F$246,2,0)</f>
        <v>S1</v>
      </c>
    </row>
    <row r="4554" spans="5:11" x14ac:dyDescent="0.25">
      <c r="E4554" s="5" t="s">
        <v>181</v>
      </c>
      <c r="F4554" s="1" t="s">
        <v>117</v>
      </c>
      <c r="G4554" s="2">
        <v>44333</v>
      </c>
      <c r="H4554" s="1">
        <v>-9640.5640545085298</v>
      </c>
      <c r="I4554" s="24">
        <f>VLOOKUP($E4554,Mapping!$A$2:$C$502,3,0)</f>
        <v>0</v>
      </c>
      <c r="J4554" s="24" t="str">
        <f>VLOOKUP($E4554,Mapping!$A$2:$C$502,2,0)</f>
        <v>Rise of Kingdom</v>
      </c>
      <c r="K4554" s="24" t="str">
        <f>VLOOKUP(G4554,Mapping!$E$2:$F$246,2,0)</f>
        <v>S1</v>
      </c>
    </row>
    <row r="4555" spans="5:11" x14ac:dyDescent="0.25">
      <c r="E4555" s="5" t="s">
        <v>182</v>
      </c>
      <c r="F4555" s="1" t="s">
        <v>117</v>
      </c>
      <c r="G4555" s="2">
        <v>44333</v>
      </c>
      <c r="H4555" s="1">
        <v>-9134.6367842176896</v>
      </c>
      <c r="I4555" s="24">
        <f>VLOOKUP($E4555,Mapping!$A$2:$C$502,3,0)</f>
        <v>0</v>
      </c>
      <c r="J4555" s="24" t="str">
        <f>VLOOKUP($E4555,Mapping!$A$2:$C$502,2,0)</f>
        <v>West Game</v>
      </c>
      <c r="K4555" s="24" t="str">
        <f>VLOOKUP(G4555,Mapping!$E$2:$F$246,2,0)</f>
        <v>S1</v>
      </c>
    </row>
    <row r="4556" spans="5:11" x14ac:dyDescent="0.25">
      <c r="E4556" s="5" t="s">
        <v>148</v>
      </c>
      <c r="F4556" s="1" t="s">
        <v>117</v>
      </c>
      <c r="G4556" s="2">
        <v>44333</v>
      </c>
      <c r="H4556" s="1">
        <v>0</v>
      </c>
      <c r="I4556" s="24">
        <f>VLOOKUP($E4556,Mapping!$A$2:$C$502,3,0)</f>
        <v>0</v>
      </c>
      <c r="J4556" s="24" t="str">
        <f>VLOOKUP($E4556,Mapping!$A$2:$C$502,2,0)</f>
        <v>Event After Effect</v>
      </c>
      <c r="K4556" s="24" t="str">
        <f>VLOOKUP(G4556,Mapping!$E$2:$F$246,2,0)</f>
        <v>S1</v>
      </c>
    </row>
    <row r="4557" spans="5:11" x14ac:dyDescent="0.25">
      <c r="E4557" s="5" t="s">
        <v>202</v>
      </c>
      <c r="F4557" s="1" t="s">
        <v>117</v>
      </c>
      <c r="G4557" s="2">
        <v>44333</v>
      </c>
      <c r="H4557" s="1">
        <v>2489.1447500976401</v>
      </c>
      <c r="I4557" s="24" t="str">
        <f>VLOOKUP($E4557,Mapping!$A$2:$C$502,3,0)</f>
        <v>S1</v>
      </c>
      <c r="J4557" s="24" t="str">
        <f>VLOOKUP($E4557,Mapping!$A$2:$C$502,2,0)</f>
        <v>Facebook AEO AAA</v>
      </c>
      <c r="K4557" s="24" t="str">
        <f>VLOOKUP(G4557,Mapping!$E$2:$F$246,2,0)</f>
        <v>S1</v>
      </c>
    </row>
    <row r="4558" spans="5:11" x14ac:dyDescent="0.25">
      <c r="E4558" s="5" t="s">
        <v>203</v>
      </c>
      <c r="F4558" s="1" t="s">
        <v>117</v>
      </c>
      <c r="G4558" s="2">
        <v>44333</v>
      </c>
      <c r="H4558" s="1">
        <v>0</v>
      </c>
      <c r="I4558" s="24" t="str">
        <f>VLOOKUP($E4558,Mapping!$A$2:$C$502,3,0)</f>
        <v>S2</v>
      </c>
      <c r="J4558" s="24" t="str">
        <f>VLOOKUP($E4558,Mapping!$A$2:$C$502,2,0)</f>
        <v>Facebook AEO AAA</v>
      </c>
      <c r="K4558" s="24" t="str">
        <f>VLOOKUP(G4558,Mapping!$E$2:$F$246,2,0)</f>
        <v>S1</v>
      </c>
    </row>
    <row r="4559" spans="5:11" x14ac:dyDescent="0.25">
      <c r="E4559" s="5" t="s">
        <v>243</v>
      </c>
      <c r="F4559" s="1" t="s">
        <v>117</v>
      </c>
      <c r="G4559" s="2">
        <v>44333</v>
      </c>
      <c r="H4559" s="1">
        <v>0</v>
      </c>
      <c r="I4559" s="24" t="str">
        <f>VLOOKUP($E4559,Mapping!$A$2:$C$502,3,0)</f>
        <v>S3</v>
      </c>
      <c r="J4559" s="24" t="str">
        <f>VLOOKUP($E4559,Mapping!$A$2:$C$502,2,0)</f>
        <v>Facebook AEO AAA</v>
      </c>
      <c r="K4559" s="24" t="str">
        <f>VLOOKUP(G4559,Mapping!$E$2:$F$246,2,0)</f>
        <v>S1</v>
      </c>
    </row>
    <row r="4560" spans="5:11" x14ac:dyDescent="0.25">
      <c r="E4560" s="5" t="s">
        <v>204</v>
      </c>
      <c r="F4560" s="1" t="s">
        <v>117</v>
      </c>
      <c r="G4560" s="2">
        <v>44333</v>
      </c>
      <c r="H4560" s="1">
        <v>0</v>
      </c>
      <c r="I4560" s="24" t="str">
        <f>VLOOKUP($E4560,Mapping!$A$2:$C$502,3,0)</f>
        <v>Pre</v>
      </c>
      <c r="J4560" s="24" t="str">
        <f>VLOOKUP($E4560,Mapping!$A$2:$C$502,2,0)</f>
        <v>Facebook AEO AAA</v>
      </c>
      <c r="K4560" s="24" t="str">
        <f>VLOOKUP(G4560,Mapping!$E$2:$F$246,2,0)</f>
        <v>S1</v>
      </c>
    </row>
    <row r="4561" spans="5:11" x14ac:dyDescent="0.25">
      <c r="E4561" s="5" t="s">
        <v>205</v>
      </c>
      <c r="F4561" s="1" t="s">
        <v>117</v>
      </c>
      <c r="G4561" s="2">
        <v>44333</v>
      </c>
      <c r="H4561" s="1">
        <v>116.508197018754</v>
      </c>
      <c r="I4561" s="24" t="str">
        <f>VLOOKUP($E4561,Mapping!$A$2:$C$502,3,0)</f>
        <v>S1</v>
      </c>
      <c r="J4561" s="24" t="str">
        <f>VLOOKUP($E4561,Mapping!$A$2:$C$502,2,0)</f>
        <v>Facebook AEO BAU</v>
      </c>
      <c r="K4561" s="24" t="str">
        <f>VLOOKUP(G4561,Mapping!$E$2:$F$246,2,0)</f>
        <v>S1</v>
      </c>
    </row>
    <row r="4562" spans="5:11" x14ac:dyDescent="0.25">
      <c r="E4562" s="5" t="s">
        <v>206</v>
      </c>
      <c r="F4562" s="1" t="s">
        <v>117</v>
      </c>
      <c r="G4562" s="2">
        <v>44333</v>
      </c>
      <c r="H4562" s="1">
        <v>0</v>
      </c>
      <c r="I4562" s="24" t="str">
        <f>VLOOKUP($E4562,Mapping!$A$2:$C$502,3,0)</f>
        <v>S2</v>
      </c>
      <c r="J4562" s="24" t="str">
        <f>VLOOKUP($E4562,Mapping!$A$2:$C$502,2,0)</f>
        <v>Facebook AEO BAU</v>
      </c>
      <c r="K4562" s="24" t="str">
        <f>VLOOKUP(G4562,Mapping!$E$2:$F$246,2,0)</f>
        <v>S1</v>
      </c>
    </row>
    <row r="4563" spans="5:11" x14ac:dyDescent="0.25">
      <c r="E4563" s="5" t="s">
        <v>244</v>
      </c>
      <c r="F4563" s="1" t="s">
        <v>117</v>
      </c>
      <c r="G4563" s="2">
        <v>44333</v>
      </c>
      <c r="H4563" s="1">
        <v>0</v>
      </c>
      <c r="I4563" s="24" t="str">
        <f>VLOOKUP($E4563,Mapping!$A$2:$C$502,3,0)</f>
        <v>S3</v>
      </c>
      <c r="J4563" s="24" t="str">
        <f>VLOOKUP($E4563,Mapping!$A$2:$C$502,2,0)</f>
        <v>Facebook AEO BAU</v>
      </c>
      <c r="K4563" s="24" t="str">
        <f>VLOOKUP(G4563,Mapping!$E$2:$F$246,2,0)</f>
        <v>S1</v>
      </c>
    </row>
    <row r="4564" spans="5:11" x14ac:dyDescent="0.25">
      <c r="E4564" s="5" t="s">
        <v>207</v>
      </c>
      <c r="F4564" s="1" t="s">
        <v>117</v>
      </c>
      <c r="G4564" s="2">
        <v>44333</v>
      </c>
      <c r="H4564" s="1">
        <v>0</v>
      </c>
      <c r="I4564" s="24" t="str">
        <f>VLOOKUP($E4564,Mapping!$A$2:$C$502,3,0)</f>
        <v>Pre</v>
      </c>
      <c r="J4564" s="24" t="str">
        <f>VLOOKUP($E4564,Mapping!$A$2:$C$502,2,0)</f>
        <v>Facebook AEO BAU</v>
      </c>
      <c r="K4564" s="24" t="str">
        <f>VLOOKUP(G4564,Mapping!$E$2:$F$246,2,0)</f>
        <v>S1</v>
      </c>
    </row>
    <row r="4565" spans="5:11" x14ac:dyDescent="0.25">
      <c r="E4565" s="5" t="s">
        <v>208</v>
      </c>
      <c r="F4565" s="1" t="s">
        <v>117</v>
      </c>
      <c r="G4565" s="2">
        <v>44333</v>
      </c>
      <c r="H4565" s="1">
        <v>0</v>
      </c>
      <c r="I4565" s="24" t="str">
        <f>VLOOKUP($E4565,Mapping!$A$2:$C$502,3,0)</f>
        <v>Pre</v>
      </c>
      <c r="J4565" s="24" t="str">
        <f>VLOOKUP($E4565,Mapping!$A$2:$C$502,2,0)</f>
        <v>Facebook VO AAA</v>
      </c>
      <c r="K4565" s="24" t="str">
        <f>VLOOKUP(G4565,Mapping!$E$2:$F$246,2,0)</f>
        <v>S1</v>
      </c>
    </row>
    <row r="4566" spans="5:11" x14ac:dyDescent="0.25">
      <c r="E4566" s="5" t="s">
        <v>209</v>
      </c>
      <c r="F4566" s="1" t="s">
        <v>117</v>
      </c>
      <c r="G4566" s="2">
        <v>44333</v>
      </c>
      <c r="H4566" s="1">
        <v>8129.3780482989996</v>
      </c>
      <c r="I4566" s="24" t="str">
        <f>VLOOKUP($E4566,Mapping!$A$2:$C$502,3,0)</f>
        <v>S1</v>
      </c>
      <c r="J4566" s="24" t="str">
        <f>VLOOKUP($E4566,Mapping!$A$2:$C$502,2,0)</f>
        <v>Facebook VO AAA</v>
      </c>
      <c r="K4566" s="24" t="str">
        <f>VLOOKUP(G4566,Mapping!$E$2:$F$246,2,0)</f>
        <v>S1</v>
      </c>
    </row>
    <row r="4567" spans="5:11" x14ac:dyDescent="0.25">
      <c r="E4567" s="5" t="s">
        <v>210</v>
      </c>
      <c r="F4567" s="1" t="s">
        <v>117</v>
      </c>
      <c r="G4567" s="2">
        <v>44333</v>
      </c>
      <c r="H4567" s="1">
        <v>0</v>
      </c>
      <c r="I4567" s="24" t="str">
        <f>VLOOKUP($E4567,Mapping!$A$2:$C$502,3,0)</f>
        <v>S2</v>
      </c>
      <c r="J4567" s="24" t="str">
        <f>VLOOKUP($E4567,Mapping!$A$2:$C$502,2,0)</f>
        <v>Facebook VO AAA</v>
      </c>
      <c r="K4567" s="24" t="str">
        <f>VLOOKUP(G4567,Mapping!$E$2:$F$246,2,0)</f>
        <v>S1</v>
      </c>
    </row>
    <row r="4568" spans="5:11" x14ac:dyDescent="0.25">
      <c r="E4568" s="5" t="s">
        <v>245</v>
      </c>
      <c r="F4568" s="1" t="s">
        <v>117</v>
      </c>
      <c r="G4568" s="2">
        <v>44333</v>
      </c>
      <c r="H4568" s="1">
        <v>0</v>
      </c>
      <c r="I4568" s="24" t="str">
        <f>VLOOKUP($E4568,Mapping!$A$2:$C$502,3,0)</f>
        <v>S3</v>
      </c>
      <c r="J4568" s="24" t="str">
        <f>VLOOKUP($E4568,Mapping!$A$2:$C$502,2,0)</f>
        <v>Facebook VO AAA</v>
      </c>
      <c r="K4568" s="24" t="str">
        <f>VLOOKUP(G4568,Mapping!$E$2:$F$246,2,0)</f>
        <v>S1</v>
      </c>
    </row>
    <row r="4569" spans="5:11" x14ac:dyDescent="0.25">
      <c r="E4569" s="5" t="s">
        <v>211</v>
      </c>
      <c r="F4569" s="1" t="s">
        <v>117</v>
      </c>
      <c r="G4569" s="2">
        <v>44333</v>
      </c>
      <c r="H4569" s="1">
        <v>0</v>
      </c>
      <c r="I4569" s="24" t="str">
        <f>VLOOKUP($E4569,Mapping!$A$2:$C$502,3,0)</f>
        <v>Pre</v>
      </c>
      <c r="J4569" s="24" t="str">
        <f>VLOOKUP($E4569,Mapping!$A$2:$C$502,2,0)</f>
        <v>Facebook VO BAU</v>
      </c>
      <c r="K4569" s="24" t="str">
        <f>VLOOKUP(G4569,Mapping!$E$2:$F$246,2,0)</f>
        <v>S1</v>
      </c>
    </row>
    <row r="4570" spans="5:11" x14ac:dyDescent="0.25">
      <c r="E4570" s="5" t="s">
        <v>212</v>
      </c>
      <c r="F4570" s="1" t="s">
        <v>117</v>
      </c>
      <c r="G4570" s="2">
        <v>44333</v>
      </c>
      <c r="H4570" s="1">
        <v>30836.251326118199</v>
      </c>
      <c r="I4570" s="24" t="str">
        <f>VLOOKUP($E4570,Mapping!$A$2:$C$502,3,0)</f>
        <v>S1</v>
      </c>
      <c r="J4570" s="24" t="str">
        <f>VLOOKUP($E4570,Mapping!$A$2:$C$502,2,0)</f>
        <v>Facebook VO BAU</v>
      </c>
      <c r="K4570" s="24" t="str">
        <f>VLOOKUP(G4570,Mapping!$E$2:$F$246,2,0)</f>
        <v>S1</v>
      </c>
    </row>
    <row r="4571" spans="5:11" x14ac:dyDescent="0.25">
      <c r="E4571" s="5" t="s">
        <v>213</v>
      </c>
      <c r="F4571" s="1" t="s">
        <v>117</v>
      </c>
      <c r="G4571" s="2">
        <v>44333</v>
      </c>
      <c r="H4571" s="1">
        <v>0</v>
      </c>
      <c r="I4571" s="24" t="str">
        <f>VLOOKUP($E4571,Mapping!$A$2:$C$502,3,0)</f>
        <v>S2</v>
      </c>
      <c r="J4571" s="24" t="str">
        <f>VLOOKUP($E4571,Mapping!$A$2:$C$502,2,0)</f>
        <v>Facebook VO BAU</v>
      </c>
      <c r="K4571" s="24" t="str">
        <f>VLOOKUP(G4571,Mapping!$E$2:$F$246,2,0)</f>
        <v>S1</v>
      </c>
    </row>
    <row r="4572" spans="5:11" x14ac:dyDescent="0.25">
      <c r="E4572" s="5" t="s">
        <v>246</v>
      </c>
      <c r="F4572" s="1" t="s">
        <v>117</v>
      </c>
      <c r="G4572" s="2">
        <v>44333</v>
      </c>
      <c r="H4572" s="1">
        <v>0</v>
      </c>
      <c r="I4572" s="24" t="str">
        <f>VLOOKUP($E4572,Mapping!$A$2:$C$502,3,0)</f>
        <v>S3</v>
      </c>
      <c r="J4572" s="24" t="str">
        <f>VLOOKUP($E4572,Mapping!$A$2:$C$502,2,0)</f>
        <v>Facebook VO BAU</v>
      </c>
      <c r="K4572" s="24" t="str">
        <f>VLOOKUP(G4572,Mapping!$E$2:$F$246,2,0)</f>
        <v>S1</v>
      </c>
    </row>
    <row r="4573" spans="5:11" x14ac:dyDescent="0.25">
      <c r="E4573" s="5" t="s">
        <v>214</v>
      </c>
      <c r="F4573" s="1" t="s">
        <v>117</v>
      </c>
      <c r="G4573" s="2">
        <v>44333</v>
      </c>
      <c r="H4573" s="1">
        <v>0</v>
      </c>
      <c r="I4573" s="24" t="str">
        <f>VLOOKUP($E4573,Mapping!$A$2:$C$502,3,0)</f>
        <v>Pre</v>
      </c>
      <c r="J4573" s="24" t="str">
        <f>VLOOKUP($E4573,Mapping!$A$2:$C$502,2,0)</f>
        <v>Facebook VO Dynamic</v>
      </c>
      <c r="K4573" s="24" t="str">
        <f>VLOOKUP(G4573,Mapping!$E$2:$F$246,2,0)</f>
        <v>S1</v>
      </c>
    </row>
    <row r="4574" spans="5:11" x14ac:dyDescent="0.25">
      <c r="E4574" s="5" t="s">
        <v>215</v>
      </c>
      <c r="F4574" s="1" t="s">
        <v>117</v>
      </c>
      <c r="G4574" s="2">
        <v>44333</v>
      </c>
      <c r="H4574" s="1">
        <v>10896.5340762262</v>
      </c>
      <c r="I4574" s="24" t="str">
        <f>VLOOKUP($E4574,Mapping!$A$2:$C$502,3,0)</f>
        <v>S1</v>
      </c>
      <c r="J4574" s="24" t="str">
        <f>VLOOKUP($E4574,Mapping!$A$2:$C$502,2,0)</f>
        <v>Facebook VO Dynamic</v>
      </c>
      <c r="K4574" s="24" t="str">
        <f>VLOOKUP(G4574,Mapping!$E$2:$F$246,2,0)</f>
        <v>S1</v>
      </c>
    </row>
    <row r="4575" spans="5:11" x14ac:dyDescent="0.25">
      <c r="E4575" s="5" t="s">
        <v>216</v>
      </c>
      <c r="F4575" s="1" t="s">
        <v>117</v>
      </c>
      <c r="G4575" s="2">
        <v>44333</v>
      </c>
      <c r="H4575" s="1">
        <v>233.161407823259</v>
      </c>
      <c r="I4575" s="24" t="str">
        <f>VLOOKUP($E4575,Mapping!$A$2:$C$502,3,0)</f>
        <v>Pre</v>
      </c>
      <c r="J4575" s="24" t="str">
        <f>VLOOKUP($E4575,Mapping!$A$2:$C$502,2,0)</f>
        <v>Google Display</v>
      </c>
      <c r="K4575" s="24" t="str">
        <f>VLOOKUP(G4575,Mapping!$E$2:$F$246,2,0)</f>
        <v>S1</v>
      </c>
    </row>
    <row r="4576" spans="5:11" x14ac:dyDescent="0.25">
      <c r="E4576" s="5" t="s">
        <v>217</v>
      </c>
      <c r="F4576" s="1" t="s">
        <v>117</v>
      </c>
      <c r="G4576" s="2">
        <v>44333</v>
      </c>
      <c r="H4576" s="1">
        <v>0</v>
      </c>
      <c r="I4576" s="24">
        <f>VLOOKUP($E4576,Mapping!$A$2:$C$502,3,0)</f>
        <v>0</v>
      </c>
      <c r="J4576" s="24" t="str">
        <f>VLOOKUP($E4576,Mapping!$A$2:$C$502,2,0)</f>
        <v>Google Display</v>
      </c>
      <c r="K4576" s="24" t="str">
        <f>VLOOKUP(G4576,Mapping!$E$2:$F$246,2,0)</f>
        <v>S1</v>
      </c>
    </row>
    <row r="4577" spans="5:11" x14ac:dyDescent="0.25">
      <c r="E4577" s="5" t="s">
        <v>229</v>
      </c>
      <c r="F4577" s="1" t="s">
        <v>117</v>
      </c>
      <c r="G4577" s="2">
        <v>44333</v>
      </c>
      <c r="H4577" s="1">
        <v>0</v>
      </c>
      <c r="I4577" s="24">
        <f>VLOOKUP($E4577,Mapping!$A$2:$C$502,3,0)</f>
        <v>0</v>
      </c>
      <c r="J4577" s="24" t="str">
        <f>VLOOKUP($E4577,Mapping!$A$2:$C$502,2,0)</f>
        <v>Google Display</v>
      </c>
      <c r="K4577" s="24" t="str">
        <f>VLOOKUP(G4577,Mapping!$E$2:$F$246,2,0)</f>
        <v>S1</v>
      </c>
    </row>
    <row r="4578" spans="5:11" x14ac:dyDescent="0.25">
      <c r="E4578" s="5" t="s">
        <v>218</v>
      </c>
      <c r="F4578" s="1" t="s">
        <v>117</v>
      </c>
      <c r="G4578" s="2">
        <v>44333</v>
      </c>
      <c r="H4578" s="1">
        <v>0</v>
      </c>
      <c r="I4578" s="24">
        <f>VLOOKUP($E4578,Mapping!$A$2:$C$502,3,0)</f>
        <v>0</v>
      </c>
      <c r="J4578" s="24" t="str">
        <f>VLOOKUP($E4578,Mapping!$A$2:$C$502,2,0)</f>
        <v>Google Display</v>
      </c>
      <c r="K4578" s="24" t="str">
        <f>VLOOKUP(G4578,Mapping!$E$2:$F$246,2,0)</f>
        <v>S1</v>
      </c>
    </row>
    <row r="4579" spans="5:11" x14ac:dyDescent="0.25">
      <c r="E4579" s="5" t="s">
        <v>230</v>
      </c>
      <c r="F4579" s="1" t="s">
        <v>117</v>
      </c>
      <c r="G4579" s="2">
        <v>44333</v>
      </c>
      <c r="H4579" s="1">
        <v>822.56231688288199</v>
      </c>
      <c r="I4579" s="24" t="str">
        <f>VLOOKUP($E4579,Mapping!$A$2:$C$502,3,0)</f>
        <v>S1</v>
      </c>
      <c r="J4579" s="24" t="str">
        <f>VLOOKUP($E4579,Mapping!$A$2:$C$502,2,0)</f>
        <v>Google Display</v>
      </c>
      <c r="K4579" s="24" t="str">
        <f>VLOOKUP(G4579,Mapping!$E$2:$F$246,2,0)</f>
        <v>S1</v>
      </c>
    </row>
    <row r="4580" spans="5:11" x14ac:dyDescent="0.25">
      <c r="E4580" s="5" t="s">
        <v>219</v>
      </c>
      <c r="F4580" s="1" t="s">
        <v>117</v>
      </c>
      <c r="G4580" s="2">
        <v>44333</v>
      </c>
      <c r="H4580" s="1">
        <v>0</v>
      </c>
      <c r="I4580" s="24" t="str">
        <f>VLOOKUP($E4580,Mapping!$A$2:$C$502,3,0)</f>
        <v>Pre</v>
      </c>
      <c r="J4580" s="24" t="str">
        <f>VLOOKUP($E4580,Mapping!$A$2:$C$502,2,0)</f>
        <v>Google Youtube</v>
      </c>
      <c r="K4580" s="24" t="str">
        <f>VLOOKUP(G4580,Mapping!$E$2:$F$246,2,0)</f>
        <v>S1</v>
      </c>
    </row>
    <row r="4581" spans="5:11" x14ac:dyDescent="0.25">
      <c r="E4581" s="5" t="s">
        <v>220</v>
      </c>
      <c r="F4581" s="1" t="s">
        <v>117</v>
      </c>
      <c r="G4581" s="2">
        <v>44333</v>
      </c>
      <c r="H4581" s="1">
        <v>0</v>
      </c>
      <c r="I4581" s="24">
        <f>VLOOKUP($E4581,Mapping!$A$2:$C$502,3,0)</f>
        <v>0</v>
      </c>
      <c r="J4581" s="24" t="str">
        <f>VLOOKUP($E4581,Mapping!$A$2:$C$502,2,0)</f>
        <v>Google Youtube</v>
      </c>
      <c r="K4581" s="24" t="str">
        <f>VLOOKUP(G4581,Mapping!$E$2:$F$246,2,0)</f>
        <v>S1</v>
      </c>
    </row>
    <row r="4582" spans="5:11" x14ac:dyDescent="0.25">
      <c r="E4582" s="5" t="s">
        <v>231</v>
      </c>
      <c r="F4582" s="1" t="s">
        <v>117</v>
      </c>
      <c r="G4582" s="2">
        <v>44333</v>
      </c>
      <c r="H4582" s="1">
        <v>0</v>
      </c>
      <c r="I4582" s="24">
        <f>VLOOKUP($E4582,Mapping!$A$2:$C$502,3,0)</f>
        <v>0</v>
      </c>
      <c r="J4582" s="24" t="str">
        <f>VLOOKUP($E4582,Mapping!$A$2:$C$502,2,0)</f>
        <v>Google Youtube</v>
      </c>
      <c r="K4582" s="24" t="str">
        <f>VLOOKUP(G4582,Mapping!$E$2:$F$246,2,0)</f>
        <v>S1</v>
      </c>
    </row>
    <row r="4583" spans="5:11" x14ac:dyDescent="0.25">
      <c r="E4583" s="5" t="s">
        <v>221</v>
      </c>
      <c r="F4583" s="1" t="s">
        <v>117</v>
      </c>
      <c r="G4583" s="2">
        <v>44333</v>
      </c>
      <c r="H4583" s="1">
        <v>0</v>
      </c>
      <c r="I4583" s="24">
        <f>VLOOKUP($E4583,Mapping!$A$2:$C$502,3,0)</f>
        <v>0</v>
      </c>
      <c r="J4583" s="24" t="str">
        <f>VLOOKUP($E4583,Mapping!$A$2:$C$502,2,0)</f>
        <v>Google Youtube</v>
      </c>
      <c r="K4583" s="24" t="str">
        <f>VLOOKUP(G4583,Mapping!$E$2:$F$246,2,0)</f>
        <v>S1</v>
      </c>
    </row>
    <row r="4584" spans="5:11" x14ac:dyDescent="0.25">
      <c r="E4584" s="5" t="s">
        <v>232</v>
      </c>
      <c r="F4584" s="1" t="s">
        <v>117</v>
      </c>
      <c r="G4584" s="2">
        <v>44333</v>
      </c>
      <c r="H4584" s="1">
        <v>8083.1079360200401</v>
      </c>
      <c r="I4584" s="24" t="str">
        <f>VLOOKUP($E4584,Mapping!$A$2:$C$502,3,0)</f>
        <v>S1</v>
      </c>
      <c r="J4584" s="24" t="str">
        <f>VLOOKUP($E4584,Mapping!$A$2:$C$502,2,0)</f>
        <v>Google Youtube</v>
      </c>
      <c r="K4584" s="24" t="str">
        <f>VLOOKUP(G4584,Mapping!$E$2:$F$246,2,0)</f>
        <v>S1</v>
      </c>
    </row>
    <row r="4585" spans="5:11" x14ac:dyDescent="0.25">
      <c r="E4585" s="5" t="s">
        <v>73</v>
      </c>
      <c r="F4585" s="1" t="s">
        <v>117</v>
      </c>
      <c r="G4585" s="2">
        <v>44333</v>
      </c>
      <c r="H4585" s="1">
        <v>282876.95580592903</v>
      </c>
      <c r="I4585" s="24">
        <f>VLOOKUP($E4585,Mapping!$A$2:$C$502,3,0)</f>
        <v>0</v>
      </c>
      <c r="J4585" s="24">
        <f>VLOOKUP($E4585,Mapping!$A$2:$C$502,2,0)</f>
        <v>0</v>
      </c>
      <c r="K4585" s="24" t="str">
        <f>VLOOKUP(G4585,Mapping!$E$2:$F$246,2,0)</f>
        <v>S1</v>
      </c>
    </row>
    <row r="4586" spans="5:11" x14ac:dyDescent="0.25">
      <c r="E4586" s="5" t="s">
        <v>149</v>
      </c>
      <c r="F4586" s="1" t="s">
        <v>117</v>
      </c>
      <c r="G4586" s="2">
        <v>44333</v>
      </c>
      <c r="H4586" s="1">
        <v>0</v>
      </c>
      <c r="I4586" s="24">
        <f>VLOOKUP($E4586,Mapping!$A$2:$C$502,3,0)</f>
        <v>0</v>
      </c>
      <c r="J4586" s="24" t="str">
        <f>VLOOKUP($E4586,Mapping!$A$2:$C$502,2,0)</f>
        <v>Event After Effect</v>
      </c>
      <c r="K4586" s="24" t="str">
        <f>VLOOKUP(G4586,Mapping!$E$2:$F$246,2,0)</f>
        <v>S1</v>
      </c>
    </row>
    <row r="4587" spans="5:11" x14ac:dyDescent="0.25">
      <c r="E4587" s="5" t="s">
        <v>150</v>
      </c>
      <c r="F4587" s="1" t="s">
        <v>117</v>
      </c>
      <c r="G4587" s="2">
        <v>44333</v>
      </c>
      <c r="H4587" s="1">
        <v>0</v>
      </c>
      <c r="I4587" s="24">
        <f>VLOOKUP($E4587,Mapping!$A$2:$C$502,3,0)</f>
        <v>0</v>
      </c>
      <c r="J4587" s="24" t="str">
        <f>VLOOKUP($E4587,Mapping!$A$2:$C$502,2,0)</f>
        <v>Internal Event</v>
      </c>
      <c r="K4587" s="24" t="str">
        <f>VLOOKUP(G4587,Mapping!$E$2:$F$246,2,0)</f>
        <v>S1</v>
      </c>
    </row>
    <row r="4588" spans="5:11" x14ac:dyDescent="0.25">
      <c r="E4588" s="5" t="s">
        <v>151</v>
      </c>
      <c r="F4588" s="1" t="s">
        <v>117</v>
      </c>
      <c r="G4588" s="2">
        <v>44333</v>
      </c>
      <c r="H4588" s="1">
        <v>0</v>
      </c>
      <c r="I4588" s="24">
        <f>VLOOKUP($E4588,Mapping!$A$2:$C$502,3,0)</f>
        <v>0</v>
      </c>
      <c r="J4588" s="24" t="str">
        <f>VLOOKUP($E4588,Mapping!$A$2:$C$502,2,0)</f>
        <v>Internal Event</v>
      </c>
      <c r="K4588" s="24" t="str">
        <f>VLOOKUP(G4588,Mapping!$E$2:$F$246,2,0)</f>
        <v>S1</v>
      </c>
    </row>
    <row r="4589" spans="5:11" x14ac:dyDescent="0.25">
      <c r="E4589" s="5" t="s">
        <v>152</v>
      </c>
      <c r="F4589" s="1" t="s">
        <v>117</v>
      </c>
      <c r="G4589" s="2">
        <v>44333</v>
      </c>
      <c r="H4589" s="1">
        <v>0</v>
      </c>
      <c r="I4589" s="24">
        <f>VLOOKUP($E4589,Mapping!$A$2:$C$502,3,0)</f>
        <v>0</v>
      </c>
      <c r="J4589" s="24" t="str">
        <f>VLOOKUP($E4589,Mapping!$A$2:$C$502,2,0)</f>
        <v>Internal Event</v>
      </c>
      <c r="K4589" s="24" t="str">
        <f>VLOOKUP(G4589,Mapping!$E$2:$F$246,2,0)</f>
        <v>S1</v>
      </c>
    </row>
    <row r="4590" spans="5:11" x14ac:dyDescent="0.25">
      <c r="E4590" s="5" t="s">
        <v>153</v>
      </c>
      <c r="F4590" s="1" t="s">
        <v>117</v>
      </c>
      <c r="G4590" s="2">
        <v>44333</v>
      </c>
      <c r="H4590" s="1">
        <v>-26587.378751716002</v>
      </c>
      <c r="I4590" s="24">
        <f>VLOOKUP($E4590,Mapping!$A$2:$C$502,3,0)</f>
        <v>0</v>
      </c>
      <c r="J4590" s="24" t="str">
        <f>VLOOKUP($E4590,Mapping!$A$2:$C$502,2,0)</f>
        <v>Monday Effect</v>
      </c>
      <c r="K4590" s="24" t="str">
        <f>VLOOKUP(G4590,Mapping!$E$2:$F$246,2,0)</f>
        <v>S1</v>
      </c>
    </row>
    <row r="4591" spans="5:11" x14ac:dyDescent="0.25">
      <c r="E4591" s="5" t="s">
        <v>154</v>
      </c>
      <c r="F4591" s="1" t="s">
        <v>117</v>
      </c>
      <c r="G4591" s="2">
        <v>44333</v>
      </c>
      <c r="H4591" s="1">
        <v>0</v>
      </c>
      <c r="I4591" s="24">
        <f>VLOOKUP($E4591,Mapping!$A$2:$C$502,3,0)</f>
        <v>0</v>
      </c>
      <c r="J4591" s="24" t="str">
        <f>VLOOKUP($E4591,Mapping!$A$2:$C$502,2,0)</f>
        <v>New Content</v>
      </c>
      <c r="K4591" s="24" t="str">
        <f>VLOOKUP(G4591,Mapping!$E$2:$F$246,2,0)</f>
        <v>S1</v>
      </c>
    </row>
    <row r="4592" spans="5:11" x14ac:dyDescent="0.25">
      <c r="E4592" s="5" t="s">
        <v>155</v>
      </c>
      <c r="F4592" s="1" t="s">
        <v>117</v>
      </c>
      <c r="G4592" s="2">
        <v>44333</v>
      </c>
      <c r="H4592" s="1">
        <v>0</v>
      </c>
      <c r="I4592" s="24">
        <f>VLOOKUP($E4592,Mapping!$A$2:$C$502,3,0)</f>
        <v>0</v>
      </c>
      <c r="J4592" s="24" t="str">
        <f>VLOOKUP($E4592,Mapping!$A$2:$C$502,2,0)</f>
        <v>Internal Event</v>
      </c>
      <c r="K4592" s="24" t="str">
        <f>VLOOKUP(G4592,Mapping!$E$2:$F$246,2,0)</f>
        <v>S1</v>
      </c>
    </row>
    <row r="4593" spans="5:11" x14ac:dyDescent="0.25">
      <c r="E4593" s="5" t="s">
        <v>156</v>
      </c>
      <c r="F4593" s="1" t="s">
        <v>117</v>
      </c>
      <c r="G4593" s="2">
        <v>44333</v>
      </c>
      <c r="H4593" s="1">
        <v>0</v>
      </c>
      <c r="I4593" s="24">
        <f>VLOOKUP($E4593,Mapping!$A$2:$C$502,3,0)</f>
        <v>0</v>
      </c>
      <c r="J4593" s="24" t="str">
        <f>VLOOKUP($E4593,Mapping!$A$2:$C$502,2,0)</f>
        <v>Internal Event</v>
      </c>
      <c r="K4593" s="24" t="str">
        <f>VLOOKUP(G4593,Mapping!$E$2:$F$246,2,0)</f>
        <v>S1</v>
      </c>
    </row>
    <row r="4594" spans="5:11" x14ac:dyDescent="0.25">
      <c r="E4594" s="5" t="s">
        <v>233</v>
      </c>
      <c r="F4594" s="1" t="s">
        <v>117</v>
      </c>
      <c r="G4594" s="2">
        <v>44333</v>
      </c>
      <c r="H4594" s="1">
        <v>0</v>
      </c>
      <c r="I4594" s="24" t="str">
        <f>VLOOKUP($E4594,Mapping!$A$2:$C$502,3,0)</f>
        <v>S2</v>
      </c>
      <c r="J4594" s="24" t="str">
        <f>VLOOKUP($E4594,Mapping!$A$2:$C$502,2,0)</f>
        <v>Reddit</v>
      </c>
      <c r="K4594" s="24" t="str">
        <f>VLOOKUP(G4594,Mapping!$E$2:$F$246,2,0)</f>
        <v>S1</v>
      </c>
    </row>
    <row r="4595" spans="5:11" x14ac:dyDescent="0.25">
      <c r="E4595" s="5" t="s">
        <v>158</v>
      </c>
      <c r="F4595" s="1" t="s">
        <v>117</v>
      </c>
      <c r="G4595" s="2">
        <v>44333</v>
      </c>
      <c r="H4595" s="1">
        <v>0</v>
      </c>
      <c r="I4595" s="24">
        <f>VLOOKUP($E4595,Mapping!$A$2:$C$502,3,0)</f>
        <v>0</v>
      </c>
      <c r="J4595" s="24" t="str">
        <f>VLOOKUP($E4595,Mapping!$A$2:$C$502,2,0)</f>
        <v>Internal Event</v>
      </c>
      <c r="K4595" s="24" t="str">
        <f>VLOOKUP(G4595,Mapping!$E$2:$F$246,2,0)</f>
        <v>S1</v>
      </c>
    </row>
    <row r="4596" spans="5:11" x14ac:dyDescent="0.25">
      <c r="E4596" s="5" t="s">
        <v>159</v>
      </c>
      <c r="F4596" s="1" t="s">
        <v>117</v>
      </c>
      <c r="G4596" s="2">
        <v>44333</v>
      </c>
      <c r="H4596" s="1">
        <v>0</v>
      </c>
      <c r="I4596" s="24">
        <f>VLOOKUP($E4596,Mapping!$A$2:$C$502,3,0)</f>
        <v>0</v>
      </c>
      <c r="J4596" s="24" t="str">
        <f>VLOOKUP($E4596,Mapping!$A$2:$C$502,2,0)</f>
        <v>Event After Effect</v>
      </c>
      <c r="K4596" s="24" t="str">
        <f>VLOOKUP(G4596,Mapping!$E$2:$F$246,2,0)</f>
        <v>S1</v>
      </c>
    </row>
    <row r="4597" spans="5:11" x14ac:dyDescent="0.25">
      <c r="E4597" s="5" t="s">
        <v>160</v>
      </c>
      <c r="F4597" s="1" t="s">
        <v>117</v>
      </c>
      <c r="G4597" s="2">
        <v>44333</v>
      </c>
      <c r="H4597" s="1">
        <v>0</v>
      </c>
      <c r="I4597" s="24">
        <f>VLOOKUP($E4597,Mapping!$A$2:$C$502,3,0)</f>
        <v>0</v>
      </c>
      <c r="J4597" s="24" t="str">
        <f>VLOOKUP($E4597,Mapping!$A$2:$C$502,2,0)</f>
        <v>Event After Effect</v>
      </c>
      <c r="K4597" s="24" t="str">
        <f>VLOOKUP(G4597,Mapping!$E$2:$F$246,2,0)</f>
        <v>S1</v>
      </c>
    </row>
    <row r="4598" spans="5:11" x14ac:dyDescent="0.25">
      <c r="E4598" s="5" t="s">
        <v>161</v>
      </c>
      <c r="F4598" s="1" t="s">
        <v>117</v>
      </c>
      <c r="G4598" s="2">
        <v>44333</v>
      </c>
      <c r="H4598" s="1">
        <v>0</v>
      </c>
      <c r="I4598" s="24">
        <f>VLOOKUP($E4598,Mapping!$A$2:$C$502,3,0)</f>
        <v>0</v>
      </c>
      <c r="J4598" s="24" t="str">
        <f>VLOOKUP($E4598,Mapping!$A$2:$C$502,2,0)</f>
        <v>Internal Event</v>
      </c>
      <c r="K4598" s="24" t="str">
        <f>VLOOKUP(G4598,Mapping!$E$2:$F$246,2,0)</f>
        <v>S1</v>
      </c>
    </row>
    <row r="4599" spans="5:11" x14ac:dyDescent="0.25">
      <c r="E4599" s="5" t="s">
        <v>162</v>
      </c>
      <c r="F4599" s="1" t="s">
        <v>117</v>
      </c>
      <c r="G4599" s="2">
        <v>44333</v>
      </c>
      <c r="H4599" s="1">
        <v>0</v>
      </c>
      <c r="I4599" s="24">
        <f>VLOOKUP($E4599,Mapping!$A$2:$C$502,3,0)</f>
        <v>0</v>
      </c>
      <c r="J4599" s="24" t="str">
        <f>VLOOKUP($E4599,Mapping!$A$2:$C$502,2,0)</f>
        <v>Tuesday Effect</v>
      </c>
      <c r="K4599" s="24" t="str">
        <f>VLOOKUP(G4599,Mapping!$E$2:$F$246,2,0)</f>
        <v>S1</v>
      </c>
    </row>
    <row r="4600" spans="5:11" x14ac:dyDescent="0.25">
      <c r="E4600" s="5" t="s">
        <v>222</v>
      </c>
      <c r="F4600" s="1" t="s">
        <v>117</v>
      </c>
      <c r="G4600" s="2">
        <v>44333</v>
      </c>
      <c r="H4600" s="1">
        <v>1365.62188891706</v>
      </c>
      <c r="I4600" s="24" t="str">
        <f>VLOOKUP($E4600,Mapping!$A$2:$C$502,3,0)</f>
        <v>Pre</v>
      </c>
      <c r="J4600" s="24" t="str">
        <f>VLOOKUP($E4600,Mapping!$A$2:$C$502,2,0)</f>
        <v>Unity</v>
      </c>
      <c r="K4600" s="24" t="str">
        <f>VLOOKUP(G4600,Mapping!$E$2:$F$246,2,0)</f>
        <v>S1</v>
      </c>
    </row>
    <row r="4601" spans="5:11" x14ac:dyDescent="0.25">
      <c r="E4601" s="5" t="s">
        <v>234</v>
      </c>
      <c r="F4601" s="1" t="s">
        <v>117</v>
      </c>
      <c r="G4601" s="2">
        <v>44333</v>
      </c>
      <c r="H4601" s="1">
        <v>18128.576267669301</v>
      </c>
      <c r="I4601" s="24" t="str">
        <f>VLOOKUP($E4601,Mapping!$A$2:$C$502,3,0)</f>
        <v>S1</v>
      </c>
      <c r="J4601" s="24" t="str">
        <f>VLOOKUP($E4601,Mapping!$A$2:$C$502,2,0)</f>
        <v>Unity</v>
      </c>
      <c r="K4601" s="24" t="str">
        <f>VLOOKUP(G4601,Mapping!$E$2:$F$246,2,0)</f>
        <v>S1</v>
      </c>
    </row>
    <row r="4602" spans="5:11" x14ac:dyDescent="0.25">
      <c r="E4602" s="5" t="s">
        <v>235</v>
      </c>
      <c r="F4602" s="1" t="s">
        <v>117</v>
      </c>
      <c r="G4602" s="2">
        <v>44333</v>
      </c>
      <c r="H4602" s="1">
        <v>0</v>
      </c>
      <c r="I4602" s="24" t="str">
        <f>VLOOKUP($E4602,Mapping!$A$2:$C$502,3,0)</f>
        <v>S2</v>
      </c>
      <c r="J4602" s="24" t="str">
        <f>VLOOKUP($E4602,Mapping!$A$2:$C$502,2,0)</f>
        <v>Unity</v>
      </c>
      <c r="K4602" s="24" t="str">
        <f>VLOOKUP(G4602,Mapping!$E$2:$F$246,2,0)</f>
        <v>S1</v>
      </c>
    </row>
    <row r="4603" spans="5:11" x14ac:dyDescent="0.25">
      <c r="E4603" s="5" t="s">
        <v>247</v>
      </c>
      <c r="F4603" s="1" t="s">
        <v>117</v>
      </c>
      <c r="G4603" s="2">
        <v>44333</v>
      </c>
      <c r="H4603" s="1">
        <v>0</v>
      </c>
      <c r="I4603" s="24" t="str">
        <f>VLOOKUP($E4603,Mapping!$A$2:$C$502,3,0)</f>
        <v>S3</v>
      </c>
      <c r="J4603" s="24" t="str">
        <f>VLOOKUP($E4603,Mapping!$A$2:$C$502,2,0)</f>
        <v>Unity</v>
      </c>
      <c r="K4603" s="24" t="str">
        <f>VLOOKUP(G4603,Mapping!$E$2:$F$246,2,0)</f>
        <v>S1</v>
      </c>
    </row>
    <row r="4604" spans="5:11" x14ac:dyDescent="0.25">
      <c r="E4604" s="5" t="s">
        <v>200</v>
      </c>
      <c r="F4604" s="1" t="s">
        <v>117</v>
      </c>
      <c r="G4604" s="2">
        <v>44334</v>
      </c>
      <c r="H4604" s="1">
        <v>0</v>
      </c>
      <c r="I4604" s="24">
        <f>VLOOKUP($E4604,Mapping!$A$2:$C$502,3,0)</f>
        <v>0</v>
      </c>
      <c r="J4604" s="24" t="str">
        <f>VLOOKUP($E4604,Mapping!$A$2:$C$502,2,0)</f>
        <v>Apple Search</v>
      </c>
      <c r="K4604" s="24" t="str">
        <f>VLOOKUP(G4604,Mapping!$E$2:$F$246,2,0)</f>
        <v>S1</v>
      </c>
    </row>
    <row r="4605" spans="5:11" x14ac:dyDescent="0.25">
      <c r="E4605" s="5" t="s">
        <v>227</v>
      </c>
      <c r="F4605" s="1" t="s">
        <v>117</v>
      </c>
      <c r="G4605" s="2">
        <v>44334</v>
      </c>
      <c r="H4605" s="1">
        <v>0</v>
      </c>
      <c r="I4605" s="24">
        <f>VLOOKUP($E4605,Mapping!$A$2:$C$502,3,0)</f>
        <v>0</v>
      </c>
      <c r="J4605" s="24" t="str">
        <f>VLOOKUP($E4605,Mapping!$A$2:$C$502,2,0)</f>
        <v>Applovin Rewarded</v>
      </c>
      <c r="K4605" s="24" t="str">
        <f>VLOOKUP(G4605,Mapping!$E$2:$F$246,2,0)</f>
        <v>S1</v>
      </c>
    </row>
    <row r="4606" spans="5:11" x14ac:dyDescent="0.25">
      <c r="E4606" s="5" t="s">
        <v>201</v>
      </c>
      <c r="F4606" s="1" t="s">
        <v>117</v>
      </c>
      <c r="G4606" s="2">
        <v>44334</v>
      </c>
      <c r="H4606" s="1">
        <v>0</v>
      </c>
      <c r="I4606" s="24">
        <f>VLOOKUP($E4606,Mapping!$A$2:$C$502,3,0)</f>
        <v>0</v>
      </c>
      <c r="J4606" s="24" t="str">
        <f>VLOOKUP($E4606,Mapping!$A$2:$C$502,2,0)</f>
        <v>Applovin Video</v>
      </c>
      <c r="K4606" s="24" t="str">
        <f>VLOOKUP(G4606,Mapping!$E$2:$F$246,2,0)</f>
        <v>S1</v>
      </c>
    </row>
    <row r="4607" spans="5:11" x14ac:dyDescent="0.25">
      <c r="E4607" s="5" t="s">
        <v>143</v>
      </c>
      <c r="F4607" s="1" t="s">
        <v>117</v>
      </c>
      <c r="G4607" s="2">
        <v>44334</v>
      </c>
      <c r="H4607" s="1">
        <v>0</v>
      </c>
      <c r="I4607" s="24">
        <f>VLOOKUP($E4607,Mapping!$A$2:$C$502,3,0)</f>
        <v>0</v>
      </c>
      <c r="J4607" s="24" t="str">
        <f>VLOOKUP($E4607,Mapping!$A$2:$C$502,2,0)</f>
        <v>Bug Fix</v>
      </c>
      <c r="K4607" s="24" t="str">
        <f>VLOOKUP(G4607,Mapping!$E$2:$F$246,2,0)</f>
        <v>S1</v>
      </c>
    </row>
    <row r="4608" spans="5:11" x14ac:dyDescent="0.25">
      <c r="E4608" s="5" t="s">
        <v>144</v>
      </c>
      <c r="F4608" s="1" t="s">
        <v>117</v>
      </c>
      <c r="G4608" s="2">
        <v>44334</v>
      </c>
      <c r="H4608" s="1">
        <v>0</v>
      </c>
      <c r="I4608" s="24">
        <f>VLOOKUP($E4608,Mapping!$A$2:$C$502,3,0)</f>
        <v>0</v>
      </c>
      <c r="J4608" s="24" t="str">
        <f>VLOOKUP($E4608,Mapping!$A$2:$C$502,2,0)</f>
        <v>Bug Fix</v>
      </c>
      <c r="K4608" s="24" t="str">
        <f>VLOOKUP(G4608,Mapping!$E$2:$F$246,2,0)</f>
        <v>S1</v>
      </c>
    </row>
    <row r="4609" spans="5:11" x14ac:dyDescent="0.25">
      <c r="E4609" s="5" t="s">
        <v>226</v>
      </c>
      <c r="F4609" s="1" t="s">
        <v>117</v>
      </c>
      <c r="G4609" s="2">
        <v>44334</v>
      </c>
      <c r="H4609" s="1">
        <v>0</v>
      </c>
      <c r="I4609" s="24">
        <f>VLOOKUP($E4609,Mapping!$A$2:$C$502,3,0)</f>
        <v>0</v>
      </c>
      <c r="J4609" s="24" t="str">
        <f>VLOOKUP($E4609,Mapping!$A$2:$C$502,2,0)</f>
        <v>Bug Fix</v>
      </c>
      <c r="K4609" s="24" t="str">
        <f>VLOOKUP(G4609,Mapping!$E$2:$F$246,2,0)</f>
        <v>S1</v>
      </c>
    </row>
    <row r="4610" spans="5:11" x14ac:dyDescent="0.25">
      <c r="E4610" s="5" t="s">
        <v>146</v>
      </c>
      <c r="F4610" s="1" t="s">
        <v>117</v>
      </c>
      <c r="G4610" s="2">
        <v>44334</v>
      </c>
      <c r="H4610" s="1">
        <v>0</v>
      </c>
      <c r="I4610" s="24">
        <f>VLOOKUP($E4610,Mapping!$A$2:$C$502,3,0)</f>
        <v>0</v>
      </c>
      <c r="J4610" s="24" t="str">
        <f>VLOOKUP($E4610,Mapping!$A$2:$C$502,2,0)</f>
        <v>Event After Effect</v>
      </c>
      <c r="K4610" s="24" t="str">
        <f>VLOOKUP(G4610,Mapping!$E$2:$F$246,2,0)</f>
        <v>S1</v>
      </c>
    </row>
    <row r="4611" spans="5:11" x14ac:dyDescent="0.25">
      <c r="E4611" s="5" t="s">
        <v>228</v>
      </c>
      <c r="F4611" s="1" t="s">
        <v>117</v>
      </c>
      <c r="G4611" s="2">
        <v>44334</v>
      </c>
      <c r="H4611" s="1">
        <v>0</v>
      </c>
      <c r="I4611" s="24">
        <f>VLOOKUP($E4611,Mapping!$A$2:$C$502,3,0)</f>
        <v>0</v>
      </c>
      <c r="J4611" s="24" t="str">
        <f>VLOOKUP($E4611,Mapping!$A$2:$C$502,2,0)</f>
        <v>Bytedance Global</v>
      </c>
      <c r="K4611" s="24" t="str">
        <f>VLOOKUP(G4611,Mapping!$E$2:$F$246,2,0)</f>
        <v>S1</v>
      </c>
    </row>
    <row r="4612" spans="5:11" x14ac:dyDescent="0.25">
      <c r="E4612" s="5" t="s">
        <v>180</v>
      </c>
      <c r="F4612" s="1" t="s">
        <v>117</v>
      </c>
      <c r="G4612" s="2">
        <v>44334</v>
      </c>
      <c r="H4612" s="1">
        <v>-15901.891330519</v>
      </c>
      <c r="I4612" s="24">
        <f>VLOOKUP($E4612,Mapping!$A$2:$C$502,3,0)</f>
        <v>0</v>
      </c>
      <c r="J4612" s="24" t="str">
        <f>VLOOKUP($E4612,Mapping!$A$2:$C$502,2,0)</f>
        <v>Lords Mobile</v>
      </c>
      <c r="K4612" s="24" t="str">
        <f>VLOOKUP(G4612,Mapping!$E$2:$F$246,2,0)</f>
        <v>S1</v>
      </c>
    </row>
    <row r="4613" spans="5:11" x14ac:dyDescent="0.25">
      <c r="E4613" s="5" t="s">
        <v>181</v>
      </c>
      <c r="F4613" s="1" t="s">
        <v>117</v>
      </c>
      <c r="G4613" s="2">
        <v>44334</v>
      </c>
      <c r="H4613" s="1">
        <v>-10986.260335967299</v>
      </c>
      <c r="I4613" s="24">
        <f>VLOOKUP($E4613,Mapping!$A$2:$C$502,3,0)</f>
        <v>0</v>
      </c>
      <c r="J4613" s="24" t="str">
        <f>VLOOKUP($E4613,Mapping!$A$2:$C$502,2,0)</f>
        <v>Rise of Kingdom</v>
      </c>
      <c r="K4613" s="24" t="str">
        <f>VLOOKUP(G4613,Mapping!$E$2:$F$246,2,0)</f>
        <v>S1</v>
      </c>
    </row>
    <row r="4614" spans="5:11" x14ac:dyDescent="0.25">
      <c r="E4614" s="5" t="s">
        <v>182</v>
      </c>
      <c r="F4614" s="1" t="s">
        <v>117</v>
      </c>
      <c r="G4614" s="2">
        <v>44334</v>
      </c>
      <c r="H4614" s="1">
        <v>-11781.672540575701</v>
      </c>
      <c r="I4614" s="24">
        <f>VLOOKUP($E4614,Mapping!$A$2:$C$502,3,0)</f>
        <v>0</v>
      </c>
      <c r="J4614" s="24" t="str">
        <f>VLOOKUP($E4614,Mapping!$A$2:$C$502,2,0)</f>
        <v>West Game</v>
      </c>
      <c r="K4614" s="24" t="str">
        <f>VLOOKUP(G4614,Mapping!$E$2:$F$246,2,0)</f>
        <v>S1</v>
      </c>
    </row>
    <row r="4615" spans="5:11" x14ac:dyDescent="0.25">
      <c r="E4615" s="5" t="s">
        <v>148</v>
      </c>
      <c r="F4615" s="1" t="s">
        <v>117</v>
      </c>
      <c r="G4615" s="2">
        <v>44334</v>
      </c>
      <c r="H4615" s="1">
        <v>0</v>
      </c>
      <c r="I4615" s="24">
        <f>VLOOKUP($E4615,Mapping!$A$2:$C$502,3,0)</f>
        <v>0</v>
      </c>
      <c r="J4615" s="24" t="str">
        <f>VLOOKUP($E4615,Mapping!$A$2:$C$502,2,0)</f>
        <v>Event After Effect</v>
      </c>
      <c r="K4615" s="24" t="str">
        <f>VLOOKUP(G4615,Mapping!$E$2:$F$246,2,0)</f>
        <v>S1</v>
      </c>
    </row>
    <row r="4616" spans="5:11" x14ac:dyDescent="0.25">
      <c r="E4616" s="5" t="s">
        <v>202</v>
      </c>
      <c r="F4616" s="1" t="s">
        <v>117</v>
      </c>
      <c r="G4616" s="2">
        <v>44334</v>
      </c>
      <c r="H4616" s="1">
        <v>2770.64911116437</v>
      </c>
      <c r="I4616" s="24" t="str">
        <f>VLOOKUP($E4616,Mapping!$A$2:$C$502,3,0)</f>
        <v>S1</v>
      </c>
      <c r="J4616" s="24" t="str">
        <f>VLOOKUP($E4616,Mapping!$A$2:$C$502,2,0)</f>
        <v>Facebook AEO AAA</v>
      </c>
      <c r="K4616" s="24" t="str">
        <f>VLOOKUP(G4616,Mapping!$E$2:$F$246,2,0)</f>
        <v>S1</v>
      </c>
    </row>
    <row r="4617" spans="5:11" x14ac:dyDescent="0.25">
      <c r="E4617" s="5" t="s">
        <v>203</v>
      </c>
      <c r="F4617" s="1" t="s">
        <v>117</v>
      </c>
      <c r="G4617" s="2">
        <v>44334</v>
      </c>
      <c r="H4617" s="1">
        <v>0</v>
      </c>
      <c r="I4617" s="24" t="str">
        <f>VLOOKUP($E4617,Mapping!$A$2:$C$502,3,0)</f>
        <v>S2</v>
      </c>
      <c r="J4617" s="24" t="str">
        <f>VLOOKUP($E4617,Mapping!$A$2:$C$502,2,0)</f>
        <v>Facebook AEO AAA</v>
      </c>
      <c r="K4617" s="24" t="str">
        <f>VLOOKUP(G4617,Mapping!$E$2:$F$246,2,0)</f>
        <v>S1</v>
      </c>
    </row>
    <row r="4618" spans="5:11" x14ac:dyDescent="0.25">
      <c r="E4618" s="5" t="s">
        <v>243</v>
      </c>
      <c r="F4618" s="1" t="s">
        <v>117</v>
      </c>
      <c r="G4618" s="2">
        <v>44334</v>
      </c>
      <c r="H4618" s="1">
        <v>0</v>
      </c>
      <c r="I4618" s="24" t="str">
        <f>VLOOKUP($E4618,Mapping!$A$2:$C$502,3,0)</f>
        <v>S3</v>
      </c>
      <c r="J4618" s="24" t="str">
        <f>VLOOKUP($E4618,Mapping!$A$2:$C$502,2,0)</f>
        <v>Facebook AEO AAA</v>
      </c>
      <c r="K4618" s="24" t="str">
        <f>VLOOKUP(G4618,Mapping!$E$2:$F$246,2,0)</f>
        <v>S1</v>
      </c>
    </row>
    <row r="4619" spans="5:11" x14ac:dyDescent="0.25">
      <c r="E4619" s="5" t="s">
        <v>204</v>
      </c>
      <c r="F4619" s="1" t="s">
        <v>117</v>
      </c>
      <c r="G4619" s="2">
        <v>44334</v>
      </c>
      <c r="H4619" s="1">
        <v>0</v>
      </c>
      <c r="I4619" s="24" t="str">
        <f>VLOOKUP($E4619,Mapping!$A$2:$C$502,3,0)</f>
        <v>Pre</v>
      </c>
      <c r="J4619" s="24" t="str">
        <f>VLOOKUP($E4619,Mapping!$A$2:$C$502,2,0)</f>
        <v>Facebook AEO AAA</v>
      </c>
      <c r="K4619" s="24" t="str">
        <f>VLOOKUP(G4619,Mapping!$E$2:$F$246,2,0)</f>
        <v>S1</v>
      </c>
    </row>
    <row r="4620" spans="5:11" x14ac:dyDescent="0.25">
      <c r="E4620" s="5" t="s">
        <v>205</v>
      </c>
      <c r="F4620" s="1" t="s">
        <v>117</v>
      </c>
      <c r="G4620" s="2">
        <v>44334</v>
      </c>
      <c r="H4620" s="1">
        <v>716.394646337994</v>
      </c>
      <c r="I4620" s="24" t="str">
        <f>VLOOKUP($E4620,Mapping!$A$2:$C$502,3,0)</f>
        <v>S1</v>
      </c>
      <c r="J4620" s="24" t="str">
        <f>VLOOKUP($E4620,Mapping!$A$2:$C$502,2,0)</f>
        <v>Facebook AEO BAU</v>
      </c>
      <c r="K4620" s="24" t="str">
        <f>VLOOKUP(G4620,Mapping!$E$2:$F$246,2,0)</f>
        <v>S1</v>
      </c>
    </row>
    <row r="4621" spans="5:11" x14ac:dyDescent="0.25">
      <c r="E4621" s="5" t="s">
        <v>206</v>
      </c>
      <c r="F4621" s="1" t="s">
        <v>117</v>
      </c>
      <c r="G4621" s="2">
        <v>44334</v>
      </c>
      <c r="H4621" s="1">
        <v>0</v>
      </c>
      <c r="I4621" s="24" t="str">
        <f>VLOOKUP($E4621,Mapping!$A$2:$C$502,3,0)</f>
        <v>S2</v>
      </c>
      <c r="J4621" s="24" t="str">
        <f>VLOOKUP($E4621,Mapping!$A$2:$C$502,2,0)</f>
        <v>Facebook AEO BAU</v>
      </c>
      <c r="K4621" s="24" t="str">
        <f>VLOOKUP(G4621,Mapping!$E$2:$F$246,2,0)</f>
        <v>S1</v>
      </c>
    </row>
    <row r="4622" spans="5:11" x14ac:dyDescent="0.25">
      <c r="E4622" s="5" t="s">
        <v>244</v>
      </c>
      <c r="F4622" s="1" t="s">
        <v>117</v>
      </c>
      <c r="G4622" s="2">
        <v>44334</v>
      </c>
      <c r="H4622" s="1">
        <v>0</v>
      </c>
      <c r="I4622" s="24" t="str">
        <f>VLOOKUP($E4622,Mapping!$A$2:$C$502,3,0)</f>
        <v>S3</v>
      </c>
      <c r="J4622" s="24" t="str">
        <f>VLOOKUP($E4622,Mapping!$A$2:$C$502,2,0)</f>
        <v>Facebook AEO BAU</v>
      </c>
      <c r="K4622" s="24" t="str">
        <f>VLOOKUP(G4622,Mapping!$E$2:$F$246,2,0)</f>
        <v>S1</v>
      </c>
    </row>
    <row r="4623" spans="5:11" x14ac:dyDescent="0.25">
      <c r="E4623" s="5" t="s">
        <v>207</v>
      </c>
      <c r="F4623" s="1" t="s">
        <v>117</v>
      </c>
      <c r="G4623" s="2">
        <v>44334</v>
      </c>
      <c r="H4623" s="1">
        <v>0</v>
      </c>
      <c r="I4623" s="24" t="str">
        <f>VLOOKUP($E4623,Mapping!$A$2:$C$502,3,0)</f>
        <v>Pre</v>
      </c>
      <c r="J4623" s="24" t="str">
        <f>VLOOKUP($E4623,Mapping!$A$2:$C$502,2,0)</f>
        <v>Facebook AEO BAU</v>
      </c>
      <c r="K4623" s="24" t="str">
        <f>VLOOKUP(G4623,Mapping!$E$2:$F$246,2,0)</f>
        <v>S1</v>
      </c>
    </row>
    <row r="4624" spans="5:11" x14ac:dyDescent="0.25">
      <c r="E4624" s="5" t="s">
        <v>208</v>
      </c>
      <c r="F4624" s="1" t="s">
        <v>117</v>
      </c>
      <c r="G4624" s="2">
        <v>44334</v>
      </c>
      <c r="H4624" s="1">
        <v>0</v>
      </c>
      <c r="I4624" s="24" t="str">
        <f>VLOOKUP($E4624,Mapping!$A$2:$C$502,3,0)</f>
        <v>Pre</v>
      </c>
      <c r="J4624" s="24" t="str">
        <f>VLOOKUP($E4624,Mapping!$A$2:$C$502,2,0)</f>
        <v>Facebook VO AAA</v>
      </c>
      <c r="K4624" s="24" t="str">
        <f>VLOOKUP(G4624,Mapping!$E$2:$F$246,2,0)</f>
        <v>S1</v>
      </c>
    </row>
    <row r="4625" spans="5:11" x14ac:dyDescent="0.25">
      <c r="E4625" s="5" t="s">
        <v>209</v>
      </c>
      <c r="F4625" s="1" t="s">
        <v>117</v>
      </c>
      <c r="G4625" s="2">
        <v>44334</v>
      </c>
      <c r="H4625" s="1">
        <v>9962.4678765050903</v>
      </c>
      <c r="I4625" s="24" t="str">
        <f>VLOOKUP($E4625,Mapping!$A$2:$C$502,3,0)</f>
        <v>S1</v>
      </c>
      <c r="J4625" s="24" t="str">
        <f>VLOOKUP($E4625,Mapping!$A$2:$C$502,2,0)</f>
        <v>Facebook VO AAA</v>
      </c>
      <c r="K4625" s="24" t="str">
        <f>VLOOKUP(G4625,Mapping!$E$2:$F$246,2,0)</f>
        <v>S1</v>
      </c>
    </row>
    <row r="4626" spans="5:11" x14ac:dyDescent="0.25">
      <c r="E4626" s="5" t="s">
        <v>210</v>
      </c>
      <c r="F4626" s="1" t="s">
        <v>117</v>
      </c>
      <c r="G4626" s="2">
        <v>44334</v>
      </c>
      <c r="H4626" s="1">
        <v>0</v>
      </c>
      <c r="I4626" s="24" t="str">
        <f>VLOOKUP($E4626,Mapping!$A$2:$C$502,3,0)</f>
        <v>S2</v>
      </c>
      <c r="J4626" s="24" t="str">
        <f>VLOOKUP($E4626,Mapping!$A$2:$C$502,2,0)</f>
        <v>Facebook VO AAA</v>
      </c>
      <c r="K4626" s="24" t="str">
        <f>VLOOKUP(G4626,Mapping!$E$2:$F$246,2,0)</f>
        <v>S1</v>
      </c>
    </row>
    <row r="4627" spans="5:11" x14ac:dyDescent="0.25">
      <c r="E4627" s="5" t="s">
        <v>245</v>
      </c>
      <c r="F4627" s="1" t="s">
        <v>117</v>
      </c>
      <c r="G4627" s="2">
        <v>44334</v>
      </c>
      <c r="H4627" s="1">
        <v>0</v>
      </c>
      <c r="I4627" s="24" t="str">
        <f>VLOOKUP($E4627,Mapping!$A$2:$C$502,3,0)</f>
        <v>S3</v>
      </c>
      <c r="J4627" s="24" t="str">
        <f>VLOOKUP($E4627,Mapping!$A$2:$C$502,2,0)</f>
        <v>Facebook VO AAA</v>
      </c>
      <c r="K4627" s="24" t="str">
        <f>VLOOKUP(G4627,Mapping!$E$2:$F$246,2,0)</f>
        <v>S1</v>
      </c>
    </row>
    <row r="4628" spans="5:11" x14ac:dyDescent="0.25">
      <c r="E4628" s="5" t="s">
        <v>211</v>
      </c>
      <c r="F4628" s="1" t="s">
        <v>117</v>
      </c>
      <c r="G4628" s="2">
        <v>44334</v>
      </c>
      <c r="H4628" s="1">
        <v>0</v>
      </c>
      <c r="I4628" s="24" t="str">
        <f>VLOOKUP($E4628,Mapping!$A$2:$C$502,3,0)</f>
        <v>Pre</v>
      </c>
      <c r="J4628" s="24" t="str">
        <f>VLOOKUP($E4628,Mapping!$A$2:$C$502,2,0)</f>
        <v>Facebook VO BAU</v>
      </c>
      <c r="K4628" s="24" t="str">
        <f>VLOOKUP(G4628,Mapping!$E$2:$F$246,2,0)</f>
        <v>S1</v>
      </c>
    </row>
    <row r="4629" spans="5:11" x14ac:dyDescent="0.25">
      <c r="E4629" s="5" t="s">
        <v>212</v>
      </c>
      <c r="F4629" s="1" t="s">
        <v>117</v>
      </c>
      <c r="G4629" s="2">
        <v>44334</v>
      </c>
      <c r="H4629" s="1">
        <v>31020.258542359501</v>
      </c>
      <c r="I4629" s="24" t="str">
        <f>VLOOKUP($E4629,Mapping!$A$2:$C$502,3,0)</f>
        <v>S1</v>
      </c>
      <c r="J4629" s="24" t="str">
        <f>VLOOKUP($E4629,Mapping!$A$2:$C$502,2,0)</f>
        <v>Facebook VO BAU</v>
      </c>
      <c r="K4629" s="24" t="str">
        <f>VLOOKUP(G4629,Mapping!$E$2:$F$246,2,0)</f>
        <v>S1</v>
      </c>
    </row>
    <row r="4630" spans="5:11" x14ac:dyDescent="0.25">
      <c r="E4630" s="5" t="s">
        <v>213</v>
      </c>
      <c r="F4630" s="1" t="s">
        <v>117</v>
      </c>
      <c r="G4630" s="2">
        <v>44334</v>
      </c>
      <c r="H4630" s="1">
        <v>0</v>
      </c>
      <c r="I4630" s="24" t="str">
        <f>VLOOKUP($E4630,Mapping!$A$2:$C$502,3,0)</f>
        <v>S2</v>
      </c>
      <c r="J4630" s="24" t="str">
        <f>VLOOKUP($E4630,Mapping!$A$2:$C$502,2,0)</f>
        <v>Facebook VO BAU</v>
      </c>
      <c r="K4630" s="24" t="str">
        <f>VLOOKUP(G4630,Mapping!$E$2:$F$246,2,0)</f>
        <v>S1</v>
      </c>
    </row>
    <row r="4631" spans="5:11" x14ac:dyDescent="0.25">
      <c r="E4631" s="5" t="s">
        <v>246</v>
      </c>
      <c r="F4631" s="1" t="s">
        <v>117</v>
      </c>
      <c r="G4631" s="2">
        <v>44334</v>
      </c>
      <c r="H4631" s="1">
        <v>0</v>
      </c>
      <c r="I4631" s="24" t="str">
        <f>VLOOKUP($E4631,Mapping!$A$2:$C$502,3,0)</f>
        <v>S3</v>
      </c>
      <c r="J4631" s="24" t="str">
        <f>VLOOKUP($E4631,Mapping!$A$2:$C$502,2,0)</f>
        <v>Facebook VO BAU</v>
      </c>
      <c r="K4631" s="24" t="str">
        <f>VLOOKUP(G4631,Mapping!$E$2:$F$246,2,0)</f>
        <v>S1</v>
      </c>
    </row>
    <row r="4632" spans="5:11" x14ac:dyDescent="0.25">
      <c r="E4632" s="5" t="s">
        <v>214</v>
      </c>
      <c r="F4632" s="1" t="s">
        <v>117</v>
      </c>
      <c r="G4632" s="2">
        <v>44334</v>
      </c>
      <c r="H4632" s="1">
        <v>0</v>
      </c>
      <c r="I4632" s="24" t="str">
        <f>VLOOKUP($E4632,Mapping!$A$2:$C$502,3,0)</f>
        <v>Pre</v>
      </c>
      <c r="J4632" s="24" t="str">
        <f>VLOOKUP($E4632,Mapping!$A$2:$C$502,2,0)</f>
        <v>Facebook VO Dynamic</v>
      </c>
      <c r="K4632" s="24" t="str">
        <f>VLOOKUP(G4632,Mapping!$E$2:$F$246,2,0)</f>
        <v>S1</v>
      </c>
    </row>
    <row r="4633" spans="5:11" x14ac:dyDescent="0.25">
      <c r="E4633" s="5" t="s">
        <v>215</v>
      </c>
      <c r="F4633" s="1" t="s">
        <v>117</v>
      </c>
      <c r="G4633" s="2">
        <v>44334</v>
      </c>
      <c r="H4633" s="1">
        <v>13841.057878277599</v>
      </c>
      <c r="I4633" s="24" t="str">
        <f>VLOOKUP($E4633,Mapping!$A$2:$C$502,3,0)</f>
        <v>S1</v>
      </c>
      <c r="J4633" s="24" t="str">
        <f>VLOOKUP($E4633,Mapping!$A$2:$C$502,2,0)</f>
        <v>Facebook VO Dynamic</v>
      </c>
      <c r="K4633" s="24" t="str">
        <f>VLOOKUP(G4633,Mapping!$E$2:$F$246,2,0)</f>
        <v>S1</v>
      </c>
    </row>
    <row r="4634" spans="5:11" x14ac:dyDescent="0.25">
      <c r="E4634" s="5" t="s">
        <v>216</v>
      </c>
      <c r="F4634" s="1" t="s">
        <v>117</v>
      </c>
      <c r="G4634" s="2">
        <v>44334</v>
      </c>
      <c r="H4634" s="1">
        <v>120.73034775519</v>
      </c>
      <c r="I4634" s="24" t="str">
        <f>VLOOKUP($E4634,Mapping!$A$2:$C$502,3,0)</f>
        <v>Pre</v>
      </c>
      <c r="J4634" s="24" t="str">
        <f>VLOOKUP($E4634,Mapping!$A$2:$C$502,2,0)</f>
        <v>Google Display</v>
      </c>
      <c r="K4634" s="24" t="str">
        <f>VLOOKUP(G4634,Mapping!$E$2:$F$246,2,0)</f>
        <v>S1</v>
      </c>
    </row>
    <row r="4635" spans="5:11" x14ac:dyDescent="0.25">
      <c r="E4635" s="5" t="s">
        <v>217</v>
      </c>
      <c r="F4635" s="1" t="s">
        <v>117</v>
      </c>
      <c r="G4635" s="2">
        <v>44334</v>
      </c>
      <c r="H4635" s="1">
        <v>0</v>
      </c>
      <c r="I4635" s="24">
        <f>VLOOKUP($E4635,Mapping!$A$2:$C$502,3,0)</f>
        <v>0</v>
      </c>
      <c r="J4635" s="24" t="str">
        <f>VLOOKUP($E4635,Mapping!$A$2:$C$502,2,0)</f>
        <v>Google Display</v>
      </c>
      <c r="K4635" s="24" t="str">
        <f>VLOOKUP(G4635,Mapping!$E$2:$F$246,2,0)</f>
        <v>S1</v>
      </c>
    </row>
    <row r="4636" spans="5:11" x14ac:dyDescent="0.25">
      <c r="E4636" s="5" t="s">
        <v>229</v>
      </c>
      <c r="F4636" s="1" t="s">
        <v>117</v>
      </c>
      <c r="G4636" s="2">
        <v>44334</v>
      </c>
      <c r="H4636" s="1">
        <v>0</v>
      </c>
      <c r="I4636" s="24">
        <f>VLOOKUP($E4636,Mapping!$A$2:$C$502,3,0)</f>
        <v>0</v>
      </c>
      <c r="J4636" s="24" t="str">
        <f>VLOOKUP($E4636,Mapping!$A$2:$C$502,2,0)</f>
        <v>Google Display</v>
      </c>
      <c r="K4636" s="24" t="str">
        <f>VLOOKUP(G4636,Mapping!$E$2:$F$246,2,0)</f>
        <v>S1</v>
      </c>
    </row>
    <row r="4637" spans="5:11" x14ac:dyDescent="0.25">
      <c r="E4637" s="5" t="s">
        <v>218</v>
      </c>
      <c r="F4637" s="1" t="s">
        <v>117</v>
      </c>
      <c r="G4637" s="2">
        <v>44334</v>
      </c>
      <c r="H4637" s="1">
        <v>0</v>
      </c>
      <c r="I4637" s="24">
        <f>VLOOKUP($E4637,Mapping!$A$2:$C$502,3,0)</f>
        <v>0</v>
      </c>
      <c r="J4637" s="24" t="str">
        <f>VLOOKUP($E4637,Mapping!$A$2:$C$502,2,0)</f>
        <v>Google Display</v>
      </c>
      <c r="K4637" s="24" t="str">
        <f>VLOOKUP(G4637,Mapping!$E$2:$F$246,2,0)</f>
        <v>S1</v>
      </c>
    </row>
    <row r="4638" spans="5:11" x14ac:dyDescent="0.25">
      <c r="E4638" s="5" t="s">
        <v>230</v>
      </c>
      <c r="F4638" s="1" t="s">
        <v>117</v>
      </c>
      <c r="G4638" s="2">
        <v>44334</v>
      </c>
      <c r="H4638" s="1">
        <v>687.18734686639095</v>
      </c>
      <c r="I4638" s="24" t="str">
        <f>VLOOKUP($E4638,Mapping!$A$2:$C$502,3,0)</f>
        <v>S1</v>
      </c>
      <c r="J4638" s="24" t="str">
        <f>VLOOKUP($E4638,Mapping!$A$2:$C$502,2,0)</f>
        <v>Google Display</v>
      </c>
      <c r="K4638" s="24" t="str">
        <f>VLOOKUP(G4638,Mapping!$E$2:$F$246,2,0)</f>
        <v>S1</v>
      </c>
    </row>
    <row r="4639" spans="5:11" x14ac:dyDescent="0.25">
      <c r="E4639" s="5" t="s">
        <v>219</v>
      </c>
      <c r="F4639" s="1" t="s">
        <v>117</v>
      </c>
      <c r="G4639" s="2">
        <v>44334</v>
      </c>
      <c r="H4639" s="1">
        <v>0</v>
      </c>
      <c r="I4639" s="24" t="str">
        <f>VLOOKUP($E4639,Mapping!$A$2:$C$502,3,0)</f>
        <v>Pre</v>
      </c>
      <c r="J4639" s="24" t="str">
        <f>VLOOKUP($E4639,Mapping!$A$2:$C$502,2,0)</f>
        <v>Google Youtube</v>
      </c>
      <c r="K4639" s="24" t="str">
        <f>VLOOKUP(G4639,Mapping!$E$2:$F$246,2,0)</f>
        <v>S1</v>
      </c>
    </row>
    <row r="4640" spans="5:11" x14ac:dyDescent="0.25">
      <c r="E4640" s="5" t="s">
        <v>220</v>
      </c>
      <c r="F4640" s="1" t="s">
        <v>117</v>
      </c>
      <c r="G4640" s="2">
        <v>44334</v>
      </c>
      <c r="H4640" s="1">
        <v>0</v>
      </c>
      <c r="I4640" s="24">
        <f>VLOOKUP($E4640,Mapping!$A$2:$C$502,3,0)</f>
        <v>0</v>
      </c>
      <c r="J4640" s="24" t="str">
        <f>VLOOKUP($E4640,Mapping!$A$2:$C$502,2,0)</f>
        <v>Google Youtube</v>
      </c>
      <c r="K4640" s="24" t="str">
        <f>VLOOKUP(G4640,Mapping!$E$2:$F$246,2,0)</f>
        <v>S1</v>
      </c>
    </row>
    <row r="4641" spans="5:11" x14ac:dyDescent="0.25">
      <c r="E4641" s="5" t="s">
        <v>231</v>
      </c>
      <c r="F4641" s="1" t="s">
        <v>117</v>
      </c>
      <c r="G4641" s="2">
        <v>44334</v>
      </c>
      <c r="H4641" s="1">
        <v>0</v>
      </c>
      <c r="I4641" s="24">
        <f>VLOOKUP($E4641,Mapping!$A$2:$C$502,3,0)</f>
        <v>0</v>
      </c>
      <c r="J4641" s="24" t="str">
        <f>VLOOKUP($E4641,Mapping!$A$2:$C$502,2,0)</f>
        <v>Google Youtube</v>
      </c>
      <c r="K4641" s="24" t="str">
        <f>VLOOKUP(G4641,Mapping!$E$2:$F$246,2,0)</f>
        <v>S1</v>
      </c>
    </row>
    <row r="4642" spans="5:11" x14ac:dyDescent="0.25">
      <c r="E4642" s="5" t="s">
        <v>221</v>
      </c>
      <c r="F4642" s="1" t="s">
        <v>117</v>
      </c>
      <c r="G4642" s="2">
        <v>44334</v>
      </c>
      <c r="H4642" s="1">
        <v>0</v>
      </c>
      <c r="I4642" s="24">
        <f>VLOOKUP($E4642,Mapping!$A$2:$C$502,3,0)</f>
        <v>0</v>
      </c>
      <c r="J4642" s="24" t="str">
        <f>VLOOKUP($E4642,Mapping!$A$2:$C$502,2,0)</f>
        <v>Google Youtube</v>
      </c>
      <c r="K4642" s="24" t="str">
        <f>VLOOKUP(G4642,Mapping!$E$2:$F$246,2,0)</f>
        <v>S1</v>
      </c>
    </row>
    <row r="4643" spans="5:11" x14ac:dyDescent="0.25">
      <c r="E4643" s="5" t="s">
        <v>232</v>
      </c>
      <c r="F4643" s="1" t="s">
        <v>117</v>
      </c>
      <c r="G4643" s="2">
        <v>44334</v>
      </c>
      <c r="H4643" s="1">
        <v>7812.8403991471796</v>
      </c>
      <c r="I4643" s="24" t="str">
        <f>VLOOKUP($E4643,Mapping!$A$2:$C$502,3,0)</f>
        <v>S1</v>
      </c>
      <c r="J4643" s="24" t="str">
        <f>VLOOKUP($E4643,Mapping!$A$2:$C$502,2,0)</f>
        <v>Google Youtube</v>
      </c>
      <c r="K4643" s="24" t="str">
        <f>VLOOKUP(G4643,Mapping!$E$2:$F$246,2,0)</f>
        <v>S1</v>
      </c>
    </row>
    <row r="4644" spans="5:11" x14ac:dyDescent="0.25">
      <c r="E4644" s="5" t="s">
        <v>73</v>
      </c>
      <c r="F4644" s="1" t="s">
        <v>117</v>
      </c>
      <c r="G4644" s="2">
        <v>44334</v>
      </c>
      <c r="H4644" s="1">
        <v>282876.95580592903</v>
      </c>
      <c r="I4644" s="24">
        <f>VLOOKUP($E4644,Mapping!$A$2:$C$502,3,0)</f>
        <v>0</v>
      </c>
      <c r="J4644" s="24">
        <f>VLOOKUP($E4644,Mapping!$A$2:$C$502,2,0)</f>
        <v>0</v>
      </c>
      <c r="K4644" s="24" t="str">
        <f>VLOOKUP(G4644,Mapping!$E$2:$F$246,2,0)</f>
        <v>S1</v>
      </c>
    </row>
    <row r="4645" spans="5:11" x14ac:dyDescent="0.25">
      <c r="E4645" s="5" t="s">
        <v>149</v>
      </c>
      <c r="F4645" s="1" t="s">
        <v>117</v>
      </c>
      <c r="G4645" s="2">
        <v>44334</v>
      </c>
      <c r="H4645" s="1">
        <v>-26446.072486901201</v>
      </c>
      <c r="I4645" s="24">
        <f>VLOOKUP($E4645,Mapping!$A$2:$C$502,3,0)</f>
        <v>0</v>
      </c>
      <c r="J4645" s="24" t="str">
        <f>VLOOKUP($E4645,Mapping!$A$2:$C$502,2,0)</f>
        <v>Event After Effect</v>
      </c>
      <c r="K4645" s="24" t="str">
        <f>VLOOKUP(G4645,Mapping!$E$2:$F$246,2,0)</f>
        <v>S1</v>
      </c>
    </row>
    <row r="4646" spans="5:11" x14ac:dyDescent="0.25">
      <c r="E4646" s="5" t="s">
        <v>150</v>
      </c>
      <c r="F4646" s="1" t="s">
        <v>117</v>
      </c>
      <c r="G4646" s="2">
        <v>44334</v>
      </c>
      <c r="H4646" s="1">
        <v>0</v>
      </c>
      <c r="I4646" s="24">
        <f>VLOOKUP($E4646,Mapping!$A$2:$C$502,3,0)</f>
        <v>0</v>
      </c>
      <c r="J4646" s="24" t="str">
        <f>VLOOKUP($E4646,Mapping!$A$2:$C$502,2,0)</f>
        <v>Internal Event</v>
      </c>
      <c r="K4646" s="24" t="str">
        <f>VLOOKUP(G4646,Mapping!$E$2:$F$246,2,0)</f>
        <v>S1</v>
      </c>
    </row>
    <row r="4647" spans="5:11" x14ac:dyDescent="0.25">
      <c r="E4647" s="5" t="s">
        <v>151</v>
      </c>
      <c r="F4647" s="1" t="s">
        <v>117</v>
      </c>
      <c r="G4647" s="2">
        <v>44334</v>
      </c>
      <c r="H4647" s="1">
        <v>0</v>
      </c>
      <c r="I4647" s="24">
        <f>VLOOKUP($E4647,Mapping!$A$2:$C$502,3,0)</f>
        <v>0</v>
      </c>
      <c r="J4647" s="24" t="str">
        <f>VLOOKUP($E4647,Mapping!$A$2:$C$502,2,0)</f>
        <v>Internal Event</v>
      </c>
      <c r="K4647" s="24" t="str">
        <f>VLOOKUP(G4647,Mapping!$E$2:$F$246,2,0)</f>
        <v>S1</v>
      </c>
    </row>
    <row r="4648" spans="5:11" x14ac:dyDescent="0.25">
      <c r="E4648" s="5" t="s">
        <v>152</v>
      </c>
      <c r="F4648" s="1" t="s">
        <v>117</v>
      </c>
      <c r="G4648" s="2">
        <v>44334</v>
      </c>
      <c r="H4648" s="1">
        <v>0</v>
      </c>
      <c r="I4648" s="24">
        <f>VLOOKUP($E4648,Mapping!$A$2:$C$502,3,0)</f>
        <v>0</v>
      </c>
      <c r="J4648" s="24" t="str">
        <f>VLOOKUP($E4648,Mapping!$A$2:$C$502,2,0)</f>
        <v>Internal Event</v>
      </c>
      <c r="K4648" s="24" t="str">
        <f>VLOOKUP(G4648,Mapping!$E$2:$F$246,2,0)</f>
        <v>S1</v>
      </c>
    </row>
    <row r="4649" spans="5:11" x14ac:dyDescent="0.25">
      <c r="E4649" s="5" t="s">
        <v>153</v>
      </c>
      <c r="F4649" s="1" t="s">
        <v>117</v>
      </c>
      <c r="G4649" s="2">
        <v>44334</v>
      </c>
      <c r="H4649" s="1">
        <v>0</v>
      </c>
      <c r="I4649" s="24">
        <f>VLOOKUP($E4649,Mapping!$A$2:$C$502,3,0)</f>
        <v>0</v>
      </c>
      <c r="J4649" s="24" t="str">
        <f>VLOOKUP($E4649,Mapping!$A$2:$C$502,2,0)</f>
        <v>Monday Effect</v>
      </c>
      <c r="K4649" s="24" t="str">
        <f>VLOOKUP(G4649,Mapping!$E$2:$F$246,2,0)</f>
        <v>S1</v>
      </c>
    </row>
    <row r="4650" spans="5:11" x14ac:dyDescent="0.25">
      <c r="E4650" s="5" t="s">
        <v>154</v>
      </c>
      <c r="F4650" s="1" t="s">
        <v>117</v>
      </c>
      <c r="G4650" s="2">
        <v>44334</v>
      </c>
      <c r="H4650" s="1">
        <v>0</v>
      </c>
      <c r="I4650" s="24">
        <f>VLOOKUP($E4650,Mapping!$A$2:$C$502,3,0)</f>
        <v>0</v>
      </c>
      <c r="J4650" s="24" t="str">
        <f>VLOOKUP($E4650,Mapping!$A$2:$C$502,2,0)</f>
        <v>New Content</v>
      </c>
      <c r="K4650" s="24" t="str">
        <f>VLOOKUP(G4650,Mapping!$E$2:$F$246,2,0)</f>
        <v>S1</v>
      </c>
    </row>
    <row r="4651" spans="5:11" x14ac:dyDescent="0.25">
      <c r="E4651" s="5" t="s">
        <v>155</v>
      </c>
      <c r="F4651" s="1" t="s">
        <v>117</v>
      </c>
      <c r="G4651" s="2">
        <v>44334</v>
      </c>
      <c r="H4651" s="1">
        <v>0</v>
      </c>
      <c r="I4651" s="24">
        <f>VLOOKUP($E4651,Mapping!$A$2:$C$502,3,0)</f>
        <v>0</v>
      </c>
      <c r="J4651" s="24" t="str">
        <f>VLOOKUP($E4651,Mapping!$A$2:$C$502,2,0)</f>
        <v>Internal Event</v>
      </c>
      <c r="K4651" s="24" t="str">
        <f>VLOOKUP(G4651,Mapping!$E$2:$F$246,2,0)</f>
        <v>S1</v>
      </c>
    </row>
    <row r="4652" spans="5:11" x14ac:dyDescent="0.25">
      <c r="E4652" s="5" t="s">
        <v>156</v>
      </c>
      <c r="F4652" s="1" t="s">
        <v>117</v>
      </c>
      <c r="G4652" s="2">
        <v>44334</v>
      </c>
      <c r="H4652" s="1">
        <v>0</v>
      </c>
      <c r="I4652" s="24">
        <f>VLOOKUP($E4652,Mapping!$A$2:$C$502,3,0)</f>
        <v>0</v>
      </c>
      <c r="J4652" s="24" t="str">
        <f>VLOOKUP($E4652,Mapping!$A$2:$C$502,2,0)</f>
        <v>Internal Event</v>
      </c>
      <c r="K4652" s="24" t="str">
        <f>VLOOKUP(G4652,Mapping!$E$2:$F$246,2,0)</f>
        <v>S1</v>
      </c>
    </row>
    <row r="4653" spans="5:11" x14ac:dyDescent="0.25">
      <c r="E4653" s="5" t="s">
        <v>233</v>
      </c>
      <c r="F4653" s="1" t="s">
        <v>117</v>
      </c>
      <c r="G4653" s="2">
        <v>44334</v>
      </c>
      <c r="H4653" s="1">
        <v>0</v>
      </c>
      <c r="I4653" s="24" t="str">
        <f>VLOOKUP($E4653,Mapping!$A$2:$C$502,3,0)</f>
        <v>S2</v>
      </c>
      <c r="J4653" s="24" t="str">
        <f>VLOOKUP($E4653,Mapping!$A$2:$C$502,2,0)</f>
        <v>Reddit</v>
      </c>
      <c r="K4653" s="24" t="str">
        <f>VLOOKUP(G4653,Mapping!$E$2:$F$246,2,0)</f>
        <v>S1</v>
      </c>
    </row>
    <row r="4654" spans="5:11" x14ac:dyDescent="0.25">
      <c r="E4654" s="5" t="s">
        <v>158</v>
      </c>
      <c r="F4654" s="1" t="s">
        <v>117</v>
      </c>
      <c r="G4654" s="2">
        <v>44334</v>
      </c>
      <c r="H4654" s="1">
        <v>0</v>
      </c>
      <c r="I4654" s="24">
        <f>VLOOKUP($E4654,Mapping!$A$2:$C$502,3,0)</f>
        <v>0</v>
      </c>
      <c r="J4654" s="24" t="str">
        <f>VLOOKUP($E4654,Mapping!$A$2:$C$502,2,0)</f>
        <v>Internal Event</v>
      </c>
      <c r="K4654" s="24" t="str">
        <f>VLOOKUP(G4654,Mapping!$E$2:$F$246,2,0)</f>
        <v>S1</v>
      </c>
    </row>
    <row r="4655" spans="5:11" x14ac:dyDescent="0.25">
      <c r="E4655" s="5" t="s">
        <v>159</v>
      </c>
      <c r="F4655" s="1" t="s">
        <v>117</v>
      </c>
      <c r="G4655" s="2">
        <v>44334</v>
      </c>
      <c r="H4655" s="1">
        <v>0</v>
      </c>
      <c r="I4655" s="24">
        <f>VLOOKUP($E4655,Mapping!$A$2:$C$502,3,0)</f>
        <v>0</v>
      </c>
      <c r="J4655" s="24" t="str">
        <f>VLOOKUP($E4655,Mapping!$A$2:$C$502,2,0)</f>
        <v>Event After Effect</v>
      </c>
      <c r="K4655" s="24" t="str">
        <f>VLOOKUP(G4655,Mapping!$E$2:$F$246,2,0)</f>
        <v>S1</v>
      </c>
    </row>
    <row r="4656" spans="5:11" x14ac:dyDescent="0.25">
      <c r="E4656" s="5" t="s">
        <v>160</v>
      </c>
      <c r="F4656" s="1" t="s">
        <v>117</v>
      </c>
      <c r="G4656" s="2">
        <v>44334</v>
      </c>
      <c r="H4656" s="1">
        <v>-18912.138469857498</v>
      </c>
      <c r="I4656" s="24">
        <f>VLOOKUP($E4656,Mapping!$A$2:$C$502,3,0)</f>
        <v>0</v>
      </c>
      <c r="J4656" s="24" t="str">
        <f>VLOOKUP($E4656,Mapping!$A$2:$C$502,2,0)</f>
        <v>Event After Effect</v>
      </c>
      <c r="K4656" s="24" t="str">
        <f>VLOOKUP(G4656,Mapping!$E$2:$F$246,2,0)</f>
        <v>S1</v>
      </c>
    </row>
    <row r="4657" spans="5:11" x14ac:dyDescent="0.25">
      <c r="E4657" s="5" t="s">
        <v>161</v>
      </c>
      <c r="F4657" s="1" t="s">
        <v>117</v>
      </c>
      <c r="G4657" s="2">
        <v>44334</v>
      </c>
      <c r="H4657" s="1">
        <v>0</v>
      </c>
      <c r="I4657" s="24">
        <f>VLOOKUP($E4657,Mapping!$A$2:$C$502,3,0)</f>
        <v>0</v>
      </c>
      <c r="J4657" s="24" t="str">
        <f>VLOOKUP($E4657,Mapping!$A$2:$C$502,2,0)</f>
        <v>Internal Event</v>
      </c>
      <c r="K4657" s="24" t="str">
        <f>VLOOKUP(G4657,Mapping!$E$2:$F$246,2,0)</f>
        <v>S1</v>
      </c>
    </row>
    <row r="4658" spans="5:11" x14ac:dyDescent="0.25">
      <c r="E4658" s="5" t="s">
        <v>162</v>
      </c>
      <c r="F4658" s="1" t="s">
        <v>117</v>
      </c>
      <c r="G4658" s="2">
        <v>44334</v>
      </c>
      <c r="H4658" s="1">
        <v>-30394.747551451699</v>
      </c>
      <c r="I4658" s="24">
        <f>VLOOKUP($E4658,Mapping!$A$2:$C$502,3,0)</f>
        <v>0</v>
      </c>
      <c r="J4658" s="24" t="str">
        <f>VLOOKUP($E4658,Mapping!$A$2:$C$502,2,0)</f>
        <v>Tuesday Effect</v>
      </c>
      <c r="K4658" s="24" t="str">
        <f>VLOOKUP(G4658,Mapping!$E$2:$F$246,2,0)</f>
        <v>S1</v>
      </c>
    </row>
    <row r="4659" spans="5:11" x14ac:dyDescent="0.25">
      <c r="E4659" s="5" t="s">
        <v>222</v>
      </c>
      <c r="F4659" s="1" t="s">
        <v>117</v>
      </c>
      <c r="G4659" s="2">
        <v>44334</v>
      </c>
      <c r="H4659" s="1">
        <v>1205.62633247505</v>
      </c>
      <c r="I4659" s="24" t="str">
        <f>VLOOKUP($E4659,Mapping!$A$2:$C$502,3,0)</f>
        <v>Pre</v>
      </c>
      <c r="J4659" s="24" t="str">
        <f>VLOOKUP($E4659,Mapping!$A$2:$C$502,2,0)</f>
        <v>Unity</v>
      </c>
      <c r="K4659" s="24" t="str">
        <f>VLOOKUP(G4659,Mapping!$E$2:$F$246,2,0)</f>
        <v>S1</v>
      </c>
    </row>
    <row r="4660" spans="5:11" x14ac:dyDescent="0.25">
      <c r="E4660" s="5" t="s">
        <v>234</v>
      </c>
      <c r="F4660" s="1" t="s">
        <v>117</v>
      </c>
      <c r="G4660" s="2">
        <v>44334</v>
      </c>
      <c r="H4660" s="1">
        <v>21841.8046831719</v>
      </c>
      <c r="I4660" s="24" t="str">
        <f>VLOOKUP($E4660,Mapping!$A$2:$C$502,3,0)</f>
        <v>S1</v>
      </c>
      <c r="J4660" s="24" t="str">
        <f>VLOOKUP($E4660,Mapping!$A$2:$C$502,2,0)</f>
        <v>Unity</v>
      </c>
      <c r="K4660" s="24" t="str">
        <f>VLOOKUP(G4660,Mapping!$E$2:$F$246,2,0)</f>
        <v>S1</v>
      </c>
    </row>
    <row r="4661" spans="5:11" x14ac:dyDescent="0.25">
      <c r="E4661" s="5" t="s">
        <v>235</v>
      </c>
      <c r="F4661" s="1" t="s">
        <v>117</v>
      </c>
      <c r="G4661" s="2">
        <v>44334</v>
      </c>
      <c r="H4661" s="1">
        <v>0</v>
      </c>
      <c r="I4661" s="24" t="str">
        <f>VLOOKUP($E4661,Mapping!$A$2:$C$502,3,0)</f>
        <v>S2</v>
      </c>
      <c r="J4661" s="24" t="str">
        <f>VLOOKUP($E4661,Mapping!$A$2:$C$502,2,0)</f>
        <v>Unity</v>
      </c>
      <c r="K4661" s="24" t="str">
        <f>VLOOKUP(G4661,Mapping!$E$2:$F$246,2,0)</f>
        <v>S1</v>
      </c>
    </row>
    <row r="4662" spans="5:11" x14ac:dyDescent="0.25">
      <c r="E4662" s="5" t="s">
        <v>247</v>
      </c>
      <c r="F4662" s="1" t="s">
        <v>117</v>
      </c>
      <c r="G4662" s="2">
        <v>44334</v>
      </c>
      <c r="H4662" s="1">
        <v>0</v>
      </c>
      <c r="I4662" s="24" t="str">
        <f>VLOOKUP($E4662,Mapping!$A$2:$C$502,3,0)</f>
        <v>S3</v>
      </c>
      <c r="J4662" s="24" t="str">
        <f>VLOOKUP($E4662,Mapping!$A$2:$C$502,2,0)</f>
        <v>Unity</v>
      </c>
      <c r="K4662" s="24" t="str">
        <f>VLOOKUP(G4662,Mapping!$E$2:$F$246,2,0)</f>
        <v>S1</v>
      </c>
    </row>
    <row r="4663" spans="5:11" x14ac:dyDescent="0.25">
      <c r="E4663" s="5" t="s">
        <v>200</v>
      </c>
      <c r="F4663" s="1" t="s">
        <v>117</v>
      </c>
      <c r="G4663" s="2">
        <v>44335</v>
      </c>
      <c r="H4663" s="1">
        <v>0</v>
      </c>
      <c r="I4663" s="24">
        <f>VLOOKUP($E4663,Mapping!$A$2:$C$502,3,0)</f>
        <v>0</v>
      </c>
      <c r="J4663" s="24" t="str">
        <f>VLOOKUP($E4663,Mapping!$A$2:$C$502,2,0)</f>
        <v>Apple Search</v>
      </c>
      <c r="K4663" s="24" t="str">
        <f>VLOOKUP(G4663,Mapping!$E$2:$F$246,2,0)</f>
        <v>S1</v>
      </c>
    </row>
    <row r="4664" spans="5:11" x14ac:dyDescent="0.25">
      <c r="E4664" s="5" t="s">
        <v>227</v>
      </c>
      <c r="F4664" s="1" t="s">
        <v>117</v>
      </c>
      <c r="G4664" s="2">
        <v>44335</v>
      </c>
      <c r="H4664" s="1">
        <v>0</v>
      </c>
      <c r="I4664" s="24">
        <f>VLOOKUP($E4664,Mapping!$A$2:$C$502,3,0)</f>
        <v>0</v>
      </c>
      <c r="J4664" s="24" t="str">
        <f>VLOOKUP($E4664,Mapping!$A$2:$C$502,2,0)</f>
        <v>Applovin Rewarded</v>
      </c>
      <c r="K4664" s="24" t="str">
        <f>VLOOKUP(G4664,Mapping!$E$2:$F$246,2,0)</f>
        <v>S1</v>
      </c>
    </row>
    <row r="4665" spans="5:11" x14ac:dyDescent="0.25">
      <c r="E4665" s="5" t="s">
        <v>201</v>
      </c>
      <c r="F4665" s="1" t="s">
        <v>117</v>
      </c>
      <c r="G4665" s="2">
        <v>44335</v>
      </c>
      <c r="H4665" s="1">
        <v>0</v>
      </c>
      <c r="I4665" s="24">
        <f>VLOOKUP($E4665,Mapping!$A$2:$C$502,3,0)</f>
        <v>0</v>
      </c>
      <c r="J4665" s="24" t="str">
        <f>VLOOKUP($E4665,Mapping!$A$2:$C$502,2,0)</f>
        <v>Applovin Video</v>
      </c>
      <c r="K4665" s="24" t="str">
        <f>VLOOKUP(G4665,Mapping!$E$2:$F$246,2,0)</f>
        <v>S1</v>
      </c>
    </row>
    <row r="4666" spans="5:11" x14ac:dyDescent="0.25">
      <c r="E4666" s="5" t="s">
        <v>143</v>
      </c>
      <c r="F4666" s="1" t="s">
        <v>117</v>
      </c>
      <c r="G4666" s="2">
        <v>44335</v>
      </c>
      <c r="H4666" s="1">
        <v>0</v>
      </c>
      <c r="I4666" s="24">
        <f>VLOOKUP($E4666,Mapping!$A$2:$C$502,3,0)</f>
        <v>0</v>
      </c>
      <c r="J4666" s="24" t="str">
        <f>VLOOKUP($E4666,Mapping!$A$2:$C$502,2,0)</f>
        <v>Bug Fix</v>
      </c>
      <c r="K4666" s="24" t="str">
        <f>VLOOKUP(G4666,Mapping!$E$2:$F$246,2,0)</f>
        <v>S1</v>
      </c>
    </row>
    <row r="4667" spans="5:11" x14ac:dyDescent="0.25">
      <c r="E4667" s="5" t="s">
        <v>144</v>
      </c>
      <c r="F4667" s="1" t="s">
        <v>117</v>
      </c>
      <c r="G4667" s="2">
        <v>44335</v>
      </c>
      <c r="H4667" s="1">
        <v>0</v>
      </c>
      <c r="I4667" s="24">
        <f>VLOOKUP($E4667,Mapping!$A$2:$C$502,3,0)</f>
        <v>0</v>
      </c>
      <c r="J4667" s="24" t="str">
        <f>VLOOKUP($E4667,Mapping!$A$2:$C$502,2,0)</f>
        <v>Bug Fix</v>
      </c>
      <c r="K4667" s="24" t="str">
        <f>VLOOKUP(G4667,Mapping!$E$2:$F$246,2,0)</f>
        <v>S1</v>
      </c>
    </row>
    <row r="4668" spans="5:11" x14ac:dyDescent="0.25">
      <c r="E4668" s="5" t="s">
        <v>226</v>
      </c>
      <c r="F4668" s="1" t="s">
        <v>117</v>
      </c>
      <c r="G4668" s="2">
        <v>44335</v>
      </c>
      <c r="H4668" s="1">
        <v>0</v>
      </c>
      <c r="I4668" s="24">
        <f>VLOOKUP($E4668,Mapping!$A$2:$C$502,3,0)</f>
        <v>0</v>
      </c>
      <c r="J4668" s="24" t="str">
        <f>VLOOKUP($E4668,Mapping!$A$2:$C$502,2,0)</f>
        <v>Bug Fix</v>
      </c>
      <c r="K4668" s="24" t="str">
        <f>VLOOKUP(G4668,Mapping!$E$2:$F$246,2,0)</f>
        <v>S1</v>
      </c>
    </row>
    <row r="4669" spans="5:11" x14ac:dyDescent="0.25">
      <c r="E4669" s="5" t="s">
        <v>146</v>
      </c>
      <c r="F4669" s="1" t="s">
        <v>117</v>
      </c>
      <c r="G4669" s="2">
        <v>44335</v>
      </c>
      <c r="H4669" s="1">
        <v>0</v>
      </c>
      <c r="I4669" s="24">
        <f>VLOOKUP($E4669,Mapping!$A$2:$C$502,3,0)</f>
        <v>0</v>
      </c>
      <c r="J4669" s="24" t="str">
        <f>VLOOKUP($E4669,Mapping!$A$2:$C$502,2,0)</f>
        <v>Event After Effect</v>
      </c>
      <c r="K4669" s="24" t="str">
        <f>VLOOKUP(G4669,Mapping!$E$2:$F$246,2,0)</f>
        <v>S1</v>
      </c>
    </row>
    <row r="4670" spans="5:11" x14ac:dyDescent="0.25">
      <c r="E4670" s="5" t="s">
        <v>228</v>
      </c>
      <c r="F4670" s="1" t="s">
        <v>117</v>
      </c>
      <c r="G4670" s="2">
        <v>44335</v>
      </c>
      <c r="H4670" s="1">
        <v>0</v>
      </c>
      <c r="I4670" s="24">
        <f>VLOOKUP($E4670,Mapping!$A$2:$C$502,3,0)</f>
        <v>0</v>
      </c>
      <c r="J4670" s="24" t="str">
        <f>VLOOKUP($E4670,Mapping!$A$2:$C$502,2,0)</f>
        <v>Bytedance Global</v>
      </c>
      <c r="K4670" s="24" t="str">
        <f>VLOOKUP(G4670,Mapping!$E$2:$F$246,2,0)</f>
        <v>S1</v>
      </c>
    </row>
    <row r="4671" spans="5:11" x14ac:dyDescent="0.25">
      <c r="E4671" s="5" t="s">
        <v>180</v>
      </c>
      <c r="F4671" s="1" t="s">
        <v>117</v>
      </c>
      <c r="G4671" s="2">
        <v>44335</v>
      </c>
      <c r="H4671" s="1">
        <v>-18534.793180250199</v>
      </c>
      <c r="I4671" s="24">
        <f>VLOOKUP($E4671,Mapping!$A$2:$C$502,3,0)</f>
        <v>0</v>
      </c>
      <c r="J4671" s="24" t="str">
        <f>VLOOKUP($E4671,Mapping!$A$2:$C$502,2,0)</f>
        <v>Lords Mobile</v>
      </c>
      <c r="K4671" s="24" t="str">
        <f>VLOOKUP(G4671,Mapping!$E$2:$F$246,2,0)</f>
        <v>S1</v>
      </c>
    </row>
    <row r="4672" spans="5:11" x14ac:dyDescent="0.25">
      <c r="E4672" s="5" t="s">
        <v>181</v>
      </c>
      <c r="F4672" s="1" t="s">
        <v>117</v>
      </c>
      <c r="G4672" s="2">
        <v>44335</v>
      </c>
      <c r="H4672" s="1">
        <v>-14914.5438364575</v>
      </c>
      <c r="I4672" s="24">
        <f>VLOOKUP($E4672,Mapping!$A$2:$C$502,3,0)</f>
        <v>0</v>
      </c>
      <c r="J4672" s="24" t="str">
        <f>VLOOKUP($E4672,Mapping!$A$2:$C$502,2,0)</f>
        <v>Rise of Kingdom</v>
      </c>
      <c r="K4672" s="24" t="str">
        <f>VLOOKUP(G4672,Mapping!$E$2:$F$246,2,0)</f>
        <v>S1</v>
      </c>
    </row>
    <row r="4673" spans="5:11" x14ac:dyDescent="0.25">
      <c r="E4673" s="5" t="s">
        <v>182</v>
      </c>
      <c r="F4673" s="1" t="s">
        <v>117</v>
      </c>
      <c r="G4673" s="2">
        <v>44335</v>
      </c>
      <c r="H4673" s="1">
        <v>-11663.501301452599</v>
      </c>
      <c r="I4673" s="24">
        <f>VLOOKUP($E4673,Mapping!$A$2:$C$502,3,0)</f>
        <v>0</v>
      </c>
      <c r="J4673" s="24" t="str">
        <f>VLOOKUP($E4673,Mapping!$A$2:$C$502,2,0)</f>
        <v>West Game</v>
      </c>
      <c r="K4673" s="24" t="str">
        <f>VLOOKUP(G4673,Mapping!$E$2:$F$246,2,0)</f>
        <v>S1</v>
      </c>
    </row>
    <row r="4674" spans="5:11" x14ac:dyDescent="0.25">
      <c r="E4674" s="5" t="s">
        <v>148</v>
      </c>
      <c r="F4674" s="1" t="s">
        <v>117</v>
      </c>
      <c r="G4674" s="2">
        <v>44335</v>
      </c>
      <c r="H4674" s="1">
        <v>0</v>
      </c>
      <c r="I4674" s="24">
        <f>VLOOKUP($E4674,Mapping!$A$2:$C$502,3,0)</f>
        <v>0</v>
      </c>
      <c r="J4674" s="24" t="str">
        <f>VLOOKUP($E4674,Mapping!$A$2:$C$502,2,0)</f>
        <v>Event After Effect</v>
      </c>
      <c r="K4674" s="24" t="str">
        <f>VLOOKUP(G4674,Mapping!$E$2:$F$246,2,0)</f>
        <v>S1</v>
      </c>
    </row>
    <row r="4675" spans="5:11" x14ac:dyDescent="0.25">
      <c r="E4675" s="5" t="s">
        <v>202</v>
      </c>
      <c r="F4675" s="1" t="s">
        <v>117</v>
      </c>
      <c r="G4675" s="2">
        <v>44335</v>
      </c>
      <c r="H4675" s="1">
        <v>3069.15228996</v>
      </c>
      <c r="I4675" s="24" t="str">
        <f>VLOOKUP($E4675,Mapping!$A$2:$C$502,3,0)</f>
        <v>S1</v>
      </c>
      <c r="J4675" s="24" t="str">
        <f>VLOOKUP($E4675,Mapping!$A$2:$C$502,2,0)</f>
        <v>Facebook AEO AAA</v>
      </c>
      <c r="K4675" s="24" t="str">
        <f>VLOOKUP(G4675,Mapping!$E$2:$F$246,2,0)</f>
        <v>S1</v>
      </c>
    </row>
    <row r="4676" spans="5:11" x14ac:dyDescent="0.25">
      <c r="E4676" s="5" t="s">
        <v>203</v>
      </c>
      <c r="F4676" s="1" t="s">
        <v>117</v>
      </c>
      <c r="G4676" s="2">
        <v>44335</v>
      </c>
      <c r="H4676" s="1">
        <v>0</v>
      </c>
      <c r="I4676" s="24" t="str">
        <f>VLOOKUP($E4676,Mapping!$A$2:$C$502,3,0)</f>
        <v>S2</v>
      </c>
      <c r="J4676" s="24" t="str">
        <f>VLOOKUP($E4676,Mapping!$A$2:$C$502,2,0)</f>
        <v>Facebook AEO AAA</v>
      </c>
      <c r="K4676" s="24" t="str">
        <f>VLOOKUP(G4676,Mapping!$E$2:$F$246,2,0)</f>
        <v>S1</v>
      </c>
    </row>
    <row r="4677" spans="5:11" x14ac:dyDescent="0.25">
      <c r="E4677" s="5" t="s">
        <v>243</v>
      </c>
      <c r="F4677" s="1" t="s">
        <v>117</v>
      </c>
      <c r="G4677" s="2">
        <v>44335</v>
      </c>
      <c r="H4677" s="1">
        <v>0</v>
      </c>
      <c r="I4677" s="24" t="str">
        <f>VLOOKUP($E4677,Mapping!$A$2:$C$502,3,0)</f>
        <v>S3</v>
      </c>
      <c r="J4677" s="24" t="str">
        <f>VLOOKUP($E4677,Mapping!$A$2:$C$502,2,0)</f>
        <v>Facebook AEO AAA</v>
      </c>
      <c r="K4677" s="24" t="str">
        <f>VLOOKUP(G4677,Mapping!$E$2:$F$246,2,0)</f>
        <v>S1</v>
      </c>
    </row>
    <row r="4678" spans="5:11" x14ac:dyDescent="0.25">
      <c r="E4678" s="5" t="s">
        <v>204</v>
      </c>
      <c r="F4678" s="1" t="s">
        <v>117</v>
      </c>
      <c r="G4678" s="2">
        <v>44335</v>
      </c>
      <c r="H4678" s="1">
        <v>0</v>
      </c>
      <c r="I4678" s="24" t="str">
        <f>VLOOKUP($E4678,Mapping!$A$2:$C$502,3,0)</f>
        <v>Pre</v>
      </c>
      <c r="J4678" s="24" t="str">
        <f>VLOOKUP($E4678,Mapping!$A$2:$C$502,2,0)</f>
        <v>Facebook AEO AAA</v>
      </c>
      <c r="K4678" s="24" t="str">
        <f>VLOOKUP(G4678,Mapping!$E$2:$F$246,2,0)</f>
        <v>S1</v>
      </c>
    </row>
    <row r="4679" spans="5:11" x14ac:dyDescent="0.25">
      <c r="E4679" s="5" t="s">
        <v>205</v>
      </c>
      <c r="F4679" s="1" t="s">
        <v>117</v>
      </c>
      <c r="G4679" s="2">
        <v>44335</v>
      </c>
      <c r="H4679" s="1">
        <v>1777.120838607</v>
      </c>
      <c r="I4679" s="24" t="str">
        <f>VLOOKUP($E4679,Mapping!$A$2:$C$502,3,0)</f>
        <v>S1</v>
      </c>
      <c r="J4679" s="24" t="str">
        <f>VLOOKUP($E4679,Mapping!$A$2:$C$502,2,0)</f>
        <v>Facebook AEO BAU</v>
      </c>
      <c r="K4679" s="24" t="str">
        <f>VLOOKUP(G4679,Mapping!$E$2:$F$246,2,0)</f>
        <v>S1</v>
      </c>
    </row>
    <row r="4680" spans="5:11" x14ac:dyDescent="0.25">
      <c r="E4680" s="5" t="s">
        <v>206</v>
      </c>
      <c r="F4680" s="1" t="s">
        <v>117</v>
      </c>
      <c r="G4680" s="2">
        <v>44335</v>
      </c>
      <c r="H4680" s="1">
        <v>0</v>
      </c>
      <c r="I4680" s="24" t="str">
        <f>VLOOKUP($E4680,Mapping!$A$2:$C$502,3,0)</f>
        <v>S2</v>
      </c>
      <c r="J4680" s="24" t="str">
        <f>VLOOKUP($E4680,Mapping!$A$2:$C$502,2,0)</f>
        <v>Facebook AEO BAU</v>
      </c>
      <c r="K4680" s="24" t="str">
        <f>VLOOKUP(G4680,Mapping!$E$2:$F$246,2,0)</f>
        <v>S1</v>
      </c>
    </row>
    <row r="4681" spans="5:11" x14ac:dyDescent="0.25">
      <c r="E4681" s="5" t="s">
        <v>244</v>
      </c>
      <c r="F4681" s="1" t="s">
        <v>117</v>
      </c>
      <c r="G4681" s="2">
        <v>44335</v>
      </c>
      <c r="H4681" s="1">
        <v>0</v>
      </c>
      <c r="I4681" s="24" t="str">
        <f>VLOOKUP($E4681,Mapping!$A$2:$C$502,3,0)</f>
        <v>S3</v>
      </c>
      <c r="J4681" s="24" t="str">
        <f>VLOOKUP($E4681,Mapping!$A$2:$C$502,2,0)</f>
        <v>Facebook AEO BAU</v>
      </c>
      <c r="K4681" s="24" t="str">
        <f>VLOOKUP(G4681,Mapping!$E$2:$F$246,2,0)</f>
        <v>S1</v>
      </c>
    </row>
    <row r="4682" spans="5:11" x14ac:dyDescent="0.25">
      <c r="E4682" s="5" t="s">
        <v>207</v>
      </c>
      <c r="F4682" s="1" t="s">
        <v>117</v>
      </c>
      <c r="G4682" s="2">
        <v>44335</v>
      </c>
      <c r="H4682" s="1">
        <v>0</v>
      </c>
      <c r="I4682" s="24" t="str">
        <f>VLOOKUP($E4682,Mapping!$A$2:$C$502,3,0)</f>
        <v>Pre</v>
      </c>
      <c r="J4682" s="24" t="str">
        <f>VLOOKUP($E4682,Mapping!$A$2:$C$502,2,0)</f>
        <v>Facebook AEO BAU</v>
      </c>
      <c r="K4682" s="24" t="str">
        <f>VLOOKUP(G4682,Mapping!$E$2:$F$246,2,0)</f>
        <v>S1</v>
      </c>
    </row>
    <row r="4683" spans="5:11" x14ac:dyDescent="0.25">
      <c r="E4683" s="5" t="s">
        <v>208</v>
      </c>
      <c r="F4683" s="1" t="s">
        <v>117</v>
      </c>
      <c r="G4683" s="2">
        <v>44335</v>
      </c>
      <c r="H4683" s="1">
        <v>0</v>
      </c>
      <c r="I4683" s="24" t="str">
        <f>VLOOKUP($E4683,Mapping!$A$2:$C$502,3,0)</f>
        <v>Pre</v>
      </c>
      <c r="J4683" s="24" t="str">
        <f>VLOOKUP($E4683,Mapping!$A$2:$C$502,2,0)</f>
        <v>Facebook VO AAA</v>
      </c>
      <c r="K4683" s="24" t="str">
        <f>VLOOKUP(G4683,Mapping!$E$2:$F$246,2,0)</f>
        <v>S1</v>
      </c>
    </row>
    <row r="4684" spans="5:11" x14ac:dyDescent="0.25">
      <c r="E4684" s="5" t="s">
        <v>209</v>
      </c>
      <c r="F4684" s="1" t="s">
        <v>117</v>
      </c>
      <c r="G4684" s="2">
        <v>44335</v>
      </c>
      <c r="H4684" s="1">
        <v>13568.5865340118</v>
      </c>
      <c r="I4684" s="24" t="str">
        <f>VLOOKUP($E4684,Mapping!$A$2:$C$502,3,0)</f>
        <v>S1</v>
      </c>
      <c r="J4684" s="24" t="str">
        <f>VLOOKUP($E4684,Mapping!$A$2:$C$502,2,0)</f>
        <v>Facebook VO AAA</v>
      </c>
      <c r="K4684" s="24" t="str">
        <f>VLOOKUP(G4684,Mapping!$E$2:$F$246,2,0)</f>
        <v>S1</v>
      </c>
    </row>
    <row r="4685" spans="5:11" x14ac:dyDescent="0.25">
      <c r="E4685" s="5" t="s">
        <v>210</v>
      </c>
      <c r="F4685" s="1" t="s">
        <v>117</v>
      </c>
      <c r="G4685" s="2">
        <v>44335</v>
      </c>
      <c r="H4685" s="1">
        <v>0</v>
      </c>
      <c r="I4685" s="24" t="str">
        <f>VLOOKUP($E4685,Mapping!$A$2:$C$502,3,0)</f>
        <v>S2</v>
      </c>
      <c r="J4685" s="24" t="str">
        <f>VLOOKUP($E4685,Mapping!$A$2:$C$502,2,0)</f>
        <v>Facebook VO AAA</v>
      </c>
      <c r="K4685" s="24" t="str">
        <f>VLOOKUP(G4685,Mapping!$E$2:$F$246,2,0)</f>
        <v>S1</v>
      </c>
    </row>
    <row r="4686" spans="5:11" x14ac:dyDescent="0.25">
      <c r="E4686" s="5" t="s">
        <v>245</v>
      </c>
      <c r="F4686" s="1" t="s">
        <v>117</v>
      </c>
      <c r="G4686" s="2">
        <v>44335</v>
      </c>
      <c r="H4686" s="1">
        <v>0</v>
      </c>
      <c r="I4686" s="24" t="str">
        <f>VLOOKUP($E4686,Mapping!$A$2:$C$502,3,0)</f>
        <v>S3</v>
      </c>
      <c r="J4686" s="24" t="str">
        <f>VLOOKUP($E4686,Mapping!$A$2:$C$502,2,0)</f>
        <v>Facebook VO AAA</v>
      </c>
      <c r="K4686" s="24" t="str">
        <f>VLOOKUP(G4686,Mapping!$E$2:$F$246,2,0)</f>
        <v>S1</v>
      </c>
    </row>
    <row r="4687" spans="5:11" x14ac:dyDescent="0.25">
      <c r="E4687" s="5" t="s">
        <v>211</v>
      </c>
      <c r="F4687" s="1" t="s">
        <v>117</v>
      </c>
      <c r="G4687" s="2">
        <v>44335</v>
      </c>
      <c r="H4687" s="1">
        <v>0</v>
      </c>
      <c r="I4687" s="24" t="str">
        <f>VLOOKUP($E4687,Mapping!$A$2:$C$502,3,0)</f>
        <v>Pre</v>
      </c>
      <c r="J4687" s="24" t="str">
        <f>VLOOKUP($E4687,Mapping!$A$2:$C$502,2,0)</f>
        <v>Facebook VO BAU</v>
      </c>
      <c r="K4687" s="24" t="str">
        <f>VLOOKUP(G4687,Mapping!$E$2:$F$246,2,0)</f>
        <v>S1</v>
      </c>
    </row>
    <row r="4688" spans="5:11" x14ac:dyDescent="0.25">
      <c r="E4688" s="5" t="s">
        <v>212</v>
      </c>
      <c r="F4688" s="1" t="s">
        <v>117</v>
      </c>
      <c r="G4688" s="2">
        <v>44335</v>
      </c>
      <c r="H4688" s="1">
        <v>31627.040542508599</v>
      </c>
      <c r="I4688" s="24" t="str">
        <f>VLOOKUP($E4688,Mapping!$A$2:$C$502,3,0)</f>
        <v>S1</v>
      </c>
      <c r="J4688" s="24" t="str">
        <f>VLOOKUP($E4688,Mapping!$A$2:$C$502,2,0)</f>
        <v>Facebook VO BAU</v>
      </c>
      <c r="K4688" s="24" t="str">
        <f>VLOOKUP(G4688,Mapping!$E$2:$F$246,2,0)</f>
        <v>S1</v>
      </c>
    </row>
    <row r="4689" spans="5:11" x14ac:dyDescent="0.25">
      <c r="E4689" s="5" t="s">
        <v>213</v>
      </c>
      <c r="F4689" s="1" t="s">
        <v>117</v>
      </c>
      <c r="G4689" s="2">
        <v>44335</v>
      </c>
      <c r="H4689" s="1">
        <v>0</v>
      </c>
      <c r="I4689" s="24" t="str">
        <f>VLOOKUP($E4689,Mapping!$A$2:$C$502,3,0)</f>
        <v>S2</v>
      </c>
      <c r="J4689" s="24" t="str">
        <f>VLOOKUP($E4689,Mapping!$A$2:$C$502,2,0)</f>
        <v>Facebook VO BAU</v>
      </c>
      <c r="K4689" s="24" t="str">
        <f>VLOOKUP(G4689,Mapping!$E$2:$F$246,2,0)</f>
        <v>S1</v>
      </c>
    </row>
    <row r="4690" spans="5:11" x14ac:dyDescent="0.25">
      <c r="E4690" s="5" t="s">
        <v>246</v>
      </c>
      <c r="F4690" s="1" t="s">
        <v>117</v>
      </c>
      <c r="G4690" s="2">
        <v>44335</v>
      </c>
      <c r="H4690" s="1">
        <v>0</v>
      </c>
      <c r="I4690" s="24" t="str">
        <f>VLOOKUP($E4690,Mapping!$A$2:$C$502,3,0)</f>
        <v>S3</v>
      </c>
      <c r="J4690" s="24" t="str">
        <f>VLOOKUP($E4690,Mapping!$A$2:$C$502,2,0)</f>
        <v>Facebook VO BAU</v>
      </c>
      <c r="K4690" s="24" t="str">
        <f>VLOOKUP(G4690,Mapping!$E$2:$F$246,2,0)</f>
        <v>S1</v>
      </c>
    </row>
    <row r="4691" spans="5:11" x14ac:dyDescent="0.25">
      <c r="E4691" s="5" t="s">
        <v>214</v>
      </c>
      <c r="F4691" s="1" t="s">
        <v>117</v>
      </c>
      <c r="G4691" s="2">
        <v>44335</v>
      </c>
      <c r="H4691" s="1">
        <v>0</v>
      </c>
      <c r="I4691" s="24" t="str">
        <f>VLOOKUP($E4691,Mapping!$A$2:$C$502,3,0)</f>
        <v>Pre</v>
      </c>
      <c r="J4691" s="24" t="str">
        <f>VLOOKUP($E4691,Mapping!$A$2:$C$502,2,0)</f>
        <v>Facebook VO Dynamic</v>
      </c>
      <c r="K4691" s="24" t="str">
        <f>VLOOKUP(G4691,Mapping!$E$2:$F$246,2,0)</f>
        <v>S1</v>
      </c>
    </row>
    <row r="4692" spans="5:11" x14ac:dyDescent="0.25">
      <c r="E4692" s="5" t="s">
        <v>215</v>
      </c>
      <c r="F4692" s="1" t="s">
        <v>117</v>
      </c>
      <c r="G4692" s="2">
        <v>44335</v>
      </c>
      <c r="H4692" s="1">
        <v>14776.752343439701</v>
      </c>
      <c r="I4692" s="24" t="str">
        <f>VLOOKUP($E4692,Mapping!$A$2:$C$502,3,0)</f>
        <v>S1</v>
      </c>
      <c r="J4692" s="24" t="str">
        <f>VLOOKUP($E4692,Mapping!$A$2:$C$502,2,0)</f>
        <v>Facebook VO Dynamic</v>
      </c>
      <c r="K4692" s="24" t="str">
        <f>VLOOKUP(G4692,Mapping!$E$2:$F$246,2,0)</f>
        <v>S1</v>
      </c>
    </row>
    <row r="4693" spans="5:11" x14ac:dyDescent="0.25">
      <c r="E4693" s="5" t="s">
        <v>216</v>
      </c>
      <c r="F4693" s="1" t="s">
        <v>117</v>
      </c>
      <c r="G4693" s="2">
        <v>44335</v>
      </c>
      <c r="H4693" s="1">
        <v>40.9044954822119</v>
      </c>
      <c r="I4693" s="24" t="str">
        <f>VLOOKUP($E4693,Mapping!$A$2:$C$502,3,0)</f>
        <v>Pre</v>
      </c>
      <c r="J4693" s="24" t="str">
        <f>VLOOKUP($E4693,Mapping!$A$2:$C$502,2,0)</f>
        <v>Google Display</v>
      </c>
      <c r="K4693" s="24" t="str">
        <f>VLOOKUP(G4693,Mapping!$E$2:$F$246,2,0)</f>
        <v>S1</v>
      </c>
    </row>
    <row r="4694" spans="5:11" x14ac:dyDescent="0.25">
      <c r="E4694" s="5" t="s">
        <v>217</v>
      </c>
      <c r="F4694" s="1" t="s">
        <v>117</v>
      </c>
      <c r="G4694" s="2">
        <v>44335</v>
      </c>
      <c r="H4694" s="1">
        <v>0</v>
      </c>
      <c r="I4694" s="24">
        <f>VLOOKUP($E4694,Mapping!$A$2:$C$502,3,0)</f>
        <v>0</v>
      </c>
      <c r="J4694" s="24" t="str">
        <f>VLOOKUP($E4694,Mapping!$A$2:$C$502,2,0)</f>
        <v>Google Display</v>
      </c>
      <c r="K4694" s="24" t="str">
        <f>VLOOKUP(G4694,Mapping!$E$2:$F$246,2,0)</f>
        <v>S1</v>
      </c>
    </row>
    <row r="4695" spans="5:11" x14ac:dyDescent="0.25">
      <c r="E4695" s="5" t="s">
        <v>229</v>
      </c>
      <c r="F4695" s="1" t="s">
        <v>117</v>
      </c>
      <c r="G4695" s="2">
        <v>44335</v>
      </c>
      <c r="H4695" s="1">
        <v>0</v>
      </c>
      <c r="I4695" s="24">
        <f>VLOOKUP($E4695,Mapping!$A$2:$C$502,3,0)</f>
        <v>0</v>
      </c>
      <c r="J4695" s="24" t="str">
        <f>VLOOKUP($E4695,Mapping!$A$2:$C$502,2,0)</f>
        <v>Google Display</v>
      </c>
      <c r="K4695" s="24" t="str">
        <f>VLOOKUP(G4695,Mapping!$E$2:$F$246,2,0)</f>
        <v>S1</v>
      </c>
    </row>
    <row r="4696" spans="5:11" x14ac:dyDescent="0.25">
      <c r="E4696" s="5" t="s">
        <v>218</v>
      </c>
      <c r="F4696" s="1" t="s">
        <v>117</v>
      </c>
      <c r="G4696" s="2">
        <v>44335</v>
      </c>
      <c r="H4696" s="1">
        <v>0</v>
      </c>
      <c r="I4696" s="24">
        <f>VLOOKUP($E4696,Mapping!$A$2:$C$502,3,0)</f>
        <v>0</v>
      </c>
      <c r="J4696" s="24" t="str">
        <f>VLOOKUP($E4696,Mapping!$A$2:$C$502,2,0)</f>
        <v>Google Display</v>
      </c>
      <c r="K4696" s="24" t="str">
        <f>VLOOKUP(G4696,Mapping!$E$2:$F$246,2,0)</f>
        <v>S1</v>
      </c>
    </row>
    <row r="4697" spans="5:11" x14ac:dyDescent="0.25">
      <c r="E4697" s="5" t="s">
        <v>230</v>
      </c>
      <c r="F4697" s="1" t="s">
        <v>117</v>
      </c>
      <c r="G4697" s="2">
        <v>44335</v>
      </c>
      <c r="H4697" s="1">
        <v>774.20643780206501</v>
      </c>
      <c r="I4697" s="24" t="str">
        <f>VLOOKUP($E4697,Mapping!$A$2:$C$502,3,0)</f>
        <v>S1</v>
      </c>
      <c r="J4697" s="24" t="str">
        <f>VLOOKUP($E4697,Mapping!$A$2:$C$502,2,0)</f>
        <v>Google Display</v>
      </c>
      <c r="K4697" s="24" t="str">
        <f>VLOOKUP(G4697,Mapping!$E$2:$F$246,2,0)</f>
        <v>S1</v>
      </c>
    </row>
    <row r="4698" spans="5:11" x14ac:dyDescent="0.25">
      <c r="E4698" s="5" t="s">
        <v>219</v>
      </c>
      <c r="F4698" s="1" t="s">
        <v>117</v>
      </c>
      <c r="G4698" s="2">
        <v>44335</v>
      </c>
      <c r="H4698" s="1">
        <v>0</v>
      </c>
      <c r="I4698" s="24" t="str">
        <f>VLOOKUP($E4698,Mapping!$A$2:$C$502,3,0)</f>
        <v>Pre</v>
      </c>
      <c r="J4698" s="24" t="str">
        <f>VLOOKUP($E4698,Mapping!$A$2:$C$502,2,0)</f>
        <v>Google Youtube</v>
      </c>
      <c r="K4698" s="24" t="str">
        <f>VLOOKUP(G4698,Mapping!$E$2:$F$246,2,0)</f>
        <v>S1</v>
      </c>
    </row>
    <row r="4699" spans="5:11" x14ac:dyDescent="0.25">
      <c r="E4699" s="5" t="s">
        <v>220</v>
      </c>
      <c r="F4699" s="1" t="s">
        <v>117</v>
      </c>
      <c r="G4699" s="2">
        <v>44335</v>
      </c>
      <c r="H4699" s="1">
        <v>0</v>
      </c>
      <c r="I4699" s="24">
        <f>VLOOKUP($E4699,Mapping!$A$2:$C$502,3,0)</f>
        <v>0</v>
      </c>
      <c r="J4699" s="24" t="str">
        <f>VLOOKUP($E4699,Mapping!$A$2:$C$502,2,0)</f>
        <v>Google Youtube</v>
      </c>
      <c r="K4699" s="24" t="str">
        <f>VLOOKUP(G4699,Mapping!$E$2:$F$246,2,0)</f>
        <v>S1</v>
      </c>
    </row>
    <row r="4700" spans="5:11" x14ac:dyDescent="0.25">
      <c r="E4700" s="5" t="s">
        <v>231</v>
      </c>
      <c r="F4700" s="1" t="s">
        <v>117</v>
      </c>
      <c r="G4700" s="2">
        <v>44335</v>
      </c>
      <c r="H4700" s="1">
        <v>0</v>
      </c>
      <c r="I4700" s="24">
        <f>VLOOKUP($E4700,Mapping!$A$2:$C$502,3,0)</f>
        <v>0</v>
      </c>
      <c r="J4700" s="24" t="str">
        <f>VLOOKUP($E4700,Mapping!$A$2:$C$502,2,0)</f>
        <v>Google Youtube</v>
      </c>
      <c r="K4700" s="24" t="str">
        <f>VLOOKUP(G4700,Mapping!$E$2:$F$246,2,0)</f>
        <v>S1</v>
      </c>
    </row>
    <row r="4701" spans="5:11" x14ac:dyDescent="0.25">
      <c r="E4701" s="5" t="s">
        <v>221</v>
      </c>
      <c r="F4701" s="1" t="s">
        <v>117</v>
      </c>
      <c r="G4701" s="2">
        <v>44335</v>
      </c>
      <c r="H4701" s="1">
        <v>0</v>
      </c>
      <c r="I4701" s="24">
        <f>VLOOKUP($E4701,Mapping!$A$2:$C$502,3,0)</f>
        <v>0</v>
      </c>
      <c r="J4701" s="24" t="str">
        <f>VLOOKUP($E4701,Mapping!$A$2:$C$502,2,0)</f>
        <v>Google Youtube</v>
      </c>
      <c r="K4701" s="24" t="str">
        <f>VLOOKUP(G4701,Mapping!$E$2:$F$246,2,0)</f>
        <v>S1</v>
      </c>
    </row>
    <row r="4702" spans="5:11" x14ac:dyDescent="0.25">
      <c r="E4702" s="5" t="s">
        <v>232</v>
      </c>
      <c r="F4702" s="1" t="s">
        <v>117</v>
      </c>
      <c r="G4702" s="2">
        <v>44335</v>
      </c>
      <c r="H4702" s="1">
        <v>7555.5051954913297</v>
      </c>
      <c r="I4702" s="24" t="str">
        <f>VLOOKUP($E4702,Mapping!$A$2:$C$502,3,0)</f>
        <v>S1</v>
      </c>
      <c r="J4702" s="24" t="str">
        <f>VLOOKUP($E4702,Mapping!$A$2:$C$502,2,0)</f>
        <v>Google Youtube</v>
      </c>
      <c r="K4702" s="24" t="str">
        <f>VLOOKUP(G4702,Mapping!$E$2:$F$246,2,0)</f>
        <v>S1</v>
      </c>
    </row>
    <row r="4703" spans="5:11" x14ac:dyDescent="0.25">
      <c r="E4703" s="5" t="s">
        <v>73</v>
      </c>
      <c r="F4703" s="1" t="s">
        <v>117</v>
      </c>
      <c r="G4703" s="2">
        <v>44335</v>
      </c>
      <c r="H4703" s="1">
        <v>282876.95580592903</v>
      </c>
      <c r="I4703" s="24">
        <f>VLOOKUP($E4703,Mapping!$A$2:$C$502,3,0)</f>
        <v>0</v>
      </c>
      <c r="J4703" s="24">
        <f>VLOOKUP($E4703,Mapping!$A$2:$C$502,2,0)</f>
        <v>0</v>
      </c>
      <c r="K4703" s="24" t="str">
        <f>VLOOKUP(G4703,Mapping!$E$2:$F$246,2,0)</f>
        <v>S1</v>
      </c>
    </row>
    <row r="4704" spans="5:11" x14ac:dyDescent="0.25">
      <c r="E4704" s="5" t="s">
        <v>149</v>
      </c>
      <c r="F4704" s="1" t="s">
        <v>117</v>
      </c>
      <c r="G4704" s="2">
        <v>44335</v>
      </c>
      <c r="H4704" s="1">
        <v>0</v>
      </c>
      <c r="I4704" s="24">
        <f>VLOOKUP($E4704,Mapping!$A$2:$C$502,3,0)</f>
        <v>0</v>
      </c>
      <c r="J4704" s="24" t="str">
        <f>VLOOKUP($E4704,Mapping!$A$2:$C$502,2,0)</f>
        <v>Event After Effect</v>
      </c>
      <c r="K4704" s="24" t="str">
        <f>VLOOKUP(G4704,Mapping!$E$2:$F$246,2,0)</f>
        <v>S1</v>
      </c>
    </row>
    <row r="4705" spans="5:11" x14ac:dyDescent="0.25">
      <c r="E4705" s="5" t="s">
        <v>150</v>
      </c>
      <c r="F4705" s="1" t="s">
        <v>117</v>
      </c>
      <c r="G4705" s="2">
        <v>44335</v>
      </c>
      <c r="H4705" s="1">
        <v>0</v>
      </c>
      <c r="I4705" s="24">
        <f>VLOOKUP($E4705,Mapping!$A$2:$C$502,3,0)</f>
        <v>0</v>
      </c>
      <c r="J4705" s="24" t="str">
        <f>VLOOKUP($E4705,Mapping!$A$2:$C$502,2,0)</f>
        <v>Internal Event</v>
      </c>
      <c r="K4705" s="24" t="str">
        <f>VLOOKUP(G4705,Mapping!$E$2:$F$246,2,0)</f>
        <v>S1</v>
      </c>
    </row>
    <row r="4706" spans="5:11" x14ac:dyDescent="0.25">
      <c r="E4706" s="5" t="s">
        <v>151</v>
      </c>
      <c r="F4706" s="1" t="s">
        <v>117</v>
      </c>
      <c r="G4706" s="2">
        <v>44335</v>
      </c>
      <c r="H4706" s="1">
        <v>0</v>
      </c>
      <c r="I4706" s="24">
        <f>VLOOKUP($E4706,Mapping!$A$2:$C$502,3,0)</f>
        <v>0</v>
      </c>
      <c r="J4706" s="24" t="str">
        <f>VLOOKUP($E4706,Mapping!$A$2:$C$502,2,0)</f>
        <v>Internal Event</v>
      </c>
      <c r="K4706" s="24" t="str">
        <f>VLOOKUP(G4706,Mapping!$E$2:$F$246,2,0)</f>
        <v>S1</v>
      </c>
    </row>
    <row r="4707" spans="5:11" x14ac:dyDescent="0.25">
      <c r="E4707" s="5" t="s">
        <v>152</v>
      </c>
      <c r="F4707" s="1" t="s">
        <v>117</v>
      </c>
      <c r="G4707" s="2">
        <v>44335</v>
      </c>
      <c r="H4707" s="1">
        <v>0</v>
      </c>
      <c r="I4707" s="24">
        <f>VLOOKUP($E4707,Mapping!$A$2:$C$502,3,0)</f>
        <v>0</v>
      </c>
      <c r="J4707" s="24" t="str">
        <f>VLOOKUP($E4707,Mapping!$A$2:$C$502,2,0)</f>
        <v>Internal Event</v>
      </c>
      <c r="K4707" s="24" t="str">
        <f>VLOOKUP(G4707,Mapping!$E$2:$F$246,2,0)</f>
        <v>S1</v>
      </c>
    </row>
    <row r="4708" spans="5:11" x14ac:dyDescent="0.25">
      <c r="E4708" s="5" t="s">
        <v>153</v>
      </c>
      <c r="F4708" s="1" t="s">
        <v>117</v>
      </c>
      <c r="G4708" s="2">
        <v>44335</v>
      </c>
      <c r="H4708" s="1">
        <v>0</v>
      </c>
      <c r="I4708" s="24">
        <f>VLOOKUP($E4708,Mapping!$A$2:$C$502,3,0)</f>
        <v>0</v>
      </c>
      <c r="J4708" s="24" t="str">
        <f>VLOOKUP($E4708,Mapping!$A$2:$C$502,2,0)</f>
        <v>Monday Effect</v>
      </c>
      <c r="K4708" s="24" t="str">
        <f>VLOOKUP(G4708,Mapping!$E$2:$F$246,2,0)</f>
        <v>S1</v>
      </c>
    </row>
    <row r="4709" spans="5:11" x14ac:dyDescent="0.25">
      <c r="E4709" s="5" t="s">
        <v>154</v>
      </c>
      <c r="F4709" s="1" t="s">
        <v>117</v>
      </c>
      <c r="G4709" s="2">
        <v>44335</v>
      </c>
      <c r="H4709" s="1">
        <v>63368.009421362702</v>
      </c>
      <c r="I4709" s="24">
        <f>VLOOKUP($E4709,Mapping!$A$2:$C$502,3,0)</f>
        <v>0</v>
      </c>
      <c r="J4709" s="24" t="str">
        <f>VLOOKUP($E4709,Mapping!$A$2:$C$502,2,0)</f>
        <v>New Content</v>
      </c>
      <c r="K4709" s="24" t="str">
        <f>VLOOKUP(G4709,Mapping!$E$2:$F$246,2,0)</f>
        <v>S1</v>
      </c>
    </row>
    <row r="4710" spans="5:11" x14ac:dyDescent="0.25">
      <c r="E4710" s="5" t="s">
        <v>155</v>
      </c>
      <c r="F4710" s="1" t="s">
        <v>117</v>
      </c>
      <c r="G4710" s="2">
        <v>44335</v>
      </c>
      <c r="H4710" s="1">
        <v>0</v>
      </c>
      <c r="I4710" s="24">
        <f>VLOOKUP($E4710,Mapping!$A$2:$C$502,3,0)</f>
        <v>0</v>
      </c>
      <c r="J4710" s="24" t="str">
        <f>VLOOKUP($E4710,Mapping!$A$2:$C$502,2,0)</f>
        <v>Internal Event</v>
      </c>
      <c r="K4710" s="24" t="str">
        <f>VLOOKUP(G4710,Mapping!$E$2:$F$246,2,0)</f>
        <v>S1</v>
      </c>
    </row>
    <row r="4711" spans="5:11" x14ac:dyDescent="0.25">
      <c r="E4711" s="5" t="s">
        <v>156</v>
      </c>
      <c r="F4711" s="1" t="s">
        <v>117</v>
      </c>
      <c r="G4711" s="2">
        <v>44335</v>
      </c>
      <c r="H4711" s="1">
        <v>0</v>
      </c>
      <c r="I4711" s="24">
        <f>VLOOKUP($E4711,Mapping!$A$2:$C$502,3,0)</f>
        <v>0</v>
      </c>
      <c r="J4711" s="24" t="str">
        <f>VLOOKUP($E4711,Mapping!$A$2:$C$502,2,0)</f>
        <v>Internal Event</v>
      </c>
      <c r="K4711" s="24" t="str">
        <f>VLOOKUP(G4711,Mapping!$E$2:$F$246,2,0)</f>
        <v>S1</v>
      </c>
    </row>
    <row r="4712" spans="5:11" x14ac:dyDescent="0.25">
      <c r="E4712" s="5" t="s">
        <v>233</v>
      </c>
      <c r="F4712" s="1" t="s">
        <v>117</v>
      </c>
      <c r="G4712" s="2">
        <v>44335</v>
      </c>
      <c r="H4712" s="1">
        <v>0</v>
      </c>
      <c r="I4712" s="24" t="str">
        <f>VLOOKUP($E4712,Mapping!$A$2:$C$502,3,0)</f>
        <v>S2</v>
      </c>
      <c r="J4712" s="24" t="str">
        <f>VLOOKUP($E4712,Mapping!$A$2:$C$502,2,0)</f>
        <v>Reddit</v>
      </c>
      <c r="K4712" s="24" t="str">
        <f>VLOOKUP(G4712,Mapping!$E$2:$F$246,2,0)</f>
        <v>S1</v>
      </c>
    </row>
    <row r="4713" spans="5:11" x14ac:dyDescent="0.25">
      <c r="E4713" s="5" t="s">
        <v>158</v>
      </c>
      <c r="F4713" s="1" t="s">
        <v>117</v>
      </c>
      <c r="G4713" s="2">
        <v>44335</v>
      </c>
      <c r="H4713" s="1">
        <v>0</v>
      </c>
      <c r="I4713" s="24">
        <f>VLOOKUP($E4713,Mapping!$A$2:$C$502,3,0)</f>
        <v>0</v>
      </c>
      <c r="J4713" s="24" t="str">
        <f>VLOOKUP($E4713,Mapping!$A$2:$C$502,2,0)</f>
        <v>Internal Event</v>
      </c>
      <c r="K4713" s="24" t="str">
        <f>VLOOKUP(G4713,Mapping!$E$2:$F$246,2,0)</f>
        <v>S1</v>
      </c>
    </row>
    <row r="4714" spans="5:11" x14ac:dyDescent="0.25">
      <c r="E4714" s="5" t="s">
        <v>159</v>
      </c>
      <c r="F4714" s="1" t="s">
        <v>117</v>
      </c>
      <c r="G4714" s="2">
        <v>44335</v>
      </c>
      <c r="H4714" s="1">
        <v>0</v>
      </c>
      <c r="I4714" s="24">
        <f>VLOOKUP($E4714,Mapping!$A$2:$C$502,3,0)</f>
        <v>0</v>
      </c>
      <c r="J4714" s="24" t="str">
        <f>VLOOKUP($E4714,Mapping!$A$2:$C$502,2,0)</f>
        <v>Event After Effect</v>
      </c>
      <c r="K4714" s="24" t="str">
        <f>VLOOKUP(G4714,Mapping!$E$2:$F$246,2,0)</f>
        <v>S1</v>
      </c>
    </row>
    <row r="4715" spans="5:11" x14ac:dyDescent="0.25">
      <c r="E4715" s="5" t="s">
        <v>160</v>
      </c>
      <c r="F4715" s="1" t="s">
        <v>117</v>
      </c>
      <c r="G4715" s="2">
        <v>44335</v>
      </c>
      <c r="H4715" s="1">
        <v>0</v>
      </c>
      <c r="I4715" s="24">
        <f>VLOOKUP($E4715,Mapping!$A$2:$C$502,3,0)</f>
        <v>0</v>
      </c>
      <c r="J4715" s="24" t="str">
        <f>VLOOKUP($E4715,Mapping!$A$2:$C$502,2,0)</f>
        <v>Event After Effect</v>
      </c>
      <c r="K4715" s="24" t="str">
        <f>VLOOKUP(G4715,Mapping!$E$2:$F$246,2,0)</f>
        <v>S1</v>
      </c>
    </row>
    <row r="4716" spans="5:11" x14ac:dyDescent="0.25">
      <c r="E4716" s="5" t="s">
        <v>161</v>
      </c>
      <c r="F4716" s="1" t="s">
        <v>117</v>
      </c>
      <c r="G4716" s="2">
        <v>44335</v>
      </c>
      <c r="H4716" s="1">
        <v>0</v>
      </c>
      <c r="I4716" s="24">
        <f>VLOOKUP($E4716,Mapping!$A$2:$C$502,3,0)</f>
        <v>0</v>
      </c>
      <c r="J4716" s="24" t="str">
        <f>VLOOKUP($E4716,Mapping!$A$2:$C$502,2,0)</f>
        <v>Internal Event</v>
      </c>
      <c r="K4716" s="24" t="str">
        <f>VLOOKUP(G4716,Mapping!$E$2:$F$246,2,0)</f>
        <v>S1</v>
      </c>
    </row>
    <row r="4717" spans="5:11" x14ac:dyDescent="0.25">
      <c r="E4717" s="5" t="s">
        <v>162</v>
      </c>
      <c r="F4717" s="1" t="s">
        <v>117</v>
      </c>
      <c r="G4717" s="2">
        <v>44335</v>
      </c>
      <c r="H4717" s="1">
        <v>0</v>
      </c>
      <c r="I4717" s="24">
        <f>VLOOKUP($E4717,Mapping!$A$2:$C$502,3,0)</f>
        <v>0</v>
      </c>
      <c r="J4717" s="24" t="str">
        <f>VLOOKUP($E4717,Mapping!$A$2:$C$502,2,0)</f>
        <v>Tuesday Effect</v>
      </c>
      <c r="K4717" s="24" t="str">
        <f>VLOOKUP(G4717,Mapping!$E$2:$F$246,2,0)</f>
        <v>S1</v>
      </c>
    </row>
    <row r="4718" spans="5:11" x14ac:dyDescent="0.25">
      <c r="E4718" s="5" t="s">
        <v>222</v>
      </c>
      <c r="F4718" s="1" t="s">
        <v>117</v>
      </c>
      <c r="G4718" s="2">
        <v>44335</v>
      </c>
      <c r="H4718" s="1">
        <v>993.76176191976197</v>
      </c>
      <c r="I4718" s="24" t="str">
        <f>VLOOKUP($E4718,Mapping!$A$2:$C$502,3,0)</f>
        <v>Pre</v>
      </c>
      <c r="J4718" s="24" t="str">
        <f>VLOOKUP($E4718,Mapping!$A$2:$C$502,2,0)</f>
        <v>Unity</v>
      </c>
      <c r="K4718" s="24" t="str">
        <f>VLOOKUP(G4718,Mapping!$E$2:$F$246,2,0)</f>
        <v>S1</v>
      </c>
    </row>
    <row r="4719" spans="5:11" x14ac:dyDescent="0.25">
      <c r="E4719" s="5" t="s">
        <v>234</v>
      </c>
      <c r="F4719" s="1" t="s">
        <v>117</v>
      </c>
      <c r="G4719" s="2">
        <v>44335</v>
      </c>
      <c r="H4719" s="1">
        <v>23902.911248251199</v>
      </c>
      <c r="I4719" s="24" t="str">
        <f>VLOOKUP($E4719,Mapping!$A$2:$C$502,3,0)</f>
        <v>S1</v>
      </c>
      <c r="J4719" s="24" t="str">
        <f>VLOOKUP($E4719,Mapping!$A$2:$C$502,2,0)</f>
        <v>Unity</v>
      </c>
      <c r="K4719" s="24" t="str">
        <f>VLOOKUP(G4719,Mapping!$E$2:$F$246,2,0)</f>
        <v>S1</v>
      </c>
    </row>
    <row r="4720" spans="5:11" x14ac:dyDescent="0.25">
      <c r="E4720" s="5" t="s">
        <v>235</v>
      </c>
      <c r="F4720" s="1" t="s">
        <v>117</v>
      </c>
      <c r="G4720" s="2">
        <v>44335</v>
      </c>
      <c r="H4720" s="1">
        <v>0</v>
      </c>
      <c r="I4720" s="24" t="str">
        <f>VLOOKUP($E4720,Mapping!$A$2:$C$502,3,0)</f>
        <v>S2</v>
      </c>
      <c r="J4720" s="24" t="str">
        <f>VLOOKUP($E4720,Mapping!$A$2:$C$502,2,0)</f>
        <v>Unity</v>
      </c>
      <c r="K4720" s="24" t="str">
        <f>VLOOKUP(G4720,Mapping!$E$2:$F$246,2,0)</f>
        <v>S1</v>
      </c>
    </row>
    <row r="4721" spans="5:11" x14ac:dyDescent="0.25">
      <c r="E4721" s="5" t="s">
        <v>247</v>
      </c>
      <c r="F4721" s="1" t="s">
        <v>117</v>
      </c>
      <c r="G4721" s="2">
        <v>44335</v>
      </c>
      <c r="H4721" s="1">
        <v>0</v>
      </c>
      <c r="I4721" s="24" t="str">
        <f>VLOOKUP($E4721,Mapping!$A$2:$C$502,3,0)</f>
        <v>S3</v>
      </c>
      <c r="J4721" s="24" t="str">
        <f>VLOOKUP($E4721,Mapping!$A$2:$C$502,2,0)</f>
        <v>Unity</v>
      </c>
      <c r="K4721" s="24" t="str">
        <f>VLOOKUP(G4721,Mapping!$E$2:$F$246,2,0)</f>
        <v>S1</v>
      </c>
    </row>
    <row r="4722" spans="5:11" x14ac:dyDescent="0.25">
      <c r="E4722" s="5" t="s">
        <v>200</v>
      </c>
      <c r="F4722" s="1" t="s">
        <v>117</v>
      </c>
      <c r="G4722" s="2">
        <v>44336</v>
      </c>
      <c r="H4722" s="1">
        <v>0</v>
      </c>
      <c r="I4722" s="24">
        <f>VLOOKUP($E4722,Mapping!$A$2:$C$502,3,0)</f>
        <v>0</v>
      </c>
      <c r="J4722" s="24" t="str">
        <f>VLOOKUP($E4722,Mapping!$A$2:$C$502,2,0)</f>
        <v>Apple Search</v>
      </c>
      <c r="K4722" s="24" t="str">
        <f>VLOOKUP(G4722,Mapping!$E$2:$F$246,2,0)</f>
        <v>S1</v>
      </c>
    </row>
    <row r="4723" spans="5:11" x14ac:dyDescent="0.25">
      <c r="E4723" s="5" t="s">
        <v>227</v>
      </c>
      <c r="F4723" s="1" t="s">
        <v>117</v>
      </c>
      <c r="G4723" s="2">
        <v>44336</v>
      </c>
      <c r="H4723" s="1">
        <v>0</v>
      </c>
      <c r="I4723" s="24">
        <f>VLOOKUP($E4723,Mapping!$A$2:$C$502,3,0)</f>
        <v>0</v>
      </c>
      <c r="J4723" s="24" t="str">
        <f>VLOOKUP($E4723,Mapping!$A$2:$C$502,2,0)</f>
        <v>Applovin Rewarded</v>
      </c>
      <c r="K4723" s="24" t="str">
        <f>VLOOKUP(G4723,Mapping!$E$2:$F$246,2,0)</f>
        <v>S1</v>
      </c>
    </row>
    <row r="4724" spans="5:11" x14ac:dyDescent="0.25">
      <c r="E4724" s="5" t="s">
        <v>201</v>
      </c>
      <c r="F4724" s="1" t="s">
        <v>117</v>
      </c>
      <c r="G4724" s="2">
        <v>44336</v>
      </c>
      <c r="H4724" s="1">
        <v>0</v>
      </c>
      <c r="I4724" s="24">
        <f>VLOOKUP($E4724,Mapping!$A$2:$C$502,3,0)</f>
        <v>0</v>
      </c>
      <c r="J4724" s="24" t="str">
        <f>VLOOKUP($E4724,Mapping!$A$2:$C$502,2,0)</f>
        <v>Applovin Video</v>
      </c>
      <c r="K4724" s="24" t="str">
        <f>VLOOKUP(G4724,Mapping!$E$2:$F$246,2,0)</f>
        <v>S1</v>
      </c>
    </row>
    <row r="4725" spans="5:11" x14ac:dyDescent="0.25">
      <c r="E4725" s="5" t="s">
        <v>143</v>
      </c>
      <c r="F4725" s="1" t="s">
        <v>117</v>
      </c>
      <c r="G4725" s="2">
        <v>44336</v>
      </c>
      <c r="H4725" s="1">
        <v>0</v>
      </c>
      <c r="I4725" s="24">
        <f>VLOOKUP($E4725,Mapping!$A$2:$C$502,3,0)</f>
        <v>0</v>
      </c>
      <c r="J4725" s="24" t="str">
        <f>VLOOKUP($E4725,Mapping!$A$2:$C$502,2,0)</f>
        <v>Bug Fix</v>
      </c>
      <c r="K4725" s="24" t="str">
        <f>VLOOKUP(G4725,Mapping!$E$2:$F$246,2,0)</f>
        <v>S1</v>
      </c>
    </row>
    <row r="4726" spans="5:11" x14ac:dyDescent="0.25">
      <c r="E4726" s="5" t="s">
        <v>144</v>
      </c>
      <c r="F4726" s="1" t="s">
        <v>117</v>
      </c>
      <c r="G4726" s="2">
        <v>44336</v>
      </c>
      <c r="H4726" s="1">
        <v>0</v>
      </c>
      <c r="I4726" s="24">
        <f>VLOOKUP($E4726,Mapping!$A$2:$C$502,3,0)</f>
        <v>0</v>
      </c>
      <c r="J4726" s="24" t="str">
        <f>VLOOKUP($E4726,Mapping!$A$2:$C$502,2,0)</f>
        <v>Bug Fix</v>
      </c>
      <c r="K4726" s="24" t="str">
        <f>VLOOKUP(G4726,Mapping!$E$2:$F$246,2,0)</f>
        <v>S1</v>
      </c>
    </row>
    <row r="4727" spans="5:11" x14ac:dyDescent="0.25">
      <c r="E4727" s="5" t="s">
        <v>226</v>
      </c>
      <c r="F4727" s="1" t="s">
        <v>117</v>
      </c>
      <c r="G4727" s="2">
        <v>44336</v>
      </c>
      <c r="H4727" s="1">
        <v>0</v>
      </c>
      <c r="I4727" s="24">
        <f>VLOOKUP($E4727,Mapping!$A$2:$C$502,3,0)</f>
        <v>0</v>
      </c>
      <c r="J4727" s="24" t="str">
        <f>VLOOKUP($E4727,Mapping!$A$2:$C$502,2,0)</f>
        <v>Bug Fix</v>
      </c>
      <c r="K4727" s="24" t="str">
        <f>VLOOKUP(G4727,Mapping!$E$2:$F$246,2,0)</f>
        <v>S1</v>
      </c>
    </row>
    <row r="4728" spans="5:11" x14ac:dyDescent="0.25">
      <c r="E4728" s="5" t="s">
        <v>146</v>
      </c>
      <c r="F4728" s="1" t="s">
        <v>117</v>
      </c>
      <c r="G4728" s="2">
        <v>44336</v>
      </c>
      <c r="H4728" s="1">
        <v>0</v>
      </c>
      <c r="I4728" s="24">
        <f>VLOOKUP($E4728,Mapping!$A$2:$C$502,3,0)</f>
        <v>0</v>
      </c>
      <c r="J4728" s="24" t="str">
        <f>VLOOKUP($E4728,Mapping!$A$2:$C$502,2,0)</f>
        <v>Event After Effect</v>
      </c>
      <c r="K4728" s="24" t="str">
        <f>VLOOKUP(G4728,Mapping!$E$2:$F$246,2,0)</f>
        <v>S1</v>
      </c>
    </row>
    <row r="4729" spans="5:11" x14ac:dyDescent="0.25">
      <c r="E4729" s="5" t="s">
        <v>228</v>
      </c>
      <c r="F4729" s="1" t="s">
        <v>117</v>
      </c>
      <c r="G4729" s="2">
        <v>44336</v>
      </c>
      <c r="H4729" s="1">
        <v>0</v>
      </c>
      <c r="I4729" s="24">
        <f>VLOOKUP($E4729,Mapping!$A$2:$C$502,3,0)</f>
        <v>0</v>
      </c>
      <c r="J4729" s="24" t="str">
        <f>VLOOKUP($E4729,Mapping!$A$2:$C$502,2,0)</f>
        <v>Bytedance Global</v>
      </c>
      <c r="K4729" s="24" t="str">
        <f>VLOOKUP(G4729,Mapping!$E$2:$F$246,2,0)</f>
        <v>S1</v>
      </c>
    </row>
    <row r="4730" spans="5:11" x14ac:dyDescent="0.25">
      <c r="E4730" s="5" t="s">
        <v>180</v>
      </c>
      <c r="F4730" s="1" t="s">
        <v>117</v>
      </c>
      <c r="G4730" s="2">
        <v>44336</v>
      </c>
      <c r="H4730" s="1">
        <v>-18806.441783793802</v>
      </c>
      <c r="I4730" s="24">
        <f>VLOOKUP($E4730,Mapping!$A$2:$C$502,3,0)</f>
        <v>0</v>
      </c>
      <c r="J4730" s="24" t="str">
        <f>VLOOKUP($E4730,Mapping!$A$2:$C$502,2,0)</f>
        <v>Lords Mobile</v>
      </c>
      <c r="K4730" s="24" t="str">
        <f>VLOOKUP(G4730,Mapping!$E$2:$F$246,2,0)</f>
        <v>S1</v>
      </c>
    </row>
    <row r="4731" spans="5:11" x14ac:dyDescent="0.25">
      <c r="E4731" s="5" t="s">
        <v>181</v>
      </c>
      <c r="F4731" s="1" t="s">
        <v>117</v>
      </c>
      <c r="G4731" s="2">
        <v>44336</v>
      </c>
      <c r="H4731" s="1">
        <v>-14941.231939674801</v>
      </c>
      <c r="I4731" s="24">
        <f>VLOOKUP($E4731,Mapping!$A$2:$C$502,3,0)</f>
        <v>0</v>
      </c>
      <c r="J4731" s="24" t="str">
        <f>VLOOKUP($E4731,Mapping!$A$2:$C$502,2,0)</f>
        <v>Rise of Kingdom</v>
      </c>
      <c r="K4731" s="24" t="str">
        <f>VLOOKUP(G4731,Mapping!$E$2:$F$246,2,0)</f>
        <v>S1</v>
      </c>
    </row>
    <row r="4732" spans="5:11" x14ac:dyDescent="0.25">
      <c r="E4732" s="5" t="s">
        <v>182</v>
      </c>
      <c r="F4732" s="1" t="s">
        <v>117</v>
      </c>
      <c r="G4732" s="2">
        <v>44336</v>
      </c>
      <c r="H4732" s="1">
        <v>-9802.3042852633498</v>
      </c>
      <c r="I4732" s="24">
        <f>VLOOKUP($E4732,Mapping!$A$2:$C$502,3,0)</f>
        <v>0</v>
      </c>
      <c r="J4732" s="24" t="str">
        <f>VLOOKUP($E4732,Mapping!$A$2:$C$502,2,0)</f>
        <v>West Game</v>
      </c>
      <c r="K4732" s="24" t="str">
        <f>VLOOKUP(G4732,Mapping!$E$2:$F$246,2,0)</f>
        <v>S1</v>
      </c>
    </row>
    <row r="4733" spans="5:11" x14ac:dyDescent="0.25">
      <c r="E4733" s="5" t="s">
        <v>148</v>
      </c>
      <c r="F4733" s="1" t="s">
        <v>117</v>
      </c>
      <c r="G4733" s="2">
        <v>44336</v>
      </c>
      <c r="H4733" s="1">
        <v>0</v>
      </c>
      <c r="I4733" s="24">
        <f>VLOOKUP($E4733,Mapping!$A$2:$C$502,3,0)</f>
        <v>0</v>
      </c>
      <c r="J4733" s="24" t="str">
        <f>VLOOKUP($E4733,Mapping!$A$2:$C$502,2,0)</f>
        <v>Event After Effect</v>
      </c>
      <c r="K4733" s="24" t="str">
        <f>VLOOKUP(G4733,Mapping!$E$2:$F$246,2,0)</f>
        <v>S1</v>
      </c>
    </row>
    <row r="4734" spans="5:11" x14ac:dyDescent="0.25">
      <c r="E4734" s="5" t="s">
        <v>202</v>
      </c>
      <c r="F4734" s="1" t="s">
        <v>117</v>
      </c>
      <c r="G4734" s="2">
        <v>44336</v>
      </c>
      <c r="H4734" s="1">
        <v>2736.1102715606598</v>
      </c>
      <c r="I4734" s="24" t="str">
        <f>VLOOKUP($E4734,Mapping!$A$2:$C$502,3,0)</f>
        <v>S1</v>
      </c>
      <c r="J4734" s="24" t="str">
        <f>VLOOKUP($E4734,Mapping!$A$2:$C$502,2,0)</f>
        <v>Facebook AEO AAA</v>
      </c>
      <c r="K4734" s="24" t="str">
        <f>VLOOKUP(G4734,Mapping!$E$2:$F$246,2,0)</f>
        <v>S1</v>
      </c>
    </row>
    <row r="4735" spans="5:11" x14ac:dyDescent="0.25">
      <c r="E4735" s="5" t="s">
        <v>203</v>
      </c>
      <c r="F4735" s="1" t="s">
        <v>117</v>
      </c>
      <c r="G4735" s="2">
        <v>44336</v>
      </c>
      <c r="H4735" s="1">
        <v>0</v>
      </c>
      <c r="I4735" s="24" t="str">
        <f>VLOOKUP($E4735,Mapping!$A$2:$C$502,3,0)</f>
        <v>S2</v>
      </c>
      <c r="J4735" s="24" t="str">
        <f>VLOOKUP($E4735,Mapping!$A$2:$C$502,2,0)</f>
        <v>Facebook AEO AAA</v>
      </c>
      <c r="K4735" s="24" t="str">
        <f>VLOOKUP(G4735,Mapping!$E$2:$F$246,2,0)</f>
        <v>S1</v>
      </c>
    </row>
    <row r="4736" spans="5:11" x14ac:dyDescent="0.25">
      <c r="E4736" s="5" t="s">
        <v>243</v>
      </c>
      <c r="F4736" s="1" t="s">
        <v>117</v>
      </c>
      <c r="G4736" s="2">
        <v>44336</v>
      </c>
      <c r="H4736" s="1">
        <v>0</v>
      </c>
      <c r="I4736" s="24" t="str">
        <f>VLOOKUP($E4736,Mapping!$A$2:$C$502,3,0)</f>
        <v>S3</v>
      </c>
      <c r="J4736" s="24" t="str">
        <f>VLOOKUP($E4736,Mapping!$A$2:$C$502,2,0)</f>
        <v>Facebook AEO AAA</v>
      </c>
      <c r="K4736" s="24" t="str">
        <f>VLOOKUP(G4736,Mapping!$E$2:$F$246,2,0)</f>
        <v>S1</v>
      </c>
    </row>
    <row r="4737" spans="5:11" x14ac:dyDescent="0.25">
      <c r="E4737" s="5" t="s">
        <v>204</v>
      </c>
      <c r="F4737" s="1" t="s">
        <v>117</v>
      </c>
      <c r="G4737" s="2">
        <v>44336</v>
      </c>
      <c r="H4737" s="1">
        <v>0</v>
      </c>
      <c r="I4737" s="24" t="str">
        <f>VLOOKUP($E4737,Mapping!$A$2:$C$502,3,0)</f>
        <v>Pre</v>
      </c>
      <c r="J4737" s="24" t="str">
        <f>VLOOKUP($E4737,Mapping!$A$2:$C$502,2,0)</f>
        <v>Facebook AEO AAA</v>
      </c>
      <c r="K4737" s="24" t="str">
        <f>VLOOKUP(G4737,Mapping!$E$2:$F$246,2,0)</f>
        <v>S1</v>
      </c>
    </row>
    <row r="4738" spans="5:11" x14ac:dyDescent="0.25">
      <c r="E4738" s="5" t="s">
        <v>205</v>
      </c>
      <c r="F4738" s="1" t="s">
        <v>117</v>
      </c>
      <c r="G4738" s="2">
        <v>44336</v>
      </c>
      <c r="H4738" s="1">
        <v>1943.6439944875799</v>
      </c>
      <c r="I4738" s="24" t="str">
        <f>VLOOKUP($E4738,Mapping!$A$2:$C$502,3,0)</f>
        <v>S1</v>
      </c>
      <c r="J4738" s="24" t="str">
        <f>VLOOKUP($E4738,Mapping!$A$2:$C$502,2,0)</f>
        <v>Facebook AEO BAU</v>
      </c>
      <c r="K4738" s="24" t="str">
        <f>VLOOKUP(G4738,Mapping!$E$2:$F$246,2,0)</f>
        <v>S1</v>
      </c>
    </row>
    <row r="4739" spans="5:11" x14ac:dyDescent="0.25">
      <c r="E4739" s="5" t="s">
        <v>206</v>
      </c>
      <c r="F4739" s="1" t="s">
        <v>117</v>
      </c>
      <c r="G4739" s="2">
        <v>44336</v>
      </c>
      <c r="H4739" s="1">
        <v>0</v>
      </c>
      <c r="I4739" s="24" t="str">
        <f>VLOOKUP($E4739,Mapping!$A$2:$C$502,3,0)</f>
        <v>S2</v>
      </c>
      <c r="J4739" s="24" t="str">
        <f>VLOOKUP($E4739,Mapping!$A$2:$C$502,2,0)</f>
        <v>Facebook AEO BAU</v>
      </c>
      <c r="K4739" s="24" t="str">
        <f>VLOOKUP(G4739,Mapping!$E$2:$F$246,2,0)</f>
        <v>S1</v>
      </c>
    </row>
    <row r="4740" spans="5:11" x14ac:dyDescent="0.25">
      <c r="E4740" s="5" t="s">
        <v>244</v>
      </c>
      <c r="F4740" s="1" t="s">
        <v>117</v>
      </c>
      <c r="G4740" s="2">
        <v>44336</v>
      </c>
      <c r="H4740" s="1">
        <v>0</v>
      </c>
      <c r="I4740" s="24" t="str">
        <f>VLOOKUP($E4740,Mapping!$A$2:$C$502,3,0)</f>
        <v>S3</v>
      </c>
      <c r="J4740" s="24" t="str">
        <f>VLOOKUP($E4740,Mapping!$A$2:$C$502,2,0)</f>
        <v>Facebook AEO BAU</v>
      </c>
      <c r="K4740" s="24" t="str">
        <f>VLOOKUP(G4740,Mapping!$E$2:$F$246,2,0)</f>
        <v>S1</v>
      </c>
    </row>
    <row r="4741" spans="5:11" x14ac:dyDescent="0.25">
      <c r="E4741" s="5" t="s">
        <v>207</v>
      </c>
      <c r="F4741" s="1" t="s">
        <v>117</v>
      </c>
      <c r="G4741" s="2">
        <v>44336</v>
      </c>
      <c r="H4741" s="1">
        <v>0</v>
      </c>
      <c r="I4741" s="24" t="str">
        <f>VLOOKUP($E4741,Mapping!$A$2:$C$502,3,0)</f>
        <v>Pre</v>
      </c>
      <c r="J4741" s="24" t="str">
        <f>VLOOKUP($E4741,Mapping!$A$2:$C$502,2,0)</f>
        <v>Facebook AEO BAU</v>
      </c>
      <c r="K4741" s="24" t="str">
        <f>VLOOKUP(G4741,Mapping!$E$2:$F$246,2,0)</f>
        <v>S1</v>
      </c>
    </row>
    <row r="4742" spans="5:11" x14ac:dyDescent="0.25">
      <c r="E4742" s="5" t="s">
        <v>208</v>
      </c>
      <c r="F4742" s="1" t="s">
        <v>117</v>
      </c>
      <c r="G4742" s="2">
        <v>44336</v>
      </c>
      <c r="H4742" s="1">
        <v>0</v>
      </c>
      <c r="I4742" s="24" t="str">
        <f>VLOOKUP($E4742,Mapping!$A$2:$C$502,3,0)</f>
        <v>Pre</v>
      </c>
      <c r="J4742" s="24" t="str">
        <f>VLOOKUP($E4742,Mapping!$A$2:$C$502,2,0)</f>
        <v>Facebook VO AAA</v>
      </c>
      <c r="K4742" s="24" t="str">
        <f>VLOOKUP(G4742,Mapping!$E$2:$F$246,2,0)</f>
        <v>S1</v>
      </c>
    </row>
    <row r="4743" spans="5:11" x14ac:dyDescent="0.25">
      <c r="E4743" s="5" t="s">
        <v>209</v>
      </c>
      <c r="F4743" s="1" t="s">
        <v>117</v>
      </c>
      <c r="G4743" s="2">
        <v>44336</v>
      </c>
      <c r="H4743" s="1">
        <v>13262.2560836869</v>
      </c>
      <c r="I4743" s="24" t="str">
        <f>VLOOKUP($E4743,Mapping!$A$2:$C$502,3,0)</f>
        <v>S1</v>
      </c>
      <c r="J4743" s="24" t="str">
        <f>VLOOKUP($E4743,Mapping!$A$2:$C$502,2,0)</f>
        <v>Facebook VO AAA</v>
      </c>
      <c r="K4743" s="24" t="str">
        <f>VLOOKUP(G4743,Mapping!$E$2:$F$246,2,0)</f>
        <v>S1</v>
      </c>
    </row>
    <row r="4744" spans="5:11" x14ac:dyDescent="0.25">
      <c r="E4744" s="5" t="s">
        <v>210</v>
      </c>
      <c r="F4744" s="1" t="s">
        <v>117</v>
      </c>
      <c r="G4744" s="2">
        <v>44336</v>
      </c>
      <c r="H4744" s="1">
        <v>0</v>
      </c>
      <c r="I4744" s="24" t="str">
        <f>VLOOKUP($E4744,Mapping!$A$2:$C$502,3,0)</f>
        <v>S2</v>
      </c>
      <c r="J4744" s="24" t="str">
        <f>VLOOKUP($E4744,Mapping!$A$2:$C$502,2,0)</f>
        <v>Facebook VO AAA</v>
      </c>
      <c r="K4744" s="24" t="str">
        <f>VLOOKUP(G4744,Mapping!$E$2:$F$246,2,0)</f>
        <v>S1</v>
      </c>
    </row>
    <row r="4745" spans="5:11" x14ac:dyDescent="0.25">
      <c r="E4745" s="5" t="s">
        <v>245</v>
      </c>
      <c r="F4745" s="1" t="s">
        <v>117</v>
      </c>
      <c r="G4745" s="2">
        <v>44336</v>
      </c>
      <c r="H4745" s="1">
        <v>0</v>
      </c>
      <c r="I4745" s="24" t="str">
        <f>VLOOKUP($E4745,Mapping!$A$2:$C$502,3,0)</f>
        <v>S3</v>
      </c>
      <c r="J4745" s="24" t="str">
        <f>VLOOKUP($E4745,Mapping!$A$2:$C$502,2,0)</f>
        <v>Facebook VO AAA</v>
      </c>
      <c r="K4745" s="24" t="str">
        <f>VLOOKUP(G4745,Mapping!$E$2:$F$246,2,0)</f>
        <v>S1</v>
      </c>
    </row>
    <row r="4746" spans="5:11" x14ac:dyDescent="0.25">
      <c r="E4746" s="5" t="s">
        <v>211</v>
      </c>
      <c r="F4746" s="1" t="s">
        <v>117</v>
      </c>
      <c r="G4746" s="2">
        <v>44336</v>
      </c>
      <c r="H4746" s="1">
        <v>0</v>
      </c>
      <c r="I4746" s="24" t="str">
        <f>VLOOKUP($E4746,Mapping!$A$2:$C$502,3,0)</f>
        <v>Pre</v>
      </c>
      <c r="J4746" s="24" t="str">
        <f>VLOOKUP($E4746,Mapping!$A$2:$C$502,2,0)</f>
        <v>Facebook VO BAU</v>
      </c>
      <c r="K4746" s="24" t="str">
        <f>VLOOKUP(G4746,Mapping!$E$2:$F$246,2,0)</f>
        <v>S1</v>
      </c>
    </row>
    <row r="4747" spans="5:11" x14ac:dyDescent="0.25">
      <c r="E4747" s="5" t="s">
        <v>212</v>
      </c>
      <c r="F4747" s="1" t="s">
        <v>117</v>
      </c>
      <c r="G4747" s="2">
        <v>44336</v>
      </c>
      <c r="H4747" s="1">
        <v>31677.005297969801</v>
      </c>
      <c r="I4747" s="24" t="str">
        <f>VLOOKUP($E4747,Mapping!$A$2:$C$502,3,0)</f>
        <v>S1</v>
      </c>
      <c r="J4747" s="24" t="str">
        <f>VLOOKUP($E4747,Mapping!$A$2:$C$502,2,0)</f>
        <v>Facebook VO BAU</v>
      </c>
      <c r="K4747" s="24" t="str">
        <f>VLOOKUP(G4747,Mapping!$E$2:$F$246,2,0)</f>
        <v>S1</v>
      </c>
    </row>
    <row r="4748" spans="5:11" x14ac:dyDescent="0.25">
      <c r="E4748" s="5" t="s">
        <v>213</v>
      </c>
      <c r="F4748" s="1" t="s">
        <v>117</v>
      </c>
      <c r="G4748" s="2">
        <v>44336</v>
      </c>
      <c r="H4748" s="1">
        <v>0</v>
      </c>
      <c r="I4748" s="24" t="str">
        <f>VLOOKUP($E4748,Mapping!$A$2:$C$502,3,0)</f>
        <v>S2</v>
      </c>
      <c r="J4748" s="24" t="str">
        <f>VLOOKUP($E4748,Mapping!$A$2:$C$502,2,0)</f>
        <v>Facebook VO BAU</v>
      </c>
      <c r="K4748" s="24" t="str">
        <f>VLOOKUP(G4748,Mapping!$E$2:$F$246,2,0)</f>
        <v>S1</v>
      </c>
    </row>
    <row r="4749" spans="5:11" x14ac:dyDescent="0.25">
      <c r="E4749" s="5" t="s">
        <v>246</v>
      </c>
      <c r="F4749" s="1" t="s">
        <v>117</v>
      </c>
      <c r="G4749" s="2">
        <v>44336</v>
      </c>
      <c r="H4749" s="1">
        <v>0</v>
      </c>
      <c r="I4749" s="24" t="str">
        <f>VLOOKUP($E4749,Mapping!$A$2:$C$502,3,0)</f>
        <v>S3</v>
      </c>
      <c r="J4749" s="24" t="str">
        <f>VLOOKUP($E4749,Mapping!$A$2:$C$502,2,0)</f>
        <v>Facebook VO BAU</v>
      </c>
      <c r="K4749" s="24" t="str">
        <f>VLOOKUP(G4749,Mapping!$E$2:$F$246,2,0)</f>
        <v>S1</v>
      </c>
    </row>
    <row r="4750" spans="5:11" x14ac:dyDescent="0.25">
      <c r="E4750" s="5" t="s">
        <v>214</v>
      </c>
      <c r="F4750" s="1" t="s">
        <v>117</v>
      </c>
      <c r="G4750" s="2">
        <v>44336</v>
      </c>
      <c r="H4750" s="1">
        <v>0</v>
      </c>
      <c r="I4750" s="24" t="str">
        <f>VLOOKUP($E4750,Mapping!$A$2:$C$502,3,0)</f>
        <v>Pre</v>
      </c>
      <c r="J4750" s="24" t="str">
        <f>VLOOKUP($E4750,Mapping!$A$2:$C$502,2,0)</f>
        <v>Facebook VO Dynamic</v>
      </c>
      <c r="K4750" s="24" t="str">
        <f>VLOOKUP(G4750,Mapping!$E$2:$F$246,2,0)</f>
        <v>S1</v>
      </c>
    </row>
    <row r="4751" spans="5:11" x14ac:dyDescent="0.25">
      <c r="E4751" s="5" t="s">
        <v>215</v>
      </c>
      <c r="F4751" s="1" t="s">
        <v>117</v>
      </c>
      <c r="G4751" s="2">
        <v>44336</v>
      </c>
      <c r="H4751" s="1">
        <v>15341.021922403999</v>
      </c>
      <c r="I4751" s="24" t="str">
        <f>VLOOKUP($E4751,Mapping!$A$2:$C$502,3,0)</f>
        <v>S1</v>
      </c>
      <c r="J4751" s="24" t="str">
        <f>VLOOKUP($E4751,Mapping!$A$2:$C$502,2,0)</f>
        <v>Facebook VO Dynamic</v>
      </c>
      <c r="K4751" s="24" t="str">
        <f>VLOOKUP(G4751,Mapping!$E$2:$F$246,2,0)</f>
        <v>S1</v>
      </c>
    </row>
    <row r="4752" spans="5:11" x14ac:dyDescent="0.25">
      <c r="E4752" s="5" t="s">
        <v>216</v>
      </c>
      <c r="F4752" s="1" t="s">
        <v>117</v>
      </c>
      <c r="G4752" s="2">
        <v>44336</v>
      </c>
      <c r="H4752" s="1">
        <v>0</v>
      </c>
      <c r="I4752" s="24" t="str">
        <f>VLOOKUP($E4752,Mapping!$A$2:$C$502,3,0)</f>
        <v>Pre</v>
      </c>
      <c r="J4752" s="24" t="str">
        <f>VLOOKUP($E4752,Mapping!$A$2:$C$502,2,0)</f>
        <v>Google Display</v>
      </c>
      <c r="K4752" s="24" t="str">
        <f>VLOOKUP(G4752,Mapping!$E$2:$F$246,2,0)</f>
        <v>S1</v>
      </c>
    </row>
    <row r="4753" spans="5:11" x14ac:dyDescent="0.25">
      <c r="E4753" s="5" t="s">
        <v>217</v>
      </c>
      <c r="F4753" s="1" t="s">
        <v>117</v>
      </c>
      <c r="G4753" s="2">
        <v>44336</v>
      </c>
      <c r="H4753" s="1">
        <v>0</v>
      </c>
      <c r="I4753" s="24">
        <f>VLOOKUP($E4753,Mapping!$A$2:$C$502,3,0)</f>
        <v>0</v>
      </c>
      <c r="J4753" s="24" t="str">
        <f>VLOOKUP($E4753,Mapping!$A$2:$C$502,2,0)</f>
        <v>Google Display</v>
      </c>
      <c r="K4753" s="24" t="str">
        <f>VLOOKUP(G4753,Mapping!$E$2:$F$246,2,0)</f>
        <v>S1</v>
      </c>
    </row>
    <row r="4754" spans="5:11" x14ac:dyDescent="0.25">
      <c r="E4754" s="5" t="s">
        <v>229</v>
      </c>
      <c r="F4754" s="1" t="s">
        <v>117</v>
      </c>
      <c r="G4754" s="2">
        <v>44336</v>
      </c>
      <c r="H4754" s="1">
        <v>0</v>
      </c>
      <c r="I4754" s="24">
        <f>VLOOKUP($E4754,Mapping!$A$2:$C$502,3,0)</f>
        <v>0</v>
      </c>
      <c r="J4754" s="24" t="str">
        <f>VLOOKUP($E4754,Mapping!$A$2:$C$502,2,0)</f>
        <v>Google Display</v>
      </c>
      <c r="K4754" s="24" t="str">
        <f>VLOOKUP(G4754,Mapping!$E$2:$F$246,2,0)</f>
        <v>S1</v>
      </c>
    </row>
    <row r="4755" spans="5:11" x14ac:dyDescent="0.25">
      <c r="E4755" s="5" t="s">
        <v>218</v>
      </c>
      <c r="F4755" s="1" t="s">
        <v>117</v>
      </c>
      <c r="G4755" s="2">
        <v>44336</v>
      </c>
      <c r="H4755" s="1">
        <v>0</v>
      </c>
      <c r="I4755" s="24">
        <f>VLOOKUP($E4755,Mapping!$A$2:$C$502,3,0)</f>
        <v>0</v>
      </c>
      <c r="J4755" s="24" t="str">
        <f>VLOOKUP($E4755,Mapping!$A$2:$C$502,2,0)</f>
        <v>Google Display</v>
      </c>
      <c r="K4755" s="24" t="str">
        <f>VLOOKUP(G4755,Mapping!$E$2:$F$246,2,0)</f>
        <v>S1</v>
      </c>
    </row>
    <row r="4756" spans="5:11" x14ac:dyDescent="0.25">
      <c r="E4756" s="5" t="s">
        <v>230</v>
      </c>
      <c r="F4756" s="1" t="s">
        <v>117</v>
      </c>
      <c r="G4756" s="2">
        <v>44336</v>
      </c>
      <c r="H4756" s="1">
        <v>3141.7175563840701</v>
      </c>
      <c r="I4756" s="24" t="str">
        <f>VLOOKUP($E4756,Mapping!$A$2:$C$502,3,0)</f>
        <v>S1</v>
      </c>
      <c r="J4756" s="24" t="str">
        <f>VLOOKUP($E4756,Mapping!$A$2:$C$502,2,0)</f>
        <v>Google Display</v>
      </c>
      <c r="K4756" s="24" t="str">
        <f>VLOOKUP(G4756,Mapping!$E$2:$F$246,2,0)</f>
        <v>S1</v>
      </c>
    </row>
    <row r="4757" spans="5:11" x14ac:dyDescent="0.25">
      <c r="E4757" s="5" t="s">
        <v>219</v>
      </c>
      <c r="F4757" s="1" t="s">
        <v>117</v>
      </c>
      <c r="G4757" s="2">
        <v>44336</v>
      </c>
      <c r="H4757" s="1">
        <v>0</v>
      </c>
      <c r="I4757" s="24" t="str">
        <f>VLOOKUP($E4757,Mapping!$A$2:$C$502,3,0)</f>
        <v>Pre</v>
      </c>
      <c r="J4757" s="24" t="str">
        <f>VLOOKUP($E4757,Mapping!$A$2:$C$502,2,0)</f>
        <v>Google Youtube</v>
      </c>
      <c r="K4757" s="24" t="str">
        <f>VLOOKUP(G4757,Mapping!$E$2:$F$246,2,0)</f>
        <v>S1</v>
      </c>
    </row>
    <row r="4758" spans="5:11" x14ac:dyDescent="0.25">
      <c r="E4758" s="5" t="s">
        <v>220</v>
      </c>
      <c r="F4758" s="1" t="s">
        <v>117</v>
      </c>
      <c r="G4758" s="2">
        <v>44336</v>
      </c>
      <c r="H4758" s="1">
        <v>0</v>
      </c>
      <c r="I4758" s="24">
        <f>VLOOKUP($E4758,Mapping!$A$2:$C$502,3,0)</f>
        <v>0</v>
      </c>
      <c r="J4758" s="24" t="str">
        <f>VLOOKUP($E4758,Mapping!$A$2:$C$502,2,0)</f>
        <v>Google Youtube</v>
      </c>
      <c r="K4758" s="24" t="str">
        <f>VLOOKUP(G4758,Mapping!$E$2:$F$246,2,0)</f>
        <v>S1</v>
      </c>
    </row>
    <row r="4759" spans="5:11" x14ac:dyDescent="0.25">
      <c r="E4759" s="5" t="s">
        <v>231</v>
      </c>
      <c r="F4759" s="1" t="s">
        <v>117</v>
      </c>
      <c r="G4759" s="2">
        <v>44336</v>
      </c>
      <c r="H4759" s="1">
        <v>0</v>
      </c>
      <c r="I4759" s="24">
        <f>VLOOKUP($E4759,Mapping!$A$2:$C$502,3,0)</f>
        <v>0</v>
      </c>
      <c r="J4759" s="24" t="str">
        <f>VLOOKUP($E4759,Mapping!$A$2:$C$502,2,0)</f>
        <v>Google Youtube</v>
      </c>
      <c r="K4759" s="24" t="str">
        <f>VLOOKUP(G4759,Mapping!$E$2:$F$246,2,0)</f>
        <v>S1</v>
      </c>
    </row>
    <row r="4760" spans="5:11" x14ac:dyDescent="0.25">
      <c r="E4760" s="5" t="s">
        <v>221</v>
      </c>
      <c r="F4760" s="1" t="s">
        <v>117</v>
      </c>
      <c r="G4760" s="2">
        <v>44336</v>
      </c>
      <c r="H4760" s="1">
        <v>0</v>
      </c>
      <c r="I4760" s="24">
        <f>VLOOKUP($E4760,Mapping!$A$2:$C$502,3,0)</f>
        <v>0</v>
      </c>
      <c r="J4760" s="24" t="str">
        <f>VLOOKUP($E4760,Mapping!$A$2:$C$502,2,0)</f>
        <v>Google Youtube</v>
      </c>
      <c r="K4760" s="24" t="str">
        <f>VLOOKUP(G4760,Mapping!$E$2:$F$246,2,0)</f>
        <v>S1</v>
      </c>
    </row>
    <row r="4761" spans="5:11" x14ac:dyDescent="0.25">
      <c r="E4761" s="5" t="s">
        <v>232</v>
      </c>
      <c r="F4761" s="1" t="s">
        <v>117</v>
      </c>
      <c r="G4761" s="2">
        <v>44336</v>
      </c>
      <c r="H4761" s="1">
        <v>7291.0217524642703</v>
      </c>
      <c r="I4761" s="24" t="str">
        <f>VLOOKUP($E4761,Mapping!$A$2:$C$502,3,0)</f>
        <v>S1</v>
      </c>
      <c r="J4761" s="24" t="str">
        <f>VLOOKUP($E4761,Mapping!$A$2:$C$502,2,0)</f>
        <v>Google Youtube</v>
      </c>
      <c r="K4761" s="24" t="str">
        <f>VLOOKUP(G4761,Mapping!$E$2:$F$246,2,0)</f>
        <v>S1</v>
      </c>
    </row>
    <row r="4762" spans="5:11" x14ac:dyDescent="0.25">
      <c r="E4762" s="5" t="s">
        <v>73</v>
      </c>
      <c r="F4762" s="1" t="s">
        <v>117</v>
      </c>
      <c r="G4762" s="2">
        <v>44336</v>
      </c>
      <c r="H4762" s="1">
        <v>282876.95580592903</v>
      </c>
      <c r="I4762" s="24">
        <f>VLOOKUP($E4762,Mapping!$A$2:$C$502,3,0)</f>
        <v>0</v>
      </c>
      <c r="J4762" s="24">
        <f>VLOOKUP($E4762,Mapping!$A$2:$C$502,2,0)</f>
        <v>0</v>
      </c>
      <c r="K4762" s="24" t="str">
        <f>VLOOKUP(G4762,Mapping!$E$2:$F$246,2,0)</f>
        <v>S1</v>
      </c>
    </row>
    <row r="4763" spans="5:11" x14ac:dyDescent="0.25">
      <c r="E4763" s="5" t="s">
        <v>149</v>
      </c>
      <c r="F4763" s="1" t="s">
        <v>117</v>
      </c>
      <c r="G4763" s="2">
        <v>44336</v>
      </c>
      <c r="H4763" s="1">
        <v>0</v>
      </c>
      <c r="I4763" s="24">
        <f>VLOOKUP($E4763,Mapping!$A$2:$C$502,3,0)</f>
        <v>0</v>
      </c>
      <c r="J4763" s="24" t="str">
        <f>VLOOKUP($E4763,Mapping!$A$2:$C$502,2,0)</f>
        <v>Event After Effect</v>
      </c>
      <c r="K4763" s="24" t="str">
        <f>VLOOKUP(G4763,Mapping!$E$2:$F$246,2,0)</f>
        <v>S1</v>
      </c>
    </row>
    <row r="4764" spans="5:11" x14ac:dyDescent="0.25">
      <c r="E4764" s="5" t="s">
        <v>150</v>
      </c>
      <c r="F4764" s="1" t="s">
        <v>117</v>
      </c>
      <c r="G4764" s="2">
        <v>44336</v>
      </c>
      <c r="H4764" s="1">
        <v>0</v>
      </c>
      <c r="I4764" s="24">
        <f>VLOOKUP($E4764,Mapping!$A$2:$C$502,3,0)</f>
        <v>0</v>
      </c>
      <c r="J4764" s="24" t="str">
        <f>VLOOKUP($E4764,Mapping!$A$2:$C$502,2,0)</f>
        <v>Internal Event</v>
      </c>
      <c r="K4764" s="24" t="str">
        <f>VLOOKUP(G4764,Mapping!$E$2:$F$246,2,0)</f>
        <v>S1</v>
      </c>
    </row>
    <row r="4765" spans="5:11" x14ac:dyDescent="0.25">
      <c r="E4765" s="5" t="s">
        <v>151</v>
      </c>
      <c r="F4765" s="1" t="s">
        <v>117</v>
      </c>
      <c r="G4765" s="2">
        <v>44336</v>
      </c>
      <c r="H4765" s="1">
        <v>0</v>
      </c>
      <c r="I4765" s="24">
        <f>VLOOKUP($E4765,Mapping!$A$2:$C$502,3,0)</f>
        <v>0</v>
      </c>
      <c r="J4765" s="24" t="str">
        <f>VLOOKUP($E4765,Mapping!$A$2:$C$502,2,0)</f>
        <v>Internal Event</v>
      </c>
      <c r="K4765" s="24" t="str">
        <f>VLOOKUP(G4765,Mapping!$E$2:$F$246,2,0)</f>
        <v>S1</v>
      </c>
    </row>
    <row r="4766" spans="5:11" x14ac:dyDescent="0.25">
      <c r="E4766" s="5" t="s">
        <v>152</v>
      </c>
      <c r="F4766" s="1" t="s">
        <v>117</v>
      </c>
      <c r="G4766" s="2">
        <v>44336</v>
      </c>
      <c r="H4766" s="1">
        <v>0</v>
      </c>
      <c r="I4766" s="24">
        <f>VLOOKUP($E4766,Mapping!$A$2:$C$502,3,0)</f>
        <v>0</v>
      </c>
      <c r="J4766" s="24" t="str">
        <f>VLOOKUP($E4766,Mapping!$A$2:$C$502,2,0)</f>
        <v>Internal Event</v>
      </c>
      <c r="K4766" s="24" t="str">
        <f>VLOOKUP(G4766,Mapping!$E$2:$F$246,2,0)</f>
        <v>S1</v>
      </c>
    </row>
    <row r="4767" spans="5:11" x14ac:dyDescent="0.25">
      <c r="E4767" s="5" t="s">
        <v>153</v>
      </c>
      <c r="F4767" s="1" t="s">
        <v>117</v>
      </c>
      <c r="G4767" s="2">
        <v>44336</v>
      </c>
      <c r="H4767" s="1">
        <v>0</v>
      </c>
      <c r="I4767" s="24">
        <f>VLOOKUP($E4767,Mapping!$A$2:$C$502,3,0)</f>
        <v>0</v>
      </c>
      <c r="J4767" s="24" t="str">
        <f>VLOOKUP($E4767,Mapping!$A$2:$C$502,2,0)</f>
        <v>Monday Effect</v>
      </c>
      <c r="K4767" s="24" t="str">
        <f>VLOOKUP(G4767,Mapping!$E$2:$F$246,2,0)</f>
        <v>S1</v>
      </c>
    </row>
    <row r="4768" spans="5:11" x14ac:dyDescent="0.25">
      <c r="E4768" s="5" t="s">
        <v>154</v>
      </c>
      <c r="F4768" s="1" t="s">
        <v>117</v>
      </c>
      <c r="G4768" s="2">
        <v>44336</v>
      </c>
      <c r="H4768" s="1">
        <v>0</v>
      </c>
      <c r="I4768" s="24">
        <f>VLOOKUP($E4768,Mapping!$A$2:$C$502,3,0)</f>
        <v>0</v>
      </c>
      <c r="J4768" s="24" t="str">
        <f>VLOOKUP($E4768,Mapping!$A$2:$C$502,2,0)</f>
        <v>New Content</v>
      </c>
      <c r="K4768" s="24" t="str">
        <f>VLOOKUP(G4768,Mapping!$E$2:$F$246,2,0)</f>
        <v>S1</v>
      </c>
    </row>
    <row r="4769" spans="5:11" x14ac:dyDescent="0.25">
      <c r="E4769" s="5" t="s">
        <v>155</v>
      </c>
      <c r="F4769" s="1" t="s">
        <v>117</v>
      </c>
      <c r="G4769" s="2">
        <v>44336</v>
      </c>
      <c r="H4769" s="1">
        <v>0</v>
      </c>
      <c r="I4769" s="24">
        <f>VLOOKUP($E4769,Mapping!$A$2:$C$502,3,0)</f>
        <v>0</v>
      </c>
      <c r="J4769" s="24" t="str">
        <f>VLOOKUP($E4769,Mapping!$A$2:$C$502,2,0)</f>
        <v>Internal Event</v>
      </c>
      <c r="K4769" s="24" t="str">
        <f>VLOOKUP(G4769,Mapping!$E$2:$F$246,2,0)</f>
        <v>S1</v>
      </c>
    </row>
    <row r="4770" spans="5:11" x14ac:dyDescent="0.25">
      <c r="E4770" s="5" t="s">
        <v>156</v>
      </c>
      <c r="F4770" s="1" t="s">
        <v>117</v>
      </c>
      <c r="G4770" s="2">
        <v>44336</v>
      </c>
      <c r="H4770" s="1">
        <v>0</v>
      </c>
      <c r="I4770" s="24">
        <f>VLOOKUP($E4770,Mapping!$A$2:$C$502,3,0)</f>
        <v>0</v>
      </c>
      <c r="J4770" s="24" t="str">
        <f>VLOOKUP($E4770,Mapping!$A$2:$C$502,2,0)</f>
        <v>Internal Event</v>
      </c>
      <c r="K4770" s="24" t="str">
        <f>VLOOKUP(G4770,Mapping!$E$2:$F$246,2,0)</f>
        <v>S1</v>
      </c>
    </row>
    <row r="4771" spans="5:11" x14ac:dyDescent="0.25">
      <c r="E4771" s="5" t="s">
        <v>233</v>
      </c>
      <c r="F4771" s="1" t="s">
        <v>117</v>
      </c>
      <c r="G4771" s="2">
        <v>44336</v>
      </c>
      <c r="H4771" s="1">
        <v>0</v>
      </c>
      <c r="I4771" s="24" t="str">
        <f>VLOOKUP($E4771,Mapping!$A$2:$C$502,3,0)</f>
        <v>S2</v>
      </c>
      <c r="J4771" s="24" t="str">
        <f>VLOOKUP($E4771,Mapping!$A$2:$C$502,2,0)</f>
        <v>Reddit</v>
      </c>
      <c r="K4771" s="24" t="str">
        <f>VLOOKUP(G4771,Mapping!$E$2:$F$246,2,0)</f>
        <v>S1</v>
      </c>
    </row>
    <row r="4772" spans="5:11" x14ac:dyDescent="0.25">
      <c r="E4772" s="5" t="s">
        <v>158</v>
      </c>
      <c r="F4772" s="1" t="s">
        <v>117</v>
      </c>
      <c r="G4772" s="2">
        <v>44336</v>
      </c>
      <c r="H4772" s="1">
        <v>0</v>
      </c>
      <c r="I4772" s="24">
        <f>VLOOKUP($E4772,Mapping!$A$2:$C$502,3,0)</f>
        <v>0</v>
      </c>
      <c r="J4772" s="24" t="str">
        <f>VLOOKUP($E4772,Mapping!$A$2:$C$502,2,0)</f>
        <v>Internal Event</v>
      </c>
      <c r="K4772" s="24" t="str">
        <f>VLOOKUP(G4772,Mapping!$E$2:$F$246,2,0)</f>
        <v>S1</v>
      </c>
    </row>
    <row r="4773" spans="5:11" x14ac:dyDescent="0.25">
      <c r="E4773" s="5" t="s">
        <v>159</v>
      </c>
      <c r="F4773" s="1" t="s">
        <v>117</v>
      </c>
      <c r="G4773" s="2">
        <v>44336</v>
      </c>
      <c r="H4773" s="1">
        <v>0</v>
      </c>
      <c r="I4773" s="24">
        <f>VLOOKUP($E4773,Mapping!$A$2:$C$502,3,0)</f>
        <v>0</v>
      </c>
      <c r="J4773" s="24" t="str">
        <f>VLOOKUP($E4773,Mapping!$A$2:$C$502,2,0)</f>
        <v>Event After Effect</v>
      </c>
      <c r="K4773" s="24" t="str">
        <f>VLOOKUP(G4773,Mapping!$E$2:$F$246,2,0)</f>
        <v>S1</v>
      </c>
    </row>
    <row r="4774" spans="5:11" x14ac:dyDescent="0.25">
      <c r="E4774" s="5" t="s">
        <v>160</v>
      </c>
      <c r="F4774" s="1" t="s">
        <v>117</v>
      </c>
      <c r="G4774" s="2">
        <v>44336</v>
      </c>
      <c r="H4774" s="1">
        <v>0</v>
      </c>
      <c r="I4774" s="24">
        <f>VLOOKUP($E4774,Mapping!$A$2:$C$502,3,0)</f>
        <v>0</v>
      </c>
      <c r="J4774" s="24" t="str">
        <f>VLOOKUP($E4774,Mapping!$A$2:$C$502,2,0)</f>
        <v>Event After Effect</v>
      </c>
      <c r="K4774" s="24" t="str">
        <f>VLOOKUP(G4774,Mapping!$E$2:$F$246,2,0)</f>
        <v>S1</v>
      </c>
    </row>
    <row r="4775" spans="5:11" x14ac:dyDescent="0.25">
      <c r="E4775" s="5" t="s">
        <v>161</v>
      </c>
      <c r="F4775" s="1" t="s">
        <v>117</v>
      </c>
      <c r="G4775" s="2">
        <v>44336</v>
      </c>
      <c r="H4775" s="1">
        <v>55538.062280573999</v>
      </c>
      <c r="I4775" s="24">
        <f>VLOOKUP($E4775,Mapping!$A$2:$C$502,3,0)</f>
        <v>0</v>
      </c>
      <c r="J4775" s="24" t="str">
        <f>VLOOKUP($E4775,Mapping!$A$2:$C$502,2,0)</f>
        <v>Internal Event</v>
      </c>
      <c r="K4775" s="24" t="str">
        <f>VLOOKUP(G4775,Mapping!$E$2:$F$246,2,0)</f>
        <v>S1</v>
      </c>
    </row>
    <row r="4776" spans="5:11" x14ac:dyDescent="0.25">
      <c r="E4776" s="5" t="s">
        <v>162</v>
      </c>
      <c r="F4776" s="1" t="s">
        <v>117</v>
      </c>
      <c r="G4776" s="2">
        <v>44336</v>
      </c>
      <c r="H4776" s="1">
        <v>0</v>
      </c>
      <c r="I4776" s="24">
        <f>VLOOKUP($E4776,Mapping!$A$2:$C$502,3,0)</f>
        <v>0</v>
      </c>
      <c r="J4776" s="24" t="str">
        <f>VLOOKUP($E4776,Mapping!$A$2:$C$502,2,0)</f>
        <v>Tuesday Effect</v>
      </c>
      <c r="K4776" s="24" t="str">
        <f>VLOOKUP(G4776,Mapping!$E$2:$F$246,2,0)</f>
        <v>S1</v>
      </c>
    </row>
    <row r="4777" spans="5:11" x14ac:dyDescent="0.25">
      <c r="E4777" s="5" t="s">
        <v>222</v>
      </c>
      <c r="F4777" s="1" t="s">
        <v>117</v>
      </c>
      <c r="G4777" s="2">
        <v>44336</v>
      </c>
      <c r="H4777" s="1">
        <v>769.08620280425396</v>
      </c>
      <c r="I4777" s="24" t="str">
        <f>VLOOKUP($E4777,Mapping!$A$2:$C$502,3,0)</f>
        <v>Pre</v>
      </c>
      <c r="J4777" s="24" t="str">
        <f>VLOOKUP($E4777,Mapping!$A$2:$C$502,2,0)</f>
        <v>Unity</v>
      </c>
      <c r="K4777" s="24" t="str">
        <f>VLOOKUP(G4777,Mapping!$E$2:$F$246,2,0)</f>
        <v>S1</v>
      </c>
    </row>
    <row r="4778" spans="5:11" x14ac:dyDescent="0.25">
      <c r="E4778" s="5" t="s">
        <v>234</v>
      </c>
      <c r="F4778" s="1" t="s">
        <v>117</v>
      </c>
      <c r="G4778" s="2">
        <v>44336</v>
      </c>
      <c r="H4778" s="1">
        <v>24764.108917260499</v>
      </c>
      <c r="I4778" s="24" t="str">
        <f>VLOOKUP($E4778,Mapping!$A$2:$C$502,3,0)</f>
        <v>S1</v>
      </c>
      <c r="J4778" s="24" t="str">
        <f>VLOOKUP($E4778,Mapping!$A$2:$C$502,2,0)</f>
        <v>Unity</v>
      </c>
      <c r="K4778" s="24" t="str">
        <f>VLOOKUP(G4778,Mapping!$E$2:$F$246,2,0)</f>
        <v>S1</v>
      </c>
    </row>
    <row r="4779" spans="5:11" x14ac:dyDescent="0.25">
      <c r="E4779" s="5" t="s">
        <v>235</v>
      </c>
      <c r="F4779" s="1" t="s">
        <v>117</v>
      </c>
      <c r="G4779" s="2">
        <v>44336</v>
      </c>
      <c r="H4779" s="1">
        <v>0</v>
      </c>
      <c r="I4779" s="24" t="str">
        <f>VLOOKUP($E4779,Mapping!$A$2:$C$502,3,0)</f>
        <v>S2</v>
      </c>
      <c r="J4779" s="24" t="str">
        <f>VLOOKUP($E4779,Mapping!$A$2:$C$502,2,0)</f>
        <v>Unity</v>
      </c>
      <c r="K4779" s="24" t="str">
        <f>VLOOKUP(G4779,Mapping!$E$2:$F$246,2,0)</f>
        <v>S1</v>
      </c>
    </row>
    <row r="4780" spans="5:11" x14ac:dyDescent="0.25">
      <c r="E4780" s="5" t="s">
        <v>247</v>
      </c>
      <c r="F4780" s="1" t="s">
        <v>117</v>
      </c>
      <c r="G4780" s="2">
        <v>44336</v>
      </c>
      <c r="H4780" s="1">
        <v>0</v>
      </c>
      <c r="I4780" s="24" t="str">
        <f>VLOOKUP($E4780,Mapping!$A$2:$C$502,3,0)</f>
        <v>S3</v>
      </c>
      <c r="J4780" s="24" t="str">
        <f>VLOOKUP($E4780,Mapping!$A$2:$C$502,2,0)</f>
        <v>Unity</v>
      </c>
      <c r="K4780" s="24" t="str">
        <f>VLOOKUP(G4780,Mapping!$E$2:$F$246,2,0)</f>
        <v>S1</v>
      </c>
    </row>
    <row r="4781" spans="5:11" x14ac:dyDescent="0.25">
      <c r="E4781" s="5" t="s">
        <v>200</v>
      </c>
      <c r="F4781" s="1" t="s">
        <v>117</v>
      </c>
      <c r="G4781" s="2">
        <v>44337</v>
      </c>
      <c r="H4781" s="1">
        <v>0</v>
      </c>
      <c r="I4781" s="24">
        <f>VLOOKUP($E4781,Mapping!$A$2:$C$502,3,0)</f>
        <v>0</v>
      </c>
      <c r="J4781" s="24" t="str">
        <f>VLOOKUP($E4781,Mapping!$A$2:$C$502,2,0)</f>
        <v>Apple Search</v>
      </c>
      <c r="K4781" s="24" t="str">
        <f>VLOOKUP(G4781,Mapping!$E$2:$F$246,2,0)</f>
        <v>S1</v>
      </c>
    </row>
    <row r="4782" spans="5:11" x14ac:dyDescent="0.25">
      <c r="E4782" s="5" t="s">
        <v>227</v>
      </c>
      <c r="F4782" s="1" t="s">
        <v>117</v>
      </c>
      <c r="G4782" s="2">
        <v>44337</v>
      </c>
      <c r="H4782" s="1">
        <v>0</v>
      </c>
      <c r="I4782" s="24">
        <f>VLOOKUP($E4782,Mapping!$A$2:$C$502,3,0)</f>
        <v>0</v>
      </c>
      <c r="J4782" s="24" t="str">
        <f>VLOOKUP($E4782,Mapping!$A$2:$C$502,2,0)</f>
        <v>Applovin Rewarded</v>
      </c>
      <c r="K4782" s="24" t="str">
        <f>VLOOKUP(G4782,Mapping!$E$2:$F$246,2,0)</f>
        <v>S1</v>
      </c>
    </row>
    <row r="4783" spans="5:11" x14ac:dyDescent="0.25">
      <c r="E4783" s="5" t="s">
        <v>201</v>
      </c>
      <c r="F4783" s="1" t="s">
        <v>117</v>
      </c>
      <c r="G4783" s="2">
        <v>44337</v>
      </c>
      <c r="H4783" s="1">
        <v>0</v>
      </c>
      <c r="I4783" s="24">
        <f>VLOOKUP($E4783,Mapping!$A$2:$C$502,3,0)</f>
        <v>0</v>
      </c>
      <c r="J4783" s="24" t="str">
        <f>VLOOKUP($E4783,Mapping!$A$2:$C$502,2,0)</f>
        <v>Applovin Video</v>
      </c>
      <c r="K4783" s="24" t="str">
        <f>VLOOKUP(G4783,Mapping!$E$2:$F$246,2,0)</f>
        <v>S1</v>
      </c>
    </row>
    <row r="4784" spans="5:11" x14ac:dyDescent="0.25">
      <c r="E4784" s="5" t="s">
        <v>143</v>
      </c>
      <c r="F4784" s="1" t="s">
        <v>117</v>
      </c>
      <c r="G4784" s="2">
        <v>44337</v>
      </c>
      <c r="H4784" s="1">
        <v>0</v>
      </c>
      <c r="I4784" s="24">
        <f>VLOOKUP($E4784,Mapping!$A$2:$C$502,3,0)</f>
        <v>0</v>
      </c>
      <c r="J4784" s="24" t="str">
        <f>VLOOKUP($E4784,Mapping!$A$2:$C$502,2,0)</f>
        <v>Bug Fix</v>
      </c>
      <c r="K4784" s="24" t="str">
        <f>VLOOKUP(G4784,Mapping!$E$2:$F$246,2,0)</f>
        <v>S1</v>
      </c>
    </row>
    <row r="4785" spans="5:11" x14ac:dyDescent="0.25">
      <c r="E4785" s="5" t="s">
        <v>144</v>
      </c>
      <c r="F4785" s="1" t="s">
        <v>117</v>
      </c>
      <c r="G4785" s="2">
        <v>44337</v>
      </c>
      <c r="H4785" s="1">
        <v>0</v>
      </c>
      <c r="I4785" s="24">
        <f>VLOOKUP($E4785,Mapping!$A$2:$C$502,3,0)</f>
        <v>0</v>
      </c>
      <c r="J4785" s="24" t="str">
        <f>VLOOKUP($E4785,Mapping!$A$2:$C$502,2,0)</f>
        <v>Bug Fix</v>
      </c>
      <c r="K4785" s="24" t="str">
        <f>VLOOKUP(G4785,Mapping!$E$2:$F$246,2,0)</f>
        <v>S1</v>
      </c>
    </row>
    <row r="4786" spans="5:11" x14ac:dyDescent="0.25">
      <c r="E4786" s="5" t="s">
        <v>226</v>
      </c>
      <c r="F4786" s="1" t="s">
        <v>117</v>
      </c>
      <c r="G4786" s="2">
        <v>44337</v>
      </c>
      <c r="H4786" s="1">
        <v>0</v>
      </c>
      <c r="I4786" s="24">
        <f>VLOOKUP($E4786,Mapping!$A$2:$C$502,3,0)</f>
        <v>0</v>
      </c>
      <c r="J4786" s="24" t="str">
        <f>VLOOKUP($E4786,Mapping!$A$2:$C$502,2,0)</f>
        <v>Bug Fix</v>
      </c>
      <c r="K4786" s="24" t="str">
        <f>VLOOKUP(G4786,Mapping!$E$2:$F$246,2,0)</f>
        <v>S1</v>
      </c>
    </row>
    <row r="4787" spans="5:11" x14ac:dyDescent="0.25">
      <c r="E4787" s="5" t="s">
        <v>146</v>
      </c>
      <c r="F4787" s="1" t="s">
        <v>117</v>
      </c>
      <c r="G4787" s="2">
        <v>44337</v>
      </c>
      <c r="H4787" s="1">
        <v>0</v>
      </c>
      <c r="I4787" s="24">
        <f>VLOOKUP($E4787,Mapping!$A$2:$C$502,3,0)</f>
        <v>0</v>
      </c>
      <c r="J4787" s="24" t="str">
        <f>VLOOKUP($E4787,Mapping!$A$2:$C$502,2,0)</f>
        <v>Event After Effect</v>
      </c>
      <c r="K4787" s="24" t="str">
        <f>VLOOKUP(G4787,Mapping!$E$2:$F$246,2,0)</f>
        <v>S1</v>
      </c>
    </row>
    <row r="4788" spans="5:11" x14ac:dyDescent="0.25">
      <c r="E4788" s="5" t="s">
        <v>228</v>
      </c>
      <c r="F4788" s="1" t="s">
        <v>117</v>
      </c>
      <c r="G4788" s="2">
        <v>44337</v>
      </c>
      <c r="H4788" s="1">
        <v>0</v>
      </c>
      <c r="I4788" s="24">
        <f>VLOOKUP($E4788,Mapping!$A$2:$C$502,3,0)</f>
        <v>0</v>
      </c>
      <c r="J4788" s="24" t="str">
        <f>VLOOKUP($E4788,Mapping!$A$2:$C$502,2,0)</f>
        <v>Bytedance Global</v>
      </c>
      <c r="K4788" s="24" t="str">
        <f>VLOOKUP(G4788,Mapping!$E$2:$F$246,2,0)</f>
        <v>S1</v>
      </c>
    </row>
    <row r="4789" spans="5:11" x14ac:dyDescent="0.25">
      <c r="E4789" s="5" t="s">
        <v>180</v>
      </c>
      <c r="F4789" s="1" t="s">
        <v>117</v>
      </c>
      <c r="G4789" s="2">
        <v>44337</v>
      </c>
      <c r="H4789" s="1">
        <v>-18458.174343353199</v>
      </c>
      <c r="I4789" s="24">
        <f>VLOOKUP($E4789,Mapping!$A$2:$C$502,3,0)</f>
        <v>0</v>
      </c>
      <c r="J4789" s="24" t="str">
        <f>VLOOKUP($E4789,Mapping!$A$2:$C$502,2,0)</f>
        <v>Lords Mobile</v>
      </c>
      <c r="K4789" s="24" t="str">
        <f>VLOOKUP(G4789,Mapping!$E$2:$F$246,2,0)</f>
        <v>S1</v>
      </c>
    </row>
    <row r="4790" spans="5:11" x14ac:dyDescent="0.25">
      <c r="E4790" s="5" t="s">
        <v>181</v>
      </c>
      <c r="F4790" s="1" t="s">
        <v>117</v>
      </c>
      <c r="G4790" s="2">
        <v>44337</v>
      </c>
      <c r="H4790" s="1">
        <v>-15817.8334838135</v>
      </c>
      <c r="I4790" s="24">
        <f>VLOOKUP($E4790,Mapping!$A$2:$C$502,3,0)</f>
        <v>0</v>
      </c>
      <c r="J4790" s="24" t="str">
        <f>VLOOKUP($E4790,Mapping!$A$2:$C$502,2,0)</f>
        <v>Rise of Kingdom</v>
      </c>
      <c r="K4790" s="24" t="str">
        <f>VLOOKUP(G4790,Mapping!$E$2:$F$246,2,0)</f>
        <v>S1</v>
      </c>
    </row>
    <row r="4791" spans="5:11" x14ac:dyDescent="0.25">
      <c r="E4791" s="5" t="s">
        <v>182</v>
      </c>
      <c r="F4791" s="1" t="s">
        <v>117</v>
      </c>
      <c r="G4791" s="2">
        <v>44337</v>
      </c>
      <c r="H4791" s="1">
        <v>-10487.6974721775</v>
      </c>
      <c r="I4791" s="24">
        <f>VLOOKUP($E4791,Mapping!$A$2:$C$502,3,0)</f>
        <v>0</v>
      </c>
      <c r="J4791" s="24" t="str">
        <f>VLOOKUP($E4791,Mapping!$A$2:$C$502,2,0)</f>
        <v>West Game</v>
      </c>
      <c r="K4791" s="24" t="str">
        <f>VLOOKUP(G4791,Mapping!$E$2:$F$246,2,0)</f>
        <v>S1</v>
      </c>
    </row>
    <row r="4792" spans="5:11" x14ac:dyDescent="0.25">
      <c r="E4792" s="5" t="s">
        <v>148</v>
      </c>
      <c r="F4792" s="1" t="s">
        <v>117</v>
      </c>
      <c r="G4792" s="2">
        <v>44337</v>
      </c>
      <c r="H4792" s="1">
        <v>0</v>
      </c>
      <c r="I4792" s="24">
        <f>VLOOKUP($E4792,Mapping!$A$2:$C$502,3,0)</f>
        <v>0</v>
      </c>
      <c r="J4792" s="24" t="str">
        <f>VLOOKUP($E4792,Mapping!$A$2:$C$502,2,0)</f>
        <v>Event After Effect</v>
      </c>
      <c r="K4792" s="24" t="str">
        <f>VLOOKUP(G4792,Mapping!$E$2:$F$246,2,0)</f>
        <v>S1</v>
      </c>
    </row>
    <row r="4793" spans="5:11" x14ac:dyDescent="0.25">
      <c r="E4793" s="5" t="s">
        <v>202</v>
      </c>
      <c r="F4793" s="1" t="s">
        <v>117</v>
      </c>
      <c r="G4793" s="2">
        <v>44337</v>
      </c>
      <c r="H4793" s="1">
        <v>2889.2724164915398</v>
      </c>
      <c r="I4793" s="24" t="str">
        <f>VLOOKUP($E4793,Mapping!$A$2:$C$502,3,0)</f>
        <v>S1</v>
      </c>
      <c r="J4793" s="24" t="str">
        <f>VLOOKUP($E4793,Mapping!$A$2:$C$502,2,0)</f>
        <v>Facebook AEO AAA</v>
      </c>
      <c r="K4793" s="24" t="str">
        <f>VLOOKUP(G4793,Mapping!$E$2:$F$246,2,0)</f>
        <v>S1</v>
      </c>
    </row>
    <row r="4794" spans="5:11" x14ac:dyDescent="0.25">
      <c r="E4794" s="5" t="s">
        <v>203</v>
      </c>
      <c r="F4794" s="1" t="s">
        <v>117</v>
      </c>
      <c r="G4794" s="2">
        <v>44337</v>
      </c>
      <c r="H4794" s="1">
        <v>0</v>
      </c>
      <c r="I4794" s="24" t="str">
        <f>VLOOKUP($E4794,Mapping!$A$2:$C$502,3,0)</f>
        <v>S2</v>
      </c>
      <c r="J4794" s="24" t="str">
        <f>VLOOKUP($E4794,Mapping!$A$2:$C$502,2,0)</f>
        <v>Facebook AEO AAA</v>
      </c>
      <c r="K4794" s="24" t="str">
        <f>VLOOKUP(G4794,Mapping!$E$2:$F$246,2,0)</f>
        <v>S1</v>
      </c>
    </row>
    <row r="4795" spans="5:11" x14ac:dyDescent="0.25">
      <c r="E4795" s="5" t="s">
        <v>243</v>
      </c>
      <c r="F4795" s="1" t="s">
        <v>117</v>
      </c>
      <c r="G4795" s="2">
        <v>44337</v>
      </c>
      <c r="H4795" s="1">
        <v>0</v>
      </c>
      <c r="I4795" s="24" t="str">
        <f>VLOOKUP($E4795,Mapping!$A$2:$C$502,3,0)</f>
        <v>S3</v>
      </c>
      <c r="J4795" s="24" t="str">
        <f>VLOOKUP($E4795,Mapping!$A$2:$C$502,2,0)</f>
        <v>Facebook AEO AAA</v>
      </c>
      <c r="K4795" s="24" t="str">
        <f>VLOOKUP(G4795,Mapping!$E$2:$F$246,2,0)</f>
        <v>S1</v>
      </c>
    </row>
    <row r="4796" spans="5:11" x14ac:dyDescent="0.25">
      <c r="E4796" s="5" t="s">
        <v>204</v>
      </c>
      <c r="F4796" s="1" t="s">
        <v>117</v>
      </c>
      <c r="G4796" s="2">
        <v>44337</v>
      </c>
      <c r="H4796" s="1">
        <v>0</v>
      </c>
      <c r="I4796" s="24" t="str">
        <f>VLOOKUP($E4796,Mapping!$A$2:$C$502,3,0)</f>
        <v>Pre</v>
      </c>
      <c r="J4796" s="24" t="str">
        <f>VLOOKUP($E4796,Mapping!$A$2:$C$502,2,0)</f>
        <v>Facebook AEO AAA</v>
      </c>
      <c r="K4796" s="24" t="str">
        <f>VLOOKUP(G4796,Mapping!$E$2:$F$246,2,0)</f>
        <v>S1</v>
      </c>
    </row>
    <row r="4797" spans="5:11" x14ac:dyDescent="0.25">
      <c r="E4797" s="5" t="s">
        <v>205</v>
      </c>
      <c r="F4797" s="1" t="s">
        <v>117</v>
      </c>
      <c r="G4797" s="2">
        <v>44337</v>
      </c>
      <c r="H4797" s="1">
        <v>3382.09974201163</v>
      </c>
      <c r="I4797" s="24" t="str">
        <f>VLOOKUP($E4797,Mapping!$A$2:$C$502,3,0)</f>
        <v>S1</v>
      </c>
      <c r="J4797" s="24" t="str">
        <f>VLOOKUP($E4797,Mapping!$A$2:$C$502,2,0)</f>
        <v>Facebook AEO BAU</v>
      </c>
      <c r="K4797" s="24" t="str">
        <f>VLOOKUP(G4797,Mapping!$E$2:$F$246,2,0)</f>
        <v>S1</v>
      </c>
    </row>
    <row r="4798" spans="5:11" x14ac:dyDescent="0.25">
      <c r="E4798" s="5" t="s">
        <v>206</v>
      </c>
      <c r="F4798" s="1" t="s">
        <v>117</v>
      </c>
      <c r="G4798" s="2">
        <v>44337</v>
      </c>
      <c r="H4798" s="1">
        <v>0</v>
      </c>
      <c r="I4798" s="24" t="str">
        <f>VLOOKUP($E4798,Mapping!$A$2:$C$502,3,0)</f>
        <v>S2</v>
      </c>
      <c r="J4798" s="24" t="str">
        <f>VLOOKUP($E4798,Mapping!$A$2:$C$502,2,0)</f>
        <v>Facebook AEO BAU</v>
      </c>
      <c r="K4798" s="24" t="str">
        <f>VLOOKUP(G4798,Mapping!$E$2:$F$246,2,0)</f>
        <v>S1</v>
      </c>
    </row>
    <row r="4799" spans="5:11" x14ac:dyDescent="0.25">
      <c r="E4799" s="5" t="s">
        <v>244</v>
      </c>
      <c r="F4799" s="1" t="s">
        <v>117</v>
      </c>
      <c r="G4799" s="2">
        <v>44337</v>
      </c>
      <c r="H4799" s="1">
        <v>0</v>
      </c>
      <c r="I4799" s="24" t="str">
        <f>VLOOKUP($E4799,Mapping!$A$2:$C$502,3,0)</f>
        <v>S3</v>
      </c>
      <c r="J4799" s="24" t="str">
        <f>VLOOKUP($E4799,Mapping!$A$2:$C$502,2,0)</f>
        <v>Facebook AEO BAU</v>
      </c>
      <c r="K4799" s="24" t="str">
        <f>VLOOKUP(G4799,Mapping!$E$2:$F$246,2,0)</f>
        <v>S1</v>
      </c>
    </row>
    <row r="4800" spans="5:11" x14ac:dyDescent="0.25">
      <c r="E4800" s="5" t="s">
        <v>207</v>
      </c>
      <c r="F4800" s="1" t="s">
        <v>117</v>
      </c>
      <c r="G4800" s="2">
        <v>44337</v>
      </c>
      <c r="H4800" s="1">
        <v>0</v>
      </c>
      <c r="I4800" s="24" t="str">
        <f>VLOOKUP($E4800,Mapping!$A$2:$C$502,3,0)</f>
        <v>Pre</v>
      </c>
      <c r="J4800" s="24" t="str">
        <f>VLOOKUP($E4800,Mapping!$A$2:$C$502,2,0)</f>
        <v>Facebook AEO BAU</v>
      </c>
      <c r="K4800" s="24" t="str">
        <f>VLOOKUP(G4800,Mapping!$E$2:$F$246,2,0)</f>
        <v>S1</v>
      </c>
    </row>
    <row r="4801" spans="5:11" x14ac:dyDescent="0.25">
      <c r="E4801" s="5" t="s">
        <v>208</v>
      </c>
      <c r="F4801" s="1" t="s">
        <v>117</v>
      </c>
      <c r="G4801" s="2">
        <v>44337</v>
      </c>
      <c r="H4801" s="1">
        <v>0</v>
      </c>
      <c r="I4801" s="24" t="str">
        <f>VLOOKUP($E4801,Mapping!$A$2:$C$502,3,0)</f>
        <v>Pre</v>
      </c>
      <c r="J4801" s="24" t="str">
        <f>VLOOKUP($E4801,Mapping!$A$2:$C$502,2,0)</f>
        <v>Facebook VO AAA</v>
      </c>
      <c r="K4801" s="24" t="str">
        <f>VLOOKUP(G4801,Mapping!$E$2:$F$246,2,0)</f>
        <v>S1</v>
      </c>
    </row>
    <row r="4802" spans="5:11" x14ac:dyDescent="0.25">
      <c r="E4802" s="5" t="s">
        <v>209</v>
      </c>
      <c r="F4802" s="1" t="s">
        <v>117</v>
      </c>
      <c r="G4802" s="2">
        <v>44337</v>
      </c>
      <c r="H4802" s="1">
        <v>12979.7376522464</v>
      </c>
      <c r="I4802" s="24" t="str">
        <f>VLOOKUP($E4802,Mapping!$A$2:$C$502,3,0)</f>
        <v>S1</v>
      </c>
      <c r="J4802" s="24" t="str">
        <f>VLOOKUP($E4802,Mapping!$A$2:$C$502,2,0)</f>
        <v>Facebook VO AAA</v>
      </c>
      <c r="K4802" s="24" t="str">
        <f>VLOOKUP(G4802,Mapping!$E$2:$F$246,2,0)</f>
        <v>S1</v>
      </c>
    </row>
    <row r="4803" spans="5:11" x14ac:dyDescent="0.25">
      <c r="E4803" s="5" t="s">
        <v>210</v>
      </c>
      <c r="F4803" s="1" t="s">
        <v>117</v>
      </c>
      <c r="G4803" s="2">
        <v>44337</v>
      </c>
      <c r="H4803" s="1">
        <v>0</v>
      </c>
      <c r="I4803" s="24" t="str">
        <f>VLOOKUP($E4803,Mapping!$A$2:$C$502,3,0)</f>
        <v>S2</v>
      </c>
      <c r="J4803" s="24" t="str">
        <f>VLOOKUP($E4803,Mapping!$A$2:$C$502,2,0)</f>
        <v>Facebook VO AAA</v>
      </c>
      <c r="K4803" s="24" t="str">
        <f>VLOOKUP(G4803,Mapping!$E$2:$F$246,2,0)</f>
        <v>S1</v>
      </c>
    </row>
    <row r="4804" spans="5:11" x14ac:dyDescent="0.25">
      <c r="E4804" s="5" t="s">
        <v>245</v>
      </c>
      <c r="F4804" s="1" t="s">
        <v>117</v>
      </c>
      <c r="G4804" s="2">
        <v>44337</v>
      </c>
      <c r="H4804" s="1">
        <v>0</v>
      </c>
      <c r="I4804" s="24" t="str">
        <f>VLOOKUP($E4804,Mapping!$A$2:$C$502,3,0)</f>
        <v>S3</v>
      </c>
      <c r="J4804" s="24" t="str">
        <f>VLOOKUP($E4804,Mapping!$A$2:$C$502,2,0)</f>
        <v>Facebook VO AAA</v>
      </c>
      <c r="K4804" s="24" t="str">
        <f>VLOOKUP(G4804,Mapping!$E$2:$F$246,2,0)</f>
        <v>S1</v>
      </c>
    </row>
    <row r="4805" spans="5:11" x14ac:dyDescent="0.25">
      <c r="E4805" s="5" t="s">
        <v>211</v>
      </c>
      <c r="F4805" s="1" t="s">
        <v>117</v>
      </c>
      <c r="G4805" s="2">
        <v>44337</v>
      </c>
      <c r="H4805" s="1">
        <v>0</v>
      </c>
      <c r="I4805" s="24" t="str">
        <f>VLOOKUP($E4805,Mapping!$A$2:$C$502,3,0)</f>
        <v>Pre</v>
      </c>
      <c r="J4805" s="24" t="str">
        <f>VLOOKUP($E4805,Mapping!$A$2:$C$502,2,0)</f>
        <v>Facebook VO BAU</v>
      </c>
      <c r="K4805" s="24" t="str">
        <f>VLOOKUP(G4805,Mapping!$E$2:$F$246,2,0)</f>
        <v>S1</v>
      </c>
    </row>
    <row r="4806" spans="5:11" x14ac:dyDescent="0.25">
      <c r="E4806" s="5" t="s">
        <v>212</v>
      </c>
      <c r="F4806" s="1" t="s">
        <v>117</v>
      </c>
      <c r="G4806" s="2">
        <v>44337</v>
      </c>
      <c r="H4806" s="1">
        <v>31119.660376638902</v>
      </c>
      <c r="I4806" s="24" t="str">
        <f>VLOOKUP($E4806,Mapping!$A$2:$C$502,3,0)</f>
        <v>S1</v>
      </c>
      <c r="J4806" s="24" t="str">
        <f>VLOOKUP($E4806,Mapping!$A$2:$C$502,2,0)</f>
        <v>Facebook VO BAU</v>
      </c>
      <c r="K4806" s="24" t="str">
        <f>VLOOKUP(G4806,Mapping!$E$2:$F$246,2,0)</f>
        <v>S1</v>
      </c>
    </row>
    <row r="4807" spans="5:11" x14ac:dyDescent="0.25">
      <c r="E4807" s="5" t="s">
        <v>213</v>
      </c>
      <c r="F4807" s="1" t="s">
        <v>117</v>
      </c>
      <c r="G4807" s="2">
        <v>44337</v>
      </c>
      <c r="H4807" s="1">
        <v>0</v>
      </c>
      <c r="I4807" s="24" t="str">
        <f>VLOOKUP($E4807,Mapping!$A$2:$C$502,3,0)</f>
        <v>S2</v>
      </c>
      <c r="J4807" s="24" t="str">
        <f>VLOOKUP($E4807,Mapping!$A$2:$C$502,2,0)</f>
        <v>Facebook VO BAU</v>
      </c>
      <c r="K4807" s="24" t="str">
        <f>VLOOKUP(G4807,Mapping!$E$2:$F$246,2,0)</f>
        <v>S1</v>
      </c>
    </row>
    <row r="4808" spans="5:11" x14ac:dyDescent="0.25">
      <c r="E4808" s="5" t="s">
        <v>246</v>
      </c>
      <c r="F4808" s="1" t="s">
        <v>117</v>
      </c>
      <c r="G4808" s="2">
        <v>44337</v>
      </c>
      <c r="H4808" s="1">
        <v>0</v>
      </c>
      <c r="I4808" s="24" t="str">
        <f>VLOOKUP($E4808,Mapping!$A$2:$C$502,3,0)</f>
        <v>S3</v>
      </c>
      <c r="J4808" s="24" t="str">
        <f>VLOOKUP($E4808,Mapping!$A$2:$C$502,2,0)</f>
        <v>Facebook VO BAU</v>
      </c>
      <c r="K4808" s="24" t="str">
        <f>VLOOKUP(G4808,Mapping!$E$2:$F$246,2,0)</f>
        <v>S1</v>
      </c>
    </row>
    <row r="4809" spans="5:11" x14ac:dyDescent="0.25">
      <c r="E4809" s="5" t="s">
        <v>214</v>
      </c>
      <c r="F4809" s="1" t="s">
        <v>117</v>
      </c>
      <c r="G4809" s="2">
        <v>44337</v>
      </c>
      <c r="H4809" s="1">
        <v>0</v>
      </c>
      <c r="I4809" s="24" t="str">
        <f>VLOOKUP($E4809,Mapping!$A$2:$C$502,3,0)</f>
        <v>Pre</v>
      </c>
      <c r="J4809" s="24" t="str">
        <f>VLOOKUP($E4809,Mapping!$A$2:$C$502,2,0)</f>
        <v>Facebook VO Dynamic</v>
      </c>
      <c r="K4809" s="24" t="str">
        <f>VLOOKUP(G4809,Mapping!$E$2:$F$246,2,0)</f>
        <v>S1</v>
      </c>
    </row>
    <row r="4810" spans="5:11" x14ac:dyDescent="0.25">
      <c r="E4810" s="5" t="s">
        <v>215</v>
      </c>
      <c r="F4810" s="1" t="s">
        <v>117</v>
      </c>
      <c r="G4810" s="2">
        <v>44337</v>
      </c>
      <c r="H4810" s="1">
        <v>15705.546407484901</v>
      </c>
      <c r="I4810" s="24" t="str">
        <f>VLOOKUP($E4810,Mapping!$A$2:$C$502,3,0)</f>
        <v>S1</v>
      </c>
      <c r="J4810" s="24" t="str">
        <f>VLOOKUP($E4810,Mapping!$A$2:$C$502,2,0)</f>
        <v>Facebook VO Dynamic</v>
      </c>
      <c r="K4810" s="24" t="str">
        <f>VLOOKUP(G4810,Mapping!$E$2:$F$246,2,0)</f>
        <v>S1</v>
      </c>
    </row>
    <row r="4811" spans="5:11" x14ac:dyDescent="0.25">
      <c r="E4811" s="5" t="s">
        <v>216</v>
      </c>
      <c r="F4811" s="1" t="s">
        <v>117</v>
      </c>
      <c r="G4811" s="2">
        <v>44337</v>
      </c>
      <c r="H4811" s="1">
        <v>0</v>
      </c>
      <c r="I4811" s="24" t="str">
        <f>VLOOKUP($E4811,Mapping!$A$2:$C$502,3,0)</f>
        <v>Pre</v>
      </c>
      <c r="J4811" s="24" t="str">
        <f>VLOOKUP($E4811,Mapping!$A$2:$C$502,2,0)</f>
        <v>Google Display</v>
      </c>
      <c r="K4811" s="24" t="str">
        <f>VLOOKUP(G4811,Mapping!$E$2:$F$246,2,0)</f>
        <v>S1</v>
      </c>
    </row>
    <row r="4812" spans="5:11" x14ac:dyDescent="0.25">
      <c r="E4812" s="5" t="s">
        <v>217</v>
      </c>
      <c r="F4812" s="1" t="s">
        <v>117</v>
      </c>
      <c r="G4812" s="2">
        <v>44337</v>
      </c>
      <c r="H4812" s="1">
        <v>0</v>
      </c>
      <c r="I4812" s="24">
        <f>VLOOKUP($E4812,Mapping!$A$2:$C$502,3,0)</f>
        <v>0</v>
      </c>
      <c r="J4812" s="24" t="str">
        <f>VLOOKUP($E4812,Mapping!$A$2:$C$502,2,0)</f>
        <v>Google Display</v>
      </c>
      <c r="K4812" s="24" t="str">
        <f>VLOOKUP(G4812,Mapping!$E$2:$F$246,2,0)</f>
        <v>S1</v>
      </c>
    </row>
    <row r="4813" spans="5:11" x14ac:dyDescent="0.25">
      <c r="E4813" s="5" t="s">
        <v>229</v>
      </c>
      <c r="F4813" s="1" t="s">
        <v>117</v>
      </c>
      <c r="G4813" s="2">
        <v>44337</v>
      </c>
      <c r="H4813" s="1">
        <v>0</v>
      </c>
      <c r="I4813" s="24">
        <f>VLOOKUP($E4813,Mapping!$A$2:$C$502,3,0)</f>
        <v>0</v>
      </c>
      <c r="J4813" s="24" t="str">
        <f>VLOOKUP($E4813,Mapping!$A$2:$C$502,2,0)</f>
        <v>Google Display</v>
      </c>
      <c r="K4813" s="24" t="str">
        <f>VLOOKUP(G4813,Mapping!$E$2:$F$246,2,0)</f>
        <v>S1</v>
      </c>
    </row>
    <row r="4814" spans="5:11" x14ac:dyDescent="0.25">
      <c r="E4814" s="5" t="s">
        <v>218</v>
      </c>
      <c r="F4814" s="1" t="s">
        <v>117</v>
      </c>
      <c r="G4814" s="2">
        <v>44337</v>
      </c>
      <c r="H4814" s="1">
        <v>0</v>
      </c>
      <c r="I4814" s="24">
        <f>VLOOKUP($E4814,Mapping!$A$2:$C$502,3,0)</f>
        <v>0</v>
      </c>
      <c r="J4814" s="24" t="str">
        <f>VLOOKUP($E4814,Mapping!$A$2:$C$502,2,0)</f>
        <v>Google Display</v>
      </c>
      <c r="K4814" s="24" t="str">
        <f>VLOOKUP(G4814,Mapping!$E$2:$F$246,2,0)</f>
        <v>S1</v>
      </c>
    </row>
    <row r="4815" spans="5:11" x14ac:dyDescent="0.25">
      <c r="E4815" s="5" t="s">
        <v>230</v>
      </c>
      <c r="F4815" s="1" t="s">
        <v>117</v>
      </c>
      <c r="G4815" s="2">
        <v>44337</v>
      </c>
      <c r="H4815" s="1">
        <v>5595.9394979926901</v>
      </c>
      <c r="I4815" s="24" t="str">
        <f>VLOOKUP($E4815,Mapping!$A$2:$C$502,3,0)</f>
        <v>S1</v>
      </c>
      <c r="J4815" s="24" t="str">
        <f>VLOOKUP($E4815,Mapping!$A$2:$C$502,2,0)</f>
        <v>Google Display</v>
      </c>
      <c r="K4815" s="24" t="str">
        <f>VLOOKUP(G4815,Mapping!$E$2:$F$246,2,0)</f>
        <v>S1</v>
      </c>
    </row>
    <row r="4816" spans="5:11" x14ac:dyDescent="0.25">
      <c r="E4816" s="5" t="s">
        <v>219</v>
      </c>
      <c r="F4816" s="1" t="s">
        <v>117</v>
      </c>
      <c r="G4816" s="2">
        <v>44337</v>
      </c>
      <c r="H4816" s="1">
        <v>0</v>
      </c>
      <c r="I4816" s="24" t="str">
        <f>VLOOKUP($E4816,Mapping!$A$2:$C$502,3,0)</f>
        <v>Pre</v>
      </c>
      <c r="J4816" s="24" t="str">
        <f>VLOOKUP($E4816,Mapping!$A$2:$C$502,2,0)</f>
        <v>Google Youtube</v>
      </c>
      <c r="K4816" s="24" t="str">
        <f>VLOOKUP(G4816,Mapping!$E$2:$F$246,2,0)</f>
        <v>S1</v>
      </c>
    </row>
    <row r="4817" spans="5:11" x14ac:dyDescent="0.25">
      <c r="E4817" s="5" t="s">
        <v>220</v>
      </c>
      <c r="F4817" s="1" t="s">
        <v>117</v>
      </c>
      <c r="G4817" s="2">
        <v>44337</v>
      </c>
      <c r="H4817" s="1">
        <v>0</v>
      </c>
      <c r="I4817" s="24">
        <f>VLOOKUP($E4817,Mapping!$A$2:$C$502,3,0)</f>
        <v>0</v>
      </c>
      <c r="J4817" s="24" t="str">
        <f>VLOOKUP($E4817,Mapping!$A$2:$C$502,2,0)</f>
        <v>Google Youtube</v>
      </c>
      <c r="K4817" s="24" t="str">
        <f>VLOOKUP(G4817,Mapping!$E$2:$F$246,2,0)</f>
        <v>S1</v>
      </c>
    </row>
    <row r="4818" spans="5:11" x14ac:dyDescent="0.25">
      <c r="E4818" s="5" t="s">
        <v>231</v>
      </c>
      <c r="F4818" s="1" t="s">
        <v>117</v>
      </c>
      <c r="G4818" s="2">
        <v>44337</v>
      </c>
      <c r="H4818" s="1">
        <v>0</v>
      </c>
      <c r="I4818" s="24">
        <f>VLOOKUP($E4818,Mapping!$A$2:$C$502,3,0)</f>
        <v>0</v>
      </c>
      <c r="J4818" s="24" t="str">
        <f>VLOOKUP($E4818,Mapping!$A$2:$C$502,2,0)</f>
        <v>Google Youtube</v>
      </c>
      <c r="K4818" s="24" t="str">
        <f>VLOOKUP(G4818,Mapping!$E$2:$F$246,2,0)</f>
        <v>S1</v>
      </c>
    </row>
    <row r="4819" spans="5:11" x14ac:dyDescent="0.25">
      <c r="E4819" s="5" t="s">
        <v>221</v>
      </c>
      <c r="F4819" s="1" t="s">
        <v>117</v>
      </c>
      <c r="G4819" s="2">
        <v>44337</v>
      </c>
      <c r="H4819" s="1">
        <v>0</v>
      </c>
      <c r="I4819" s="24">
        <f>VLOOKUP($E4819,Mapping!$A$2:$C$502,3,0)</f>
        <v>0</v>
      </c>
      <c r="J4819" s="24" t="str">
        <f>VLOOKUP($E4819,Mapping!$A$2:$C$502,2,0)</f>
        <v>Google Youtube</v>
      </c>
      <c r="K4819" s="24" t="str">
        <f>VLOOKUP(G4819,Mapping!$E$2:$F$246,2,0)</f>
        <v>S1</v>
      </c>
    </row>
    <row r="4820" spans="5:11" x14ac:dyDescent="0.25">
      <c r="E4820" s="5" t="s">
        <v>232</v>
      </c>
      <c r="F4820" s="1" t="s">
        <v>117</v>
      </c>
      <c r="G4820" s="2">
        <v>44337</v>
      </c>
      <c r="H4820" s="1">
        <v>6452.3375784379296</v>
      </c>
      <c r="I4820" s="24" t="str">
        <f>VLOOKUP($E4820,Mapping!$A$2:$C$502,3,0)</f>
        <v>S1</v>
      </c>
      <c r="J4820" s="24" t="str">
        <f>VLOOKUP($E4820,Mapping!$A$2:$C$502,2,0)</f>
        <v>Google Youtube</v>
      </c>
      <c r="K4820" s="24" t="str">
        <f>VLOOKUP(G4820,Mapping!$E$2:$F$246,2,0)</f>
        <v>S1</v>
      </c>
    </row>
    <row r="4821" spans="5:11" x14ac:dyDescent="0.25">
      <c r="E4821" s="5" t="s">
        <v>73</v>
      </c>
      <c r="F4821" s="1" t="s">
        <v>117</v>
      </c>
      <c r="G4821" s="2">
        <v>44337</v>
      </c>
      <c r="H4821" s="1">
        <v>282876.95580592903</v>
      </c>
      <c r="I4821" s="24">
        <f>VLOOKUP($E4821,Mapping!$A$2:$C$502,3,0)</f>
        <v>0</v>
      </c>
      <c r="J4821" s="24">
        <f>VLOOKUP($E4821,Mapping!$A$2:$C$502,2,0)</f>
        <v>0</v>
      </c>
      <c r="K4821" s="24" t="str">
        <f>VLOOKUP(G4821,Mapping!$E$2:$F$246,2,0)</f>
        <v>S1</v>
      </c>
    </row>
    <row r="4822" spans="5:11" x14ac:dyDescent="0.25">
      <c r="E4822" s="5" t="s">
        <v>149</v>
      </c>
      <c r="F4822" s="1" t="s">
        <v>117</v>
      </c>
      <c r="G4822" s="2">
        <v>44337</v>
      </c>
      <c r="H4822" s="1">
        <v>0</v>
      </c>
      <c r="I4822" s="24">
        <f>VLOOKUP($E4822,Mapping!$A$2:$C$502,3,0)</f>
        <v>0</v>
      </c>
      <c r="J4822" s="24" t="str">
        <f>VLOOKUP($E4822,Mapping!$A$2:$C$502,2,0)</f>
        <v>Event After Effect</v>
      </c>
      <c r="K4822" s="24" t="str">
        <f>VLOOKUP(G4822,Mapping!$E$2:$F$246,2,0)</f>
        <v>S1</v>
      </c>
    </row>
    <row r="4823" spans="5:11" x14ac:dyDescent="0.25">
      <c r="E4823" s="5" t="s">
        <v>150</v>
      </c>
      <c r="F4823" s="1" t="s">
        <v>117</v>
      </c>
      <c r="G4823" s="2">
        <v>44337</v>
      </c>
      <c r="H4823" s="1">
        <v>0</v>
      </c>
      <c r="I4823" s="24">
        <f>VLOOKUP($E4823,Mapping!$A$2:$C$502,3,0)</f>
        <v>0</v>
      </c>
      <c r="J4823" s="24" t="str">
        <f>VLOOKUP($E4823,Mapping!$A$2:$C$502,2,0)</f>
        <v>Internal Event</v>
      </c>
      <c r="K4823" s="24" t="str">
        <f>VLOOKUP(G4823,Mapping!$E$2:$F$246,2,0)</f>
        <v>S1</v>
      </c>
    </row>
    <row r="4824" spans="5:11" x14ac:dyDescent="0.25">
      <c r="E4824" s="5" t="s">
        <v>151</v>
      </c>
      <c r="F4824" s="1" t="s">
        <v>117</v>
      </c>
      <c r="G4824" s="2">
        <v>44337</v>
      </c>
      <c r="H4824" s="1">
        <v>0</v>
      </c>
      <c r="I4824" s="24">
        <f>VLOOKUP($E4824,Mapping!$A$2:$C$502,3,0)</f>
        <v>0</v>
      </c>
      <c r="J4824" s="24" t="str">
        <f>VLOOKUP($E4824,Mapping!$A$2:$C$502,2,0)</f>
        <v>Internal Event</v>
      </c>
      <c r="K4824" s="24" t="str">
        <f>VLOOKUP(G4824,Mapping!$E$2:$F$246,2,0)</f>
        <v>S1</v>
      </c>
    </row>
    <row r="4825" spans="5:11" x14ac:dyDescent="0.25">
      <c r="E4825" s="5" t="s">
        <v>152</v>
      </c>
      <c r="F4825" s="1" t="s">
        <v>117</v>
      </c>
      <c r="G4825" s="2">
        <v>44337</v>
      </c>
      <c r="H4825" s="1">
        <v>0</v>
      </c>
      <c r="I4825" s="24">
        <f>VLOOKUP($E4825,Mapping!$A$2:$C$502,3,0)</f>
        <v>0</v>
      </c>
      <c r="J4825" s="24" t="str">
        <f>VLOOKUP($E4825,Mapping!$A$2:$C$502,2,0)</f>
        <v>Internal Event</v>
      </c>
      <c r="K4825" s="24" t="str">
        <f>VLOOKUP(G4825,Mapping!$E$2:$F$246,2,0)</f>
        <v>S1</v>
      </c>
    </row>
    <row r="4826" spans="5:11" x14ac:dyDescent="0.25">
      <c r="E4826" s="5" t="s">
        <v>153</v>
      </c>
      <c r="F4826" s="1" t="s">
        <v>117</v>
      </c>
      <c r="G4826" s="2">
        <v>44337</v>
      </c>
      <c r="H4826" s="1">
        <v>0</v>
      </c>
      <c r="I4826" s="24">
        <f>VLOOKUP($E4826,Mapping!$A$2:$C$502,3,0)</f>
        <v>0</v>
      </c>
      <c r="J4826" s="24" t="str">
        <f>VLOOKUP($E4826,Mapping!$A$2:$C$502,2,0)</f>
        <v>Monday Effect</v>
      </c>
      <c r="K4826" s="24" t="str">
        <f>VLOOKUP(G4826,Mapping!$E$2:$F$246,2,0)</f>
        <v>S1</v>
      </c>
    </row>
    <row r="4827" spans="5:11" x14ac:dyDescent="0.25">
      <c r="E4827" s="5" t="s">
        <v>154</v>
      </c>
      <c r="F4827" s="1" t="s">
        <v>117</v>
      </c>
      <c r="G4827" s="2">
        <v>44337</v>
      </c>
      <c r="H4827" s="1">
        <v>0</v>
      </c>
      <c r="I4827" s="24">
        <f>VLOOKUP($E4827,Mapping!$A$2:$C$502,3,0)</f>
        <v>0</v>
      </c>
      <c r="J4827" s="24" t="str">
        <f>VLOOKUP($E4827,Mapping!$A$2:$C$502,2,0)</f>
        <v>New Content</v>
      </c>
      <c r="K4827" s="24" t="str">
        <f>VLOOKUP(G4827,Mapping!$E$2:$F$246,2,0)</f>
        <v>S1</v>
      </c>
    </row>
    <row r="4828" spans="5:11" x14ac:dyDescent="0.25">
      <c r="E4828" s="5" t="s">
        <v>155</v>
      </c>
      <c r="F4828" s="1" t="s">
        <v>117</v>
      </c>
      <c r="G4828" s="2">
        <v>44337</v>
      </c>
      <c r="H4828" s="1">
        <v>82556.160128225602</v>
      </c>
      <c r="I4828" s="24">
        <f>VLOOKUP($E4828,Mapping!$A$2:$C$502,3,0)</f>
        <v>0</v>
      </c>
      <c r="J4828" s="24" t="str">
        <f>VLOOKUP($E4828,Mapping!$A$2:$C$502,2,0)</f>
        <v>Internal Event</v>
      </c>
      <c r="K4828" s="24" t="str">
        <f>VLOOKUP(G4828,Mapping!$E$2:$F$246,2,0)</f>
        <v>S1</v>
      </c>
    </row>
    <row r="4829" spans="5:11" x14ac:dyDescent="0.25">
      <c r="E4829" s="5" t="s">
        <v>156</v>
      </c>
      <c r="F4829" s="1" t="s">
        <v>117</v>
      </c>
      <c r="G4829" s="2">
        <v>44337</v>
      </c>
      <c r="H4829" s="1">
        <v>0</v>
      </c>
      <c r="I4829" s="24">
        <f>VLOOKUP($E4829,Mapping!$A$2:$C$502,3,0)</f>
        <v>0</v>
      </c>
      <c r="J4829" s="24" t="str">
        <f>VLOOKUP($E4829,Mapping!$A$2:$C$502,2,0)</f>
        <v>Internal Event</v>
      </c>
      <c r="K4829" s="24" t="str">
        <f>VLOOKUP(G4829,Mapping!$E$2:$F$246,2,0)</f>
        <v>S1</v>
      </c>
    </row>
    <row r="4830" spans="5:11" x14ac:dyDescent="0.25">
      <c r="E4830" s="5" t="s">
        <v>233</v>
      </c>
      <c r="F4830" s="1" t="s">
        <v>117</v>
      </c>
      <c r="G4830" s="2">
        <v>44337</v>
      </c>
      <c r="H4830" s="1">
        <v>0</v>
      </c>
      <c r="I4830" s="24" t="str">
        <f>VLOOKUP($E4830,Mapping!$A$2:$C$502,3,0)</f>
        <v>S2</v>
      </c>
      <c r="J4830" s="24" t="str">
        <f>VLOOKUP($E4830,Mapping!$A$2:$C$502,2,0)</f>
        <v>Reddit</v>
      </c>
      <c r="K4830" s="24" t="str">
        <f>VLOOKUP(G4830,Mapping!$E$2:$F$246,2,0)</f>
        <v>S1</v>
      </c>
    </row>
    <row r="4831" spans="5:11" x14ac:dyDescent="0.25">
      <c r="E4831" s="5" t="s">
        <v>158</v>
      </c>
      <c r="F4831" s="1" t="s">
        <v>117</v>
      </c>
      <c r="G4831" s="2">
        <v>44337</v>
      </c>
      <c r="H4831" s="1">
        <v>0</v>
      </c>
      <c r="I4831" s="24">
        <f>VLOOKUP($E4831,Mapping!$A$2:$C$502,3,0)</f>
        <v>0</v>
      </c>
      <c r="J4831" s="24" t="str">
        <f>VLOOKUP($E4831,Mapping!$A$2:$C$502,2,0)</f>
        <v>Internal Event</v>
      </c>
      <c r="K4831" s="24" t="str">
        <f>VLOOKUP(G4831,Mapping!$E$2:$F$246,2,0)</f>
        <v>S1</v>
      </c>
    </row>
    <row r="4832" spans="5:11" x14ac:dyDescent="0.25">
      <c r="E4832" s="5" t="s">
        <v>159</v>
      </c>
      <c r="F4832" s="1" t="s">
        <v>117</v>
      </c>
      <c r="G4832" s="2">
        <v>44337</v>
      </c>
      <c r="H4832" s="1">
        <v>0</v>
      </c>
      <c r="I4832" s="24">
        <f>VLOOKUP($E4832,Mapping!$A$2:$C$502,3,0)</f>
        <v>0</v>
      </c>
      <c r="J4832" s="24" t="str">
        <f>VLOOKUP($E4832,Mapping!$A$2:$C$502,2,0)</f>
        <v>Event After Effect</v>
      </c>
      <c r="K4832" s="24" t="str">
        <f>VLOOKUP(G4832,Mapping!$E$2:$F$246,2,0)</f>
        <v>S1</v>
      </c>
    </row>
    <row r="4833" spans="5:11" x14ac:dyDescent="0.25">
      <c r="E4833" s="5" t="s">
        <v>160</v>
      </c>
      <c r="F4833" s="1" t="s">
        <v>117</v>
      </c>
      <c r="G4833" s="2">
        <v>44337</v>
      </c>
      <c r="H4833" s="1">
        <v>0</v>
      </c>
      <c r="I4833" s="24">
        <f>VLOOKUP($E4833,Mapping!$A$2:$C$502,3,0)</f>
        <v>0</v>
      </c>
      <c r="J4833" s="24" t="str">
        <f>VLOOKUP($E4833,Mapping!$A$2:$C$502,2,0)</f>
        <v>Event After Effect</v>
      </c>
      <c r="K4833" s="24" t="str">
        <f>VLOOKUP(G4833,Mapping!$E$2:$F$246,2,0)</f>
        <v>S1</v>
      </c>
    </row>
    <row r="4834" spans="5:11" x14ac:dyDescent="0.25">
      <c r="E4834" s="5" t="s">
        <v>161</v>
      </c>
      <c r="F4834" s="1" t="s">
        <v>117</v>
      </c>
      <c r="G4834" s="2">
        <v>44337</v>
      </c>
      <c r="H4834" s="1">
        <v>0</v>
      </c>
      <c r="I4834" s="24">
        <f>VLOOKUP($E4834,Mapping!$A$2:$C$502,3,0)</f>
        <v>0</v>
      </c>
      <c r="J4834" s="24" t="str">
        <f>VLOOKUP($E4834,Mapping!$A$2:$C$502,2,0)</f>
        <v>Internal Event</v>
      </c>
      <c r="K4834" s="24" t="str">
        <f>VLOOKUP(G4834,Mapping!$E$2:$F$246,2,0)</f>
        <v>S1</v>
      </c>
    </row>
    <row r="4835" spans="5:11" x14ac:dyDescent="0.25">
      <c r="E4835" s="5" t="s">
        <v>162</v>
      </c>
      <c r="F4835" s="1" t="s">
        <v>117</v>
      </c>
      <c r="G4835" s="2">
        <v>44337</v>
      </c>
      <c r="H4835" s="1">
        <v>0</v>
      </c>
      <c r="I4835" s="24">
        <f>VLOOKUP($E4835,Mapping!$A$2:$C$502,3,0)</f>
        <v>0</v>
      </c>
      <c r="J4835" s="24" t="str">
        <f>VLOOKUP($E4835,Mapping!$A$2:$C$502,2,0)</f>
        <v>Tuesday Effect</v>
      </c>
      <c r="K4835" s="24" t="str">
        <f>VLOOKUP(G4835,Mapping!$E$2:$F$246,2,0)</f>
        <v>S1</v>
      </c>
    </row>
    <row r="4836" spans="5:11" x14ac:dyDescent="0.25">
      <c r="E4836" s="5" t="s">
        <v>222</v>
      </c>
      <c r="F4836" s="1" t="s">
        <v>117</v>
      </c>
      <c r="G4836" s="2">
        <v>44337</v>
      </c>
      <c r="H4836" s="1">
        <v>537.60508446040899</v>
      </c>
      <c r="I4836" s="24" t="str">
        <f>VLOOKUP($E4836,Mapping!$A$2:$C$502,3,0)</f>
        <v>Pre</v>
      </c>
      <c r="J4836" s="24" t="str">
        <f>VLOOKUP($E4836,Mapping!$A$2:$C$502,2,0)</f>
        <v>Unity</v>
      </c>
      <c r="K4836" s="24" t="str">
        <f>VLOOKUP(G4836,Mapping!$E$2:$F$246,2,0)</f>
        <v>S1</v>
      </c>
    </row>
    <row r="4837" spans="5:11" x14ac:dyDescent="0.25">
      <c r="E4837" s="5" t="s">
        <v>234</v>
      </c>
      <c r="F4837" s="1" t="s">
        <v>117</v>
      </c>
      <c r="G4837" s="2">
        <v>44337</v>
      </c>
      <c r="H4837" s="1">
        <v>24389.859916135701</v>
      </c>
      <c r="I4837" s="24" t="str">
        <f>VLOOKUP($E4837,Mapping!$A$2:$C$502,3,0)</f>
        <v>S1</v>
      </c>
      <c r="J4837" s="24" t="str">
        <f>VLOOKUP($E4837,Mapping!$A$2:$C$502,2,0)</f>
        <v>Unity</v>
      </c>
      <c r="K4837" s="24" t="str">
        <f>VLOOKUP(G4837,Mapping!$E$2:$F$246,2,0)</f>
        <v>S1</v>
      </c>
    </row>
    <row r="4838" spans="5:11" x14ac:dyDescent="0.25">
      <c r="E4838" s="5" t="s">
        <v>235</v>
      </c>
      <c r="F4838" s="1" t="s">
        <v>117</v>
      </c>
      <c r="G4838" s="2">
        <v>44337</v>
      </c>
      <c r="H4838" s="1">
        <v>0</v>
      </c>
      <c r="I4838" s="24" t="str">
        <f>VLOOKUP($E4838,Mapping!$A$2:$C$502,3,0)</f>
        <v>S2</v>
      </c>
      <c r="J4838" s="24" t="str">
        <f>VLOOKUP($E4838,Mapping!$A$2:$C$502,2,0)</f>
        <v>Unity</v>
      </c>
      <c r="K4838" s="24" t="str">
        <f>VLOOKUP(G4838,Mapping!$E$2:$F$246,2,0)</f>
        <v>S1</v>
      </c>
    </row>
    <row r="4839" spans="5:11" x14ac:dyDescent="0.25">
      <c r="E4839" s="5" t="s">
        <v>247</v>
      </c>
      <c r="F4839" s="1" t="s">
        <v>117</v>
      </c>
      <c r="G4839" s="2">
        <v>44337</v>
      </c>
      <c r="H4839" s="1">
        <v>0</v>
      </c>
      <c r="I4839" s="24" t="str">
        <f>VLOOKUP($E4839,Mapping!$A$2:$C$502,3,0)</f>
        <v>S3</v>
      </c>
      <c r="J4839" s="24" t="str">
        <f>VLOOKUP($E4839,Mapping!$A$2:$C$502,2,0)</f>
        <v>Unity</v>
      </c>
      <c r="K4839" s="24" t="str">
        <f>VLOOKUP(G4839,Mapping!$E$2:$F$246,2,0)</f>
        <v>S1</v>
      </c>
    </row>
    <row r="4840" spans="5:11" x14ac:dyDescent="0.25">
      <c r="E4840" s="5" t="s">
        <v>200</v>
      </c>
      <c r="F4840" s="1" t="s">
        <v>117</v>
      </c>
      <c r="G4840" s="2">
        <v>44338</v>
      </c>
      <c r="H4840" s="1">
        <v>0</v>
      </c>
      <c r="I4840" s="24">
        <f>VLOOKUP($E4840,Mapping!$A$2:$C$502,3,0)</f>
        <v>0</v>
      </c>
      <c r="J4840" s="24" t="str">
        <f>VLOOKUP($E4840,Mapping!$A$2:$C$502,2,0)</f>
        <v>Apple Search</v>
      </c>
      <c r="K4840" s="24" t="str">
        <f>VLOOKUP(G4840,Mapping!$E$2:$F$246,2,0)</f>
        <v>S1</v>
      </c>
    </row>
    <row r="4841" spans="5:11" x14ac:dyDescent="0.25">
      <c r="E4841" s="5" t="s">
        <v>227</v>
      </c>
      <c r="F4841" s="1" t="s">
        <v>117</v>
      </c>
      <c r="G4841" s="2">
        <v>44338</v>
      </c>
      <c r="H4841" s="1">
        <v>0</v>
      </c>
      <c r="I4841" s="24">
        <f>VLOOKUP($E4841,Mapping!$A$2:$C$502,3,0)</f>
        <v>0</v>
      </c>
      <c r="J4841" s="24" t="str">
        <f>VLOOKUP($E4841,Mapping!$A$2:$C$502,2,0)</f>
        <v>Applovin Rewarded</v>
      </c>
      <c r="K4841" s="24" t="str">
        <f>VLOOKUP(G4841,Mapping!$E$2:$F$246,2,0)</f>
        <v>S1</v>
      </c>
    </row>
    <row r="4842" spans="5:11" x14ac:dyDescent="0.25">
      <c r="E4842" s="5" t="s">
        <v>201</v>
      </c>
      <c r="F4842" s="1" t="s">
        <v>117</v>
      </c>
      <c r="G4842" s="2">
        <v>44338</v>
      </c>
      <c r="H4842" s="1">
        <v>0</v>
      </c>
      <c r="I4842" s="24">
        <f>VLOOKUP($E4842,Mapping!$A$2:$C$502,3,0)</f>
        <v>0</v>
      </c>
      <c r="J4842" s="24" t="str">
        <f>VLOOKUP($E4842,Mapping!$A$2:$C$502,2,0)</f>
        <v>Applovin Video</v>
      </c>
      <c r="K4842" s="24" t="str">
        <f>VLOOKUP(G4842,Mapping!$E$2:$F$246,2,0)</f>
        <v>S1</v>
      </c>
    </row>
    <row r="4843" spans="5:11" x14ac:dyDescent="0.25">
      <c r="E4843" s="5" t="s">
        <v>143</v>
      </c>
      <c r="F4843" s="1" t="s">
        <v>117</v>
      </c>
      <c r="G4843" s="2">
        <v>44338</v>
      </c>
      <c r="H4843" s="1">
        <v>0</v>
      </c>
      <c r="I4843" s="24">
        <f>VLOOKUP($E4843,Mapping!$A$2:$C$502,3,0)</f>
        <v>0</v>
      </c>
      <c r="J4843" s="24" t="str">
        <f>VLOOKUP($E4843,Mapping!$A$2:$C$502,2,0)</f>
        <v>Bug Fix</v>
      </c>
      <c r="K4843" s="24" t="str">
        <f>VLOOKUP(G4843,Mapping!$E$2:$F$246,2,0)</f>
        <v>S1</v>
      </c>
    </row>
    <row r="4844" spans="5:11" x14ac:dyDescent="0.25">
      <c r="E4844" s="5" t="s">
        <v>144</v>
      </c>
      <c r="F4844" s="1" t="s">
        <v>117</v>
      </c>
      <c r="G4844" s="2">
        <v>44338</v>
      </c>
      <c r="H4844" s="1">
        <v>0</v>
      </c>
      <c r="I4844" s="24">
        <f>VLOOKUP($E4844,Mapping!$A$2:$C$502,3,0)</f>
        <v>0</v>
      </c>
      <c r="J4844" s="24" t="str">
        <f>VLOOKUP($E4844,Mapping!$A$2:$C$502,2,0)</f>
        <v>Bug Fix</v>
      </c>
      <c r="K4844" s="24" t="str">
        <f>VLOOKUP(G4844,Mapping!$E$2:$F$246,2,0)</f>
        <v>S1</v>
      </c>
    </row>
    <row r="4845" spans="5:11" x14ac:dyDescent="0.25">
      <c r="E4845" s="5" t="s">
        <v>226</v>
      </c>
      <c r="F4845" s="1" t="s">
        <v>117</v>
      </c>
      <c r="G4845" s="2">
        <v>44338</v>
      </c>
      <c r="H4845" s="1">
        <v>0</v>
      </c>
      <c r="I4845" s="24">
        <f>VLOOKUP($E4845,Mapping!$A$2:$C$502,3,0)</f>
        <v>0</v>
      </c>
      <c r="J4845" s="24" t="str">
        <f>VLOOKUP($E4845,Mapping!$A$2:$C$502,2,0)</f>
        <v>Bug Fix</v>
      </c>
      <c r="K4845" s="24" t="str">
        <f>VLOOKUP(G4845,Mapping!$E$2:$F$246,2,0)</f>
        <v>S1</v>
      </c>
    </row>
    <row r="4846" spans="5:11" x14ac:dyDescent="0.25">
      <c r="E4846" s="5" t="s">
        <v>146</v>
      </c>
      <c r="F4846" s="1" t="s">
        <v>117</v>
      </c>
      <c r="G4846" s="2">
        <v>44338</v>
      </c>
      <c r="H4846" s="1">
        <v>0</v>
      </c>
      <c r="I4846" s="24">
        <f>VLOOKUP($E4846,Mapping!$A$2:$C$502,3,0)</f>
        <v>0</v>
      </c>
      <c r="J4846" s="24" t="str">
        <f>VLOOKUP($E4846,Mapping!$A$2:$C$502,2,0)</f>
        <v>Event After Effect</v>
      </c>
      <c r="K4846" s="24" t="str">
        <f>VLOOKUP(G4846,Mapping!$E$2:$F$246,2,0)</f>
        <v>S1</v>
      </c>
    </row>
    <row r="4847" spans="5:11" x14ac:dyDescent="0.25">
      <c r="E4847" s="5" t="s">
        <v>228</v>
      </c>
      <c r="F4847" s="1" t="s">
        <v>117</v>
      </c>
      <c r="G4847" s="2">
        <v>44338</v>
      </c>
      <c r="H4847" s="1">
        <v>0</v>
      </c>
      <c r="I4847" s="24">
        <f>VLOOKUP($E4847,Mapping!$A$2:$C$502,3,0)</f>
        <v>0</v>
      </c>
      <c r="J4847" s="24" t="str">
        <f>VLOOKUP($E4847,Mapping!$A$2:$C$502,2,0)</f>
        <v>Bytedance Global</v>
      </c>
      <c r="K4847" s="24" t="str">
        <f>VLOOKUP(G4847,Mapping!$E$2:$F$246,2,0)</f>
        <v>S1</v>
      </c>
    </row>
    <row r="4848" spans="5:11" x14ac:dyDescent="0.25">
      <c r="E4848" s="5" t="s">
        <v>180</v>
      </c>
      <c r="F4848" s="1" t="s">
        <v>117</v>
      </c>
      <c r="G4848" s="2">
        <v>44338</v>
      </c>
      <c r="H4848" s="1">
        <v>-21000.526658569801</v>
      </c>
      <c r="I4848" s="24">
        <f>VLOOKUP($E4848,Mapping!$A$2:$C$502,3,0)</f>
        <v>0</v>
      </c>
      <c r="J4848" s="24" t="str">
        <f>VLOOKUP($E4848,Mapping!$A$2:$C$502,2,0)</f>
        <v>Lords Mobile</v>
      </c>
      <c r="K4848" s="24" t="str">
        <f>VLOOKUP(G4848,Mapping!$E$2:$F$246,2,0)</f>
        <v>S1</v>
      </c>
    </row>
    <row r="4849" spans="5:11" x14ac:dyDescent="0.25">
      <c r="E4849" s="5" t="s">
        <v>181</v>
      </c>
      <c r="F4849" s="1" t="s">
        <v>117</v>
      </c>
      <c r="G4849" s="2">
        <v>44338</v>
      </c>
      <c r="H4849" s="1">
        <v>-17289.785022800399</v>
      </c>
      <c r="I4849" s="24">
        <f>VLOOKUP($E4849,Mapping!$A$2:$C$502,3,0)</f>
        <v>0</v>
      </c>
      <c r="J4849" s="24" t="str">
        <f>VLOOKUP($E4849,Mapping!$A$2:$C$502,2,0)</f>
        <v>Rise of Kingdom</v>
      </c>
      <c r="K4849" s="24" t="str">
        <f>VLOOKUP(G4849,Mapping!$E$2:$F$246,2,0)</f>
        <v>S1</v>
      </c>
    </row>
    <row r="4850" spans="5:11" x14ac:dyDescent="0.25">
      <c r="E4850" s="5" t="s">
        <v>182</v>
      </c>
      <c r="F4850" s="1" t="s">
        <v>117</v>
      </c>
      <c r="G4850" s="2">
        <v>44338</v>
      </c>
      <c r="H4850" s="1">
        <v>-11060.8279819247</v>
      </c>
      <c r="I4850" s="24">
        <f>VLOOKUP($E4850,Mapping!$A$2:$C$502,3,0)</f>
        <v>0</v>
      </c>
      <c r="J4850" s="24" t="str">
        <f>VLOOKUP($E4850,Mapping!$A$2:$C$502,2,0)</f>
        <v>West Game</v>
      </c>
      <c r="K4850" s="24" t="str">
        <f>VLOOKUP(G4850,Mapping!$E$2:$F$246,2,0)</f>
        <v>S1</v>
      </c>
    </row>
    <row r="4851" spans="5:11" x14ac:dyDescent="0.25">
      <c r="E4851" s="5" t="s">
        <v>148</v>
      </c>
      <c r="F4851" s="1" t="s">
        <v>117</v>
      </c>
      <c r="G4851" s="2">
        <v>44338</v>
      </c>
      <c r="H4851" s="1">
        <v>0</v>
      </c>
      <c r="I4851" s="24">
        <f>VLOOKUP($E4851,Mapping!$A$2:$C$502,3,0)</f>
        <v>0</v>
      </c>
      <c r="J4851" s="24" t="str">
        <f>VLOOKUP($E4851,Mapping!$A$2:$C$502,2,0)</f>
        <v>Event After Effect</v>
      </c>
      <c r="K4851" s="24" t="str">
        <f>VLOOKUP(G4851,Mapping!$E$2:$F$246,2,0)</f>
        <v>S1</v>
      </c>
    </row>
    <row r="4852" spans="5:11" x14ac:dyDescent="0.25">
      <c r="E4852" s="5" t="s">
        <v>202</v>
      </c>
      <c r="F4852" s="1" t="s">
        <v>117</v>
      </c>
      <c r="G4852" s="2">
        <v>44338</v>
      </c>
      <c r="H4852" s="1">
        <v>2898.9619222086499</v>
      </c>
      <c r="I4852" s="24" t="str">
        <f>VLOOKUP($E4852,Mapping!$A$2:$C$502,3,0)</f>
        <v>S1</v>
      </c>
      <c r="J4852" s="24" t="str">
        <f>VLOOKUP($E4852,Mapping!$A$2:$C$502,2,0)</f>
        <v>Facebook AEO AAA</v>
      </c>
      <c r="K4852" s="24" t="str">
        <f>VLOOKUP(G4852,Mapping!$E$2:$F$246,2,0)</f>
        <v>S1</v>
      </c>
    </row>
    <row r="4853" spans="5:11" x14ac:dyDescent="0.25">
      <c r="E4853" s="5" t="s">
        <v>203</v>
      </c>
      <c r="F4853" s="1" t="s">
        <v>117</v>
      </c>
      <c r="G4853" s="2">
        <v>44338</v>
      </c>
      <c r="H4853" s="1">
        <v>0</v>
      </c>
      <c r="I4853" s="24" t="str">
        <f>VLOOKUP($E4853,Mapping!$A$2:$C$502,3,0)</f>
        <v>S2</v>
      </c>
      <c r="J4853" s="24" t="str">
        <f>VLOOKUP($E4853,Mapping!$A$2:$C$502,2,0)</f>
        <v>Facebook AEO AAA</v>
      </c>
      <c r="K4853" s="24" t="str">
        <f>VLOOKUP(G4853,Mapping!$E$2:$F$246,2,0)</f>
        <v>S1</v>
      </c>
    </row>
    <row r="4854" spans="5:11" x14ac:dyDescent="0.25">
      <c r="E4854" s="5" t="s">
        <v>243</v>
      </c>
      <c r="F4854" s="1" t="s">
        <v>117</v>
      </c>
      <c r="G4854" s="2">
        <v>44338</v>
      </c>
      <c r="H4854" s="1">
        <v>0</v>
      </c>
      <c r="I4854" s="24" t="str">
        <f>VLOOKUP($E4854,Mapping!$A$2:$C$502,3,0)</f>
        <v>S3</v>
      </c>
      <c r="J4854" s="24" t="str">
        <f>VLOOKUP($E4854,Mapping!$A$2:$C$502,2,0)</f>
        <v>Facebook AEO AAA</v>
      </c>
      <c r="K4854" s="24" t="str">
        <f>VLOOKUP(G4854,Mapping!$E$2:$F$246,2,0)</f>
        <v>S1</v>
      </c>
    </row>
    <row r="4855" spans="5:11" x14ac:dyDescent="0.25">
      <c r="E4855" s="5" t="s">
        <v>204</v>
      </c>
      <c r="F4855" s="1" t="s">
        <v>117</v>
      </c>
      <c r="G4855" s="2">
        <v>44338</v>
      </c>
      <c r="H4855" s="1">
        <v>0</v>
      </c>
      <c r="I4855" s="24" t="str">
        <f>VLOOKUP($E4855,Mapping!$A$2:$C$502,3,0)</f>
        <v>Pre</v>
      </c>
      <c r="J4855" s="24" t="str">
        <f>VLOOKUP($E4855,Mapping!$A$2:$C$502,2,0)</f>
        <v>Facebook AEO AAA</v>
      </c>
      <c r="K4855" s="24" t="str">
        <f>VLOOKUP(G4855,Mapping!$E$2:$F$246,2,0)</f>
        <v>S1</v>
      </c>
    </row>
    <row r="4856" spans="5:11" x14ac:dyDescent="0.25">
      <c r="E4856" s="5" t="s">
        <v>205</v>
      </c>
      <c r="F4856" s="1" t="s">
        <v>117</v>
      </c>
      <c r="G4856" s="2">
        <v>44338</v>
      </c>
      <c r="H4856" s="1">
        <v>4281.4123492887402</v>
      </c>
      <c r="I4856" s="24" t="str">
        <f>VLOOKUP($E4856,Mapping!$A$2:$C$502,3,0)</f>
        <v>S1</v>
      </c>
      <c r="J4856" s="24" t="str">
        <f>VLOOKUP($E4856,Mapping!$A$2:$C$502,2,0)</f>
        <v>Facebook AEO BAU</v>
      </c>
      <c r="K4856" s="24" t="str">
        <f>VLOOKUP(G4856,Mapping!$E$2:$F$246,2,0)</f>
        <v>S1</v>
      </c>
    </row>
    <row r="4857" spans="5:11" x14ac:dyDescent="0.25">
      <c r="E4857" s="5" t="s">
        <v>206</v>
      </c>
      <c r="F4857" s="1" t="s">
        <v>117</v>
      </c>
      <c r="G4857" s="2">
        <v>44338</v>
      </c>
      <c r="H4857" s="1">
        <v>0</v>
      </c>
      <c r="I4857" s="24" t="str">
        <f>VLOOKUP($E4857,Mapping!$A$2:$C$502,3,0)</f>
        <v>S2</v>
      </c>
      <c r="J4857" s="24" t="str">
        <f>VLOOKUP($E4857,Mapping!$A$2:$C$502,2,0)</f>
        <v>Facebook AEO BAU</v>
      </c>
      <c r="K4857" s="24" t="str">
        <f>VLOOKUP(G4857,Mapping!$E$2:$F$246,2,0)</f>
        <v>S1</v>
      </c>
    </row>
    <row r="4858" spans="5:11" x14ac:dyDescent="0.25">
      <c r="E4858" s="5" t="s">
        <v>244</v>
      </c>
      <c r="F4858" s="1" t="s">
        <v>117</v>
      </c>
      <c r="G4858" s="2">
        <v>44338</v>
      </c>
      <c r="H4858" s="1">
        <v>0</v>
      </c>
      <c r="I4858" s="24" t="str">
        <f>VLOOKUP($E4858,Mapping!$A$2:$C$502,3,0)</f>
        <v>S3</v>
      </c>
      <c r="J4858" s="24" t="str">
        <f>VLOOKUP($E4858,Mapping!$A$2:$C$502,2,0)</f>
        <v>Facebook AEO BAU</v>
      </c>
      <c r="K4858" s="24" t="str">
        <f>VLOOKUP(G4858,Mapping!$E$2:$F$246,2,0)</f>
        <v>S1</v>
      </c>
    </row>
    <row r="4859" spans="5:11" x14ac:dyDescent="0.25">
      <c r="E4859" s="5" t="s">
        <v>207</v>
      </c>
      <c r="F4859" s="1" t="s">
        <v>117</v>
      </c>
      <c r="G4859" s="2">
        <v>44338</v>
      </c>
      <c r="H4859" s="1">
        <v>0</v>
      </c>
      <c r="I4859" s="24" t="str">
        <f>VLOOKUP($E4859,Mapping!$A$2:$C$502,3,0)</f>
        <v>Pre</v>
      </c>
      <c r="J4859" s="24" t="str">
        <f>VLOOKUP($E4859,Mapping!$A$2:$C$502,2,0)</f>
        <v>Facebook AEO BAU</v>
      </c>
      <c r="K4859" s="24" t="str">
        <f>VLOOKUP(G4859,Mapping!$E$2:$F$246,2,0)</f>
        <v>S1</v>
      </c>
    </row>
    <row r="4860" spans="5:11" x14ac:dyDescent="0.25">
      <c r="E4860" s="5" t="s">
        <v>208</v>
      </c>
      <c r="F4860" s="1" t="s">
        <v>117</v>
      </c>
      <c r="G4860" s="2">
        <v>44338</v>
      </c>
      <c r="H4860" s="1">
        <v>0</v>
      </c>
      <c r="I4860" s="24" t="str">
        <f>VLOOKUP($E4860,Mapping!$A$2:$C$502,3,0)</f>
        <v>Pre</v>
      </c>
      <c r="J4860" s="24" t="str">
        <f>VLOOKUP($E4860,Mapping!$A$2:$C$502,2,0)</f>
        <v>Facebook VO AAA</v>
      </c>
      <c r="K4860" s="24" t="str">
        <f>VLOOKUP(G4860,Mapping!$E$2:$F$246,2,0)</f>
        <v>S1</v>
      </c>
    </row>
    <row r="4861" spans="5:11" x14ac:dyDescent="0.25">
      <c r="E4861" s="5" t="s">
        <v>209</v>
      </c>
      <c r="F4861" s="1" t="s">
        <v>117</v>
      </c>
      <c r="G4861" s="2">
        <v>44338</v>
      </c>
      <c r="H4861" s="1">
        <v>14835.789679403701</v>
      </c>
      <c r="I4861" s="24" t="str">
        <f>VLOOKUP($E4861,Mapping!$A$2:$C$502,3,0)</f>
        <v>S1</v>
      </c>
      <c r="J4861" s="24" t="str">
        <f>VLOOKUP($E4861,Mapping!$A$2:$C$502,2,0)</f>
        <v>Facebook VO AAA</v>
      </c>
      <c r="K4861" s="24" t="str">
        <f>VLOOKUP(G4861,Mapping!$E$2:$F$246,2,0)</f>
        <v>S1</v>
      </c>
    </row>
    <row r="4862" spans="5:11" x14ac:dyDescent="0.25">
      <c r="E4862" s="5" t="s">
        <v>210</v>
      </c>
      <c r="F4862" s="1" t="s">
        <v>117</v>
      </c>
      <c r="G4862" s="2">
        <v>44338</v>
      </c>
      <c r="H4862" s="1">
        <v>0</v>
      </c>
      <c r="I4862" s="24" t="str">
        <f>VLOOKUP($E4862,Mapping!$A$2:$C$502,3,0)</f>
        <v>S2</v>
      </c>
      <c r="J4862" s="24" t="str">
        <f>VLOOKUP($E4862,Mapping!$A$2:$C$502,2,0)</f>
        <v>Facebook VO AAA</v>
      </c>
      <c r="K4862" s="24" t="str">
        <f>VLOOKUP(G4862,Mapping!$E$2:$F$246,2,0)</f>
        <v>S1</v>
      </c>
    </row>
    <row r="4863" spans="5:11" x14ac:dyDescent="0.25">
      <c r="E4863" s="5" t="s">
        <v>245</v>
      </c>
      <c r="F4863" s="1" t="s">
        <v>117</v>
      </c>
      <c r="G4863" s="2">
        <v>44338</v>
      </c>
      <c r="H4863" s="1">
        <v>0</v>
      </c>
      <c r="I4863" s="24" t="str">
        <f>VLOOKUP($E4863,Mapping!$A$2:$C$502,3,0)</f>
        <v>S3</v>
      </c>
      <c r="J4863" s="24" t="str">
        <f>VLOOKUP($E4863,Mapping!$A$2:$C$502,2,0)</f>
        <v>Facebook VO AAA</v>
      </c>
      <c r="K4863" s="24" t="str">
        <f>VLOOKUP(G4863,Mapping!$E$2:$F$246,2,0)</f>
        <v>S1</v>
      </c>
    </row>
    <row r="4864" spans="5:11" x14ac:dyDescent="0.25">
      <c r="E4864" s="5" t="s">
        <v>211</v>
      </c>
      <c r="F4864" s="1" t="s">
        <v>117</v>
      </c>
      <c r="G4864" s="2">
        <v>44338</v>
      </c>
      <c r="H4864" s="1">
        <v>0</v>
      </c>
      <c r="I4864" s="24" t="str">
        <f>VLOOKUP($E4864,Mapping!$A$2:$C$502,3,0)</f>
        <v>Pre</v>
      </c>
      <c r="J4864" s="24" t="str">
        <f>VLOOKUP($E4864,Mapping!$A$2:$C$502,2,0)</f>
        <v>Facebook VO BAU</v>
      </c>
      <c r="K4864" s="24" t="str">
        <f>VLOOKUP(G4864,Mapping!$E$2:$F$246,2,0)</f>
        <v>S1</v>
      </c>
    </row>
    <row r="4865" spans="5:11" x14ac:dyDescent="0.25">
      <c r="E4865" s="5" t="s">
        <v>212</v>
      </c>
      <c r="F4865" s="1" t="s">
        <v>117</v>
      </c>
      <c r="G4865" s="2">
        <v>44338</v>
      </c>
      <c r="H4865" s="1">
        <v>30234.2782064477</v>
      </c>
      <c r="I4865" s="24" t="str">
        <f>VLOOKUP($E4865,Mapping!$A$2:$C$502,3,0)</f>
        <v>S1</v>
      </c>
      <c r="J4865" s="24" t="str">
        <f>VLOOKUP($E4865,Mapping!$A$2:$C$502,2,0)</f>
        <v>Facebook VO BAU</v>
      </c>
      <c r="K4865" s="24" t="str">
        <f>VLOOKUP(G4865,Mapping!$E$2:$F$246,2,0)</f>
        <v>S1</v>
      </c>
    </row>
    <row r="4866" spans="5:11" x14ac:dyDescent="0.25">
      <c r="E4866" s="5" t="s">
        <v>213</v>
      </c>
      <c r="F4866" s="1" t="s">
        <v>117</v>
      </c>
      <c r="G4866" s="2">
        <v>44338</v>
      </c>
      <c r="H4866" s="1">
        <v>0</v>
      </c>
      <c r="I4866" s="24" t="str">
        <f>VLOOKUP($E4866,Mapping!$A$2:$C$502,3,0)</f>
        <v>S2</v>
      </c>
      <c r="J4866" s="24" t="str">
        <f>VLOOKUP($E4866,Mapping!$A$2:$C$502,2,0)</f>
        <v>Facebook VO BAU</v>
      </c>
      <c r="K4866" s="24" t="str">
        <f>VLOOKUP(G4866,Mapping!$E$2:$F$246,2,0)</f>
        <v>S1</v>
      </c>
    </row>
    <row r="4867" spans="5:11" x14ac:dyDescent="0.25">
      <c r="E4867" s="5" t="s">
        <v>246</v>
      </c>
      <c r="F4867" s="1" t="s">
        <v>117</v>
      </c>
      <c r="G4867" s="2">
        <v>44338</v>
      </c>
      <c r="H4867" s="1">
        <v>0</v>
      </c>
      <c r="I4867" s="24" t="str">
        <f>VLOOKUP($E4867,Mapping!$A$2:$C$502,3,0)</f>
        <v>S3</v>
      </c>
      <c r="J4867" s="24" t="str">
        <f>VLOOKUP($E4867,Mapping!$A$2:$C$502,2,0)</f>
        <v>Facebook VO BAU</v>
      </c>
      <c r="K4867" s="24" t="str">
        <f>VLOOKUP(G4867,Mapping!$E$2:$F$246,2,0)</f>
        <v>S1</v>
      </c>
    </row>
    <row r="4868" spans="5:11" x14ac:dyDescent="0.25">
      <c r="E4868" s="5" t="s">
        <v>214</v>
      </c>
      <c r="F4868" s="1" t="s">
        <v>117</v>
      </c>
      <c r="G4868" s="2">
        <v>44338</v>
      </c>
      <c r="H4868" s="1">
        <v>0</v>
      </c>
      <c r="I4868" s="24" t="str">
        <f>VLOOKUP($E4868,Mapping!$A$2:$C$502,3,0)</f>
        <v>Pre</v>
      </c>
      <c r="J4868" s="24" t="str">
        <f>VLOOKUP($E4868,Mapping!$A$2:$C$502,2,0)</f>
        <v>Facebook VO Dynamic</v>
      </c>
      <c r="K4868" s="24" t="str">
        <f>VLOOKUP(G4868,Mapping!$E$2:$F$246,2,0)</f>
        <v>S1</v>
      </c>
    </row>
    <row r="4869" spans="5:11" x14ac:dyDescent="0.25">
      <c r="E4869" s="5" t="s">
        <v>215</v>
      </c>
      <c r="F4869" s="1" t="s">
        <v>117</v>
      </c>
      <c r="G4869" s="2">
        <v>44338</v>
      </c>
      <c r="H4869" s="1">
        <v>15841.2601000015</v>
      </c>
      <c r="I4869" s="24" t="str">
        <f>VLOOKUP($E4869,Mapping!$A$2:$C$502,3,0)</f>
        <v>S1</v>
      </c>
      <c r="J4869" s="24" t="str">
        <f>VLOOKUP($E4869,Mapping!$A$2:$C$502,2,0)</f>
        <v>Facebook VO Dynamic</v>
      </c>
      <c r="K4869" s="24" t="str">
        <f>VLOOKUP(G4869,Mapping!$E$2:$F$246,2,0)</f>
        <v>S1</v>
      </c>
    </row>
    <row r="4870" spans="5:11" x14ac:dyDescent="0.25">
      <c r="E4870" s="5" t="s">
        <v>216</v>
      </c>
      <c r="F4870" s="1" t="s">
        <v>117</v>
      </c>
      <c r="G4870" s="2">
        <v>44338</v>
      </c>
      <c r="H4870" s="1">
        <v>0</v>
      </c>
      <c r="I4870" s="24" t="str">
        <f>VLOOKUP($E4870,Mapping!$A$2:$C$502,3,0)</f>
        <v>Pre</v>
      </c>
      <c r="J4870" s="24" t="str">
        <f>VLOOKUP($E4870,Mapping!$A$2:$C$502,2,0)</f>
        <v>Google Display</v>
      </c>
      <c r="K4870" s="24" t="str">
        <f>VLOOKUP(G4870,Mapping!$E$2:$F$246,2,0)</f>
        <v>S1</v>
      </c>
    </row>
    <row r="4871" spans="5:11" x14ac:dyDescent="0.25">
      <c r="E4871" s="5" t="s">
        <v>217</v>
      </c>
      <c r="F4871" s="1" t="s">
        <v>117</v>
      </c>
      <c r="G4871" s="2">
        <v>44338</v>
      </c>
      <c r="H4871" s="1">
        <v>0</v>
      </c>
      <c r="I4871" s="24">
        <f>VLOOKUP($E4871,Mapping!$A$2:$C$502,3,0)</f>
        <v>0</v>
      </c>
      <c r="J4871" s="24" t="str">
        <f>VLOOKUP($E4871,Mapping!$A$2:$C$502,2,0)</f>
        <v>Google Display</v>
      </c>
      <c r="K4871" s="24" t="str">
        <f>VLOOKUP(G4871,Mapping!$E$2:$F$246,2,0)</f>
        <v>S1</v>
      </c>
    </row>
    <row r="4872" spans="5:11" x14ac:dyDescent="0.25">
      <c r="E4872" s="5" t="s">
        <v>229</v>
      </c>
      <c r="F4872" s="1" t="s">
        <v>117</v>
      </c>
      <c r="G4872" s="2">
        <v>44338</v>
      </c>
      <c r="H4872" s="1">
        <v>0</v>
      </c>
      <c r="I4872" s="24">
        <f>VLOOKUP($E4872,Mapping!$A$2:$C$502,3,0)</f>
        <v>0</v>
      </c>
      <c r="J4872" s="24" t="str">
        <f>VLOOKUP($E4872,Mapping!$A$2:$C$502,2,0)</f>
        <v>Google Display</v>
      </c>
      <c r="K4872" s="24" t="str">
        <f>VLOOKUP(G4872,Mapping!$E$2:$F$246,2,0)</f>
        <v>S1</v>
      </c>
    </row>
    <row r="4873" spans="5:11" x14ac:dyDescent="0.25">
      <c r="E4873" s="5" t="s">
        <v>218</v>
      </c>
      <c r="F4873" s="1" t="s">
        <v>117</v>
      </c>
      <c r="G4873" s="2">
        <v>44338</v>
      </c>
      <c r="H4873" s="1">
        <v>0</v>
      </c>
      <c r="I4873" s="24">
        <f>VLOOKUP($E4873,Mapping!$A$2:$C$502,3,0)</f>
        <v>0</v>
      </c>
      <c r="J4873" s="24" t="str">
        <f>VLOOKUP($E4873,Mapping!$A$2:$C$502,2,0)</f>
        <v>Google Display</v>
      </c>
      <c r="K4873" s="24" t="str">
        <f>VLOOKUP(G4873,Mapping!$E$2:$F$246,2,0)</f>
        <v>S1</v>
      </c>
    </row>
    <row r="4874" spans="5:11" x14ac:dyDescent="0.25">
      <c r="E4874" s="5" t="s">
        <v>230</v>
      </c>
      <c r="F4874" s="1" t="s">
        <v>117</v>
      </c>
      <c r="G4874" s="2">
        <v>44338</v>
      </c>
      <c r="H4874" s="1">
        <v>6676.1212385073504</v>
      </c>
      <c r="I4874" s="24" t="str">
        <f>VLOOKUP($E4874,Mapping!$A$2:$C$502,3,0)</f>
        <v>S1</v>
      </c>
      <c r="J4874" s="24" t="str">
        <f>VLOOKUP($E4874,Mapping!$A$2:$C$502,2,0)</f>
        <v>Google Display</v>
      </c>
      <c r="K4874" s="24" t="str">
        <f>VLOOKUP(G4874,Mapping!$E$2:$F$246,2,0)</f>
        <v>S1</v>
      </c>
    </row>
    <row r="4875" spans="5:11" x14ac:dyDescent="0.25">
      <c r="E4875" s="5" t="s">
        <v>219</v>
      </c>
      <c r="F4875" s="1" t="s">
        <v>117</v>
      </c>
      <c r="G4875" s="2">
        <v>44338</v>
      </c>
      <c r="H4875" s="1">
        <v>0</v>
      </c>
      <c r="I4875" s="24" t="str">
        <f>VLOOKUP($E4875,Mapping!$A$2:$C$502,3,0)</f>
        <v>Pre</v>
      </c>
      <c r="J4875" s="24" t="str">
        <f>VLOOKUP($E4875,Mapping!$A$2:$C$502,2,0)</f>
        <v>Google Youtube</v>
      </c>
      <c r="K4875" s="24" t="str">
        <f>VLOOKUP(G4875,Mapping!$E$2:$F$246,2,0)</f>
        <v>S1</v>
      </c>
    </row>
    <row r="4876" spans="5:11" x14ac:dyDescent="0.25">
      <c r="E4876" s="5" t="s">
        <v>220</v>
      </c>
      <c r="F4876" s="1" t="s">
        <v>117</v>
      </c>
      <c r="G4876" s="2">
        <v>44338</v>
      </c>
      <c r="H4876" s="1">
        <v>0</v>
      </c>
      <c r="I4876" s="24">
        <f>VLOOKUP($E4876,Mapping!$A$2:$C$502,3,0)</f>
        <v>0</v>
      </c>
      <c r="J4876" s="24" t="str">
        <f>VLOOKUP($E4876,Mapping!$A$2:$C$502,2,0)</f>
        <v>Google Youtube</v>
      </c>
      <c r="K4876" s="24" t="str">
        <f>VLOOKUP(G4876,Mapping!$E$2:$F$246,2,0)</f>
        <v>S1</v>
      </c>
    </row>
    <row r="4877" spans="5:11" x14ac:dyDescent="0.25">
      <c r="E4877" s="5" t="s">
        <v>231</v>
      </c>
      <c r="F4877" s="1" t="s">
        <v>117</v>
      </c>
      <c r="G4877" s="2">
        <v>44338</v>
      </c>
      <c r="H4877" s="1">
        <v>0</v>
      </c>
      <c r="I4877" s="24">
        <f>VLOOKUP($E4877,Mapping!$A$2:$C$502,3,0)</f>
        <v>0</v>
      </c>
      <c r="J4877" s="24" t="str">
        <f>VLOOKUP($E4877,Mapping!$A$2:$C$502,2,0)</f>
        <v>Google Youtube</v>
      </c>
      <c r="K4877" s="24" t="str">
        <f>VLOOKUP(G4877,Mapping!$E$2:$F$246,2,0)</f>
        <v>S1</v>
      </c>
    </row>
    <row r="4878" spans="5:11" x14ac:dyDescent="0.25">
      <c r="E4878" s="5" t="s">
        <v>221</v>
      </c>
      <c r="F4878" s="1" t="s">
        <v>117</v>
      </c>
      <c r="G4878" s="2">
        <v>44338</v>
      </c>
      <c r="H4878" s="1">
        <v>0</v>
      </c>
      <c r="I4878" s="24">
        <f>VLOOKUP($E4878,Mapping!$A$2:$C$502,3,0)</f>
        <v>0</v>
      </c>
      <c r="J4878" s="24" t="str">
        <f>VLOOKUP($E4878,Mapping!$A$2:$C$502,2,0)</f>
        <v>Google Youtube</v>
      </c>
      <c r="K4878" s="24" t="str">
        <f>VLOOKUP(G4878,Mapping!$E$2:$F$246,2,0)</f>
        <v>S1</v>
      </c>
    </row>
    <row r="4879" spans="5:11" x14ac:dyDescent="0.25">
      <c r="E4879" s="5" t="s">
        <v>232</v>
      </c>
      <c r="F4879" s="1" t="s">
        <v>117</v>
      </c>
      <c r="G4879" s="2">
        <v>44338</v>
      </c>
      <c r="H4879" s="1">
        <v>5817.5111119290104</v>
      </c>
      <c r="I4879" s="24" t="str">
        <f>VLOOKUP($E4879,Mapping!$A$2:$C$502,3,0)</f>
        <v>S1</v>
      </c>
      <c r="J4879" s="24" t="str">
        <f>VLOOKUP($E4879,Mapping!$A$2:$C$502,2,0)</f>
        <v>Google Youtube</v>
      </c>
      <c r="K4879" s="24" t="str">
        <f>VLOOKUP(G4879,Mapping!$E$2:$F$246,2,0)</f>
        <v>S1</v>
      </c>
    </row>
    <row r="4880" spans="5:11" x14ac:dyDescent="0.25">
      <c r="E4880" s="5" t="s">
        <v>73</v>
      </c>
      <c r="F4880" s="1" t="s">
        <v>117</v>
      </c>
      <c r="G4880" s="2">
        <v>44338</v>
      </c>
      <c r="H4880" s="1">
        <v>282876.95580592903</v>
      </c>
      <c r="I4880" s="24">
        <f>VLOOKUP($E4880,Mapping!$A$2:$C$502,3,0)</f>
        <v>0</v>
      </c>
      <c r="J4880" s="24">
        <f>VLOOKUP($E4880,Mapping!$A$2:$C$502,2,0)</f>
        <v>0</v>
      </c>
      <c r="K4880" s="24" t="str">
        <f>VLOOKUP(G4880,Mapping!$E$2:$F$246,2,0)</f>
        <v>S1</v>
      </c>
    </row>
    <row r="4881" spans="5:11" x14ac:dyDescent="0.25">
      <c r="E4881" s="5" t="s">
        <v>149</v>
      </c>
      <c r="F4881" s="1" t="s">
        <v>117</v>
      </c>
      <c r="G4881" s="2">
        <v>44338</v>
      </c>
      <c r="H4881" s="1">
        <v>0</v>
      </c>
      <c r="I4881" s="24">
        <f>VLOOKUP($E4881,Mapping!$A$2:$C$502,3,0)</f>
        <v>0</v>
      </c>
      <c r="J4881" s="24" t="str">
        <f>VLOOKUP($E4881,Mapping!$A$2:$C$502,2,0)</f>
        <v>Event After Effect</v>
      </c>
      <c r="K4881" s="24" t="str">
        <f>VLOOKUP(G4881,Mapping!$E$2:$F$246,2,0)</f>
        <v>S1</v>
      </c>
    </row>
    <row r="4882" spans="5:11" x14ac:dyDescent="0.25">
      <c r="E4882" s="5" t="s">
        <v>150</v>
      </c>
      <c r="F4882" s="1" t="s">
        <v>117</v>
      </c>
      <c r="G4882" s="2">
        <v>44338</v>
      </c>
      <c r="H4882" s="1">
        <v>0</v>
      </c>
      <c r="I4882" s="24">
        <f>VLOOKUP($E4882,Mapping!$A$2:$C$502,3,0)</f>
        <v>0</v>
      </c>
      <c r="J4882" s="24" t="str">
        <f>VLOOKUP($E4882,Mapping!$A$2:$C$502,2,0)</f>
        <v>Internal Event</v>
      </c>
      <c r="K4882" s="24" t="str">
        <f>VLOOKUP(G4882,Mapping!$E$2:$F$246,2,0)</f>
        <v>S1</v>
      </c>
    </row>
    <row r="4883" spans="5:11" x14ac:dyDescent="0.25">
      <c r="E4883" s="5" t="s">
        <v>151</v>
      </c>
      <c r="F4883" s="1" t="s">
        <v>117</v>
      </c>
      <c r="G4883" s="2">
        <v>44338</v>
      </c>
      <c r="H4883" s="1">
        <v>0</v>
      </c>
      <c r="I4883" s="24">
        <f>VLOOKUP($E4883,Mapping!$A$2:$C$502,3,0)</f>
        <v>0</v>
      </c>
      <c r="J4883" s="24" t="str">
        <f>VLOOKUP($E4883,Mapping!$A$2:$C$502,2,0)</f>
        <v>Internal Event</v>
      </c>
      <c r="K4883" s="24" t="str">
        <f>VLOOKUP(G4883,Mapping!$E$2:$F$246,2,0)</f>
        <v>S1</v>
      </c>
    </row>
    <row r="4884" spans="5:11" x14ac:dyDescent="0.25">
      <c r="E4884" s="5" t="s">
        <v>152</v>
      </c>
      <c r="F4884" s="1" t="s">
        <v>117</v>
      </c>
      <c r="G4884" s="2">
        <v>44338</v>
      </c>
      <c r="H4884" s="1">
        <v>0</v>
      </c>
      <c r="I4884" s="24">
        <f>VLOOKUP($E4884,Mapping!$A$2:$C$502,3,0)</f>
        <v>0</v>
      </c>
      <c r="J4884" s="24" t="str">
        <f>VLOOKUP($E4884,Mapping!$A$2:$C$502,2,0)</f>
        <v>Internal Event</v>
      </c>
      <c r="K4884" s="24" t="str">
        <f>VLOOKUP(G4884,Mapping!$E$2:$F$246,2,0)</f>
        <v>S1</v>
      </c>
    </row>
    <row r="4885" spans="5:11" x14ac:dyDescent="0.25">
      <c r="E4885" s="5" t="s">
        <v>153</v>
      </c>
      <c r="F4885" s="1" t="s">
        <v>117</v>
      </c>
      <c r="G4885" s="2">
        <v>44338</v>
      </c>
      <c r="H4885" s="1">
        <v>0</v>
      </c>
      <c r="I4885" s="24">
        <f>VLOOKUP($E4885,Mapping!$A$2:$C$502,3,0)</f>
        <v>0</v>
      </c>
      <c r="J4885" s="24" t="str">
        <f>VLOOKUP($E4885,Mapping!$A$2:$C$502,2,0)</f>
        <v>Monday Effect</v>
      </c>
      <c r="K4885" s="24" t="str">
        <f>VLOOKUP(G4885,Mapping!$E$2:$F$246,2,0)</f>
        <v>S1</v>
      </c>
    </row>
    <row r="4886" spans="5:11" x14ac:dyDescent="0.25">
      <c r="E4886" s="5" t="s">
        <v>154</v>
      </c>
      <c r="F4886" s="1" t="s">
        <v>117</v>
      </c>
      <c r="G4886" s="2">
        <v>44338</v>
      </c>
      <c r="H4886" s="1">
        <v>0</v>
      </c>
      <c r="I4886" s="24">
        <f>VLOOKUP($E4886,Mapping!$A$2:$C$502,3,0)</f>
        <v>0</v>
      </c>
      <c r="J4886" s="24" t="str">
        <f>VLOOKUP($E4886,Mapping!$A$2:$C$502,2,0)</f>
        <v>New Content</v>
      </c>
      <c r="K4886" s="24" t="str">
        <f>VLOOKUP(G4886,Mapping!$E$2:$F$246,2,0)</f>
        <v>S1</v>
      </c>
    </row>
    <row r="4887" spans="5:11" x14ac:dyDescent="0.25">
      <c r="E4887" s="5" t="s">
        <v>155</v>
      </c>
      <c r="F4887" s="1" t="s">
        <v>117</v>
      </c>
      <c r="G4887" s="2">
        <v>44338</v>
      </c>
      <c r="H4887" s="1">
        <v>0</v>
      </c>
      <c r="I4887" s="24">
        <f>VLOOKUP($E4887,Mapping!$A$2:$C$502,3,0)</f>
        <v>0</v>
      </c>
      <c r="J4887" s="24" t="str">
        <f>VLOOKUP($E4887,Mapping!$A$2:$C$502,2,0)</f>
        <v>Internal Event</v>
      </c>
      <c r="K4887" s="24" t="str">
        <f>VLOOKUP(G4887,Mapping!$E$2:$F$246,2,0)</f>
        <v>S1</v>
      </c>
    </row>
    <row r="4888" spans="5:11" x14ac:dyDescent="0.25">
      <c r="E4888" s="5" t="s">
        <v>156</v>
      </c>
      <c r="F4888" s="1" t="s">
        <v>117</v>
      </c>
      <c r="G4888" s="2">
        <v>44338</v>
      </c>
      <c r="H4888" s="1">
        <v>0</v>
      </c>
      <c r="I4888" s="24">
        <f>VLOOKUP($E4888,Mapping!$A$2:$C$502,3,0)</f>
        <v>0</v>
      </c>
      <c r="J4888" s="24" t="str">
        <f>VLOOKUP($E4888,Mapping!$A$2:$C$502,2,0)</f>
        <v>Internal Event</v>
      </c>
      <c r="K4888" s="24" t="str">
        <f>VLOOKUP(G4888,Mapping!$E$2:$F$246,2,0)</f>
        <v>S1</v>
      </c>
    </row>
    <row r="4889" spans="5:11" x14ac:dyDescent="0.25">
      <c r="E4889" s="5" t="s">
        <v>233</v>
      </c>
      <c r="F4889" s="1" t="s">
        <v>117</v>
      </c>
      <c r="G4889" s="2">
        <v>44338</v>
      </c>
      <c r="H4889" s="1">
        <v>0</v>
      </c>
      <c r="I4889" s="24" t="str">
        <f>VLOOKUP($E4889,Mapping!$A$2:$C$502,3,0)</f>
        <v>S2</v>
      </c>
      <c r="J4889" s="24" t="str">
        <f>VLOOKUP($E4889,Mapping!$A$2:$C$502,2,0)</f>
        <v>Reddit</v>
      </c>
      <c r="K4889" s="24" t="str">
        <f>VLOOKUP(G4889,Mapping!$E$2:$F$246,2,0)</f>
        <v>S1</v>
      </c>
    </row>
    <row r="4890" spans="5:11" x14ac:dyDescent="0.25">
      <c r="E4890" s="5" t="s">
        <v>158</v>
      </c>
      <c r="F4890" s="1" t="s">
        <v>117</v>
      </c>
      <c r="G4890" s="2">
        <v>44338</v>
      </c>
      <c r="H4890" s="1">
        <v>0</v>
      </c>
      <c r="I4890" s="24">
        <f>VLOOKUP($E4890,Mapping!$A$2:$C$502,3,0)</f>
        <v>0</v>
      </c>
      <c r="J4890" s="24" t="str">
        <f>VLOOKUP($E4890,Mapping!$A$2:$C$502,2,0)</f>
        <v>Internal Event</v>
      </c>
      <c r="K4890" s="24" t="str">
        <f>VLOOKUP(G4890,Mapping!$E$2:$F$246,2,0)</f>
        <v>S1</v>
      </c>
    </row>
    <row r="4891" spans="5:11" x14ac:dyDescent="0.25">
      <c r="E4891" s="5" t="s">
        <v>159</v>
      </c>
      <c r="F4891" s="1" t="s">
        <v>117</v>
      </c>
      <c r="G4891" s="2">
        <v>44338</v>
      </c>
      <c r="H4891" s="1">
        <v>0</v>
      </c>
      <c r="I4891" s="24">
        <f>VLOOKUP($E4891,Mapping!$A$2:$C$502,3,0)</f>
        <v>0</v>
      </c>
      <c r="J4891" s="24" t="str">
        <f>VLOOKUP($E4891,Mapping!$A$2:$C$502,2,0)</f>
        <v>Event After Effect</v>
      </c>
      <c r="K4891" s="24" t="str">
        <f>VLOOKUP(G4891,Mapping!$E$2:$F$246,2,0)</f>
        <v>S1</v>
      </c>
    </row>
    <row r="4892" spans="5:11" x14ac:dyDescent="0.25">
      <c r="E4892" s="5" t="s">
        <v>160</v>
      </c>
      <c r="F4892" s="1" t="s">
        <v>117</v>
      </c>
      <c r="G4892" s="2">
        <v>44338</v>
      </c>
      <c r="H4892" s="1">
        <v>0</v>
      </c>
      <c r="I4892" s="24">
        <f>VLOOKUP($E4892,Mapping!$A$2:$C$502,3,0)</f>
        <v>0</v>
      </c>
      <c r="J4892" s="24" t="str">
        <f>VLOOKUP($E4892,Mapping!$A$2:$C$502,2,0)</f>
        <v>Event After Effect</v>
      </c>
      <c r="K4892" s="24" t="str">
        <f>VLOOKUP(G4892,Mapping!$E$2:$F$246,2,0)</f>
        <v>S1</v>
      </c>
    </row>
    <row r="4893" spans="5:11" x14ac:dyDescent="0.25">
      <c r="E4893" s="5" t="s">
        <v>161</v>
      </c>
      <c r="F4893" s="1" t="s">
        <v>117</v>
      </c>
      <c r="G4893" s="2">
        <v>44338</v>
      </c>
      <c r="H4893" s="1">
        <v>0</v>
      </c>
      <c r="I4893" s="24">
        <f>VLOOKUP($E4893,Mapping!$A$2:$C$502,3,0)</f>
        <v>0</v>
      </c>
      <c r="J4893" s="24" t="str">
        <f>VLOOKUP($E4893,Mapping!$A$2:$C$502,2,0)</f>
        <v>Internal Event</v>
      </c>
      <c r="K4893" s="24" t="str">
        <f>VLOOKUP(G4893,Mapping!$E$2:$F$246,2,0)</f>
        <v>S1</v>
      </c>
    </row>
    <row r="4894" spans="5:11" x14ac:dyDescent="0.25">
      <c r="E4894" s="5" t="s">
        <v>162</v>
      </c>
      <c r="F4894" s="1" t="s">
        <v>117</v>
      </c>
      <c r="G4894" s="2">
        <v>44338</v>
      </c>
      <c r="H4894" s="1">
        <v>0</v>
      </c>
      <c r="I4894" s="24">
        <f>VLOOKUP($E4894,Mapping!$A$2:$C$502,3,0)</f>
        <v>0</v>
      </c>
      <c r="J4894" s="24" t="str">
        <f>VLOOKUP($E4894,Mapping!$A$2:$C$502,2,0)</f>
        <v>Tuesday Effect</v>
      </c>
      <c r="K4894" s="24" t="str">
        <f>VLOOKUP(G4894,Mapping!$E$2:$F$246,2,0)</f>
        <v>S1</v>
      </c>
    </row>
    <row r="4895" spans="5:11" x14ac:dyDescent="0.25">
      <c r="E4895" s="5" t="s">
        <v>222</v>
      </c>
      <c r="F4895" s="1" t="s">
        <v>117</v>
      </c>
      <c r="G4895" s="2">
        <v>44338</v>
      </c>
      <c r="H4895" s="1">
        <v>234.73997816230101</v>
      </c>
      <c r="I4895" s="24" t="str">
        <f>VLOOKUP($E4895,Mapping!$A$2:$C$502,3,0)</f>
        <v>Pre</v>
      </c>
      <c r="J4895" s="24" t="str">
        <f>VLOOKUP($E4895,Mapping!$A$2:$C$502,2,0)</f>
        <v>Unity</v>
      </c>
      <c r="K4895" s="24" t="str">
        <f>VLOOKUP(G4895,Mapping!$E$2:$F$246,2,0)</f>
        <v>S1</v>
      </c>
    </row>
    <row r="4896" spans="5:11" x14ac:dyDescent="0.25">
      <c r="E4896" s="5" t="s">
        <v>234</v>
      </c>
      <c r="F4896" s="1" t="s">
        <v>117</v>
      </c>
      <c r="G4896" s="2">
        <v>44338</v>
      </c>
      <c r="H4896" s="1">
        <v>22140.4715000982</v>
      </c>
      <c r="I4896" s="24" t="str">
        <f>VLOOKUP($E4896,Mapping!$A$2:$C$502,3,0)</f>
        <v>S1</v>
      </c>
      <c r="J4896" s="24" t="str">
        <f>VLOOKUP($E4896,Mapping!$A$2:$C$502,2,0)</f>
        <v>Unity</v>
      </c>
      <c r="K4896" s="24" t="str">
        <f>VLOOKUP(G4896,Mapping!$E$2:$F$246,2,0)</f>
        <v>S1</v>
      </c>
    </row>
    <row r="4897" spans="5:11" x14ac:dyDescent="0.25">
      <c r="E4897" s="5" t="s">
        <v>235</v>
      </c>
      <c r="F4897" s="1" t="s">
        <v>117</v>
      </c>
      <c r="G4897" s="2">
        <v>44338</v>
      </c>
      <c r="H4897" s="1">
        <v>0</v>
      </c>
      <c r="I4897" s="24" t="str">
        <f>VLOOKUP($E4897,Mapping!$A$2:$C$502,3,0)</f>
        <v>S2</v>
      </c>
      <c r="J4897" s="24" t="str">
        <f>VLOOKUP($E4897,Mapping!$A$2:$C$502,2,0)</f>
        <v>Unity</v>
      </c>
      <c r="K4897" s="24" t="str">
        <f>VLOOKUP(G4897,Mapping!$E$2:$F$246,2,0)</f>
        <v>S1</v>
      </c>
    </row>
    <row r="4898" spans="5:11" x14ac:dyDescent="0.25">
      <c r="E4898" s="5" t="s">
        <v>247</v>
      </c>
      <c r="F4898" s="1" t="s">
        <v>117</v>
      </c>
      <c r="G4898" s="2">
        <v>44338</v>
      </c>
      <c r="H4898" s="1">
        <v>0</v>
      </c>
      <c r="I4898" s="24" t="str">
        <f>VLOOKUP($E4898,Mapping!$A$2:$C$502,3,0)</f>
        <v>S3</v>
      </c>
      <c r="J4898" s="24" t="str">
        <f>VLOOKUP($E4898,Mapping!$A$2:$C$502,2,0)</f>
        <v>Unity</v>
      </c>
      <c r="K4898" s="24" t="str">
        <f>VLOOKUP(G4898,Mapping!$E$2:$F$246,2,0)</f>
        <v>S1</v>
      </c>
    </row>
    <row r="4899" spans="5:11" x14ac:dyDescent="0.25">
      <c r="E4899" s="5" t="s">
        <v>200</v>
      </c>
      <c r="F4899" s="1" t="s">
        <v>117</v>
      </c>
      <c r="G4899" s="2">
        <v>44339</v>
      </c>
      <c r="H4899" s="1">
        <v>0</v>
      </c>
      <c r="I4899" s="24">
        <f>VLOOKUP($E4899,Mapping!$A$2:$C$502,3,0)</f>
        <v>0</v>
      </c>
      <c r="J4899" s="24" t="str">
        <f>VLOOKUP($E4899,Mapping!$A$2:$C$502,2,0)</f>
        <v>Apple Search</v>
      </c>
      <c r="K4899" s="24" t="str">
        <f>VLOOKUP(G4899,Mapping!$E$2:$F$246,2,0)</f>
        <v>S1</v>
      </c>
    </row>
    <row r="4900" spans="5:11" x14ac:dyDescent="0.25">
      <c r="E4900" s="5" t="s">
        <v>227</v>
      </c>
      <c r="F4900" s="1" t="s">
        <v>117</v>
      </c>
      <c r="G4900" s="2">
        <v>44339</v>
      </c>
      <c r="H4900" s="1">
        <v>0</v>
      </c>
      <c r="I4900" s="24">
        <f>VLOOKUP($E4900,Mapping!$A$2:$C$502,3,0)</f>
        <v>0</v>
      </c>
      <c r="J4900" s="24" t="str">
        <f>VLOOKUP($E4900,Mapping!$A$2:$C$502,2,0)</f>
        <v>Applovin Rewarded</v>
      </c>
      <c r="K4900" s="24" t="str">
        <f>VLOOKUP(G4900,Mapping!$E$2:$F$246,2,0)</f>
        <v>S1</v>
      </c>
    </row>
    <row r="4901" spans="5:11" x14ac:dyDescent="0.25">
      <c r="E4901" s="5" t="s">
        <v>201</v>
      </c>
      <c r="F4901" s="1" t="s">
        <v>117</v>
      </c>
      <c r="G4901" s="2">
        <v>44339</v>
      </c>
      <c r="H4901" s="1">
        <v>0</v>
      </c>
      <c r="I4901" s="24">
        <f>VLOOKUP($E4901,Mapping!$A$2:$C$502,3,0)</f>
        <v>0</v>
      </c>
      <c r="J4901" s="24" t="str">
        <f>VLOOKUP($E4901,Mapping!$A$2:$C$502,2,0)</f>
        <v>Applovin Video</v>
      </c>
      <c r="K4901" s="24" t="str">
        <f>VLOOKUP(G4901,Mapping!$E$2:$F$246,2,0)</f>
        <v>S1</v>
      </c>
    </row>
    <row r="4902" spans="5:11" x14ac:dyDescent="0.25">
      <c r="E4902" s="5" t="s">
        <v>143</v>
      </c>
      <c r="F4902" s="1" t="s">
        <v>117</v>
      </c>
      <c r="G4902" s="2">
        <v>44339</v>
      </c>
      <c r="H4902" s="1">
        <v>0</v>
      </c>
      <c r="I4902" s="24">
        <f>VLOOKUP($E4902,Mapping!$A$2:$C$502,3,0)</f>
        <v>0</v>
      </c>
      <c r="J4902" s="24" t="str">
        <f>VLOOKUP($E4902,Mapping!$A$2:$C$502,2,0)</f>
        <v>Bug Fix</v>
      </c>
      <c r="K4902" s="24" t="str">
        <f>VLOOKUP(G4902,Mapping!$E$2:$F$246,2,0)</f>
        <v>S1</v>
      </c>
    </row>
    <row r="4903" spans="5:11" x14ac:dyDescent="0.25">
      <c r="E4903" s="5" t="s">
        <v>144</v>
      </c>
      <c r="F4903" s="1" t="s">
        <v>117</v>
      </c>
      <c r="G4903" s="2">
        <v>44339</v>
      </c>
      <c r="H4903" s="1">
        <v>0</v>
      </c>
      <c r="I4903" s="24">
        <f>VLOOKUP($E4903,Mapping!$A$2:$C$502,3,0)</f>
        <v>0</v>
      </c>
      <c r="J4903" s="24" t="str">
        <f>VLOOKUP($E4903,Mapping!$A$2:$C$502,2,0)</f>
        <v>Bug Fix</v>
      </c>
      <c r="K4903" s="24" t="str">
        <f>VLOOKUP(G4903,Mapping!$E$2:$F$246,2,0)</f>
        <v>S1</v>
      </c>
    </row>
    <row r="4904" spans="5:11" x14ac:dyDescent="0.25">
      <c r="E4904" s="5" t="s">
        <v>226</v>
      </c>
      <c r="F4904" s="1" t="s">
        <v>117</v>
      </c>
      <c r="G4904" s="2">
        <v>44339</v>
      </c>
      <c r="H4904" s="1">
        <v>0</v>
      </c>
      <c r="I4904" s="24">
        <f>VLOOKUP($E4904,Mapping!$A$2:$C$502,3,0)</f>
        <v>0</v>
      </c>
      <c r="J4904" s="24" t="str">
        <f>VLOOKUP($E4904,Mapping!$A$2:$C$502,2,0)</f>
        <v>Bug Fix</v>
      </c>
      <c r="K4904" s="24" t="str">
        <f>VLOOKUP(G4904,Mapping!$E$2:$F$246,2,0)</f>
        <v>S1</v>
      </c>
    </row>
    <row r="4905" spans="5:11" x14ac:dyDescent="0.25">
      <c r="E4905" s="5" t="s">
        <v>146</v>
      </c>
      <c r="F4905" s="1" t="s">
        <v>117</v>
      </c>
      <c r="G4905" s="2">
        <v>44339</v>
      </c>
      <c r="H4905" s="1">
        <v>0</v>
      </c>
      <c r="I4905" s="24">
        <f>VLOOKUP($E4905,Mapping!$A$2:$C$502,3,0)</f>
        <v>0</v>
      </c>
      <c r="J4905" s="24" t="str">
        <f>VLOOKUP($E4905,Mapping!$A$2:$C$502,2,0)</f>
        <v>Event After Effect</v>
      </c>
      <c r="K4905" s="24" t="str">
        <f>VLOOKUP(G4905,Mapping!$E$2:$F$246,2,0)</f>
        <v>S1</v>
      </c>
    </row>
    <row r="4906" spans="5:11" x14ac:dyDescent="0.25">
      <c r="E4906" s="5" t="s">
        <v>228</v>
      </c>
      <c r="F4906" s="1" t="s">
        <v>117</v>
      </c>
      <c r="G4906" s="2">
        <v>44339</v>
      </c>
      <c r="H4906" s="1">
        <v>0</v>
      </c>
      <c r="I4906" s="24">
        <f>VLOOKUP($E4906,Mapping!$A$2:$C$502,3,0)</f>
        <v>0</v>
      </c>
      <c r="J4906" s="24" t="str">
        <f>VLOOKUP($E4906,Mapping!$A$2:$C$502,2,0)</f>
        <v>Bytedance Global</v>
      </c>
      <c r="K4906" s="24" t="str">
        <f>VLOOKUP(G4906,Mapping!$E$2:$F$246,2,0)</f>
        <v>S1</v>
      </c>
    </row>
    <row r="4907" spans="5:11" x14ac:dyDescent="0.25">
      <c r="E4907" s="5" t="s">
        <v>180</v>
      </c>
      <c r="F4907" s="1" t="s">
        <v>117</v>
      </c>
      <c r="G4907" s="2">
        <v>44339</v>
      </c>
      <c r="H4907" s="1">
        <v>-19064.159689719902</v>
      </c>
      <c r="I4907" s="24">
        <f>VLOOKUP($E4907,Mapping!$A$2:$C$502,3,0)</f>
        <v>0</v>
      </c>
      <c r="J4907" s="24" t="str">
        <f>VLOOKUP($E4907,Mapping!$A$2:$C$502,2,0)</f>
        <v>Lords Mobile</v>
      </c>
      <c r="K4907" s="24" t="str">
        <f>VLOOKUP(G4907,Mapping!$E$2:$F$246,2,0)</f>
        <v>S1</v>
      </c>
    </row>
    <row r="4908" spans="5:11" x14ac:dyDescent="0.25">
      <c r="E4908" s="5" t="s">
        <v>181</v>
      </c>
      <c r="F4908" s="1" t="s">
        <v>117</v>
      </c>
      <c r="G4908" s="2">
        <v>44339</v>
      </c>
      <c r="H4908" s="1">
        <v>-14846.797112905801</v>
      </c>
      <c r="I4908" s="24">
        <f>VLOOKUP($E4908,Mapping!$A$2:$C$502,3,0)</f>
        <v>0</v>
      </c>
      <c r="J4908" s="24" t="str">
        <f>VLOOKUP($E4908,Mapping!$A$2:$C$502,2,0)</f>
        <v>Rise of Kingdom</v>
      </c>
      <c r="K4908" s="24" t="str">
        <f>VLOOKUP(G4908,Mapping!$E$2:$F$246,2,0)</f>
        <v>S1</v>
      </c>
    </row>
    <row r="4909" spans="5:11" x14ac:dyDescent="0.25">
      <c r="E4909" s="5" t="s">
        <v>182</v>
      </c>
      <c r="F4909" s="1" t="s">
        <v>117</v>
      </c>
      <c r="G4909" s="2">
        <v>44339</v>
      </c>
      <c r="H4909" s="1">
        <v>-11273.5362123463</v>
      </c>
      <c r="I4909" s="24">
        <f>VLOOKUP($E4909,Mapping!$A$2:$C$502,3,0)</f>
        <v>0</v>
      </c>
      <c r="J4909" s="24" t="str">
        <f>VLOOKUP($E4909,Mapping!$A$2:$C$502,2,0)</f>
        <v>West Game</v>
      </c>
      <c r="K4909" s="24" t="str">
        <f>VLOOKUP(G4909,Mapping!$E$2:$F$246,2,0)</f>
        <v>S1</v>
      </c>
    </row>
    <row r="4910" spans="5:11" x14ac:dyDescent="0.25">
      <c r="E4910" s="5" t="s">
        <v>148</v>
      </c>
      <c r="F4910" s="1" t="s">
        <v>117</v>
      </c>
      <c r="G4910" s="2">
        <v>44339</v>
      </c>
      <c r="H4910" s="1">
        <v>0</v>
      </c>
      <c r="I4910" s="24">
        <f>VLOOKUP($E4910,Mapping!$A$2:$C$502,3,0)</f>
        <v>0</v>
      </c>
      <c r="J4910" s="24" t="str">
        <f>VLOOKUP($E4910,Mapping!$A$2:$C$502,2,0)</f>
        <v>Event After Effect</v>
      </c>
      <c r="K4910" s="24" t="str">
        <f>VLOOKUP(G4910,Mapping!$E$2:$F$246,2,0)</f>
        <v>S1</v>
      </c>
    </row>
    <row r="4911" spans="5:11" x14ac:dyDescent="0.25">
      <c r="E4911" s="5" t="s">
        <v>202</v>
      </c>
      <c r="F4911" s="1" t="s">
        <v>117</v>
      </c>
      <c r="G4911" s="2">
        <v>44339</v>
      </c>
      <c r="H4911" s="1">
        <v>2795.2177966720901</v>
      </c>
      <c r="I4911" s="24" t="str">
        <f>VLOOKUP($E4911,Mapping!$A$2:$C$502,3,0)</f>
        <v>S1</v>
      </c>
      <c r="J4911" s="24" t="str">
        <f>VLOOKUP($E4911,Mapping!$A$2:$C$502,2,0)</f>
        <v>Facebook AEO AAA</v>
      </c>
      <c r="K4911" s="24" t="str">
        <f>VLOOKUP(G4911,Mapping!$E$2:$F$246,2,0)</f>
        <v>S1</v>
      </c>
    </row>
    <row r="4912" spans="5:11" x14ac:dyDescent="0.25">
      <c r="E4912" s="5" t="s">
        <v>203</v>
      </c>
      <c r="F4912" s="1" t="s">
        <v>117</v>
      </c>
      <c r="G4912" s="2">
        <v>44339</v>
      </c>
      <c r="H4912" s="1">
        <v>0</v>
      </c>
      <c r="I4912" s="24" t="str">
        <f>VLOOKUP($E4912,Mapping!$A$2:$C$502,3,0)</f>
        <v>S2</v>
      </c>
      <c r="J4912" s="24" t="str">
        <f>VLOOKUP($E4912,Mapping!$A$2:$C$502,2,0)</f>
        <v>Facebook AEO AAA</v>
      </c>
      <c r="K4912" s="24" t="str">
        <f>VLOOKUP(G4912,Mapping!$E$2:$F$246,2,0)</f>
        <v>S1</v>
      </c>
    </row>
    <row r="4913" spans="5:11" x14ac:dyDescent="0.25">
      <c r="E4913" s="5" t="s">
        <v>243</v>
      </c>
      <c r="F4913" s="1" t="s">
        <v>117</v>
      </c>
      <c r="G4913" s="2">
        <v>44339</v>
      </c>
      <c r="H4913" s="1">
        <v>0</v>
      </c>
      <c r="I4913" s="24" t="str">
        <f>VLOOKUP($E4913,Mapping!$A$2:$C$502,3,0)</f>
        <v>S3</v>
      </c>
      <c r="J4913" s="24" t="str">
        <f>VLOOKUP($E4913,Mapping!$A$2:$C$502,2,0)</f>
        <v>Facebook AEO AAA</v>
      </c>
      <c r="K4913" s="24" t="str">
        <f>VLOOKUP(G4913,Mapping!$E$2:$F$246,2,0)</f>
        <v>S1</v>
      </c>
    </row>
    <row r="4914" spans="5:11" x14ac:dyDescent="0.25">
      <c r="E4914" s="5" t="s">
        <v>204</v>
      </c>
      <c r="F4914" s="1" t="s">
        <v>117</v>
      </c>
      <c r="G4914" s="2">
        <v>44339</v>
      </c>
      <c r="H4914" s="1">
        <v>0</v>
      </c>
      <c r="I4914" s="24" t="str">
        <f>VLOOKUP($E4914,Mapping!$A$2:$C$502,3,0)</f>
        <v>Pre</v>
      </c>
      <c r="J4914" s="24" t="str">
        <f>VLOOKUP($E4914,Mapping!$A$2:$C$502,2,0)</f>
        <v>Facebook AEO AAA</v>
      </c>
      <c r="K4914" s="24" t="str">
        <f>VLOOKUP(G4914,Mapping!$E$2:$F$246,2,0)</f>
        <v>S1</v>
      </c>
    </row>
    <row r="4915" spans="5:11" x14ac:dyDescent="0.25">
      <c r="E4915" s="5" t="s">
        <v>205</v>
      </c>
      <c r="F4915" s="1" t="s">
        <v>117</v>
      </c>
      <c r="G4915" s="2">
        <v>44339</v>
      </c>
      <c r="H4915" s="1">
        <v>4546.07551497446</v>
      </c>
      <c r="I4915" s="24" t="str">
        <f>VLOOKUP($E4915,Mapping!$A$2:$C$502,3,0)</f>
        <v>S1</v>
      </c>
      <c r="J4915" s="24" t="str">
        <f>VLOOKUP($E4915,Mapping!$A$2:$C$502,2,0)</f>
        <v>Facebook AEO BAU</v>
      </c>
      <c r="K4915" s="24" t="str">
        <f>VLOOKUP(G4915,Mapping!$E$2:$F$246,2,0)</f>
        <v>S1</v>
      </c>
    </row>
    <row r="4916" spans="5:11" x14ac:dyDescent="0.25">
      <c r="E4916" s="5" t="s">
        <v>206</v>
      </c>
      <c r="F4916" s="1" t="s">
        <v>117</v>
      </c>
      <c r="G4916" s="2">
        <v>44339</v>
      </c>
      <c r="H4916" s="1">
        <v>0</v>
      </c>
      <c r="I4916" s="24" t="str">
        <f>VLOOKUP($E4916,Mapping!$A$2:$C$502,3,0)</f>
        <v>S2</v>
      </c>
      <c r="J4916" s="24" t="str">
        <f>VLOOKUP($E4916,Mapping!$A$2:$C$502,2,0)</f>
        <v>Facebook AEO BAU</v>
      </c>
      <c r="K4916" s="24" t="str">
        <f>VLOOKUP(G4916,Mapping!$E$2:$F$246,2,0)</f>
        <v>S1</v>
      </c>
    </row>
    <row r="4917" spans="5:11" x14ac:dyDescent="0.25">
      <c r="E4917" s="5" t="s">
        <v>244</v>
      </c>
      <c r="F4917" s="1" t="s">
        <v>117</v>
      </c>
      <c r="G4917" s="2">
        <v>44339</v>
      </c>
      <c r="H4917" s="1">
        <v>0</v>
      </c>
      <c r="I4917" s="24" t="str">
        <f>VLOOKUP($E4917,Mapping!$A$2:$C$502,3,0)</f>
        <v>S3</v>
      </c>
      <c r="J4917" s="24" t="str">
        <f>VLOOKUP($E4917,Mapping!$A$2:$C$502,2,0)</f>
        <v>Facebook AEO BAU</v>
      </c>
      <c r="K4917" s="24" t="str">
        <f>VLOOKUP(G4917,Mapping!$E$2:$F$246,2,0)</f>
        <v>S1</v>
      </c>
    </row>
    <row r="4918" spans="5:11" x14ac:dyDescent="0.25">
      <c r="E4918" s="5" t="s">
        <v>207</v>
      </c>
      <c r="F4918" s="1" t="s">
        <v>117</v>
      </c>
      <c r="G4918" s="2">
        <v>44339</v>
      </c>
      <c r="H4918" s="1">
        <v>0</v>
      </c>
      <c r="I4918" s="24" t="str">
        <f>VLOOKUP($E4918,Mapping!$A$2:$C$502,3,0)</f>
        <v>Pre</v>
      </c>
      <c r="J4918" s="24" t="str">
        <f>VLOOKUP($E4918,Mapping!$A$2:$C$502,2,0)</f>
        <v>Facebook AEO BAU</v>
      </c>
      <c r="K4918" s="24" t="str">
        <f>VLOOKUP(G4918,Mapping!$E$2:$F$246,2,0)</f>
        <v>S1</v>
      </c>
    </row>
    <row r="4919" spans="5:11" x14ac:dyDescent="0.25">
      <c r="E4919" s="5" t="s">
        <v>208</v>
      </c>
      <c r="F4919" s="1" t="s">
        <v>117</v>
      </c>
      <c r="G4919" s="2">
        <v>44339</v>
      </c>
      <c r="H4919" s="1">
        <v>0</v>
      </c>
      <c r="I4919" s="24" t="str">
        <f>VLOOKUP($E4919,Mapping!$A$2:$C$502,3,0)</f>
        <v>Pre</v>
      </c>
      <c r="J4919" s="24" t="str">
        <f>VLOOKUP($E4919,Mapping!$A$2:$C$502,2,0)</f>
        <v>Facebook VO AAA</v>
      </c>
      <c r="K4919" s="24" t="str">
        <f>VLOOKUP(G4919,Mapping!$E$2:$F$246,2,0)</f>
        <v>S1</v>
      </c>
    </row>
    <row r="4920" spans="5:11" x14ac:dyDescent="0.25">
      <c r="E4920" s="5" t="s">
        <v>209</v>
      </c>
      <c r="F4920" s="1" t="s">
        <v>117</v>
      </c>
      <c r="G4920" s="2">
        <v>44339</v>
      </c>
      <c r="H4920" s="1">
        <v>17806.513409945801</v>
      </c>
      <c r="I4920" s="24" t="str">
        <f>VLOOKUP($E4920,Mapping!$A$2:$C$502,3,0)</f>
        <v>S1</v>
      </c>
      <c r="J4920" s="24" t="str">
        <f>VLOOKUP($E4920,Mapping!$A$2:$C$502,2,0)</f>
        <v>Facebook VO AAA</v>
      </c>
      <c r="K4920" s="24" t="str">
        <f>VLOOKUP(G4920,Mapping!$E$2:$F$246,2,0)</f>
        <v>S1</v>
      </c>
    </row>
    <row r="4921" spans="5:11" x14ac:dyDescent="0.25">
      <c r="E4921" s="5" t="s">
        <v>210</v>
      </c>
      <c r="F4921" s="1" t="s">
        <v>117</v>
      </c>
      <c r="G4921" s="2">
        <v>44339</v>
      </c>
      <c r="H4921" s="1">
        <v>0</v>
      </c>
      <c r="I4921" s="24" t="str">
        <f>VLOOKUP($E4921,Mapping!$A$2:$C$502,3,0)</f>
        <v>S2</v>
      </c>
      <c r="J4921" s="24" t="str">
        <f>VLOOKUP($E4921,Mapping!$A$2:$C$502,2,0)</f>
        <v>Facebook VO AAA</v>
      </c>
      <c r="K4921" s="24" t="str">
        <f>VLOOKUP(G4921,Mapping!$E$2:$F$246,2,0)</f>
        <v>S1</v>
      </c>
    </row>
    <row r="4922" spans="5:11" x14ac:dyDescent="0.25">
      <c r="E4922" s="5" t="s">
        <v>245</v>
      </c>
      <c r="F4922" s="1" t="s">
        <v>117</v>
      </c>
      <c r="G4922" s="2">
        <v>44339</v>
      </c>
      <c r="H4922" s="1">
        <v>0</v>
      </c>
      <c r="I4922" s="24" t="str">
        <f>VLOOKUP($E4922,Mapping!$A$2:$C$502,3,0)</f>
        <v>S3</v>
      </c>
      <c r="J4922" s="24" t="str">
        <f>VLOOKUP($E4922,Mapping!$A$2:$C$502,2,0)</f>
        <v>Facebook VO AAA</v>
      </c>
      <c r="K4922" s="24" t="str">
        <f>VLOOKUP(G4922,Mapping!$E$2:$F$246,2,0)</f>
        <v>S1</v>
      </c>
    </row>
    <row r="4923" spans="5:11" x14ac:dyDescent="0.25">
      <c r="E4923" s="5" t="s">
        <v>211</v>
      </c>
      <c r="F4923" s="1" t="s">
        <v>117</v>
      </c>
      <c r="G4923" s="2">
        <v>44339</v>
      </c>
      <c r="H4923" s="1">
        <v>0</v>
      </c>
      <c r="I4923" s="24" t="str">
        <f>VLOOKUP($E4923,Mapping!$A$2:$C$502,3,0)</f>
        <v>Pre</v>
      </c>
      <c r="J4923" s="24" t="str">
        <f>VLOOKUP($E4923,Mapping!$A$2:$C$502,2,0)</f>
        <v>Facebook VO BAU</v>
      </c>
      <c r="K4923" s="24" t="str">
        <f>VLOOKUP(G4923,Mapping!$E$2:$F$246,2,0)</f>
        <v>S1</v>
      </c>
    </row>
    <row r="4924" spans="5:11" x14ac:dyDescent="0.25">
      <c r="E4924" s="5" t="s">
        <v>212</v>
      </c>
      <c r="F4924" s="1" t="s">
        <v>117</v>
      </c>
      <c r="G4924" s="2">
        <v>44339</v>
      </c>
      <c r="H4924" s="1">
        <v>29290.698686625099</v>
      </c>
      <c r="I4924" s="24" t="str">
        <f>VLOOKUP($E4924,Mapping!$A$2:$C$502,3,0)</f>
        <v>S1</v>
      </c>
      <c r="J4924" s="24" t="str">
        <f>VLOOKUP($E4924,Mapping!$A$2:$C$502,2,0)</f>
        <v>Facebook VO BAU</v>
      </c>
      <c r="K4924" s="24" t="str">
        <f>VLOOKUP(G4924,Mapping!$E$2:$F$246,2,0)</f>
        <v>S1</v>
      </c>
    </row>
    <row r="4925" spans="5:11" x14ac:dyDescent="0.25">
      <c r="E4925" s="5" t="s">
        <v>213</v>
      </c>
      <c r="F4925" s="1" t="s">
        <v>117</v>
      </c>
      <c r="G4925" s="2">
        <v>44339</v>
      </c>
      <c r="H4925" s="1">
        <v>0</v>
      </c>
      <c r="I4925" s="24" t="str">
        <f>VLOOKUP($E4925,Mapping!$A$2:$C$502,3,0)</f>
        <v>S2</v>
      </c>
      <c r="J4925" s="24" t="str">
        <f>VLOOKUP($E4925,Mapping!$A$2:$C$502,2,0)</f>
        <v>Facebook VO BAU</v>
      </c>
      <c r="K4925" s="24" t="str">
        <f>VLOOKUP(G4925,Mapping!$E$2:$F$246,2,0)</f>
        <v>S1</v>
      </c>
    </row>
    <row r="4926" spans="5:11" x14ac:dyDescent="0.25">
      <c r="E4926" s="5" t="s">
        <v>246</v>
      </c>
      <c r="F4926" s="1" t="s">
        <v>117</v>
      </c>
      <c r="G4926" s="2">
        <v>44339</v>
      </c>
      <c r="H4926" s="1">
        <v>0</v>
      </c>
      <c r="I4926" s="24" t="str">
        <f>VLOOKUP($E4926,Mapping!$A$2:$C$502,3,0)</f>
        <v>S3</v>
      </c>
      <c r="J4926" s="24" t="str">
        <f>VLOOKUP($E4926,Mapping!$A$2:$C$502,2,0)</f>
        <v>Facebook VO BAU</v>
      </c>
      <c r="K4926" s="24" t="str">
        <f>VLOOKUP(G4926,Mapping!$E$2:$F$246,2,0)</f>
        <v>S1</v>
      </c>
    </row>
    <row r="4927" spans="5:11" x14ac:dyDescent="0.25">
      <c r="E4927" s="5" t="s">
        <v>214</v>
      </c>
      <c r="F4927" s="1" t="s">
        <v>117</v>
      </c>
      <c r="G4927" s="2">
        <v>44339</v>
      </c>
      <c r="H4927" s="1">
        <v>0</v>
      </c>
      <c r="I4927" s="24" t="str">
        <f>VLOOKUP($E4927,Mapping!$A$2:$C$502,3,0)</f>
        <v>Pre</v>
      </c>
      <c r="J4927" s="24" t="str">
        <f>VLOOKUP($E4927,Mapping!$A$2:$C$502,2,0)</f>
        <v>Facebook VO Dynamic</v>
      </c>
      <c r="K4927" s="24" t="str">
        <f>VLOOKUP(G4927,Mapping!$E$2:$F$246,2,0)</f>
        <v>S1</v>
      </c>
    </row>
    <row r="4928" spans="5:11" x14ac:dyDescent="0.25">
      <c r="E4928" s="5" t="s">
        <v>215</v>
      </c>
      <c r="F4928" s="1" t="s">
        <v>117</v>
      </c>
      <c r="G4928" s="2">
        <v>44339</v>
      </c>
      <c r="H4928" s="1">
        <v>14848.2091139111</v>
      </c>
      <c r="I4928" s="24" t="str">
        <f>VLOOKUP($E4928,Mapping!$A$2:$C$502,3,0)</f>
        <v>S1</v>
      </c>
      <c r="J4928" s="24" t="str">
        <f>VLOOKUP($E4928,Mapping!$A$2:$C$502,2,0)</f>
        <v>Facebook VO Dynamic</v>
      </c>
      <c r="K4928" s="24" t="str">
        <f>VLOOKUP(G4928,Mapping!$E$2:$F$246,2,0)</f>
        <v>S1</v>
      </c>
    </row>
    <row r="4929" spans="5:11" x14ac:dyDescent="0.25">
      <c r="E4929" s="5" t="s">
        <v>216</v>
      </c>
      <c r="F4929" s="1" t="s">
        <v>117</v>
      </c>
      <c r="G4929" s="2">
        <v>44339</v>
      </c>
      <c r="H4929" s="1">
        <v>0</v>
      </c>
      <c r="I4929" s="24" t="str">
        <f>VLOOKUP($E4929,Mapping!$A$2:$C$502,3,0)</f>
        <v>Pre</v>
      </c>
      <c r="J4929" s="24" t="str">
        <f>VLOOKUP($E4929,Mapping!$A$2:$C$502,2,0)</f>
        <v>Google Display</v>
      </c>
      <c r="K4929" s="24" t="str">
        <f>VLOOKUP(G4929,Mapping!$E$2:$F$246,2,0)</f>
        <v>S1</v>
      </c>
    </row>
    <row r="4930" spans="5:11" x14ac:dyDescent="0.25">
      <c r="E4930" s="5" t="s">
        <v>217</v>
      </c>
      <c r="F4930" s="1" t="s">
        <v>117</v>
      </c>
      <c r="G4930" s="2">
        <v>44339</v>
      </c>
      <c r="H4930" s="1">
        <v>0</v>
      </c>
      <c r="I4930" s="24">
        <f>VLOOKUP($E4930,Mapping!$A$2:$C$502,3,0)</f>
        <v>0</v>
      </c>
      <c r="J4930" s="24" t="str">
        <f>VLOOKUP($E4930,Mapping!$A$2:$C$502,2,0)</f>
        <v>Google Display</v>
      </c>
      <c r="K4930" s="24" t="str">
        <f>VLOOKUP(G4930,Mapping!$E$2:$F$246,2,0)</f>
        <v>S1</v>
      </c>
    </row>
    <row r="4931" spans="5:11" x14ac:dyDescent="0.25">
      <c r="E4931" s="5" t="s">
        <v>229</v>
      </c>
      <c r="F4931" s="1" t="s">
        <v>117</v>
      </c>
      <c r="G4931" s="2">
        <v>44339</v>
      </c>
      <c r="H4931" s="1">
        <v>0</v>
      </c>
      <c r="I4931" s="24">
        <f>VLOOKUP($E4931,Mapping!$A$2:$C$502,3,0)</f>
        <v>0</v>
      </c>
      <c r="J4931" s="24" t="str">
        <f>VLOOKUP($E4931,Mapping!$A$2:$C$502,2,0)</f>
        <v>Google Display</v>
      </c>
      <c r="K4931" s="24" t="str">
        <f>VLOOKUP(G4931,Mapping!$E$2:$F$246,2,0)</f>
        <v>S1</v>
      </c>
    </row>
    <row r="4932" spans="5:11" x14ac:dyDescent="0.25">
      <c r="E4932" s="5" t="s">
        <v>218</v>
      </c>
      <c r="F4932" s="1" t="s">
        <v>117</v>
      </c>
      <c r="G4932" s="2">
        <v>44339</v>
      </c>
      <c r="H4932" s="1">
        <v>0</v>
      </c>
      <c r="I4932" s="24">
        <f>VLOOKUP($E4932,Mapping!$A$2:$C$502,3,0)</f>
        <v>0</v>
      </c>
      <c r="J4932" s="24" t="str">
        <f>VLOOKUP($E4932,Mapping!$A$2:$C$502,2,0)</f>
        <v>Google Display</v>
      </c>
      <c r="K4932" s="24" t="str">
        <f>VLOOKUP(G4932,Mapping!$E$2:$F$246,2,0)</f>
        <v>S1</v>
      </c>
    </row>
    <row r="4933" spans="5:11" x14ac:dyDescent="0.25">
      <c r="E4933" s="5" t="s">
        <v>230</v>
      </c>
      <c r="F4933" s="1" t="s">
        <v>117</v>
      </c>
      <c r="G4933" s="2">
        <v>44339</v>
      </c>
      <c r="H4933" s="1">
        <v>9749.8250994085702</v>
      </c>
      <c r="I4933" s="24" t="str">
        <f>VLOOKUP($E4933,Mapping!$A$2:$C$502,3,0)</f>
        <v>S1</v>
      </c>
      <c r="J4933" s="24" t="str">
        <f>VLOOKUP($E4933,Mapping!$A$2:$C$502,2,0)</f>
        <v>Google Display</v>
      </c>
      <c r="K4933" s="24" t="str">
        <f>VLOOKUP(G4933,Mapping!$E$2:$F$246,2,0)</f>
        <v>S1</v>
      </c>
    </row>
    <row r="4934" spans="5:11" x14ac:dyDescent="0.25">
      <c r="E4934" s="5" t="s">
        <v>219</v>
      </c>
      <c r="F4934" s="1" t="s">
        <v>117</v>
      </c>
      <c r="G4934" s="2">
        <v>44339</v>
      </c>
      <c r="H4934" s="1">
        <v>0</v>
      </c>
      <c r="I4934" s="24" t="str">
        <f>VLOOKUP($E4934,Mapping!$A$2:$C$502,3,0)</f>
        <v>Pre</v>
      </c>
      <c r="J4934" s="24" t="str">
        <f>VLOOKUP($E4934,Mapping!$A$2:$C$502,2,0)</f>
        <v>Google Youtube</v>
      </c>
      <c r="K4934" s="24" t="str">
        <f>VLOOKUP(G4934,Mapping!$E$2:$F$246,2,0)</f>
        <v>S1</v>
      </c>
    </row>
    <row r="4935" spans="5:11" x14ac:dyDescent="0.25">
      <c r="E4935" s="5" t="s">
        <v>220</v>
      </c>
      <c r="F4935" s="1" t="s">
        <v>117</v>
      </c>
      <c r="G4935" s="2">
        <v>44339</v>
      </c>
      <c r="H4935" s="1">
        <v>0</v>
      </c>
      <c r="I4935" s="24">
        <f>VLOOKUP($E4935,Mapping!$A$2:$C$502,3,0)</f>
        <v>0</v>
      </c>
      <c r="J4935" s="24" t="str">
        <f>VLOOKUP($E4935,Mapping!$A$2:$C$502,2,0)</f>
        <v>Google Youtube</v>
      </c>
      <c r="K4935" s="24" t="str">
        <f>VLOOKUP(G4935,Mapping!$E$2:$F$246,2,0)</f>
        <v>S1</v>
      </c>
    </row>
    <row r="4936" spans="5:11" x14ac:dyDescent="0.25">
      <c r="E4936" s="5" t="s">
        <v>231</v>
      </c>
      <c r="F4936" s="1" t="s">
        <v>117</v>
      </c>
      <c r="G4936" s="2">
        <v>44339</v>
      </c>
      <c r="H4936" s="1">
        <v>0</v>
      </c>
      <c r="I4936" s="24">
        <f>VLOOKUP($E4936,Mapping!$A$2:$C$502,3,0)</f>
        <v>0</v>
      </c>
      <c r="J4936" s="24" t="str">
        <f>VLOOKUP($E4936,Mapping!$A$2:$C$502,2,0)</f>
        <v>Google Youtube</v>
      </c>
      <c r="K4936" s="24" t="str">
        <f>VLOOKUP(G4936,Mapping!$E$2:$F$246,2,0)</f>
        <v>S1</v>
      </c>
    </row>
    <row r="4937" spans="5:11" x14ac:dyDescent="0.25">
      <c r="E4937" s="5" t="s">
        <v>221</v>
      </c>
      <c r="F4937" s="1" t="s">
        <v>117</v>
      </c>
      <c r="G4937" s="2">
        <v>44339</v>
      </c>
      <c r="H4937" s="1">
        <v>0</v>
      </c>
      <c r="I4937" s="24">
        <f>VLOOKUP($E4937,Mapping!$A$2:$C$502,3,0)</f>
        <v>0</v>
      </c>
      <c r="J4937" s="24" t="str">
        <f>VLOOKUP($E4937,Mapping!$A$2:$C$502,2,0)</f>
        <v>Google Youtube</v>
      </c>
      <c r="K4937" s="24" t="str">
        <f>VLOOKUP(G4937,Mapping!$E$2:$F$246,2,0)</f>
        <v>S1</v>
      </c>
    </row>
    <row r="4938" spans="5:11" x14ac:dyDescent="0.25">
      <c r="E4938" s="5" t="s">
        <v>232</v>
      </c>
      <c r="F4938" s="1" t="s">
        <v>117</v>
      </c>
      <c r="G4938" s="2">
        <v>44339</v>
      </c>
      <c r="H4938" s="1">
        <v>5052.8797415689296</v>
      </c>
      <c r="I4938" s="24" t="str">
        <f>VLOOKUP($E4938,Mapping!$A$2:$C$502,3,0)</f>
        <v>S1</v>
      </c>
      <c r="J4938" s="24" t="str">
        <f>VLOOKUP($E4938,Mapping!$A$2:$C$502,2,0)</f>
        <v>Google Youtube</v>
      </c>
      <c r="K4938" s="24" t="str">
        <f>VLOOKUP(G4938,Mapping!$E$2:$F$246,2,0)</f>
        <v>S1</v>
      </c>
    </row>
    <row r="4939" spans="5:11" x14ac:dyDescent="0.25">
      <c r="E4939" s="5" t="s">
        <v>73</v>
      </c>
      <c r="F4939" s="1" t="s">
        <v>117</v>
      </c>
      <c r="G4939" s="2">
        <v>44339</v>
      </c>
      <c r="H4939" s="1">
        <v>282876.95580592903</v>
      </c>
      <c r="I4939" s="24">
        <f>VLOOKUP($E4939,Mapping!$A$2:$C$502,3,0)</f>
        <v>0</v>
      </c>
      <c r="J4939" s="24">
        <f>VLOOKUP($E4939,Mapping!$A$2:$C$502,2,0)</f>
        <v>0</v>
      </c>
      <c r="K4939" s="24" t="str">
        <f>VLOOKUP(G4939,Mapping!$E$2:$F$246,2,0)</f>
        <v>S1</v>
      </c>
    </row>
    <row r="4940" spans="5:11" x14ac:dyDescent="0.25">
      <c r="E4940" s="5" t="s">
        <v>149</v>
      </c>
      <c r="F4940" s="1" t="s">
        <v>117</v>
      </c>
      <c r="G4940" s="2">
        <v>44339</v>
      </c>
      <c r="H4940" s="1">
        <v>-26446.072486901201</v>
      </c>
      <c r="I4940" s="24">
        <f>VLOOKUP($E4940,Mapping!$A$2:$C$502,3,0)</f>
        <v>0</v>
      </c>
      <c r="J4940" s="24" t="str">
        <f>VLOOKUP($E4940,Mapping!$A$2:$C$502,2,0)</f>
        <v>Event After Effect</v>
      </c>
      <c r="K4940" s="24" t="str">
        <f>VLOOKUP(G4940,Mapping!$E$2:$F$246,2,0)</f>
        <v>S1</v>
      </c>
    </row>
    <row r="4941" spans="5:11" x14ac:dyDescent="0.25">
      <c r="E4941" s="5" t="s">
        <v>150</v>
      </c>
      <c r="F4941" s="1" t="s">
        <v>117</v>
      </c>
      <c r="G4941" s="2">
        <v>44339</v>
      </c>
      <c r="H4941" s="1">
        <v>0</v>
      </c>
      <c r="I4941" s="24">
        <f>VLOOKUP($E4941,Mapping!$A$2:$C$502,3,0)</f>
        <v>0</v>
      </c>
      <c r="J4941" s="24" t="str">
        <f>VLOOKUP($E4941,Mapping!$A$2:$C$502,2,0)</f>
        <v>Internal Event</v>
      </c>
      <c r="K4941" s="24" t="str">
        <f>VLOOKUP(G4941,Mapping!$E$2:$F$246,2,0)</f>
        <v>S1</v>
      </c>
    </row>
    <row r="4942" spans="5:11" x14ac:dyDescent="0.25">
      <c r="E4942" s="5" t="s">
        <v>151</v>
      </c>
      <c r="F4942" s="1" t="s">
        <v>117</v>
      </c>
      <c r="G4942" s="2">
        <v>44339</v>
      </c>
      <c r="H4942" s="1">
        <v>0</v>
      </c>
      <c r="I4942" s="24">
        <f>VLOOKUP($E4942,Mapping!$A$2:$C$502,3,0)</f>
        <v>0</v>
      </c>
      <c r="J4942" s="24" t="str">
        <f>VLOOKUP($E4942,Mapping!$A$2:$C$502,2,0)</f>
        <v>Internal Event</v>
      </c>
      <c r="K4942" s="24" t="str">
        <f>VLOOKUP(G4942,Mapping!$E$2:$F$246,2,0)</f>
        <v>S1</v>
      </c>
    </row>
    <row r="4943" spans="5:11" x14ac:dyDescent="0.25">
      <c r="E4943" s="5" t="s">
        <v>152</v>
      </c>
      <c r="F4943" s="1" t="s">
        <v>117</v>
      </c>
      <c r="G4943" s="2">
        <v>44339</v>
      </c>
      <c r="H4943" s="1">
        <v>0</v>
      </c>
      <c r="I4943" s="24">
        <f>VLOOKUP($E4943,Mapping!$A$2:$C$502,3,0)</f>
        <v>0</v>
      </c>
      <c r="J4943" s="24" t="str">
        <f>VLOOKUP($E4943,Mapping!$A$2:$C$502,2,0)</f>
        <v>Internal Event</v>
      </c>
      <c r="K4943" s="24" t="str">
        <f>VLOOKUP(G4943,Mapping!$E$2:$F$246,2,0)</f>
        <v>S1</v>
      </c>
    </row>
    <row r="4944" spans="5:11" x14ac:dyDescent="0.25">
      <c r="E4944" s="5" t="s">
        <v>153</v>
      </c>
      <c r="F4944" s="1" t="s">
        <v>117</v>
      </c>
      <c r="G4944" s="2">
        <v>44339</v>
      </c>
      <c r="H4944" s="1">
        <v>0</v>
      </c>
      <c r="I4944" s="24">
        <f>VLOOKUP($E4944,Mapping!$A$2:$C$502,3,0)</f>
        <v>0</v>
      </c>
      <c r="J4944" s="24" t="str">
        <f>VLOOKUP($E4944,Mapping!$A$2:$C$502,2,0)</f>
        <v>Monday Effect</v>
      </c>
      <c r="K4944" s="24" t="str">
        <f>VLOOKUP(G4944,Mapping!$E$2:$F$246,2,0)</f>
        <v>S1</v>
      </c>
    </row>
    <row r="4945" spans="5:11" x14ac:dyDescent="0.25">
      <c r="E4945" s="5" t="s">
        <v>154</v>
      </c>
      <c r="F4945" s="1" t="s">
        <v>117</v>
      </c>
      <c r="G4945" s="2">
        <v>44339</v>
      </c>
      <c r="H4945" s="1">
        <v>0</v>
      </c>
      <c r="I4945" s="24">
        <f>VLOOKUP($E4945,Mapping!$A$2:$C$502,3,0)</f>
        <v>0</v>
      </c>
      <c r="J4945" s="24" t="str">
        <f>VLOOKUP($E4945,Mapping!$A$2:$C$502,2,0)</f>
        <v>New Content</v>
      </c>
      <c r="K4945" s="24" t="str">
        <f>VLOOKUP(G4945,Mapping!$E$2:$F$246,2,0)</f>
        <v>S1</v>
      </c>
    </row>
    <row r="4946" spans="5:11" x14ac:dyDescent="0.25">
      <c r="E4946" s="5" t="s">
        <v>155</v>
      </c>
      <c r="F4946" s="1" t="s">
        <v>117</v>
      </c>
      <c r="G4946" s="2">
        <v>44339</v>
      </c>
      <c r="H4946" s="1">
        <v>0</v>
      </c>
      <c r="I4946" s="24">
        <f>VLOOKUP($E4946,Mapping!$A$2:$C$502,3,0)</f>
        <v>0</v>
      </c>
      <c r="J4946" s="24" t="str">
        <f>VLOOKUP($E4946,Mapping!$A$2:$C$502,2,0)</f>
        <v>Internal Event</v>
      </c>
      <c r="K4946" s="24" t="str">
        <f>VLOOKUP(G4946,Mapping!$E$2:$F$246,2,0)</f>
        <v>S1</v>
      </c>
    </row>
    <row r="4947" spans="5:11" x14ac:dyDescent="0.25">
      <c r="E4947" s="5" t="s">
        <v>156</v>
      </c>
      <c r="F4947" s="1" t="s">
        <v>117</v>
      </c>
      <c r="G4947" s="2">
        <v>44339</v>
      </c>
      <c r="H4947" s="1">
        <v>0</v>
      </c>
      <c r="I4947" s="24">
        <f>VLOOKUP($E4947,Mapping!$A$2:$C$502,3,0)</f>
        <v>0</v>
      </c>
      <c r="J4947" s="24" t="str">
        <f>VLOOKUP($E4947,Mapping!$A$2:$C$502,2,0)</f>
        <v>Internal Event</v>
      </c>
      <c r="K4947" s="24" t="str">
        <f>VLOOKUP(G4947,Mapping!$E$2:$F$246,2,0)</f>
        <v>S1</v>
      </c>
    </row>
    <row r="4948" spans="5:11" x14ac:dyDescent="0.25">
      <c r="E4948" s="5" t="s">
        <v>233</v>
      </c>
      <c r="F4948" s="1" t="s">
        <v>117</v>
      </c>
      <c r="G4948" s="2">
        <v>44339</v>
      </c>
      <c r="H4948" s="1">
        <v>0</v>
      </c>
      <c r="I4948" s="24" t="str">
        <f>VLOOKUP($E4948,Mapping!$A$2:$C$502,3,0)</f>
        <v>S2</v>
      </c>
      <c r="J4948" s="24" t="str">
        <f>VLOOKUP($E4948,Mapping!$A$2:$C$502,2,0)</f>
        <v>Reddit</v>
      </c>
      <c r="K4948" s="24" t="str">
        <f>VLOOKUP(G4948,Mapping!$E$2:$F$246,2,0)</f>
        <v>S1</v>
      </c>
    </row>
    <row r="4949" spans="5:11" x14ac:dyDescent="0.25">
      <c r="E4949" s="5" t="s">
        <v>158</v>
      </c>
      <c r="F4949" s="1" t="s">
        <v>117</v>
      </c>
      <c r="G4949" s="2">
        <v>44339</v>
      </c>
      <c r="H4949" s="1">
        <v>0</v>
      </c>
      <c r="I4949" s="24">
        <f>VLOOKUP($E4949,Mapping!$A$2:$C$502,3,0)</f>
        <v>0</v>
      </c>
      <c r="J4949" s="24" t="str">
        <f>VLOOKUP($E4949,Mapping!$A$2:$C$502,2,0)</f>
        <v>Internal Event</v>
      </c>
      <c r="K4949" s="24" t="str">
        <f>VLOOKUP(G4949,Mapping!$E$2:$F$246,2,0)</f>
        <v>S1</v>
      </c>
    </row>
    <row r="4950" spans="5:11" x14ac:dyDescent="0.25">
      <c r="E4950" s="5" t="s">
        <v>159</v>
      </c>
      <c r="F4950" s="1" t="s">
        <v>117</v>
      </c>
      <c r="G4950" s="2">
        <v>44339</v>
      </c>
      <c r="H4950" s="1">
        <v>0</v>
      </c>
      <c r="I4950" s="24">
        <f>VLOOKUP($E4950,Mapping!$A$2:$C$502,3,0)</f>
        <v>0</v>
      </c>
      <c r="J4950" s="24" t="str">
        <f>VLOOKUP($E4950,Mapping!$A$2:$C$502,2,0)</f>
        <v>Event After Effect</v>
      </c>
      <c r="K4950" s="24" t="str">
        <f>VLOOKUP(G4950,Mapping!$E$2:$F$246,2,0)</f>
        <v>S1</v>
      </c>
    </row>
    <row r="4951" spans="5:11" x14ac:dyDescent="0.25">
      <c r="E4951" s="5" t="s">
        <v>160</v>
      </c>
      <c r="F4951" s="1" t="s">
        <v>117</v>
      </c>
      <c r="G4951" s="2">
        <v>44339</v>
      </c>
      <c r="H4951" s="1">
        <v>0</v>
      </c>
      <c r="I4951" s="24">
        <f>VLOOKUP($E4951,Mapping!$A$2:$C$502,3,0)</f>
        <v>0</v>
      </c>
      <c r="J4951" s="24" t="str">
        <f>VLOOKUP($E4951,Mapping!$A$2:$C$502,2,0)</f>
        <v>Event After Effect</v>
      </c>
      <c r="K4951" s="24" t="str">
        <f>VLOOKUP(G4951,Mapping!$E$2:$F$246,2,0)</f>
        <v>S1</v>
      </c>
    </row>
    <row r="4952" spans="5:11" x14ac:dyDescent="0.25">
      <c r="E4952" s="5" t="s">
        <v>161</v>
      </c>
      <c r="F4952" s="1" t="s">
        <v>117</v>
      </c>
      <c r="G4952" s="2">
        <v>44339</v>
      </c>
      <c r="H4952" s="1">
        <v>0</v>
      </c>
      <c r="I4952" s="24">
        <f>VLOOKUP($E4952,Mapping!$A$2:$C$502,3,0)</f>
        <v>0</v>
      </c>
      <c r="J4952" s="24" t="str">
        <f>VLOOKUP($E4952,Mapping!$A$2:$C$502,2,0)</f>
        <v>Internal Event</v>
      </c>
      <c r="K4952" s="24" t="str">
        <f>VLOOKUP(G4952,Mapping!$E$2:$F$246,2,0)</f>
        <v>S1</v>
      </c>
    </row>
    <row r="4953" spans="5:11" x14ac:dyDescent="0.25">
      <c r="E4953" s="5" t="s">
        <v>162</v>
      </c>
      <c r="F4953" s="1" t="s">
        <v>117</v>
      </c>
      <c r="G4953" s="2">
        <v>44339</v>
      </c>
      <c r="H4953" s="1">
        <v>0</v>
      </c>
      <c r="I4953" s="24">
        <f>VLOOKUP($E4953,Mapping!$A$2:$C$502,3,0)</f>
        <v>0</v>
      </c>
      <c r="J4953" s="24" t="str">
        <f>VLOOKUP($E4953,Mapping!$A$2:$C$502,2,0)</f>
        <v>Tuesday Effect</v>
      </c>
      <c r="K4953" s="24" t="str">
        <f>VLOOKUP(G4953,Mapping!$E$2:$F$246,2,0)</f>
        <v>S1</v>
      </c>
    </row>
    <row r="4954" spans="5:11" x14ac:dyDescent="0.25">
      <c r="E4954" s="5" t="s">
        <v>222</v>
      </c>
      <c r="F4954" s="1" t="s">
        <v>117</v>
      </c>
      <c r="G4954" s="2">
        <v>44339</v>
      </c>
      <c r="H4954" s="1">
        <v>36.833358965594996</v>
      </c>
      <c r="I4954" s="24" t="str">
        <f>VLOOKUP($E4954,Mapping!$A$2:$C$502,3,0)</f>
        <v>Pre</v>
      </c>
      <c r="J4954" s="24" t="str">
        <f>VLOOKUP($E4954,Mapping!$A$2:$C$502,2,0)</f>
        <v>Unity</v>
      </c>
      <c r="K4954" s="24" t="str">
        <f>VLOOKUP(G4954,Mapping!$E$2:$F$246,2,0)</f>
        <v>S1</v>
      </c>
    </row>
    <row r="4955" spans="5:11" x14ac:dyDescent="0.25">
      <c r="E4955" s="5" t="s">
        <v>234</v>
      </c>
      <c r="F4955" s="1" t="s">
        <v>117</v>
      </c>
      <c r="G4955" s="2">
        <v>44339</v>
      </c>
      <c r="H4955" s="1">
        <v>19447.587899099599</v>
      </c>
      <c r="I4955" s="24" t="str">
        <f>VLOOKUP($E4955,Mapping!$A$2:$C$502,3,0)</f>
        <v>S1</v>
      </c>
      <c r="J4955" s="24" t="str">
        <f>VLOOKUP($E4955,Mapping!$A$2:$C$502,2,0)</f>
        <v>Unity</v>
      </c>
      <c r="K4955" s="24" t="str">
        <f>VLOOKUP(G4955,Mapping!$E$2:$F$246,2,0)</f>
        <v>S1</v>
      </c>
    </row>
    <row r="4956" spans="5:11" x14ac:dyDescent="0.25">
      <c r="E4956" s="5" t="s">
        <v>235</v>
      </c>
      <c r="F4956" s="1" t="s">
        <v>117</v>
      </c>
      <c r="G4956" s="2">
        <v>44339</v>
      </c>
      <c r="H4956" s="1">
        <v>0</v>
      </c>
      <c r="I4956" s="24" t="str">
        <f>VLOOKUP($E4956,Mapping!$A$2:$C$502,3,0)</f>
        <v>S2</v>
      </c>
      <c r="J4956" s="24" t="str">
        <f>VLOOKUP($E4956,Mapping!$A$2:$C$502,2,0)</f>
        <v>Unity</v>
      </c>
      <c r="K4956" s="24" t="str">
        <f>VLOOKUP(G4956,Mapping!$E$2:$F$246,2,0)</f>
        <v>S1</v>
      </c>
    </row>
    <row r="4957" spans="5:11" x14ac:dyDescent="0.25">
      <c r="E4957" s="5" t="s">
        <v>247</v>
      </c>
      <c r="F4957" s="1" t="s">
        <v>117</v>
      </c>
      <c r="G4957" s="2">
        <v>44339</v>
      </c>
      <c r="H4957" s="1">
        <v>0</v>
      </c>
      <c r="I4957" s="24" t="str">
        <f>VLOOKUP($E4957,Mapping!$A$2:$C$502,3,0)</f>
        <v>S3</v>
      </c>
      <c r="J4957" s="24" t="str">
        <f>VLOOKUP($E4957,Mapping!$A$2:$C$502,2,0)</f>
        <v>Unity</v>
      </c>
      <c r="K4957" s="24" t="str">
        <f>VLOOKUP(G4957,Mapping!$E$2:$F$246,2,0)</f>
        <v>S1</v>
      </c>
    </row>
    <row r="4958" spans="5:11" x14ac:dyDescent="0.25">
      <c r="E4958" s="5" t="s">
        <v>200</v>
      </c>
      <c r="F4958" s="1" t="s">
        <v>117</v>
      </c>
      <c r="G4958" s="2">
        <v>44340</v>
      </c>
      <c r="H4958" s="1">
        <v>0</v>
      </c>
      <c r="I4958" s="24">
        <f>VLOOKUP($E4958,Mapping!$A$2:$C$502,3,0)</f>
        <v>0</v>
      </c>
      <c r="J4958" s="24" t="str">
        <f>VLOOKUP($E4958,Mapping!$A$2:$C$502,2,0)</f>
        <v>Apple Search</v>
      </c>
      <c r="K4958" s="24" t="str">
        <f>VLOOKUP(G4958,Mapping!$E$2:$F$246,2,0)</f>
        <v>S1</v>
      </c>
    </row>
    <row r="4959" spans="5:11" x14ac:dyDescent="0.25">
      <c r="E4959" s="5" t="s">
        <v>227</v>
      </c>
      <c r="F4959" s="1" t="s">
        <v>117</v>
      </c>
      <c r="G4959" s="2">
        <v>44340</v>
      </c>
      <c r="H4959" s="1">
        <v>0</v>
      </c>
      <c r="I4959" s="24">
        <f>VLOOKUP($E4959,Mapping!$A$2:$C$502,3,0)</f>
        <v>0</v>
      </c>
      <c r="J4959" s="24" t="str">
        <f>VLOOKUP($E4959,Mapping!$A$2:$C$502,2,0)</f>
        <v>Applovin Rewarded</v>
      </c>
      <c r="K4959" s="24" t="str">
        <f>VLOOKUP(G4959,Mapping!$E$2:$F$246,2,0)</f>
        <v>S1</v>
      </c>
    </row>
    <row r="4960" spans="5:11" x14ac:dyDescent="0.25">
      <c r="E4960" s="5" t="s">
        <v>201</v>
      </c>
      <c r="F4960" s="1" t="s">
        <v>117</v>
      </c>
      <c r="G4960" s="2">
        <v>44340</v>
      </c>
      <c r="H4960" s="1">
        <v>0</v>
      </c>
      <c r="I4960" s="24">
        <f>VLOOKUP($E4960,Mapping!$A$2:$C$502,3,0)</f>
        <v>0</v>
      </c>
      <c r="J4960" s="24" t="str">
        <f>VLOOKUP($E4960,Mapping!$A$2:$C$502,2,0)</f>
        <v>Applovin Video</v>
      </c>
      <c r="K4960" s="24" t="str">
        <f>VLOOKUP(G4960,Mapping!$E$2:$F$246,2,0)</f>
        <v>S1</v>
      </c>
    </row>
    <row r="4961" spans="5:11" x14ac:dyDescent="0.25">
      <c r="E4961" s="5" t="s">
        <v>143</v>
      </c>
      <c r="F4961" s="1" t="s">
        <v>117</v>
      </c>
      <c r="G4961" s="2">
        <v>44340</v>
      </c>
      <c r="H4961" s="1">
        <v>0</v>
      </c>
      <c r="I4961" s="24">
        <f>VLOOKUP($E4961,Mapping!$A$2:$C$502,3,0)</f>
        <v>0</v>
      </c>
      <c r="J4961" s="24" t="str">
        <f>VLOOKUP($E4961,Mapping!$A$2:$C$502,2,0)</f>
        <v>Bug Fix</v>
      </c>
      <c r="K4961" s="24" t="str">
        <f>VLOOKUP(G4961,Mapping!$E$2:$F$246,2,0)</f>
        <v>S1</v>
      </c>
    </row>
    <row r="4962" spans="5:11" x14ac:dyDescent="0.25">
      <c r="E4962" s="5" t="s">
        <v>144</v>
      </c>
      <c r="F4962" s="1" t="s">
        <v>117</v>
      </c>
      <c r="G4962" s="2">
        <v>44340</v>
      </c>
      <c r="H4962" s="1">
        <v>0</v>
      </c>
      <c r="I4962" s="24">
        <f>VLOOKUP($E4962,Mapping!$A$2:$C$502,3,0)</f>
        <v>0</v>
      </c>
      <c r="J4962" s="24" t="str">
        <f>VLOOKUP($E4962,Mapping!$A$2:$C$502,2,0)</f>
        <v>Bug Fix</v>
      </c>
      <c r="K4962" s="24" t="str">
        <f>VLOOKUP(G4962,Mapping!$E$2:$F$246,2,0)</f>
        <v>S1</v>
      </c>
    </row>
    <row r="4963" spans="5:11" x14ac:dyDescent="0.25">
      <c r="E4963" s="5" t="s">
        <v>226</v>
      </c>
      <c r="F4963" s="1" t="s">
        <v>117</v>
      </c>
      <c r="G4963" s="2">
        <v>44340</v>
      </c>
      <c r="H4963" s="1">
        <v>0</v>
      </c>
      <c r="I4963" s="24">
        <f>VLOOKUP($E4963,Mapping!$A$2:$C$502,3,0)</f>
        <v>0</v>
      </c>
      <c r="J4963" s="24" t="str">
        <f>VLOOKUP($E4963,Mapping!$A$2:$C$502,2,0)</f>
        <v>Bug Fix</v>
      </c>
      <c r="K4963" s="24" t="str">
        <f>VLOOKUP(G4963,Mapping!$E$2:$F$246,2,0)</f>
        <v>S1</v>
      </c>
    </row>
    <row r="4964" spans="5:11" x14ac:dyDescent="0.25">
      <c r="E4964" s="5" t="s">
        <v>146</v>
      </c>
      <c r="F4964" s="1" t="s">
        <v>117</v>
      </c>
      <c r="G4964" s="2">
        <v>44340</v>
      </c>
      <c r="H4964" s="1">
        <v>0</v>
      </c>
      <c r="I4964" s="24">
        <f>VLOOKUP($E4964,Mapping!$A$2:$C$502,3,0)</f>
        <v>0</v>
      </c>
      <c r="J4964" s="24" t="str">
        <f>VLOOKUP($E4964,Mapping!$A$2:$C$502,2,0)</f>
        <v>Event After Effect</v>
      </c>
      <c r="K4964" s="24" t="str">
        <f>VLOOKUP(G4964,Mapping!$E$2:$F$246,2,0)</f>
        <v>S1</v>
      </c>
    </row>
    <row r="4965" spans="5:11" x14ac:dyDescent="0.25">
      <c r="E4965" s="5" t="s">
        <v>228</v>
      </c>
      <c r="F4965" s="1" t="s">
        <v>117</v>
      </c>
      <c r="G4965" s="2">
        <v>44340</v>
      </c>
      <c r="H4965" s="1">
        <v>0</v>
      </c>
      <c r="I4965" s="24">
        <f>VLOOKUP($E4965,Mapping!$A$2:$C$502,3,0)</f>
        <v>0</v>
      </c>
      <c r="J4965" s="24" t="str">
        <f>VLOOKUP($E4965,Mapping!$A$2:$C$502,2,0)</f>
        <v>Bytedance Global</v>
      </c>
      <c r="K4965" s="24" t="str">
        <f>VLOOKUP(G4965,Mapping!$E$2:$F$246,2,0)</f>
        <v>S1</v>
      </c>
    </row>
    <row r="4966" spans="5:11" x14ac:dyDescent="0.25">
      <c r="E4966" s="5" t="s">
        <v>180</v>
      </c>
      <c r="F4966" s="1" t="s">
        <v>117</v>
      </c>
      <c r="G4966" s="2">
        <v>44340</v>
      </c>
      <c r="H4966" s="1">
        <v>-17267.099697046298</v>
      </c>
      <c r="I4966" s="24">
        <f>VLOOKUP($E4966,Mapping!$A$2:$C$502,3,0)</f>
        <v>0</v>
      </c>
      <c r="J4966" s="24" t="str">
        <f>VLOOKUP($E4966,Mapping!$A$2:$C$502,2,0)</f>
        <v>Lords Mobile</v>
      </c>
      <c r="K4966" s="24" t="str">
        <f>VLOOKUP(G4966,Mapping!$E$2:$F$246,2,0)</f>
        <v>S1</v>
      </c>
    </row>
    <row r="4967" spans="5:11" x14ac:dyDescent="0.25">
      <c r="E4967" s="5" t="s">
        <v>181</v>
      </c>
      <c r="F4967" s="1" t="s">
        <v>117</v>
      </c>
      <c r="G4967" s="2">
        <v>44340</v>
      </c>
      <c r="H4967" s="1">
        <v>-14720.5418553776</v>
      </c>
      <c r="I4967" s="24">
        <f>VLOOKUP($E4967,Mapping!$A$2:$C$502,3,0)</f>
        <v>0</v>
      </c>
      <c r="J4967" s="24" t="str">
        <f>VLOOKUP($E4967,Mapping!$A$2:$C$502,2,0)</f>
        <v>Rise of Kingdom</v>
      </c>
      <c r="K4967" s="24" t="str">
        <f>VLOOKUP(G4967,Mapping!$E$2:$F$246,2,0)</f>
        <v>S1</v>
      </c>
    </row>
    <row r="4968" spans="5:11" x14ac:dyDescent="0.25">
      <c r="E4968" s="5" t="s">
        <v>182</v>
      </c>
      <c r="F4968" s="1" t="s">
        <v>117</v>
      </c>
      <c r="G4968" s="2">
        <v>44340</v>
      </c>
      <c r="H4968" s="1">
        <v>-12266.174620980501</v>
      </c>
      <c r="I4968" s="24">
        <f>VLOOKUP($E4968,Mapping!$A$2:$C$502,3,0)</f>
        <v>0</v>
      </c>
      <c r="J4968" s="24" t="str">
        <f>VLOOKUP($E4968,Mapping!$A$2:$C$502,2,0)</f>
        <v>West Game</v>
      </c>
      <c r="K4968" s="24" t="str">
        <f>VLOOKUP(G4968,Mapping!$E$2:$F$246,2,0)</f>
        <v>S1</v>
      </c>
    </row>
    <row r="4969" spans="5:11" x14ac:dyDescent="0.25">
      <c r="E4969" s="5" t="s">
        <v>148</v>
      </c>
      <c r="F4969" s="1" t="s">
        <v>117</v>
      </c>
      <c r="G4969" s="2">
        <v>44340</v>
      </c>
      <c r="H4969" s="1">
        <v>0</v>
      </c>
      <c r="I4969" s="24">
        <f>VLOOKUP($E4969,Mapping!$A$2:$C$502,3,0)</f>
        <v>0</v>
      </c>
      <c r="J4969" s="24" t="str">
        <f>VLOOKUP($E4969,Mapping!$A$2:$C$502,2,0)</f>
        <v>Event After Effect</v>
      </c>
      <c r="K4969" s="24" t="str">
        <f>VLOOKUP(G4969,Mapping!$E$2:$F$246,2,0)</f>
        <v>S1</v>
      </c>
    </row>
    <row r="4970" spans="5:11" x14ac:dyDescent="0.25">
      <c r="E4970" s="5" t="s">
        <v>202</v>
      </c>
      <c r="F4970" s="1" t="s">
        <v>117</v>
      </c>
      <c r="G4970" s="2">
        <v>44340</v>
      </c>
      <c r="H4970" s="1">
        <v>2580.6477997869401</v>
      </c>
      <c r="I4970" s="24" t="str">
        <f>VLOOKUP($E4970,Mapping!$A$2:$C$502,3,0)</f>
        <v>S1</v>
      </c>
      <c r="J4970" s="24" t="str">
        <f>VLOOKUP($E4970,Mapping!$A$2:$C$502,2,0)</f>
        <v>Facebook AEO AAA</v>
      </c>
      <c r="K4970" s="24" t="str">
        <f>VLOOKUP(G4970,Mapping!$E$2:$F$246,2,0)</f>
        <v>S1</v>
      </c>
    </row>
    <row r="4971" spans="5:11" x14ac:dyDescent="0.25">
      <c r="E4971" s="5" t="s">
        <v>203</v>
      </c>
      <c r="F4971" s="1" t="s">
        <v>117</v>
      </c>
      <c r="G4971" s="2">
        <v>44340</v>
      </c>
      <c r="H4971" s="1">
        <v>0</v>
      </c>
      <c r="I4971" s="24" t="str">
        <f>VLOOKUP($E4971,Mapping!$A$2:$C$502,3,0)</f>
        <v>S2</v>
      </c>
      <c r="J4971" s="24" t="str">
        <f>VLOOKUP($E4971,Mapping!$A$2:$C$502,2,0)</f>
        <v>Facebook AEO AAA</v>
      </c>
      <c r="K4971" s="24" t="str">
        <f>VLOOKUP(G4971,Mapping!$E$2:$F$246,2,0)</f>
        <v>S1</v>
      </c>
    </row>
    <row r="4972" spans="5:11" x14ac:dyDescent="0.25">
      <c r="E4972" s="5" t="s">
        <v>243</v>
      </c>
      <c r="F4972" s="1" t="s">
        <v>117</v>
      </c>
      <c r="G4972" s="2">
        <v>44340</v>
      </c>
      <c r="H4972" s="1">
        <v>0</v>
      </c>
      <c r="I4972" s="24" t="str">
        <f>VLOOKUP($E4972,Mapping!$A$2:$C$502,3,0)</f>
        <v>S3</v>
      </c>
      <c r="J4972" s="24" t="str">
        <f>VLOOKUP($E4972,Mapping!$A$2:$C$502,2,0)</f>
        <v>Facebook AEO AAA</v>
      </c>
      <c r="K4972" s="24" t="str">
        <f>VLOOKUP(G4972,Mapping!$E$2:$F$246,2,0)</f>
        <v>S1</v>
      </c>
    </row>
    <row r="4973" spans="5:11" x14ac:dyDescent="0.25">
      <c r="E4973" s="5" t="s">
        <v>204</v>
      </c>
      <c r="F4973" s="1" t="s">
        <v>117</v>
      </c>
      <c r="G4973" s="2">
        <v>44340</v>
      </c>
      <c r="H4973" s="1">
        <v>0</v>
      </c>
      <c r="I4973" s="24" t="str">
        <f>VLOOKUP($E4973,Mapping!$A$2:$C$502,3,0)</f>
        <v>Pre</v>
      </c>
      <c r="J4973" s="24" t="str">
        <f>VLOOKUP($E4973,Mapping!$A$2:$C$502,2,0)</f>
        <v>Facebook AEO AAA</v>
      </c>
      <c r="K4973" s="24" t="str">
        <f>VLOOKUP(G4973,Mapping!$E$2:$F$246,2,0)</f>
        <v>S1</v>
      </c>
    </row>
    <row r="4974" spans="5:11" x14ac:dyDescent="0.25">
      <c r="E4974" s="5" t="s">
        <v>205</v>
      </c>
      <c r="F4974" s="1" t="s">
        <v>117</v>
      </c>
      <c r="G4974" s="2">
        <v>44340</v>
      </c>
      <c r="H4974" s="1">
        <v>3011.9165831022401</v>
      </c>
      <c r="I4974" s="24" t="str">
        <f>VLOOKUP($E4974,Mapping!$A$2:$C$502,3,0)</f>
        <v>S1</v>
      </c>
      <c r="J4974" s="24" t="str">
        <f>VLOOKUP($E4974,Mapping!$A$2:$C$502,2,0)</f>
        <v>Facebook AEO BAU</v>
      </c>
      <c r="K4974" s="24" t="str">
        <f>VLOOKUP(G4974,Mapping!$E$2:$F$246,2,0)</f>
        <v>S1</v>
      </c>
    </row>
    <row r="4975" spans="5:11" x14ac:dyDescent="0.25">
      <c r="E4975" s="5" t="s">
        <v>206</v>
      </c>
      <c r="F4975" s="1" t="s">
        <v>117</v>
      </c>
      <c r="G4975" s="2">
        <v>44340</v>
      </c>
      <c r="H4975" s="1">
        <v>0</v>
      </c>
      <c r="I4975" s="24" t="str">
        <f>VLOOKUP($E4975,Mapping!$A$2:$C$502,3,0)</f>
        <v>S2</v>
      </c>
      <c r="J4975" s="24" t="str">
        <f>VLOOKUP($E4975,Mapping!$A$2:$C$502,2,0)</f>
        <v>Facebook AEO BAU</v>
      </c>
      <c r="K4975" s="24" t="str">
        <f>VLOOKUP(G4975,Mapping!$E$2:$F$246,2,0)</f>
        <v>S1</v>
      </c>
    </row>
    <row r="4976" spans="5:11" x14ac:dyDescent="0.25">
      <c r="E4976" s="5" t="s">
        <v>244</v>
      </c>
      <c r="F4976" s="1" t="s">
        <v>117</v>
      </c>
      <c r="G4976" s="2">
        <v>44340</v>
      </c>
      <c r="H4976" s="1">
        <v>0</v>
      </c>
      <c r="I4976" s="24" t="str">
        <f>VLOOKUP($E4976,Mapping!$A$2:$C$502,3,0)</f>
        <v>S3</v>
      </c>
      <c r="J4976" s="24" t="str">
        <f>VLOOKUP($E4976,Mapping!$A$2:$C$502,2,0)</f>
        <v>Facebook AEO BAU</v>
      </c>
      <c r="K4976" s="24" t="str">
        <f>VLOOKUP(G4976,Mapping!$E$2:$F$246,2,0)</f>
        <v>S1</v>
      </c>
    </row>
    <row r="4977" spans="5:11" x14ac:dyDescent="0.25">
      <c r="E4977" s="5" t="s">
        <v>207</v>
      </c>
      <c r="F4977" s="1" t="s">
        <v>117</v>
      </c>
      <c r="G4977" s="2">
        <v>44340</v>
      </c>
      <c r="H4977" s="1">
        <v>0</v>
      </c>
      <c r="I4977" s="24" t="str">
        <f>VLOOKUP($E4977,Mapping!$A$2:$C$502,3,0)</f>
        <v>Pre</v>
      </c>
      <c r="J4977" s="24" t="str">
        <f>VLOOKUP($E4977,Mapping!$A$2:$C$502,2,0)</f>
        <v>Facebook AEO BAU</v>
      </c>
      <c r="K4977" s="24" t="str">
        <f>VLOOKUP(G4977,Mapping!$E$2:$F$246,2,0)</f>
        <v>S1</v>
      </c>
    </row>
    <row r="4978" spans="5:11" x14ac:dyDescent="0.25">
      <c r="E4978" s="5" t="s">
        <v>208</v>
      </c>
      <c r="F4978" s="1" t="s">
        <v>117</v>
      </c>
      <c r="G4978" s="2">
        <v>44340</v>
      </c>
      <c r="H4978" s="1">
        <v>0</v>
      </c>
      <c r="I4978" s="24" t="str">
        <f>VLOOKUP($E4978,Mapping!$A$2:$C$502,3,0)</f>
        <v>Pre</v>
      </c>
      <c r="J4978" s="24" t="str">
        <f>VLOOKUP($E4978,Mapping!$A$2:$C$502,2,0)</f>
        <v>Facebook VO AAA</v>
      </c>
      <c r="K4978" s="24" t="str">
        <f>VLOOKUP(G4978,Mapping!$E$2:$F$246,2,0)</f>
        <v>S1</v>
      </c>
    </row>
    <row r="4979" spans="5:11" x14ac:dyDescent="0.25">
      <c r="E4979" s="5" t="s">
        <v>209</v>
      </c>
      <c r="F4979" s="1" t="s">
        <v>117</v>
      </c>
      <c r="G4979" s="2">
        <v>44340</v>
      </c>
      <c r="H4979" s="1">
        <v>29464.9569858625</v>
      </c>
      <c r="I4979" s="24" t="str">
        <f>VLOOKUP($E4979,Mapping!$A$2:$C$502,3,0)</f>
        <v>S1</v>
      </c>
      <c r="J4979" s="24" t="str">
        <f>VLOOKUP($E4979,Mapping!$A$2:$C$502,2,0)</f>
        <v>Facebook VO AAA</v>
      </c>
      <c r="K4979" s="24" t="str">
        <f>VLOOKUP(G4979,Mapping!$E$2:$F$246,2,0)</f>
        <v>S1</v>
      </c>
    </row>
    <row r="4980" spans="5:11" x14ac:dyDescent="0.25">
      <c r="E4980" s="5" t="s">
        <v>210</v>
      </c>
      <c r="F4980" s="1" t="s">
        <v>117</v>
      </c>
      <c r="G4980" s="2">
        <v>44340</v>
      </c>
      <c r="H4980" s="1">
        <v>0</v>
      </c>
      <c r="I4980" s="24" t="str">
        <f>VLOOKUP($E4980,Mapping!$A$2:$C$502,3,0)</f>
        <v>S2</v>
      </c>
      <c r="J4980" s="24" t="str">
        <f>VLOOKUP($E4980,Mapping!$A$2:$C$502,2,0)</f>
        <v>Facebook VO AAA</v>
      </c>
      <c r="K4980" s="24" t="str">
        <f>VLOOKUP(G4980,Mapping!$E$2:$F$246,2,0)</f>
        <v>S1</v>
      </c>
    </row>
    <row r="4981" spans="5:11" x14ac:dyDescent="0.25">
      <c r="E4981" s="5" t="s">
        <v>245</v>
      </c>
      <c r="F4981" s="1" t="s">
        <v>117</v>
      </c>
      <c r="G4981" s="2">
        <v>44340</v>
      </c>
      <c r="H4981" s="1">
        <v>0</v>
      </c>
      <c r="I4981" s="24" t="str">
        <f>VLOOKUP($E4981,Mapping!$A$2:$C$502,3,0)</f>
        <v>S3</v>
      </c>
      <c r="J4981" s="24" t="str">
        <f>VLOOKUP($E4981,Mapping!$A$2:$C$502,2,0)</f>
        <v>Facebook VO AAA</v>
      </c>
      <c r="K4981" s="24" t="str">
        <f>VLOOKUP(G4981,Mapping!$E$2:$F$246,2,0)</f>
        <v>S1</v>
      </c>
    </row>
    <row r="4982" spans="5:11" x14ac:dyDescent="0.25">
      <c r="E4982" s="5" t="s">
        <v>211</v>
      </c>
      <c r="F4982" s="1" t="s">
        <v>117</v>
      </c>
      <c r="G4982" s="2">
        <v>44340</v>
      </c>
      <c r="H4982" s="1">
        <v>0</v>
      </c>
      <c r="I4982" s="24" t="str">
        <f>VLOOKUP($E4982,Mapping!$A$2:$C$502,3,0)</f>
        <v>Pre</v>
      </c>
      <c r="J4982" s="24" t="str">
        <f>VLOOKUP($E4982,Mapping!$A$2:$C$502,2,0)</f>
        <v>Facebook VO BAU</v>
      </c>
      <c r="K4982" s="24" t="str">
        <f>VLOOKUP(G4982,Mapping!$E$2:$F$246,2,0)</f>
        <v>S1</v>
      </c>
    </row>
    <row r="4983" spans="5:11" x14ac:dyDescent="0.25">
      <c r="E4983" s="5" t="s">
        <v>212</v>
      </c>
      <c r="F4983" s="1" t="s">
        <v>117</v>
      </c>
      <c r="G4983" s="2">
        <v>44340</v>
      </c>
      <c r="H4983" s="1">
        <v>30637.930240554</v>
      </c>
      <c r="I4983" s="24" t="str">
        <f>VLOOKUP($E4983,Mapping!$A$2:$C$502,3,0)</f>
        <v>S1</v>
      </c>
      <c r="J4983" s="24" t="str">
        <f>VLOOKUP($E4983,Mapping!$A$2:$C$502,2,0)</f>
        <v>Facebook VO BAU</v>
      </c>
      <c r="K4983" s="24" t="str">
        <f>VLOOKUP(G4983,Mapping!$E$2:$F$246,2,0)</f>
        <v>S1</v>
      </c>
    </row>
    <row r="4984" spans="5:11" x14ac:dyDescent="0.25">
      <c r="E4984" s="5" t="s">
        <v>213</v>
      </c>
      <c r="F4984" s="1" t="s">
        <v>117</v>
      </c>
      <c r="G4984" s="2">
        <v>44340</v>
      </c>
      <c r="H4984" s="1">
        <v>0</v>
      </c>
      <c r="I4984" s="24" t="str">
        <f>VLOOKUP($E4984,Mapping!$A$2:$C$502,3,0)</f>
        <v>S2</v>
      </c>
      <c r="J4984" s="24" t="str">
        <f>VLOOKUP($E4984,Mapping!$A$2:$C$502,2,0)</f>
        <v>Facebook VO BAU</v>
      </c>
      <c r="K4984" s="24" t="str">
        <f>VLOOKUP(G4984,Mapping!$E$2:$F$246,2,0)</f>
        <v>S1</v>
      </c>
    </row>
    <row r="4985" spans="5:11" x14ac:dyDescent="0.25">
      <c r="E4985" s="5" t="s">
        <v>246</v>
      </c>
      <c r="F4985" s="1" t="s">
        <v>117</v>
      </c>
      <c r="G4985" s="2">
        <v>44340</v>
      </c>
      <c r="H4985" s="1">
        <v>0</v>
      </c>
      <c r="I4985" s="24" t="str">
        <f>VLOOKUP($E4985,Mapping!$A$2:$C$502,3,0)</f>
        <v>S3</v>
      </c>
      <c r="J4985" s="24" t="str">
        <f>VLOOKUP($E4985,Mapping!$A$2:$C$502,2,0)</f>
        <v>Facebook VO BAU</v>
      </c>
      <c r="K4985" s="24" t="str">
        <f>VLOOKUP(G4985,Mapping!$E$2:$F$246,2,0)</f>
        <v>S1</v>
      </c>
    </row>
    <row r="4986" spans="5:11" x14ac:dyDescent="0.25">
      <c r="E4986" s="5" t="s">
        <v>214</v>
      </c>
      <c r="F4986" s="1" t="s">
        <v>117</v>
      </c>
      <c r="G4986" s="2">
        <v>44340</v>
      </c>
      <c r="H4986" s="1">
        <v>0</v>
      </c>
      <c r="I4986" s="24" t="str">
        <f>VLOOKUP($E4986,Mapping!$A$2:$C$502,3,0)</f>
        <v>Pre</v>
      </c>
      <c r="J4986" s="24" t="str">
        <f>VLOOKUP($E4986,Mapping!$A$2:$C$502,2,0)</f>
        <v>Facebook VO Dynamic</v>
      </c>
      <c r="K4986" s="24" t="str">
        <f>VLOOKUP(G4986,Mapping!$E$2:$F$246,2,0)</f>
        <v>S1</v>
      </c>
    </row>
    <row r="4987" spans="5:11" x14ac:dyDescent="0.25">
      <c r="E4987" s="5" t="s">
        <v>215</v>
      </c>
      <c r="F4987" s="1" t="s">
        <v>117</v>
      </c>
      <c r="G4987" s="2">
        <v>44340</v>
      </c>
      <c r="H4987" s="1">
        <v>13838.610056268401</v>
      </c>
      <c r="I4987" s="24" t="str">
        <f>VLOOKUP($E4987,Mapping!$A$2:$C$502,3,0)</f>
        <v>S1</v>
      </c>
      <c r="J4987" s="24" t="str">
        <f>VLOOKUP($E4987,Mapping!$A$2:$C$502,2,0)</f>
        <v>Facebook VO Dynamic</v>
      </c>
      <c r="K4987" s="24" t="str">
        <f>VLOOKUP(G4987,Mapping!$E$2:$F$246,2,0)</f>
        <v>S1</v>
      </c>
    </row>
    <row r="4988" spans="5:11" x14ac:dyDescent="0.25">
      <c r="E4988" s="5" t="s">
        <v>216</v>
      </c>
      <c r="F4988" s="1" t="s">
        <v>117</v>
      </c>
      <c r="G4988" s="2">
        <v>44340</v>
      </c>
      <c r="H4988" s="1">
        <v>0</v>
      </c>
      <c r="I4988" s="24" t="str">
        <f>VLOOKUP($E4988,Mapping!$A$2:$C$502,3,0)</f>
        <v>Pre</v>
      </c>
      <c r="J4988" s="24" t="str">
        <f>VLOOKUP($E4988,Mapping!$A$2:$C$502,2,0)</f>
        <v>Google Display</v>
      </c>
      <c r="K4988" s="24" t="str">
        <f>VLOOKUP(G4988,Mapping!$E$2:$F$246,2,0)</f>
        <v>S1</v>
      </c>
    </row>
    <row r="4989" spans="5:11" x14ac:dyDescent="0.25">
      <c r="E4989" s="5" t="s">
        <v>217</v>
      </c>
      <c r="F4989" s="1" t="s">
        <v>117</v>
      </c>
      <c r="G4989" s="2">
        <v>44340</v>
      </c>
      <c r="H4989" s="1">
        <v>0</v>
      </c>
      <c r="I4989" s="24">
        <f>VLOOKUP($E4989,Mapping!$A$2:$C$502,3,0)</f>
        <v>0</v>
      </c>
      <c r="J4989" s="24" t="str">
        <f>VLOOKUP($E4989,Mapping!$A$2:$C$502,2,0)</f>
        <v>Google Display</v>
      </c>
      <c r="K4989" s="24" t="str">
        <f>VLOOKUP(G4989,Mapping!$E$2:$F$246,2,0)</f>
        <v>S1</v>
      </c>
    </row>
    <row r="4990" spans="5:11" x14ac:dyDescent="0.25">
      <c r="E4990" s="5" t="s">
        <v>229</v>
      </c>
      <c r="F4990" s="1" t="s">
        <v>117</v>
      </c>
      <c r="G4990" s="2">
        <v>44340</v>
      </c>
      <c r="H4990" s="1">
        <v>0</v>
      </c>
      <c r="I4990" s="24">
        <f>VLOOKUP($E4990,Mapping!$A$2:$C$502,3,0)</f>
        <v>0</v>
      </c>
      <c r="J4990" s="24" t="str">
        <f>VLOOKUP($E4990,Mapping!$A$2:$C$502,2,0)</f>
        <v>Google Display</v>
      </c>
      <c r="K4990" s="24" t="str">
        <f>VLOOKUP(G4990,Mapping!$E$2:$F$246,2,0)</f>
        <v>S1</v>
      </c>
    </row>
    <row r="4991" spans="5:11" x14ac:dyDescent="0.25">
      <c r="E4991" s="5" t="s">
        <v>218</v>
      </c>
      <c r="F4991" s="1" t="s">
        <v>117</v>
      </c>
      <c r="G4991" s="2">
        <v>44340</v>
      </c>
      <c r="H4991" s="1">
        <v>0</v>
      </c>
      <c r="I4991" s="24">
        <f>VLOOKUP($E4991,Mapping!$A$2:$C$502,3,0)</f>
        <v>0</v>
      </c>
      <c r="J4991" s="24" t="str">
        <f>VLOOKUP($E4991,Mapping!$A$2:$C$502,2,0)</f>
        <v>Google Display</v>
      </c>
      <c r="K4991" s="24" t="str">
        <f>VLOOKUP(G4991,Mapping!$E$2:$F$246,2,0)</f>
        <v>S1</v>
      </c>
    </row>
    <row r="4992" spans="5:11" x14ac:dyDescent="0.25">
      <c r="E4992" s="5" t="s">
        <v>230</v>
      </c>
      <c r="F4992" s="1" t="s">
        <v>117</v>
      </c>
      <c r="G4992" s="2">
        <v>44340</v>
      </c>
      <c r="H4992" s="1">
        <v>10902.563234761201</v>
      </c>
      <c r="I4992" s="24" t="str">
        <f>VLOOKUP($E4992,Mapping!$A$2:$C$502,3,0)</f>
        <v>S1</v>
      </c>
      <c r="J4992" s="24" t="str">
        <f>VLOOKUP($E4992,Mapping!$A$2:$C$502,2,0)</f>
        <v>Google Display</v>
      </c>
      <c r="K4992" s="24" t="str">
        <f>VLOOKUP(G4992,Mapping!$E$2:$F$246,2,0)</f>
        <v>S1</v>
      </c>
    </row>
    <row r="4993" spans="5:11" x14ac:dyDescent="0.25">
      <c r="E4993" s="5" t="s">
        <v>219</v>
      </c>
      <c r="F4993" s="1" t="s">
        <v>117</v>
      </c>
      <c r="G4993" s="2">
        <v>44340</v>
      </c>
      <c r="H4993" s="1">
        <v>0</v>
      </c>
      <c r="I4993" s="24" t="str">
        <f>VLOOKUP($E4993,Mapping!$A$2:$C$502,3,0)</f>
        <v>Pre</v>
      </c>
      <c r="J4993" s="24" t="str">
        <f>VLOOKUP($E4993,Mapping!$A$2:$C$502,2,0)</f>
        <v>Google Youtube</v>
      </c>
      <c r="K4993" s="24" t="str">
        <f>VLOOKUP(G4993,Mapping!$E$2:$F$246,2,0)</f>
        <v>S1</v>
      </c>
    </row>
    <row r="4994" spans="5:11" x14ac:dyDescent="0.25">
      <c r="E4994" s="5" t="s">
        <v>220</v>
      </c>
      <c r="F4994" s="1" t="s">
        <v>117</v>
      </c>
      <c r="G4994" s="2">
        <v>44340</v>
      </c>
      <c r="H4994" s="1">
        <v>0</v>
      </c>
      <c r="I4994" s="24">
        <f>VLOOKUP($E4994,Mapping!$A$2:$C$502,3,0)</f>
        <v>0</v>
      </c>
      <c r="J4994" s="24" t="str">
        <f>VLOOKUP($E4994,Mapping!$A$2:$C$502,2,0)</f>
        <v>Google Youtube</v>
      </c>
      <c r="K4994" s="24" t="str">
        <f>VLOOKUP(G4994,Mapping!$E$2:$F$246,2,0)</f>
        <v>S1</v>
      </c>
    </row>
    <row r="4995" spans="5:11" x14ac:dyDescent="0.25">
      <c r="E4995" s="5" t="s">
        <v>231</v>
      </c>
      <c r="F4995" s="1" t="s">
        <v>117</v>
      </c>
      <c r="G4995" s="2">
        <v>44340</v>
      </c>
      <c r="H4995" s="1">
        <v>0</v>
      </c>
      <c r="I4995" s="24">
        <f>VLOOKUP($E4995,Mapping!$A$2:$C$502,3,0)</f>
        <v>0</v>
      </c>
      <c r="J4995" s="24" t="str">
        <f>VLOOKUP($E4995,Mapping!$A$2:$C$502,2,0)</f>
        <v>Google Youtube</v>
      </c>
      <c r="K4995" s="24" t="str">
        <f>VLOOKUP(G4995,Mapping!$E$2:$F$246,2,0)</f>
        <v>S1</v>
      </c>
    </row>
    <row r="4996" spans="5:11" x14ac:dyDescent="0.25">
      <c r="E4996" s="5" t="s">
        <v>221</v>
      </c>
      <c r="F4996" s="1" t="s">
        <v>117</v>
      </c>
      <c r="G4996" s="2">
        <v>44340</v>
      </c>
      <c r="H4996" s="1">
        <v>0</v>
      </c>
      <c r="I4996" s="24">
        <f>VLOOKUP($E4996,Mapping!$A$2:$C$502,3,0)</f>
        <v>0</v>
      </c>
      <c r="J4996" s="24" t="str">
        <f>VLOOKUP($E4996,Mapping!$A$2:$C$502,2,0)</f>
        <v>Google Youtube</v>
      </c>
      <c r="K4996" s="24" t="str">
        <f>VLOOKUP(G4996,Mapping!$E$2:$F$246,2,0)</f>
        <v>S1</v>
      </c>
    </row>
    <row r="4997" spans="5:11" x14ac:dyDescent="0.25">
      <c r="E4997" s="5" t="s">
        <v>232</v>
      </c>
      <c r="F4997" s="1" t="s">
        <v>117</v>
      </c>
      <c r="G4997" s="2">
        <v>44340</v>
      </c>
      <c r="H4997" s="1">
        <v>4593.5876126314597</v>
      </c>
      <c r="I4997" s="24" t="str">
        <f>VLOOKUP($E4997,Mapping!$A$2:$C$502,3,0)</f>
        <v>S1</v>
      </c>
      <c r="J4997" s="24" t="str">
        <f>VLOOKUP($E4997,Mapping!$A$2:$C$502,2,0)</f>
        <v>Google Youtube</v>
      </c>
      <c r="K4997" s="24" t="str">
        <f>VLOOKUP(G4997,Mapping!$E$2:$F$246,2,0)</f>
        <v>S1</v>
      </c>
    </row>
    <row r="4998" spans="5:11" x14ac:dyDescent="0.25">
      <c r="E4998" s="5" t="s">
        <v>73</v>
      </c>
      <c r="F4998" s="1" t="s">
        <v>117</v>
      </c>
      <c r="G4998" s="2">
        <v>44340</v>
      </c>
      <c r="H4998" s="1">
        <v>282876.95580592903</v>
      </c>
      <c r="I4998" s="24">
        <f>VLOOKUP($E4998,Mapping!$A$2:$C$502,3,0)</f>
        <v>0</v>
      </c>
      <c r="J4998" s="24">
        <f>VLOOKUP($E4998,Mapping!$A$2:$C$502,2,0)</f>
        <v>0</v>
      </c>
      <c r="K4998" s="24" t="str">
        <f>VLOOKUP(G4998,Mapping!$E$2:$F$246,2,0)</f>
        <v>S1</v>
      </c>
    </row>
    <row r="4999" spans="5:11" x14ac:dyDescent="0.25">
      <c r="E4999" s="5" t="s">
        <v>149</v>
      </c>
      <c r="F4999" s="1" t="s">
        <v>117</v>
      </c>
      <c r="G4999" s="2">
        <v>44340</v>
      </c>
      <c r="H4999" s="1">
        <v>-26446.072486901201</v>
      </c>
      <c r="I4999" s="24">
        <f>VLOOKUP($E4999,Mapping!$A$2:$C$502,3,0)</f>
        <v>0</v>
      </c>
      <c r="J4999" s="24" t="str">
        <f>VLOOKUP($E4999,Mapping!$A$2:$C$502,2,0)</f>
        <v>Event After Effect</v>
      </c>
      <c r="K4999" s="24" t="str">
        <f>VLOOKUP(G4999,Mapping!$E$2:$F$246,2,0)</f>
        <v>S1</v>
      </c>
    </row>
    <row r="5000" spans="5:11" x14ac:dyDescent="0.25">
      <c r="E5000" s="5" t="s">
        <v>150</v>
      </c>
      <c r="F5000" s="1" t="s">
        <v>117</v>
      </c>
      <c r="G5000" s="2">
        <v>44340</v>
      </c>
      <c r="H5000" s="1">
        <v>0</v>
      </c>
      <c r="I5000" s="24">
        <f>VLOOKUP($E5000,Mapping!$A$2:$C$502,3,0)</f>
        <v>0</v>
      </c>
      <c r="J5000" s="24" t="str">
        <f>VLOOKUP($E5000,Mapping!$A$2:$C$502,2,0)</f>
        <v>Internal Event</v>
      </c>
      <c r="K5000" s="24" t="str">
        <f>VLOOKUP(G5000,Mapping!$E$2:$F$246,2,0)</f>
        <v>S1</v>
      </c>
    </row>
    <row r="5001" spans="5:11" x14ac:dyDescent="0.25">
      <c r="E5001" s="5" t="s">
        <v>151</v>
      </c>
      <c r="F5001" s="1" t="s">
        <v>117</v>
      </c>
      <c r="G5001" s="2">
        <v>44340</v>
      </c>
      <c r="H5001" s="1">
        <v>0</v>
      </c>
      <c r="I5001" s="24">
        <f>VLOOKUP($E5001,Mapping!$A$2:$C$502,3,0)</f>
        <v>0</v>
      </c>
      <c r="J5001" s="24" t="str">
        <f>VLOOKUP($E5001,Mapping!$A$2:$C$502,2,0)</f>
        <v>Internal Event</v>
      </c>
      <c r="K5001" s="24" t="str">
        <f>VLOOKUP(G5001,Mapping!$E$2:$F$246,2,0)</f>
        <v>S1</v>
      </c>
    </row>
    <row r="5002" spans="5:11" x14ac:dyDescent="0.25">
      <c r="E5002" s="5" t="s">
        <v>152</v>
      </c>
      <c r="F5002" s="1" t="s">
        <v>117</v>
      </c>
      <c r="G5002" s="2">
        <v>44340</v>
      </c>
      <c r="H5002" s="1">
        <v>0</v>
      </c>
      <c r="I5002" s="24">
        <f>VLOOKUP($E5002,Mapping!$A$2:$C$502,3,0)</f>
        <v>0</v>
      </c>
      <c r="J5002" s="24" t="str">
        <f>VLOOKUP($E5002,Mapping!$A$2:$C$502,2,0)</f>
        <v>Internal Event</v>
      </c>
      <c r="K5002" s="24" t="str">
        <f>VLOOKUP(G5002,Mapping!$E$2:$F$246,2,0)</f>
        <v>S1</v>
      </c>
    </row>
    <row r="5003" spans="5:11" x14ac:dyDescent="0.25">
      <c r="E5003" s="5" t="s">
        <v>153</v>
      </c>
      <c r="F5003" s="1" t="s">
        <v>117</v>
      </c>
      <c r="G5003" s="2">
        <v>44340</v>
      </c>
      <c r="H5003" s="1">
        <v>-26587.378751716002</v>
      </c>
      <c r="I5003" s="24">
        <f>VLOOKUP($E5003,Mapping!$A$2:$C$502,3,0)</f>
        <v>0</v>
      </c>
      <c r="J5003" s="24" t="str">
        <f>VLOOKUP($E5003,Mapping!$A$2:$C$502,2,0)</f>
        <v>Monday Effect</v>
      </c>
      <c r="K5003" s="24" t="str">
        <f>VLOOKUP(G5003,Mapping!$E$2:$F$246,2,0)</f>
        <v>S1</v>
      </c>
    </row>
    <row r="5004" spans="5:11" x14ac:dyDescent="0.25">
      <c r="E5004" s="5" t="s">
        <v>154</v>
      </c>
      <c r="F5004" s="1" t="s">
        <v>117</v>
      </c>
      <c r="G5004" s="2">
        <v>44340</v>
      </c>
      <c r="H5004" s="1">
        <v>0</v>
      </c>
      <c r="I5004" s="24">
        <f>VLOOKUP($E5004,Mapping!$A$2:$C$502,3,0)</f>
        <v>0</v>
      </c>
      <c r="J5004" s="24" t="str">
        <f>VLOOKUP($E5004,Mapping!$A$2:$C$502,2,0)</f>
        <v>New Content</v>
      </c>
      <c r="K5004" s="24" t="str">
        <f>VLOOKUP(G5004,Mapping!$E$2:$F$246,2,0)</f>
        <v>S1</v>
      </c>
    </row>
    <row r="5005" spans="5:11" x14ac:dyDescent="0.25">
      <c r="E5005" s="5" t="s">
        <v>155</v>
      </c>
      <c r="F5005" s="1" t="s">
        <v>117</v>
      </c>
      <c r="G5005" s="2">
        <v>44340</v>
      </c>
      <c r="H5005" s="1">
        <v>0</v>
      </c>
      <c r="I5005" s="24">
        <f>VLOOKUP($E5005,Mapping!$A$2:$C$502,3,0)</f>
        <v>0</v>
      </c>
      <c r="J5005" s="24" t="str">
        <f>VLOOKUP($E5005,Mapping!$A$2:$C$502,2,0)</f>
        <v>Internal Event</v>
      </c>
      <c r="K5005" s="24" t="str">
        <f>VLOOKUP(G5005,Mapping!$E$2:$F$246,2,0)</f>
        <v>S1</v>
      </c>
    </row>
    <row r="5006" spans="5:11" x14ac:dyDescent="0.25">
      <c r="E5006" s="5" t="s">
        <v>156</v>
      </c>
      <c r="F5006" s="1" t="s">
        <v>117</v>
      </c>
      <c r="G5006" s="2">
        <v>44340</v>
      </c>
      <c r="H5006" s="1">
        <v>0</v>
      </c>
      <c r="I5006" s="24">
        <f>VLOOKUP($E5006,Mapping!$A$2:$C$502,3,0)</f>
        <v>0</v>
      </c>
      <c r="J5006" s="24" t="str">
        <f>VLOOKUP($E5006,Mapping!$A$2:$C$502,2,0)</f>
        <v>Internal Event</v>
      </c>
      <c r="K5006" s="24" t="str">
        <f>VLOOKUP(G5006,Mapping!$E$2:$F$246,2,0)</f>
        <v>S1</v>
      </c>
    </row>
    <row r="5007" spans="5:11" x14ac:dyDescent="0.25">
      <c r="E5007" s="5" t="s">
        <v>233</v>
      </c>
      <c r="F5007" s="1" t="s">
        <v>117</v>
      </c>
      <c r="G5007" s="2">
        <v>44340</v>
      </c>
      <c r="H5007" s="1">
        <v>0</v>
      </c>
      <c r="I5007" s="24" t="str">
        <f>VLOOKUP($E5007,Mapping!$A$2:$C$502,3,0)</f>
        <v>S2</v>
      </c>
      <c r="J5007" s="24" t="str">
        <f>VLOOKUP($E5007,Mapping!$A$2:$C$502,2,0)</f>
        <v>Reddit</v>
      </c>
      <c r="K5007" s="24" t="str">
        <f>VLOOKUP(G5007,Mapping!$E$2:$F$246,2,0)</f>
        <v>S1</v>
      </c>
    </row>
    <row r="5008" spans="5:11" x14ac:dyDescent="0.25">
      <c r="E5008" s="5" t="s">
        <v>158</v>
      </c>
      <c r="F5008" s="1" t="s">
        <v>117</v>
      </c>
      <c r="G5008" s="2">
        <v>44340</v>
      </c>
      <c r="H5008" s="1">
        <v>0</v>
      </c>
      <c r="I5008" s="24">
        <f>VLOOKUP($E5008,Mapping!$A$2:$C$502,3,0)</f>
        <v>0</v>
      </c>
      <c r="J5008" s="24" t="str">
        <f>VLOOKUP($E5008,Mapping!$A$2:$C$502,2,0)</f>
        <v>Internal Event</v>
      </c>
      <c r="K5008" s="24" t="str">
        <f>VLOOKUP(G5008,Mapping!$E$2:$F$246,2,0)</f>
        <v>S1</v>
      </c>
    </row>
    <row r="5009" spans="5:11" x14ac:dyDescent="0.25">
      <c r="E5009" s="5" t="s">
        <v>159</v>
      </c>
      <c r="F5009" s="1" t="s">
        <v>117</v>
      </c>
      <c r="G5009" s="2">
        <v>44340</v>
      </c>
      <c r="H5009" s="1">
        <v>0</v>
      </c>
      <c r="I5009" s="24">
        <f>VLOOKUP($E5009,Mapping!$A$2:$C$502,3,0)</f>
        <v>0</v>
      </c>
      <c r="J5009" s="24" t="str">
        <f>VLOOKUP($E5009,Mapping!$A$2:$C$502,2,0)</f>
        <v>Event After Effect</v>
      </c>
      <c r="K5009" s="24" t="str">
        <f>VLOOKUP(G5009,Mapping!$E$2:$F$246,2,0)</f>
        <v>S1</v>
      </c>
    </row>
    <row r="5010" spans="5:11" x14ac:dyDescent="0.25">
      <c r="E5010" s="5" t="s">
        <v>160</v>
      </c>
      <c r="F5010" s="1" t="s">
        <v>117</v>
      </c>
      <c r="G5010" s="2">
        <v>44340</v>
      </c>
      <c r="H5010" s="1">
        <v>0</v>
      </c>
      <c r="I5010" s="24">
        <f>VLOOKUP($E5010,Mapping!$A$2:$C$502,3,0)</f>
        <v>0</v>
      </c>
      <c r="J5010" s="24" t="str">
        <f>VLOOKUP($E5010,Mapping!$A$2:$C$502,2,0)</f>
        <v>Event After Effect</v>
      </c>
      <c r="K5010" s="24" t="str">
        <f>VLOOKUP(G5010,Mapping!$E$2:$F$246,2,0)</f>
        <v>S1</v>
      </c>
    </row>
    <row r="5011" spans="5:11" x14ac:dyDescent="0.25">
      <c r="E5011" s="5" t="s">
        <v>161</v>
      </c>
      <c r="F5011" s="1" t="s">
        <v>117</v>
      </c>
      <c r="G5011" s="2">
        <v>44340</v>
      </c>
      <c r="H5011" s="1">
        <v>0</v>
      </c>
      <c r="I5011" s="24">
        <f>VLOOKUP($E5011,Mapping!$A$2:$C$502,3,0)</f>
        <v>0</v>
      </c>
      <c r="J5011" s="24" t="str">
        <f>VLOOKUP($E5011,Mapping!$A$2:$C$502,2,0)</f>
        <v>Internal Event</v>
      </c>
      <c r="K5011" s="24" t="str">
        <f>VLOOKUP(G5011,Mapping!$E$2:$F$246,2,0)</f>
        <v>S1</v>
      </c>
    </row>
    <row r="5012" spans="5:11" x14ac:dyDescent="0.25">
      <c r="E5012" s="5" t="s">
        <v>162</v>
      </c>
      <c r="F5012" s="1" t="s">
        <v>117</v>
      </c>
      <c r="G5012" s="2">
        <v>44340</v>
      </c>
      <c r="H5012" s="1">
        <v>0</v>
      </c>
      <c r="I5012" s="24">
        <f>VLOOKUP($E5012,Mapping!$A$2:$C$502,3,0)</f>
        <v>0</v>
      </c>
      <c r="J5012" s="24" t="str">
        <f>VLOOKUP($E5012,Mapping!$A$2:$C$502,2,0)</f>
        <v>Tuesday Effect</v>
      </c>
      <c r="K5012" s="24" t="str">
        <f>VLOOKUP(G5012,Mapping!$E$2:$F$246,2,0)</f>
        <v>S1</v>
      </c>
    </row>
    <row r="5013" spans="5:11" x14ac:dyDescent="0.25">
      <c r="E5013" s="5" t="s">
        <v>222</v>
      </c>
      <c r="F5013" s="1" t="s">
        <v>117</v>
      </c>
      <c r="G5013" s="2">
        <v>44340</v>
      </c>
      <c r="H5013" s="1">
        <v>0</v>
      </c>
      <c r="I5013" s="24" t="str">
        <f>VLOOKUP($E5013,Mapping!$A$2:$C$502,3,0)</f>
        <v>Pre</v>
      </c>
      <c r="J5013" s="24" t="str">
        <f>VLOOKUP($E5013,Mapping!$A$2:$C$502,2,0)</f>
        <v>Unity</v>
      </c>
      <c r="K5013" s="24" t="str">
        <f>VLOOKUP(G5013,Mapping!$E$2:$F$246,2,0)</f>
        <v>S1</v>
      </c>
    </row>
    <row r="5014" spans="5:11" x14ac:dyDescent="0.25">
      <c r="E5014" s="5" t="s">
        <v>234</v>
      </c>
      <c r="F5014" s="1" t="s">
        <v>117</v>
      </c>
      <c r="G5014" s="2">
        <v>44340</v>
      </c>
      <c r="H5014" s="1">
        <v>20083.8271582368</v>
      </c>
      <c r="I5014" s="24" t="str">
        <f>VLOOKUP($E5014,Mapping!$A$2:$C$502,3,0)</f>
        <v>S1</v>
      </c>
      <c r="J5014" s="24" t="str">
        <f>VLOOKUP($E5014,Mapping!$A$2:$C$502,2,0)</f>
        <v>Unity</v>
      </c>
      <c r="K5014" s="24" t="str">
        <f>VLOOKUP(G5014,Mapping!$E$2:$F$246,2,0)</f>
        <v>S1</v>
      </c>
    </row>
    <row r="5015" spans="5:11" x14ac:dyDescent="0.25">
      <c r="E5015" s="5" t="s">
        <v>235</v>
      </c>
      <c r="F5015" s="1" t="s">
        <v>117</v>
      </c>
      <c r="G5015" s="2">
        <v>44340</v>
      </c>
      <c r="H5015" s="1">
        <v>0</v>
      </c>
      <c r="I5015" s="24" t="str">
        <f>VLOOKUP($E5015,Mapping!$A$2:$C$502,3,0)</f>
        <v>S2</v>
      </c>
      <c r="J5015" s="24" t="str">
        <f>VLOOKUP($E5015,Mapping!$A$2:$C$502,2,0)</f>
        <v>Unity</v>
      </c>
      <c r="K5015" s="24" t="str">
        <f>VLOOKUP(G5015,Mapping!$E$2:$F$246,2,0)</f>
        <v>S1</v>
      </c>
    </row>
    <row r="5016" spans="5:11" x14ac:dyDescent="0.25">
      <c r="E5016" s="5" t="s">
        <v>247</v>
      </c>
      <c r="F5016" s="1" t="s">
        <v>117</v>
      </c>
      <c r="G5016" s="2">
        <v>44340</v>
      </c>
      <c r="H5016" s="1">
        <v>0</v>
      </c>
      <c r="I5016" s="24" t="str">
        <f>VLOOKUP($E5016,Mapping!$A$2:$C$502,3,0)</f>
        <v>S3</v>
      </c>
      <c r="J5016" s="24" t="str">
        <f>VLOOKUP($E5016,Mapping!$A$2:$C$502,2,0)</f>
        <v>Unity</v>
      </c>
      <c r="K5016" s="24" t="str">
        <f>VLOOKUP(G5016,Mapping!$E$2:$F$246,2,0)</f>
        <v>S1</v>
      </c>
    </row>
    <row r="5017" spans="5:11" x14ac:dyDescent="0.25">
      <c r="E5017" s="5" t="s">
        <v>200</v>
      </c>
      <c r="F5017" s="1" t="s">
        <v>117</v>
      </c>
      <c r="G5017" s="2">
        <v>44341</v>
      </c>
      <c r="H5017" s="1">
        <v>0</v>
      </c>
      <c r="I5017" s="24">
        <f>VLOOKUP($E5017,Mapping!$A$2:$C$502,3,0)</f>
        <v>0</v>
      </c>
      <c r="J5017" s="24" t="str">
        <f>VLOOKUP($E5017,Mapping!$A$2:$C$502,2,0)</f>
        <v>Apple Search</v>
      </c>
      <c r="K5017" s="24" t="str">
        <f>VLOOKUP(G5017,Mapping!$E$2:$F$246,2,0)</f>
        <v>S1</v>
      </c>
    </row>
    <row r="5018" spans="5:11" x14ac:dyDescent="0.25">
      <c r="E5018" s="5" t="s">
        <v>227</v>
      </c>
      <c r="F5018" s="1" t="s">
        <v>117</v>
      </c>
      <c r="G5018" s="2">
        <v>44341</v>
      </c>
      <c r="H5018" s="1">
        <v>0</v>
      </c>
      <c r="I5018" s="24">
        <f>VLOOKUP($E5018,Mapping!$A$2:$C$502,3,0)</f>
        <v>0</v>
      </c>
      <c r="J5018" s="24" t="str">
        <f>VLOOKUP($E5018,Mapping!$A$2:$C$502,2,0)</f>
        <v>Applovin Rewarded</v>
      </c>
      <c r="K5018" s="24" t="str">
        <f>VLOOKUP(G5018,Mapping!$E$2:$F$246,2,0)</f>
        <v>S1</v>
      </c>
    </row>
    <row r="5019" spans="5:11" x14ac:dyDescent="0.25">
      <c r="E5019" s="5" t="s">
        <v>201</v>
      </c>
      <c r="F5019" s="1" t="s">
        <v>117</v>
      </c>
      <c r="G5019" s="2">
        <v>44341</v>
      </c>
      <c r="H5019" s="1">
        <v>0</v>
      </c>
      <c r="I5019" s="24">
        <f>VLOOKUP($E5019,Mapping!$A$2:$C$502,3,0)</f>
        <v>0</v>
      </c>
      <c r="J5019" s="24" t="str">
        <f>VLOOKUP($E5019,Mapping!$A$2:$C$502,2,0)</f>
        <v>Applovin Video</v>
      </c>
      <c r="K5019" s="24" t="str">
        <f>VLOOKUP(G5019,Mapping!$E$2:$F$246,2,0)</f>
        <v>S1</v>
      </c>
    </row>
    <row r="5020" spans="5:11" x14ac:dyDescent="0.25">
      <c r="E5020" s="5" t="s">
        <v>143</v>
      </c>
      <c r="F5020" s="1" t="s">
        <v>117</v>
      </c>
      <c r="G5020" s="2">
        <v>44341</v>
      </c>
      <c r="H5020" s="1">
        <v>0</v>
      </c>
      <c r="I5020" s="24">
        <f>VLOOKUP($E5020,Mapping!$A$2:$C$502,3,0)</f>
        <v>0</v>
      </c>
      <c r="J5020" s="24" t="str">
        <f>VLOOKUP($E5020,Mapping!$A$2:$C$502,2,0)</f>
        <v>Bug Fix</v>
      </c>
      <c r="K5020" s="24" t="str">
        <f>VLOOKUP(G5020,Mapping!$E$2:$F$246,2,0)</f>
        <v>S1</v>
      </c>
    </row>
    <row r="5021" spans="5:11" x14ac:dyDescent="0.25">
      <c r="E5021" s="5" t="s">
        <v>144</v>
      </c>
      <c r="F5021" s="1" t="s">
        <v>117</v>
      </c>
      <c r="G5021" s="2">
        <v>44341</v>
      </c>
      <c r="H5021" s="1">
        <v>0</v>
      </c>
      <c r="I5021" s="24">
        <f>VLOOKUP($E5021,Mapping!$A$2:$C$502,3,0)</f>
        <v>0</v>
      </c>
      <c r="J5021" s="24" t="str">
        <f>VLOOKUP($E5021,Mapping!$A$2:$C$502,2,0)</f>
        <v>Bug Fix</v>
      </c>
      <c r="K5021" s="24" t="str">
        <f>VLOOKUP(G5021,Mapping!$E$2:$F$246,2,0)</f>
        <v>S1</v>
      </c>
    </row>
    <row r="5022" spans="5:11" x14ac:dyDescent="0.25">
      <c r="E5022" s="5" t="s">
        <v>226</v>
      </c>
      <c r="F5022" s="1" t="s">
        <v>117</v>
      </c>
      <c r="G5022" s="2">
        <v>44341</v>
      </c>
      <c r="H5022" s="1">
        <v>0</v>
      </c>
      <c r="I5022" s="24">
        <f>VLOOKUP($E5022,Mapping!$A$2:$C$502,3,0)</f>
        <v>0</v>
      </c>
      <c r="J5022" s="24" t="str">
        <f>VLOOKUP($E5022,Mapping!$A$2:$C$502,2,0)</f>
        <v>Bug Fix</v>
      </c>
      <c r="K5022" s="24" t="str">
        <f>VLOOKUP(G5022,Mapping!$E$2:$F$246,2,0)</f>
        <v>S1</v>
      </c>
    </row>
    <row r="5023" spans="5:11" x14ac:dyDescent="0.25">
      <c r="E5023" s="5" t="s">
        <v>146</v>
      </c>
      <c r="F5023" s="1" t="s">
        <v>117</v>
      </c>
      <c r="G5023" s="2">
        <v>44341</v>
      </c>
      <c r="H5023" s="1">
        <v>0</v>
      </c>
      <c r="I5023" s="24">
        <f>VLOOKUP($E5023,Mapping!$A$2:$C$502,3,0)</f>
        <v>0</v>
      </c>
      <c r="J5023" s="24" t="str">
        <f>VLOOKUP($E5023,Mapping!$A$2:$C$502,2,0)</f>
        <v>Event After Effect</v>
      </c>
      <c r="K5023" s="24" t="str">
        <f>VLOOKUP(G5023,Mapping!$E$2:$F$246,2,0)</f>
        <v>S1</v>
      </c>
    </row>
    <row r="5024" spans="5:11" x14ac:dyDescent="0.25">
      <c r="E5024" s="5" t="s">
        <v>228</v>
      </c>
      <c r="F5024" s="1" t="s">
        <v>117</v>
      </c>
      <c r="G5024" s="2">
        <v>44341</v>
      </c>
      <c r="H5024" s="1">
        <v>0</v>
      </c>
      <c r="I5024" s="24">
        <f>VLOOKUP($E5024,Mapping!$A$2:$C$502,3,0)</f>
        <v>0</v>
      </c>
      <c r="J5024" s="24" t="str">
        <f>VLOOKUP($E5024,Mapping!$A$2:$C$502,2,0)</f>
        <v>Bytedance Global</v>
      </c>
      <c r="K5024" s="24" t="str">
        <f>VLOOKUP(G5024,Mapping!$E$2:$F$246,2,0)</f>
        <v>S1</v>
      </c>
    </row>
    <row r="5025" spans="5:11" x14ac:dyDescent="0.25">
      <c r="E5025" s="5" t="s">
        <v>180</v>
      </c>
      <c r="F5025" s="1" t="s">
        <v>117</v>
      </c>
      <c r="G5025" s="2">
        <v>44341</v>
      </c>
      <c r="H5025" s="1">
        <v>-19161.674573043299</v>
      </c>
      <c r="I5025" s="24">
        <f>VLOOKUP($E5025,Mapping!$A$2:$C$502,3,0)</f>
        <v>0</v>
      </c>
      <c r="J5025" s="24" t="str">
        <f>VLOOKUP($E5025,Mapping!$A$2:$C$502,2,0)</f>
        <v>Lords Mobile</v>
      </c>
      <c r="K5025" s="24" t="str">
        <f>VLOOKUP(G5025,Mapping!$E$2:$F$246,2,0)</f>
        <v>S1</v>
      </c>
    </row>
    <row r="5026" spans="5:11" x14ac:dyDescent="0.25">
      <c r="E5026" s="5" t="s">
        <v>181</v>
      </c>
      <c r="F5026" s="1" t="s">
        <v>117</v>
      </c>
      <c r="G5026" s="2">
        <v>44341</v>
      </c>
      <c r="H5026" s="1">
        <v>-14775.970992828999</v>
      </c>
      <c r="I5026" s="24">
        <f>VLOOKUP($E5026,Mapping!$A$2:$C$502,3,0)</f>
        <v>0</v>
      </c>
      <c r="J5026" s="24" t="str">
        <f>VLOOKUP($E5026,Mapping!$A$2:$C$502,2,0)</f>
        <v>Rise of Kingdom</v>
      </c>
      <c r="K5026" s="24" t="str">
        <f>VLOOKUP(G5026,Mapping!$E$2:$F$246,2,0)</f>
        <v>S1</v>
      </c>
    </row>
    <row r="5027" spans="5:11" x14ac:dyDescent="0.25">
      <c r="E5027" s="5" t="s">
        <v>182</v>
      </c>
      <c r="F5027" s="1" t="s">
        <v>117</v>
      </c>
      <c r="G5027" s="2">
        <v>44341</v>
      </c>
      <c r="H5027" s="1">
        <v>-9985.4697059041991</v>
      </c>
      <c r="I5027" s="24">
        <f>VLOOKUP($E5027,Mapping!$A$2:$C$502,3,0)</f>
        <v>0</v>
      </c>
      <c r="J5027" s="24" t="str">
        <f>VLOOKUP($E5027,Mapping!$A$2:$C$502,2,0)</f>
        <v>West Game</v>
      </c>
      <c r="K5027" s="24" t="str">
        <f>VLOOKUP(G5027,Mapping!$E$2:$F$246,2,0)</f>
        <v>S1</v>
      </c>
    </row>
    <row r="5028" spans="5:11" x14ac:dyDescent="0.25">
      <c r="E5028" s="5" t="s">
        <v>148</v>
      </c>
      <c r="F5028" s="1" t="s">
        <v>117</v>
      </c>
      <c r="G5028" s="2">
        <v>44341</v>
      </c>
      <c r="H5028" s="1">
        <v>0</v>
      </c>
      <c r="I5028" s="24">
        <f>VLOOKUP($E5028,Mapping!$A$2:$C$502,3,0)</f>
        <v>0</v>
      </c>
      <c r="J5028" s="24" t="str">
        <f>VLOOKUP($E5028,Mapping!$A$2:$C$502,2,0)</f>
        <v>Event After Effect</v>
      </c>
      <c r="K5028" s="24" t="str">
        <f>VLOOKUP(G5028,Mapping!$E$2:$F$246,2,0)</f>
        <v>S1</v>
      </c>
    </row>
    <row r="5029" spans="5:11" x14ac:dyDescent="0.25">
      <c r="E5029" s="5" t="s">
        <v>202</v>
      </c>
      <c r="F5029" s="1" t="s">
        <v>117</v>
      </c>
      <c r="G5029" s="2">
        <v>44341</v>
      </c>
      <c r="H5029" s="1">
        <v>2763.1213806388801</v>
      </c>
      <c r="I5029" s="24" t="str">
        <f>VLOOKUP($E5029,Mapping!$A$2:$C$502,3,0)</f>
        <v>S1</v>
      </c>
      <c r="J5029" s="24" t="str">
        <f>VLOOKUP($E5029,Mapping!$A$2:$C$502,2,0)</f>
        <v>Facebook AEO AAA</v>
      </c>
      <c r="K5029" s="24" t="str">
        <f>VLOOKUP(G5029,Mapping!$E$2:$F$246,2,0)</f>
        <v>S1</v>
      </c>
    </row>
    <row r="5030" spans="5:11" x14ac:dyDescent="0.25">
      <c r="E5030" s="5" t="s">
        <v>203</v>
      </c>
      <c r="F5030" s="1" t="s">
        <v>117</v>
      </c>
      <c r="G5030" s="2">
        <v>44341</v>
      </c>
      <c r="H5030" s="1">
        <v>0</v>
      </c>
      <c r="I5030" s="24" t="str">
        <f>VLOOKUP($E5030,Mapping!$A$2:$C$502,3,0)</f>
        <v>S2</v>
      </c>
      <c r="J5030" s="24" t="str">
        <f>VLOOKUP($E5030,Mapping!$A$2:$C$502,2,0)</f>
        <v>Facebook AEO AAA</v>
      </c>
      <c r="K5030" s="24" t="str">
        <f>VLOOKUP(G5030,Mapping!$E$2:$F$246,2,0)</f>
        <v>S1</v>
      </c>
    </row>
    <row r="5031" spans="5:11" x14ac:dyDescent="0.25">
      <c r="E5031" s="5" t="s">
        <v>243</v>
      </c>
      <c r="F5031" s="1" t="s">
        <v>117</v>
      </c>
      <c r="G5031" s="2">
        <v>44341</v>
      </c>
      <c r="H5031" s="1">
        <v>0</v>
      </c>
      <c r="I5031" s="24" t="str">
        <f>VLOOKUP($E5031,Mapping!$A$2:$C$502,3,0)</f>
        <v>S3</v>
      </c>
      <c r="J5031" s="24" t="str">
        <f>VLOOKUP($E5031,Mapping!$A$2:$C$502,2,0)</f>
        <v>Facebook AEO AAA</v>
      </c>
      <c r="K5031" s="24" t="str">
        <f>VLOOKUP(G5031,Mapping!$E$2:$F$246,2,0)</f>
        <v>S1</v>
      </c>
    </row>
    <row r="5032" spans="5:11" x14ac:dyDescent="0.25">
      <c r="E5032" s="5" t="s">
        <v>204</v>
      </c>
      <c r="F5032" s="1" t="s">
        <v>117</v>
      </c>
      <c r="G5032" s="2">
        <v>44341</v>
      </c>
      <c r="H5032" s="1">
        <v>0</v>
      </c>
      <c r="I5032" s="24" t="str">
        <f>VLOOKUP($E5032,Mapping!$A$2:$C$502,3,0)</f>
        <v>Pre</v>
      </c>
      <c r="J5032" s="24" t="str">
        <f>VLOOKUP($E5032,Mapping!$A$2:$C$502,2,0)</f>
        <v>Facebook AEO AAA</v>
      </c>
      <c r="K5032" s="24" t="str">
        <f>VLOOKUP(G5032,Mapping!$E$2:$F$246,2,0)</f>
        <v>S1</v>
      </c>
    </row>
    <row r="5033" spans="5:11" x14ac:dyDescent="0.25">
      <c r="E5033" s="5" t="s">
        <v>205</v>
      </c>
      <c r="F5033" s="1" t="s">
        <v>117</v>
      </c>
      <c r="G5033" s="2">
        <v>44341</v>
      </c>
      <c r="H5033" s="1">
        <v>2547.07542371213</v>
      </c>
      <c r="I5033" s="24" t="str">
        <f>VLOOKUP($E5033,Mapping!$A$2:$C$502,3,0)</f>
        <v>S1</v>
      </c>
      <c r="J5033" s="24" t="str">
        <f>VLOOKUP($E5033,Mapping!$A$2:$C$502,2,0)</f>
        <v>Facebook AEO BAU</v>
      </c>
      <c r="K5033" s="24" t="str">
        <f>VLOOKUP(G5033,Mapping!$E$2:$F$246,2,0)</f>
        <v>S1</v>
      </c>
    </row>
    <row r="5034" spans="5:11" x14ac:dyDescent="0.25">
      <c r="E5034" s="5" t="s">
        <v>206</v>
      </c>
      <c r="F5034" s="1" t="s">
        <v>117</v>
      </c>
      <c r="G5034" s="2">
        <v>44341</v>
      </c>
      <c r="H5034" s="1">
        <v>0</v>
      </c>
      <c r="I5034" s="24" t="str">
        <f>VLOOKUP($E5034,Mapping!$A$2:$C$502,3,0)</f>
        <v>S2</v>
      </c>
      <c r="J5034" s="24" t="str">
        <f>VLOOKUP($E5034,Mapping!$A$2:$C$502,2,0)</f>
        <v>Facebook AEO BAU</v>
      </c>
      <c r="K5034" s="24" t="str">
        <f>VLOOKUP(G5034,Mapping!$E$2:$F$246,2,0)</f>
        <v>S1</v>
      </c>
    </row>
    <row r="5035" spans="5:11" x14ac:dyDescent="0.25">
      <c r="E5035" s="5" t="s">
        <v>244</v>
      </c>
      <c r="F5035" s="1" t="s">
        <v>117</v>
      </c>
      <c r="G5035" s="2">
        <v>44341</v>
      </c>
      <c r="H5035" s="1">
        <v>0</v>
      </c>
      <c r="I5035" s="24" t="str">
        <f>VLOOKUP($E5035,Mapping!$A$2:$C$502,3,0)</f>
        <v>S3</v>
      </c>
      <c r="J5035" s="24" t="str">
        <f>VLOOKUP($E5035,Mapping!$A$2:$C$502,2,0)</f>
        <v>Facebook AEO BAU</v>
      </c>
      <c r="K5035" s="24" t="str">
        <f>VLOOKUP(G5035,Mapping!$E$2:$F$246,2,0)</f>
        <v>S1</v>
      </c>
    </row>
    <row r="5036" spans="5:11" x14ac:dyDescent="0.25">
      <c r="E5036" s="5" t="s">
        <v>207</v>
      </c>
      <c r="F5036" s="1" t="s">
        <v>117</v>
      </c>
      <c r="G5036" s="2">
        <v>44341</v>
      </c>
      <c r="H5036" s="1">
        <v>0</v>
      </c>
      <c r="I5036" s="24" t="str">
        <f>VLOOKUP($E5036,Mapping!$A$2:$C$502,3,0)</f>
        <v>Pre</v>
      </c>
      <c r="J5036" s="24" t="str">
        <f>VLOOKUP($E5036,Mapping!$A$2:$C$502,2,0)</f>
        <v>Facebook AEO BAU</v>
      </c>
      <c r="K5036" s="24" t="str">
        <f>VLOOKUP(G5036,Mapping!$E$2:$F$246,2,0)</f>
        <v>S1</v>
      </c>
    </row>
    <row r="5037" spans="5:11" x14ac:dyDescent="0.25">
      <c r="E5037" s="5" t="s">
        <v>208</v>
      </c>
      <c r="F5037" s="1" t="s">
        <v>117</v>
      </c>
      <c r="G5037" s="2">
        <v>44341</v>
      </c>
      <c r="H5037" s="1">
        <v>0</v>
      </c>
      <c r="I5037" s="24" t="str">
        <f>VLOOKUP($E5037,Mapping!$A$2:$C$502,3,0)</f>
        <v>Pre</v>
      </c>
      <c r="J5037" s="24" t="str">
        <f>VLOOKUP($E5037,Mapping!$A$2:$C$502,2,0)</f>
        <v>Facebook VO AAA</v>
      </c>
      <c r="K5037" s="24" t="str">
        <f>VLOOKUP(G5037,Mapping!$E$2:$F$246,2,0)</f>
        <v>S1</v>
      </c>
    </row>
    <row r="5038" spans="5:11" x14ac:dyDescent="0.25">
      <c r="E5038" s="5" t="s">
        <v>209</v>
      </c>
      <c r="F5038" s="1" t="s">
        <v>117</v>
      </c>
      <c r="G5038" s="2">
        <v>44341</v>
      </c>
      <c r="H5038" s="1">
        <v>36943.330766017003</v>
      </c>
      <c r="I5038" s="24" t="str">
        <f>VLOOKUP($E5038,Mapping!$A$2:$C$502,3,0)</f>
        <v>S1</v>
      </c>
      <c r="J5038" s="24" t="str">
        <f>VLOOKUP($E5038,Mapping!$A$2:$C$502,2,0)</f>
        <v>Facebook VO AAA</v>
      </c>
      <c r="K5038" s="24" t="str">
        <f>VLOOKUP(G5038,Mapping!$E$2:$F$246,2,0)</f>
        <v>S1</v>
      </c>
    </row>
    <row r="5039" spans="5:11" x14ac:dyDescent="0.25">
      <c r="E5039" s="5" t="s">
        <v>210</v>
      </c>
      <c r="F5039" s="1" t="s">
        <v>117</v>
      </c>
      <c r="G5039" s="2">
        <v>44341</v>
      </c>
      <c r="H5039" s="1">
        <v>0</v>
      </c>
      <c r="I5039" s="24" t="str">
        <f>VLOOKUP($E5039,Mapping!$A$2:$C$502,3,0)</f>
        <v>S2</v>
      </c>
      <c r="J5039" s="24" t="str">
        <f>VLOOKUP($E5039,Mapping!$A$2:$C$502,2,0)</f>
        <v>Facebook VO AAA</v>
      </c>
      <c r="K5039" s="24" t="str">
        <f>VLOOKUP(G5039,Mapping!$E$2:$F$246,2,0)</f>
        <v>S1</v>
      </c>
    </row>
    <row r="5040" spans="5:11" x14ac:dyDescent="0.25">
      <c r="E5040" s="5" t="s">
        <v>245</v>
      </c>
      <c r="F5040" s="1" t="s">
        <v>117</v>
      </c>
      <c r="G5040" s="2">
        <v>44341</v>
      </c>
      <c r="H5040" s="1">
        <v>0</v>
      </c>
      <c r="I5040" s="24" t="str">
        <f>VLOOKUP($E5040,Mapping!$A$2:$C$502,3,0)</f>
        <v>S3</v>
      </c>
      <c r="J5040" s="24" t="str">
        <f>VLOOKUP($E5040,Mapping!$A$2:$C$502,2,0)</f>
        <v>Facebook VO AAA</v>
      </c>
      <c r="K5040" s="24" t="str">
        <f>VLOOKUP(G5040,Mapping!$E$2:$F$246,2,0)</f>
        <v>S1</v>
      </c>
    </row>
    <row r="5041" spans="5:11" x14ac:dyDescent="0.25">
      <c r="E5041" s="5" t="s">
        <v>211</v>
      </c>
      <c r="F5041" s="1" t="s">
        <v>117</v>
      </c>
      <c r="G5041" s="2">
        <v>44341</v>
      </c>
      <c r="H5041" s="1">
        <v>0</v>
      </c>
      <c r="I5041" s="24" t="str">
        <f>VLOOKUP($E5041,Mapping!$A$2:$C$502,3,0)</f>
        <v>Pre</v>
      </c>
      <c r="J5041" s="24" t="str">
        <f>VLOOKUP($E5041,Mapping!$A$2:$C$502,2,0)</f>
        <v>Facebook VO BAU</v>
      </c>
      <c r="K5041" s="24" t="str">
        <f>VLOOKUP(G5041,Mapping!$E$2:$F$246,2,0)</f>
        <v>S1</v>
      </c>
    </row>
    <row r="5042" spans="5:11" x14ac:dyDescent="0.25">
      <c r="E5042" s="5" t="s">
        <v>212</v>
      </c>
      <c r="F5042" s="1" t="s">
        <v>117</v>
      </c>
      <c r="G5042" s="2">
        <v>44341</v>
      </c>
      <c r="H5042" s="1">
        <v>32964.273193277397</v>
      </c>
      <c r="I5042" s="24" t="str">
        <f>VLOOKUP($E5042,Mapping!$A$2:$C$502,3,0)</f>
        <v>S1</v>
      </c>
      <c r="J5042" s="24" t="str">
        <f>VLOOKUP($E5042,Mapping!$A$2:$C$502,2,0)</f>
        <v>Facebook VO BAU</v>
      </c>
      <c r="K5042" s="24" t="str">
        <f>VLOOKUP(G5042,Mapping!$E$2:$F$246,2,0)</f>
        <v>S1</v>
      </c>
    </row>
    <row r="5043" spans="5:11" x14ac:dyDescent="0.25">
      <c r="E5043" s="5" t="s">
        <v>213</v>
      </c>
      <c r="F5043" s="1" t="s">
        <v>117</v>
      </c>
      <c r="G5043" s="2">
        <v>44341</v>
      </c>
      <c r="H5043" s="1">
        <v>0</v>
      </c>
      <c r="I5043" s="24" t="str">
        <f>VLOOKUP($E5043,Mapping!$A$2:$C$502,3,0)</f>
        <v>S2</v>
      </c>
      <c r="J5043" s="24" t="str">
        <f>VLOOKUP($E5043,Mapping!$A$2:$C$502,2,0)</f>
        <v>Facebook VO BAU</v>
      </c>
      <c r="K5043" s="24" t="str">
        <f>VLOOKUP(G5043,Mapping!$E$2:$F$246,2,0)</f>
        <v>S1</v>
      </c>
    </row>
    <row r="5044" spans="5:11" x14ac:dyDescent="0.25">
      <c r="E5044" s="5" t="s">
        <v>246</v>
      </c>
      <c r="F5044" s="1" t="s">
        <v>117</v>
      </c>
      <c r="G5044" s="2">
        <v>44341</v>
      </c>
      <c r="H5044" s="1">
        <v>0</v>
      </c>
      <c r="I5044" s="24" t="str">
        <f>VLOOKUP($E5044,Mapping!$A$2:$C$502,3,0)</f>
        <v>S3</v>
      </c>
      <c r="J5044" s="24" t="str">
        <f>VLOOKUP($E5044,Mapping!$A$2:$C$502,2,0)</f>
        <v>Facebook VO BAU</v>
      </c>
      <c r="K5044" s="24" t="str">
        <f>VLOOKUP(G5044,Mapping!$E$2:$F$246,2,0)</f>
        <v>S1</v>
      </c>
    </row>
    <row r="5045" spans="5:11" x14ac:dyDescent="0.25">
      <c r="E5045" s="5" t="s">
        <v>214</v>
      </c>
      <c r="F5045" s="1" t="s">
        <v>117</v>
      </c>
      <c r="G5045" s="2">
        <v>44341</v>
      </c>
      <c r="H5045" s="1">
        <v>0</v>
      </c>
      <c r="I5045" s="24" t="str">
        <f>VLOOKUP($E5045,Mapping!$A$2:$C$502,3,0)</f>
        <v>Pre</v>
      </c>
      <c r="J5045" s="24" t="str">
        <f>VLOOKUP($E5045,Mapping!$A$2:$C$502,2,0)</f>
        <v>Facebook VO Dynamic</v>
      </c>
      <c r="K5045" s="24" t="str">
        <f>VLOOKUP(G5045,Mapping!$E$2:$F$246,2,0)</f>
        <v>S1</v>
      </c>
    </row>
    <row r="5046" spans="5:11" x14ac:dyDescent="0.25">
      <c r="E5046" s="5" t="s">
        <v>215</v>
      </c>
      <c r="F5046" s="1" t="s">
        <v>117</v>
      </c>
      <c r="G5046" s="2">
        <v>44341</v>
      </c>
      <c r="H5046" s="1">
        <v>10993.702176908801</v>
      </c>
      <c r="I5046" s="24" t="str">
        <f>VLOOKUP($E5046,Mapping!$A$2:$C$502,3,0)</f>
        <v>S1</v>
      </c>
      <c r="J5046" s="24" t="str">
        <f>VLOOKUP($E5046,Mapping!$A$2:$C$502,2,0)</f>
        <v>Facebook VO Dynamic</v>
      </c>
      <c r="K5046" s="24" t="str">
        <f>VLOOKUP(G5046,Mapping!$E$2:$F$246,2,0)</f>
        <v>S1</v>
      </c>
    </row>
    <row r="5047" spans="5:11" x14ac:dyDescent="0.25">
      <c r="E5047" s="5" t="s">
        <v>216</v>
      </c>
      <c r="F5047" s="1" t="s">
        <v>117</v>
      </c>
      <c r="G5047" s="2">
        <v>44341</v>
      </c>
      <c r="H5047" s="1">
        <v>0</v>
      </c>
      <c r="I5047" s="24" t="str">
        <f>VLOOKUP($E5047,Mapping!$A$2:$C$502,3,0)</f>
        <v>Pre</v>
      </c>
      <c r="J5047" s="24" t="str">
        <f>VLOOKUP($E5047,Mapping!$A$2:$C$502,2,0)</f>
        <v>Google Display</v>
      </c>
      <c r="K5047" s="24" t="str">
        <f>VLOOKUP(G5047,Mapping!$E$2:$F$246,2,0)</f>
        <v>S1</v>
      </c>
    </row>
    <row r="5048" spans="5:11" x14ac:dyDescent="0.25">
      <c r="E5048" s="5" t="s">
        <v>217</v>
      </c>
      <c r="F5048" s="1" t="s">
        <v>117</v>
      </c>
      <c r="G5048" s="2">
        <v>44341</v>
      </c>
      <c r="H5048" s="1">
        <v>0</v>
      </c>
      <c r="I5048" s="24">
        <f>VLOOKUP($E5048,Mapping!$A$2:$C$502,3,0)</f>
        <v>0</v>
      </c>
      <c r="J5048" s="24" t="str">
        <f>VLOOKUP($E5048,Mapping!$A$2:$C$502,2,0)</f>
        <v>Google Display</v>
      </c>
      <c r="K5048" s="24" t="str">
        <f>VLOOKUP(G5048,Mapping!$E$2:$F$246,2,0)</f>
        <v>S1</v>
      </c>
    </row>
    <row r="5049" spans="5:11" x14ac:dyDescent="0.25">
      <c r="E5049" s="5" t="s">
        <v>229</v>
      </c>
      <c r="F5049" s="1" t="s">
        <v>117</v>
      </c>
      <c r="G5049" s="2">
        <v>44341</v>
      </c>
      <c r="H5049" s="1">
        <v>0</v>
      </c>
      <c r="I5049" s="24">
        <f>VLOOKUP($E5049,Mapping!$A$2:$C$502,3,0)</f>
        <v>0</v>
      </c>
      <c r="J5049" s="24" t="str">
        <f>VLOOKUP($E5049,Mapping!$A$2:$C$502,2,0)</f>
        <v>Google Display</v>
      </c>
      <c r="K5049" s="24" t="str">
        <f>VLOOKUP(G5049,Mapping!$E$2:$F$246,2,0)</f>
        <v>S1</v>
      </c>
    </row>
    <row r="5050" spans="5:11" x14ac:dyDescent="0.25">
      <c r="E5050" s="5" t="s">
        <v>218</v>
      </c>
      <c r="F5050" s="1" t="s">
        <v>117</v>
      </c>
      <c r="G5050" s="2">
        <v>44341</v>
      </c>
      <c r="H5050" s="1">
        <v>0</v>
      </c>
      <c r="I5050" s="24">
        <f>VLOOKUP($E5050,Mapping!$A$2:$C$502,3,0)</f>
        <v>0</v>
      </c>
      <c r="J5050" s="24" t="str">
        <f>VLOOKUP($E5050,Mapping!$A$2:$C$502,2,0)</f>
        <v>Google Display</v>
      </c>
      <c r="K5050" s="24" t="str">
        <f>VLOOKUP(G5050,Mapping!$E$2:$F$246,2,0)</f>
        <v>S1</v>
      </c>
    </row>
    <row r="5051" spans="5:11" x14ac:dyDescent="0.25">
      <c r="E5051" s="5" t="s">
        <v>230</v>
      </c>
      <c r="F5051" s="1" t="s">
        <v>117</v>
      </c>
      <c r="G5051" s="2">
        <v>44341</v>
      </c>
      <c r="H5051" s="1">
        <v>7598.8537624161299</v>
      </c>
      <c r="I5051" s="24" t="str">
        <f>VLOOKUP($E5051,Mapping!$A$2:$C$502,3,0)</f>
        <v>S1</v>
      </c>
      <c r="J5051" s="24" t="str">
        <f>VLOOKUP($E5051,Mapping!$A$2:$C$502,2,0)</f>
        <v>Google Display</v>
      </c>
      <c r="K5051" s="24" t="str">
        <f>VLOOKUP(G5051,Mapping!$E$2:$F$246,2,0)</f>
        <v>S1</v>
      </c>
    </row>
    <row r="5052" spans="5:11" x14ac:dyDescent="0.25">
      <c r="E5052" s="5" t="s">
        <v>219</v>
      </c>
      <c r="F5052" s="1" t="s">
        <v>117</v>
      </c>
      <c r="G5052" s="2">
        <v>44341</v>
      </c>
      <c r="H5052" s="1">
        <v>0</v>
      </c>
      <c r="I5052" s="24" t="str">
        <f>VLOOKUP($E5052,Mapping!$A$2:$C$502,3,0)</f>
        <v>Pre</v>
      </c>
      <c r="J5052" s="24" t="str">
        <f>VLOOKUP($E5052,Mapping!$A$2:$C$502,2,0)</f>
        <v>Google Youtube</v>
      </c>
      <c r="K5052" s="24" t="str">
        <f>VLOOKUP(G5052,Mapping!$E$2:$F$246,2,0)</f>
        <v>S1</v>
      </c>
    </row>
    <row r="5053" spans="5:11" x14ac:dyDescent="0.25">
      <c r="E5053" s="5" t="s">
        <v>220</v>
      </c>
      <c r="F5053" s="1" t="s">
        <v>117</v>
      </c>
      <c r="G5053" s="2">
        <v>44341</v>
      </c>
      <c r="H5053" s="1">
        <v>0</v>
      </c>
      <c r="I5053" s="24">
        <f>VLOOKUP($E5053,Mapping!$A$2:$C$502,3,0)</f>
        <v>0</v>
      </c>
      <c r="J5053" s="24" t="str">
        <f>VLOOKUP($E5053,Mapping!$A$2:$C$502,2,0)</f>
        <v>Google Youtube</v>
      </c>
      <c r="K5053" s="24" t="str">
        <f>VLOOKUP(G5053,Mapping!$E$2:$F$246,2,0)</f>
        <v>S1</v>
      </c>
    </row>
    <row r="5054" spans="5:11" x14ac:dyDescent="0.25">
      <c r="E5054" s="5" t="s">
        <v>231</v>
      </c>
      <c r="F5054" s="1" t="s">
        <v>117</v>
      </c>
      <c r="G5054" s="2">
        <v>44341</v>
      </c>
      <c r="H5054" s="1">
        <v>0</v>
      </c>
      <c r="I5054" s="24">
        <f>VLOOKUP($E5054,Mapping!$A$2:$C$502,3,0)</f>
        <v>0</v>
      </c>
      <c r="J5054" s="24" t="str">
        <f>VLOOKUP($E5054,Mapping!$A$2:$C$502,2,0)</f>
        <v>Google Youtube</v>
      </c>
      <c r="K5054" s="24" t="str">
        <f>VLOOKUP(G5054,Mapping!$E$2:$F$246,2,0)</f>
        <v>S1</v>
      </c>
    </row>
    <row r="5055" spans="5:11" x14ac:dyDescent="0.25">
      <c r="E5055" s="5" t="s">
        <v>221</v>
      </c>
      <c r="F5055" s="1" t="s">
        <v>117</v>
      </c>
      <c r="G5055" s="2">
        <v>44341</v>
      </c>
      <c r="H5055" s="1">
        <v>0</v>
      </c>
      <c r="I5055" s="24">
        <f>VLOOKUP($E5055,Mapping!$A$2:$C$502,3,0)</f>
        <v>0</v>
      </c>
      <c r="J5055" s="24" t="str">
        <f>VLOOKUP($E5055,Mapping!$A$2:$C$502,2,0)</f>
        <v>Google Youtube</v>
      </c>
      <c r="K5055" s="24" t="str">
        <f>VLOOKUP(G5055,Mapping!$E$2:$F$246,2,0)</f>
        <v>S1</v>
      </c>
    </row>
    <row r="5056" spans="5:11" x14ac:dyDescent="0.25">
      <c r="E5056" s="5" t="s">
        <v>232</v>
      </c>
      <c r="F5056" s="1" t="s">
        <v>117</v>
      </c>
      <c r="G5056" s="2">
        <v>44341</v>
      </c>
      <c r="H5056" s="1">
        <v>4454.1355288526502</v>
      </c>
      <c r="I5056" s="24" t="str">
        <f>VLOOKUP($E5056,Mapping!$A$2:$C$502,3,0)</f>
        <v>S1</v>
      </c>
      <c r="J5056" s="24" t="str">
        <f>VLOOKUP($E5056,Mapping!$A$2:$C$502,2,0)</f>
        <v>Google Youtube</v>
      </c>
      <c r="K5056" s="24" t="str">
        <f>VLOOKUP(G5056,Mapping!$E$2:$F$246,2,0)</f>
        <v>S1</v>
      </c>
    </row>
    <row r="5057" spans="5:11" x14ac:dyDescent="0.25">
      <c r="E5057" s="5" t="s">
        <v>73</v>
      </c>
      <c r="F5057" s="1" t="s">
        <v>117</v>
      </c>
      <c r="G5057" s="2">
        <v>44341</v>
      </c>
      <c r="H5057" s="1">
        <v>282876.95580592903</v>
      </c>
      <c r="I5057" s="24">
        <f>VLOOKUP($E5057,Mapping!$A$2:$C$502,3,0)</f>
        <v>0</v>
      </c>
      <c r="J5057" s="24">
        <f>VLOOKUP($E5057,Mapping!$A$2:$C$502,2,0)</f>
        <v>0</v>
      </c>
      <c r="K5057" s="24" t="str">
        <f>VLOOKUP(G5057,Mapping!$E$2:$F$246,2,0)</f>
        <v>S1</v>
      </c>
    </row>
    <row r="5058" spans="5:11" x14ac:dyDescent="0.25">
      <c r="E5058" s="5" t="s">
        <v>149</v>
      </c>
      <c r="F5058" s="1" t="s">
        <v>117</v>
      </c>
      <c r="G5058" s="2">
        <v>44341</v>
      </c>
      <c r="H5058" s="1">
        <v>0</v>
      </c>
      <c r="I5058" s="24">
        <f>VLOOKUP($E5058,Mapping!$A$2:$C$502,3,0)</f>
        <v>0</v>
      </c>
      <c r="J5058" s="24" t="str">
        <f>VLOOKUP($E5058,Mapping!$A$2:$C$502,2,0)</f>
        <v>Event After Effect</v>
      </c>
      <c r="K5058" s="24" t="str">
        <f>VLOOKUP(G5058,Mapping!$E$2:$F$246,2,0)</f>
        <v>S1</v>
      </c>
    </row>
    <row r="5059" spans="5:11" x14ac:dyDescent="0.25">
      <c r="E5059" s="5" t="s">
        <v>150</v>
      </c>
      <c r="F5059" s="1" t="s">
        <v>117</v>
      </c>
      <c r="G5059" s="2">
        <v>44341</v>
      </c>
      <c r="H5059" s="1">
        <v>0</v>
      </c>
      <c r="I5059" s="24">
        <f>VLOOKUP($E5059,Mapping!$A$2:$C$502,3,0)</f>
        <v>0</v>
      </c>
      <c r="J5059" s="24" t="str">
        <f>VLOOKUP($E5059,Mapping!$A$2:$C$502,2,0)</f>
        <v>Internal Event</v>
      </c>
      <c r="K5059" s="24" t="str">
        <f>VLOOKUP(G5059,Mapping!$E$2:$F$246,2,0)</f>
        <v>S1</v>
      </c>
    </row>
    <row r="5060" spans="5:11" x14ac:dyDescent="0.25">
      <c r="E5060" s="5" t="s">
        <v>151</v>
      </c>
      <c r="F5060" s="1" t="s">
        <v>117</v>
      </c>
      <c r="G5060" s="2">
        <v>44341</v>
      </c>
      <c r="H5060" s="1">
        <v>0</v>
      </c>
      <c r="I5060" s="24">
        <f>VLOOKUP($E5060,Mapping!$A$2:$C$502,3,0)</f>
        <v>0</v>
      </c>
      <c r="J5060" s="24" t="str">
        <f>VLOOKUP($E5060,Mapping!$A$2:$C$502,2,0)</f>
        <v>Internal Event</v>
      </c>
      <c r="K5060" s="24" t="str">
        <f>VLOOKUP(G5060,Mapping!$E$2:$F$246,2,0)</f>
        <v>S1</v>
      </c>
    </row>
    <row r="5061" spans="5:11" x14ac:dyDescent="0.25">
      <c r="E5061" s="5" t="s">
        <v>152</v>
      </c>
      <c r="F5061" s="1" t="s">
        <v>117</v>
      </c>
      <c r="G5061" s="2">
        <v>44341</v>
      </c>
      <c r="H5061" s="1">
        <v>0</v>
      </c>
      <c r="I5061" s="24">
        <f>VLOOKUP($E5061,Mapping!$A$2:$C$502,3,0)</f>
        <v>0</v>
      </c>
      <c r="J5061" s="24" t="str">
        <f>VLOOKUP($E5061,Mapping!$A$2:$C$502,2,0)</f>
        <v>Internal Event</v>
      </c>
      <c r="K5061" s="24" t="str">
        <f>VLOOKUP(G5061,Mapping!$E$2:$F$246,2,0)</f>
        <v>S1</v>
      </c>
    </row>
    <row r="5062" spans="5:11" x14ac:dyDescent="0.25">
      <c r="E5062" s="5" t="s">
        <v>153</v>
      </c>
      <c r="F5062" s="1" t="s">
        <v>117</v>
      </c>
      <c r="G5062" s="2">
        <v>44341</v>
      </c>
      <c r="H5062" s="1">
        <v>0</v>
      </c>
      <c r="I5062" s="24">
        <f>VLOOKUP($E5062,Mapping!$A$2:$C$502,3,0)</f>
        <v>0</v>
      </c>
      <c r="J5062" s="24" t="str">
        <f>VLOOKUP($E5062,Mapping!$A$2:$C$502,2,0)</f>
        <v>Monday Effect</v>
      </c>
      <c r="K5062" s="24" t="str">
        <f>VLOOKUP(G5062,Mapping!$E$2:$F$246,2,0)</f>
        <v>S1</v>
      </c>
    </row>
    <row r="5063" spans="5:11" x14ac:dyDescent="0.25">
      <c r="E5063" s="5" t="s">
        <v>154</v>
      </c>
      <c r="F5063" s="1" t="s">
        <v>117</v>
      </c>
      <c r="G5063" s="2">
        <v>44341</v>
      </c>
      <c r="H5063" s="1">
        <v>0</v>
      </c>
      <c r="I5063" s="24">
        <f>VLOOKUP($E5063,Mapping!$A$2:$C$502,3,0)</f>
        <v>0</v>
      </c>
      <c r="J5063" s="24" t="str">
        <f>VLOOKUP($E5063,Mapping!$A$2:$C$502,2,0)</f>
        <v>New Content</v>
      </c>
      <c r="K5063" s="24" t="str">
        <f>VLOOKUP(G5063,Mapping!$E$2:$F$246,2,0)</f>
        <v>S1</v>
      </c>
    </row>
    <row r="5064" spans="5:11" x14ac:dyDescent="0.25">
      <c r="E5064" s="5" t="s">
        <v>155</v>
      </c>
      <c r="F5064" s="1" t="s">
        <v>117</v>
      </c>
      <c r="G5064" s="2">
        <v>44341</v>
      </c>
      <c r="H5064" s="1">
        <v>0</v>
      </c>
      <c r="I5064" s="24">
        <f>VLOOKUP($E5064,Mapping!$A$2:$C$502,3,0)</f>
        <v>0</v>
      </c>
      <c r="J5064" s="24" t="str">
        <f>VLOOKUP($E5064,Mapping!$A$2:$C$502,2,0)</f>
        <v>Internal Event</v>
      </c>
      <c r="K5064" s="24" t="str">
        <f>VLOOKUP(G5064,Mapping!$E$2:$F$246,2,0)</f>
        <v>S1</v>
      </c>
    </row>
    <row r="5065" spans="5:11" x14ac:dyDescent="0.25">
      <c r="E5065" s="5" t="s">
        <v>156</v>
      </c>
      <c r="F5065" s="1" t="s">
        <v>117</v>
      </c>
      <c r="G5065" s="2">
        <v>44341</v>
      </c>
      <c r="H5065" s="1">
        <v>0</v>
      </c>
      <c r="I5065" s="24">
        <f>VLOOKUP($E5065,Mapping!$A$2:$C$502,3,0)</f>
        <v>0</v>
      </c>
      <c r="J5065" s="24" t="str">
        <f>VLOOKUP($E5065,Mapping!$A$2:$C$502,2,0)</f>
        <v>Internal Event</v>
      </c>
      <c r="K5065" s="24" t="str">
        <f>VLOOKUP(G5065,Mapping!$E$2:$F$246,2,0)</f>
        <v>S1</v>
      </c>
    </row>
    <row r="5066" spans="5:11" x14ac:dyDescent="0.25">
      <c r="E5066" s="5" t="s">
        <v>233</v>
      </c>
      <c r="F5066" s="1" t="s">
        <v>117</v>
      </c>
      <c r="G5066" s="2">
        <v>44341</v>
      </c>
      <c r="H5066" s="1">
        <v>0</v>
      </c>
      <c r="I5066" s="24" t="str">
        <f>VLOOKUP($E5066,Mapping!$A$2:$C$502,3,0)</f>
        <v>S2</v>
      </c>
      <c r="J5066" s="24" t="str">
        <f>VLOOKUP($E5066,Mapping!$A$2:$C$502,2,0)</f>
        <v>Reddit</v>
      </c>
      <c r="K5066" s="24" t="str">
        <f>VLOOKUP(G5066,Mapping!$E$2:$F$246,2,0)</f>
        <v>S1</v>
      </c>
    </row>
    <row r="5067" spans="5:11" x14ac:dyDescent="0.25">
      <c r="E5067" s="5" t="s">
        <v>158</v>
      </c>
      <c r="F5067" s="1" t="s">
        <v>117</v>
      </c>
      <c r="G5067" s="2">
        <v>44341</v>
      </c>
      <c r="H5067" s="1">
        <v>0</v>
      </c>
      <c r="I5067" s="24">
        <f>VLOOKUP($E5067,Mapping!$A$2:$C$502,3,0)</f>
        <v>0</v>
      </c>
      <c r="J5067" s="24" t="str">
        <f>VLOOKUP($E5067,Mapping!$A$2:$C$502,2,0)</f>
        <v>Internal Event</v>
      </c>
      <c r="K5067" s="24" t="str">
        <f>VLOOKUP(G5067,Mapping!$E$2:$F$246,2,0)</f>
        <v>S1</v>
      </c>
    </row>
    <row r="5068" spans="5:11" x14ac:dyDescent="0.25">
      <c r="E5068" s="5" t="s">
        <v>159</v>
      </c>
      <c r="F5068" s="1" t="s">
        <v>117</v>
      </c>
      <c r="G5068" s="2">
        <v>44341</v>
      </c>
      <c r="H5068" s="1">
        <v>0</v>
      </c>
      <c r="I5068" s="24">
        <f>VLOOKUP($E5068,Mapping!$A$2:$C$502,3,0)</f>
        <v>0</v>
      </c>
      <c r="J5068" s="24" t="str">
        <f>VLOOKUP($E5068,Mapping!$A$2:$C$502,2,0)</f>
        <v>Event After Effect</v>
      </c>
      <c r="K5068" s="24" t="str">
        <f>VLOOKUP(G5068,Mapping!$E$2:$F$246,2,0)</f>
        <v>S1</v>
      </c>
    </row>
    <row r="5069" spans="5:11" x14ac:dyDescent="0.25">
      <c r="E5069" s="5" t="s">
        <v>160</v>
      </c>
      <c r="F5069" s="1" t="s">
        <v>117</v>
      </c>
      <c r="G5069" s="2">
        <v>44341</v>
      </c>
      <c r="H5069" s="1">
        <v>0</v>
      </c>
      <c r="I5069" s="24">
        <f>VLOOKUP($E5069,Mapping!$A$2:$C$502,3,0)</f>
        <v>0</v>
      </c>
      <c r="J5069" s="24" t="str">
        <f>VLOOKUP($E5069,Mapping!$A$2:$C$502,2,0)</f>
        <v>Event After Effect</v>
      </c>
      <c r="K5069" s="24" t="str">
        <f>VLOOKUP(G5069,Mapping!$E$2:$F$246,2,0)</f>
        <v>S1</v>
      </c>
    </row>
    <row r="5070" spans="5:11" x14ac:dyDescent="0.25">
      <c r="E5070" s="5" t="s">
        <v>161</v>
      </c>
      <c r="F5070" s="1" t="s">
        <v>117</v>
      </c>
      <c r="G5070" s="2">
        <v>44341</v>
      </c>
      <c r="H5070" s="1">
        <v>0</v>
      </c>
      <c r="I5070" s="24">
        <f>VLOOKUP($E5070,Mapping!$A$2:$C$502,3,0)</f>
        <v>0</v>
      </c>
      <c r="J5070" s="24" t="str">
        <f>VLOOKUP($E5070,Mapping!$A$2:$C$502,2,0)</f>
        <v>Internal Event</v>
      </c>
      <c r="K5070" s="24" t="str">
        <f>VLOOKUP(G5070,Mapping!$E$2:$F$246,2,0)</f>
        <v>S1</v>
      </c>
    </row>
    <row r="5071" spans="5:11" x14ac:dyDescent="0.25">
      <c r="E5071" s="5" t="s">
        <v>162</v>
      </c>
      <c r="F5071" s="1" t="s">
        <v>117</v>
      </c>
      <c r="G5071" s="2">
        <v>44341</v>
      </c>
      <c r="H5071" s="1">
        <v>-30394.747551451699</v>
      </c>
      <c r="I5071" s="24">
        <f>VLOOKUP($E5071,Mapping!$A$2:$C$502,3,0)</f>
        <v>0</v>
      </c>
      <c r="J5071" s="24" t="str">
        <f>VLOOKUP($E5071,Mapping!$A$2:$C$502,2,0)</f>
        <v>Tuesday Effect</v>
      </c>
      <c r="K5071" s="24" t="str">
        <f>VLOOKUP(G5071,Mapping!$E$2:$F$246,2,0)</f>
        <v>S1</v>
      </c>
    </row>
    <row r="5072" spans="5:11" x14ac:dyDescent="0.25">
      <c r="E5072" s="5" t="s">
        <v>222</v>
      </c>
      <c r="F5072" s="1" t="s">
        <v>117</v>
      </c>
      <c r="G5072" s="2">
        <v>44341</v>
      </c>
      <c r="H5072" s="1">
        <v>0</v>
      </c>
      <c r="I5072" s="24" t="str">
        <f>VLOOKUP($E5072,Mapping!$A$2:$C$502,3,0)</f>
        <v>Pre</v>
      </c>
      <c r="J5072" s="24" t="str">
        <f>VLOOKUP($E5072,Mapping!$A$2:$C$502,2,0)</f>
        <v>Unity</v>
      </c>
      <c r="K5072" s="24" t="str">
        <f>VLOOKUP(G5072,Mapping!$E$2:$F$246,2,0)</f>
        <v>S1</v>
      </c>
    </row>
    <row r="5073" spans="5:11" x14ac:dyDescent="0.25">
      <c r="E5073" s="5" t="s">
        <v>234</v>
      </c>
      <c r="F5073" s="1" t="s">
        <v>117</v>
      </c>
      <c r="G5073" s="2">
        <v>44341</v>
      </c>
      <c r="H5073" s="1">
        <v>20235.448669215199</v>
      </c>
      <c r="I5073" s="24" t="str">
        <f>VLOOKUP($E5073,Mapping!$A$2:$C$502,3,0)</f>
        <v>S1</v>
      </c>
      <c r="J5073" s="24" t="str">
        <f>VLOOKUP($E5073,Mapping!$A$2:$C$502,2,0)</f>
        <v>Unity</v>
      </c>
      <c r="K5073" s="24" t="str">
        <f>VLOOKUP(G5073,Mapping!$E$2:$F$246,2,0)</f>
        <v>S1</v>
      </c>
    </row>
    <row r="5074" spans="5:11" x14ac:dyDescent="0.25">
      <c r="E5074" s="5" t="s">
        <v>235</v>
      </c>
      <c r="F5074" s="1" t="s">
        <v>117</v>
      </c>
      <c r="G5074" s="2">
        <v>44341</v>
      </c>
      <c r="H5074" s="1">
        <v>0</v>
      </c>
      <c r="I5074" s="24" t="str">
        <f>VLOOKUP($E5074,Mapping!$A$2:$C$502,3,0)</f>
        <v>S2</v>
      </c>
      <c r="J5074" s="24" t="str">
        <f>VLOOKUP($E5074,Mapping!$A$2:$C$502,2,0)</f>
        <v>Unity</v>
      </c>
      <c r="K5074" s="24" t="str">
        <f>VLOOKUP(G5074,Mapping!$E$2:$F$246,2,0)</f>
        <v>S1</v>
      </c>
    </row>
    <row r="5075" spans="5:11" x14ac:dyDescent="0.25">
      <c r="E5075" s="5" t="s">
        <v>247</v>
      </c>
      <c r="F5075" s="1" t="s">
        <v>117</v>
      </c>
      <c r="G5075" s="2">
        <v>44341</v>
      </c>
      <c r="H5075" s="1">
        <v>0</v>
      </c>
      <c r="I5075" s="24" t="str">
        <f>VLOOKUP($E5075,Mapping!$A$2:$C$502,3,0)</f>
        <v>S3</v>
      </c>
      <c r="J5075" s="24" t="str">
        <f>VLOOKUP($E5075,Mapping!$A$2:$C$502,2,0)</f>
        <v>Unity</v>
      </c>
      <c r="K5075" s="24" t="str">
        <f>VLOOKUP(G5075,Mapping!$E$2:$F$246,2,0)</f>
        <v>S1</v>
      </c>
    </row>
    <row r="5076" spans="5:11" x14ac:dyDescent="0.25">
      <c r="E5076" s="5" t="s">
        <v>200</v>
      </c>
      <c r="F5076" s="1" t="s">
        <v>117</v>
      </c>
      <c r="G5076" s="2">
        <v>44342</v>
      </c>
      <c r="H5076" s="1">
        <v>0</v>
      </c>
      <c r="I5076" s="24">
        <f>VLOOKUP($E5076,Mapping!$A$2:$C$502,3,0)</f>
        <v>0</v>
      </c>
      <c r="J5076" s="24" t="str">
        <f>VLOOKUP($E5076,Mapping!$A$2:$C$502,2,0)</f>
        <v>Apple Search</v>
      </c>
      <c r="K5076" s="24" t="str">
        <f>VLOOKUP(G5076,Mapping!$E$2:$F$246,2,0)</f>
        <v>S1</v>
      </c>
    </row>
    <row r="5077" spans="5:11" x14ac:dyDescent="0.25">
      <c r="E5077" s="5" t="s">
        <v>227</v>
      </c>
      <c r="F5077" s="1" t="s">
        <v>117</v>
      </c>
      <c r="G5077" s="2">
        <v>44342</v>
      </c>
      <c r="H5077" s="1">
        <v>0</v>
      </c>
      <c r="I5077" s="24">
        <f>VLOOKUP($E5077,Mapping!$A$2:$C$502,3,0)</f>
        <v>0</v>
      </c>
      <c r="J5077" s="24" t="str">
        <f>VLOOKUP($E5077,Mapping!$A$2:$C$502,2,0)</f>
        <v>Applovin Rewarded</v>
      </c>
      <c r="K5077" s="24" t="str">
        <f>VLOOKUP(G5077,Mapping!$E$2:$F$246,2,0)</f>
        <v>S1</v>
      </c>
    </row>
    <row r="5078" spans="5:11" x14ac:dyDescent="0.25">
      <c r="E5078" s="5" t="s">
        <v>201</v>
      </c>
      <c r="F5078" s="1" t="s">
        <v>117</v>
      </c>
      <c r="G5078" s="2">
        <v>44342</v>
      </c>
      <c r="H5078" s="1">
        <v>0</v>
      </c>
      <c r="I5078" s="24">
        <f>VLOOKUP($E5078,Mapping!$A$2:$C$502,3,0)</f>
        <v>0</v>
      </c>
      <c r="J5078" s="24" t="str">
        <f>VLOOKUP($E5078,Mapping!$A$2:$C$502,2,0)</f>
        <v>Applovin Video</v>
      </c>
      <c r="K5078" s="24" t="str">
        <f>VLOOKUP(G5078,Mapping!$E$2:$F$246,2,0)</f>
        <v>S1</v>
      </c>
    </row>
    <row r="5079" spans="5:11" x14ac:dyDescent="0.25">
      <c r="E5079" s="5" t="s">
        <v>143</v>
      </c>
      <c r="F5079" s="1" t="s">
        <v>117</v>
      </c>
      <c r="G5079" s="2">
        <v>44342</v>
      </c>
      <c r="H5079" s="1">
        <v>0</v>
      </c>
      <c r="I5079" s="24">
        <f>VLOOKUP($E5079,Mapping!$A$2:$C$502,3,0)</f>
        <v>0</v>
      </c>
      <c r="J5079" s="24" t="str">
        <f>VLOOKUP($E5079,Mapping!$A$2:$C$502,2,0)</f>
        <v>Bug Fix</v>
      </c>
      <c r="K5079" s="24" t="str">
        <f>VLOOKUP(G5079,Mapping!$E$2:$F$246,2,0)</f>
        <v>S1</v>
      </c>
    </row>
    <row r="5080" spans="5:11" x14ac:dyDescent="0.25">
      <c r="E5080" s="5" t="s">
        <v>144</v>
      </c>
      <c r="F5080" s="1" t="s">
        <v>117</v>
      </c>
      <c r="G5080" s="2">
        <v>44342</v>
      </c>
      <c r="H5080" s="1">
        <v>0</v>
      </c>
      <c r="I5080" s="24">
        <f>VLOOKUP($E5080,Mapping!$A$2:$C$502,3,0)</f>
        <v>0</v>
      </c>
      <c r="J5080" s="24" t="str">
        <f>VLOOKUP($E5080,Mapping!$A$2:$C$502,2,0)</f>
        <v>Bug Fix</v>
      </c>
      <c r="K5080" s="24" t="str">
        <f>VLOOKUP(G5080,Mapping!$E$2:$F$246,2,0)</f>
        <v>S1</v>
      </c>
    </row>
    <row r="5081" spans="5:11" x14ac:dyDescent="0.25">
      <c r="E5081" s="5" t="s">
        <v>226</v>
      </c>
      <c r="F5081" s="1" t="s">
        <v>117</v>
      </c>
      <c r="G5081" s="2">
        <v>44342</v>
      </c>
      <c r="H5081" s="1">
        <v>0</v>
      </c>
      <c r="I5081" s="24">
        <f>VLOOKUP($E5081,Mapping!$A$2:$C$502,3,0)</f>
        <v>0</v>
      </c>
      <c r="J5081" s="24" t="str">
        <f>VLOOKUP($E5081,Mapping!$A$2:$C$502,2,0)</f>
        <v>Bug Fix</v>
      </c>
      <c r="K5081" s="24" t="str">
        <f>VLOOKUP(G5081,Mapping!$E$2:$F$246,2,0)</f>
        <v>S1</v>
      </c>
    </row>
    <row r="5082" spans="5:11" x14ac:dyDescent="0.25">
      <c r="E5082" s="5" t="s">
        <v>146</v>
      </c>
      <c r="F5082" s="1" t="s">
        <v>117</v>
      </c>
      <c r="G5082" s="2">
        <v>44342</v>
      </c>
      <c r="H5082" s="1">
        <v>0</v>
      </c>
      <c r="I5082" s="24">
        <f>VLOOKUP($E5082,Mapping!$A$2:$C$502,3,0)</f>
        <v>0</v>
      </c>
      <c r="J5082" s="24" t="str">
        <f>VLOOKUP($E5082,Mapping!$A$2:$C$502,2,0)</f>
        <v>Event After Effect</v>
      </c>
      <c r="K5082" s="24" t="str">
        <f>VLOOKUP(G5082,Mapping!$E$2:$F$246,2,0)</f>
        <v>S1</v>
      </c>
    </row>
    <row r="5083" spans="5:11" x14ac:dyDescent="0.25">
      <c r="E5083" s="5" t="s">
        <v>228</v>
      </c>
      <c r="F5083" s="1" t="s">
        <v>117</v>
      </c>
      <c r="G5083" s="2">
        <v>44342</v>
      </c>
      <c r="H5083" s="1">
        <v>0</v>
      </c>
      <c r="I5083" s="24">
        <f>VLOOKUP($E5083,Mapping!$A$2:$C$502,3,0)</f>
        <v>0</v>
      </c>
      <c r="J5083" s="24" t="str">
        <f>VLOOKUP($E5083,Mapping!$A$2:$C$502,2,0)</f>
        <v>Bytedance Global</v>
      </c>
      <c r="K5083" s="24" t="str">
        <f>VLOOKUP(G5083,Mapping!$E$2:$F$246,2,0)</f>
        <v>S1</v>
      </c>
    </row>
    <row r="5084" spans="5:11" x14ac:dyDescent="0.25">
      <c r="E5084" s="5" t="s">
        <v>180</v>
      </c>
      <c r="F5084" s="1" t="s">
        <v>117</v>
      </c>
      <c r="G5084" s="2">
        <v>44342</v>
      </c>
      <c r="H5084" s="1">
        <v>-17838.258299368899</v>
      </c>
      <c r="I5084" s="24">
        <f>VLOOKUP($E5084,Mapping!$A$2:$C$502,3,0)</f>
        <v>0</v>
      </c>
      <c r="J5084" s="24" t="str">
        <f>VLOOKUP($E5084,Mapping!$A$2:$C$502,2,0)</f>
        <v>Lords Mobile</v>
      </c>
      <c r="K5084" s="24" t="str">
        <f>VLOOKUP(G5084,Mapping!$E$2:$F$246,2,0)</f>
        <v>S1</v>
      </c>
    </row>
    <row r="5085" spans="5:11" x14ac:dyDescent="0.25">
      <c r="E5085" s="5" t="s">
        <v>181</v>
      </c>
      <c r="F5085" s="1" t="s">
        <v>117</v>
      </c>
      <c r="G5085" s="2">
        <v>44342</v>
      </c>
      <c r="H5085" s="1">
        <v>-22672.570148635499</v>
      </c>
      <c r="I5085" s="24">
        <f>VLOOKUP($E5085,Mapping!$A$2:$C$502,3,0)</f>
        <v>0</v>
      </c>
      <c r="J5085" s="24" t="str">
        <f>VLOOKUP($E5085,Mapping!$A$2:$C$502,2,0)</f>
        <v>Rise of Kingdom</v>
      </c>
      <c r="K5085" s="24" t="str">
        <f>VLOOKUP(G5085,Mapping!$E$2:$F$246,2,0)</f>
        <v>S1</v>
      </c>
    </row>
    <row r="5086" spans="5:11" x14ac:dyDescent="0.25">
      <c r="E5086" s="5" t="s">
        <v>182</v>
      </c>
      <c r="F5086" s="1" t="s">
        <v>117</v>
      </c>
      <c r="G5086" s="2">
        <v>44342</v>
      </c>
      <c r="H5086" s="1">
        <v>-10044.555325465801</v>
      </c>
      <c r="I5086" s="24">
        <f>VLOOKUP($E5086,Mapping!$A$2:$C$502,3,0)</f>
        <v>0</v>
      </c>
      <c r="J5086" s="24" t="str">
        <f>VLOOKUP($E5086,Mapping!$A$2:$C$502,2,0)</f>
        <v>West Game</v>
      </c>
      <c r="K5086" s="24" t="str">
        <f>VLOOKUP(G5086,Mapping!$E$2:$F$246,2,0)</f>
        <v>S1</v>
      </c>
    </row>
    <row r="5087" spans="5:11" x14ac:dyDescent="0.25">
      <c r="E5087" s="5" t="s">
        <v>148</v>
      </c>
      <c r="F5087" s="1" t="s">
        <v>117</v>
      </c>
      <c r="G5087" s="2">
        <v>44342</v>
      </c>
      <c r="H5087" s="1">
        <v>0</v>
      </c>
      <c r="I5087" s="24">
        <f>VLOOKUP($E5087,Mapping!$A$2:$C$502,3,0)</f>
        <v>0</v>
      </c>
      <c r="J5087" s="24" t="str">
        <f>VLOOKUP($E5087,Mapping!$A$2:$C$502,2,0)</f>
        <v>Event After Effect</v>
      </c>
      <c r="K5087" s="24" t="str">
        <f>VLOOKUP(G5087,Mapping!$E$2:$F$246,2,0)</f>
        <v>S1</v>
      </c>
    </row>
    <row r="5088" spans="5:11" x14ac:dyDescent="0.25">
      <c r="E5088" s="5" t="s">
        <v>202</v>
      </c>
      <c r="F5088" s="1" t="s">
        <v>117</v>
      </c>
      <c r="G5088" s="2">
        <v>44342</v>
      </c>
      <c r="H5088" s="1">
        <v>3048.2025234499101</v>
      </c>
      <c r="I5088" s="24" t="str">
        <f>VLOOKUP($E5088,Mapping!$A$2:$C$502,3,0)</f>
        <v>S1</v>
      </c>
      <c r="J5088" s="24" t="str">
        <f>VLOOKUP($E5088,Mapping!$A$2:$C$502,2,0)</f>
        <v>Facebook AEO AAA</v>
      </c>
      <c r="K5088" s="24" t="str">
        <f>VLOOKUP(G5088,Mapping!$E$2:$F$246,2,0)</f>
        <v>S1</v>
      </c>
    </row>
    <row r="5089" spans="5:11" x14ac:dyDescent="0.25">
      <c r="E5089" s="5" t="s">
        <v>203</v>
      </c>
      <c r="F5089" s="1" t="s">
        <v>117</v>
      </c>
      <c r="G5089" s="2">
        <v>44342</v>
      </c>
      <c r="H5089" s="1">
        <v>0</v>
      </c>
      <c r="I5089" s="24" t="str">
        <f>VLOOKUP($E5089,Mapping!$A$2:$C$502,3,0)</f>
        <v>S2</v>
      </c>
      <c r="J5089" s="24" t="str">
        <f>VLOOKUP($E5089,Mapping!$A$2:$C$502,2,0)</f>
        <v>Facebook AEO AAA</v>
      </c>
      <c r="K5089" s="24" t="str">
        <f>VLOOKUP(G5089,Mapping!$E$2:$F$246,2,0)</f>
        <v>S1</v>
      </c>
    </row>
    <row r="5090" spans="5:11" x14ac:dyDescent="0.25">
      <c r="E5090" s="5" t="s">
        <v>243</v>
      </c>
      <c r="F5090" s="1" t="s">
        <v>117</v>
      </c>
      <c r="G5090" s="2">
        <v>44342</v>
      </c>
      <c r="H5090" s="1">
        <v>0</v>
      </c>
      <c r="I5090" s="24" t="str">
        <f>VLOOKUP($E5090,Mapping!$A$2:$C$502,3,0)</f>
        <v>S3</v>
      </c>
      <c r="J5090" s="24" t="str">
        <f>VLOOKUP($E5090,Mapping!$A$2:$C$502,2,0)</f>
        <v>Facebook AEO AAA</v>
      </c>
      <c r="K5090" s="24" t="str">
        <f>VLOOKUP(G5090,Mapping!$E$2:$F$246,2,0)</f>
        <v>S1</v>
      </c>
    </row>
    <row r="5091" spans="5:11" x14ac:dyDescent="0.25">
      <c r="E5091" s="5" t="s">
        <v>204</v>
      </c>
      <c r="F5091" s="1" t="s">
        <v>117</v>
      </c>
      <c r="G5091" s="2">
        <v>44342</v>
      </c>
      <c r="H5091" s="1">
        <v>0</v>
      </c>
      <c r="I5091" s="24" t="str">
        <f>VLOOKUP($E5091,Mapping!$A$2:$C$502,3,0)</f>
        <v>Pre</v>
      </c>
      <c r="J5091" s="24" t="str">
        <f>VLOOKUP($E5091,Mapping!$A$2:$C$502,2,0)</f>
        <v>Facebook AEO AAA</v>
      </c>
      <c r="K5091" s="24" t="str">
        <f>VLOOKUP(G5091,Mapping!$E$2:$F$246,2,0)</f>
        <v>S1</v>
      </c>
    </row>
    <row r="5092" spans="5:11" x14ac:dyDescent="0.25">
      <c r="E5092" s="5" t="s">
        <v>205</v>
      </c>
      <c r="F5092" s="1" t="s">
        <v>117</v>
      </c>
      <c r="G5092" s="2">
        <v>44342</v>
      </c>
      <c r="H5092" s="1">
        <v>2332.4926486373702</v>
      </c>
      <c r="I5092" s="24" t="str">
        <f>VLOOKUP($E5092,Mapping!$A$2:$C$502,3,0)</f>
        <v>S1</v>
      </c>
      <c r="J5092" s="24" t="str">
        <f>VLOOKUP($E5092,Mapping!$A$2:$C$502,2,0)</f>
        <v>Facebook AEO BAU</v>
      </c>
      <c r="K5092" s="24" t="str">
        <f>VLOOKUP(G5092,Mapping!$E$2:$F$246,2,0)</f>
        <v>S1</v>
      </c>
    </row>
    <row r="5093" spans="5:11" x14ac:dyDescent="0.25">
      <c r="E5093" s="5" t="s">
        <v>206</v>
      </c>
      <c r="F5093" s="1" t="s">
        <v>117</v>
      </c>
      <c r="G5093" s="2">
        <v>44342</v>
      </c>
      <c r="H5093" s="1">
        <v>0</v>
      </c>
      <c r="I5093" s="24" t="str">
        <f>VLOOKUP($E5093,Mapping!$A$2:$C$502,3,0)</f>
        <v>S2</v>
      </c>
      <c r="J5093" s="24" t="str">
        <f>VLOOKUP($E5093,Mapping!$A$2:$C$502,2,0)</f>
        <v>Facebook AEO BAU</v>
      </c>
      <c r="K5093" s="24" t="str">
        <f>VLOOKUP(G5093,Mapping!$E$2:$F$246,2,0)</f>
        <v>S1</v>
      </c>
    </row>
    <row r="5094" spans="5:11" x14ac:dyDescent="0.25">
      <c r="E5094" s="5" t="s">
        <v>244</v>
      </c>
      <c r="F5094" s="1" t="s">
        <v>117</v>
      </c>
      <c r="G5094" s="2">
        <v>44342</v>
      </c>
      <c r="H5094" s="1">
        <v>0</v>
      </c>
      <c r="I5094" s="24" t="str">
        <f>VLOOKUP($E5094,Mapping!$A$2:$C$502,3,0)</f>
        <v>S3</v>
      </c>
      <c r="J5094" s="24" t="str">
        <f>VLOOKUP($E5094,Mapping!$A$2:$C$502,2,0)</f>
        <v>Facebook AEO BAU</v>
      </c>
      <c r="K5094" s="24" t="str">
        <f>VLOOKUP(G5094,Mapping!$E$2:$F$246,2,0)</f>
        <v>S1</v>
      </c>
    </row>
    <row r="5095" spans="5:11" x14ac:dyDescent="0.25">
      <c r="E5095" s="5" t="s">
        <v>207</v>
      </c>
      <c r="F5095" s="1" t="s">
        <v>117</v>
      </c>
      <c r="G5095" s="2">
        <v>44342</v>
      </c>
      <c r="H5095" s="1">
        <v>0</v>
      </c>
      <c r="I5095" s="24" t="str">
        <f>VLOOKUP($E5095,Mapping!$A$2:$C$502,3,0)</f>
        <v>Pre</v>
      </c>
      <c r="J5095" s="24" t="str">
        <f>VLOOKUP($E5095,Mapping!$A$2:$C$502,2,0)</f>
        <v>Facebook AEO BAU</v>
      </c>
      <c r="K5095" s="24" t="str">
        <f>VLOOKUP(G5095,Mapping!$E$2:$F$246,2,0)</f>
        <v>S1</v>
      </c>
    </row>
    <row r="5096" spans="5:11" x14ac:dyDescent="0.25">
      <c r="E5096" s="5" t="s">
        <v>208</v>
      </c>
      <c r="F5096" s="1" t="s">
        <v>117</v>
      </c>
      <c r="G5096" s="2">
        <v>44342</v>
      </c>
      <c r="H5096" s="1">
        <v>0</v>
      </c>
      <c r="I5096" s="24" t="str">
        <f>VLOOKUP($E5096,Mapping!$A$2:$C$502,3,0)</f>
        <v>Pre</v>
      </c>
      <c r="J5096" s="24" t="str">
        <f>VLOOKUP($E5096,Mapping!$A$2:$C$502,2,0)</f>
        <v>Facebook VO AAA</v>
      </c>
      <c r="K5096" s="24" t="str">
        <f>VLOOKUP(G5096,Mapping!$E$2:$F$246,2,0)</f>
        <v>S1</v>
      </c>
    </row>
    <row r="5097" spans="5:11" x14ac:dyDescent="0.25">
      <c r="E5097" s="5" t="s">
        <v>209</v>
      </c>
      <c r="F5097" s="1" t="s">
        <v>117</v>
      </c>
      <c r="G5097" s="2">
        <v>44342</v>
      </c>
      <c r="H5097" s="1">
        <v>37068.6178818927</v>
      </c>
      <c r="I5097" s="24" t="str">
        <f>VLOOKUP($E5097,Mapping!$A$2:$C$502,3,0)</f>
        <v>S1</v>
      </c>
      <c r="J5097" s="24" t="str">
        <f>VLOOKUP($E5097,Mapping!$A$2:$C$502,2,0)</f>
        <v>Facebook VO AAA</v>
      </c>
      <c r="K5097" s="24" t="str">
        <f>VLOOKUP(G5097,Mapping!$E$2:$F$246,2,0)</f>
        <v>S1</v>
      </c>
    </row>
    <row r="5098" spans="5:11" x14ac:dyDescent="0.25">
      <c r="E5098" s="5" t="s">
        <v>210</v>
      </c>
      <c r="F5098" s="1" t="s">
        <v>117</v>
      </c>
      <c r="G5098" s="2">
        <v>44342</v>
      </c>
      <c r="H5098" s="1">
        <v>0</v>
      </c>
      <c r="I5098" s="24" t="str">
        <f>VLOOKUP($E5098,Mapping!$A$2:$C$502,3,0)</f>
        <v>S2</v>
      </c>
      <c r="J5098" s="24" t="str">
        <f>VLOOKUP($E5098,Mapping!$A$2:$C$502,2,0)</f>
        <v>Facebook VO AAA</v>
      </c>
      <c r="K5098" s="24" t="str">
        <f>VLOOKUP(G5098,Mapping!$E$2:$F$246,2,0)</f>
        <v>S1</v>
      </c>
    </row>
    <row r="5099" spans="5:11" x14ac:dyDescent="0.25">
      <c r="E5099" s="5" t="s">
        <v>245</v>
      </c>
      <c r="F5099" s="1" t="s">
        <v>117</v>
      </c>
      <c r="G5099" s="2">
        <v>44342</v>
      </c>
      <c r="H5099" s="1">
        <v>0</v>
      </c>
      <c r="I5099" s="24" t="str">
        <f>VLOOKUP($E5099,Mapping!$A$2:$C$502,3,0)</f>
        <v>S3</v>
      </c>
      <c r="J5099" s="24" t="str">
        <f>VLOOKUP($E5099,Mapping!$A$2:$C$502,2,0)</f>
        <v>Facebook VO AAA</v>
      </c>
      <c r="K5099" s="24" t="str">
        <f>VLOOKUP(G5099,Mapping!$E$2:$F$246,2,0)</f>
        <v>S1</v>
      </c>
    </row>
    <row r="5100" spans="5:11" x14ac:dyDescent="0.25">
      <c r="E5100" s="5" t="s">
        <v>211</v>
      </c>
      <c r="F5100" s="1" t="s">
        <v>117</v>
      </c>
      <c r="G5100" s="2">
        <v>44342</v>
      </c>
      <c r="H5100" s="1">
        <v>0</v>
      </c>
      <c r="I5100" s="24" t="str">
        <f>VLOOKUP($E5100,Mapping!$A$2:$C$502,3,0)</f>
        <v>Pre</v>
      </c>
      <c r="J5100" s="24" t="str">
        <f>VLOOKUP($E5100,Mapping!$A$2:$C$502,2,0)</f>
        <v>Facebook VO BAU</v>
      </c>
      <c r="K5100" s="24" t="str">
        <f>VLOOKUP(G5100,Mapping!$E$2:$F$246,2,0)</f>
        <v>S1</v>
      </c>
    </row>
    <row r="5101" spans="5:11" x14ac:dyDescent="0.25">
      <c r="E5101" s="5" t="s">
        <v>212</v>
      </c>
      <c r="F5101" s="1" t="s">
        <v>117</v>
      </c>
      <c r="G5101" s="2">
        <v>44342</v>
      </c>
      <c r="H5101" s="1">
        <v>34942.612897998501</v>
      </c>
      <c r="I5101" s="24" t="str">
        <f>VLOOKUP($E5101,Mapping!$A$2:$C$502,3,0)</f>
        <v>S1</v>
      </c>
      <c r="J5101" s="24" t="str">
        <f>VLOOKUP($E5101,Mapping!$A$2:$C$502,2,0)</f>
        <v>Facebook VO BAU</v>
      </c>
      <c r="K5101" s="24" t="str">
        <f>VLOOKUP(G5101,Mapping!$E$2:$F$246,2,0)</f>
        <v>S1</v>
      </c>
    </row>
    <row r="5102" spans="5:11" x14ac:dyDescent="0.25">
      <c r="E5102" s="5" t="s">
        <v>213</v>
      </c>
      <c r="F5102" s="1" t="s">
        <v>117</v>
      </c>
      <c r="G5102" s="2">
        <v>44342</v>
      </c>
      <c r="H5102" s="1">
        <v>0</v>
      </c>
      <c r="I5102" s="24" t="str">
        <f>VLOOKUP($E5102,Mapping!$A$2:$C$502,3,0)</f>
        <v>S2</v>
      </c>
      <c r="J5102" s="24" t="str">
        <f>VLOOKUP($E5102,Mapping!$A$2:$C$502,2,0)</f>
        <v>Facebook VO BAU</v>
      </c>
      <c r="K5102" s="24" t="str">
        <f>VLOOKUP(G5102,Mapping!$E$2:$F$246,2,0)</f>
        <v>S1</v>
      </c>
    </row>
    <row r="5103" spans="5:11" x14ac:dyDescent="0.25">
      <c r="E5103" s="5" t="s">
        <v>246</v>
      </c>
      <c r="F5103" s="1" t="s">
        <v>117</v>
      </c>
      <c r="G5103" s="2">
        <v>44342</v>
      </c>
      <c r="H5103" s="1">
        <v>0</v>
      </c>
      <c r="I5103" s="24" t="str">
        <f>VLOOKUP($E5103,Mapping!$A$2:$C$502,3,0)</f>
        <v>S3</v>
      </c>
      <c r="J5103" s="24" t="str">
        <f>VLOOKUP($E5103,Mapping!$A$2:$C$502,2,0)</f>
        <v>Facebook VO BAU</v>
      </c>
      <c r="K5103" s="24" t="str">
        <f>VLOOKUP(G5103,Mapping!$E$2:$F$246,2,0)</f>
        <v>S1</v>
      </c>
    </row>
    <row r="5104" spans="5:11" x14ac:dyDescent="0.25">
      <c r="E5104" s="5" t="s">
        <v>214</v>
      </c>
      <c r="F5104" s="1" t="s">
        <v>117</v>
      </c>
      <c r="G5104" s="2">
        <v>44342</v>
      </c>
      <c r="H5104" s="1">
        <v>0</v>
      </c>
      <c r="I5104" s="24" t="str">
        <f>VLOOKUP($E5104,Mapping!$A$2:$C$502,3,0)</f>
        <v>Pre</v>
      </c>
      <c r="J5104" s="24" t="str">
        <f>VLOOKUP($E5104,Mapping!$A$2:$C$502,2,0)</f>
        <v>Facebook VO Dynamic</v>
      </c>
      <c r="K5104" s="24" t="str">
        <f>VLOOKUP(G5104,Mapping!$E$2:$F$246,2,0)</f>
        <v>S1</v>
      </c>
    </row>
    <row r="5105" spans="5:11" x14ac:dyDescent="0.25">
      <c r="E5105" s="5" t="s">
        <v>215</v>
      </c>
      <c r="F5105" s="1" t="s">
        <v>117</v>
      </c>
      <c r="G5105" s="2">
        <v>44342</v>
      </c>
      <c r="H5105" s="1">
        <v>9807.6498488075904</v>
      </c>
      <c r="I5105" s="24" t="str">
        <f>VLOOKUP($E5105,Mapping!$A$2:$C$502,3,0)</f>
        <v>S1</v>
      </c>
      <c r="J5105" s="24" t="str">
        <f>VLOOKUP($E5105,Mapping!$A$2:$C$502,2,0)</f>
        <v>Facebook VO Dynamic</v>
      </c>
      <c r="K5105" s="24" t="str">
        <f>VLOOKUP(G5105,Mapping!$E$2:$F$246,2,0)</f>
        <v>S1</v>
      </c>
    </row>
    <row r="5106" spans="5:11" x14ac:dyDescent="0.25">
      <c r="E5106" s="5" t="s">
        <v>216</v>
      </c>
      <c r="F5106" s="1" t="s">
        <v>117</v>
      </c>
      <c r="G5106" s="2">
        <v>44342</v>
      </c>
      <c r="H5106" s="1">
        <v>0</v>
      </c>
      <c r="I5106" s="24" t="str">
        <f>VLOOKUP($E5106,Mapping!$A$2:$C$502,3,0)</f>
        <v>Pre</v>
      </c>
      <c r="J5106" s="24" t="str">
        <f>VLOOKUP($E5106,Mapping!$A$2:$C$502,2,0)</f>
        <v>Google Display</v>
      </c>
      <c r="K5106" s="24" t="str">
        <f>VLOOKUP(G5106,Mapping!$E$2:$F$246,2,0)</f>
        <v>S1</v>
      </c>
    </row>
    <row r="5107" spans="5:11" x14ac:dyDescent="0.25">
      <c r="E5107" s="5" t="s">
        <v>217</v>
      </c>
      <c r="F5107" s="1" t="s">
        <v>117</v>
      </c>
      <c r="G5107" s="2">
        <v>44342</v>
      </c>
      <c r="H5107" s="1">
        <v>0</v>
      </c>
      <c r="I5107" s="24">
        <f>VLOOKUP($E5107,Mapping!$A$2:$C$502,3,0)</f>
        <v>0</v>
      </c>
      <c r="J5107" s="24" t="str">
        <f>VLOOKUP($E5107,Mapping!$A$2:$C$502,2,0)</f>
        <v>Google Display</v>
      </c>
      <c r="K5107" s="24" t="str">
        <f>VLOOKUP(G5107,Mapping!$E$2:$F$246,2,0)</f>
        <v>S1</v>
      </c>
    </row>
    <row r="5108" spans="5:11" x14ac:dyDescent="0.25">
      <c r="E5108" s="5" t="s">
        <v>229</v>
      </c>
      <c r="F5108" s="1" t="s">
        <v>117</v>
      </c>
      <c r="G5108" s="2">
        <v>44342</v>
      </c>
      <c r="H5108" s="1">
        <v>0</v>
      </c>
      <c r="I5108" s="24">
        <f>VLOOKUP($E5108,Mapping!$A$2:$C$502,3,0)</f>
        <v>0</v>
      </c>
      <c r="J5108" s="24" t="str">
        <f>VLOOKUP($E5108,Mapping!$A$2:$C$502,2,0)</f>
        <v>Google Display</v>
      </c>
      <c r="K5108" s="24" t="str">
        <f>VLOOKUP(G5108,Mapping!$E$2:$F$246,2,0)</f>
        <v>S1</v>
      </c>
    </row>
    <row r="5109" spans="5:11" x14ac:dyDescent="0.25">
      <c r="E5109" s="5" t="s">
        <v>218</v>
      </c>
      <c r="F5109" s="1" t="s">
        <v>117</v>
      </c>
      <c r="G5109" s="2">
        <v>44342</v>
      </c>
      <c r="H5109" s="1">
        <v>0</v>
      </c>
      <c r="I5109" s="24">
        <f>VLOOKUP($E5109,Mapping!$A$2:$C$502,3,0)</f>
        <v>0</v>
      </c>
      <c r="J5109" s="24" t="str">
        <f>VLOOKUP($E5109,Mapping!$A$2:$C$502,2,0)</f>
        <v>Google Display</v>
      </c>
      <c r="K5109" s="24" t="str">
        <f>VLOOKUP(G5109,Mapping!$E$2:$F$246,2,0)</f>
        <v>S1</v>
      </c>
    </row>
    <row r="5110" spans="5:11" x14ac:dyDescent="0.25">
      <c r="E5110" s="5" t="s">
        <v>230</v>
      </c>
      <c r="F5110" s="1" t="s">
        <v>117</v>
      </c>
      <c r="G5110" s="2">
        <v>44342</v>
      </c>
      <c r="H5110" s="1">
        <v>10847.048558517699</v>
      </c>
      <c r="I5110" s="24" t="str">
        <f>VLOOKUP($E5110,Mapping!$A$2:$C$502,3,0)</f>
        <v>S1</v>
      </c>
      <c r="J5110" s="24" t="str">
        <f>VLOOKUP($E5110,Mapping!$A$2:$C$502,2,0)</f>
        <v>Google Display</v>
      </c>
      <c r="K5110" s="24" t="str">
        <f>VLOOKUP(G5110,Mapping!$E$2:$F$246,2,0)</f>
        <v>S1</v>
      </c>
    </row>
    <row r="5111" spans="5:11" x14ac:dyDescent="0.25">
      <c r="E5111" s="5" t="s">
        <v>219</v>
      </c>
      <c r="F5111" s="1" t="s">
        <v>117</v>
      </c>
      <c r="G5111" s="2">
        <v>44342</v>
      </c>
      <c r="H5111" s="1">
        <v>0</v>
      </c>
      <c r="I5111" s="24" t="str">
        <f>VLOOKUP($E5111,Mapping!$A$2:$C$502,3,0)</f>
        <v>Pre</v>
      </c>
      <c r="J5111" s="24" t="str">
        <f>VLOOKUP($E5111,Mapping!$A$2:$C$502,2,0)</f>
        <v>Google Youtube</v>
      </c>
      <c r="K5111" s="24" t="str">
        <f>VLOOKUP(G5111,Mapping!$E$2:$F$246,2,0)</f>
        <v>S1</v>
      </c>
    </row>
    <row r="5112" spans="5:11" x14ac:dyDescent="0.25">
      <c r="E5112" s="5" t="s">
        <v>220</v>
      </c>
      <c r="F5112" s="1" t="s">
        <v>117</v>
      </c>
      <c r="G5112" s="2">
        <v>44342</v>
      </c>
      <c r="H5112" s="1">
        <v>0</v>
      </c>
      <c r="I5112" s="24">
        <f>VLOOKUP($E5112,Mapping!$A$2:$C$502,3,0)</f>
        <v>0</v>
      </c>
      <c r="J5112" s="24" t="str">
        <f>VLOOKUP($E5112,Mapping!$A$2:$C$502,2,0)</f>
        <v>Google Youtube</v>
      </c>
      <c r="K5112" s="24" t="str">
        <f>VLOOKUP(G5112,Mapping!$E$2:$F$246,2,0)</f>
        <v>S1</v>
      </c>
    </row>
    <row r="5113" spans="5:11" x14ac:dyDescent="0.25">
      <c r="E5113" s="5" t="s">
        <v>231</v>
      </c>
      <c r="F5113" s="1" t="s">
        <v>117</v>
      </c>
      <c r="G5113" s="2">
        <v>44342</v>
      </c>
      <c r="H5113" s="1">
        <v>0</v>
      </c>
      <c r="I5113" s="24">
        <f>VLOOKUP($E5113,Mapping!$A$2:$C$502,3,0)</f>
        <v>0</v>
      </c>
      <c r="J5113" s="24" t="str">
        <f>VLOOKUP($E5113,Mapping!$A$2:$C$502,2,0)</f>
        <v>Google Youtube</v>
      </c>
      <c r="K5113" s="24" t="str">
        <f>VLOOKUP(G5113,Mapping!$E$2:$F$246,2,0)</f>
        <v>S1</v>
      </c>
    </row>
    <row r="5114" spans="5:11" x14ac:dyDescent="0.25">
      <c r="E5114" s="5" t="s">
        <v>221</v>
      </c>
      <c r="F5114" s="1" t="s">
        <v>117</v>
      </c>
      <c r="G5114" s="2">
        <v>44342</v>
      </c>
      <c r="H5114" s="1">
        <v>0</v>
      </c>
      <c r="I5114" s="24">
        <f>VLOOKUP($E5114,Mapping!$A$2:$C$502,3,0)</f>
        <v>0</v>
      </c>
      <c r="J5114" s="24" t="str">
        <f>VLOOKUP($E5114,Mapping!$A$2:$C$502,2,0)</f>
        <v>Google Youtube</v>
      </c>
      <c r="K5114" s="24" t="str">
        <f>VLOOKUP(G5114,Mapping!$E$2:$F$246,2,0)</f>
        <v>S1</v>
      </c>
    </row>
    <row r="5115" spans="5:11" x14ac:dyDescent="0.25">
      <c r="E5115" s="5" t="s">
        <v>232</v>
      </c>
      <c r="F5115" s="1" t="s">
        <v>117</v>
      </c>
      <c r="G5115" s="2">
        <v>44342</v>
      </c>
      <c r="H5115" s="1">
        <v>4201.7856855329401</v>
      </c>
      <c r="I5115" s="24" t="str">
        <f>VLOOKUP($E5115,Mapping!$A$2:$C$502,3,0)</f>
        <v>S1</v>
      </c>
      <c r="J5115" s="24" t="str">
        <f>VLOOKUP($E5115,Mapping!$A$2:$C$502,2,0)</f>
        <v>Google Youtube</v>
      </c>
      <c r="K5115" s="24" t="str">
        <f>VLOOKUP(G5115,Mapping!$E$2:$F$246,2,0)</f>
        <v>S1</v>
      </c>
    </row>
    <row r="5116" spans="5:11" x14ac:dyDescent="0.25">
      <c r="E5116" s="5" t="s">
        <v>73</v>
      </c>
      <c r="F5116" s="1" t="s">
        <v>117</v>
      </c>
      <c r="G5116" s="2">
        <v>44342</v>
      </c>
      <c r="H5116" s="1">
        <v>282876.95580592903</v>
      </c>
      <c r="I5116" s="24">
        <f>VLOOKUP($E5116,Mapping!$A$2:$C$502,3,0)</f>
        <v>0</v>
      </c>
      <c r="J5116" s="24">
        <f>VLOOKUP($E5116,Mapping!$A$2:$C$502,2,0)</f>
        <v>0</v>
      </c>
      <c r="K5116" s="24" t="str">
        <f>VLOOKUP(G5116,Mapping!$E$2:$F$246,2,0)</f>
        <v>S1</v>
      </c>
    </row>
    <row r="5117" spans="5:11" x14ac:dyDescent="0.25">
      <c r="E5117" s="5" t="s">
        <v>149</v>
      </c>
      <c r="F5117" s="1" t="s">
        <v>117</v>
      </c>
      <c r="G5117" s="2">
        <v>44342</v>
      </c>
      <c r="H5117" s="1">
        <v>0</v>
      </c>
      <c r="I5117" s="24">
        <f>VLOOKUP($E5117,Mapping!$A$2:$C$502,3,0)</f>
        <v>0</v>
      </c>
      <c r="J5117" s="24" t="str">
        <f>VLOOKUP($E5117,Mapping!$A$2:$C$502,2,0)</f>
        <v>Event After Effect</v>
      </c>
      <c r="K5117" s="24" t="str">
        <f>VLOOKUP(G5117,Mapping!$E$2:$F$246,2,0)</f>
        <v>S1</v>
      </c>
    </row>
    <row r="5118" spans="5:11" x14ac:dyDescent="0.25">
      <c r="E5118" s="5" t="s">
        <v>150</v>
      </c>
      <c r="F5118" s="1" t="s">
        <v>117</v>
      </c>
      <c r="G5118" s="2">
        <v>44342</v>
      </c>
      <c r="H5118" s="1">
        <v>0</v>
      </c>
      <c r="I5118" s="24">
        <f>VLOOKUP($E5118,Mapping!$A$2:$C$502,3,0)</f>
        <v>0</v>
      </c>
      <c r="J5118" s="24" t="str">
        <f>VLOOKUP($E5118,Mapping!$A$2:$C$502,2,0)</f>
        <v>Internal Event</v>
      </c>
      <c r="K5118" s="24" t="str">
        <f>VLOOKUP(G5118,Mapping!$E$2:$F$246,2,0)</f>
        <v>S1</v>
      </c>
    </row>
    <row r="5119" spans="5:11" x14ac:dyDescent="0.25">
      <c r="E5119" s="5" t="s">
        <v>151</v>
      </c>
      <c r="F5119" s="1" t="s">
        <v>117</v>
      </c>
      <c r="G5119" s="2">
        <v>44342</v>
      </c>
      <c r="H5119" s="1">
        <v>0</v>
      </c>
      <c r="I5119" s="24">
        <f>VLOOKUP($E5119,Mapping!$A$2:$C$502,3,0)</f>
        <v>0</v>
      </c>
      <c r="J5119" s="24" t="str">
        <f>VLOOKUP($E5119,Mapping!$A$2:$C$502,2,0)</f>
        <v>Internal Event</v>
      </c>
      <c r="K5119" s="24" t="str">
        <f>VLOOKUP(G5119,Mapping!$E$2:$F$246,2,0)</f>
        <v>S1</v>
      </c>
    </row>
    <row r="5120" spans="5:11" x14ac:dyDescent="0.25">
      <c r="E5120" s="5" t="s">
        <v>152</v>
      </c>
      <c r="F5120" s="1" t="s">
        <v>117</v>
      </c>
      <c r="G5120" s="2">
        <v>44342</v>
      </c>
      <c r="H5120" s="1">
        <v>0</v>
      </c>
      <c r="I5120" s="24">
        <f>VLOOKUP($E5120,Mapping!$A$2:$C$502,3,0)</f>
        <v>0</v>
      </c>
      <c r="J5120" s="24" t="str">
        <f>VLOOKUP($E5120,Mapping!$A$2:$C$502,2,0)</f>
        <v>Internal Event</v>
      </c>
      <c r="K5120" s="24" t="str">
        <f>VLOOKUP(G5120,Mapping!$E$2:$F$246,2,0)</f>
        <v>S1</v>
      </c>
    </row>
    <row r="5121" spans="5:11" x14ac:dyDescent="0.25">
      <c r="E5121" s="5" t="s">
        <v>153</v>
      </c>
      <c r="F5121" s="1" t="s">
        <v>117</v>
      </c>
      <c r="G5121" s="2">
        <v>44342</v>
      </c>
      <c r="H5121" s="1">
        <v>0</v>
      </c>
      <c r="I5121" s="24">
        <f>VLOOKUP($E5121,Mapping!$A$2:$C$502,3,0)</f>
        <v>0</v>
      </c>
      <c r="J5121" s="24" t="str">
        <f>VLOOKUP($E5121,Mapping!$A$2:$C$502,2,0)</f>
        <v>Monday Effect</v>
      </c>
      <c r="K5121" s="24" t="str">
        <f>VLOOKUP(G5121,Mapping!$E$2:$F$246,2,0)</f>
        <v>S1</v>
      </c>
    </row>
    <row r="5122" spans="5:11" x14ac:dyDescent="0.25">
      <c r="E5122" s="5" t="s">
        <v>154</v>
      </c>
      <c r="F5122" s="1" t="s">
        <v>117</v>
      </c>
      <c r="G5122" s="2">
        <v>44342</v>
      </c>
      <c r="H5122" s="1">
        <v>0</v>
      </c>
      <c r="I5122" s="24">
        <f>VLOOKUP($E5122,Mapping!$A$2:$C$502,3,0)</f>
        <v>0</v>
      </c>
      <c r="J5122" s="24" t="str">
        <f>VLOOKUP($E5122,Mapping!$A$2:$C$502,2,0)</f>
        <v>New Content</v>
      </c>
      <c r="K5122" s="24" t="str">
        <f>VLOOKUP(G5122,Mapping!$E$2:$F$246,2,0)</f>
        <v>S1</v>
      </c>
    </row>
    <row r="5123" spans="5:11" x14ac:dyDescent="0.25">
      <c r="E5123" s="5" t="s">
        <v>155</v>
      </c>
      <c r="F5123" s="1" t="s">
        <v>117</v>
      </c>
      <c r="G5123" s="2">
        <v>44342</v>
      </c>
      <c r="H5123" s="1">
        <v>0</v>
      </c>
      <c r="I5123" s="24">
        <f>VLOOKUP($E5123,Mapping!$A$2:$C$502,3,0)</f>
        <v>0</v>
      </c>
      <c r="J5123" s="24" t="str">
        <f>VLOOKUP($E5123,Mapping!$A$2:$C$502,2,0)</f>
        <v>Internal Event</v>
      </c>
      <c r="K5123" s="24" t="str">
        <f>VLOOKUP(G5123,Mapping!$E$2:$F$246,2,0)</f>
        <v>S1</v>
      </c>
    </row>
    <row r="5124" spans="5:11" x14ac:dyDescent="0.25">
      <c r="E5124" s="5" t="s">
        <v>156</v>
      </c>
      <c r="F5124" s="1" t="s">
        <v>117</v>
      </c>
      <c r="G5124" s="2">
        <v>44342</v>
      </c>
      <c r="H5124" s="1">
        <v>0</v>
      </c>
      <c r="I5124" s="24">
        <f>VLOOKUP($E5124,Mapping!$A$2:$C$502,3,0)</f>
        <v>0</v>
      </c>
      <c r="J5124" s="24" t="str">
        <f>VLOOKUP($E5124,Mapping!$A$2:$C$502,2,0)</f>
        <v>Internal Event</v>
      </c>
      <c r="K5124" s="24" t="str">
        <f>VLOOKUP(G5124,Mapping!$E$2:$F$246,2,0)</f>
        <v>S1</v>
      </c>
    </row>
    <row r="5125" spans="5:11" x14ac:dyDescent="0.25">
      <c r="E5125" s="5" t="s">
        <v>233</v>
      </c>
      <c r="F5125" s="1" t="s">
        <v>117</v>
      </c>
      <c r="G5125" s="2">
        <v>44342</v>
      </c>
      <c r="H5125" s="1">
        <v>0</v>
      </c>
      <c r="I5125" s="24" t="str">
        <f>VLOOKUP($E5125,Mapping!$A$2:$C$502,3,0)</f>
        <v>S2</v>
      </c>
      <c r="J5125" s="24" t="str">
        <f>VLOOKUP($E5125,Mapping!$A$2:$C$502,2,0)</f>
        <v>Reddit</v>
      </c>
      <c r="K5125" s="24" t="str">
        <f>VLOOKUP(G5125,Mapping!$E$2:$F$246,2,0)</f>
        <v>S1</v>
      </c>
    </row>
    <row r="5126" spans="5:11" x14ac:dyDescent="0.25">
      <c r="E5126" s="5" t="s">
        <v>158</v>
      </c>
      <c r="F5126" s="1" t="s">
        <v>117</v>
      </c>
      <c r="G5126" s="2">
        <v>44342</v>
      </c>
      <c r="H5126" s="1">
        <v>0</v>
      </c>
      <c r="I5126" s="24">
        <f>VLOOKUP($E5126,Mapping!$A$2:$C$502,3,0)</f>
        <v>0</v>
      </c>
      <c r="J5126" s="24" t="str">
        <f>VLOOKUP($E5126,Mapping!$A$2:$C$502,2,0)</f>
        <v>Internal Event</v>
      </c>
      <c r="K5126" s="24" t="str">
        <f>VLOOKUP(G5126,Mapping!$E$2:$F$246,2,0)</f>
        <v>S1</v>
      </c>
    </row>
    <row r="5127" spans="5:11" x14ac:dyDescent="0.25">
      <c r="E5127" s="5" t="s">
        <v>159</v>
      </c>
      <c r="F5127" s="1" t="s">
        <v>117</v>
      </c>
      <c r="G5127" s="2">
        <v>44342</v>
      </c>
      <c r="H5127" s="1">
        <v>0</v>
      </c>
      <c r="I5127" s="24">
        <f>VLOOKUP($E5127,Mapping!$A$2:$C$502,3,0)</f>
        <v>0</v>
      </c>
      <c r="J5127" s="24" t="str">
        <f>VLOOKUP($E5127,Mapping!$A$2:$C$502,2,0)</f>
        <v>Event After Effect</v>
      </c>
      <c r="K5127" s="24" t="str">
        <f>VLOOKUP(G5127,Mapping!$E$2:$F$246,2,0)</f>
        <v>S1</v>
      </c>
    </row>
    <row r="5128" spans="5:11" x14ac:dyDescent="0.25">
      <c r="E5128" s="5" t="s">
        <v>160</v>
      </c>
      <c r="F5128" s="1" t="s">
        <v>117</v>
      </c>
      <c r="G5128" s="2">
        <v>44342</v>
      </c>
      <c r="H5128" s="1">
        <v>0</v>
      </c>
      <c r="I5128" s="24">
        <f>VLOOKUP($E5128,Mapping!$A$2:$C$502,3,0)</f>
        <v>0</v>
      </c>
      <c r="J5128" s="24" t="str">
        <f>VLOOKUP($E5128,Mapping!$A$2:$C$502,2,0)</f>
        <v>Event After Effect</v>
      </c>
      <c r="K5128" s="24" t="str">
        <f>VLOOKUP(G5128,Mapping!$E$2:$F$246,2,0)</f>
        <v>S1</v>
      </c>
    </row>
    <row r="5129" spans="5:11" x14ac:dyDescent="0.25">
      <c r="E5129" s="5" t="s">
        <v>161</v>
      </c>
      <c r="F5129" s="1" t="s">
        <v>117</v>
      </c>
      <c r="G5129" s="2">
        <v>44342</v>
      </c>
      <c r="H5129" s="1">
        <v>55538.062280573999</v>
      </c>
      <c r="I5129" s="24">
        <f>VLOOKUP($E5129,Mapping!$A$2:$C$502,3,0)</f>
        <v>0</v>
      </c>
      <c r="J5129" s="24" t="str">
        <f>VLOOKUP($E5129,Mapping!$A$2:$C$502,2,0)</f>
        <v>Internal Event</v>
      </c>
      <c r="K5129" s="24" t="str">
        <f>VLOOKUP(G5129,Mapping!$E$2:$F$246,2,0)</f>
        <v>S1</v>
      </c>
    </row>
    <row r="5130" spans="5:11" x14ac:dyDescent="0.25">
      <c r="E5130" s="5" t="s">
        <v>162</v>
      </c>
      <c r="F5130" s="1" t="s">
        <v>117</v>
      </c>
      <c r="G5130" s="2">
        <v>44342</v>
      </c>
      <c r="H5130" s="1">
        <v>0</v>
      </c>
      <c r="I5130" s="24">
        <f>VLOOKUP($E5130,Mapping!$A$2:$C$502,3,0)</f>
        <v>0</v>
      </c>
      <c r="J5130" s="24" t="str">
        <f>VLOOKUP($E5130,Mapping!$A$2:$C$502,2,0)</f>
        <v>Tuesday Effect</v>
      </c>
      <c r="K5130" s="24" t="str">
        <f>VLOOKUP(G5130,Mapping!$E$2:$F$246,2,0)</f>
        <v>S1</v>
      </c>
    </row>
    <row r="5131" spans="5:11" x14ac:dyDescent="0.25">
      <c r="E5131" s="5" t="s">
        <v>222</v>
      </c>
      <c r="F5131" s="1" t="s">
        <v>117</v>
      </c>
      <c r="G5131" s="2">
        <v>44342</v>
      </c>
      <c r="H5131" s="1">
        <v>0</v>
      </c>
      <c r="I5131" s="24" t="str">
        <f>VLOOKUP($E5131,Mapping!$A$2:$C$502,3,0)</f>
        <v>Pre</v>
      </c>
      <c r="J5131" s="24" t="str">
        <f>VLOOKUP($E5131,Mapping!$A$2:$C$502,2,0)</f>
        <v>Unity</v>
      </c>
      <c r="K5131" s="24" t="str">
        <f>VLOOKUP(G5131,Mapping!$E$2:$F$246,2,0)</f>
        <v>S1</v>
      </c>
    </row>
    <row r="5132" spans="5:11" x14ac:dyDescent="0.25">
      <c r="E5132" s="5" t="s">
        <v>234</v>
      </c>
      <c r="F5132" s="1" t="s">
        <v>117</v>
      </c>
      <c r="G5132" s="2">
        <v>44342</v>
      </c>
      <c r="H5132" s="1">
        <v>23268.381420622401</v>
      </c>
      <c r="I5132" s="24" t="str">
        <f>VLOOKUP($E5132,Mapping!$A$2:$C$502,3,0)</f>
        <v>S1</v>
      </c>
      <c r="J5132" s="24" t="str">
        <f>VLOOKUP($E5132,Mapping!$A$2:$C$502,2,0)</f>
        <v>Unity</v>
      </c>
      <c r="K5132" s="24" t="str">
        <f>VLOOKUP(G5132,Mapping!$E$2:$F$246,2,0)</f>
        <v>S1</v>
      </c>
    </row>
    <row r="5133" spans="5:11" x14ac:dyDescent="0.25">
      <c r="E5133" s="5" t="s">
        <v>235</v>
      </c>
      <c r="F5133" s="1" t="s">
        <v>117</v>
      </c>
      <c r="G5133" s="2">
        <v>44342</v>
      </c>
      <c r="H5133" s="1">
        <v>0</v>
      </c>
      <c r="I5133" s="24" t="str">
        <f>VLOOKUP($E5133,Mapping!$A$2:$C$502,3,0)</f>
        <v>S2</v>
      </c>
      <c r="J5133" s="24" t="str">
        <f>VLOOKUP($E5133,Mapping!$A$2:$C$502,2,0)</f>
        <v>Unity</v>
      </c>
      <c r="K5133" s="24" t="str">
        <f>VLOOKUP(G5133,Mapping!$E$2:$F$246,2,0)</f>
        <v>S1</v>
      </c>
    </row>
    <row r="5134" spans="5:11" x14ac:dyDescent="0.25">
      <c r="E5134" s="5" t="s">
        <v>247</v>
      </c>
      <c r="F5134" s="1" t="s">
        <v>117</v>
      </c>
      <c r="G5134" s="2">
        <v>44342</v>
      </c>
      <c r="H5134" s="1">
        <v>0</v>
      </c>
      <c r="I5134" s="24" t="str">
        <f>VLOOKUP($E5134,Mapping!$A$2:$C$502,3,0)</f>
        <v>S3</v>
      </c>
      <c r="J5134" s="24" t="str">
        <f>VLOOKUP($E5134,Mapping!$A$2:$C$502,2,0)</f>
        <v>Unity</v>
      </c>
      <c r="K5134" s="24" t="str">
        <f>VLOOKUP(G5134,Mapping!$E$2:$F$246,2,0)</f>
        <v>S1</v>
      </c>
    </row>
    <row r="5135" spans="5:11" x14ac:dyDescent="0.25">
      <c r="E5135" s="5" t="s">
        <v>200</v>
      </c>
      <c r="F5135" s="1" t="s">
        <v>117</v>
      </c>
      <c r="G5135" s="2">
        <v>44343</v>
      </c>
      <c r="H5135" s="1">
        <v>0</v>
      </c>
      <c r="I5135" s="24">
        <f>VLOOKUP($E5135,Mapping!$A$2:$C$502,3,0)</f>
        <v>0</v>
      </c>
      <c r="J5135" s="24" t="str">
        <f>VLOOKUP($E5135,Mapping!$A$2:$C$502,2,0)</f>
        <v>Apple Search</v>
      </c>
      <c r="K5135" s="24" t="str">
        <f>VLOOKUP(G5135,Mapping!$E$2:$F$246,2,0)</f>
        <v>S1</v>
      </c>
    </row>
    <row r="5136" spans="5:11" x14ac:dyDescent="0.25">
      <c r="E5136" s="5" t="s">
        <v>227</v>
      </c>
      <c r="F5136" s="1" t="s">
        <v>117</v>
      </c>
      <c r="G5136" s="2">
        <v>44343</v>
      </c>
      <c r="H5136" s="1">
        <v>1.05215523034794E-19</v>
      </c>
      <c r="I5136" s="24">
        <f>VLOOKUP($E5136,Mapping!$A$2:$C$502,3,0)</f>
        <v>0</v>
      </c>
      <c r="J5136" s="24" t="str">
        <f>VLOOKUP($E5136,Mapping!$A$2:$C$502,2,0)</f>
        <v>Applovin Rewarded</v>
      </c>
      <c r="K5136" s="24" t="str">
        <f>VLOOKUP(G5136,Mapping!$E$2:$F$246,2,0)</f>
        <v>S1</v>
      </c>
    </row>
    <row r="5137" spans="5:11" x14ac:dyDescent="0.25">
      <c r="E5137" s="5" t="s">
        <v>201</v>
      </c>
      <c r="F5137" s="1" t="s">
        <v>117</v>
      </c>
      <c r="G5137" s="2">
        <v>44343</v>
      </c>
      <c r="H5137" s="1">
        <v>5.1557513534390399E-20</v>
      </c>
      <c r="I5137" s="24">
        <f>VLOOKUP($E5137,Mapping!$A$2:$C$502,3,0)</f>
        <v>0</v>
      </c>
      <c r="J5137" s="24" t="str">
        <f>VLOOKUP($E5137,Mapping!$A$2:$C$502,2,0)</f>
        <v>Applovin Video</v>
      </c>
      <c r="K5137" s="24" t="str">
        <f>VLOOKUP(G5137,Mapping!$E$2:$F$246,2,0)</f>
        <v>S1</v>
      </c>
    </row>
    <row r="5138" spans="5:11" x14ac:dyDescent="0.25">
      <c r="E5138" s="5" t="s">
        <v>143</v>
      </c>
      <c r="F5138" s="1" t="s">
        <v>117</v>
      </c>
      <c r="G5138" s="2">
        <v>44343</v>
      </c>
      <c r="H5138" s="1">
        <v>0</v>
      </c>
      <c r="I5138" s="24">
        <f>VLOOKUP($E5138,Mapping!$A$2:$C$502,3,0)</f>
        <v>0</v>
      </c>
      <c r="J5138" s="24" t="str">
        <f>VLOOKUP($E5138,Mapping!$A$2:$C$502,2,0)</f>
        <v>Bug Fix</v>
      </c>
      <c r="K5138" s="24" t="str">
        <f>VLOOKUP(G5138,Mapping!$E$2:$F$246,2,0)</f>
        <v>S1</v>
      </c>
    </row>
    <row r="5139" spans="5:11" x14ac:dyDescent="0.25">
      <c r="E5139" s="5" t="s">
        <v>144</v>
      </c>
      <c r="F5139" s="1" t="s">
        <v>117</v>
      </c>
      <c r="G5139" s="2">
        <v>44343</v>
      </c>
      <c r="H5139" s="1">
        <v>0</v>
      </c>
      <c r="I5139" s="24">
        <f>VLOOKUP($E5139,Mapping!$A$2:$C$502,3,0)</f>
        <v>0</v>
      </c>
      <c r="J5139" s="24" t="str">
        <f>VLOOKUP($E5139,Mapping!$A$2:$C$502,2,0)</f>
        <v>Bug Fix</v>
      </c>
      <c r="K5139" s="24" t="str">
        <f>VLOOKUP(G5139,Mapping!$E$2:$F$246,2,0)</f>
        <v>S1</v>
      </c>
    </row>
    <row r="5140" spans="5:11" x14ac:dyDescent="0.25">
      <c r="E5140" s="5" t="s">
        <v>226</v>
      </c>
      <c r="F5140" s="1" t="s">
        <v>117</v>
      </c>
      <c r="G5140" s="2">
        <v>44343</v>
      </c>
      <c r="H5140" s="1">
        <v>0</v>
      </c>
      <c r="I5140" s="24">
        <f>VLOOKUP($E5140,Mapping!$A$2:$C$502,3,0)</f>
        <v>0</v>
      </c>
      <c r="J5140" s="24" t="str">
        <f>VLOOKUP($E5140,Mapping!$A$2:$C$502,2,0)</f>
        <v>Bug Fix</v>
      </c>
      <c r="K5140" s="24" t="str">
        <f>VLOOKUP(G5140,Mapping!$E$2:$F$246,2,0)</f>
        <v>S1</v>
      </c>
    </row>
    <row r="5141" spans="5:11" x14ac:dyDescent="0.25">
      <c r="E5141" s="5" t="s">
        <v>146</v>
      </c>
      <c r="F5141" s="1" t="s">
        <v>117</v>
      </c>
      <c r="G5141" s="2">
        <v>44343</v>
      </c>
      <c r="H5141" s="1">
        <v>0</v>
      </c>
      <c r="I5141" s="24">
        <f>VLOOKUP($E5141,Mapping!$A$2:$C$502,3,0)</f>
        <v>0</v>
      </c>
      <c r="J5141" s="24" t="str">
        <f>VLOOKUP($E5141,Mapping!$A$2:$C$502,2,0)</f>
        <v>Event After Effect</v>
      </c>
      <c r="K5141" s="24" t="str">
        <f>VLOOKUP(G5141,Mapping!$E$2:$F$246,2,0)</f>
        <v>S1</v>
      </c>
    </row>
    <row r="5142" spans="5:11" x14ac:dyDescent="0.25">
      <c r="E5142" s="5" t="s">
        <v>228</v>
      </c>
      <c r="F5142" s="1" t="s">
        <v>117</v>
      </c>
      <c r="G5142" s="2">
        <v>44343</v>
      </c>
      <c r="H5142" s="1">
        <v>0</v>
      </c>
      <c r="I5142" s="24">
        <f>VLOOKUP($E5142,Mapping!$A$2:$C$502,3,0)</f>
        <v>0</v>
      </c>
      <c r="J5142" s="24" t="str">
        <f>VLOOKUP($E5142,Mapping!$A$2:$C$502,2,0)</f>
        <v>Bytedance Global</v>
      </c>
      <c r="K5142" s="24" t="str">
        <f>VLOOKUP(G5142,Mapping!$E$2:$F$246,2,0)</f>
        <v>S1</v>
      </c>
    </row>
    <row r="5143" spans="5:11" x14ac:dyDescent="0.25">
      <c r="E5143" s="5" t="s">
        <v>180</v>
      </c>
      <c r="F5143" s="1" t="s">
        <v>117</v>
      </c>
      <c r="G5143" s="2">
        <v>44343</v>
      </c>
      <c r="H5143" s="1">
        <v>-18562.654575485401</v>
      </c>
      <c r="I5143" s="24">
        <f>VLOOKUP($E5143,Mapping!$A$2:$C$502,3,0)</f>
        <v>0</v>
      </c>
      <c r="J5143" s="24" t="str">
        <f>VLOOKUP($E5143,Mapping!$A$2:$C$502,2,0)</f>
        <v>Lords Mobile</v>
      </c>
      <c r="K5143" s="24" t="str">
        <f>VLOOKUP(G5143,Mapping!$E$2:$F$246,2,0)</f>
        <v>S1</v>
      </c>
    </row>
    <row r="5144" spans="5:11" x14ac:dyDescent="0.25">
      <c r="E5144" s="5" t="s">
        <v>181</v>
      </c>
      <c r="F5144" s="1" t="s">
        <v>117</v>
      </c>
      <c r="G5144" s="2">
        <v>44343</v>
      </c>
      <c r="H5144" s="1">
        <v>-23892.011172566101</v>
      </c>
      <c r="I5144" s="24">
        <f>VLOOKUP($E5144,Mapping!$A$2:$C$502,3,0)</f>
        <v>0</v>
      </c>
      <c r="J5144" s="24" t="str">
        <f>VLOOKUP($E5144,Mapping!$A$2:$C$502,2,0)</f>
        <v>Rise of Kingdom</v>
      </c>
      <c r="K5144" s="24" t="str">
        <f>VLOOKUP(G5144,Mapping!$E$2:$F$246,2,0)</f>
        <v>S1</v>
      </c>
    </row>
    <row r="5145" spans="5:11" x14ac:dyDescent="0.25">
      <c r="E5145" s="5" t="s">
        <v>182</v>
      </c>
      <c r="F5145" s="1" t="s">
        <v>117</v>
      </c>
      <c r="G5145" s="2">
        <v>44343</v>
      </c>
      <c r="H5145" s="1">
        <v>-8797.8487527167799</v>
      </c>
      <c r="I5145" s="24">
        <f>VLOOKUP($E5145,Mapping!$A$2:$C$502,3,0)</f>
        <v>0</v>
      </c>
      <c r="J5145" s="24" t="str">
        <f>VLOOKUP($E5145,Mapping!$A$2:$C$502,2,0)</f>
        <v>West Game</v>
      </c>
      <c r="K5145" s="24" t="str">
        <f>VLOOKUP(G5145,Mapping!$E$2:$F$246,2,0)</f>
        <v>S1</v>
      </c>
    </row>
    <row r="5146" spans="5:11" x14ac:dyDescent="0.25">
      <c r="E5146" s="5" t="s">
        <v>148</v>
      </c>
      <c r="F5146" s="1" t="s">
        <v>117</v>
      </c>
      <c r="G5146" s="2">
        <v>44343</v>
      </c>
      <c r="H5146" s="1">
        <v>0</v>
      </c>
      <c r="I5146" s="24">
        <f>VLOOKUP($E5146,Mapping!$A$2:$C$502,3,0)</f>
        <v>0</v>
      </c>
      <c r="J5146" s="24" t="str">
        <f>VLOOKUP($E5146,Mapping!$A$2:$C$502,2,0)</f>
        <v>Event After Effect</v>
      </c>
      <c r="K5146" s="24" t="str">
        <f>VLOOKUP(G5146,Mapping!$E$2:$F$246,2,0)</f>
        <v>S1</v>
      </c>
    </row>
    <row r="5147" spans="5:11" x14ac:dyDescent="0.25">
      <c r="E5147" s="5" t="s">
        <v>202</v>
      </c>
      <c r="F5147" s="1" t="s">
        <v>117</v>
      </c>
      <c r="G5147" s="2">
        <v>44343</v>
      </c>
      <c r="H5147" s="1">
        <v>2995.6769769035</v>
      </c>
      <c r="I5147" s="24" t="str">
        <f>VLOOKUP($E5147,Mapping!$A$2:$C$502,3,0)</f>
        <v>S1</v>
      </c>
      <c r="J5147" s="24" t="str">
        <f>VLOOKUP($E5147,Mapping!$A$2:$C$502,2,0)</f>
        <v>Facebook AEO AAA</v>
      </c>
      <c r="K5147" s="24" t="str">
        <f>VLOOKUP(G5147,Mapping!$E$2:$F$246,2,0)</f>
        <v>S1</v>
      </c>
    </row>
    <row r="5148" spans="5:11" x14ac:dyDescent="0.25">
      <c r="E5148" s="5" t="s">
        <v>203</v>
      </c>
      <c r="F5148" s="1" t="s">
        <v>117</v>
      </c>
      <c r="G5148" s="2">
        <v>44343</v>
      </c>
      <c r="H5148" s="1">
        <v>0</v>
      </c>
      <c r="I5148" s="24" t="str">
        <f>VLOOKUP($E5148,Mapping!$A$2:$C$502,3,0)</f>
        <v>S2</v>
      </c>
      <c r="J5148" s="24" t="str">
        <f>VLOOKUP($E5148,Mapping!$A$2:$C$502,2,0)</f>
        <v>Facebook AEO AAA</v>
      </c>
      <c r="K5148" s="24" t="str">
        <f>VLOOKUP(G5148,Mapping!$E$2:$F$246,2,0)</f>
        <v>S1</v>
      </c>
    </row>
    <row r="5149" spans="5:11" x14ac:dyDescent="0.25">
      <c r="E5149" s="5" t="s">
        <v>243</v>
      </c>
      <c r="F5149" s="1" t="s">
        <v>117</v>
      </c>
      <c r="G5149" s="2">
        <v>44343</v>
      </c>
      <c r="H5149" s="1">
        <v>0</v>
      </c>
      <c r="I5149" s="24" t="str">
        <f>VLOOKUP($E5149,Mapping!$A$2:$C$502,3,0)</f>
        <v>S3</v>
      </c>
      <c r="J5149" s="24" t="str">
        <f>VLOOKUP($E5149,Mapping!$A$2:$C$502,2,0)</f>
        <v>Facebook AEO AAA</v>
      </c>
      <c r="K5149" s="24" t="str">
        <f>VLOOKUP(G5149,Mapping!$E$2:$F$246,2,0)</f>
        <v>S1</v>
      </c>
    </row>
    <row r="5150" spans="5:11" x14ac:dyDescent="0.25">
      <c r="E5150" s="5" t="s">
        <v>204</v>
      </c>
      <c r="F5150" s="1" t="s">
        <v>117</v>
      </c>
      <c r="G5150" s="2">
        <v>44343</v>
      </c>
      <c r="H5150" s="1">
        <v>0</v>
      </c>
      <c r="I5150" s="24" t="str">
        <f>VLOOKUP($E5150,Mapping!$A$2:$C$502,3,0)</f>
        <v>Pre</v>
      </c>
      <c r="J5150" s="24" t="str">
        <f>VLOOKUP($E5150,Mapping!$A$2:$C$502,2,0)</f>
        <v>Facebook AEO AAA</v>
      </c>
      <c r="K5150" s="24" t="str">
        <f>VLOOKUP(G5150,Mapping!$E$2:$F$246,2,0)</f>
        <v>S1</v>
      </c>
    </row>
    <row r="5151" spans="5:11" x14ac:dyDescent="0.25">
      <c r="E5151" s="5" t="s">
        <v>205</v>
      </c>
      <c r="F5151" s="1" t="s">
        <v>117</v>
      </c>
      <c r="G5151" s="2">
        <v>44343</v>
      </c>
      <c r="H5151" s="1">
        <v>2470.5452816109901</v>
      </c>
      <c r="I5151" s="24" t="str">
        <f>VLOOKUP($E5151,Mapping!$A$2:$C$502,3,0)</f>
        <v>S1</v>
      </c>
      <c r="J5151" s="24" t="str">
        <f>VLOOKUP($E5151,Mapping!$A$2:$C$502,2,0)</f>
        <v>Facebook AEO BAU</v>
      </c>
      <c r="K5151" s="24" t="str">
        <f>VLOOKUP(G5151,Mapping!$E$2:$F$246,2,0)</f>
        <v>S1</v>
      </c>
    </row>
    <row r="5152" spans="5:11" x14ac:dyDescent="0.25">
      <c r="E5152" s="5" t="s">
        <v>206</v>
      </c>
      <c r="F5152" s="1" t="s">
        <v>117</v>
      </c>
      <c r="G5152" s="2">
        <v>44343</v>
      </c>
      <c r="H5152" s="1">
        <v>0</v>
      </c>
      <c r="I5152" s="24" t="str">
        <f>VLOOKUP($E5152,Mapping!$A$2:$C$502,3,0)</f>
        <v>S2</v>
      </c>
      <c r="J5152" s="24" t="str">
        <f>VLOOKUP($E5152,Mapping!$A$2:$C$502,2,0)</f>
        <v>Facebook AEO BAU</v>
      </c>
      <c r="K5152" s="24" t="str">
        <f>VLOOKUP(G5152,Mapping!$E$2:$F$246,2,0)</f>
        <v>S1</v>
      </c>
    </row>
    <row r="5153" spans="5:11" x14ac:dyDescent="0.25">
      <c r="E5153" s="5" t="s">
        <v>244</v>
      </c>
      <c r="F5153" s="1" t="s">
        <v>117</v>
      </c>
      <c r="G5153" s="2">
        <v>44343</v>
      </c>
      <c r="H5153" s="1">
        <v>0</v>
      </c>
      <c r="I5153" s="24" t="str">
        <f>VLOOKUP($E5153,Mapping!$A$2:$C$502,3,0)</f>
        <v>S3</v>
      </c>
      <c r="J5153" s="24" t="str">
        <f>VLOOKUP($E5153,Mapping!$A$2:$C$502,2,0)</f>
        <v>Facebook AEO BAU</v>
      </c>
      <c r="K5153" s="24" t="str">
        <f>VLOOKUP(G5153,Mapping!$E$2:$F$246,2,0)</f>
        <v>S1</v>
      </c>
    </row>
    <row r="5154" spans="5:11" x14ac:dyDescent="0.25">
      <c r="E5154" s="5" t="s">
        <v>207</v>
      </c>
      <c r="F5154" s="1" t="s">
        <v>117</v>
      </c>
      <c r="G5154" s="2">
        <v>44343</v>
      </c>
      <c r="H5154" s="1">
        <v>0</v>
      </c>
      <c r="I5154" s="24" t="str">
        <f>VLOOKUP($E5154,Mapping!$A$2:$C$502,3,0)</f>
        <v>Pre</v>
      </c>
      <c r="J5154" s="24" t="str">
        <f>VLOOKUP($E5154,Mapping!$A$2:$C$502,2,0)</f>
        <v>Facebook AEO BAU</v>
      </c>
      <c r="K5154" s="24" t="str">
        <f>VLOOKUP(G5154,Mapping!$E$2:$F$246,2,0)</f>
        <v>S1</v>
      </c>
    </row>
    <row r="5155" spans="5:11" x14ac:dyDescent="0.25">
      <c r="E5155" s="5" t="s">
        <v>208</v>
      </c>
      <c r="F5155" s="1" t="s">
        <v>117</v>
      </c>
      <c r="G5155" s="2">
        <v>44343</v>
      </c>
      <c r="H5155" s="1">
        <v>0</v>
      </c>
      <c r="I5155" s="24" t="str">
        <f>VLOOKUP($E5155,Mapping!$A$2:$C$502,3,0)</f>
        <v>Pre</v>
      </c>
      <c r="J5155" s="24" t="str">
        <f>VLOOKUP($E5155,Mapping!$A$2:$C$502,2,0)</f>
        <v>Facebook VO AAA</v>
      </c>
      <c r="K5155" s="24" t="str">
        <f>VLOOKUP(G5155,Mapping!$E$2:$F$246,2,0)</f>
        <v>S1</v>
      </c>
    </row>
    <row r="5156" spans="5:11" x14ac:dyDescent="0.25">
      <c r="E5156" s="5" t="s">
        <v>209</v>
      </c>
      <c r="F5156" s="1" t="s">
        <v>117</v>
      </c>
      <c r="G5156" s="2">
        <v>44343</v>
      </c>
      <c r="H5156" s="1">
        <v>29750.110849788201</v>
      </c>
      <c r="I5156" s="24" t="str">
        <f>VLOOKUP($E5156,Mapping!$A$2:$C$502,3,0)</f>
        <v>S1</v>
      </c>
      <c r="J5156" s="24" t="str">
        <f>VLOOKUP($E5156,Mapping!$A$2:$C$502,2,0)</f>
        <v>Facebook VO AAA</v>
      </c>
      <c r="K5156" s="24" t="str">
        <f>VLOOKUP(G5156,Mapping!$E$2:$F$246,2,0)</f>
        <v>S1</v>
      </c>
    </row>
    <row r="5157" spans="5:11" x14ac:dyDescent="0.25">
      <c r="E5157" s="5" t="s">
        <v>210</v>
      </c>
      <c r="F5157" s="1" t="s">
        <v>117</v>
      </c>
      <c r="G5157" s="2">
        <v>44343</v>
      </c>
      <c r="H5157" s="1">
        <v>0</v>
      </c>
      <c r="I5157" s="24" t="str">
        <f>VLOOKUP($E5157,Mapping!$A$2:$C$502,3,0)</f>
        <v>S2</v>
      </c>
      <c r="J5157" s="24" t="str">
        <f>VLOOKUP($E5157,Mapping!$A$2:$C$502,2,0)</f>
        <v>Facebook VO AAA</v>
      </c>
      <c r="K5157" s="24" t="str">
        <f>VLOOKUP(G5157,Mapping!$E$2:$F$246,2,0)</f>
        <v>S1</v>
      </c>
    </row>
    <row r="5158" spans="5:11" x14ac:dyDescent="0.25">
      <c r="E5158" s="5" t="s">
        <v>245</v>
      </c>
      <c r="F5158" s="1" t="s">
        <v>117</v>
      </c>
      <c r="G5158" s="2">
        <v>44343</v>
      </c>
      <c r="H5158" s="1">
        <v>0</v>
      </c>
      <c r="I5158" s="24" t="str">
        <f>VLOOKUP($E5158,Mapping!$A$2:$C$502,3,0)</f>
        <v>S3</v>
      </c>
      <c r="J5158" s="24" t="str">
        <f>VLOOKUP($E5158,Mapping!$A$2:$C$502,2,0)</f>
        <v>Facebook VO AAA</v>
      </c>
      <c r="K5158" s="24" t="str">
        <f>VLOOKUP(G5158,Mapping!$E$2:$F$246,2,0)</f>
        <v>S1</v>
      </c>
    </row>
    <row r="5159" spans="5:11" x14ac:dyDescent="0.25">
      <c r="E5159" s="5" t="s">
        <v>211</v>
      </c>
      <c r="F5159" s="1" t="s">
        <v>117</v>
      </c>
      <c r="G5159" s="2">
        <v>44343</v>
      </c>
      <c r="H5159" s="1">
        <v>0</v>
      </c>
      <c r="I5159" s="24" t="str">
        <f>VLOOKUP($E5159,Mapping!$A$2:$C$502,3,0)</f>
        <v>Pre</v>
      </c>
      <c r="J5159" s="24" t="str">
        <f>VLOOKUP($E5159,Mapping!$A$2:$C$502,2,0)</f>
        <v>Facebook VO BAU</v>
      </c>
      <c r="K5159" s="24" t="str">
        <f>VLOOKUP(G5159,Mapping!$E$2:$F$246,2,0)</f>
        <v>S1</v>
      </c>
    </row>
    <row r="5160" spans="5:11" x14ac:dyDescent="0.25">
      <c r="E5160" s="5" t="s">
        <v>212</v>
      </c>
      <c r="F5160" s="1" t="s">
        <v>117</v>
      </c>
      <c r="G5160" s="2">
        <v>44343</v>
      </c>
      <c r="H5160" s="1">
        <v>35938.875786375698</v>
      </c>
      <c r="I5160" s="24" t="str">
        <f>VLOOKUP($E5160,Mapping!$A$2:$C$502,3,0)</f>
        <v>S1</v>
      </c>
      <c r="J5160" s="24" t="str">
        <f>VLOOKUP($E5160,Mapping!$A$2:$C$502,2,0)</f>
        <v>Facebook VO BAU</v>
      </c>
      <c r="K5160" s="24" t="str">
        <f>VLOOKUP(G5160,Mapping!$E$2:$F$246,2,0)</f>
        <v>S1</v>
      </c>
    </row>
    <row r="5161" spans="5:11" x14ac:dyDescent="0.25">
      <c r="E5161" s="5" t="s">
        <v>213</v>
      </c>
      <c r="F5161" s="1" t="s">
        <v>117</v>
      </c>
      <c r="G5161" s="2">
        <v>44343</v>
      </c>
      <c r="H5161" s="1">
        <v>0</v>
      </c>
      <c r="I5161" s="24" t="str">
        <f>VLOOKUP($E5161,Mapping!$A$2:$C$502,3,0)</f>
        <v>S2</v>
      </c>
      <c r="J5161" s="24" t="str">
        <f>VLOOKUP($E5161,Mapping!$A$2:$C$502,2,0)</f>
        <v>Facebook VO BAU</v>
      </c>
      <c r="K5161" s="24" t="str">
        <f>VLOOKUP(G5161,Mapping!$E$2:$F$246,2,0)</f>
        <v>S1</v>
      </c>
    </row>
    <row r="5162" spans="5:11" x14ac:dyDescent="0.25">
      <c r="E5162" s="5" t="s">
        <v>246</v>
      </c>
      <c r="F5162" s="1" t="s">
        <v>117</v>
      </c>
      <c r="G5162" s="2">
        <v>44343</v>
      </c>
      <c r="H5162" s="1">
        <v>0</v>
      </c>
      <c r="I5162" s="24" t="str">
        <f>VLOOKUP($E5162,Mapping!$A$2:$C$502,3,0)</f>
        <v>S3</v>
      </c>
      <c r="J5162" s="24" t="str">
        <f>VLOOKUP($E5162,Mapping!$A$2:$C$502,2,0)</f>
        <v>Facebook VO BAU</v>
      </c>
      <c r="K5162" s="24" t="str">
        <f>VLOOKUP(G5162,Mapping!$E$2:$F$246,2,0)</f>
        <v>S1</v>
      </c>
    </row>
    <row r="5163" spans="5:11" x14ac:dyDescent="0.25">
      <c r="E5163" s="5" t="s">
        <v>214</v>
      </c>
      <c r="F5163" s="1" t="s">
        <v>117</v>
      </c>
      <c r="G5163" s="2">
        <v>44343</v>
      </c>
      <c r="H5163" s="1">
        <v>0</v>
      </c>
      <c r="I5163" s="24" t="str">
        <f>VLOOKUP($E5163,Mapping!$A$2:$C$502,3,0)</f>
        <v>Pre</v>
      </c>
      <c r="J5163" s="24" t="str">
        <f>VLOOKUP($E5163,Mapping!$A$2:$C$502,2,0)</f>
        <v>Facebook VO Dynamic</v>
      </c>
      <c r="K5163" s="24" t="str">
        <f>VLOOKUP(G5163,Mapping!$E$2:$F$246,2,0)</f>
        <v>S1</v>
      </c>
    </row>
    <row r="5164" spans="5:11" x14ac:dyDescent="0.25">
      <c r="E5164" s="5" t="s">
        <v>215</v>
      </c>
      <c r="F5164" s="1" t="s">
        <v>117</v>
      </c>
      <c r="G5164" s="2">
        <v>44343</v>
      </c>
      <c r="H5164" s="1">
        <v>9427.4505175569902</v>
      </c>
      <c r="I5164" s="24" t="str">
        <f>VLOOKUP($E5164,Mapping!$A$2:$C$502,3,0)</f>
        <v>S1</v>
      </c>
      <c r="J5164" s="24" t="str">
        <f>VLOOKUP($E5164,Mapping!$A$2:$C$502,2,0)</f>
        <v>Facebook VO Dynamic</v>
      </c>
      <c r="K5164" s="24" t="str">
        <f>VLOOKUP(G5164,Mapping!$E$2:$F$246,2,0)</f>
        <v>S1</v>
      </c>
    </row>
    <row r="5165" spans="5:11" x14ac:dyDescent="0.25">
      <c r="E5165" s="5" t="s">
        <v>216</v>
      </c>
      <c r="F5165" s="1" t="s">
        <v>117</v>
      </c>
      <c r="G5165" s="2">
        <v>44343</v>
      </c>
      <c r="H5165" s="1">
        <v>0</v>
      </c>
      <c r="I5165" s="24" t="str">
        <f>VLOOKUP($E5165,Mapping!$A$2:$C$502,3,0)</f>
        <v>Pre</v>
      </c>
      <c r="J5165" s="24" t="str">
        <f>VLOOKUP($E5165,Mapping!$A$2:$C$502,2,0)</f>
        <v>Google Display</v>
      </c>
      <c r="K5165" s="24" t="str">
        <f>VLOOKUP(G5165,Mapping!$E$2:$F$246,2,0)</f>
        <v>S1</v>
      </c>
    </row>
    <row r="5166" spans="5:11" x14ac:dyDescent="0.25">
      <c r="E5166" s="5" t="s">
        <v>217</v>
      </c>
      <c r="F5166" s="1" t="s">
        <v>117</v>
      </c>
      <c r="G5166" s="2">
        <v>44343</v>
      </c>
      <c r="H5166" s="1">
        <v>0</v>
      </c>
      <c r="I5166" s="24">
        <f>VLOOKUP($E5166,Mapping!$A$2:$C$502,3,0)</f>
        <v>0</v>
      </c>
      <c r="J5166" s="24" t="str">
        <f>VLOOKUP($E5166,Mapping!$A$2:$C$502,2,0)</f>
        <v>Google Display</v>
      </c>
      <c r="K5166" s="24" t="str">
        <f>VLOOKUP(G5166,Mapping!$E$2:$F$246,2,0)</f>
        <v>S1</v>
      </c>
    </row>
    <row r="5167" spans="5:11" x14ac:dyDescent="0.25">
      <c r="E5167" s="5" t="s">
        <v>229</v>
      </c>
      <c r="F5167" s="1" t="s">
        <v>117</v>
      </c>
      <c r="G5167" s="2">
        <v>44343</v>
      </c>
      <c r="H5167" s="1">
        <v>0</v>
      </c>
      <c r="I5167" s="24">
        <f>VLOOKUP($E5167,Mapping!$A$2:$C$502,3,0)</f>
        <v>0</v>
      </c>
      <c r="J5167" s="24" t="str">
        <f>VLOOKUP($E5167,Mapping!$A$2:$C$502,2,0)</f>
        <v>Google Display</v>
      </c>
      <c r="K5167" s="24" t="str">
        <f>VLOOKUP(G5167,Mapping!$E$2:$F$246,2,0)</f>
        <v>S1</v>
      </c>
    </row>
    <row r="5168" spans="5:11" x14ac:dyDescent="0.25">
      <c r="E5168" s="5" t="s">
        <v>218</v>
      </c>
      <c r="F5168" s="1" t="s">
        <v>117</v>
      </c>
      <c r="G5168" s="2">
        <v>44343</v>
      </c>
      <c r="H5168" s="1">
        <v>0</v>
      </c>
      <c r="I5168" s="24">
        <f>VLOOKUP($E5168,Mapping!$A$2:$C$502,3,0)</f>
        <v>0</v>
      </c>
      <c r="J5168" s="24" t="str">
        <f>VLOOKUP($E5168,Mapping!$A$2:$C$502,2,0)</f>
        <v>Google Display</v>
      </c>
      <c r="K5168" s="24" t="str">
        <f>VLOOKUP(G5168,Mapping!$E$2:$F$246,2,0)</f>
        <v>S1</v>
      </c>
    </row>
    <row r="5169" spans="5:11" x14ac:dyDescent="0.25">
      <c r="E5169" s="5" t="s">
        <v>230</v>
      </c>
      <c r="F5169" s="1" t="s">
        <v>117</v>
      </c>
      <c r="G5169" s="2">
        <v>44343</v>
      </c>
      <c r="H5169" s="1">
        <v>14724.994817684599</v>
      </c>
      <c r="I5169" s="24" t="str">
        <f>VLOOKUP($E5169,Mapping!$A$2:$C$502,3,0)</f>
        <v>S1</v>
      </c>
      <c r="J5169" s="24" t="str">
        <f>VLOOKUP($E5169,Mapping!$A$2:$C$502,2,0)</f>
        <v>Google Display</v>
      </c>
      <c r="K5169" s="24" t="str">
        <f>VLOOKUP(G5169,Mapping!$E$2:$F$246,2,0)</f>
        <v>S1</v>
      </c>
    </row>
    <row r="5170" spans="5:11" x14ac:dyDescent="0.25">
      <c r="E5170" s="5" t="s">
        <v>219</v>
      </c>
      <c r="F5170" s="1" t="s">
        <v>117</v>
      </c>
      <c r="G5170" s="2">
        <v>44343</v>
      </c>
      <c r="H5170" s="1">
        <v>0</v>
      </c>
      <c r="I5170" s="24" t="str">
        <f>VLOOKUP($E5170,Mapping!$A$2:$C$502,3,0)</f>
        <v>Pre</v>
      </c>
      <c r="J5170" s="24" t="str">
        <f>VLOOKUP($E5170,Mapping!$A$2:$C$502,2,0)</f>
        <v>Google Youtube</v>
      </c>
      <c r="K5170" s="24" t="str">
        <f>VLOOKUP(G5170,Mapping!$E$2:$F$246,2,0)</f>
        <v>S1</v>
      </c>
    </row>
    <row r="5171" spans="5:11" x14ac:dyDescent="0.25">
      <c r="E5171" s="5" t="s">
        <v>220</v>
      </c>
      <c r="F5171" s="1" t="s">
        <v>117</v>
      </c>
      <c r="G5171" s="2">
        <v>44343</v>
      </c>
      <c r="H5171" s="1">
        <v>0</v>
      </c>
      <c r="I5171" s="24">
        <f>VLOOKUP($E5171,Mapping!$A$2:$C$502,3,0)</f>
        <v>0</v>
      </c>
      <c r="J5171" s="24" t="str">
        <f>VLOOKUP($E5171,Mapping!$A$2:$C$502,2,0)</f>
        <v>Google Youtube</v>
      </c>
      <c r="K5171" s="24" t="str">
        <f>VLOOKUP(G5171,Mapping!$E$2:$F$246,2,0)</f>
        <v>S1</v>
      </c>
    </row>
    <row r="5172" spans="5:11" x14ac:dyDescent="0.25">
      <c r="E5172" s="5" t="s">
        <v>231</v>
      </c>
      <c r="F5172" s="1" t="s">
        <v>117</v>
      </c>
      <c r="G5172" s="2">
        <v>44343</v>
      </c>
      <c r="H5172" s="1">
        <v>0</v>
      </c>
      <c r="I5172" s="24">
        <f>VLOOKUP($E5172,Mapping!$A$2:$C$502,3,0)</f>
        <v>0</v>
      </c>
      <c r="J5172" s="24" t="str">
        <f>VLOOKUP($E5172,Mapping!$A$2:$C$502,2,0)</f>
        <v>Google Youtube</v>
      </c>
      <c r="K5172" s="24" t="str">
        <f>VLOOKUP(G5172,Mapping!$E$2:$F$246,2,0)</f>
        <v>S1</v>
      </c>
    </row>
    <row r="5173" spans="5:11" x14ac:dyDescent="0.25">
      <c r="E5173" s="5" t="s">
        <v>221</v>
      </c>
      <c r="F5173" s="1" t="s">
        <v>117</v>
      </c>
      <c r="G5173" s="2">
        <v>44343</v>
      </c>
      <c r="H5173" s="1">
        <v>0</v>
      </c>
      <c r="I5173" s="24">
        <f>VLOOKUP($E5173,Mapping!$A$2:$C$502,3,0)</f>
        <v>0</v>
      </c>
      <c r="J5173" s="24" t="str">
        <f>VLOOKUP($E5173,Mapping!$A$2:$C$502,2,0)</f>
        <v>Google Youtube</v>
      </c>
      <c r="K5173" s="24" t="str">
        <f>VLOOKUP(G5173,Mapping!$E$2:$F$246,2,0)</f>
        <v>S1</v>
      </c>
    </row>
    <row r="5174" spans="5:11" x14ac:dyDescent="0.25">
      <c r="E5174" s="5" t="s">
        <v>232</v>
      </c>
      <c r="F5174" s="1" t="s">
        <v>117</v>
      </c>
      <c r="G5174" s="2">
        <v>44343</v>
      </c>
      <c r="H5174" s="1">
        <v>4053.5872289487702</v>
      </c>
      <c r="I5174" s="24" t="str">
        <f>VLOOKUP($E5174,Mapping!$A$2:$C$502,3,0)</f>
        <v>S1</v>
      </c>
      <c r="J5174" s="24" t="str">
        <f>VLOOKUP($E5174,Mapping!$A$2:$C$502,2,0)</f>
        <v>Google Youtube</v>
      </c>
      <c r="K5174" s="24" t="str">
        <f>VLOOKUP(G5174,Mapping!$E$2:$F$246,2,0)</f>
        <v>S1</v>
      </c>
    </row>
    <row r="5175" spans="5:11" x14ac:dyDescent="0.25">
      <c r="E5175" s="5" t="s">
        <v>73</v>
      </c>
      <c r="F5175" s="1" t="s">
        <v>117</v>
      </c>
      <c r="G5175" s="2">
        <v>44343</v>
      </c>
      <c r="H5175" s="1">
        <v>282876.95580592903</v>
      </c>
      <c r="I5175" s="24">
        <f>VLOOKUP($E5175,Mapping!$A$2:$C$502,3,0)</f>
        <v>0</v>
      </c>
      <c r="J5175" s="24">
        <f>VLOOKUP($E5175,Mapping!$A$2:$C$502,2,0)</f>
        <v>0</v>
      </c>
      <c r="K5175" s="24" t="str">
        <f>VLOOKUP(G5175,Mapping!$E$2:$F$246,2,0)</f>
        <v>S1</v>
      </c>
    </row>
    <row r="5176" spans="5:11" x14ac:dyDescent="0.25">
      <c r="E5176" s="5" t="s">
        <v>149</v>
      </c>
      <c r="F5176" s="1" t="s">
        <v>117</v>
      </c>
      <c r="G5176" s="2">
        <v>44343</v>
      </c>
      <c r="H5176" s="1">
        <v>0</v>
      </c>
      <c r="I5176" s="24">
        <f>VLOOKUP($E5176,Mapping!$A$2:$C$502,3,0)</f>
        <v>0</v>
      </c>
      <c r="J5176" s="24" t="str">
        <f>VLOOKUP($E5176,Mapping!$A$2:$C$502,2,0)</f>
        <v>Event After Effect</v>
      </c>
      <c r="K5176" s="24" t="str">
        <f>VLOOKUP(G5176,Mapping!$E$2:$F$246,2,0)</f>
        <v>S1</v>
      </c>
    </row>
    <row r="5177" spans="5:11" x14ac:dyDescent="0.25">
      <c r="E5177" s="5" t="s">
        <v>150</v>
      </c>
      <c r="F5177" s="1" t="s">
        <v>117</v>
      </c>
      <c r="G5177" s="2">
        <v>44343</v>
      </c>
      <c r="H5177" s="1">
        <v>0</v>
      </c>
      <c r="I5177" s="24">
        <f>VLOOKUP($E5177,Mapping!$A$2:$C$502,3,0)</f>
        <v>0</v>
      </c>
      <c r="J5177" s="24" t="str">
        <f>VLOOKUP($E5177,Mapping!$A$2:$C$502,2,0)</f>
        <v>Internal Event</v>
      </c>
      <c r="K5177" s="24" t="str">
        <f>VLOOKUP(G5177,Mapping!$E$2:$F$246,2,0)</f>
        <v>S1</v>
      </c>
    </row>
    <row r="5178" spans="5:11" x14ac:dyDescent="0.25">
      <c r="E5178" s="5" t="s">
        <v>151</v>
      </c>
      <c r="F5178" s="1" t="s">
        <v>117</v>
      </c>
      <c r="G5178" s="2">
        <v>44343</v>
      </c>
      <c r="H5178" s="1">
        <v>0</v>
      </c>
      <c r="I5178" s="24">
        <f>VLOOKUP($E5178,Mapping!$A$2:$C$502,3,0)</f>
        <v>0</v>
      </c>
      <c r="J5178" s="24" t="str">
        <f>VLOOKUP($E5178,Mapping!$A$2:$C$502,2,0)</f>
        <v>Internal Event</v>
      </c>
      <c r="K5178" s="24" t="str">
        <f>VLOOKUP(G5178,Mapping!$E$2:$F$246,2,0)</f>
        <v>S1</v>
      </c>
    </row>
    <row r="5179" spans="5:11" x14ac:dyDescent="0.25">
      <c r="E5179" s="5" t="s">
        <v>152</v>
      </c>
      <c r="F5179" s="1" t="s">
        <v>117</v>
      </c>
      <c r="G5179" s="2">
        <v>44343</v>
      </c>
      <c r="H5179" s="1">
        <v>0</v>
      </c>
      <c r="I5179" s="24">
        <f>VLOOKUP($E5179,Mapping!$A$2:$C$502,3,0)</f>
        <v>0</v>
      </c>
      <c r="J5179" s="24" t="str">
        <f>VLOOKUP($E5179,Mapping!$A$2:$C$502,2,0)</f>
        <v>Internal Event</v>
      </c>
      <c r="K5179" s="24" t="str">
        <f>VLOOKUP(G5179,Mapping!$E$2:$F$246,2,0)</f>
        <v>S1</v>
      </c>
    </row>
    <row r="5180" spans="5:11" x14ac:dyDescent="0.25">
      <c r="E5180" s="5" t="s">
        <v>153</v>
      </c>
      <c r="F5180" s="1" t="s">
        <v>117</v>
      </c>
      <c r="G5180" s="2">
        <v>44343</v>
      </c>
      <c r="H5180" s="1">
        <v>0</v>
      </c>
      <c r="I5180" s="24">
        <f>VLOOKUP($E5180,Mapping!$A$2:$C$502,3,0)</f>
        <v>0</v>
      </c>
      <c r="J5180" s="24" t="str">
        <f>VLOOKUP($E5180,Mapping!$A$2:$C$502,2,0)</f>
        <v>Monday Effect</v>
      </c>
      <c r="K5180" s="24" t="str">
        <f>VLOOKUP(G5180,Mapping!$E$2:$F$246,2,0)</f>
        <v>S1</v>
      </c>
    </row>
    <row r="5181" spans="5:11" x14ac:dyDescent="0.25">
      <c r="E5181" s="5" t="s">
        <v>154</v>
      </c>
      <c r="F5181" s="1" t="s">
        <v>117</v>
      </c>
      <c r="G5181" s="2">
        <v>44343</v>
      </c>
      <c r="H5181" s="1">
        <v>0</v>
      </c>
      <c r="I5181" s="24">
        <f>VLOOKUP($E5181,Mapping!$A$2:$C$502,3,0)</f>
        <v>0</v>
      </c>
      <c r="J5181" s="24" t="str">
        <f>VLOOKUP($E5181,Mapping!$A$2:$C$502,2,0)</f>
        <v>New Content</v>
      </c>
      <c r="K5181" s="24" t="str">
        <f>VLOOKUP(G5181,Mapping!$E$2:$F$246,2,0)</f>
        <v>S1</v>
      </c>
    </row>
    <row r="5182" spans="5:11" x14ac:dyDescent="0.25">
      <c r="E5182" s="5" t="s">
        <v>155</v>
      </c>
      <c r="F5182" s="1" t="s">
        <v>117</v>
      </c>
      <c r="G5182" s="2">
        <v>44343</v>
      </c>
      <c r="H5182" s="1">
        <v>0</v>
      </c>
      <c r="I5182" s="24">
        <f>VLOOKUP($E5182,Mapping!$A$2:$C$502,3,0)</f>
        <v>0</v>
      </c>
      <c r="J5182" s="24" t="str">
        <f>VLOOKUP($E5182,Mapping!$A$2:$C$502,2,0)</f>
        <v>Internal Event</v>
      </c>
      <c r="K5182" s="24" t="str">
        <f>VLOOKUP(G5182,Mapping!$E$2:$F$246,2,0)</f>
        <v>S1</v>
      </c>
    </row>
    <row r="5183" spans="5:11" x14ac:dyDescent="0.25">
      <c r="E5183" s="5" t="s">
        <v>156</v>
      </c>
      <c r="F5183" s="1" t="s">
        <v>117</v>
      </c>
      <c r="G5183" s="2">
        <v>44343</v>
      </c>
      <c r="H5183" s="1">
        <v>0</v>
      </c>
      <c r="I5183" s="24">
        <f>VLOOKUP($E5183,Mapping!$A$2:$C$502,3,0)</f>
        <v>0</v>
      </c>
      <c r="J5183" s="24" t="str">
        <f>VLOOKUP($E5183,Mapping!$A$2:$C$502,2,0)</f>
        <v>Internal Event</v>
      </c>
      <c r="K5183" s="24" t="str">
        <f>VLOOKUP(G5183,Mapping!$E$2:$F$246,2,0)</f>
        <v>S1</v>
      </c>
    </row>
    <row r="5184" spans="5:11" x14ac:dyDescent="0.25">
      <c r="E5184" s="5" t="s">
        <v>233</v>
      </c>
      <c r="F5184" s="1" t="s">
        <v>117</v>
      </c>
      <c r="G5184" s="2">
        <v>44343</v>
      </c>
      <c r="H5184" s="1">
        <v>0</v>
      </c>
      <c r="I5184" s="24" t="str">
        <f>VLOOKUP($E5184,Mapping!$A$2:$C$502,3,0)</f>
        <v>S2</v>
      </c>
      <c r="J5184" s="24" t="str">
        <f>VLOOKUP($E5184,Mapping!$A$2:$C$502,2,0)</f>
        <v>Reddit</v>
      </c>
      <c r="K5184" s="24" t="str">
        <f>VLOOKUP(G5184,Mapping!$E$2:$F$246,2,0)</f>
        <v>S1</v>
      </c>
    </row>
    <row r="5185" spans="5:11" x14ac:dyDescent="0.25">
      <c r="E5185" s="5" t="s">
        <v>158</v>
      </c>
      <c r="F5185" s="1" t="s">
        <v>117</v>
      </c>
      <c r="G5185" s="2">
        <v>44343</v>
      </c>
      <c r="H5185" s="1">
        <v>0</v>
      </c>
      <c r="I5185" s="24">
        <f>VLOOKUP($E5185,Mapping!$A$2:$C$502,3,0)</f>
        <v>0</v>
      </c>
      <c r="J5185" s="24" t="str">
        <f>VLOOKUP($E5185,Mapping!$A$2:$C$502,2,0)</f>
        <v>Internal Event</v>
      </c>
      <c r="K5185" s="24" t="str">
        <f>VLOOKUP(G5185,Mapping!$E$2:$F$246,2,0)</f>
        <v>S1</v>
      </c>
    </row>
    <row r="5186" spans="5:11" x14ac:dyDescent="0.25">
      <c r="E5186" s="5" t="s">
        <v>159</v>
      </c>
      <c r="F5186" s="1" t="s">
        <v>117</v>
      </c>
      <c r="G5186" s="2">
        <v>44343</v>
      </c>
      <c r="H5186" s="1">
        <v>0</v>
      </c>
      <c r="I5186" s="24">
        <f>VLOOKUP($E5186,Mapping!$A$2:$C$502,3,0)</f>
        <v>0</v>
      </c>
      <c r="J5186" s="24" t="str">
        <f>VLOOKUP($E5186,Mapping!$A$2:$C$502,2,0)</f>
        <v>Event After Effect</v>
      </c>
      <c r="K5186" s="24" t="str">
        <f>VLOOKUP(G5186,Mapping!$E$2:$F$246,2,0)</f>
        <v>S1</v>
      </c>
    </row>
    <row r="5187" spans="5:11" x14ac:dyDescent="0.25">
      <c r="E5187" s="5" t="s">
        <v>160</v>
      </c>
      <c r="F5187" s="1" t="s">
        <v>117</v>
      </c>
      <c r="G5187" s="2">
        <v>44343</v>
      </c>
      <c r="H5187" s="1">
        <v>0</v>
      </c>
      <c r="I5187" s="24">
        <f>VLOOKUP($E5187,Mapping!$A$2:$C$502,3,0)</f>
        <v>0</v>
      </c>
      <c r="J5187" s="24" t="str">
        <f>VLOOKUP($E5187,Mapping!$A$2:$C$502,2,0)</f>
        <v>Event After Effect</v>
      </c>
      <c r="K5187" s="24" t="str">
        <f>VLOOKUP(G5187,Mapping!$E$2:$F$246,2,0)</f>
        <v>S1</v>
      </c>
    </row>
    <row r="5188" spans="5:11" x14ac:dyDescent="0.25">
      <c r="E5188" s="5" t="s">
        <v>161</v>
      </c>
      <c r="F5188" s="1" t="s">
        <v>117</v>
      </c>
      <c r="G5188" s="2">
        <v>44343</v>
      </c>
      <c r="H5188" s="1">
        <v>0</v>
      </c>
      <c r="I5188" s="24">
        <f>VLOOKUP($E5188,Mapping!$A$2:$C$502,3,0)</f>
        <v>0</v>
      </c>
      <c r="J5188" s="24" t="str">
        <f>VLOOKUP($E5188,Mapping!$A$2:$C$502,2,0)</f>
        <v>Internal Event</v>
      </c>
      <c r="K5188" s="24" t="str">
        <f>VLOOKUP(G5188,Mapping!$E$2:$F$246,2,0)</f>
        <v>S1</v>
      </c>
    </row>
    <row r="5189" spans="5:11" x14ac:dyDescent="0.25">
      <c r="E5189" s="5" t="s">
        <v>162</v>
      </c>
      <c r="F5189" s="1" t="s">
        <v>117</v>
      </c>
      <c r="G5189" s="2">
        <v>44343</v>
      </c>
      <c r="H5189" s="1">
        <v>0</v>
      </c>
      <c r="I5189" s="24">
        <f>VLOOKUP($E5189,Mapping!$A$2:$C$502,3,0)</f>
        <v>0</v>
      </c>
      <c r="J5189" s="24" t="str">
        <f>VLOOKUP($E5189,Mapping!$A$2:$C$502,2,0)</f>
        <v>Tuesday Effect</v>
      </c>
      <c r="K5189" s="24" t="str">
        <f>VLOOKUP(G5189,Mapping!$E$2:$F$246,2,0)</f>
        <v>S1</v>
      </c>
    </row>
    <row r="5190" spans="5:11" x14ac:dyDescent="0.25">
      <c r="E5190" s="5" t="s">
        <v>222</v>
      </c>
      <c r="F5190" s="1" t="s">
        <v>117</v>
      </c>
      <c r="G5190" s="2">
        <v>44343</v>
      </c>
      <c r="H5190" s="1">
        <v>0</v>
      </c>
      <c r="I5190" s="24" t="str">
        <f>VLOOKUP($E5190,Mapping!$A$2:$C$502,3,0)</f>
        <v>Pre</v>
      </c>
      <c r="J5190" s="24" t="str">
        <f>VLOOKUP($E5190,Mapping!$A$2:$C$502,2,0)</f>
        <v>Unity</v>
      </c>
      <c r="K5190" s="24" t="str">
        <f>VLOOKUP(G5190,Mapping!$E$2:$F$246,2,0)</f>
        <v>S1</v>
      </c>
    </row>
    <row r="5191" spans="5:11" x14ac:dyDescent="0.25">
      <c r="E5191" s="5" t="s">
        <v>234</v>
      </c>
      <c r="F5191" s="1" t="s">
        <v>117</v>
      </c>
      <c r="G5191" s="2">
        <v>44343</v>
      </c>
      <c r="H5191" s="1">
        <v>23666.7687945734</v>
      </c>
      <c r="I5191" s="24" t="str">
        <f>VLOOKUP($E5191,Mapping!$A$2:$C$502,3,0)</f>
        <v>S1</v>
      </c>
      <c r="J5191" s="24" t="str">
        <f>VLOOKUP($E5191,Mapping!$A$2:$C$502,2,0)</f>
        <v>Unity</v>
      </c>
      <c r="K5191" s="24" t="str">
        <f>VLOOKUP(G5191,Mapping!$E$2:$F$246,2,0)</f>
        <v>S1</v>
      </c>
    </row>
    <row r="5192" spans="5:11" x14ac:dyDescent="0.25">
      <c r="E5192" s="5" t="s">
        <v>235</v>
      </c>
      <c r="F5192" s="1" t="s">
        <v>117</v>
      </c>
      <c r="G5192" s="2">
        <v>44343</v>
      </c>
      <c r="H5192" s="1">
        <v>0</v>
      </c>
      <c r="I5192" s="24" t="str">
        <f>VLOOKUP($E5192,Mapping!$A$2:$C$502,3,0)</f>
        <v>S2</v>
      </c>
      <c r="J5192" s="24" t="str">
        <f>VLOOKUP($E5192,Mapping!$A$2:$C$502,2,0)</f>
        <v>Unity</v>
      </c>
      <c r="K5192" s="24" t="str">
        <f>VLOOKUP(G5192,Mapping!$E$2:$F$246,2,0)</f>
        <v>S1</v>
      </c>
    </row>
    <row r="5193" spans="5:11" x14ac:dyDescent="0.25">
      <c r="E5193" s="5" t="s">
        <v>247</v>
      </c>
      <c r="F5193" s="1" t="s">
        <v>117</v>
      </c>
      <c r="G5193" s="2">
        <v>44343</v>
      </c>
      <c r="H5193" s="1">
        <v>0</v>
      </c>
      <c r="I5193" s="24" t="str">
        <f>VLOOKUP($E5193,Mapping!$A$2:$C$502,3,0)</f>
        <v>S3</v>
      </c>
      <c r="J5193" s="24" t="str">
        <f>VLOOKUP($E5193,Mapping!$A$2:$C$502,2,0)</f>
        <v>Unity</v>
      </c>
      <c r="K5193" s="24" t="str">
        <f>VLOOKUP(G5193,Mapping!$E$2:$F$246,2,0)</f>
        <v>S1</v>
      </c>
    </row>
    <row r="5194" spans="5:11" x14ac:dyDescent="0.25">
      <c r="E5194" s="5" t="s">
        <v>200</v>
      </c>
      <c r="F5194" s="1" t="s">
        <v>117</v>
      </c>
      <c r="G5194" s="2">
        <v>44344</v>
      </c>
      <c r="H5194" s="1">
        <v>0</v>
      </c>
      <c r="I5194" s="24">
        <f>VLOOKUP($E5194,Mapping!$A$2:$C$502,3,0)</f>
        <v>0</v>
      </c>
      <c r="J5194" s="24" t="str">
        <f>VLOOKUP($E5194,Mapping!$A$2:$C$502,2,0)</f>
        <v>Apple Search</v>
      </c>
      <c r="K5194" s="24" t="str">
        <f>VLOOKUP(G5194,Mapping!$E$2:$F$246,2,0)</f>
        <v>S1</v>
      </c>
    </row>
    <row r="5195" spans="5:11" x14ac:dyDescent="0.25">
      <c r="E5195" s="5" t="s">
        <v>227</v>
      </c>
      <c r="F5195" s="1" t="s">
        <v>117</v>
      </c>
      <c r="G5195" s="2">
        <v>44344</v>
      </c>
      <c r="H5195" s="1">
        <v>3.8608662018011099E-16</v>
      </c>
      <c r="I5195" s="24">
        <f>VLOOKUP($E5195,Mapping!$A$2:$C$502,3,0)</f>
        <v>0</v>
      </c>
      <c r="J5195" s="24" t="str">
        <f>VLOOKUP($E5195,Mapping!$A$2:$C$502,2,0)</f>
        <v>Applovin Rewarded</v>
      </c>
      <c r="K5195" s="24" t="str">
        <f>VLOOKUP(G5195,Mapping!$E$2:$F$246,2,0)</f>
        <v>S1</v>
      </c>
    </row>
    <row r="5196" spans="5:11" x14ac:dyDescent="0.25">
      <c r="E5196" s="5" t="s">
        <v>201</v>
      </c>
      <c r="F5196" s="1" t="s">
        <v>117</v>
      </c>
      <c r="G5196" s="2">
        <v>44344</v>
      </c>
      <c r="H5196" s="1">
        <v>2.0404489779562699E-16</v>
      </c>
      <c r="I5196" s="24">
        <f>VLOOKUP($E5196,Mapping!$A$2:$C$502,3,0)</f>
        <v>0</v>
      </c>
      <c r="J5196" s="24" t="str">
        <f>VLOOKUP($E5196,Mapping!$A$2:$C$502,2,0)</f>
        <v>Applovin Video</v>
      </c>
      <c r="K5196" s="24" t="str">
        <f>VLOOKUP(G5196,Mapping!$E$2:$F$246,2,0)</f>
        <v>S1</v>
      </c>
    </row>
    <row r="5197" spans="5:11" x14ac:dyDescent="0.25">
      <c r="E5197" s="5" t="s">
        <v>143</v>
      </c>
      <c r="F5197" s="1" t="s">
        <v>117</v>
      </c>
      <c r="G5197" s="2">
        <v>44344</v>
      </c>
      <c r="H5197" s="1">
        <v>0</v>
      </c>
      <c r="I5197" s="24">
        <f>VLOOKUP($E5197,Mapping!$A$2:$C$502,3,0)</f>
        <v>0</v>
      </c>
      <c r="J5197" s="24" t="str">
        <f>VLOOKUP($E5197,Mapping!$A$2:$C$502,2,0)</f>
        <v>Bug Fix</v>
      </c>
      <c r="K5197" s="24" t="str">
        <f>VLOOKUP(G5197,Mapping!$E$2:$F$246,2,0)</f>
        <v>S1</v>
      </c>
    </row>
    <row r="5198" spans="5:11" x14ac:dyDescent="0.25">
      <c r="E5198" s="5" t="s">
        <v>144</v>
      </c>
      <c r="F5198" s="1" t="s">
        <v>117</v>
      </c>
      <c r="G5198" s="2">
        <v>44344</v>
      </c>
      <c r="H5198" s="1">
        <v>42888.901479897198</v>
      </c>
      <c r="I5198" s="24">
        <f>VLOOKUP($E5198,Mapping!$A$2:$C$502,3,0)</f>
        <v>0</v>
      </c>
      <c r="J5198" s="24" t="str">
        <f>VLOOKUP($E5198,Mapping!$A$2:$C$502,2,0)</f>
        <v>Bug Fix</v>
      </c>
      <c r="K5198" s="24" t="str">
        <f>VLOOKUP(G5198,Mapping!$E$2:$F$246,2,0)</f>
        <v>S1</v>
      </c>
    </row>
    <row r="5199" spans="5:11" x14ac:dyDescent="0.25">
      <c r="E5199" s="5" t="s">
        <v>226</v>
      </c>
      <c r="F5199" s="1" t="s">
        <v>117</v>
      </c>
      <c r="G5199" s="2">
        <v>44344</v>
      </c>
      <c r="H5199" s="1">
        <v>0</v>
      </c>
      <c r="I5199" s="24">
        <f>VLOOKUP($E5199,Mapping!$A$2:$C$502,3,0)</f>
        <v>0</v>
      </c>
      <c r="J5199" s="24" t="str">
        <f>VLOOKUP($E5199,Mapping!$A$2:$C$502,2,0)</f>
        <v>Bug Fix</v>
      </c>
      <c r="K5199" s="24" t="str">
        <f>VLOOKUP(G5199,Mapping!$E$2:$F$246,2,0)</f>
        <v>S1</v>
      </c>
    </row>
    <row r="5200" spans="5:11" x14ac:dyDescent="0.25">
      <c r="E5200" s="5" t="s">
        <v>146</v>
      </c>
      <c r="F5200" s="1" t="s">
        <v>117</v>
      </c>
      <c r="G5200" s="2">
        <v>44344</v>
      </c>
      <c r="H5200" s="1">
        <v>0</v>
      </c>
      <c r="I5200" s="24">
        <f>VLOOKUP($E5200,Mapping!$A$2:$C$502,3,0)</f>
        <v>0</v>
      </c>
      <c r="J5200" s="24" t="str">
        <f>VLOOKUP($E5200,Mapping!$A$2:$C$502,2,0)</f>
        <v>Event After Effect</v>
      </c>
      <c r="K5200" s="24" t="str">
        <f>VLOOKUP(G5200,Mapping!$E$2:$F$246,2,0)</f>
        <v>S1</v>
      </c>
    </row>
    <row r="5201" spans="5:11" x14ac:dyDescent="0.25">
      <c r="E5201" s="5" t="s">
        <v>228</v>
      </c>
      <c r="F5201" s="1" t="s">
        <v>117</v>
      </c>
      <c r="G5201" s="2">
        <v>44344</v>
      </c>
      <c r="H5201" s="1">
        <v>0</v>
      </c>
      <c r="I5201" s="24">
        <f>VLOOKUP($E5201,Mapping!$A$2:$C$502,3,0)</f>
        <v>0</v>
      </c>
      <c r="J5201" s="24" t="str">
        <f>VLOOKUP($E5201,Mapping!$A$2:$C$502,2,0)</f>
        <v>Bytedance Global</v>
      </c>
      <c r="K5201" s="24" t="str">
        <f>VLOOKUP(G5201,Mapping!$E$2:$F$246,2,0)</f>
        <v>S1</v>
      </c>
    </row>
    <row r="5202" spans="5:11" x14ac:dyDescent="0.25">
      <c r="E5202" s="5" t="s">
        <v>180</v>
      </c>
      <c r="F5202" s="1" t="s">
        <v>117</v>
      </c>
      <c r="G5202" s="2">
        <v>44344</v>
      </c>
      <c r="H5202" s="1">
        <v>-19245.258758749002</v>
      </c>
      <c r="I5202" s="24">
        <f>VLOOKUP($E5202,Mapping!$A$2:$C$502,3,0)</f>
        <v>0</v>
      </c>
      <c r="J5202" s="24" t="str">
        <f>VLOOKUP($E5202,Mapping!$A$2:$C$502,2,0)</f>
        <v>Lords Mobile</v>
      </c>
      <c r="K5202" s="24" t="str">
        <f>VLOOKUP(G5202,Mapping!$E$2:$F$246,2,0)</f>
        <v>S1</v>
      </c>
    </row>
    <row r="5203" spans="5:11" x14ac:dyDescent="0.25">
      <c r="E5203" s="5" t="s">
        <v>181</v>
      </c>
      <c r="F5203" s="1" t="s">
        <v>117</v>
      </c>
      <c r="G5203" s="2">
        <v>44344</v>
      </c>
      <c r="H5203" s="1">
        <v>-27941.417603042701</v>
      </c>
      <c r="I5203" s="24">
        <f>VLOOKUP($E5203,Mapping!$A$2:$C$502,3,0)</f>
        <v>0</v>
      </c>
      <c r="J5203" s="24" t="str">
        <f>VLOOKUP($E5203,Mapping!$A$2:$C$502,2,0)</f>
        <v>Rise of Kingdom</v>
      </c>
      <c r="K5203" s="24" t="str">
        <f>VLOOKUP(G5203,Mapping!$E$2:$F$246,2,0)</f>
        <v>S1</v>
      </c>
    </row>
    <row r="5204" spans="5:11" x14ac:dyDescent="0.25">
      <c r="E5204" s="5" t="s">
        <v>182</v>
      </c>
      <c r="F5204" s="1" t="s">
        <v>117</v>
      </c>
      <c r="G5204" s="2">
        <v>44344</v>
      </c>
      <c r="H5204" s="1">
        <v>-9471.4248157185993</v>
      </c>
      <c r="I5204" s="24">
        <f>VLOOKUP($E5204,Mapping!$A$2:$C$502,3,0)</f>
        <v>0</v>
      </c>
      <c r="J5204" s="24" t="str">
        <f>VLOOKUP($E5204,Mapping!$A$2:$C$502,2,0)</f>
        <v>West Game</v>
      </c>
      <c r="K5204" s="24" t="str">
        <f>VLOOKUP(G5204,Mapping!$E$2:$F$246,2,0)</f>
        <v>S1</v>
      </c>
    </row>
    <row r="5205" spans="5:11" x14ac:dyDescent="0.25">
      <c r="E5205" s="5" t="s">
        <v>148</v>
      </c>
      <c r="F5205" s="1" t="s">
        <v>117</v>
      </c>
      <c r="G5205" s="2">
        <v>44344</v>
      </c>
      <c r="H5205" s="1">
        <v>0</v>
      </c>
      <c r="I5205" s="24">
        <f>VLOOKUP($E5205,Mapping!$A$2:$C$502,3,0)</f>
        <v>0</v>
      </c>
      <c r="J5205" s="24" t="str">
        <f>VLOOKUP($E5205,Mapping!$A$2:$C$502,2,0)</f>
        <v>Event After Effect</v>
      </c>
      <c r="K5205" s="24" t="str">
        <f>VLOOKUP(G5205,Mapping!$E$2:$F$246,2,0)</f>
        <v>S1</v>
      </c>
    </row>
    <row r="5206" spans="5:11" x14ac:dyDescent="0.25">
      <c r="E5206" s="5" t="s">
        <v>202</v>
      </c>
      <c r="F5206" s="1" t="s">
        <v>117</v>
      </c>
      <c r="G5206" s="2">
        <v>44344</v>
      </c>
      <c r="H5206" s="1">
        <v>2888.7658553602801</v>
      </c>
      <c r="I5206" s="24" t="str">
        <f>VLOOKUP($E5206,Mapping!$A$2:$C$502,3,0)</f>
        <v>S1</v>
      </c>
      <c r="J5206" s="24" t="str">
        <f>VLOOKUP($E5206,Mapping!$A$2:$C$502,2,0)</f>
        <v>Facebook AEO AAA</v>
      </c>
      <c r="K5206" s="24" t="str">
        <f>VLOOKUP(G5206,Mapping!$E$2:$F$246,2,0)</f>
        <v>S1</v>
      </c>
    </row>
    <row r="5207" spans="5:11" x14ac:dyDescent="0.25">
      <c r="E5207" s="5" t="s">
        <v>203</v>
      </c>
      <c r="F5207" s="1" t="s">
        <v>117</v>
      </c>
      <c r="G5207" s="2">
        <v>44344</v>
      </c>
      <c r="H5207" s="1">
        <v>0</v>
      </c>
      <c r="I5207" s="24" t="str">
        <f>VLOOKUP($E5207,Mapping!$A$2:$C$502,3,0)</f>
        <v>S2</v>
      </c>
      <c r="J5207" s="24" t="str">
        <f>VLOOKUP($E5207,Mapping!$A$2:$C$502,2,0)</f>
        <v>Facebook AEO AAA</v>
      </c>
      <c r="K5207" s="24" t="str">
        <f>VLOOKUP(G5207,Mapping!$E$2:$F$246,2,0)</f>
        <v>S1</v>
      </c>
    </row>
    <row r="5208" spans="5:11" x14ac:dyDescent="0.25">
      <c r="E5208" s="5" t="s">
        <v>243</v>
      </c>
      <c r="F5208" s="1" t="s">
        <v>117</v>
      </c>
      <c r="G5208" s="2">
        <v>44344</v>
      </c>
      <c r="H5208" s="1">
        <v>0</v>
      </c>
      <c r="I5208" s="24" t="str">
        <f>VLOOKUP($E5208,Mapping!$A$2:$C$502,3,0)</f>
        <v>S3</v>
      </c>
      <c r="J5208" s="24" t="str">
        <f>VLOOKUP($E5208,Mapping!$A$2:$C$502,2,0)</f>
        <v>Facebook AEO AAA</v>
      </c>
      <c r="K5208" s="24" t="str">
        <f>VLOOKUP(G5208,Mapping!$E$2:$F$246,2,0)</f>
        <v>S1</v>
      </c>
    </row>
    <row r="5209" spans="5:11" x14ac:dyDescent="0.25">
      <c r="E5209" s="5" t="s">
        <v>204</v>
      </c>
      <c r="F5209" s="1" t="s">
        <v>117</v>
      </c>
      <c r="G5209" s="2">
        <v>44344</v>
      </c>
      <c r="H5209" s="1">
        <v>0</v>
      </c>
      <c r="I5209" s="24" t="str">
        <f>VLOOKUP($E5209,Mapping!$A$2:$C$502,3,0)</f>
        <v>Pre</v>
      </c>
      <c r="J5209" s="24" t="str">
        <f>VLOOKUP($E5209,Mapping!$A$2:$C$502,2,0)</f>
        <v>Facebook AEO AAA</v>
      </c>
      <c r="K5209" s="24" t="str">
        <f>VLOOKUP(G5209,Mapping!$E$2:$F$246,2,0)</f>
        <v>S1</v>
      </c>
    </row>
    <row r="5210" spans="5:11" x14ac:dyDescent="0.25">
      <c r="E5210" s="5" t="s">
        <v>205</v>
      </c>
      <c r="F5210" s="1" t="s">
        <v>117</v>
      </c>
      <c r="G5210" s="2">
        <v>44344</v>
      </c>
      <c r="H5210" s="1">
        <v>2272.0987378607601</v>
      </c>
      <c r="I5210" s="24" t="str">
        <f>VLOOKUP($E5210,Mapping!$A$2:$C$502,3,0)</f>
        <v>S1</v>
      </c>
      <c r="J5210" s="24" t="str">
        <f>VLOOKUP($E5210,Mapping!$A$2:$C$502,2,0)</f>
        <v>Facebook AEO BAU</v>
      </c>
      <c r="K5210" s="24" t="str">
        <f>VLOOKUP(G5210,Mapping!$E$2:$F$246,2,0)</f>
        <v>S1</v>
      </c>
    </row>
    <row r="5211" spans="5:11" x14ac:dyDescent="0.25">
      <c r="E5211" s="5" t="s">
        <v>206</v>
      </c>
      <c r="F5211" s="1" t="s">
        <v>117</v>
      </c>
      <c r="G5211" s="2">
        <v>44344</v>
      </c>
      <c r="H5211" s="1">
        <v>0</v>
      </c>
      <c r="I5211" s="24" t="str">
        <f>VLOOKUP($E5211,Mapping!$A$2:$C$502,3,0)</f>
        <v>S2</v>
      </c>
      <c r="J5211" s="24" t="str">
        <f>VLOOKUP($E5211,Mapping!$A$2:$C$502,2,0)</f>
        <v>Facebook AEO BAU</v>
      </c>
      <c r="K5211" s="24" t="str">
        <f>VLOOKUP(G5211,Mapping!$E$2:$F$246,2,0)</f>
        <v>S1</v>
      </c>
    </row>
    <row r="5212" spans="5:11" x14ac:dyDescent="0.25">
      <c r="E5212" s="5" t="s">
        <v>244</v>
      </c>
      <c r="F5212" s="1" t="s">
        <v>117</v>
      </c>
      <c r="G5212" s="2">
        <v>44344</v>
      </c>
      <c r="H5212" s="1">
        <v>0</v>
      </c>
      <c r="I5212" s="24" t="str">
        <f>VLOOKUP($E5212,Mapping!$A$2:$C$502,3,0)</f>
        <v>S3</v>
      </c>
      <c r="J5212" s="24" t="str">
        <f>VLOOKUP($E5212,Mapping!$A$2:$C$502,2,0)</f>
        <v>Facebook AEO BAU</v>
      </c>
      <c r="K5212" s="24" t="str">
        <f>VLOOKUP(G5212,Mapping!$E$2:$F$246,2,0)</f>
        <v>S1</v>
      </c>
    </row>
    <row r="5213" spans="5:11" x14ac:dyDescent="0.25">
      <c r="E5213" s="5" t="s">
        <v>207</v>
      </c>
      <c r="F5213" s="1" t="s">
        <v>117</v>
      </c>
      <c r="G5213" s="2">
        <v>44344</v>
      </c>
      <c r="H5213" s="1">
        <v>0</v>
      </c>
      <c r="I5213" s="24" t="str">
        <f>VLOOKUP($E5213,Mapping!$A$2:$C$502,3,0)</f>
        <v>Pre</v>
      </c>
      <c r="J5213" s="24" t="str">
        <f>VLOOKUP($E5213,Mapping!$A$2:$C$502,2,0)</f>
        <v>Facebook AEO BAU</v>
      </c>
      <c r="K5213" s="24" t="str">
        <f>VLOOKUP(G5213,Mapping!$E$2:$F$246,2,0)</f>
        <v>S1</v>
      </c>
    </row>
    <row r="5214" spans="5:11" x14ac:dyDescent="0.25">
      <c r="E5214" s="5" t="s">
        <v>208</v>
      </c>
      <c r="F5214" s="1" t="s">
        <v>117</v>
      </c>
      <c r="G5214" s="2">
        <v>44344</v>
      </c>
      <c r="H5214" s="1">
        <v>0</v>
      </c>
      <c r="I5214" s="24" t="str">
        <f>VLOOKUP($E5214,Mapping!$A$2:$C$502,3,0)</f>
        <v>Pre</v>
      </c>
      <c r="J5214" s="24" t="str">
        <f>VLOOKUP($E5214,Mapping!$A$2:$C$502,2,0)</f>
        <v>Facebook VO AAA</v>
      </c>
      <c r="K5214" s="24" t="str">
        <f>VLOOKUP(G5214,Mapping!$E$2:$F$246,2,0)</f>
        <v>S1</v>
      </c>
    </row>
    <row r="5215" spans="5:11" x14ac:dyDescent="0.25">
      <c r="E5215" s="5" t="s">
        <v>209</v>
      </c>
      <c r="F5215" s="1" t="s">
        <v>117</v>
      </c>
      <c r="G5215" s="2">
        <v>44344</v>
      </c>
      <c r="H5215" s="1">
        <v>29045.779769187498</v>
      </c>
      <c r="I5215" s="24" t="str">
        <f>VLOOKUP($E5215,Mapping!$A$2:$C$502,3,0)</f>
        <v>S1</v>
      </c>
      <c r="J5215" s="24" t="str">
        <f>VLOOKUP($E5215,Mapping!$A$2:$C$502,2,0)</f>
        <v>Facebook VO AAA</v>
      </c>
      <c r="K5215" s="24" t="str">
        <f>VLOOKUP(G5215,Mapping!$E$2:$F$246,2,0)</f>
        <v>S1</v>
      </c>
    </row>
    <row r="5216" spans="5:11" x14ac:dyDescent="0.25">
      <c r="E5216" s="5" t="s">
        <v>210</v>
      </c>
      <c r="F5216" s="1" t="s">
        <v>117</v>
      </c>
      <c r="G5216" s="2">
        <v>44344</v>
      </c>
      <c r="H5216" s="1">
        <v>0</v>
      </c>
      <c r="I5216" s="24" t="str">
        <f>VLOOKUP($E5216,Mapping!$A$2:$C$502,3,0)</f>
        <v>S2</v>
      </c>
      <c r="J5216" s="24" t="str">
        <f>VLOOKUP($E5216,Mapping!$A$2:$C$502,2,0)</f>
        <v>Facebook VO AAA</v>
      </c>
      <c r="K5216" s="24" t="str">
        <f>VLOOKUP(G5216,Mapping!$E$2:$F$246,2,0)</f>
        <v>S1</v>
      </c>
    </row>
    <row r="5217" spans="5:11" x14ac:dyDescent="0.25">
      <c r="E5217" s="5" t="s">
        <v>245</v>
      </c>
      <c r="F5217" s="1" t="s">
        <v>117</v>
      </c>
      <c r="G5217" s="2">
        <v>44344</v>
      </c>
      <c r="H5217" s="1">
        <v>0</v>
      </c>
      <c r="I5217" s="24" t="str">
        <f>VLOOKUP($E5217,Mapping!$A$2:$C$502,3,0)</f>
        <v>S3</v>
      </c>
      <c r="J5217" s="24" t="str">
        <f>VLOOKUP($E5217,Mapping!$A$2:$C$502,2,0)</f>
        <v>Facebook VO AAA</v>
      </c>
      <c r="K5217" s="24" t="str">
        <f>VLOOKUP(G5217,Mapping!$E$2:$F$246,2,0)</f>
        <v>S1</v>
      </c>
    </row>
    <row r="5218" spans="5:11" x14ac:dyDescent="0.25">
      <c r="E5218" s="5" t="s">
        <v>211</v>
      </c>
      <c r="F5218" s="1" t="s">
        <v>117</v>
      </c>
      <c r="G5218" s="2">
        <v>44344</v>
      </c>
      <c r="H5218" s="1">
        <v>0</v>
      </c>
      <c r="I5218" s="24" t="str">
        <f>VLOOKUP($E5218,Mapping!$A$2:$C$502,3,0)</f>
        <v>Pre</v>
      </c>
      <c r="J5218" s="24" t="str">
        <f>VLOOKUP($E5218,Mapping!$A$2:$C$502,2,0)</f>
        <v>Facebook VO BAU</v>
      </c>
      <c r="K5218" s="24" t="str">
        <f>VLOOKUP(G5218,Mapping!$E$2:$F$246,2,0)</f>
        <v>S1</v>
      </c>
    </row>
    <row r="5219" spans="5:11" x14ac:dyDescent="0.25">
      <c r="E5219" s="5" t="s">
        <v>212</v>
      </c>
      <c r="F5219" s="1" t="s">
        <v>117</v>
      </c>
      <c r="G5219" s="2">
        <v>44344</v>
      </c>
      <c r="H5219" s="1">
        <v>36200.493430747301</v>
      </c>
      <c r="I5219" s="24" t="str">
        <f>VLOOKUP($E5219,Mapping!$A$2:$C$502,3,0)</f>
        <v>S1</v>
      </c>
      <c r="J5219" s="24" t="str">
        <f>VLOOKUP($E5219,Mapping!$A$2:$C$502,2,0)</f>
        <v>Facebook VO BAU</v>
      </c>
      <c r="K5219" s="24" t="str">
        <f>VLOOKUP(G5219,Mapping!$E$2:$F$246,2,0)</f>
        <v>S1</v>
      </c>
    </row>
    <row r="5220" spans="5:11" x14ac:dyDescent="0.25">
      <c r="E5220" s="5" t="s">
        <v>213</v>
      </c>
      <c r="F5220" s="1" t="s">
        <v>117</v>
      </c>
      <c r="G5220" s="2">
        <v>44344</v>
      </c>
      <c r="H5220" s="1">
        <v>0</v>
      </c>
      <c r="I5220" s="24" t="str">
        <f>VLOOKUP($E5220,Mapping!$A$2:$C$502,3,0)</f>
        <v>S2</v>
      </c>
      <c r="J5220" s="24" t="str">
        <f>VLOOKUP($E5220,Mapping!$A$2:$C$502,2,0)</f>
        <v>Facebook VO BAU</v>
      </c>
      <c r="K5220" s="24" t="str">
        <f>VLOOKUP(G5220,Mapping!$E$2:$F$246,2,0)</f>
        <v>S1</v>
      </c>
    </row>
    <row r="5221" spans="5:11" x14ac:dyDescent="0.25">
      <c r="E5221" s="5" t="s">
        <v>246</v>
      </c>
      <c r="F5221" s="1" t="s">
        <v>117</v>
      </c>
      <c r="G5221" s="2">
        <v>44344</v>
      </c>
      <c r="H5221" s="1">
        <v>0</v>
      </c>
      <c r="I5221" s="24" t="str">
        <f>VLOOKUP($E5221,Mapping!$A$2:$C$502,3,0)</f>
        <v>S3</v>
      </c>
      <c r="J5221" s="24" t="str">
        <f>VLOOKUP($E5221,Mapping!$A$2:$C$502,2,0)</f>
        <v>Facebook VO BAU</v>
      </c>
      <c r="K5221" s="24" t="str">
        <f>VLOOKUP(G5221,Mapping!$E$2:$F$246,2,0)</f>
        <v>S1</v>
      </c>
    </row>
    <row r="5222" spans="5:11" x14ac:dyDescent="0.25">
      <c r="E5222" s="5" t="s">
        <v>214</v>
      </c>
      <c r="F5222" s="1" t="s">
        <v>117</v>
      </c>
      <c r="G5222" s="2">
        <v>44344</v>
      </c>
      <c r="H5222" s="1">
        <v>0</v>
      </c>
      <c r="I5222" s="24" t="str">
        <f>VLOOKUP($E5222,Mapping!$A$2:$C$502,3,0)</f>
        <v>Pre</v>
      </c>
      <c r="J5222" s="24" t="str">
        <f>VLOOKUP($E5222,Mapping!$A$2:$C$502,2,0)</f>
        <v>Facebook VO Dynamic</v>
      </c>
      <c r="K5222" s="24" t="str">
        <f>VLOOKUP(G5222,Mapping!$E$2:$F$246,2,0)</f>
        <v>S1</v>
      </c>
    </row>
    <row r="5223" spans="5:11" x14ac:dyDescent="0.25">
      <c r="E5223" s="5" t="s">
        <v>215</v>
      </c>
      <c r="F5223" s="1" t="s">
        <v>117</v>
      </c>
      <c r="G5223" s="2">
        <v>44344</v>
      </c>
      <c r="H5223" s="1">
        <v>8873.81653103586</v>
      </c>
      <c r="I5223" s="24" t="str">
        <f>VLOOKUP($E5223,Mapping!$A$2:$C$502,3,0)</f>
        <v>S1</v>
      </c>
      <c r="J5223" s="24" t="str">
        <f>VLOOKUP($E5223,Mapping!$A$2:$C$502,2,0)</f>
        <v>Facebook VO Dynamic</v>
      </c>
      <c r="K5223" s="24" t="str">
        <f>VLOOKUP(G5223,Mapping!$E$2:$F$246,2,0)</f>
        <v>S1</v>
      </c>
    </row>
    <row r="5224" spans="5:11" x14ac:dyDescent="0.25">
      <c r="E5224" s="5" t="s">
        <v>216</v>
      </c>
      <c r="F5224" s="1" t="s">
        <v>117</v>
      </c>
      <c r="G5224" s="2">
        <v>44344</v>
      </c>
      <c r="H5224" s="1">
        <v>0</v>
      </c>
      <c r="I5224" s="24" t="str">
        <f>VLOOKUP($E5224,Mapping!$A$2:$C$502,3,0)</f>
        <v>Pre</v>
      </c>
      <c r="J5224" s="24" t="str">
        <f>VLOOKUP($E5224,Mapping!$A$2:$C$502,2,0)</f>
        <v>Google Display</v>
      </c>
      <c r="K5224" s="24" t="str">
        <f>VLOOKUP(G5224,Mapping!$E$2:$F$246,2,0)</f>
        <v>S1</v>
      </c>
    </row>
    <row r="5225" spans="5:11" x14ac:dyDescent="0.25">
      <c r="E5225" s="5" t="s">
        <v>217</v>
      </c>
      <c r="F5225" s="1" t="s">
        <v>117</v>
      </c>
      <c r="G5225" s="2">
        <v>44344</v>
      </c>
      <c r="H5225" s="1">
        <v>0</v>
      </c>
      <c r="I5225" s="24">
        <f>VLOOKUP($E5225,Mapping!$A$2:$C$502,3,0)</f>
        <v>0</v>
      </c>
      <c r="J5225" s="24" t="str">
        <f>VLOOKUP($E5225,Mapping!$A$2:$C$502,2,0)</f>
        <v>Google Display</v>
      </c>
      <c r="K5225" s="24" t="str">
        <f>VLOOKUP(G5225,Mapping!$E$2:$F$246,2,0)</f>
        <v>S1</v>
      </c>
    </row>
    <row r="5226" spans="5:11" x14ac:dyDescent="0.25">
      <c r="E5226" s="5" t="s">
        <v>229</v>
      </c>
      <c r="F5226" s="1" t="s">
        <v>117</v>
      </c>
      <c r="G5226" s="2">
        <v>44344</v>
      </c>
      <c r="H5226" s="1">
        <v>0</v>
      </c>
      <c r="I5226" s="24">
        <f>VLOOKUP($E5226,Mapping!$A$2:$C$502,3,0)</f>
        <v>0</v>
      </c>
      <c r="J5226" s="24" t="str">
        <f>VLOOKUP($E5226,Mapping!$A$2:$C$502,2,0)</f>
        <v>Google Display</v>
      </c>
      <c r="K5226" s="24" t="str">
        <f>VLOOKUP(G5226,Mapping!$E$2:$F$246,2,0)</f>
        <v>S1</v>
      </c>
    </row>
    <row r="5227" spans="5:11" x14ac:dyDescent="0.25">
      <c r="E5227" s="5" t="s">
        <v>218</v>
      </c>
      <c r="F5227" s="1" t="s">
        <v>117</v>
      </c>
      <c r="G5227" s="2">
        <v>44344</v>
      </c>
      <c r="H5227" s="1">
        <v>0</v>
      </c>
      <c r="I5227" s="24">
        <f>VLOOKUP($E5227,Mapping!$A$2:$C$502,3,0)</f>
        <v>0</v>
      </c>
      <c r="J5227" s="24" t="str">
        <f>VLOOKUP($E5227,Mapping!$A$2:$C$502,2,0)</f>
        <v>Google Display</v>
      </c>
      <c r="K5227" s="24" t="str">
        <f>VLOOKUP(G5227,Mapping!$E$2:$F$246,2,0)</f>
        <v>S1</v>
      </c>
    </row>
    <row r="5228" spans="5:11" x14ac:dyDescent="0.25">
      <c r="E5228" s="5" t="s">
        <v>230</v>
      </c>
      <c r="F5228" s="1" t="s">
        <v>117</v>
      </c>
      <c r="G5228" s="2">
        <v>44344</v>
      </c>
      <c r="H5228" s="1">
        <v>15820.602815688801</v>
      </c>
      <c r="I5228" s="24" t="str">
        <f>VLOOKUP($E5228,Mapping!$A$2:$C$502,3,0)</f>
        <v>S1</v>
      </c>
      <c r="J5228" s="24" t="str">
        <f>VLOOKUP($E5228,Mapping!$A$2:$C$502,2,0)</f>
        <v>Google Display</v>
      </c>
      <c r="K5228" s="24" t="str">
        <f>VLOOKUP(G5228,Mapping!$E$2:$F$246,2,0)</f>
        <v>S1</v>
      </c>
    </row>
    <row r="5229" spans="5:11" x14ac:dyDescent="0.25">
      <c r="E5229" s="5" t="s">
        <v>219</v>
      </c>
      <c r="F5229" s="1" t="s">
        <v>117</v>
      </c>
      <c r="G5229" s="2">
        <v>44344</v>
      </c>
      <c r="H5229" s="1">
        <v>0</v>
      </c>
      <c r="I5229" s="24" t="str">
        <f>VLOOKUP($E5229,Mapping!$A$2:$C$502,3,0)</f>
        <v>Pre</v>
      </c>
      <c r="J5229" s="24" t="str">
        <f>VLOOKUP($E5229,Mapping!$A$2:$C$502,2,0)</f>
        <v>Google Youtube</v>
      </c>
      <c r="K5229" s="24" t="str">
        <f>VLOOKUP(G5229,Mapping!$E$2:$F$246,2,0)</f>
        <v>S1</v>
      </c>
    </row>
    <row r="5230" spans="5:11" x14ac:dyDescent="0.25">
      <c r="E5230" s="5" t="s">
        <v>220</v>
      </c>
      <c r="F5230" s="1" t="s">
        <v>117</v>
      </c>
      <c r="G5230" s="2">
        <v>44344</v>
      </c>
      <c r="H5230" s="1">
        <v>0</v>
      </c>
      <c r="I5230" s="24">
        <f>VLOOKUP($E5230,Mapping!$A$2:$C$502,3,0)</f>
        <v>0</v>
      </c>
      <c r="J5230" s="24" t="str">
        <f>VLOOKUP($E5230,Mapping!$A$2:$C$502,2,0)</f>
        <v>Google Youtube</v>
      </c>
      <c r="K5230" s="24" t="str">
        <f>VLOOKUP(G5230,Mapping!$E$2:$F$246,2,0)</f>
        <v>S1</v>
      </c>
    </row>
    <row r="5231" spans="5:11" x14ac:dyDescent="0.25">
      <c r="E5231" s="5" t="s">
        <v>231</v>
      </c>
      <c r="F5231" s="1" t="s">
        <v>117</v>
      </c>
      <c r="G5231" s="2">
        <v>44344</v>
      </c>
      <c r="H5231" s="1">
        <v>0</v>
      </c>
      <c r="I5231" s="24">
        <f>VLOOKUP($E5231,Mapping!$A$2:$C$502,3,0)</f>
        <v>0</v>
      </c>
      <c r="J5231" s="24" t="str">
        <f>VLOOKUP($E5231,Mapping!$A$2:$C$502,2,0)</f>
        <v>Google Youtube</v>
      </c>
      <c r="K5231" s="24" t="str">
        <f>VLOOKUP(G5231,Mapping!$E$2:$F$246,2,0)</f>
        <v>S1</v>
      </c>
    </row>
    <row r="5232" spans="5:11" x14ac:dyDescent="0.25">
      <c r="E5232" s="5" t="s">
        <v>221</v>
      </c>
      <c r="F5232" s="1" t="s">
        <v>117</v>
      </c>
      <c r="G5232" s="2">
        <v>44344</v>
      </c>
      <c r="H5232" s="1">
        <v>0</v>
      </c>
      <c r="I5232" s="24">
        <f>VLOOKUP($E5232,Mapping!$A$2:$C$502,3,0)</f>
        <v>0</v>
      </c>
      <c r="J5232" s="24" t="str">
        <f>VLOOKUP($E5232,Mapping!$A$2:$C$502,2,0)</f>
        <v>Google Youtube</v>
      </c>
      <c r="K5232" s="24" t="str">
        <f>VLOOKUP(G5232,Mapping!$E$2:$F$246,2,0)</f>
        <v>S1</v>
      </c>
    </row>
    <row r="5233" spans="5:11" x14ac:dyDescent="0.25">
      <c r="E5233" s="5" t="s">
        <v>232</v>
      </c>
      <c r="F5233" s="1" t="s">
        <v>117</v>
      </c>
      <c r="G5233" s="2">
        <v>44344</v>
      </c>
      <c r="H5233" s="1">
        <v>4520.7899067997196</v>
      </c>
      <c r="I5233" s="24" t="str">
        <f>VLOOKUP($E5233,Mapping!$A$2:$C$502,3,0)</f>
        <v>S1</v>
      </c>
      <c r="J5233" s="24" t="str">
        <f>VLOOKUP($E5233,Mapping!$A$2:$C$502,2,0)</f>
        <v>Google Youtube</v>
      </c>
      <c r="K5233" s="24" t="str">
        <f>VLOOKUP(G5233,Mapping!$E$2:$F$246,2,0)</f>
        <v>S1</v>
      </c>
    </row>
    <row r="5234" spans="5:11" x14ac:dyDescent="0.25">
      <c r="E5234" s="5" t="s">
        <v>73</v>
      </c>
      <c r="F5234" s="1" t="s">
        <v>117</v>
      </c>
      <c r="G5234" s="2">
        <v>44344</v>
      </c>
      <c r="H5234" s="1">
        <v>282876.95580592903</v>
      </c>
      <c r="I5234" s="24">
        <f>VLOOKUP($E5234,Mapping!$A$2:$C$502,3,0)</f>
        <v>0</v>
      </c>
      <c r="J5234" s="24">
        <f>VLOOKUP($E5234,Mapping!$A$2:$C$502,2,0)</f>
        <v>0</v>
      </c>
      <c r="K5234" s="24" t="str">
        <f>VLOOKUP(G5234,Mapping!$E$2:$F$246,2,0)</f>
        <v>S1</v>
      </c>
    </row>
    <row r="5235" spans="5:11" x14ac:dyDescent="0.25">
      <c r="E5235" s="5" t="s">
        <v>149</v>
      </c>
      <c r="F5235" s="1" t="s">
        <v>117</v>
      </c>
      <c r="G5235" s="2">
        <v>44344</v>
      </c>
      <c r="H5235" s="1">
        <v>0</v>
      </c>
      <c r="I5235" s="24">
        <f>VLOOKUP($E5235,Mapping!$A$2:$C$502,3,0)</f>
        <v>0</v>
      </c>
      <c r="J5235" s="24" t="str">
        <f>VLOOKUP($E5235,Mapping!$A$2:$C$502,2,0)</f>
        <v>Event After Effect</v>
      </c>
      <c r="K5235" s="24" t="str">
        <f>VLOOKUP(G5235,Mapping!$E$2:$F$246,2,0)</f>
        <v>S1</v>
      </c>
    </row>
    <row r="5236" spans="5:11" x14ac:dyDescent="0.25">
      <c r="E5236" s="5" t="s">
        <v>150</v>
      </c>
      <c r="F5236" s="1" t="s">
        <v>117</v>
      </c>
      <c r="G5236" s="2">
        <v>44344</v>
      </c>
      <c r="H5236" s="1">
        <v>0</v>
      </c>
      <c r="I5236" s="24">
        <f>VLOOKUP($E5236,Mapping!$A$2:$C$502,3,0)</f>
        <v>0</v>
      </c>
      <c r="J5236" s="24" t="str">
        <f>VLOOKUP($E5236,Mapping!$A$2:$C$502,2,0)</f>
        <v>Internal Event</v>
      </c>
      <c r="K5236" s="24" t="str">
        <f>VLOOKUP(G5236,Mapping!$E$2:$F$246,2,0)</f>
        <v>S1</v>
      </c>
    </row>
    <row r="5237" spans="5:11" x14ac:dyDescent="0.25">
      <c r="E5237" s="5" t="s">
        <v>151</v>
      </c>
      <c r="F5237" s="1" t="s">
        <v>117</v>
      </c>
      <c r="G5237" s="2">
        <v>44344</v>
      </c>
      <c r="H5237" s="1">
        <v>0</v>
      </c>
      <c r="I5237" s="24">
        <f>VLOOKUP($E5237,Mapping!$A$2:$C$502,3,0)</f>
        <v>0</v>
      </c>
      <c r="J5237" s="24" t="str">
        <f>VLOOKUP($E5237,Mapping!$A$2:$C$502,2,0)</f>
        <v>Internal Event</v>
      </c>
      <c r="K5237" s="24" t="str">
        <f>VLOOKUP(G5237,Mapping!$E$2:$F$246,2,0)</f>
        <v>S1</v>
      </c>
    </row>
    <row r="5238" spans="5:11" x14ac:dyDescent="0.25">
      <c r="E5238" s="5" t="s">
        <v>152</v>
      </c>
      <c r="F5238" s="1" t="s">
        <v>117</v>
      </c>
      <c r="G5238" s="2">
        <v>44344</v>
      </c>
      <c r="H5238" s="1">
        <v>0</v>
      </c>
      <c r="I5238" s="24">
        <f>VLOOKUP($E5238,Mapping!$A$2:$C$502,3,0)</f>
        <v>0</v>
      </c>
      <c r="J5238" s="24" t="str">
        <f>VLOOKUP($E5238,Mapping!$A$2:$C$502,2,0)</f>
        <v>Internal Event</v>
      </c>
      <c r="K5238" s="24" t="str">
        <f>VLOOKUP(G5238,Mapping!$E$2:$F$246,2,0)</f>
        <v>S1</v>
      </c>
    </row>
    <row r="5239" spans="5:11" x14ac:dyDescent="0.25">
      <c r="E5239" s="5" t="s">
        <v>153</v>
      </c>
      <c r="F5239" s="1" t="s">
        <v>117</v>
      </c>
      <c r="G5239" s="2">
        <v>44344</v>
      </c>
      <c r="H5239" s="1">
        <v>0</v>
      </c>
      <c r="I5239" s="24">
        <f>VLOOKUP($E5239,Mapping!$A$2:$C$502,3,0)</f>
        <v>0</v>
      </c>
      <c r="J5239" s="24" t="str">
        <f>VLOOKUP($E5239,Mapping!$A$2:$C$502,2,0)</f>
        <v>Monday Effect</v>
      </c>
      <c r="K5239" s="24" t="str">
        <f>VLOOKUP(G5239,Mapping!$E$2:$F$246,2,0)</f>
        <v>S1</v>
      </c>
    </row>
    <row r="5240" spans="5:11" x14ac:dyDescent="0.25">
      <c r="E5240" s="5" t="s">
        <v>154</v>
      </c>
      <c r="F5240" s="1" t="s">
        <v>117</v>
      </c>
      <c r="G5240" s="2">
        <v>44344</v>
      </c>
      <c r="H5240" s="1">
        <v>0</v>
      </c>
      <c r="I5240" s="24">
        <f>VLOOKUP($E5240,Mapping!$A$2:$C$502,3,0)</f>
        <v>0</v>
      </c>
      <c r="J5240" s="24" t="str">
        <f>VLOOKUP($E5240,Mapping!$A$2:$C$502,2,0)</f>
        <v>New Content</v>
      </c>
      <c r="K5240" s="24" t="str">
        <f>VLOOKUP(G5240,Mapping!$E$2:$F$246,2,0)</f>
        <v>S1</v>
      </c>
    </row>
    <row r="5241" spans="5:11" x14ac:dyDescent="0.25">
      <c r="E5241" s="5" t="s">
        <v>155</v>
      </c>
      <c r="F5241" s="1" t="s">
        <v>117</v>
      </c>
      <c r="G5241" s="2">
        <v>44344</v>
      </c>
      <c r="H5241" s="1">
        <v>0</v>
      </c>
      <c r="I5241" s="24">
        <f>VLOOKUP($E5241,Mapping!$A$2:$C$502,3,0)</f>
        <v>0</v>
      </c>
      <c r="J5241" s="24" t="str">
        <f>VLOOKUP($E5241,Mapping!$A$2:$C$502,2,0)</f>
        <v>Internal Event</v>
      </c>
      <c r="K5241" s="24" t="str">
        <f>VLOOKUP(G5241,Mapping!$E$2:$F$246,2,0)</f>
        <v>S1</v>
      </c>
    </row>
    <row r="5242" spans="5:11" x14ac:dyDescent="0.25">
      <c r="E5242" s="5" t="s">
        <v>156</v>
      </c>
      <c r="F5242" s="1" t="s">
        <v>117</v>
      </c>
      <c r="G5242" s="2">
        <v>44344</v>
      </c>
      <c r="H5242" s="1">
        <v>0</v>
      </c>
      <c r="I5242" s="24">
        <f>VLOOKUP($E5242,Mapping!$A$2:$C$502,3,0)</f>
        <v>0</v>
      </c>
      <c r="J5242" s="24" t="str">
        <f>VLOOKUP($E5242,Mapping!$A$2:$C$502,2,0)</f>
        <v>Internal Event</v>
      </c>
      <c r="K5242" s="24" t="str">
        <f>VLOOKUP(G5242,Mapping!$E$2:$F$246,2,0)</f>
        <v>S1</v>
      </c>
    </row>
    <row r="5243" spans="5:11" x14ac:dyDescent="0.25">
      <c r="E5243" s="5" t="s">
        <v>233</v>
      </c>
      <c r="F5243" s="1" t="s">
        <v>117</v>
      </c>
      <c r="G5243" s="2">
        <v>44344</v>
      </c>
      <c r="H5243" s="1">
        <v>0</v>
      </c>
      <c r="I5243" s="24" t="str">
        <f>VLOOKUP($E5243,Mapping!$A$2:$C$502,3,0)</f>
        <v>S2</v>
      </c>
      <c r="J5243" s="24" t="str">
        <f>VLOOKUP($E5243,Mapping!$A$2:$C$502,2,0)</f>
        <v>Reddit</v>
      </c>
      <c r="K5243" s="24" t="str">
        <f>VLOOKUP(G5243,Mapping!$E$2:$F$246,2,0)</f>
        <v>S1</v>
      </c>
    </row>
    <row r="5244" spans="5:11" x14ac:dyDescent="0.25">
      <c r="E5244" s="5" t="s">
        <v>158</v>
      </c>
      <c r="F5244" s="1" t="s">
        <v>117</v>
      </c>
      <c r="G5244" s="2">
        <v>44344</v>
      </c>
      <c r="H5244" s="1">
        <v>23075.523053556699</v>
      </c>
      <c r="I5244" s="24">
        <f>VLOOKUP($E5244,Mapping!$A$2:$C$502,3,0)</f>
        <v>0</v>
      </c>
      <c r="J5244" s="24" t="str">
        <f>VLOOKUP($E5244,Mapping!$A$2:$C$502,2,0)</f>
        <v>Internal Event</v>
      </c>
      <c r="K5244" s="24" t="str">
        <f>VLOOKUP(G5244,Mapping!$E$2:$F$246,2,0)</f>
        <v>S1</v>
      </c>
    </row>
    <row r="5245" spans="5:11" x14ac:dyDescent="0.25">
      <c r="E5245" s="5" t="s">
        <v>159</v>
      </c>
      <c r="F5245" s="1" t="s">
        <v>117</v>
      </c>
      <c r="G5245" s="2">
        <v>44344</v>
      </c>
      <c r="H5245" s="1">
        <v>0</v>
      </c>
      <c r="I5245" s="24">
        <f>VLOOKUP($E5245,Mapping!$A$2:$C$502,3,0)</f>
        <v>0</v>
      </c>
      <c r="J5245" s="24" t="str">
        <f>VLOOKUP($E5245,Mapping!$A$2:$C$502,2,0)</f>
        <v>Event After Effect</v>
      </c>
      <c r="K5245" s="24" t="str">
        <f>VLOOKUP(G5245,Mapping!$E$2:$F$246,2,0)</f>
        <v>S1</v>
      </c>
    </row>
    <row r="5246" spans="5:11" x14ac:dyDescent="0.25">
      <c r="E5246" s="5" t="s">
        <v>160</v>
      </c>
      <c r="F5246" s="1" t="s">
        <v>117</v>
      </c>
      <c r="G5246" s="2">
        <v>44344</v>
      </c>
      <c r="H5246" s="1">
        <v>0</v>
      </c>
      <c r="I5246" s="24">
        <f>VLOOKUP($E5246,Mapping!$A$2:$C$502,3,0)</f>
        <v>0</v>
      </c>
      <c r="J5246" s="24" t="str">
        <f>VLOOKUP($E5246,Mapping!$A$2:$C$502,2,0)</f>
        <v>Event After Effect</v>
      </c>
      <c r="K5246" s="24" t="str">
        <f>VLOOKUP(G5246,Mapping!$E$2:$F$246,2,0)</f>
        <v>S1</v>
      </c>
    </row>
    <row r="5247" spans="5:11" x14ac:dyDescent="0.25">
      <c r="E5247" s="5" t="s">
        <v>161</v>
      </c>
      <c r="F5247" s="1" t="s">
        <v>117</v>
      </c>
      <c r="G5247" s="2">
        <v>44344</v>
      </c>
      <c r="H5247" s="1">
        <v>0</v>
      </c>
      <c r="I5247" s="24">
        <f>VLOOKUP($E5247,Mapping!$A$2:$C$502,3,0)</f>
        <v>0</v>
      </c>
      <c r="J5247" s="24" t="str">
        <f>VLOOKUP($E5247,Mapping!$A$2:$C$502,2,0)</f>
        <v>Internal Event</v>
      </c>
      <c r="K5247" s="24" t="str">
        <f>VLOOKUP(G5247,Mapping!$E$2:$F$246,2,0)</f>
        <v>S1</v>
      </c>
    </row>
    <row r="5248" spans="5:11" x14ac:dyDescent="0.25">
      <c r="E5248" s="5" t="s">
        <v>162</v>
      </c>
      <c r="F5248" s="1" t="s">
        <v>117</v>
      </c>
      <c r="G5248" s="2">
        <v>44344</v>
      </c>
      <c r="H5248" s="1">
        <v>0</v>
      </c>
      <c r="I5248" s="24">
        <f>VLOOKUP($E5248,Mapping!$A$2:$C$502,3,0)</f>
        <v>0</v>
      </c>
      <c r="J5248" s="24" t="str">
        <f>VLOOKUP($E5248,Mapping!$A$2:$C$502,2,0)</f>
        <v>Tuesday Effect</v>
      </c>
      <c r="K5248" s="24" t="str">
        <f>VLOOKUP(G5248,Mapping!$E$2:$F$246,2,0)</f>
        <v>S1</v>
      </c>
    </row>
    <row r="5249" spans="5:11" x14ac:dyDescent="0.25">
      <c r="E5249" s="5" t="s">
        <v>222</v>
      </c>
      <c r="F5249" s="1" t="s">
        <v>117</v>
      </c>
      <c r="G5249" s="2">
        <v>44344</v>
      </c>
      <c r="H5249" s="1">
        <v>0</v>
      </c>
      <c r="I5249" s="24" t="str">
        <f>VLOOKUP($E5249,Mapping!$A$2:$C$502,3,0)</f>
        <v>Pre</v>
      </c>
      <c r="J5249" s="24" t="str">
        <f>VLOOKUP($E5249,Mapping!$A$2:$C$502,2,0)</f>
        <v>Unity</v>
      </c>
      <c r="K5249" s="24" t="str">
        <f>VLOOKUP(G5249,Mapping!$E$2:$F$246,2,0)</f>
        <v>S1</v>
      </c>
    </row>
    <row r="5250" spans="5:11" x14ac:dyDescent="0.25">
      <c r="E5250" s="5" t="s">
        <v>234</v>
      </c>
      <c r="F5250" s="1" t="s">
        <v>117</v>
      </c>
      <c r="G5250" s="2">
        <v>44344</v>
      </c>
      <c r="H5250" s="1">
        <v>24275.252878504201</v>
      </c>
      <c r="I5250" s="24" t="str">
        <f>VLOOKUP($E5250,Mapping!$A$2:$C$502,3,0)</f>
        <v>S1</v>
      </c>
      <c r="J5250" s="24" t="str">
        <f>VLOOKUP($E5250,Mapping!$A$2:$C$502,2,0)</f>
        <v>Unity</v>
      </c>
      <c r="K5250" s="24" t="str">
        <f>VLOOKUP(G5250,Mapping!$E$2:$F$246,2,0)</f>
        <v>S1</v>
      </c>
    </row>
    <row r="5251" spans="5:11" x14ac:dyDescent="0.25">
      <c r="E5251" s="5" t="s">
        <v>235</v>
      </c>
      <c r="F5251" s="1" t="s">
        <v>117</v>
      </c>
      <c r="G5251" s="2">
        <v>44344</v>
      </c>
      <c r="H5251" s="1">
        <v>0</v>
      </c>
      <c r="I5251" s="24" t="str">
        <f>VLOOKUP($E5251,Mapping!$A$2:$C$502,3,0)</f>
        <v>S2</v>
      </c>
      <c r="J5251" s="24" t="str">
        <f>VLOOKUP($E5251,Mapping!$A$2:$C$502,2,0)</f>
        <v>Unity</v>
      </c>
      <c r="K5251" s="24" t="str">
        <f>VLOOKUP(G5251,Mapping!$E$2:$F$246,2,0)</f>
        <v>S1</v>
      </c>
    </row>
    <row r="5252" spans="5:11" x14ac:dyDescent="0.25">
      <c r="E5252" s="5" t="s">
        <v>247</v>
      </c>
      <c r="F5252" s="1" t="s">
        <v>117</v>
      </c>
      <c r="G5252" s="2">
        <v>44344</v>
      </c>
      <c r="H5252" s="1">
        <v>0</v>
      </c>
      <c r="I5252" s="24" t="str">
        <f>VLOOKUP($E5252,Mapping!$A$2:$C$502,3,0)</f>
        <v>S3</v>
      </c>
      <c r="J5252" s="24" t="str">
        <f>VLOOKUP($E5252,Mapping!$A$2:$C$502,2,0)</f>
        <v>Unity</v>
      </c>
      <c r="K5252" s="24" t="str">
        <f>VLOOKUP(G5252,Mapping!$E$2:$F$246,2,0)</f>
        <v>S1</v>
      </c>
    </row>
    <row r="5253" spans="5:11" x14ac:dyDescent="0.25">
      <c r="E5253" s="5" t="s">
        <v>200</v>
      </c>
      <c r="F5253" s="1" t="s">
        <v>117</v>
      </c>
      <c r="G5253" s="2">
        <v>44345</v>
      </c>
      <c r="H5253" s="1">
        <v>0</v>
      </c>
      <c r="I5253" s="24">
        <f>VLOOKUP($E5253,Mapping!$A$2:$C$502,3,0)</f>
        <v>0</v>
      </c>
      <c r="J5253" s="24" t="str">
        <f>VLOOKUP($E5253,Mapping!$A$2:$C$502,2,0)</f>
        <v>Apple Search</v>
      </c>
      <c r="K5253" s="24" t="str">
        <f>VLOOKUP(G5253,Mapping!$E$2:$F$246,2,0)</f>
        <v>S1</v>
      </c>
    </row>
    <row r="5254" spans="5:11" x14ac:dyDescent="0.25">
      <c r="E5254" s="5" t="s">
        <v>227</v>
      </c>
      <c r="F5254" s="1" t="s">
        <v>117</v>
      </c>
      <c r="G5254" s="2">
        <v>44345</v>
      </c>
      <c r="H5254" s="1">
        <v>1.5518272045170599E-12</v>
      </c>
      <c r="I5254" s="24">
        <f>VLOOKUP($E5254,Mapping!$A$2:$C$502,3,0)</f>
        <v>0</v>
      </c>
      <c r="J5254" s="24" t="str">
        <f>VLOOKUP($E5254,Mapping!$A$2:$C$502,2,0)</f>
        <v>Applovin Rewarded</v>
      </c>
      <c r="K5254" s="24" t="str">
        <f>VLOOKUP(G5254,Mapping!$E$2:$F$246,2,0)</f>
        <v>S1</v>
      </c>
    </row>
    <row r="5255" spans="5:11" x14ac:dyDescent="0.25">
      <c r="E5255" s="5" t="s">
        <v>201</v>
      </c>
      <c r="F5255" s="1" t="s">
        <v>117</v>
      </c>
      <c r="G5255" s="2">
        <v>44345</v>
      </c>
      <c r="H5255" s="1">
        <v>2.4593125081034601E-12</v>
      </c>
      <c r="I5255" s="24">
        <f>VLOOKUP($E5255,Mapping!$A$2:$C$502,3,0)</f>
        <v>0</v>
      </c>
      <c r="J5255" s="24" t="str">
        <f>VLOOKUP($E5255,Mapping!$A$2:$C$502,2,0)</f>
        <v>Applovin Video</v>
      </c>
      <c r="K5255" s="24" t="str">
        <f>VLOOKUP(G5255,Mapping!$E$2:$F$246,2,0)</f>
        <v>S1</v>
      </c>
    </row>
    <row r="5256" spans="5:11" x14ac:dyDescent="0.25">
      <c r="E5256" s="5" t="s">
        <v>143</v>
      </c>
      <c r="F5256" s="1" t="s">
        <v>117</v>
      </c>
      <c r="G5256" s="2">
        <v>44345</v>
      </c>
      <c r="H5256" s="1">
        <v>0</v>
      </c>
      <c r="I5256" s="24">
        <f>VLOOKUP($E5256,Mapping!$A$2:$C$502,3,0)</f>
        <v>0</v>
      </c>
      <c r="J5256" s="24" t="str">
        <f>VLOOKUP($E5256,Mapping!$A$2:$C$502,2,0)</f>
        <v>Bug Fix</v>
      </c>
      <c r="K5256" s="24" t="str">
        <f>VLOOKUP(G5256,Mapping!$E$2:$F$246,2,0)</f>
        <v>S1</v>
      </c>
    </row>
    <row r="5257" spans="5:11" x14ac:dyDescent="0.25">
      <c r="E5257" s="5" t="s">
        <v>144</v>
      </c>
      <c r="F5257" s="1" t="s">
        <v>117</v>
      </c>
      <c r="G5257" s="2">
        <v>44345</v>
      </c>
      <c r="H5257" s="1">
        <v>0</v>
      </c>
      <c r="I5257" s="24">
        <f>VLOOKUP($E5257,Mapping!$A$2:$C$502,3,0)</f>
        <v>0</v>
      </c>
      <c r="J5257" s="24" t="str">
        <f>VLOOKUP($E5257,Mapping!$A$2:$C$502,2,0)</f>
        <v>Bug Fix</v>
      </c>
      <c r="K5257" s="24" t="str">
        <f>VLOOKUP(G5257,Mapping!$E$2:$F$246,2,0)</f>
        <v>S1</v>
      </c>
    </row>
    <row r="5258" spans="5:11" x14ac:dyDescent="0.25">
      <c r="E5258" s="5" t="s">
        <v>226</v>
      </c>
      <c r="F5258" s="1" t="s">
        <v>117</v>
      </c>
      <c r="G5258" s="2">
        <v>44345</v>
      </c>
      <c r="H5258" s="1">
        <v>0</v>
      </c>
      <c r="I5258" s="24">
        <f>VLOOKUP($E5258,Mapping!$A$2:$C$502,3,0)</f>
        <v>0</v>
      </c>
      <c r="J5258" s="24" t="str">
        <f>VLOOKUP($E5258,Mapping!$A$2:$C$502,2,0)</f>
        <v>Bug Fix</v>
      </c>
      <c r="K5258" s="24" t="str">
        <f>VLOOKUP(G5258,Mapping!$E$2:$F$246,2,0)</f>
        <v>S1</v>
      </c>
    </row>
    <row r="5259" spans="5:11" x14ac:dyDescent="0.25">
      <c r="E5259" s="5" t="s">
        <v>146</v>
      </c>
      <c r="F5259" s="1" t="s">
        <v>117</v>
      </c>
      <c r="G5259" s="2">
        <v>44345</v>
      </c>
      <c r="H5259" s="1">
        <v>0</v>
      </c>
      <c r="I5259" s="24">
        <f>VLOOKUP($E5259,Mapping!$A$2:$C$502,3,0)</f>
        <v>0</v>
      </c>
      <c r="J5259" s="24" t="str">
        <f>VLOOKUP($E5259,Mapping!$A$2:$C$502,2,0)</f>
        <v>Event After Effect</v>
      </c>
      <c r="K5259" s="24" t="str">
        <f>VLOOKUP(G5259,Mapping!$E$2:$F$246,2,0)</f>
        <v>S1</v>
      </c>
    </row>
    <row r="5260" spans="5:11" x14ac:dyDescent="0.25">
      <c r="E5260" s="5" t="s">
        <v>228</v>
      </c>
      <c r="F5260" s="1" t="s">
        <v>117</v>
      </c>
      <c r="G5260" s="2">
        <v>44345</v>
      </c>
      <c r="H5260" s="1">
        <v>0</v>
      </c>
      <c r="I5260" s="24">
        <f>VLOOKUP($E5260,Mapping!$A$2:$C$502,3,0)</f>
        <v>0</v>
      </c>
      <c r="J5260" s="24" t="str">
        <f>VLOOKUP($E5260,Mapping!$A$2:$C$502,2,0)</f>
        <v>Bytedance Global</v>
      </c>
      <c r="K5260" s="24" t="str">
        <f>VLOOKUP(G5260,Mapping!$E$2:$F$246,2,0)</f>
        <v>S1</v>
      </c>
    </row>
    <row r="5261" spans="5:11" x14ac:dyDescent="0.25">
      <c r="E5261" s="5" t="s">
        <v>180</v>
      </c>
      <c r="F5261" s="1" t="s">
        <v>117</v>
      </c>
      <c r="G5261" s="2">
        <v>44345</v>
      </c>
      <c r="H5261" s="1">
        <v>-21690.096190642202</v>
      </c>
      <c r="I5261" s="24">
        <f>VLOOKUP($E5261,Mapping!$A$2:$C$502,3,0)</f>
        <v>0</v>
      </c>
      <c r="J5261" s="24" t="str">
        <f>VLOOKUP($E5261,Mapping!$A$2:$C$502,2,0)</f>
        <v>Lords Mobile</v>
      </c>
      <c r="K5261" s="24" t="str">
        <f>VLOOKUP(G5261,Mapping!$E$2:$F$246,2,0)</f>
        <v>S1</v>
      </c>
    </row>
    <row r="5262" spans="5:11" x14ac:dyDescent="0.25">
      <c r="E5262" s="5" t="s">
        <v>181</v>
      </c>
      <c r="F5262" s="1" t="s">
        <v>117</v>
      </c>
      <c r="G5262" s="2">
        <v>44345</v>
      </c>
      <c r="H5262" s="1">
        <v>-48176.132169325298</v>
      </c>
      <c r="I5262" s="24">
        <f>VLOOKUP($E5262,Mapping!$A$2:$C$502,3,0)</f>
        <v>0</v>
      </c>
      <c r="J5262" s="24" t="str">
        <f>VLOOKUP($E5262,Mapping!$A$2:$C$502,2,0)</f>
        <v>Rise of Kingdom</v>
      </c>
      <c r="K5262" s="24" t="str">
        <f>VLOOKUP(G5262,Mapping!$E$2:$F$246,2,0)</f>
        <v>S1</v>
      </c>
    </row>
    <row r="5263" spans="5:11" x14ac:dyDescent="0.25">
      <c r="E5263" s="5" t="s">
        <v>182</v>
      </c>
      <c r="F5263" s="1" t="s">
        <v>117</v>
      </c>
      <c r="G5263" s="2">
        <v>44345</v>
      </c>
      <c r="H5263" s="1">
        <v>-9453.6991298501307</v>
      </c>
      <c r="I5263" s="24">
        <f>VLOOKUP($E5263,Mapping!$A$2:$C$502,3,0)</f>
        <v>0</v>
      </c>
      <c r="J5263" s="24" t="str">
        <f>VLOOKUP($E5263,Mapping!$A$2:$C$502,2,0)</f>
        <v>West Game</v>
      </c>
      <c r="K5263" s="24" t="str">
        <f>VLOOKUP(G5263,Mapping!$E$2:$F$246,2,0)</f>
        <v>S1</v>
      </c>
    </row>
    <row r="5264" spans="5:11" x14ac:dyDescent="0.25">
      <c r="E5264" s="5" t="s">
        <v>148</v>
      </c>
      <c r="F5264" s="1" t="s">
        <v>117</v>
      </c>
      <c r="G5264" s="2">
        <v>44345</v>
      </c>
      <c r="H5264" s="1">
        <v>0</v>
      </c>
      <c r="I5264" s="24">
        <f>VLOOKUP($E5264,Mapping!$A$2:$C$502,3,0)</f>
        <v>0</v>
      </c>
      <c r="J5264" s="24" t="str">
        <f>VLOOKUP($E5264,Mapping!$A$2:$C$502,2,0)</f>
        <v>Event After Effect</v>
      </c>
      <c r="K5264" s="24" t="str">
        <f>VLOOKUP(G5264,Mapping!$E$2:$F$246,2,0)</f>
        <v>S1</v>
      </c>
    </row>
    <row r="5265" spans="5:11" x14ac:dyDescent="0.25">
      <c r="E5265" s="5" t="s">
        <v>202</v>
      </c>
      <c r="F5265" s="1" t="s">
        <v>117</v>
      </c>
      <c r="G5265" s="2">
        <v>44345</v>
      </c>
      <c r="H5265" s="1">
        <v>3034.8742877755699</v>
      </c>
      <c r="I5265" s="24" t="str">
        <f>VLOOKUP($E5265,Mapping!$A$2:$C$502,3,0)</f>
        <v>S1</v>
      </c>
      <c r="J5265" s="24" t="str">
        <f>VLOOKUP($E5265,Mapping!$A$2:$C$502,2,0)</f>
        <v>Facebook AEO AAA</v>
      </c>
      <c r="K5265" s="24" t="str">
        <f>VLOOKUP(G5265,Mapping!$E$2:$F$246,2,0)</f>
        <v>S1</v>
      </c>
    </row>
    <row r="5266" spans="5:11" x14ac:dyDescent="0.25">
      <c r="E5266" s="5" t="s">
        <v>203</v>
      </c>
      <c r="F5266" s="1" t="s">
        <v>117</v>
      </c>
      <c r="G5266" s="2">
        <v>44345</v>
      </c>
      <c r="H5266" s="1">
        <v>0</v>
      </c>
      <c r="I5266" s="24" t="str">
        <f>VLOOKUP($E5266,Mapping!$A$2:$C$502,3,0)</f>
        <v>S2</v>
      </c>
      <c r="J5266" s="24" t="str">
        <f>VLOOKUP($E5266,Mapping!$A$2:$C$502,2,0)</f>
        <v>Facebook AEO AAA</v>
      </c>
      <c r="K5266" s="24" t="str">
        <f>VLOOKUP(G5266,Mapping!$E$2:$F$246,2,0)</f>
        <v>S1</v>
      </c>
    </row>
    <row r="5267" spans="5:11" x14ac:dyDescent="0.25">
      <c r="E5267" s="5" t="s">
        <v>243</v>
      </c>
      <c r="F5267" s="1" t="s">
        <v>117</v>
      </c>
      <c r="G5267" s="2">
        <v>44345</v>
      </c>
      <c r="H5267" s="1">
        <v>0</v>
      </c>
      <c r="I5267" s="24" t="str">
        <f>VLOOKUP($E5267,Mapping!$A$2:$C$502,3,0)</f>
        <v>S3</v>
      </c>
      <c r="J5267" s="24" t="str">
        <f>VLOOKUP($E5267,Mapping!$A$2:$C$502,2,0)</f>
        <v>Facebook AEO AAA</v>
      </c>
      <c r="K5267" s="24" t="str">
        <f>VLOOKUP(G5267,Mapping!$E$2:$F$246,2,0)</f>
        <v>S1</v>
      </c>
    </row>
    <row r="5268" spans="5:11" x14ac:dyDescent="0.25">
      <c r="E5268" s="5" t="s">
        <v>204</v>
      </c>
      <c r="F5268" s="1" t="s">
        <v>117</v>
      </c>
      <c r="G5268" s="2">
        <v>44345</v>
      </c>
      <c r="H5268" s="1">
        <v>0</v>
      </c>
      <c r="I5268" s="24" t="str">
        <f>VLOOKUP($E5268,Mapping!$A$2:$C$502,3,0)</f>
        <v>Pre</v>
      </c>
      <c r="J5268" s="24" t="str">
        <f>VLOOKUP($E5268,Mapping!$A$2:$C$502,2,0)</f>
        <v>Facebook AEO AAA</v>
      </c>
      <c r="K5268" s="24" t="str">
        <f>VLOOKUP(G5268,Mapping!$E$2:$F$246,2,0)</f>
        <v>S1</v>
      </c>
    </row>
    <row r="5269" spans="5:11" x14ac:dyDescent="0.25">
      <c r="E5269" s="5" t="s">
        <v>205</v>
      </c>
      <c r="F5269" s="1" t="s">
        <v>117</v>
      </c>
      <c r="G5269" s="2">
        <v>44345</v>
      </c>
      <c r="H5269" s="1">
        <v>2321.3222654829101</v>
      </c>
      <c r="I5269" s="24" t="str">
        <f>VLOOKUP($E5269,Mapping!$A$2:$C$502,3,0)</f>
        <v>S1</v>
      </c>
      <c r="J5269" s="24" t="str">
        <f>VLOOKUP($E5269,Mapping!$A$2:$C$502,2,0)</f>
        <v>Facebook AEO BAU</v>
      </c>
      <c r="K5269" s="24" t="str">
        <f>VLOOKUP(G5269,Mapping!$E$2:$F$246,2,0)</f>
        <v>S1</v>
      </c>
    </row>
    <row r="5270" spans="5:11" x14ac:dyDescent="0.25">
      <c r="E5270" s="5" t="s">
        <v>206</v>
      </c>
      <c r="F5270" s="1" t="s">
        <v>117</v>
      </c>
      <c r="G5270" s="2">
        <v>44345</v>
      </c>
      <c r="H5270" s="1">
        <v>0</v>
      </c>
      <c r="I5270" s="24" t="str">
        <f>VLOOKUP($E5270,Mapping!$A$2:$C$502,3,0)</f>
        <v>S2</v>
      </c>
      <c r="J5270" s="24" t="str">
        <f>VLOOKUP($E5270,Mapping!$A$2:$C$502,2,0)</f>
        <v>Facebook AEO BAU</v>
      </c>
      <c r="K5270" s="24" t="str">
        <f>VLOOKUP(G5270,Mapping!$E$2:$F$246,2,0)</f>
        <v>S1</v>
      </c>
    </row>
    <row r="5271" spans="5:11" x14ac:dyDescent="0.25">
      <c r="E5271" s="5" t="s">
        <v>244</v>
      </c>
      <c r="F5271" s="1" t="s">
        <v>117</v>
      </c>
      <c r="G5271" s="2">
        <v>44345</v>
      </c>
      <c r="H5271" s="1">
        <v>0</v>
      </c>
      <c r="I5271" s="24" t="str">
        <f>VLOOKUP($E5271,Mapping!$A$2:$C$502,3,0)</f>
        <v>S3</v>
      </c>
      <c r="J5271" s="24" t="str">
        <f>VLOOKUP($E5271,Mapping!$A$2:$C$502,2,0)</f>
        <v>Facebook AEO BAU</v>
      </c>
      <c r="K5271" s="24" t="str">
        <f>VLOOKUP(G5271,Mapping!$E$2:$F$246,2,0)</f>
        <v>S1</v>
      </c>
    </row>
    <row r="5272" spans="5:11" x14ac:dyDescent="0.25">
      <c r="E5272" s="5" t="s">
        <v>207</v>
      </c>
      <c r="F5272" s="1" t="s">
        <v>117</v>
      </c>
      <c r="G5272" s="2">
        <v>44345</v>
      </c>
      <c r="H5272" s="1">
        <v>0</v>
      </c>
      <c r="I5272" s="24" t="str">
        <f>VLOOKUP($E5272,Mapping!$A$2:$C$502,3,0)</f>
        <v>Pre</v>
      </c>
      <c r="J5272" s="24" t="str">
        <f>VLOOKUP($E5272,Mapping!$A$2:$C$502,2,0)</f>
        <v>Facebook AEO BAU</v>
      </c>
      <c r="K5272" s="24" t="str">
        <f>VLOOKUP(G5272,Mapping!$E$2:$F$246,2,0)</f>
        <v>S1</v>
      </c>
    </row>
    <row r="5273" spans="5:11" x14ac:dyDescent="0.25">
      <c r="E5273" s="5" t="s">
        <v>208</v>
      </c>
      <c r="F5273" s="1" t="s">
        <v>117</v>
      </c>
      <c r="G5273" s="2">
        <v>44345</v>
      </c>
      <c r="H5273" s="1">
        <v>0</v>
      </c>
      <c r="I5273" s="24" t="str">
        <f>VLOOKUP($E5273,Mapping!$A$2:$C$502,3,0)</f>
        <v>Pre</v>
      </c>
      <c r="J5273" s="24" t="str">
        <f>VLOOKUP($E5273,Mapping!$A$2:$C$502,2,0)</f>
        <v>Facebook VO AAA</v>
      </c>
      <c r="K5273" s="24" t="str">
        <f>VLOOKUP(G5273,Mapping!$E$2:$F$246,2,0)</f>
        <v>S1</v>
      </c>
    </row>
    <row r="5274" spans="5:11" x14ac:dyDescent="0.25">
      <c r="E5274" s="5" t="s">
        <v>209</v>
      </c>
      <c r="F5274" s="1" t="s">
        <v>117</v>
      </c>
      <c r="G5274" s="2">
        <v>44345</v>
      </c>
      <c r="H5274" s="1">
        <v>32491.7378875705</v>
      </c>
      <c r="I5274" s="24" t="str">
        <f>VLOOKUP($E5274,Mapping!$A$2:$C$502,3,0)</f>
        <v>S1</v>
      </c>
      <c r="J5274" s="24" t="str">
        <f>VLOOKUP($E5274,Mapping!$A$2:$C$502,2,0)</f>
        <v>Facebook VO AAA</v>
      </c>
      <c r="K5274" s="24" t="str">
        <f>VLOOKUP(G5274,Mapping!$E$2:$F$246,2,0)</f>
        <v>S1</v>
      </c>
    </row>
    <row r="5275" spans="5:11" x14ac:dyDescent="0.25">
      <c r="E5275" s="5" t="s">
        <v>210</v>
      </c>
      <c r="F5275" s="1" t="s">
        <v>117</v>
      </c>
      <c r="G5275" s="2">
        <v>44345</v>
      </c>
      <c r="H5275" s="1">
        <v>0</v>
      </c>
      <c r="I5275" s="24" t="str">
        <f>VLOOKUP($E5275,Mapping!$A$2:$C$502,3,0)</f>
        <v>S2</v>
      </c>
      <c r="J5275" s="24" t="str">
        <f>VLOOKUP($E5275,Mapping!$A$2:$C$502,2,0)</f>
        <v>Facebook VO AAA</v>
      </c>
      <c r="K5275" s="24" t="str">
        <f>VLOOKUP(G5275,Mapping!$E$2:$F$246,2,0)</f>
        <v>S1</v>
      </c>
    </row>
    <row r="5276" spans="5:11" x14ac:dyDescent="0.25">
      <c r="E5276" s="5" t="s">
        <v>245</v>
      </c>
      <c r="F5276" s="1" t="s">
        <v>117</v>
      </c>
      <c r="G5276" s="2">
        <v>44345</v>
      </c>
      <c r="H5276" s="1">
        <v>0</v>
      </c>
      <c r="I5276" s="24" t="str">
        <f>VLOOKUP($E5276,Mapping!$A$2:$C$502,3,0)</f>
        <v>S3</v>
      </c>
      <c r="J5276" s="24" t="str">
        <f>VLOOKUP($E5276,Mapping!$A$2:$C$502,2,0)</f>
        <v>Facebook VO AAA</v>
      </c>
      <c r="K5276" s="24" t="str">
        <f>VLOOKUP(G5276,Mapping!$E$2:$F$246,2,0)</f>
        <v>S1</v>
      </c>
    </row>
    <row r="5277" spans="5:11" x14ac:dyDescent="0.25">
      <c r="E5277" s="5" t="s">
        <v>211</v>
      </c>
      <c r="F5277" s="1" t="s">
        <v>117</v>
      </c>
      <c r="G5277" s="2">
        <v>44345</v>
      </c>
      <c r="H5277" s="1">
        <v>0</v>
      </c>
      <c r="I5277" s="24" t="str">
        <f>VLOOKUP($E5277,Mapping!$A$2:$C$502,3,0)</f>
        <v>Pre</v>
      </c>
      <c r="J5277" s="24" t="str">
        <f>VLOOKUP($E5277,Mapping!$A$2:$C$502,2,0)</f>
        <v>Facebook VO BAU</v>
      </c>
      <c r="K5277" s="24" t="str">
        <f>VLOOKUP(G5277,Mapping!$E$2:$F$246,2,0)</f>
        <v>S1</v>
      </c>
    </row>
    <row r="5278" spans="5:11" x14ac:dyDescent="0.25">
      <c r="E5278" s="5" t="s">
        <v>212</v>
      </c>
      <c r="F5278" s="1" t="s">
        <v>117</v>
      </c>
      <c r="G5278" s="2">
        <v>44345</v>
      </c>
      <c r="H5278" s="1">
        <v>35942.479120301701</v>
      </c>
      <c r="I5278" s="24" t="str">
        <f>VLOOKUP($E5278,Mapping!$A$2:$C$502,3,0)</f>
        <v>S1</v>
      </c>
      <c r="J5278" s="24" t="str">
        <f>VLOOKUP($E5278,Mapping!$A$2:$C$502,2,0)</f>
        <v>Facebook VO BAU</v>
      </c>
      <c r="K5278" s="24" t="str">
        <f>VLOOKUP(G5278,Mapping!$E$2:$F$246,2,0)</f>
        <v>S1</v>
      </c>
    </row>
    <row r="5279" spans="5:11" x14ac:dyDescent="0.25">
      <c r="E5279" s="5" t="s">
        <v>213</v>
      </c>
      <c r="F5279" s="1" t="s">
        <v>117</v>
      </c>
      <c r="G5279" s="2">
        <v>44345</v>
      </c>
      <c r="H5279" s="1">
        <v>0</v>
      </c>
      <c r="I5279" s="24" t="str">
        <f>VLOOKUP($E5279,Mapping!$A$2:$C$502,3,0)</f>
        <v>S2</v>
      </c>
      <c r="J5279" s="24" t="str">
        <f>VLOOKUP($E5279,Mapping!$A$2:$C$502,2,0)</f>
        <v>Facebook VO BAU</v>
      </c>
      <c r="K5279" s="24" t="str">
        <f>VLOOKUP(G5279,Mapping!$E$2:$F$246,2,0)</f>
        <v>S1</v>
      </c>
    </row>
    <row r="5280" spans="5:11" x14ac:dyDescent="0.25">
      <c r="E5280" s="5" t="s">
        <v>246</v>
      </c>
      <c r="F5280" s="1" t="s">
        <v>117</v>
      </c>
      <c r="G5280" s="2">
        <v>44345</v>
      </c>
      <c r="H5280" s="1">
        <v>0</v>
      </c>
      <c r="I5280" s="24" t="str">
        <f>VLOOKUP($E5280,Mapping!$A$2:$C$502,3,0)</f>
        <v>S3</v>
      </c>
      <c r="J5280" s="24" t="str">
        <f>VLOOKUP($E5280,Mapping!$A$2:$C$502,2,0)</f>
        <v>Facebook VO BAU</v>
      </c>
      <c r="K5280" s="24" t="str">
        <f>VLOOKUP(G5280,Mapping!$E$2:$F$246,2,0)</f>
        <v>S1</v>
      </c>
    </row>
    <row r="5281" spans="5:11" x14ac:dyDescent="0.25">
      <c r="E5281" s="5" t="s">
        <v>214</v>
      </c>
      <c r="F5281" s="1" t="s">
        <v>117</v>
      </c>
      <c r="G5281" s="2">
        <v>44345</v>
      </c>
      <c r="H5281" s="1">
        <v>0</v>
      </c>
      <c r="I5281" s="24" t="str">
        <f>VLOOKUP($E5281,Mapping!$A$2:$C$502,3,0)</f>
        <v>Pre</v>
      </c>
      <c r="J5281" s="24" t="str">
        <f>VLOOKUP($E5281,Mapping!$A$2:$C$502,2,0)</f>
        <v>Facebook VO Dynamic</v>
      </c>
      <c r="K5281" s="24" t="str">
        <f>VLOOKUP(G5281,Mapping!$E$2:$F$246,2,0)</f>
        <v>S1</v>
      </c>
    </row>
    <row r="5282" spans="5:11" x14ac:dyDescent="0.25">
      <c r="E5282" s="5" t="s">
        <v>215</v>
      </c>
      <c r="F5282" s="1" t="s">
        <v>117</v>
      </c>
      <c r="G5282" s="2">
        <v>44345</v>
      </c>
      <c r="H5282" s="1">
        <v>8392.6891649836507</v>
      </c>
      <c r="I5282" s="24" t="str">
        <f>VLOOKUP($E5282,Mapping!$A$2:$C$502,3,0)</f>
        <v>S1</v>
      </c>
      <c r="J5282" s="24" t="str">
        <f>VLOOKUP($E5282,Mapping!$A$2:$C$502,2,0)</f>
        <v>Facebook VO Dynamic</v>
      </c>
      <c r="K5282" s="24" t="str">
        <f>VLOOKUP(G5282,Mapping!$E$2:$F$246,2,0)</f>
        <v>S1</v>
      </c>
    </row>
    <row r="5283" spans="5:11" x14ac:dyDescent="0.25">
      <c r="E5283" s="5" t="s">
        <v>216</v>
      </c>
      <c r="F5283" s="1" t="s">
        <v>117</v>
      </c>
      <c r="G5283" s="2">
        <v>44345</v>
      </c>
      <c r="H5283" s="1">
        <v>0</v>
      </c>
      <c r="I5283" s="24" t="str">
        <f>VLOOKUP($E5283,Mapping!$A$2:$C$502,3,0)</f>
        <v>Pre</v>
      </c>
      <c r="J5283" s="24" t="str">
        <f>VLOOKUP($E5283,Mapping!$A$2:$C$502,2,0)</f>
        <v>Google Display</v>
      </c>
      <c r="K5283" s="24" t="str">
        <f>VLOOKUP(G5283,Mapping!$E$2:$F$246,2,0)</f>
        <v>S1</v>
      </c>
    </row>
    <row r="5284" spans="5:11" x14ac:dyDescent="0.25">
      <c r="E5284" s="5" t="s">
        <v>217</v>
      </c>
      <c r="F5284" s="1" t="s">
        <v>117</v>
      </c>
      <c r="G5284" s="2">
        <v>44345</v>
      </c>
      <c r="H5284" s="1">
        <v>0</v>
      </c>
      <c r="I5284" s="24">
        <f>VLOOKUP($E5284,Mapping!$A$2:$C$502,3,0)</f>
        <v>0</v>
      </c>
      <c r="J5284" s="24" t="str">
        <f>VLOOKUP($E5284,Mapping!$A$2:$C$502,2,0)</f>
        <v>Google Display</v>
      </c>
      <c r="K5284" s="24" t="str">
        <f>VLOOKUP(G5284,Mapping!$E$2:$F$246,2,0)</f>
        <v>S1</v>
      </c>
    </row>
    <row r="5285" spans="5:11" x14ac:dyDescent="0.25">
      <c r="E5285" s="5" t="s">
        <v>229</v>
      </c>
      <c r="F5285" s="1" t="s">
        <v>117</v>
      </c>
      <c r="G5285" s="2">
        <v>44345</v>
      </c>
      <c r="H5285" s="1">
        <v>0</v>
      </c>
      <c r="I5285" s="24">
        <f>VLOOKUP($E5285,Mapping!$A$2:$C$502,3,0)</f>
        <v>0</v>
      </c>
      <c r="J5285" s="24" t="str">
        <f>VLOOKUP($E5285,Mapping!$A$2:$C$502,2,0)</f>
        <v>Google Display</v>
      </c>
      <c r="K5285" s="24" t="str">
        <f>VLOOKUP(G5285,Mapping!$E$2:$F$246,2,0)</f>
        <v>S1</v>
      </c>
    </row>
    <row r="5286" spans="5:11" x14ac:dyDescent="0.25">
      <c r="E5286" s="5" t="s">
        <v>218</v>
      </c>
      <c r="F5286" s="1" t="s">
        <v>117</v>
      </c>
      <c r="G5286" s="2">
        <v>44345</v>
      </c>
      <c r="H5286" s="1">
        <v>0</v>
      </c>
      <c r="I5286" s="24">
        <f>VLOOKUP($E5286,Mapping!$A$2:$C$502,3,0)</f>
        <v>0</v>
      </c>
      <c r="J5286" s="24" t="str">
        <f>VLOOKUP($E5286,Mapping!$A$2:$C$502,2,0)</f>
        <v>Google Display</v>
      </c>
      <c r="K5286" s="24" t="str">
        <f>VLOOKUP(G5286,Mapping!$E$2:$F$246,2,0)</f>
        <v>S1</v>
      </c>
    </row>
    <row r="5287" spans="5:11" x14ac:dyDescent="0.25">
      <c r="E5287" s="5" t="s">
        <v>230</v>
      </c>
      <c r="F5287" s="1" t="s">
        <v>117</v>
      </c>
      <c r="G5287" s="2">
        <v>44345</v>
      </c>
      <c r="H5287" s="1">
        <v>14718.4121231877</v>
      </c>
      <c r="I5287" s="24" t="str">
        <f>VLOOKUP($E5287,Mapping!$A$2:$C$502,3,0)</f>
        <v>S1</v>
      </c>
      <c r="J5287" s="24" t="str">
        <f>VLOOKUP($E5287,Mapping!$A$2:$C$502,2,0)</f>
        <v>Google Display</v>
      </c>
      <c r="K5287" s="24" t="str">
        <f>VLOOKUP(G5287,Mapping!$E$2:$F$246,2,0)</f>
        <v>S1</v>
      </c>
    </row>
    <row r="5288" spans="5:11" x14ac:dyDescent="0.25">
      <c r="E5288" s="5" t="s">
        <v>219</v>
      </c>
      <c r="F5288" s="1" t="s">
        <v>117</v>
      </c>
      <c r="G5288" s="2">
        <v>44345</v>
      </c>
      <c r="H5288" s="1">
        <v>0</v>
      </c>
      <c r="I5288" s="24" t="str">
        <f>VLOOKUP($E5288,Mapping!$A$2:$C$502,3,0)</f>
        <v>Pre</v>
      </c>
      <c r="J5288" s="24" t="str">
        <f>VLOOKUP($E5288,Mapping!$A$2:$C$502,2,0)</f>
        <v>Google Youtube</v>
      </c>
      <c r="K5288" s="24" t="str">
        <f>VLOOKUP(G5288,Mapping!$E$2:$F$246,2,0)</f>
        <v>S1</v>
      </c>
    </row>
    <row r="5289" spans="5:11" x14ac:dyDescent="0.25">
      <c r="E5289" s="5" t="s">
        <v>220</v>
      </c>
      <c r="F5289" s="1" t="s">
        <v>117</v>
      </c>
      <c r="G5289" s="2">
        <v>44345</v>
      </c>
      <c r="H5289" s="1">
        <v>0</v>
      </c>
      <c r="I5289" s="24">
        <f>VLOOKUP($E5289,Mapping!$A$2:$C$502,3,0)</f>
        <v>0</v>
      </c>
      <c r="J5289" s="24" t="str">
        <f>VLOOKUP($E5289,Mapping!$A$2:$C$502,2,0)</f>
        <v>Google Youtube</v>
      </c>
      <c r="K5289" s="24" t="str">
        <f>VLOOKUP(G5289,Mapping!$E$2:$F$246,2,0)</f>
        <v>S1</v>
      </c>
    </row>
    <row r="5290" spans="5:11" x14ac:dyDescent="0.25">
      <c r="E5290" s="5" t="s">
        <v>231</v>
      </c>
      <c r="F5290" s="1" t="s">
        <v>117</v>
      </c>
      <c r="G5290" s="2">
        <v>44345</v>
      </c>
      <c r="H5290" s="1">
        <v>0</v>
      </c>
      <c r="I5290" s="24">
        <f>VLOOKUP($E5290,Mapping!$A$2:$C$502,3,0)</f>
        <v>0</v>
      </c>
      <c r="J5290" s="24" t="str">
        <f>VLOOKUP($E5290,Mapping!$A$2:$C$502,2,0)</f>
        <v>Google Youtube</v>
      </c>
      <c r="K5290" s="24" t="str">
        <f>VLOOKUP(G5290,Mapping!$E$2:$F$246,2,0)</f>
        <v>S1</v>
      </c>
    </row>
    <row r="5291" spans="5:11" x14ac:dyDescent="0.25">
      <c r="E5291" s="5" t="s">
        <v>221</v>
      </c>
      <c r="F5291" s="1" t="s">
        <v>117</v>
      </c>
      <c r="G5291" s="2">
        <v>44345</v>
      </c>
      <c r="H5291" s="1">
        <v>0</v>
      </c>
      <c r="I5291" s="24">
        <f>VLOOKUP($E5291,Mapping!$A$2:$C$502,3,0)</f>
        <v>0</v>
      </c>
      <c r="J5291" s="24" t="str">
        <f>VLOOKUP($E5291,Mapping!$A$2:$C$502,2,0)</f>
        <v>Google Youtube</v>
      </c>
      <c r="K5291" s="24" t="str">
        <f>VLOOKUP(G5291,Mapping!$E$2:$F$246,2,0)</f>
        <v>S1</v>
      </c>
    </row>
    <row r="5292" spans="5:11" x14ac:dyDescent="0.25">
      <c r="E5292" s="5" t="s">
        <v>232</v>
      </c>
      <c r="F5292" s="1" t="s">
        <v>117</v>
      </c>
      <c r="G5292" s="2">
        <v>44345</v>
      </c>
      <c r="H5292" s="1">
        <v>4954.8718932095999</v>
      </c>
      <c r="I5292" s="24" t="str">
        <f>VLOOKUP($E5292,Mapping!$A$2:$C$502,3,0)</f>
        <v>S1</v>
      </c>
      <c r="J5292" s="24" t="str">
        <f>VLOOKUP($E5292,Mapping!$A$2:$C$502,2,0)</f>
        <v>Google Youtube</v>
      </c>
      <c r="K5292" s="24" t="str">
        <f>VLOOKUP(G5292,Mapping!$E$2:$F$246,2,0)</f>
        <v>S1</v>
      </c>
    </row>
    <row r="5293" spans="5:11" x14ac:dyDescent="0.25">
      <c r="E5293" s="5" t="s">
        <v>73</v>
      </c>
      <c r="F5293" s="1" t="s">
        <v>117</v>
      </c>
      <c r="G5293" s="2">
        <v>44345</v>
      </c>
      <c r="H5293" s="1">
        <v>282876.95580592903</v>
      </c>
      <c r="I5293" s="24">
        <f>VLOOKUP($E5293,Mapping!$A$2:$C$502,3,0)</f>
        <v>0</v>
      </c>
      <c r="J5293" s="24">
        <f>VLOOKUP($E5293,Mapping!$A$2:$C$502,2,0)</f>
        <v>0</v>
      </c>
      <c r="K5293" s="24" t="str">
        <f>VLOOKUP(G5293,Mapping!$E$2:$F$246,2,0)</f>
        <v>S1</v>
      </c>
    </row>
    <row r="5294" spans="5:11" x14ac:dyDescent="0.25">
      <c r="E5294" s="5" t="s">
        <v>149</v>
      </c>
      <c r="F5294" s="1" t="s">
        <v>117</v>
      </c>
      <c r="G5294" s="2">
        <v>44345</v>
      </c>
      <c r="H5294" s="1">
        <v>0</v>
      </c>
      <c r="I5294" s="24">
        <f>VLOOKUP($E5294,Mapping!$A$2:$C$502,3,0)</f>
        <v>0</v>
      </c>
      <c r="J5294" s="24" t="str">
        <f>VLOOKUP($E5294,Mapping!$A$2:$C$502,2,0)</f>
        <v>Event After Effect</v>
      </c>
      <c r="K5294" s="24" t="str">
        <f>VLOOKUP(G5294,Mapping!$E$2:$F$246,2,0)</f>
        <v>S1</v>
      </c>
    </row>
    <row r="5295" spans="5:11" x14ac:dyDescent="0.25">
      <c r="E5295" s="5" t="s">
        <v>150</v>
      </c>
      <c r="F5295" s="1" t="s">
        <v>117</v>
      </c>
      <c r="G5295" s="2">
        <v>44345</v>
      </c>
      <c r="H5295" s="1">
        <v>0</v>
      </c>
      <c r="I5295" s="24">
        <f>VLOOKUP($E5295,Mapping!$A$2:$C$502,3,0)</f>
        <v>0</v>
      </c>
      <c r="J5295" s="24" t="str">
        <f>VLOOKUP($E5295,Mapping!$A$2:$C$502,2,0)</f>
        <v>Internal Event</v>
      </c>
      <c r="K5295" s="24" t="str">
        <f>VLOOKUP(G5295,Mapping!$E$2:$F$246,2,0)</f>
        <v>S1</v>
      </c>
    </row>
    <row r="5296" spans="5:11" x14ac:dyDescent="0.25">
      <c r="E5296" s="5" t="s">
        <v>151</v>
      </c>
      <c r="F5296" s="1" t="s">
        <v>117</v>
      </c>
      <c r="G5296" s="2">
        <v>44345</v>
      </c>
      <c r="H5296" s="1">
        <v>0</v>
      </c>
      <c r="I5296" s="24">
        <f>VLOOKUP($E5296,Mapping!$A$2:$C$502,3,0)</f>
        <v>0</v>
      </c>
      <c r="J5296" s="24" t="str">
        <f>VLOOKUP($E5296,Mapping!$A$2:$C$502,2,0)</f>
        <v>Internal Event</v>
      </c>
      <c r="K5296" s="24" t="str">
        <f>VLOOKUP(G5296,Mapping!$E$2:$F$246,2,0)</f>
        <v>S1</v>
      </c>
    </row>
    <row r="5297" spans="5:11" x14ac:dyDescent="0.25">
      <c r="E5297" s="5" t="s">
        <v>152</v>
      </c>
      <c r="F5297" s="1" t="s">
        <v>117</v>
      </c>
      <c r="G5297" s="2">
        <v>44345</v>
      </c>
      <c r="H5297" s="1">
        <v>0</v>
      </c>
      <c r="I5297" s="24">
        <f>VLOOKUP($E5297,Mapping!$A$2:$C$502,3,0)</f>
        <v>0</v>
      </c>
      <c r="J5297" s="24" t="str">
        <f>VLOOKUP($E5297,Mapping!$A$2:$C$502,2,0)</f>
        <v>Internal Event</v>
      </c>
      <c r="K5297" s="24" t="str">
        <f>VLOOKUP(G5297,Mapping!$E$2:$F$246,2,0)</f>
        <v>S1</v>
      </c>
    </row>
    <row r="5298" spans="5:11" x14ac:dyDescent="0.25">
      <c r="E5298" s="5" t="s">
        <v>153</v>
      </c>
      <c r="F5298" s="1" t="s">
        <v>117</v>
      </c>
      <c r="G5298" s="2">
        <v>44345</v>
      </c>
      <c r="H5298" s="1">
        <v>0</v>
      </c>
      <c r="I5298" s="24">
        <f>VLOOKUP($E5298,Mapping!$A$2:$C$502,3,0)</f>
        <v>0</v>
      </c>
      <c r="J5298" s="24" t="str">
        <f>VLOOKUP($E5298,Mapping!$A$2:$C$502,2,0)</f>
        <v>Monday Effect</v>
      </c>
      <c r="K5298" s="24" t="str">
        <f>VLOOKUP(G5298,Mapping!$E$2:$F$246,2,0)</f>
        <v>S1</v>
      </c>
    </row>
    <row r="5299" spans="5:11" x14ac:dyDescent="0.25">
      <c r="E5299" s="5" t="s">
        <v>154</v>
      </c>
      <c r="F5299" s="1" t="s">
        <v>117</v>
      </c>
      <c r="G5299" s="2">
        <v>44345</v>
      </c>
      <c r="H5299" s="1">
        <v>0</v>
      </c>
      <c r="I5299" s="24">
        <f>VLOOKUP($E5299,Mapping!$A$2:$C$502,3,0)</f>
        <v>0</v>
      </c>
      <c r="J5299" s="24" t="str">
        <f>VLOOKUP($E5299,Mapping!$A$2:$C$502,2,0)</f>
        <v>New Content</v>
      </c>
      <c r="K5299" s="24" t="str">
        <f>VLOOKUP(G5299,Mapping!$E$2:$F$246,2,0)</f>
        <v>S1</v>
      </c>
    </row>
    <row r="5300" spans="5:11" x14ac:dyDescent="0.25">
      <c r="E5300" s="5" t="s">
        <v>155</v>
      </c>
      <c r="F5300" s="1" t="s">
        <v>117</v>
      </c>
      <c r="G5300" s="2">
        <v>44345</v>
      </c>
      <c r="H5300" s="1">
        <v>0</v>
      </c>
      <c r="I5300" s="24">
        <f>VLOOKUP($E5300,Mapping!$A$2:$C$502,3,0)</f>
        <v>0</v>
      </c>
      <c r="J5300" s="24" t="str">
        <f>VLOOKUP($E5300,Mapping!$A$2:$C$502,2,0)</f>
        <v>Internal Event</v>
      </c>
      <c r="K5300" s="24" t="str">
        <f>VLOOKUP(G5300,Mapping!$E$2:$F$246,2,0)</f>
        <v>S1</v>
      </c>
    </row>
    <row r="5301" spans="5:11" x14ac:dyDescent="0.25">
      <c r="E5301" s="5" t="s">
        <v>156</v>
      </c>
      <c r="F5301" s="1" t="s">
        <v>117</v>
      </c>
      <c r="G5301" s="2">
        <v>44345</v>
      </c>
      <c r="H5301" s="1">
        <v>0</v>
      </c>
      <c r="I5301" s="24">
        <f>VLOOKUP($E5301,Mapping!$A$2:$C$502,3,0)</f>
        <v>0</v>
      </c>
      <c r="J5301" s="24" t="str">
        <f>VLOOKUP($E5301,Mapping!$A$2:$C$502,2,0)</f>
        <v>Internal Event</v>
      </c>
      <c r="K5301" s="24" t="str">
        <f>VLOOKUP(G5301,Mapping!$E$2:$F$246,2,0)</f>
        <v>S1</v>
      </c>
    </row>
    <row r="5302" spans="5:11" x14ac:dyDescent="0.25">
      <c r="E5302" s="5" t="s">
        <v>233</v>
      </c>
      <c r="F5302" s="1" t="s">
        <v>117</v>
      </c>
      <c r="G5302" s="2">
        <v>44345</v>
      </c>
      <c r="H5302" s="1">
        <v>0</v>
      </c>
      <c r="I5302" s="24" t="str">
        <f>VLOOKUP($E5302,Mapping!$A$2:$C$502,3,0)</f>
        <v>S2</v>
      </c>
      <c r="J5302" s="24" t="str">
        <f>VLOOKUP($E5302,Mapping!$A$2:$C$502,2,0)</f>
        <v>Reddit</v>
      </c>
      <c r="K5302" s="24" t="str">
        <f>VLOOKUP(G5302,Mapping!$E$2:$F$246,2,0)</f>
        <v>S1</v>
      </c>
    </row>
    <row r="5303" spans="5:11" x14ac:dyDescent="0.25">
      <c r="E5303" s="5" t="s">
        <v>158</v>
      </c>
      <c r="F5303" s="1" t="s">
        <v>117</v>
      </c>
      <c r="G5303" s="2">
        <v>44345</v>
      </c>
      <c r="H5303" s="1">
        <v>23075.523053556699</v>
      </c>
      <c r="I5303" s="24">
        <f>VLOOKUP($E5303,Mapping!$A$2:$C$502,3,0)</f>
        <v>0</v>
      </c>
      <c r="J5303" s="24" t="str">
        <f>VLOOKUP($E5303,Mapping!$A$2:$C$502,2,0)</f>
        <v>Internal Event</v>
      </c>
      <c r="K5303" s="24" t="str">
        <f>VLOOKUP(G5303,Mapping!$E$2:$F$246,2,0)</f>
        <v>S1</v>
      </c>
    </row>
    <row r="5304" spans="5:11" x14ac:dyDescent="0.25">
      <c r="E5304" s="5" t="s">
        <v>159</v>
      </c>
      <c r="F5304" s="1" t="s">
        <v>117</v>
      </c>
      <c r="G5304" s="2">
        <v>44345</v>
      </c>
      <c r="H5304" s="1">
        <v>0</v>
      </c>
      <c r="I5304" s="24">
        <f>VLOOKUP($E5304,Mapping!$A$2:$C$502,3,0)</f>
        <v>0</v>
      </c>
      <c r="J5304" s="24" t="str">
        <f>VLOOKUP($E5304,Mapping!$A$2:$C$502,2,0)</f>
        <v>Event After Effect</v>
      </c>
      <c r="K5304" s="24" t="str">
        <f>VLOOKUP(G5304,Mapping!$E$2:$F$246,2,0)</f>
        <v>S1</v>
      </c>
    </row>
    <row r="5305" spans="5:11" x14ac:dyDescent="0.25">
      <c r="E5305" s="5" t="s">
        <v>160</v>
      </c>
      <c r="F5305" s="1" t="s">
        <v>117</v>
      </c>
      <c r="G5305" s="2">
        <v>44345</v>
      </c>
      <c r="H5305" s="1">
        <v>0</v>
      </c>
      <c r="I5305" s="24">
        <f>VLOOKUP($E5305,Mapping!$A$2:$C$502,3,0)</f>
        <v>0</v>
      </c>
      <c r="J5305" s="24" t="str">
        <f>VLOOKUP($E5305,Mapping!$A$2:$C$502,2,0)</f>
        <v>Event After Effect</v>
      </c>
      <c r="K5305" s="24" t="str">
        <f>VLOOKUP(G5305,Mapping!$E$2:$F$246,2,0)</f>
        <v>S1</v>
      </c>
    </row>
    <row r="5306" spans="5:11" x14ac:dyDescent="0.25">
      <c r="E5306" s="5" t="s">
        <v>161</v>
      </c>
      <c r="F5306" s="1" t="s">
        <v>117</v>
      </c>
      <c r="G5306" s="2">
        <v>44345</v>
      </c>
      <c r="H5306" s="1">
        <v>0</v>
      </c>
      <c r="I5306" s="24">
        <f>VLOOKUP($E5306,Mapping!$A$2:$C$502,3,0)</f>
        <v>0</v>
      </c>
      <c r="J5306" s="24" t="str">
        <f>VLOOKUP($E5306,Mapping!$A$2:$C$502,2,0)</f>
        <v>Internal Event</v>
      </c>
      <c r="K5306" s="24" t="str">
        <f>VLOOKUP(G5306,Mapping!$E$2:$F$246,2,0)</f>
        <v>S1</v>
      </c>
    </row>
    <row r="5307" spans="5:11" x14ac:dyDescent="0.25">
      <c r="E5307" s="5" t="s">
        <v>162</v>
      </c>
      <c r="F5307" s="1" t="s">
        <v>117</v>
      </c>
      <c r="G5307" s="2">
        <v>44345</v>
      </c>
      <c r="H5307" s="1">
        <v>0</v>
      </c>
      <c r="I5307" s="24">
        <f>VLOOKUP($E5307,Mapping!$A$2:$C$502,3,0)</f>
        <v>0</v>
      </c>
      <c r="J5307" s="24" t="str">
        <f>VLOOKUP($E5307,Mapping!$A$2:$C$502,2,0)</f>
        <v>Tuesday Effect</v>
      </c>
      <c r="K5307" s="24" t="str">
        <f>VLOOKUP(G5307,Mapping!$E$2:$F$246,2,0)</f>
        <v>S1</v>
      </c>
    </row>
    <row r="5308" spans="5:11" x14ac:dyDescent="0.25">
      <c r="E5308" s="5" t="s">
        <v>222</v>
      </c>
      <c r="F5308" s="1" t="s">
        <v>117</v>
      </c>
      <c r="G5308" s="2">
        <v>44345</v>
      </c>
      <c r="H5308" s="1">
        <v>0</v>
      </c>
      <c r="I5308" s="24" t="str">
        <f>VLOOKUP($E5308,Mapping!$A$2:$C$502,3,0)</f>
        <v>Pre</v>
      </c>
      <c r="J5308" s="24" t="str">
        <f>VLOOKUP($E5308,Mapping!$A$2:$C$502,2,0)</f>
        <v>Unity</v>
      </c>
      <c r="K5308" s="24" t="str">
        <f>VLOOKUP(G5308,Mapping!$E$2:$F$246,2,0)</f>
        <v>S1</v>
      </c>
    </row>
    <row r="5309" spans="5:11" x14ac:dyDescent="0.25">
      <c r="E5309" s="5" t="s">
        <v>234</v>
      </c>
      <c r="F5309" s="1" t="s">
        <v>117</v>
      </c>
      <c r="G5309" s="2">
        <v>44345</v>
      </c>
      <c r="H5309" s="1">
        <v>24380.5955029951</v>
      </c>
      <c r="I5309" s="24" t="str">
        <f>VLOOKUP($E5309,Mapping!$A$2:$C$502,3,0)</f>
        <v>S1</v>
      </c>
      <c r="J5309" s="24" t="str">
        <f>VLOOKUP($E5309,Mapping!$A$2:$C$502,2,0)</f>
        <v>Unity</v>
      </c>
      <c r="K5309" s="24" t="str">
        <f>VLOOKUP(G5309,Mapping!$E$2:$F$246,2,0)</f>
        <v>S1</v>
      </c>
    </row>
    <row r="5310" spans="5:11" x14ac:dyDescent="0.25">
      <c r="E5310" s="5" t="s">
        <v>235</v>
      </c>
      <c r="F5310" s="1" t="s">
        <v>117</v>
      </c>
      <c r="G5310" s="2">
        <v>44345</v>
      </c>
      <c r="H5310" s="1">
        <v>0</v>
      </c>
      <c r="I5310" s="24" t="str">
        <f>VLOOKUP($E5310,Mapping!$A$2:$C$502,3,0)</f>
        <v>S2</v>
      </c>
      <c r="J5310" s="24" t="str">
        <f>VLOOKUP($E5310,Mapping!$A$2:$C$502,2,0)</f>
        <v>Unity</v>
      </c>
      <c r="K5310" s="24" t="str">
        <f>VLOOKUP(G5310,Mapping!$E$2:$F$246,2,0)</f>
        <v>S1</v>
      </c>
    </row>
    <row r="5311" spans="5:11" x14ac:dyDescent="0.25">
      <c r="E5311" s="5" t="s">
        <v>247</v>
      </c>
      <c r="F5311" s="1" t="s">
        <v>117</v>
      </c>
      <c r="G5311" s="2">
        <v>44345</v>
      </c>
      <c r="H5311" s="1">
        <v>0</v>
      </c>
      <c r="I5311" s="24" t="str">
        <f>VLOOKUP($E5311,Mapping!$A$2:$C$502,3,0)</f>
        <v>S3</v>
      </c>
      <c r="J5311" s="24" t="str">
        <f>VLOOKUP($E5311,Mapping!$A$2:$C$502,2,0)</f>
        <v>Unity</v>
      </c>
      <c r="K5311" s="24" t="str">
        <f>VLOOKUP(G5311,Mapping!$E$2:$F$246,2,0)</f>
        <v>S1</v>
      </c>
    </row>
    <row r="5312" spans="5:11" x14ac:dyDescent="0.25">
      <c r="E5312" s="5" t="s">
        <v>200</v>
      </c>
      <c r="F5312" s="1" t="s">
        <v>117</v>
      </c>
      <c r="G5312" s="2">
        <v>44346</v>
      </c>
      <c r="H5312" s="1">
        <v>0</v>
      </c>
      <c r="I5312" s="24">
        <f>VLOOKUP($E5312,Mapping!$A$2:$C$502,3,0)</f>
        <v>0</v>
      </c>
      <c r="J5312" s="24" t="str">
        <f>VLOOKUP($E5312,Mapping!$A$2:$C$502,2,0)</f>
        <v>Apple Search</v>
      </c>
      <c r="K5312" s="24" t="str">
        <f>VLOOKUP(G5312,Mapping!$E$2:$F$246,2,0)</f>
        <v>S1</v>
      </c>
    </row>
    <row r="5313" spans="5:11" x14ac:dyDescent="0.25">
      <c r="E5313" s="5" t="s">
        <v>227</v>
      </c>
      <c r="F5313" s="1" t="s">
        <v>117</v>
      </c>
      <c r="G5313" s="2">
        <v>44346</v>
      </c>
      <c r="H5313" s="1">
        <v>3.6702507917311701E-9</v>
      </c>
      <c r="I5313" s="24">
        <f>VLOOKUP($E5313,Mapping!$A$2:$C$502,3,0)</f>
        <v>0</v>
      </c>
      <c r="J5313" s="24" t="str">
        <f>VLOOKUP($E5313,Mapping!$A$2:$C$502,2,0)</f>
        <v>Applovin Rewarded</v>
      </c>
      <c r="K5313" s="24" t="str">
        <f>VLOOKUP(G5313,Mapping!$E$2:$F$246,2,0)</f>
        <v>S1</v>
      </c>
    </row>
    <row r="5314" spans="5:11" x14ac:dyDescent="0.25">
      <c r="E5314" s="5" t="s">
        <v>201</v>
      </c>
      <c r="F5314" s="1" t="s">
        <v>117</v>
      </c>
      <c r="G5314" s="2">
        <v>44346</v>
      </c>
      <c r="H5314" s="1">
        <v>6.7262123128692999E-9</v>
      </c>
      <c r="I5314" s="24">
        <f>VLOOKUP($E5314,Mapping!$A$2:$C$502,3,0)</f>
        <v>0</v>
      </c>
      <c r="J5314" s="24" t="str">
        <f>VLOOKUP($E5314,Mapping!$A$2:$C$502,2,0)</f>
        <v>Applovin Video</v>
      </c>
      <c r="K5314" s="24" t="str">
        <f>VLOOKUP(G5314,Mapping!$E$2:$F$246,2,0)</f>
        <v>S1</v>
      </c>
    </row>
    <row r="5315" spans="5:11" x14ac:dyDescent="0.25">
      <c r="E5315" s="5" t="s">
        <v>143</v>
      </c>
      <c r="F5315" s="1" t="s">
        <v>117</v>
      </c>
      <c r="G5315" s="2">
        <v>44346</v>
      </c>
      <c r="H5315" s="1">
        <v>0</v>
      </c>
      <c r="I5315" s="24">
        <f>VLOOKUP($E5315,Mapping!$A$2:$C$502,3,0)</f>
        <v>0</v>
      </c>
      <c r="J5315" s="24" t="str">
        <f>VLOOKUP($E5315,Mapping!$A$2:$C$502,2,0)</f>
        <v>Bug Fix</v>
      </c>
      <c r="K5315" s="24" t="str">
        <f>VLOOKUP(G5315,Mapping!$E$2:$F$246,2,0)</f>
        <v>S1</v>
      </c>
    </row>
    <row r="5316" spans="5:11" x14ac:dyDescent="0.25">
      <c r="E5316" s="5" t="s">
        <v>144</v>
      </c>
      <c r="F5316" s="1" t="s">
        <v>117</v>
      </c>
      <c r="G5316" s="2">
        <v>44346</v>
      </c>
      <c r="H5316" s="1">
        <v>0</v>
      </c>
      <c r="I5316" s="24">
        <f>VLOOKUP($E5316,Mapping!$A$2:$C$502,3,0)</f>
        <v>0</v>
      </c>
      <c r="J5316" s="24" t="str">
        <f>VLOOKUP($E5316,Mapping!$A$2:$C$502,2,0)</f>
        <v>Bug Fix</v>
      </c>
      <c r="K5316" s="24" t="str">
        <f>VLOOKUP(G5316,Mapping!$E$2:$F$246,2,0)</f>
        <v>S1</v>
      </c>
    </row>
    <row r="5317" spans="5:11" x14ac:dyDescent="0.25">
      <c r="E5317" s="5" t="s">
        <v>226</v>
      </c>
      <c r="F5317" s="1" t="s">
        <v>117</v>
      </c>
      <c r="G5317" s="2">
        <v>44346</v>
      </c>
      <c r="H5317" s="1">
        <v>0</v>
      </c>
      <c r="I5317" s="24">
        <f>VLOOKUP($E5317,Mapping!$A$2:$C$502,3,0)</f>
        <v>0</v>
      </c>
      <c r="J5317" s="24" t="str">
        <f>VLOOKUP($E5317,Mapping!$A$2:$C$502,2,0)</f>
        <v>Bug Fix</v>
      </c>
      <c r="K5317" s="24" t="str">
        <f>VLOOKUP(G5317,Mapping!$E$2:$F$246,2,0)</f>
        <v>S1</v>
      </c>
    </row>
    <row r="5318" spans="5:11" x14ac:dyDescent="0.25">
      <c r="E5318" s="5" t="s">
        <v>146</v>
      </c>
      <c r="F5318" s="1" t="s">
        <v>117</v>
      </c>
      <c r="G5318" s="2">
        <v>44346</v>
      </c>
      <c r="H5318" s="1">
        <v>0</v>
      </c>
      <c r="I5318" s="24">
        <f>VLOOKUP($E5318,Mapping!$A$2:$C$502,3,0)</f>
        <v>0</v>
      </c>
      <c r="J5318" s="24" t="str">
        <f>VLOOKUP($E5318,Mapping!$A$2:$C$502,2,0)</f>
        <v>Event After Effect</v>
      </c>
      <c r="K5318" s="24" t="str">
        <f>VLOOKUP(G5318,Mapping!$E$2:$F$246,2,0)</f>
        <v>S1</v>
      </c>
    </row>
    <row r="5319" spans="5:11" x14ac:dyDescent="0.25">
      <c r="E5319" s="5" t="s">
        <v>228</v>
      </c>
      <c r="F5319" s="1" t="s">
        <v>117</v>
      </c>
      <c r="G5319" s="2">
        <v>44346</v>
      </c>
      <c r="H5319" s="1">
        <v>0</v>
      </c>
      <c r="I5319" s="24">
        <f>VLOOKUP($E5319,Mapping!$A$2:$C$502,3,0)</f>
        <v>0</v>
      </c>
      <c r="J5319" s="24" t="str">
        <f>VLOOKUP($E5319,Mapping!$A$2:$C$502,2,0)</f>
        <v>Bytedance Global</v>
      </c>
      <c r="K5319" s="24" t="str">
        <f>VLOOKUP(G5319,Mapping!$E$2:$F$246,2,0)</f>
        <v>S1</v>
      </c>
    </row>
    <row r="5320" spans="5:11" x14ac:dyDescent="0.25">
      <c r="E5320" s="5" t="s">
        <v>180</v>
      </c>
      <c r="F5320" s="1" t="s">
        <v>117</v>
      </c>
      <c r="G5320" s="2">
        <v>44346</v>
      </c>
      <c r="H5320" s="1">
        <v>-21502.031772804301</v>
      </c>
      <c r="I5320" s="24">
        <f>VLOOKUP($E5320,Mapping!$A$2:$C$502,3,0)</f>
        <v>0</v>
      </c>
      <c r="J5320" s="24" t="str">
        <f>VLOOKUP($E5320,Mapping!$A$2:$C$502,2,0)</f>
        <v>Lords Mobile</v>
      </c>
      <c r="K5320" s="24" t="str">
        <f>VLOOKUP(G5320,Mapping!$E$2:$F$246,2,0)</f>
        <v>S1</v>
      </c>
    </row>
    <row r="5321" spans="5:11" x14ac:dyDescent="0.25">
      <c r="E5321" s="5" t="s">
        <v>181</v>
      </c>
      <c r="F5321" s="1" t="s">
        <v>117</v>
      </c>
      <c r="G5321" s="2">
        <v>44346</v>
      </c>
      <c r="H5321" s="1">
        <v>-45249.679004993603</v>
      </c>
      <c r="I5321" s="24">
        <f>VLOOKUP($E5321,Mapping!$A$2:$C$502,3,0)</f>
        <v>0</v>
      </c>
      <c r="J5321" s="24" t="str">
        <f>VLOOKUP($E5321,Mapping!$A$2:$C$502,2,0)</f>
        <v>Rise of Kingdom</v>
      </c>
      <c r="K5321" s="24" t="str">
        <f>VLOOKUP(G5321,Mapping!$E$2:$F$246,2,0)</f>
        <v>S1</v>
      </c>
    </row>
    <row r="5322" spans="5:11" x14ac:dyDescent="0.25">
      <c r="E5322" s="5" t="s">
        <v>182</v>
      </c>
      <c r="F5322" s="1" t="s">
        <v>117</v>
      </c>
      <c r="G5322" s="2">
        <v>44346</v>
      </c>
      <c r="H5322" s="1">
        <v>-9057.8254787876594</v>
      </c>
      <c r="I5322" s="24">
        <f>VLOOKUP($E5322,Mapping!$A$2:$C$502,3,0)</f>
        <v>0</v>
      </c>
      <c r="J5322" s="24" t="str">
        <f>VLOOKUP($E5322,Mapping!$A$2:$C$502,2,0)</f>
        <v>West Game</v>
      </c>
      <c r="K5322" s="24" t="str">
        <f>VLOOKUP(G5322,Mapping!$E$2:$F$246,2,0)</f>
        <v>S1</v>
      </c>
    </row>
    <row r="5323" spans="5:11" x14ac:dyDescent="0.25">
      <c r="E5323" s="5" t="s">
        <v>148</v>
      </c>
      <c r="F5323" s="1" t="s">
        <v>117</v>
      </c>
      <c r="G5323" s="2">
        <v>44346</v>
      </c>
      <c r="H5323" s="1">
        <v>0</v>
      </c>
      <c r="I5323" s="24">
        <f>VLOOKUP($E5323,Mapping!$A$2:$C$502,3,0)</f>
        <v>0</v>
      </c>
      <c r="J5323" s="24" t="str">
        <f>VLOOKUP($E5323,Mapping!$A$2:$C$502,2,0)</f>
        <v>Event After Effect</v>
      </c>
      <c r="K5323" s="24" t="str">
        <f>VLOOKUP(G5323,Mapping!$E$2:$F$246,2,0)</f>
        <v>S1</v>
      </c>
    </row>
    <row r="5324" spans="5:11" x14ac:dyDescent="0.25">
      <c r="E5324" s="5" t="s">
        <v>202</v>
      </c>
      <c r="F5324" s="1" t="s">
        <v>117</v>
      </c>
      <c r="G5324" s="2">
        <v>44346</v>
      </c>
      <c r="H5324" s="1">
        <v>3201.74738535092</v>
      </c>
      <c r="I5324" s="24" t="str">
        <f>VLOOKUP($E5324,Mapping!$A$2:$C$502,3,0)</f>
        <v>S1</v>
      </c>
      <c r="J5324" s="24" t="str">
        <f>VLOOKUP($E5324,Mapping!$A$2:$C$502,2,0)</f>
        <v>Facebook AEO AAA</v>
      </c>
      <c r="K5324" s="24" t="str">
        <f>VLOOKUP(G5324,Mapping!$E$2:$F$246,2,0)</f>
        <v>S1</v>
      </c>
    </row>
    <row r="5325" spans="5:11" x14ac:dyDescent="0.25">
      <c r="E5325" s="5" t="s">
        <v>203</v>
      </c>
      <c r="F5325" s="1" t="s">
        <v>117</v>
      </c>
      <c r="G5325" s="2">
        <v>44346</v>
      </c>
      <c r="H5325" s="1">
        <v>0</v>
      </c>
      <c r="I5325" s="24" t="str">
        <f>VLOOKUP($E5325,Mapping!$A$2:$C$502,3,0)</f>
        <v>S2</v>
      </c>
      <c r="J5325" s="24" t="str">
        <f>VLOOKUP($E5325,Mapping!$A$2:$C$502,2,0)</f>
        <v>Facebook AEO AAA</v>
      </c>
      <c r="K5325" s="24" t="str">
        <f>VLOOKUP(G5325,Mapping!$E$2:$F$246,2,0)</f>
        <v>S1</v>
      </c>
    </row>
    <row r="5326" spans="5:11" x14ac:dyDescent="0.25">
      <c r="E5326" s="5" t="s">
        <v>243</v>
      </c>
      <c r="F5326" s="1" t="s">
        <v>117</v>
      </c>
      <c r="G5326" s="2">
        <v>44346</v>
      </c>
      <c r="H5326" s="1">
        <v>0</v>
      </c>
      <c r="I5326" s="24" t="str">
        <f>VLOOKUP($E5326,Mapping!$A$2:$C$502,3,0)</f>
        <v>S3</v>
      </c>
      <c r="J5326" s="24" t="str">
        <f>VLOOKUP($E5326,Mapping!$A$2:$C$502,2,0)</f>
        <v>Facebook AEO AAA</v>
      </c>
      <c r="K5326" s="24" t="str">
        <f>VLOOKUP(G5326,Mapping!$E$2:$F$246,2,0)</f>
        <v>S1</v>
      </c>
    </row>
    <row r="5327" spans="5:11" x14ac:dyDescent="0.25">
      <c r="E5327" s="5" t="s">
        <v>204</v>
      </c>
      <c r="F5327" s="1" t="s">
        <v>117</v>
      </c>
      <c r="G5327" s="2">
        <v>44346</v>
      </c>
      <c r="H5327" s="1">
        <v>0</v>
      </c>
      <c r="I5327" s="24" t="str">
        <f>VLOOKUP($E5327,Mapping!$A$2:$C$502,3,0)</f>
        <v>Pre</v>
      </c>
      <c r="J5327" s="24" t="str">
        <f>VLOOKUP($E5327,Mapping!$A$2:$C$502,2,0)</f>
        <v>Facebook AEO AAA</v>
      </c>
      <c r="K5327" s="24" t="str">
        <f>VLOOKUP(G5327,Mapping!$E$2:$F$246,2,0)</f>
        <v>S1</v>
      </c>
    </row>
    <row r="5328" spans="5:11" x14ac:dyDescent="0.25">
      <c r="E5328" s="5" t="s">
        <v>205</v>
      </c>
      <c r="F5328" s="1" t="s">
        <v>117</v>
      </c>
      <c r="G5328" s="2">
        <v>44346</v>
      </c>
      <c r="H5328" s="1">
        <v>2148.5461312638799</v>
      </c>
      <c r="I5328" s="24" t="str">
        <f>VLOOKUP($E5328,Mapping!$A$2:$C$502,3,0)</f>
        <v>S1</v>
      </c>
      <c r="J5328" s="24" t="str">
        <f>VLOOKUP($E5328,Mapping!$A$2:$C$502,2,0)</f>
        <v>Facebook AEO BAU</v>
      </c>
      <c r="K5328" s="24" t="str">
        <f>VLOOKUP(G5328,Mapping!$E$2:$F$246,2,0)</f>
        <v>S1</v>
      </c>
    </row>
    <row r="5329" spans="5:11" x14ac:dyDescent="0.25">
      <c r="E5329" s="5" t="s">
        <v>206</v>
      </c>
      <c r="F5329" s="1" t="s">
        <v>117</v>
      </c>
      <c r="G5329" s="2">
        <v>44346</v>
      </c>
      <c r="H5329" s="1">
        <v>0</v>
      </c>
      <c r="I5329" s="24" t="str">
        <f>VLOOKUP($E5329,Mapping!$A$2:$C$502,3,0)</f>
        <v>S2</v>
      </c>
      <c r="J5329" s="24" t="str">
        <f>VLOOKUP($E5329,Mapping!$A$2:$C$502,2,0)</f>
        <v>Facebook AEO BAU</v>
      </c>
      <c r="K5329" s="24" t="str">
        <f>VLOOKUP(G5329,Mapping!$E$2:$F$246,2,0)</f>
        <v>S1</v>
      </c>
    </row>
    <row r="5330" spans="5:11" x14ac:dyDescent="0.25">
      <c r="E5330" s="5" t="s">
        <v>244</v>
      </c>
      <c r="F5330" s="1" t="s">
        <v>117</v>
      </c>
      <c r="G5330" s="2">
        <v>44346</v>
      </c>
      <c r="H5330" s="1">
        <v>0</v>
      </c>
      <c r="I5330" s="24" t="str">
        <f>VLOOKUP($E5330,Mapping!$A$2:$C$502,3,0)</f>
        <v>S3</v>
      </c>
      <c r="J5330" s="24" t="str">
        <f>VLOOKUP($E5330,Mapping!$A$2:$C$502,2,0)</f>
        <v>Facebook AEO BAU</v>
      </c>
      <c r="K5330" s="24" t="str">
        <f>VLOOKUP(G5330,Mapping!$E$2:$F$246,2,0)</f>
        <v>S1</v>
      </c>
    </row>
    <row r="5331" spans="5:11" x14ac:dyDescent="0.25">
      <c r="E5331" s="5" t="s">
        <v>207</v>
      </c>
      <c r="F5331" s="1" t="s">
        <v>117</v>
      </c>
      <c r="G5331" s="2">
        <v>44346</v>
      </c>
      <c r="H5331" s="1">
        <v>0</v>
      </c>
      <c r="I5331" s="24" t="str">
        <f>VLOOKUP($E5331,Mapping!$A$2:$C$502,3,0)</f>
        <v>Pre</v>
      </c>
      <c r="J5331" s="24" t="str">
        <f>VLOOKUP($E5331,Mapping!$A$2:$C$502,2,0)</f>
        <v>Facebook AEO BAU</v>
      </c>
      <c r="K5331" s="24" t="str">
        <f>VLOOKUP(G5331,Mapping!$E$2:$F$246,2,0)</f>
        <v>S1</v>
      </c>
    </row>
    <row r="5332" spans="5:11" x14ac:dyDescent="0.25">
      <c r="E5332" s="5" t="s">
        <v>208</v>
      </c>
      <c r="F5332" s="1" t="s">
        <v>117</v>
      </c>
      <c r="G5332" s="2">
        <v>44346</v>
      </c>
      <c r="H5332" s="1">
        <v>0</v>
      </c>
      <c r="I5332" s="24" t="str">
        <f>VLOOKUP($E5332,Mapping!$A$2:$C$502,3,0)</f>
        <v>Pre</v>
      </c>
      <c r="J5332" s="24" t="str">
        <f>VLOOKUP($E5332,Mapping!$A$2:$C$502,2,0)</f>
        <v>Facebook VO AAA</v>
      </c>
      <c r="K5332" s="24" t="str">
        <f>VLOOKUP(G5332,Mapping!$E$2:$F$246,2,0)</f>
        <v>S1</v>
      </c>
    </row>
    <row r="5333" spans="5:11" x14ac:dyDescent="0.25">
      <c r="E5333" s="5" t="s">
        <v>209</v>
      </c>
      <c r="F5333" s="1" t="s">
        <v>117</v>
      </c>
      <c r="G5333" s="2">
        <v>44346</v>
      </c>
      <c r="H5333" s="1">
        <v>31501.552853762802</v>
      </c>
      <c r="I5333" s="24" t="str">
        <f>VLOOKUP($E5333,Mapping!$A$2:$C$502,3,0)</f>
        <v>S1</v>
      </c>
      <c r="J5333" s="24" t="str">
        <f>VLOOKUP($E5333,Mapping!$A$2:$C$502,2,0)</f>
        <v>Facebook VO AAA</v>
      </c>
      <c r="K5333" s="24" t="str">
        <f>VLOOKUP(G5333,Mapping!$E$2:$F$246,2,0)</f>
        <v>S1</v>
      </c>
    </row>
    <row r="5334" spans="5:11" x14ac:dyDescent="0.25">
      <c r="E5334" s="5" t="s">
        <v>210</v>
      </c>
      <c r="F5334" s="1" t="s">
        <v>117</v>
      </c>
      <c r="G5334" s="2">
        <v>44346</v>
      </c>
      <c r="H5334" s="1">
        <v>0</v>
      </c>
      <c r="I5334" s="24" t="str">
        <f>VLOOKUP($E5334,Mapping!$A$2:$C$502,3,0)</f>
        <v>S2</v>
      </c>
      <c r="J5334" s="24" t="str">
        <f>VLOOKUP($E5334,Mapping!$A$2:$C$502,2,0)</f>
        <v>Facebook VO AAA</v>
      </c>
      <c r="K5334" s="24" t="str">
        <f>VLOOKUP(G5334,Mapping!$E$2:$F$246,2,0)</f>
        <v>S1</v>
      </c>
    </row>
    <row r="5335" spans="5:11" x14ac:dyDescent="0.25">
      <c r="E5335" s="5" t="s">
        <v>245</v>
      </c>
      <c r="F5335" s="1" t="s">
        <v>117</v>
      </c>
      <c r="G5335" s="2">
        <v>44346</v>
      </c>
      <c r="H5335" s="1">
        <v>0</v>
      </c>
      <c r="I5335" s="24" t="str">
        <f>VLOOKUP($E5335,Mapping!$A$2:$C$502,3,0)</f>
        <v>S3</v>
      </c>
      <c r="J5335" s="24" t="str">
        <f>VLOOKUP($E5335,Mapping!$A$2:$C$502,2,0)</f>
        <v>Facebook VO AAA</v>
      </c>
      <c r="K5335" s="24" t="str">
        <f>VLOOKUP(G5335,Mapping!$E$2:$F$246,2,0)</f>
        <v>S1</v>
      </c>
    </row>
    <row r="5336" spans="5:11" x14ac:dyDescent="0.25">
      <c r="E5336" s="5" t="s">
        <v>211</v>
      </c>
      <c r="F5336" s="1" t="s">
        <v>117</v>
      </c>
      <c r="G5336" s="2">
        <v>44346</v>
      </c>
      <c r="H5336" s="1">
        <v>0</v>
      </c>
      <c r="I5336" s="24" t="str">
        <f>VLOOKUP($E5336,Mapping!$A$2:$C$502,3,0)</f>
        <v>Pre</v>
      </c>
      <c r="J5336" s="24" t="str">
        <f>VLOOKUP($E5336,Mapping!$A$2:$C$502,2,0)</f>
        <v>Facebook VO BAU</v>
      </c>
      <c r="K5336" s="24" t="str">
        <f>VLOOKUP(G5336,Mapping!$E$2:$F$246,2,0)</f>
        <v>S1</v>
      </c>
    </row>
    <row r="5337" spans="5:11" x14ac:dyDescent="0.25">
      <c r="E5337" s="5" t="s">
        <v>212</v>
      </c>
      <c r="F5337" s="1" t="s">
        <v>117</v>
      </c>
      <c r="G5337" s="2">
        <v>44346</v>
      </c>
      <c r="H5337" s="1">
        <v>35304.949187323298</v>
      </c>
      <c r="I5337" s="24" t="str">
        <f>VLOOKUP($E5337,Mapping!$A$2:$C$502,3,0)</f>
        <v>S1</v>
      </c>
      <c r="J5337" s="24" t="str">
        <f>VLOOKUP($E5337,Mapping!$A$2:$C$502,2,0)</f>
        <v>Facebook VO BAU</v>
      </c>
      <c r="K5337" s="24" t="str">
        <f>VLOOKUP(G5337,Mapping!$E$2:$F$246,2,0)</f>
        <v>S1</v>
      </c>
    </row>
    <row r="5338" spans="5:11" x14ac:dyDescent="0.25">
      <c r="E5338" s="5" t="s">
        <v>213</v>
      </c>
      <c r="F5338" s="1" t="s">
        <v>117</v>
      </c>
      <c r="G5338" s="2">
        <v>44346</v>
      </c>
      <c r="H5338" s="1">
        <v>0</v>
      </c>
      <c r="I5338" s="24" t="str">
        <f>VLOOKUP($E5338,Mapping!$A$2:$C$502,3,0)</f>
        <v>S2</v>
      </c>
      <c r="J5338" s="24" t="str">
        <f>VLOOKUP($E5338,Mapping!$A$2:$C$502,2,0)</f>
        <v>Facebook VO BAU</v>
      </c>
      <c r="K5338" s="24" t="str">
        <f>VLOOKUP(G5338,Mapping!$E$2:$F$246,2,0)</f>
        <v>S1</v>
      </c>
    </row>
    <row r="5339" spans="5:11" x14ac:dyDescent="0.25">
      <c r="E5339" s="5" t="s">
        <v>246</v>
      </c>
      <c r="F5339" s="1" t="s">
        <v>117</v>
      </c>
      <c r="G5339" s="2">
        <v>44346</v>
      </c>
      <c r="H5339" s="1">
        <v>0</v>
      </c>
      <c r="I5339" s="24" t="str">
        <f>VLOOKUP($E5339,Mapping!$A$2:$C$502,3,0)</f>
        <v>S3</v>
      </c>
      <c r="J5339" s="24" t="str">
        <f>VLOOKUP($E5339,Mapping!$A$2:$C$502,2,0)</f>
        <v>Facebook VO BAU</v>
      </c>
      <c r="K5339" s="24" t="str">
        <f>VLOOKUP(G5339,Mapping!$E$2:$F$246,2,0)</f>
        <v>S1</v>
      </c>
    </row>
    <row r="5340" spans="5:11" x14ac:dyDescent="0.25">
      <c r="E5340" s="5" t="s">
        <v>214</v>
      </c>
      <c r="F5340" s="1" t="s">
        <v>117</v>
      </c>
      <c r="G5340" s="2">
        <v>44346</v>
      </c>
      <c r="H5340" s="1">
        <v>0</v>
      </c>
      <c r="I5340" s="24" t="str">
        <f>VLOOKUP($E5340,Mapping!$A$2:$C$502,3,0)</f>
        <v>Pre</v>
      </c>
      <c r="J5340" s="24" t="str">
        <f>VLOOKUP($E5340,Mapping!$A$2:$C$502,2,0)</f>
        <v>Facebook VO Dynamic</v>
      </c>
      <c r="K5340" s="24" t="str">
        <f>VLOOKUP(G5340,Mapping!$E$2:$F$246,2,0)</f>
        <v>S1</v>
      </c>
    </row>
    <row r="5341" spans="5:11" x14ac:dyDescent="0.25">
      <c r="E5341" s="5" t="s">
        <v>215</v>
      </c>
      <c r="F5341" s="1" t="s">
        <v>117</v>
      </c>
      <c r="G5341" s="2">
        <v>44346</v>
      </c>
      <c r="H5341" s="1">
        <v>9264.3395100357102</v>
      </c>
      <c r="I5341" s="24" t="str">
        <f>VLOOKUP($E5341,Mapping!$A$2:$C$502,3,0)</f>
        <v>S1</v>
      </c>
      <c r="J5341" s="24" t="str">
        <f>VLOOKUP($E5341,Mapping!$A$2:$C$502,2,0)</f>
        <v>Facebook VO Dynamic</v>
      </c>
      <c r="K5341" s="24" t="str">
        <f>VLOOKUP(G5341,Mapping!$E$2:$F$246,2,0)</f>
        <v>S1</v>
      </c>
    </row>
    <row r="5342" spans="5:11" x14ac:dyDescent="0.25">
      <c r="E5342" s="5" t="s">
        <v>216</v>
      </c>
      <c r="F5342" s="1" t="s">
        <v>117</v>
      </c>
      <c r="G5342" s="2">
        <v>44346</v>
      </c>
      <c r="H5342" s="1">
        <v>0</v>
      </c>
      <c r="I5342" s="24" t="str">
        <f>VLOOKUP($E5342,Mapping!$A$2:$C$502,3,0)</f>
        <v>Pre</v>
      </c>
      <c r="J5342" s="24" t="str">
        <f>VLOOKUP($E5342,Mapping!$A$2:$C$502,2,0)</f>
        <v>Google Display</v>
      </c>
      <c r="K5342" s="24" t="str">
        <f>VLOOKUP(G5342,Mapping!$E$2:$F$246,2,0)</f>
        <v>S1</v>
      </c>
    </row>
    <row r="5343" spans="5:11" x14ac:dyDescent="0.25">
      <c r="E5343" s="5" t="s">
        <v>217</v>
      </c>
      <c r="F5343" s="1" t="s">
        <v>117</v>
      </c>
      <c r="G5343" s="2">
        <v>44346</v>
      </c>
      <c r="H5343" s="1">
        <v>0</v>
      </c>
      <c r="I5343" s="24">
        <f>VLOOKUP($E5343,Mapping!$A$2:$C$502,3,0)</f>
        <v>0</v>
      </c>
      <c r="J5343" s="24" t="str">
        <f>VLOOKUP($E5343,Mapping!$A$2:$C$502,2,0)</f>
        <v>Google Display</v>
      </c>
      <c r="K5343" s="24" t="str">
        <f>VLOOKUP(G5343,Mapping!$E$2:$F$246,2,0)</f>
        <v>S1</v>
      </c>
    </row>
    <row r="5344" spans="5:11" x14ac:dyDescent="0.25">
      <c r="E5344" s="5" t="s">
        <v>229</v>
      </c>
      <c r="F5344" s="1" t="s">
        <v>117</v>
      </c>
      <c r="G5344" s="2">
        <v>44346</v>
      </c>
      <c r="H5344" s="1">
        <v>0</v>
      </c>
      <c r="I5344" s="24">
        <f>VLOOKUP($E5344,Mapping!$A$2:$C$502,3,0)</f>
        <v>0</v>
      </c>
      <c r="J5344" s="24" t="str">
        <f>VLOOKUP($E5344,Mapping!$A$2:$C$502,2,0)</f>
        <v>Google Display</v>
      </c>
      <c r="K5344" s="24" t="str">
        <f>VLOOKUP(G5344,Mapping!$E$2:$F$246,2,0)</f>
        <v>S1</v>
      </c>
    </row>
    <row r="5345" spans="5:11" x14ac:dyDescent="0.25">
      <c r="E5345" s="5" t="s">
        <v>218</v>
      </c>
      <c r="F5345" s="1" t="s">
        <v>117</v>
      </c>
      <c r="G5345" s="2">
        <v>44346</v>
      </c>
      <c r="H5345" s="1">
        <v>0</v>
      </c>
      <c r="I5345" s="24">
        <f>VLOOKUP($E5345,Mapping!$A$2:$C$502,3,0)</f>
        <v>0</v>
      </c>
      <c r="J5345" s="24" t="str">
        <f>VLOOKUP($E5345,Mapping!$A$2:$C$502,2,0)</f>
        <v>Google Display</v>
      </c>
      <c r="K5345" s="24" t="str">
        <f>VLOOKUP(G5345,Mapping!$E$2:$F$246,2,0)</f>
        <v>S1</v>
      </c>
    </row>
    <row r="5346" spans="5:11" x14ac:dyDescent="0.25">
      <c r="E5346" s="5" t="s">
        <v>230</v>
      </c>
      <c r="F5346" s="1" t="s">
        <v>117</v>
      </c>
      <c r="G5346" s="2">
        <v>44346</v>
      </c>
      <c r="H5346" s="1">
        <v>12300.41269786</v>
      </c>
      <c r="I5346" s="24" t="str">
        <f>VLOOKUP($E5346,Mapping!$A$2:$C$502,3,0)</f>
        <v>S1</v>
      </c>
      <c r="J5346" s="24" t="str">
        <f>VLOOKUP($E5346,Mapping!$A$2:$C$502,2,0)</f>
        <v>Google Display</v>
      </c>
      <c r="K5346" s="24" t="str">
        <f>VLOOKUP(G5346,Mapping!$E$2:$F$246,2,0)</f>
        <v>S1</v>
      </c>
    </row>
    <row r="5347" spans="5:11" x14ac:dyDescent="0.25">
      <c r="E5347" s="5" t="s">
        <v>219</v>
      </c>
      <c r="F5347" s="1" t="s">
        <v>117</v>
      </c>
      <c r="G5347" s="2">
        <v>44346</v>
      </c>
      <c r="H5347" s="1">
        <v>0</v>
      </c>
      <c r="I5347" s="24" t="str">
        <f>VLOOKUP($E5347,Mapping!$A$2:$C$502,3,0)</f>
        <v>Pre</v>
      </c>
      <c r="J5347" s="24" t="str">
        <f>VLOOKUP($E5347,Mapping!$A$2:$C$502,2,0)</f>
        <v>Google Youtube</v>
      </c>
      <c r="K5347" s="24" t="str">
        <f>VLOOKUP(G5347,Mapping!$E$2:$F$246,2,0)</f>
        <v>S1</v>
      </c>
    </row>
    <row r="5348" spans="5:11" x14ac:dyDescent="0.25">
      <c r="E5348" s="5" t="s">
        <v>220</v>
      </c>
      <c r="F5348" s="1" t="s">
        <v>117</v>
      </c>
      <c r="G5348" s="2">
        <v>44346</v>
      </c>
      <c r="H5348" s="1">
        <v>0</v>
      </c>
      <c r="I5348" s="24">
        <f>VLOOKUP($E5348,Mapping!$A$2:$C$502,3,0)</f>
        <v>0</v>
      </c>
      <c r="J5348" s="24" t="str">
        <f>VLOOKUP($E5348,Mapping!$A$2:$C$502,2,0)</f>
        <v>Google Youtube</v>
      </c>
      <c r="K5348" s="24" t="str">
        <f>VLOOKUP(G5348,Mapping!$E$2:$F$246,2,0)</f>
        <v>S1</v>
      </c>
    </row>
    <row r="5349" spans="5:11" x14ac:dyDescent="0.25">
      <c r="E5349" s="5" t="s">
        <v>231</v>
      </c>
      <c r="F5349" s="1" t="s">
        <v>117</v>
      </c>
      <c r="G5349" s="2">
        <v>44346</v>
      </c>
      <c r="H5349" s="1">
        <v>0</v>
      </c>
      <c r="I5349" s="24">
        <f>VLOOKUP($E5349,Mapping!$A$2:$C$502,3,0)</f>
        <v>0</v>
      </c>
      <c r="J5349" s="24" t="str">
        <f>VLOOKUP($E5349,Mapping!$A$2:$C$502,2,0)</f>
        <v>Google Youtube</v>
      </c>
      <c r="K5349" s="24" t="str">
        <f>VLOOKUP(G5349,Mapping!$E$2:$F$246,2,0)</f>
        <v>S1</v>
      </c>
    </row>
    <row r="5350" spans="5:11" x14ac:dyDescent="0.25">
      <c r="E5350" s="5" t="s">
        <v>221</v>
      </c>
      <c r="F5350" s="1" t="s">
        <v>117</v>
      </c>
      <c r="G5350" s="2">
        <v>44346</v>
      </c>
      <c r="H5350" s="1">
        <v>0</v>
      </c>
      <c r="I5350" s="24">
        <f>VLOOKUP($E5350,Mapping!$A$2:$C$502,3,0)</f>
        <v>0</v>
      </c>
      <c r="J5350" s="24" t="str">
        <f>VLOOKUP($E5350,Mapping!$A$2:$C$502,2,0)</f>
        <v>Google Youtube</v>
      </c>
      <c r="K5350" s="24" t="str">
        <f>VLOOKUP(G5350,Mapping!$E$2:$F$246,2,0)</f>
        <v>S1</v>
      </c>
    </row>
    <row r="5351" spans="5:11" x14ac:dyDescent="0.25">
      <c r="E5351" s="5" t="s">
        <v>232</v>
      </c>
      <c r="F5351" s="1" t="s">
        <v>117</v>
      </c>
      <c r="G5351" s="2">
        <v>44346</v>
      </c>
      <c r="H5351" s="1">
        <v>5322.4671462008901</v>
      </c>
      <c r="I5351" s="24" t="str">
        <f>VLOOKUP($E5351,Mapping!$A$2:$C$502,3,0)</f>
        <v>S1</v>
      </c>
      <c r="J5351" s="24" t="str">
        <f>VLOOKUP($E5351,Mapping!$A$2:$C$502,2,0)</f>
        <v>Google Youtube</v>
      </c>
      <c r="K5351" s="24" t="str">
        <f>VLOOKUP(G5351,Mapping!$E$2:$F$246,2,0)</f>
        <v>S1</v>
      </c>
    </row>
    <row r="5352" spans="5:11" x14ac:dyDescent="0.25">
      <c r="E5352" s="5" t="s">
        <v>73</v>
      </c>
      <c r="F5352" s="1" t="s">
        <v>117</v>
      </c>
      <c r="G5352" s="2">
        <v>44346</v>
      </c>
      <c r="H5352" s="1">
        <v>282876.95580592903</v>
      </c>
      <c r="I5352" s="24">
        <f>VLOOKUP($E5352,Mapping!$A$2:$C$502,3,0)</f>
        <v>0</v>
      </c>
      <c r="J5352" s="24">
        <f>VLOOKUP($E5352,Mapping!$A$2:$C$502,2,0)</f>
        <v>0</v>
      </c>
      <c r="K5352" s="24" t="str">
        <f>VLOOKUP(G5352,Mapping!$E$2:$F$246,2,0)</f>
        <v>S1</v>
      </c>
    </row>
    <row r="5353" spans="5:11" x14ac:dyDescent="0.25">
      <c r="E5353" s="5" t="s">
        <v>149</v>
      </c>
      <c r="F5353" s="1" t="s">
        <v>117</v>
      </c>
      <c r="G5353" s="2">
        <v>44346</v>
      </c>
      <c r="H5353" s="1">
        <v>0</v>
      </c>
      <c r="I5353" s="24">
        <f>VLOOKUP($E5353,Mapping!$A$2:$C$502,3,0)</f>
        <v>0</v>
      </c>
      <c r="J5353" s="24" t="str">
        <f>VLOOKUP($E5353,Mapping!$A$2:$C$502,2,0)</f>
        <v>Event After Effect</v>
      </c>
      <c r="K5353" s="24" t="str">
        <f>VLOOKUP(G5353,Mapping!$E$2:$F$246,2,0)</f>
        <v>S1</v>
      </c>
    </row>
    <row r="5354" spans="5:11" x14ac:dyDescent="0.25">
      <c r="E5354" s="5" t="s">
        <v>150</v>
      </c>
      <c r="F5354" s="1" t="s">
        <v>117</v>
      </c>
      <c r="G5354" s="2">
        <v>44346</v>
      </c>
      <c r="H5354" s="1">
        <v>0</v>
      </c>
      <c r="I5354" s="24">
        <f>VLOOKUP($E5354,Mapping!$A$2:$C$502,3,0)</f>
        <v>0</v>
      </c>
      <c r="J5354" s="24" t="str">
        <f>VLOOKUP($E5354,Mapping!$A$2:$C$502,2,0)</f>
        <v>Internal Event</v>
      </c>
      <c r="K5354" s="24" t="str">
        <f>VLOOKUP(G5354,Mapping!$E$2:$F$246,2,0)</f>
        <v>S1</v>
      </c>
    </row>
    <row r="5355" spans="5:11" x14ac:dyDescent="0.25">
      <c r="E5355" s="5" t="s">
        <v>151</v>
      </c>
      <c r="F5355" s="1" t="s">
        <v>117</v>
      </c>
      <c r="G5355" s="2">
        <v>44346</v>
      </c>
      <c r="H5355" s="1">
        <v>0</v>
      </c>
      <c r="I5355" s="24">
        <f>VLOOKUP($E5355,Mapping!$A$2:$C$502,3,0)</f>
        <v>0</v>
      </c>
      <c r="J5355" s="24" t="str">
        <f>VLOOKUP($E5355,Mapping!$A$2:$C$502,2,0)</f>
        <v>Internal Event</v>
      </c>
      <c r="K5355" s="24" t="str">
        <f>VLOOKUP(G5355,Mapping!$E$2:$F$246,2,0)</f>
        <v>S1</v>
      </c>
    </row>
    <row r="5356" spans="5:11" x14ac:dyDescent="0.25">
      <c r="E5356" s="5" t="s">
        <v>152</v>
      </c>
      <c r="F5356" s="1" t="s">
        <v>117</v>
      </c>
      <c r="G5356" s="2">
        <v>44346</v>
      </c>
      <c r="H5356" s="1">
        <v>0</v>
      </c>
      <c r="I5356" s="24">
        <f>VLOOKUP($E5356,Mapping!$A$2:$C$502,3,0)</f>
        <v>0</v>
      </c>
      <c r="J5356" s="24" t="str">
        <f>VLOOKUP($E5356,Mapping!$A$2:$C$502,2,0)</f>
        <v>Internal Event</v>
      </c>
      <c r="K5356" s="24" t="str">
        <f>VLOOKUP(G5356,Mapping!$E$2:$F$246,2,0)</f>
        <v>S1</v>
      </c>
    </row>
    <row r="5357" spans="5:11" x14ac:dyDescent="0.25">
      <c r="E5357" s="5" t="s">
        <v>153</v>
      </c>
      <c r="F5357" s="1" t="s">
        <v>117</v>
      </c>
      <c r="G5357" s="2">
        <v>44346</v>
      </c>
      <c r="H5357" s="1">
        <v>0</v>
      </c>
      <c r="I5357" s="24">
        <f>VLOOKUP($E5357,Mapping!$A$2:$C$502,3,0)</f>
        <v>0</v>
      </c>
      <c r="J5357" s="24" t="str">
        <f>VLOOKUP($E5357,Mapping!$A$2:$C$502,2,0)</f>
        <v>Monday Effect</v>
      </c>
      <c r="K5357" s="24" t="str">
        <f>VLOOKUP(G5357,Mapping!$E$2:$F$246,2,0)</f>
        <v>S1</v>
      </c>
    </row>
    <row r="5358" spans="5:11" x14ac:dyDescent="0.25">
      <c r="E5358" s="5" t="s">
        <v>154</v>
      </c>
      <c r="F5358" s="1" t="s">
        <v>117</v>
      </c>
      <c r="G5358" s="2">
        <v>44346</v>
      </c>
      <c r="H5358" s="1">
        <v>0</v>
      </c>
      <c r="I5358" s="24">
        <f>VLOOKUP($E5358,Mapping!$A$2:$C$502,3,0)</f>
        <v>0</v>
      </c>
      <c r="J5358" s="24" t="str">
        <f>VLOOKUP($E5358,Mapping!$A$2:$C$502,2,0)</f>
        <v>New Content</v>
      </c>
      <c r="K5358" s="24" t="str">
        <f>VLOOKUP(G5358,Mapping!$E$2:$F$246,2,0)</f>
        <v>S1</v>
      </c>
    </row>
    <row r="5359" spans="5:11" x14ac:dyDescent="0.25">
      <c r="E5359" s="5" t="s">
        <v>155</v>
      </c>
      <c r="F5359" s="1" t="s">
        <v>117</v>
      </c>
      <c r="G5359" s="2">
        <v>44346</v>
      </c>
      <c r="H5359" s="1">
        <v>0</v>
      </c>
      <c r="I5359" s="24">
        <f>VLOOKUP($E5359,Mapping!$A$2:$C$502,3,0)</f>
        <v>0</v>
      </c>
      <c r="J5359" s="24" t="str">
        <f>VLOOKUP($E5359,Mapping!$A$2:$C$502,2,0)</f>
        <v>Internal Event</v>
      </c>
      <c r="K5359" s="24" t="str">
        <f>VLOOKUP(G5359,Mapping!$E$2:$F$246,2,0)</f>
        <v>S1</v>
      </c>
    </row>
    <row r="5360" spans="5:11" x14ac:dyDescent="0.25">
      <c r="E5360" s="5" t="s">
        <v>156</v>
      </c>
      <c r="F5360" s="1" t="s">
        <v>117</v>
      </c>
      <c r="G5360" s="2">
        <v>44346</v>
      </c>
      <c r="H5360" s="1">
        <v>0</v>
      </c>
      <c r="I5360" s="24">
        <f>VLOOKUP($E5360,Mapping!$A$2:$C$502,3,0)</f>
        <v>0</v>
      </c>
      <c r="J5360" s="24" t="str">
        <f>VLOOKUP($E5360,Mapping!$A$2:$C$502,2,0)</f>
        <v>Internal Event</v>
      </c>
      <c r="K5360" s="24" t="str">
        <f>VLOOKUP(G5360,Mapping!$E$2:$F$246,2,0)</f>
        <v>S1</v>
      </c>
    </row>
    <row r="5361" spans="5:11" x14ac:dyDescent="0.25">
      <c r="E5361" s="5" t="s">
        <v>233</v>
      </c>
      <c r="F5361" s="1" t="s">
        <v>117</v>
      </c>
      <c r="G5361" s="2">
        <v>44346</v>
      </c>
      <c r="H5361" s="1">
        <v>0</v>
      </c>
      <c r="I5361" s="24" t="str">
        <f>VLOOKUP($E5361,Mapping!$A$2:$C$502,3,0)</f>
        <v>S2</v>
      </c>
      <c r="J5361" s="24" t="str">
        <f>VLOOKUP($E5361,Mapping!$A$2:$C$502,2,0)</f>
        <v>Reddit</v>
      </c>
      <c r="K5361" s="24" t="str">
        <f>VLOOKUP(G5361,Mapping!$E$2:$F$246,2,0)</f>
        <v>S1</v>
      </c>
    </row>
    <row r="5362" spans="5:11" x14ac:dyDescent="0.25">
      <c r="E5362" s="5" t="s">
        <v>158</v>
      </c>
      <c r="F5362" s="1" t="s">
        <v>117</v>
      </c>
      <c r="G5362" s="2">
        <v>44346</v>
      </c>
      <c r="H5362" s="1">
        <v>0</v>
      </c>
      <c r="I5362" s="24">
        <f>VLOOKUP($E5362,Mapping!$A$2:$C$502,3,0)</f>
        <v>0</v>
      </c>
      <c r="J5362" s="24" t="str">
        <f>VLOOKUP($E5362,Mapping!$A$2:$C$502,2,0)</f>
        <v>Internal Event</v>
      </c>
      <c r="K5362" s="24" t="str">
        <f>VLOOKUP(G5362,Mapping!$E$2:$F$246,2,0)</f>
        <v>S1</v>
      </c>
    </row>
    <row r="5363" spans="5:11" x14ac:dyDescent="0.25">
      <c r="E5363" s="5" t="s">
        <v>159</v>
      </c>
      <c r="F5363" s="1" t="s">
        <v>117</v>
      </c>
      <c r="G5363" s="2">
        <v>44346</v>
      </c>
      <c r="H5363" s="1">
        <v>0</v>
      </c>
      <c r="I5363" s="24">
        <f>VLOOKUP($E5363,Mapping!$A$2:$C$502,3,0)</f>
        <v>0</v>
      </c>
      <c r="J5363" s="24" t="str">
        <f>VLOOKUP($E5363,Mapping!$A$2:$C$502,2,0)</f>
        <v>Event After Effect</v>
      </c>
      <c r="K5363" s="24" t="str">
        <f>VLOOKUP(G5363,Mapping!$E$2:$F$246,2,0)</f>
        <v>S1</v>
      </c>
    </row>
    <row r="5364" spans="5:11" x14ac:dyDescent="0.25">
      <c r="E5364" s="5" t="s">
        <v>160</v>
      </c>
      <c r="F5364" s="1" t="s">
        <v>117</v>
      </c>
      <c r="G5364" s="2">
        <v>44346</v>
      </c>
      <c r="H5364" s="1">
        <v>0</v>
      </c>
      <c r="I5364" s="24">
        <f>VLOOKUP($E5364,Mapping!$A$2:$C$502,3,0)</f>
        <v>0</v>
      </c>
      <c r="J5364" s="24" t="str">
        <f>VLOOKUP($E5364,Mapping!$A$2:$C$502,2,0)</f>
        <v>Event After Effect</v>
      </c>
      <c r="K5364" s="24" t="str">
        <f>VLOOKUP(G5364,Mapping!$E$2:$F$246,2,0)</f>
        <v>S1</v>
      </c>
    </row>
    <row r="5365" spans="5:11" x14ac:dyDescent="0.25">
      <c r="E5365" s="5" t="s">
        <v>161</v>
      </c>
      <c r="F5365" s="1" t="s">
        <v>117</v>
      </c>
      <c r="G5365" s="2">
        <v>44346</v>
      </c>
      <c r="H5365" s="1">
        <v>0</v>
      </c>
      <c r="I5365" s="24">
        <f>VLOOKUP($E5365,Mapping!$A$2:$C$502,3,0)</f>
        <v>0</v>
      </c>
      <c r="J5365" s="24" t="str">
        <f>VLOOKUP($E5365,Mapping!$A$2:$C$502,2,0)</f>
        <v>Internal Event</v>
      </c>
      <c r="K5365" s="24" t="str">
        <f>VLOOKUP(G5365,Mapping!$E$2:$F$246,2,0)</f>
        <v>S1</v>
      </c>
    </row>
    <row r="5366" spans="5:11" x14ac:dyDescent="0.25">
      <c r="E5366" s="5" t="s">
        <v>162</v>
      </c>
      <c r="F5366" s="1" t="s">
        <v>117</v>
      </c>
      <c r="G5366" s="2">
        <v>44346</v>
      </c>
      <c r="H5366" s="1">
        <v>0</v>
      </c>
      <c r="I5366" s="24">
        <f>VLOOKUP($E5366,Mapping!$A$2:$C$502,3,0)</f>
        <v>0</v>
      </c>
      <c r="J5366" s="24" t="str">
        <f>VLOOKUP($E5366,Mapping!$A$2:$C$502,2,0)</f>
        <v>Tuesday Effect</v>
      </c>
      <c r="K5366" s="24" t="str">
        <f>VLOOKUP(G5366,Mapping!$E$2:$F$246,2,0)</f>
        <v>S1</v>
      </c>
    </row>
    <row r="5367" spans="5:11" x14ac:dyDescent="0.25">
      <c r="E5367" s="5" t="s">
        <v>222</v>
      </c>
      <c r="F5367" s="1" t="s">
        <v>117</v>
      </c>
      <c r="G5367" s="2">
        <v>44346</v>
      </c>
      <c r="H5367" s="1">
        <v>0</v>
      </c>
      <c r="I5367" s="24" t="str">
        <f>VLOOKUP($E5367,Mapping!$A$2:$C$502,3,0)</f>
        <v>Pre</v>
      </c>
      <c r="J5367" s="24" t="str">
        <f>VLOOKUP($E5367,Mapping!$A$2:$C$502,2,0)</f>
        <v>Unity</v>
      </c>
      <c r="K5367" s="24" t="str">
        <f>VLOOKUP(G5367,Mapping!$E$2:$F$246,2,0)</f>
        <v>S1</v>
      </c>
    </row>
    <row r="5368" spans="5:11" x14ac:dyDescent="0.25">
      <c r="E5368" s="5" t="s">
        <v>234</v>
      </c>
      <c r="F5368" s="1" t="s">
        <v>117</v>
      </c>
      <c r="G5368" s="2">
        <v>44346</v>
      </c>
      <c r="H5368" s="1">
        <v>24399.681806087701</v>
      </c>
      <c r="I5368" s="24" t="str">
        <f>VLOOKUP($E5368,Mapping!$A$2:$C$502,3,0)</f>
        <v>S1</v>
      </c>
      <c r="J5368" s="24" t="str">
        <f>VLOOKUP($E5368,Mapping!$A$2:$C$502,2,0)</f>
        <v>Unity</v>
      </c>
      <c r="K5368" s="24" t="str">
        <f>VLOOKUP(G5368,Mapping!$E$2:$F$246,2,0)</f>
        <v>S1</v>
      </c>
    </row>
    <row r="5369" spans="5:11" x14ac:dyDescent="0.25">
      <c r="E5369" s="5" t="s">
        <v>235</v>
      </c>
      <c r="F5369" s="1" t="s">
        <v>117</v>
      </c>
      <c r="G5369" s="2">
        <v>44346</v>
      </c>
      <c r="H5369" s="1">
        <v>0</v>
      </c>
      <c r="I5369" s="24" t="str">
        <f>VLOOKUP($E5369,Mapping!$A$2:$C$502,3,0)</f>
        <v>S2</v>
      </c>
      <c r="J5369" s="24" t="str">
        <f>VLOOKUP($E5369,Mapping!$A$2:$C$502,2,0)</f>
        <v>Unity</v>
      </c>
      <c r="K5369" s="24" t="str">
        <f>VLOOKUP(G5369,Mapping!$E$2:$F$246,2,0)</f>
        <v>S1</v>
      </c>
    </row>
    <row r="5370" spans="5:11" x14ac:dyDescent="0.25">
      <c r="E5370" s="5" t="s">
        <v>247</v>
      </c>
      <c r="F5370" s="1" t="s">
        <v>117</v>
      </c>
      <c r="G5370" s="2">
        <v>44346</v>
      </c>
      <c r="H5370" s="1">
        <v>0</v>
      </c>
      <c r="I5370" s="24" t="str">
        <f>VLOOKUP($E5370,Mapping!$A$2:$C$502,3,0)</f>
        <v>S3</v>
      </c>
      <c r="J5370" s="24" t="str">
        <f>VLOOKUP($E5370,Mapping!$A$2:$C$502,2,0)</f>
        <v>Unity</v>
      </c>
      <c r="K5370" s="24" t="str">
        <f>VLOOKUP(G5370,Mapping!$E$2:$F$246,2,0)</f>
        <v>S1</v>
      </c>
    </row>
    <row r="5371" spans="5:11" x14ac:dyDescent="0.25">
      <c r="E5371" s="5" t="s">
        <v>200</v>
      </c>
      <c r="F5371" s="1" t="s">
        <v>117</v>
      </c>
      <c r="G5371" s="2">
        <v>44347</v>
      </c>
      <c r="H5371" s="1">
        <v>0</v>
      </c>
      <c r="I5371" s="24">
        <f>VLOOKUP($E5371,Mapping!$A$2:$C$502,3,0)</f>
        <v>0</v>
      </c>
      <c r="J5371" s="24" t="str">
        <f>VLOOKUP($E5371,Mapping!$A$2:$C$502,2,0)</f>
        <v>Apple Search</v>
      </c>
      <c r="K5371" s="24" t="str">
        <f>VLOOKUP(G5371,Mapping!$E$2:$F$246,2,0)</f>
        <v>S1</v>
      </c>
    </row>
    <row r="5372" spans="5:11" x14ac:dyDescent="0.25">
      <c r="E5372" s="5" t="s">
        <v>227</v>
      </c>
      <c r="F5372" s="1" t="s">
        <v>117</v>
      </c>
      <c r="G5372" s="2">
        <v>44347</v>
      </c>
      <c r="H5372" s="1">
        <v>4.4394502720251299E-7</v>
      </c>
      <c r="I5372" s="24">
        <f>VLOOKUP($E5372,Mapping!$A$2:$C$502,3,0)</f>
        <v>0</v>
      </c>
      <c r="J5372" s="24" t="str">
        <f>VLOOKUP($E5372,Mapping!$A$2:$C$502,2,0)</f>
        <v>Applovin Rewarded</v>
      </c>
      <c r="K5372" s="24" t="str">
        <f>VLOOKUP(G5372,Mapping!$E$2:$F$246,2,0)</f>
        <v>S1</v>
      </c>
    </row>
    <row r="5373" spans="5:11" x14ac:dyDescent="0.25">
      <c r="E5373" s="5" t="s">
        <v>201</v>
      </c>
      <c r="F5373" s="1" t="s">
        <v>117</v>
      </c>
      <c r="G5373" s="2">
        <v>44347</v>
      </c>
      <c r="H5373" s="1">
        <v>8.2701671832581499E-7</v>
      </c>
      <c r="I5373" s="24">
        <f>VLOOKUP($E5373,Mapping!$A$2:$C$502,3,0)</f>
        <v>0</v>
      </c>
      <c r="J5373" s="24" t="str">
        <f>VLOOKUP($E5373,Mapping!$A$2:$C$502,2,0)</f>
        <v>Applovin Video</v>
      </c>
      <c r="K5373" s="24" t="str">
        <f>VLOOKUP(G5373,Mapping!$E$2:$F$246,2,0)</f>
        <v>S1</v>
      </c>
    </row>
    <row r="5374" spans="5:11" x14ac:dyDescent="0.25">
      <c r="E5374" s="5" t="s">
        <v>143</v>
      </c>
      <c r="F5374" s="1" t="s">
        <v>117</v>
      </c>
      <c r="G5374" s="2">
        <v>44347</v>
      </c>
      <c r="H5374" s="1">
        <v>0</v>
      </c>
      <c r="I5374" s="24">
        <f>VLOOKUP($E5374,Mapping!$A$2:$C$502,3,0)</f>
        <v>0</v>
      </c>
      <c r="J5374" s="24" t="str">
        <f>VLOOKUP($E5374,Mapping!$A$2:$C$502,2,0)</f>
        <v>Bug Fix</v>
      </c>
      <c r="K5374" s="24" t="str">
        <f>VLOOKUP(G5374,Mapping!$E$2:$F$246,2,0)</f>
        <v>S1</v>
      </c>
    </row>
    <row r="5375" spans="5:11" x14ac:dyDescent="0.25">
      <c r="E5375" s="5" t="s">
        <v>144</v>
      </c>
      <c r="F5375" s="1" t="s">
        <v>117</v>
      </c>
      <c r="G5375" s="2">
        <v>44347</v>
      </c>
      <c r="H5375" s="1">
        <v>0</v>
      </c>
      <c r="I5375" s="24">
        <f>VLOOKUP($E5375,Mapping!$A$2:$C$502,3,0)</f>
        <v>0</v>
      </c>
      <c r="J5375" s="24" t="str">
        <f>VLOOKUP($E5375,Mapping!$A$2:$C$502,2,0)</f>
        <v>Bug Fix</v>
      </c>
      <c r="K5375" s="24" t="str">
        <f>VLOOKUP(G5375,Mapping!$E$2:$F$246,2,0)</f>
        <v>S1</v>
      </c>
    </row>
    <row r="5376" spans="5:11" x14ac:dyDescent="0.25">
      <c r="E5376" s="5" t="s">
        <v>226</v>
      </c>
      <c r="F5376" s="1" t="s">
        <v>117</v>
      </c>
      <c r="G5376" s="2">
        <v>44347</v>
      </c>
      <c r="H5376" s="1">
        <v>0</v>
      </c>
      <c r="I5376" s="24">
        <f>VLOOKUP($E5376,Mapping!$A$2:$C$502,3,0)</f>
        <v>0</v>
      </c>
      <c r="J5376" s="24" t="str">
        <f>VLOOKUP($E5376,Mapping!$A$2:$C$502,2,0)</f>
        <v>Bug Fix</v>
      </c>
      <c r="K5376" s="24" t="str">
        <f>VLOOKUP(G5376,Mapping!$E$2:$F$246,2,0)</f>
        <v>S1</v>
      </c>
    </row>
    <row r="5377" spans="5:11" x14ac:dyDescent="0.25">
      <c r="E5377" s="5" t="s">
        <v>146</v>
      </c>
      <c r="F5377" s="1" t="s">
        <v>117</v>
      </c>
      <c r="G5377" s="2">
        <v>44347</v>
      </c>
      <c r="H5377" s="1">
        <v>0</v>
      </c>
      <c r="I5377" s="24">
        <f>VLOOKUP($E5377,Mapping!$A$2:$C$502,3,0)</f>
        <v>0</v>
      </c>
      <c r="J5377" s="24" t="str">
        <f>VLOOKUP($E5377,Mapping!$A$2:$C$502,2,0)</f>
        <v>Event After Effect</v>
      </c>
      <c r="K5377" s="24" t="str">
        <f>VLOOKUP(G5377,Mapping!$E$2:$F$246,2,0)</f>
        <v>S1</v>
      </c>
    </row>
    <row r="5378" spans="5:11" x14ac:dyDescent="0.25">
      <c r="E5378" s="5" t="s">
        <v>228</v>
      </c>
      <c r="F5378" s="1" t="s">
        <v>117</v>
      </c>
      <c r="G5378" s="2">
        <v>44347</v>
      </c>
      <c r="H5378" s="1">
        <v>0</v>
      </c>
      <c r="I5378" s="24">
        <f>VLOOKUP($E5378,Mapping!$A$2:$C$502,3,0)</f>
        <v>0</v>
      </c>
      <c r="J5378" s="24" t="str">
        <f>VLOOKUP($E5378,Mapping!$A$2:$C$502,2,0)</f>
        <v>Bytedance Global</v>
      </c>
      <c r="K5378" s="24" t="str">
        <f>VLOOKUP(G5378,Mapping!$E$2:$F$246,2,0)</f>
        <v>S1</v>
      </c>
    </row>
    <row r="5379" spans="5:11" x14ac:dyDescent="0.25">
      <c r="E5379" s="5" t="s">
        <v>180</v>
      </c>
      <c r="F5379" s="1" t="s">
        <v>117</v>
      </c>
      <c r="G5379" s="2">
        <v>44347</v>
      </c>
      <c r="H5379" s="1">
        <v>-21899.056654906599</v>
      </c>
      <c r="I5379" s="24">
        <f>VLOOKUP($E5379,Mapping!$A$2:$C$502,3,0)</f>
        <v>0</v>
      </c>
      <c r="J5379" s="24" t="str">
        <f>VLOOKUP($E5379,Mapping!$A$2:$C$502,2,0)</f>
        <v>Lords Mobile</v>
      </c>
      <c r="K5379" s="24" t="str">
        <f>VLOOKUP(G5379,Mapping!$E$2:$F$246,2,0)</f>
        <v>S1</v>
      </c>
    </row>
    <row r="5380" spans="5:11" x14ac:dyDescent="0.25">
      <c r="E5380" s="5" t="s">
        <v>181</v>
      </c>
      <c r="F5380" s="1" t="s">
        <v>117</v>
      </c>
      <c r="G5380" s="2">
        <v>44347</v>
      </c>
      <c r="H5380" s="1">
        <v>-41289.575073744199</v>
      </c>
      <c r="I5380" s="24">
        <f>VLOOKUP($E5380,Mapping!$A$2:$C$502,3,0)</f>
        <v>0</v>
      </c>
      <c r="J5380" s="24" t="str">
        <f>VLOOKUP($E5380,Mapping!$A$2:$C$502,2,0)</f>
        <v>Rise of Kingdom</v>
      </c>
      <c r="K5380" s="24" t="str">
        <f>VLOOKUP(G5380,Mapping!$E$2:$F$246,2,0)</f>
        <v>S1</v>
      </c>
    </row>
    <row r="5381" spans="5:11" x14ac:dyDescent="0.25">
      <c r="E5381" s="5" t="s">
        <v>182</v>
      </c>
      <c r="F5381" s="1" t="s">
        <v>117</v>
      </c>
      <c r="G5381" s="2">
        <v>44347</v>
      </c>
      <c r="H5381" s="1">
        <v>-8732.8545711990591</v>
      </c>
      <c r="I5381" s="24">
        <f>VLOOKUP($E5381,Mapping!$A$2:$C$502,3,0)</f>
        <v>0</v>
      </c>
      <c r="J5381" s="24" t="str">
        <f>VLOOKUP($E5381,Mapping!$A$2:$C$502,2,0)</f>
        <v>West Game</v>
      </c>
      <c r="K5381" s="24" t="str">
        <f>VLOOKUP(G5381,Mapping!$E$2:$F$246,2,0)</f>
        <v>S1</v>
      </c>
    </row>
    <row r="5382" spans="5:11" x14ac:dyDescent="0.25">
      <c r="E5382" s="5" t="s">
        <v>148</v>
      </c>
      <c r="F5382" s="1" t="s">
        <v>117</v>
      </c>
      <c r="G5382" s="2">
        <v>44347</v>
      </c>
      <c r="H5382" s="1">
        <v>0</v>
      </c>
      <c r="I5382" s="24">
        <f>VLOOKUP($E5382,Mapping!$A$2:$C$502,3,0)</f>
        <v>0</v>
      </c>
      <c r="J5382" s="24" t="str">
        <f>VLOOKUP($E5382,Mapping!$A$2:$C$502,2,0)</f>
        <v>Event After Effect</v>
      </c>
      <c r="K5382" s="24" t="str">
        <f>VLOOKUP(G5382,Mapping!$E$2:$F$246,2,0)</f>
        <v>S1</v>
      </c>
    </row>
    <row r="5383" spans="5:11" x14ac:dyDescent="0.25">
      <c r="E5383" s="5" t="s">
        <v>202</v>
      </c>
      <c r="F5383" s="1" t="s">
        <v>117</v>
      </c>
      <c r="G5383" s="2">
        <v>44347</v>
      </c>
      <c r="H5383" s="1">
        <v>3870.8253516790201</v>
      </c>
      <c r="I5383" s="24" t="str">
        <f>VLOOKUP($E5383,Mapping!$A$2:$C$502,3,0)</f>
        <v>S1</v>
      </c>
      <c r="J5383" s="24" t="str">
        <f>VLOOKUP($E5383,Mapping!$A$2:$C$502,2,0)</f>
        <v>Facebook AEO AAA</v>
      </c>
      <c r="K5383" s="24" t="str">
        <f>VLOOKUP(G5383,Mapping!$E$2:$F$246,2,0)</f>
        <v>S1</v>
      </c>
    </row>
    <row r="5384" spans="5:11" x14ac:dyDescent="0.25">
      <c r="E5384" s="5" t="s">
        <v>203</v>
      </c>
      <c r="F5384" s="1" t="s">
        <v>117</v>
      </c>
      <c r="G5384" s="2">
        <v>44347</v>
      </c>
      <c r="H5384" s="1">
        <v>0</v>
      </c>
      <c r="I5384" s="24" t="str">
        <f>VLOOKUP($E5384,Mapping!$A$2:$C$502,3,0)</f>
        <v>S2</v>
      </c>
      <c r="J5384" s="24" t="str">
        <f>VLOOKUP($E5384,Mapping!$A$2:$C$502,2,0)</f>
        <v>Facebook AEO AAA</v>
      </c>
      <c r="K5384" s="24" t="str">
        <f>VLOOKUP(G5384,Mapping!$E$2:$F$246,2,0)</f>
        <v>S1</v>
      </c>
    </row>
    <row r="5385" spans="5:11" x14ac:dyDescent="0.25">
      <c r="E5385" s="5" t="s">
        <v>243</v>
      </c>
      <c r="F5385" s="1" t="s">
        <v>117</v>
      </c>
      <c r="G5385" s="2">
        <v>44347</v>
      </c>
      <c r="H5385" s="1">
        <v>0</v>
      </c>
      <c r="I5385" s="24" t="str">
        <f>VLOOKUP($E5385,Mapping!$A$2:$C$502,3,0)</f>
        <v>S3</v>
      </c>
      <c r="J5385" s="24" t="str">
        <f>VLOOKUP($E5385,Mapping!$A$2:$C$502,2,0)</f>
        <v>Facebook AEO AAA</v>
      </c>
      <c r="K5385" s="24" t="str">
        <f>VLOOKUP(G5385,Mapping!$E$2:$F$246,2,0)</f>
        <v>S1</v>
      </c>
    </row>
    <row r="5386" spans="5:11" x14ac:dyDescent="0.25">
      <c r="E5386" s="5" t="s">
        <v>204</v>
      </c>
      <c r="F5386" s="1" t="s">
        <v>117</v>
      </c>
      <c r="G5386" s="2">
        <v>44347</v>
      </c>
      <c r="H5386" s="1">
        <v>0</v>
      </c>
      <c r="I5386" s="24" t="str">
        <f>VLOOKUP($E5386,Mapping!$A$2:$C$502,3,0)</f>
        <v>Pre</v>
      </c>
      <c r="J5386" s="24" t="str">
        <f>VLOOKUP($E5386,Mapping!$A$2:$C$502,2,0)</f>
        <v>Facebook AEO AAA</v>
      </c>
      <c r="K5386" s="24" t="str">
        <f>VLOOKUP(G5386,Mapping!$E$2:$F$246,2,0)</f>
        <v>S1</v>
      </c>
    </row>
    <row r="5387" spans="5:11" x14ac:dyDescent="0.25">
      <c r="E5387" s="5" t="s">
        <v>205</v>
      </c>
      <c r="F5387" s="1" t="s">
        <v>117</v>
      </c>
      <c r="G5387" s="2">
        <v>44347</v>
      </c>
      <c r="H5387" s="1">
        <v>2724.9299991340699</v>
      </c>
      <c r="I5387" s="24" t="str">
        <f>VLOOKUP($E5387,Mapping!$A$2:$C$502,3,0)</f>
        <v>S1</v>
      </c>
      <c r="J5387" s="24" t="str">
        <f>VLOOKUP($E5387,Mapping!$A$2:$C$502,2,0)</f>
        <v>Facebook AEO BAU</v>
      </c>
      <c r="K5387" s="24" t="str">
        <f>VLOOKUP(G5387,Mapping!$E$2:$F$246,2,0)</f>
        <v>S1</v>
      </c>
    </row>
    <row r="5388" spans="5:11" x14ac:dyDescent="0.25">
      <c r="E5388" s="5" t="s">
        <v>206</v>
      </c>
      <c r="F5388" s="1" t="s">
        <v>117</v>
      </c>
      <c r="G5388" s="2">
        <v>44347</v>
      </c>
      <c r="H5388" s="1">
        <v>0</v>
      </c>
      <c r="I5388" s="24" t="str">
        <f>VLOOKUP($E5388,Mapping!$A$2:$C$502,3,0)</f>
        <v>S2</v>
      </c>
      <c r="J5388" s="24" t="str">
        <f>VLOOKUP($E5388,Mapping!$A$2:$C$502,2,0)</f>
        <v>Facebook AEO BAU</v>
      </c>
      <c r="K5388" s="24" t="str">
        <f>VLOOKUP(G5388,Mapping!$E$2:$F$246,2,0)</f>
        <v>S1</v>
      </c>
    </row>
    <row r="5389" spans="5:11" x14ac:dyDescent="0.25">
      <c r="E5389" s="5" t="s">
        <v>244</v>
      </c>
      <c r="F5389" s="1" t="s">
        <v>117</v>
      </c>
      <c r="G5389" s="2">
        <v>44347</v>
      </c>
      <c r="H5389" s="1">
        <v>0</v>
      </c>
      <c r="I5389" s="24" t="str">
        <f>VLOOKUP($E5389,Mapping!$A$2:$C$502,3,0)</f>
        <v>S3</v>
      </c>
      <c r="J5389" s="24" t="str">
        <f>VLOOKUP($E5389,Mapping!$A$2:$C$502,2,0)</f>
        <v>Facebook AEO BAU</v>
      </c>
      <c r="K5389" s="24" t="str">
        <f>VLOOKUP(G5389,Mapping!$E$2:$F$246,2,0)</f>
        <v>S1</v>
      </c>
    </row>
    <row r="5390" spans="5:11" x14ac:dyDescent="0.25">
      <c r="E5390" s="5" t="s">
        <v>207</v>
      </c>
      <c r="F5390" s="1" t="s">
        <v>117</v>
      </c>
      <c r="G5390" s="2">
        <v>44347</v>
      </c>
      <c r="H5390" s="1">
        <v>0</v>
      </c>
      <c r="I5390" s="24" t="str">
        <f>VLOOKUP($E5390,Mapping!$A$2:$C$502,3,0)</f>
        <v>Pre</v>
      </c>
      <c r="J5390" s="24" t="str">
        <f>VLOOKUP($E5390,Mapping!$A$2:$C$502,2,0)</f>
        <v>Facebook AEO BAU</v>
      </c>
      <c r="K5390" s="24" t="str">
        <f>VLOOKUP(G5390,Mapping!$E$2:$F$246,2,0)</f>
        <v>S1</v>
      </c>
    </row>
    <row r="5391" spans="5:11" x14ac:dyDescent="0.25">
      <c r="E5391" s="5" t="s">
        <v>208</v>
      </c>
      <c r="F5391" s="1" t="s">
        <v>117</v>
      </c>
      <c r="G5391" s="2">
        <v>44347</v>
      </c>
      <c r="H5391" s="1">
        <v>0</v>
      </c>
      <c r="I5391" s="24" t="str">
        <f>VLOOKUP($E5391,Mapping!$A$2:$C$502,3,0)</f>
        <v>Pre</v>
      </c>
      <c r="J5391" s="24" t="str">
        <f>VLOOKUP($E5391,Mapping!$A$2:$C$502,2,0)</f>
        <v>Facebook VO AAA</v>
      </c>
      <c r="K5391" s="24" t="str">
        <f>VLOOKUP(G5391,Mapping!$E$2:$F$246,2,0)</f>
        <v>S1</v>
      </c>
    </row>
    <row r="5392" spans="5:11" x14ac:dyDescent="0.25">
      <c r="E5392" s="5" t="s">
        <v>209</v>
      </c>
      <c r="F5392" s="1" t="s">
        <v>117</v>
      </c>
      <c r="G5392" s="2">
        <v>44347</v>
      </c>
      <c r="H5392" s="1">
        <v>31024.907397126699</v>
      </c>
      <c r="I5392" s="24" t="str">
        <f>VLOOKUP($E5392,Mapping!$A$2:$C$502,3,0)</f>
        <v>S1</v>
      </c>
      <c r="J5392" s="24" t="str">
        <f>VLOOKUP($E5392,Mapping!$A$2:$C$502,2,0)</f>
        <v>Facebook VO AAA</v>
      </c>
      <c r="K5392" s="24" t="str">
        <f>VLOOKUP(G5392,Mapping!$E$2:$F$246,2,0)</f>
        <v>S1</v>
      </c>
    </row>
    <row r="5393" spans="5:11" x14ac:dyDescent="0.25">
      <c r="E5393" s="5" t="s">
        <v>210</v>
      </c>
      <c r="F5393" s="1" t="s">
        <v>117</v>
      </c>
      <c r="G5393" s="2">
        <v>44347</v>
      </c>
      <c r="H5393" s="1">
        <v>0</v>
      </c>
      <c r="I5393" s="24" t="str">
        <f>VLOOKUP($E5393,Mapping!$A$2:$C$502,3,0)</f>
        <v>S2</v>
      </c>
      <c r="J5393" s="24" t="str">
        <f>VLOOKUP($E5393,Mapping!$A$2:$C$502,2,0)</f>
        <v>Facebook VO AAA</v>
      </c>
      <c r="K5393" s="24" t="str">
        <f>VLOOKUP(G5393,Mapping!$E$2:$F$246,2,0)</f>
        <v>S1</v>
      </c>
    </row>
    <row r="5394" spans="5:11" x14ac:dyDescent="0.25">
      <c r="E5394" s="5" t="s">
        <v>245</v>
      </c>
      <c r="F5394" s="1" t="s">
        <v>117</v>
      </c>
      <c r="G5394" s="2">
        <v>44347</v>
      </c>
      <c r="H5394" s="1">
        <v>0</v>
      </c>
      <c r="I5394" s="24" t="str">
        <f>VLOOKUP($E5394,Mapping!$A$2:$C$502,3,0)</f>
        <v>S3</v>
      </c>
      <c r="J5394" s="24" t="str">
        <f>VLOOKUP($E5394,Mapping!$A$2:$C$502,2,0)</f>
        <v>Facebook VO AAA</v>
      </c>
      <c r="K5394" s="24" t="str">
        <f>VLOOKUP(G5394,Mapping!$E$2:$F$246,2,0)</f>
        <v>S1</v>
      </c>
    </row>
    <row r="5395" spans="5:11" x14ac:dyDescent="0.25">
      <c r="E5395" s="5" t="s">
        <v>211</v>
      </c>
      <c r="F5395" s="1" t="s">
        <v>117</v>
      </c>
      <c r="G5395" s="2">
        <v>44347</v>
      </c>
      <c r="H5395" s="1">
        <v>0</v>
      </c>
      <c r="I5395" s="24" t="str">
        <f>VLOOKUP($E5395,Mapping!$A$2:$C$502,3,0)</f>
        <v>Pre</v>
      </c>
      <c r="J5395" s="24" t="str">
        <f>VLOOKUP($E5395,Mapping!$A$2:$C$502,2,0)</f>
        <v>Facebook VO BAU</v>
      </c>
      <c r="K5395" s="24" t="str">
        <f>VLOOKUP(G5395,Mapping!$E$2:$F$246,2,0)</f>
        <v>S1</v>
      </c>
    </row>
    <row r="5396" spans="5:11" x14ac:dyDescent="0.25">
      <c r="E5396" s="5" t="s">
        <v>212</v>
      </c>
      <c r="F5396" s="1" t="s">
        <v>117</v>
      </c>
      <c r="G5396" s="2">
        <v>44347</v>
      </c>
      <c r="H5396" s="1">
        <v>36436.382960912597</v>
      </c>
      <c r="I5396" s="24" t="str">
        <f>VLOOKUP($E5396,Mapping!$A$2:$C$502,3,0)</f>
        <v>S1</v>
      </c>
      <c r="J5396" s="24" t="str">
        <f>VLOOKUP($E5396,Mapping!$A$2:$C$502,2,0)</f>
        <v>Facebook VO BAU</v>
      </c>
      <c r="K5396" s="24" t="str">
        <f>VLOOKUP(G5396,Mapping!$E$2:$F$246,2,0)</f>
        <v>S1</v>
      </c>
    </row>
    <row r="5397" spans="5:11" x14ac:dyDescent="0.25">
      <c r="E5397" s="5" t="s">
        <v>213</v>
      </c>
      <c r="F5397" s="1" t="s">
        <v>117</v>
      </c>
      <c r="G5397" s="2">
        <v>44347</v>
      </c>
      <c r="H5397" s="1">
        <v>0</v>
      </c>
      <c r="I5397" s="24" t="str">
        <f>VLOOKUP($E5397,Mapping!$A$2:$C$502,3,0)</f>
        <v>S2</v>
      </c>
      <c r="J5397" s="24" t="str">
        <f>VLOOKUP($E5397,Mapping!$A$2:$C$502,2,0)</f>
        <v>Facebook VO BAU</v>
      </c>
      <c r="K5397" s="24" t="str">
        <f>VLOOKUP(G5397,Mapping!$E$2:$F$246,2,0)</f>
        <v>S1</v>
      </c>
    </row>
    <row r="5398" spans="5:11" x14ac:dyDescent="0.25">
      <c r="E5398" s="5" t="s">
        <v>246</v>
      </c>
      <c r="F5398" s="1" t="s">
        <v>117</v>
      </c>
      <c r="G5398" s="2">
        <v>44347</v>
      </c>
      <c r="H5398" s="1">
        <v>0</v>
      </c>
      <c r="I5398" s="24" t="str">
        <f>VLOOKUP($E5398,Mapping!$A$2:$C$502,3,0)</f>
        <v>S3</v>
      </c>
      <c r="J5398" s="24" t="str">
        <f>VLOOKUP($E5398,Mapping!$A$2:$C$502,2,0)</f>
        <v>Facebook VO BAU</v>
      </c>
      <c r="K5398" s="24" t="str">
        <f>VLOOKUP(G5398,Mapping!$E$2:$F$246,2,0)</f>
        <v>S1</v>
      </c>
    </row>
    <row r="5399" spans="5:11" x14ac:dyDescent="0.25">
      <c r="E5399" s="5" t="s">
        <v>214</v>
      </c>
      <c r="F5399" s="1" t="s">
        <v>117</v>
      </c>
      <c r="G5399" s="2">
        <v>44347</v>
      </c>
      <c r="H5399" s="1">
        <v>0</v>
      </c>
      <c r="I5399" s="24" t="str">
        <f>VLOOKUP($E5399,Mapping!$A$2:$C$502,3,0)</f>
        <v>Pre</v>
      </c>
      <c r="J5399" s="24" t="str">
        <f>VLOOKUP($E5399,Mapping!$A$2:$C$502,2,0)</f>
        <v>Facebook VO Dynamic</v>
      </c>
      <c r="K5399" s="24" t="str">
        <f>VLOOKUP(G5399,Mapping!$E$2:$F$246,2,0)</f>
        <v>S1</v>
      </c>
    </row>
    <row r="5400" spans="5:11" x14ac:dyDescent="0.25">
      <c r="E5400" s="5" t="s">
        <v>215</v>
      </c>
      <c r="F5400" s="1" t="s">
        <v>117</v>
      </c>
      <c r="G5400" s="2">
        <v>44347</v>
      </c>
      <c r="H5400" s="1">
        <v>8595.43120238337</v>
      </c>
      <c r="I5400" s="24" t="str">
        <f>VLOOKUP($E5400,Mapping!$A$2:$C$502,3,0)</f>
        <v>S1</v>
      </c>
      <c r="J5400" s="24" t="str">
        <f>VLOOKUP($E5400,Mapping!$A$2:$C$502,2,0)</f>
        <v>Facebook VO Dynamic</v>
      </c>
      <c r="K5400" s="24" t="str">
        <f>VLOOKUP(G5400,Mapping!$E$2:$F$246,2,0)</f>
        <v>S1</v>
      </c>
    </row>
    <row r="5401" spans="5:11" x14ac:dyDescent="0.25">
      <c r="E5401" s="5" t="s">
        <v>216</v>
      </c>
      <c r="F5401" s="1" t="s">
        <v>117</v>
      </c>
      <c r="G5401" s="2">
        <v>44347</v>
      </c>
      <c r="H5401" s="1">
        <v>0</v>
      </c>
      <c r="I5401" s="24" t="str">
        <f>VLOOKUP($E5401,Mapping!$A$2:$C$502,3,0)</f>
        <v>Pre</v>
      </c>
      <c r="J5401" s="24" t="str">
        <f>VLOOKUP($E5401,Mapping!$A$2:$C$502,2,0)</f>
        <v>Google Display</v>
      </c>
      <c r="K5401" s="24" t="str">
        <f>VLOOKUP(G5401,Mapping!$E$2:$F$246,2,0)</f>
        <v>S1</v>
      </c>
    </row>
    <row r="5402" spans="5:11" x14ac:dyDescent="0.25">
      <c r="E5402" s="5" t="s">
        <v>217</v>
      </c>
      <c r="F5402" s="1" t="s">
        <v>117</v>
      </c>
      <c r="G5402" s="2">
        <v>44347</v>
      </c>
      <c r="H5402" s="1">
        <v>0</v>
      </c>
      <c r="I5402" s="24">
        <f>VLOOKUP($E5402,Mapping!$A$2:$C$502,3,0)</f>
        <v>0</v>
      </c>
      <c r="J5402" s="24" t="str">
        <f>VLOOKUP($E5402,Mapping!$A$2:$C$502,2,0)</f>
        <v>Google Display</v>
      </c>
      <c r="K5402" s="24" t="str">
        <f>VLOOKUP(G5402,Mapping!$E$2:$F$246,2,0)</f>
        <v>S1</v>
      </c>
    </row>
    <row r="5403" spans="5:11" x14ac:dyDescent="0.25">
      <c r="E5403" s="5" t="s">
        <v>229</v>
      </c>
      <c r="F5403" s="1" t="s">
        <v>117</v>
      </c>
      <c r="G5403" s="2">
        <v>44347</v>
      </c>
      <c r="H5403" s="1">
        <v>0</v>
      </c>
      <c r="I5403" s="24">
        <f>VLOOKUP($E5403,Mapping!$A$2:$C$502,3,0)</f>
        <v>0</v>
      </c>
      <c r="J5403" s="24" t="str">
        <f>VLOOKUP($E5403,Mapping!$A$2:$C$502,2,0)</f>
        <v>Google Display</v>
      </c>
      <c r="K5403" s="24" t="str">
        <f>VLOOKUP(G5403,Mapping!$E$2:$F$246,2,0)</f>
        <v>S1</v>
      </c>
    </row>
    <row r="5404" spans="5:11" x14ac:dyDescent="0.25">
      <c r="E5404" s="5" t="s">
        <v>218</v>
      </c>
      <c r="F5404" s="1" t="s">
        <v>117</v>
      </c>
      <c r="G5404" s="2">
        <v>44347</v>
      </c>
      <c r="H5404" s="1">
        <v>0</v>
      </c>
      <c r="I5404" s="24">
        <f>VLOOKUP($E5404,Mapping!$A$2:$C$502,3,0)</f>
        <v>0</v>
      </c>
      <c r="J5404" s="24" t="str">
        <f>VLOOKUP($E5404,Mapping!$A$2:$C$502,2,0)</f>
        <v>Google Display</v>
      </c>
      <c r="K5404" s="24" t="str">
        <f>VLOOKUP(G5404,Mapping!$E$2:$F$246,2,0)</f>
        <v>S1</v>
      </c>
    </row>
    <row r="5405" spans="5:11" x14ac:dyDescent="0.25">
      <c r="E5405" s="5" t="s">
        <v>230</v>
      </c>
      <c r="F5405" s="1" t="s">
        <v>117</v>
      </c>
      <c r="G5405" s="2">
        <v>44347</v>
      </c>
      <c r="H5405" s="1">
        <v>11670.441091651101</v>
      </c>
      <c r="I5405" s="24" t="str">
        <f>VLOOKUP($E5405,Mapping!$A$2:$C$502,3,0)</f>
        <v>S1</v>
      </c>
      <c r="J5405" s="24" t="str">
        <f>VLOOKUP($E5405,Mapping!$A$2:$C$502,2,0)</f>
        <v>Google Display</v>
      </c>
      <c r="K5405" s="24" t="str">
        <f>VLOOKUP(G5405,Mapping!$E$2:$F$246,2,0)</f>
        <v>S1</v>
      </c>
    </row>
    <row r="5406" spans="5:11" x14ac:dyDescent="0.25">
      <c r="E5406" s="5" t="s">
        <v>219</v>
      </c>
      <c r="F5406" s="1" t="s">
        <v>117</v>
      </c>
      <c r="G5406" s="2">
        <v>44347</v>
      </c>
      <c r="H5406" s="1">
        <v>0</v>
      </c>
      <c r="I5406" s="24" t="str">
        <f>VLOOKUP($E5406,Mapping!$A$2:$C$502,3,0)</f>
        <v>Pre</v>
      </c>
      <c r="J5406" s="24" t="str">
        <f>VLOOKUP($E5406,Mapping!$A$2:$C$502,2,0)</f>
        <v>Google Youtube</v>
      </c>
      <c r="K5406" s="24" t="str">
        <f>VLOOKUP(G5406,Mapping!$E$2:$F$246,2,0)</f>
        <v>S1</v>
      </c>
    </row>
    <row r="5407" spans="5:11" x14ac:dyDescent="0.25">
      <c r="E5407" s="5" t="s">
        <v>220</v>
      </c>
      <c r="F5407" s="1" t="s">
        <v>117</v>
      </c>
      <c r="G5407" s="2">
        <v>44347</v>
      </c>
      <c r="H5407" s="1">
        <v>0</v>
      </c>
      <c r="I5407" s="24">
        <f>VLOOKUP($E5407,Mapping!$A$2:$C$502,3,0)</f>
        <v>0</v>
      </c>
      <c r="J5407" s="24" t="str">
        <f>VLOOKUP($E5407,Mapping!$A$2:$C$502,2,0)</f>
        <v>Google Youtube</v>
      </c>
      <c r="K5407" s="24" t="str">
        <f>VLOOKUP(G5407,Mapping!$E$2:$F$246,2,0)</f>
        <v>S1</v>
      </c>
    </row>
    <row r="5408" spans="5:11" x14ac:dyDescent="0.25">
      <c r="E5408" s="5" t="s">
        <v>231</v>
      </c>
      <c r="F5408" s="1" t="s">
        <v>117</v>
      </c>
      <c r="G5408" s="2">
        <v>44347</v>
      </c>
      <c r="H5408" s="1">
        <v>0</v>
      </c>
      <c r="I5408" s="24">
        <f>VLOOKUP($E5408,Mapping!$A$2:$C$502,3,0)</f>
        <v>0</v>
      </c>
      <c r="J5408" s="24" t="str">
        <f>VLOOKUP($E5408,Mapping!$A$2:$C$502,2,0)</f>
        <v>Google Youtube</v>
      </c>
      <c r="K5408" s="24" t="str">
        <f>VLOOKUP(G5408,Mapping!$E$2:$F$246,2,0)</f>
        <v>S1</v>
      </c>
    </row>
    <row r="5409" spans="5:11" x14ac:dyDescent="0.25">
      <c r="E5409" s="5" t="s">
        <v>221</v>
      </c>
      <c r="F5409" s="1" t="s">
        <v>117</v>
      </c>
      <c r="G5409" s="2">
        <v>44347</v>
      </c>
      <c r="H5409" s="1">
        <v>0</v>
      </c>
      <c r="I5409" s="24">
        <f>VLOOKUP($E5409,Mapping!$A$2:$C$502,3,0)</f>
        <v>0</v>
      </c>
      <c r="J5409" s="24" t="str">
        <f>VLOOKUP($E5409,Mapping!$A$2:$C$502,2,0)</f>
        <v>Google Youtube</v>
      </c>
      <c r="K5409" s="24" t="str">
        <f>VLOOKUP(G5409,Mapping!$E$2:$F$246,2,0)</f>
        <v>S1</v>
      </c>
    </row>
    <row r="5410" spans="5:11" x14ac:dyDescent="0.25">
      <c r="E5410" s="5" t="s">
        <v>232</v>
      </c>
      <c r="F5410" s="1" t="s">
        <v>117</v>
      </c>
      <c r="G5410" s="2">
        <v>44347</v>
      </c>
      <c r="H5410" s="1">
        <v>5478.4952245690602</v>
      </c>
      <c r="I5410" s="24" t="str">
        <f>VLOOKUP($E5410,Mapping!$A$2:$C$502,3,0)</f>
        <v>S1</v>
      </c>
      <c r="J5410" s="24" t="str">
        <f>VLOOKUP($E5410,Mapping!$A$2:$C$502,2,0)</f>
        <v>Google Youtube</v>
      </c>
      <c r="K5410" s="24" t="str">
        <f>VLOOKUP(G5410,Mapping!$E$2:$F$246,2,0)</f>
        <v>S1</v>
      </c>
    </row>
    <row r="5411" spans="5:11" x14ac:dyDescent="0.25">
      <c r="E5411" s="5" t="s">
        <v>73</v>
      </c>
      <c r="F5411" s="1" t="s">
        <v>117</v>
      </c>
      <c r="G5411" s="2">
        <v>44347</v>
      </c>
      <c r="H5411" s="1">
        <v>282876.95580592903</v>
      </c>
      <c r="I5411" s="24">
        <f>VLOOKUP($E5411,Mapping!$A$2:$C$502,3,0)</f>
        <v>0</v>
      </c>
      <c r="J5411" s="24">
        <f>VLOOKUP($E5411,Mapping!$A$2:$C$502,2,0)</f>
        <v>0</v>
      </c>
      <c r="K5411" s="24" t="str">
        <f>VLOOKUP(G5411,Mapping!$E$2:$F$246,2,0)</f>
        <v>S1</v>
      </c>
    </row>
    <row r="5412" spans="5:11" x14ac:dyDescent="0.25">
      <c r="E5412" s="5" t="s">
        <v>149</v>
      </c>
      <c r="F5412" s="1" t="s">
        <v>117</v>
      </c>
      <c r="G5412" s="2">
        <v>44347</v>
      </c>
      <c r="H5412" s="1">
        <v>0</v>
      </c>
      <c r="I5412" s="24">
        <f>VLOOKUP($E5412,Mapping!$A$2:$C$502,3,0)</f>
        <v>0</v>
      </c>
      <c r="J5412" s="24" t="str">
        <f>VLOOKUP($E5412,Mapping!$A$2:$C$502,2,0)</f>
        <v>Event After Effect</v>
      </c>
      <c r="K5412" s="24" t="str">
        <f>VLOOKUP(G5412,Mapping!$E$2:$F$246,2,0)</f>
        <v>S1</v>
      </c>
    </row>
    <row r="5413" spans="5:11" x14ac:dyDescent="0.25">
      <c r="E5413" s="5" t="s">
        <v>150</v>
      </c>
      <c r="F5413" s="1" t="s">
        <v>117</v>
      </c>
      <c r="G5413" s="2">
        <v>44347</v>
      </c>
      <c r="H5413" s="1">
        <v>0</v>
      </c>
      <c r="I5413" s="24">
        <f>VLOOKUP($E5413,Mapping!$A$2:$C$502,3,0)</f>
        <v>0</v>
      </c>
      <c r="J5413" s="24" t="str">
        <f>VLOOKUP($E5413,Mapping!$A$2:$C$502,2,0)</f>
        <v>Internal Event</v>
      </c>
      <c r="K5413" s="24" t="str">
        <f>VLOOKUP(G5413,Mapping!$E$2:$F$246,2,0)</f>
        <v>S1</v>
      </c>
    </row>
    <row r="5414" spans="5:11" x14ac:dyDescent="0.25">
      <c r="E5414" s="5" t="s">
        <v>151</v>
      </c>
      <c r="F5414" s="1" t="s">
        <v>117</v>
      </c>
      <c r="G5414" s="2">
        <v>44347</v>
      </c>
      <c r="H5414" s="1">
        <v>0</v>
      </c>
      <c r="I5414" s="24">
        <f>VLOOKUP($E5414,Mapping!$A$2:$C$502,3,0)</f>
        <v>0</v>
      </c>
      <c r="J5414" s="24" t="str">
        <f>VLOOKUP($E5414,Mapping!$A$2:$C$502,2,0)</f>
        <v>Internal Event</v>
      </c>
      <c r="K5414" s="24" t="str">
        <f>VLOOKUP(G5414,Mapping!$E$2:$F$246,2,0)</f>
        <v>S1</v>
      </c>
    </row>
    <row r="5415" spans="5:11" x14ac:dyDescent="0.25">
      <c r="E5415" s="5" t="s">
        <v>152</v>
      </c>
      <c r="F5415" s="1" t="s">
        <v>117</v>
      </c>
      <c r="G5415" s="2">
        <v>44347</v>
      </c>
      <c r="H5415" s="1">
        <v>0</v>
      </c>
      <c r="I5415" s="24">
        <f>VLOOKUP($E5415,Mapping!$A$2:$C$502,3,0)</f>
        <v>0</v>
      </c>
      <c r="J5415" s="24" t="str">
        <f>VLOOKUP($E5415,Mapping!$A$2:$C$502,2,0)</f>
        <v>Internal Event</v>
      </c>
      <c r="K5415" s="24" t="str">
        <f>VLOOKUP(G5415,Mapping!$E$2:$F$246,2,0)</f>
        <v>S1</v>
      </c>
    </row>
    <row r="5416" spans="5:11" x14ac:dyDescent="0.25">
      <c r="E5416" s="5" t="s">
        <v>153</v>
      </c>
      <c r="F5416" s="1" t="s">
        <v>117</v>
      </c>
      <c r="G5416" s="2">
        <v>44347</v>
      </c>
      <c r="H5416" s="1">
        <v>-26587.378751716002</v>
      </c>
      <c r="I5416" s="24">
        <f>VLOOKUP($E5416,Mapping!$A$2:$C$502,3,0)</f>
        <v>0</v>
      </c>
      <c r="J5416" s="24" t="str">
        <f>VLOOKUP($E5416,Mapping!$A$2:$C$502,2,0)</f>
        <v>Monday Effect</v>
      </c>
      <c r="K5416" s="24" t="str">
        <f>VLOOKUP(G5416,Mapping!$E$2:$F$246,2,0)</f>
        <v>S1</v>
      </c>
    </row>
    <row r="5417" spans="5:11" x14ac:dyDescent="0.25">
      <c r="E5417" s="5" t="s">
        <v>154</v>
      </c>
      <c r="F5417" s="1" t="s">
        <v>117</v>
      </c>
      <c r="G5417" s="2">
        <v>44347</v>
      </c>
      <c r="H5417" s="1">
        <v>0</v>
      </c>
      <c r="I5417" s="24">
        <f>VLOOKUP($E5417,Mapping!$A$2:$C$502,3,0)</f>
        <v>0</v>
      </c>
      <c r="J5417" s="24" t="str">
        <f>VLOOKUP($E5417,Mapping!$A$2:$C$502,2,0)</f>
        <v>New Content</v>
      </c>
      <c r="K5417" s="24" t="str">
        <f>VLOOKUP(G5417,Mapping!$E$2:$F$246,2,0)</f>
        <v>S1</v>
      </c>
    </row>
    <row r="5418" spans="5:11" x14ac:dyDescent="0.25">
      <c r="E5418" s="5" t="s">
        <v>155</v>
      </c>
      <c r="F5418" s="1" t="s">
        <v>117</v>
      </c>
      <c r="G5418" s="2">
        <v>44347</v>
      </c>
      <c r="H5418" s="1">
        <v>0</v>
      </c>
      <c r="I5418" s="24">
        <f>VLOOKUP($E5418,Mapping!$A$2:$C$502,3,0)</f>
        <v>0</v>
      </c>
      <c r="J5418" s="24" t="str">
        <f>VLOOKUP($E5418,Mapping!$A$2:$C$502,2,0)</f>
        <v>Internal Event</v>
      </c>
      <c r="K5418" s="24" t="str">
        <f>VLOOKUP(G5418,Mapping!$E$2:$F$246,2,0)</f>
        <v>S1</v>
      </c>
    </row>
    <row r="5419" spans="5:11" x14ac:dyDescent="0.25">
      <c r="E5419" s="5" t="s">
        <v>156</v>
      </c>
      <c r="F5419" s="1" t="s">
        <v>117</v>
      </c>
      <c r="G5419" s="2">
        <v>44347</v>
      </c>
      <c r="H5419" s="1">
        <v>0</v>
      </c>
      <c r="I5419" s="24">
        <f>VLOOKUP($E5419,Mapping!$A$2:$C$502,3,0)</f>
        <v>0</v>
      </c>
      <c r="J5419" s="24" t="str">
        <f>VLOOKUP($E5419,Mapping!$A$2:$C$502,2,0)</f>
        <v>Internal Event</v>
      </c>
      <c r="K5419" s="24" t="str">
        <f>VLOOKUP(G5419,Mapping!$E$2:$F$246,2,0)</f>
        <v>S1</v>
      </c>
    </row>
    <row r="5420" spans="5:11" x14ac:dyDescent="0.25">
      <c r="E5420" s="5" t="s">
        <v>233</v>
      </c>
      <c r="F5420" s="1" t="s">
        <v>117</v>
      </c>
      <c r="G5420" s="2">
        <v>44347</v>
      </c>
      <c r="H5420" s="1">
        <v>0</v>
      </c>
      <c r="I5420" s="24" t="str">
        <f>VLOOKUP($E5420,Mapping!$A$2:$C$502,3,0)</f>
        <v>S2</v>
      </c>
      <c r="J5420" s="24" t="str">
        <f>VLOOKUP($E5420,Mapping!$A$2:$C$502,2,0)</f>
        <v>Reddit</v>
      </c>
      <c r="K5420" s="24" t="str">
        <f>VLOOKUP(G5420,Mapping!$E$2:$F$246,2,0)</f>
        <v>S1</v>
      </c>
    </row>
    <row r="5421" spans="5:11" x14ac:dyDescent="0.25">
      <c r="E5421" s="5" t="s">
        <v>158</v>
      </c>
      <c r="F5421" s="1" t="s">
        <v>117</v>
      </c>
      <c r="G5421" s="2">
        <v>44347</v>
      </c>
      <c r="H5421" s="1">
        <v>0</v>
      </c>
      <c r="I5421" s="24">
        <f>VLOOKUP($E5421,Mapping!$A$2:$C$502,3,0)</f>
        <v>0</v>
      </c>
      <c r="J5421" s="24" t="str">
        <f>VLOOKUP($E5421,Mapping!$A$2:$C$502,2,0)</f>
        <v>Internal Event</v>
      </c>
      <c r="K5421" s="24" t="str">
        <f>VLOOKUP(G5421,Mapping!$E$2:$F$246,2,0)</f>
        <v>S1</v>
      </c>
    </row>
    <row r="5422" spans="5:11" x14ac:dyDescent="0.25">
      <c r="E5422" s="5" t="s">
        <v>159</v>
      </c>
      <c r="F5422" s="1" t="s">
        <v>117</v>
      </c>
      <c r="G5422" s="2">
        <v>44347</v>
      </c>
      <c r="H5422" s="1">
        <v>0</v>
      </c>
      <c r="I5422" s="24">
        <f>VLOOKUP($E5422,Mapping!$A$2:$C$502,3,0)</f>
        <v>0</v>
      </c>
      <c r="J5422" s="24" t="str">
        <f>VLOOKUP($E5422,Mapping!$A$2:$C$502,2,0)</f>
        <v>Event After Effect</v>
      </c>
      <c r="K5422" s="24" t="str">
        <f>VLOOKUP(G5422,Mapping!$E$2:$F$246,2,0)</f>
        <v>S1</v>
      </c>
    </row>
    <row r="5423" spans="5:11" x14ac:dyDescent="0.25">
      <c r="E5423" s="5" t="s">
        <v>160</v>
      </c>
      <c r="F5423" s="1" t="s">
        <v>117</v>
      </c>
      <c r="G5423" s="2">
        <v>44347</v>
      </c>
      <c r="H5423" s="1">
        <v>0</v>
      </c>
      <c r="I5423" s="24">
        <f>VLOOKUP($E5423,Mapping!$A$2:$C$502,3,0)</f>
        <v>0</v>
      </c>
      <c r="J5423" s="24" t="str">
        <f>VLOOKUP($E5423,Mapping!$A$2:$C$502,2,0)</f>
        <v>Event After Effect</v>
      </c>
      <c r="K5423" s="24" t="str">
        <f>VLOOKUP(G5423,Mapping!$E$2:$F$246,2,0)</f>
        <v>S1</v>
      </c>
    </row>
    <row r="5424" spans="5:11" x14ac:dyDescent="0.25">
      <c r="E5424" s="5" t="s">
        <v>161</v>
      </c>
      <c r="F5424" s="1" t="s">
        <v>117</v>
      </c>
      <c r="G5424" s="2">
        <v>44347</v>
      </c>
      <c r="H5424" s="1">
        <v>0</v>
      </c>
      <c r="I5424" s="24">
        <f>VLOOKUP($E5424,Mapping!$A$2:$C$502,3,0)</f>
        <v>0</v>
      </c>
      <c r="J5424" s="24" t="str">
        <f>VLOOKUP($E5424,Mapping!$A$2:$C$502,2,0)</f>
        <v>Internal Event</v>
      </c>
      <c r="K5424" s="24" t="str">
        <f>VLOOKUP(G5424,Mapping!$E$2:$F$246,2,0)</f>
        <v>S1</v>
      </c>
    </row>
    <row r="5425" spans="5:11" x14ac:dyDescent="0.25">
      <c r="E5425" s="5" t="s">
        <v>162</v>
      </c>
      <c r="F5425" s="1" t="s">
        <v>117</v>
      </c>
      <c r="G5425" s="2">
        <v>44347</v>
      </c>
      <c r="H5425" s="1">
        <v>0</v>
      </c>
      <c r="I5425" s="24">
        <f>VLOOKUP($E5425,Mapping!$A$2:$C$502,3,0)</f>
        <v>0</v>
      </c>
      <c r="J5425" s="24" t="str">
        <f>VLOOKUP($E5425,Mapping!$A$2:$C$502,2,0)</f>
        <v>Tuesday Effect</v>
      </c>
      <c r="K5425" s="24" t="str">
        <f>VLOOKUP(G5425,Mapping!$E$2:$F$246,2,0)</f>
        <v>S1</v>
      </c>
    </row>
    <row r="5426" spans="5:11" x14ac:dyDescent="0.25">
      <c r="E5426" s="5" t="s">
        <v>222</v>
      </c>
      <c r="F5426" s="1" t="s">
        <v>117</v>
      </c>
      <c r="G5426" s="2">
        <v>44347</v>
      </c>
      <c r="H5426" s="1">
        <v>0</v>
      </c>
      <c r="I5426" s="24" t="str">
        <f>VLOOKUP($E5426,Mapping!$A$2:$C$502,3,0)</f>
        <v>Pre</v>
      </c>
      <c r="J5426" s="24" t="str">
        <f>VLOOKUP($E5426,Mapping!$A$2:$C$502,2,0)</f>
        <v>Unity</v>
      </c>
      <c r="K5426" s="24" t="str">
        <f>VLOOKUP(G5426,Mapping!$E$2:$F$246,2,0)</f>
        <v>S1</v>
      </c>
    </row>
    <row r="5427" spans="5:11" x14ac:dyDescent="0.25">
      <c r="E5427" s="5" t="s">
        <v>234</v>
      </c>
      <c r="F5427" s="1" t="s">
        <v>117</v>
      </c>
      <c r="G5427" s="2">
        <v>44347</v>
      </c>
      <c r="H5427" s="1">
        <v>22603.695354489901</v>
      </c>
      <c r="I5427" s="24" t="str">
        <f>VLOOKUP($E5427,Mapping!$A$2:$C$502,3,0)</f>
        <v>S1</v>
      </c>
      <c r="J5427" s="24" t="str">
        <f>VLOOKUP($E5427,Mapping!$A$2:$C$502,2,0)</f>
        <v>Unity</v>
      </c>
      <c r="K5427" s="24" t="str">
        <f>VLOOKUP(G5427,Mapping!$E$2:$F$246,2,0)</f>
        <v>S1</v>
      </c>
    </row>
    <row r="5428" spans="5:11" x14ac:dyDescent="0.25">
      <c r="E5428" s="5" t="s">
        <v>235</v>
      </c>
      <c r="F5428" s="1" t="s">
        <v>117</v>
      </c>
      <c r="G5428" s="2">
        <v>44347</v>
      </c>
      <c r="H5428" s="1">
        <v>0</v>
      </c>
      <c r="I5428" s="24" t="str">
        <f>VLOOKUP($E5428,Mapping!$A$2:$C$502,3,0)</f>
        <v>S2</v>
      </c>
      <c r="J5428" s="24" t="str">
        <f>VLOOKUP($E5428,Mapping!$A$2:$C$502,2,0)</f>
        <v>Unity</v>
      </c>
      <c r="K5428" s="24" t="str">
        <f>VLOOKUP(G5428,Mapping!$E$2:$F$246,2,0)</f>
        <v>S1</v>
      </c>
    </row>
    <row r="5429" spans="5:11" x14ac:dyDescent="0.25">
      <c r="E5429" s="5" t="s">
        <v>247</v>
      </c>
      <c r="F5429" s="1" t="s">
        <v>117</v>
      </c>
      <c r="G5429" s="2">
        <v>44347</v>
      </c>
      <c r="H5429" s="1">
        <v>0</v>
      </c>
      <c r="I5429" s="24" t="str">
        <f>VLOOKUP($E5429,Mapping!$A$2:$C$502,3,0)</f>
        <v>S3</v>
      </c>
      <c r="J5429" s="24" t="str">
        <f>VLOOKUP($E5429,Mapping!$A$2:$C$502,2,0)</f>
        <v>Unity</v>
      </c>
      <c r="K5429" s="24" t="str">
        <f>VLOOKUP(G5429,Mapping!$E$2:$F$246,2,0)</f>
        <v>S1</v>
      </c>
    </row>
    <row r="5430" spans="5:11" x14ac:dyDescent="0.25">
      <c r="E5430" s="5" t="s">
        <v>200</v>
      </c>
      <c r="F5430" s="1" t="s">
        <v>117</v>
      </c>
      <c r="G5430" s="2">
        <v>44348</v>
      </c>
      <c r="H5430" s="1">
        <v>0</v>
      </c>
      <c r="I5430" s="24">
        <f>VLOOKUP($E5430,Mapping!$A$2:$C$502,3,0)</f>
        <v>0</v>
      </c>
      <c r="J5430" s="24" t="str">
        <f>VLOOKUP($E5430,Mapping!$A$2:$C$502,2,0)</f>
        <v>Apple Search</v>
      </c>
      <c r="K5430" s="24" t="str">
        <f>VLOOKUP(G5430,Mapping!$E$2:$F$246,2,0)</f>
        <v>S1</v>
      </c>
    </row>
    <row r="5431" spans="5:11" x14ac:dyDescent="0.25">
      <c r="E5431" s="5" t="s">
        <v>227</v>
      </c>
      <c r="F5431" s="1" t="s">
        <v>117</v>
      </c>
      <c r="G5431" s="2">
        <v>44348</v>
      </c>
      <c r="H5431" s="1">
        <v>1.40935907500472E-5</v>
      </c>
      <c r="I5431" s="24">
        <f>VLOOKUP($E5431,Mapping!$A$2:$C$502,3,0)</f>
        <v>0</v>
      </c>
      <c r="J5431" s="24" t="str">
        <f>VLOOKUP($E5431,Mapping!$A$2:$C$502,2,0)</f>
        <v>Applovin Rewarded</v>
      </c>
      <c r="K5431" s="24" t="str">
        <f>VLOOKUP(G5431,Mapping!$E$2:$F$246,2,0)</f>
        <v>S1</v>
      </c>
    </row>
    <row r="5432" spans="5:11" x14ac:dyDescent="0.25">
      <c r="E5432" s="5" t="s">
        <v>201</v>
      </c>
      <c r="F5432" s="1" t="s">
        <v>117</v>
      </c>
      <c r="G5432" s="2">
        <v>44348</v>
      </c>
      <c r="H5432" s="1">
        <v>2.64896880969607E-5</v>
      </c>
      <c r="I5432" s="24">
        <f>VLOOKUP($E5432,Mapping!$A$2:$C$502,3,0)</f>
        <v>0</v>
      </c>
      <c r="J5432" s="24" t="str">
        <f>VLOOKUP($E5432,Mapping!$A$2:$C$502,2,0)</f>
        <v>Applovin Video</v>
      </c>
      <c r="K5432" s="24" t="str">
        <f>VLOOKUP(G5432,Mapping!$E$2:$F$246,2,0)</f>
        <v>S1</v>
      </c>
    </row>
    <row r="5433" spans="5:11" x14ac:dyDescent="0.25">
      <c r="E5433" s="5" t="s">
        <v>143</v>
      </c>
      <c r="F5433" s="1" t="s">
        <v>117</v>
      </c>
      <c r="G5433" s="2">
        <v>44348</v>
      </c>
      <c r="H5433" s="1">
        <v>0</v>
      </c>
      <c r="I5433" s="24">
        <f>VLOOKUP($E5433,Mapping!$A$2:$C$502,3,0)</f>
        <v>0</v>
      </c>
      <c r="J5433" s="24" t="str">
        <f>VLOOKUP($E5433,Mapping!$A$2:$C$502,2,0)</f>
        <v>Bug Fix</v>
      </c>
      <c r="K5433" s="24" t="str">
        <f>VLOOKUP(G5433,Mapping!$E$2:$F$246,2,0)</f>
        <v>S1</v>
      </c>
    </row>
    <row r="5434" spans="5:11" x14ac:dyDescent="0.25">
      <c r="E5434" s="5" t="s">
        <v>144</v>
      </c>
      <c r="F5434" s="1" t="s">
        <v>117</v>
      </c>
      <c r="G5434" s="2">
        <v>44348</v>
      </c>
      <c r="H5434" s="1">
        <v>0</v>
      </c>
      <c r="I5434" s="24">
        <f>VLOOKUP($E5434,Mapping!$A$2:$C$502,3,0)</f>
        <v>0</v>
      </c>
      <c r="J5434" s="24" t="str">
        <f>VLOOKUP($E5434,Mapping!$A$2:$C$502,2,0)</f>
        <v>Bug Fix</v>
      </c>
      <c r="K5434" s="24" t="str">
        <f>VLOOKUP(G5434,Mapping!$E$2:$F$246,2,0)</f>
        <v>S1</v>
      </c>
    </row>
    <row r="5435" spans="5:11" x14ac:dyDescent="0.25">
      <c r="E5435" s="5" t="s">
        <v>226</v>
      </c>
      <c r="F5435" s="1" t="s">
        <v>117</v>
      </c>
      <c r="G5435" s="2">
        <v>44348</v>
      </c>
      <c r="H5435" s="1">
        <v>0</v>
      </c>
      <c r="I5435" s="24">
        <f>VLOOKUP($E5435,Mapping!$A$2:$C$502,3,0)</f>
        <v>0</v>
      </c>
      <c r="J5435" s="24" t="str">
        <f>VLOOKUP($E5435,Mapping!$A$2:$C$502,2,0)</f>
        <v>Bug Fix</v>
      </c>
      <c r="K5435" s="24" t="str">
        <f>VLOOKUP(G5435,Mapping!$E$2:$F$246,2,0)</f>
        <v>S1</v>
      </c>
    </row>
    <row r="5436" spans="5:11" x14ac:dyDescent="0.25">
      <c r="E5436" s="5" t="s">
        <v>146</v>
      </c>
      <c r="F5436" s="1" t="s">
        <v>117</v>
      </c>
      <c r="G5436" s="2">
        <v>44348</v>
      </c>
      <c r="H5436" s="1">
        <v>0</v>
      </c>
      <c r="I5436" s="24">
        <f>VLOOKUP($E5436,Mapping!$A$2:$C$502,3,0)</f>
        <v>0</v>
      </c>
      <c r="J5436" s="24" t="str">
        <f>VLOOKUP($E5436,Mapping!$A$2:$C$502,2,0)</f>
        <v>Event After Effect</v>
      </c>
      <c r="K5436" s="24" t="str">
        <f>VLOOKUP(G5436,Mapping!$E$2:$F$246,2,0)</f>
        <v>S1</v>
      </c>
    </row>
    <row r="5437" spans="5:11" x14ac:dyDescent="0.25">
      <c r="E5437" s="5" t="s">
        <v>228</v>
      </c>
      <c r="F5437" s="1" t="s">
        <v>117</v>
      </c>
      <c r="G5437" s="2">
        <v>44348</v>
      </c>
      <c r="H5437" s="1">
        <v>0</v>
      </c>
      <c r="I5437" s="24">
        <f>VLOOKUP($E5437,Mapping!$A$2:$C$502,3,0)</f>
        <v>0</v>
      </c>
      <c r="J5437" s="24" t="str">
        <f>VLOOKUP($E5437,Mapping!$A$2:$C$502,2,0)</f>
        <v>Bytedance Global</v>
      </c>
      <c r="K5437" s="24" t="str">
        <f>VLOOKUP(G5437,Mapping!$E$2:$F$246,2,0)</f>
        <v>S1</v>
      </c>
    </row>
    <row r="5438" spans="5:11" x14ac:dyDescent="0.25">
      <c r="E5438" s="5" t="s">
        <v>180</v>
      </c>
      <c r="F5438" s="1" t="s">
        <v>117</v>
      </c>
      <c r="G5438" s="2">
        <v>44348</v>
      </c>
      <c r="H5438" s="1">
        <v>-16354.639003091799</v>
      </c>
      <c r="I5438" s="24">
        <f>VLOOKUP($E5438,Mapping!$A$2:$C$502,3,0)</f>
        <v>0</v>
      </c>
      <c r="J5438" s="24" t="str">
        <f>VLOOKUP($E5438,Mapping!$A$2:$C$502,2,0)</f>
        <v>Lords Mobile</v>
      </c>
      <c r="K5438" s="24" t="str">
        <f>VLOOKUP(G5438,Mapping!$E$2:$F$246,2,0)</f>
        <v>S1</v>
      </c>
    </row>
    <row r="5439" spans="5:11" x14ac:dyDescent="0.25">
      <c r="E5439" s="5" t="s">
        <v>181</v>
      </c>
      <c r="F5439" s="1" t="s">
        <v>117</v>
      </c>
      <c r="G5439" s="2">
        <v>44348</v>
      </c>
      <c r="H5439" s="1">
        <v>-32247.440410609001</v>
      </c>
      <c r="I5439" s="24">
        <f>VLOOKUP($E5439,Mapping!$A$2:$C$502,3,0)</f>
        <v>0</v>
      </c>
      <c r="J5439" s="24" t="str">
        <f>VLOOKUP($E5439,Mapping!$A$2:$C$502,2,0)</f>
        <v>Rise of Kingdom</v>
      </c>
      <c r="K5439" s="24" t="str">
        <f>VLOOKUP(G5439,Mapping!$E$2:$F$246,2,0)</f>
        <v>S1</v>
      </c>
    </row>
    <row r="5440" spans="5:11" x14ac:dyDescent="0.25">
      <c r="E5440" s="5" t="s">
        <v>182</v>
      </c>
      <c r="F5440" s="1" t="s">
        <v>117</v>
      </c>
      <c r="G5440" s="2">
        <v>44348</v>
      </c>
      <c r="H5440" s="1">
        <v>-7663.4048571347603</v>
      </c>
      <c r="I5440" s="24">
        <f>VLOOKUP($E5440,Mapping!$A$2:$C$502,3,0)</f>
        <v>0</v>
      </c>
      <c r="J5440" s="24" t="str">
        <f>VLOOKUP($E5440,Mapping!$A$2:$C$502,2,0)</f>
        <v>West Game</v>
      </c>
      <c r="K5440" s="24" t="str">
        <f>VLOOKUP(G5440,Mapping!$E$2:$F$246,2,0)</f>
        <v>S1</v>
      </c>
    </row>
    <row r="5441" spans="5:11" x14ac:dyDescent="0.25">
      <c r="E5441" s="5" t="s">
        <v>148</v>
      </c>
      <c r="F5441" s="1" t="s">
        <v>117</v>
      </c>
      <c r="G5441" s="2">
        <v>44348</v>
      </c>
      <c r="H5441" s="1">
        <v>0</v>
      </c>
      <c r="I5441" s="24">
        <f>VLOOKUP($E5441,Mapping!$A$2:$C$502,3,0)</f>
        <v>0</v>
      </c>
      <c r="J5441" s="24" t="str">
        <f>VLOOKUP($E5441,Mapping!$A$2:$C$502,2,0)</f>
        <v>Event After Effect</v>
      </c>
      <c r="K5441" s="24" t="str">
        <f>VLOOKUP(G5441,Mapping!$E$2:$F$246,2,0)</f>
        <v>S1</v>
      </c>
    </row>
    <row r="5442" spans="5:11" x14ac:dyDescent="0.25">
      <c r="E5442" s="5" t="s">
        <v>202</v>
      </c>
      <c r="F5442" s="1" t="s">
        <v>117</v>
      </c>
      <c r="G5442" s="2">
        <v>44348</v>
      </c>
      <c r="H5442" s="1">
        <v>4786.5821624290002</v>
      </c>
      <c r="I5442" s="24" t="str">
        <f>VLOOKUP($E5442,Mapping!$A$2:$C$502,3,0)</f>
        <v>S1</v>
      </c>
      <c r="J5442" s="24" t="str">
        <f>VLOOKUP($E5442,Mapping!$A$2:$C$502,2,0)</f>
        <v>Facebook AEO AAA</v>
      </c>
      <c r="K5442" s="24" t="str">
        <f>VLOOKUP(G5442,Mapping!$E$2:$F$246,2,0)</f>
        <v>S1</v>
      </c>
    </row>
    <row r="5443" spans="5:11" x14ac:dyDescent="0.25">
      <c r="E5443" s="5" t="s">
        <v>203</v>
      </c>
      <c r="F5443" s="1" t="s">
        <v>117</v>
      </c>
      <c r="G5443" s="2">
        <v>44348</v>
      </c>
      <c r="H5443" s="1">
        <v>0</v>
      </c>
      <c r="I5443" s="24" t="str">
        <f>VLOOKUP($E5443,Mapping!$A$2:$C$502,3,0)</f>
        <v>S2</v>
      </c>
      <c r="J5443" s="24" t="str">
        <f>VLOOKUP($E5443,Mapping!$A$2:$C$502,2,0)</f>
        <v>Facebook AEO AAA</v>
      </c>
      <c r="K5443" s="24" t="str">
        <f>VLOOKUP(G5443,Mapping!$E$2:$F$246,2,0)</f>
        <v>S1</v>
      </c>
    </row>
    <row r="5444" spans="5:11" x14ac:dyDescent="0.25">
      <c r="E5444" s="5" t="s">
        <v>243</v>
      </c>
      <c r="F5444" s="1" t="s">
        <v>117</v>
      </c>
      <c r="G5444" s="2">
        <v>44348</v>
      </c>
      <c r="H5444" s="1">
        <v>0</v>
      </c>
      <c r="I5444" s="24" t="str">
        <f>VLOOKUP($E5444,Mapping!$A$2:$C$502,3,0)</f>
        <v>S3</v>
      </c>
      <c r="J5444" s="24" t="str">
        <f>VLOOKUP($E5444,Mapping!$A$2:$C$502,2,0)</f>
        <v>Facebook AEO AAA</v>
      </c>
      <c r="K5444" s="24" t="str">
        <f>VLOOKUP(G5444,Mapping!$E$2:$F$246,2,0)</f>
        <v>S1</v>
      </c>
    </row>
    <row r="5445" spans="5:11" x14ac:dyDescent="0.25">
      <c r="E5445" s="5" t="s">
        <v>204</v>
      </c>
      <c r="F5445" s="1" t="s">
        <v>117</v>
      </c>
      <c r="G5445" s="2">
        <v>44348</v>
      </c>
      <c r="H5445" s="1">
        <v>0</v>
      </c>
      <c r="I5445" s="24" t="str">
        <f>VLOOKUP($E5445,Mapping!$A$2:$C$502,3,0)</f>
        <v>Pre</v>
      </c>
      <c r="J5445" s="24" t="str">
        <f>VLOOKUP($E5445,Mapping!$A$2:$C$502,2,0)</f>
        <v>Facebook AEO AAA</v>
      </c>
      <c r="K5445" s="24" t="str">
        <f>VLOOKUP(G5445,Mapping!$E$2:$F$246,2,0)</f>
        <v>S1</v>
      </c>
    </row>
    <row r="5446" spans="5:11" x14ac:dyDescent="0.25">
      <c r="E5446" s="5" t="s">
        <v>205</v>
      </c>
      <c r="F5446" s="1" t="s">
        <v>117</v>
      </c>
      <c r="G5446" s="2">
        <v>44348</v>
      </c>
      <c r="H5446" s="1">
        <v>3330.3010670486801</v>
      </c>
      <c r="I5446" s="24" t="str">
        <f>VLOOKUP($E5446,Mapping!$A$2:$C$502,3,0)</f>
        <v>S1</v>
      </c>
      <c r="J5446" s="24" t="str">
        <f>VLOOKUP($E5446,Mapping!$A$2:$C$502,2,0)</f>
        <v>Facebook AEO BAU</v>
      </c>
      <c r="K5446" s="24" t="str">
        <f>VLOOKUP(G5446,Mapping!$E$2:$F$246,2,0)</f>
        <v>S1</v>
      </c>
    </row>
    <row r="5447" spans="5:11" x14ac:dyDescent="0.25">
      <c r="E5447" s="5" t="s">
        <v>206</v>
      </c>
      <c r="F5447" s="1" t="s">
        <v>117</v>
      </c>
      <c r="G5447" s="2">
        <v>44348</v>
      </c>
      <c r="H5447" s="1">
        <v>0</v>
      </c>
      <c r="I5447" s="24" t="str">
        <f>VLOOKUP($E5447,Mapping!$A$2:$C$502,3,0)</f>
        <v>S2</v>
      </c>
      <c r="J5447" s="24" t="str">
        <f>VLOOKUP($E5447,Mapping!$A$2:$C$502,2,0)</f>
        <v>Facebook AEO BAU</v>
      </c>
      <c r="K5447" s="24" t="str">
        <f>VLOOKUP(G5447,Mapping!$E$2:$F$246,2,0)</f>
        <v>S1</v>
      </c>
    </row>
    <row r="5448" spans="5:11" x14ac:dyDescent="0.25">
      <c r="E5448" s="5" t="s">
        <v>244</v>
      </c>
      <c r="F5448" s="1" t="s">
        <v>117</v>
      </c>
      <c r="G5448" s="2">
        <v>44348</v>
      </c>
      <c r="H5448" s="1">
        <v>0</v>
      </c>
      <c r="I5448" s="24" t="str">
        <f>VLOOKUP($E5448,Mapping!$A$2:$C$502,3,0)</f>
        <v>S3</v>
      </c>
      <c r="J5448" s="24" t="str">
        <f>VLOOKUP($E5448,Mapping!$A$2:$C$502,2,0)</f>
        <v>Facebook AEO BAU</v>
      </c>
      <c r="K5448" s="24" t="str">
        <f>VLOOKUP(G5448,Mapping!$E$2:$F$246,2,0)</f>
        <v>S1</v>
      </c>
    </row>
    <row r="5449" spans="5:11" x14ac:dyDescent="0.25">
      <c r="E5449" s="5" t="s">
        <v>207</v>
      </c>
      <c r="F5449" s="1" t="s">
        <v>117</v>
      </c>
      <c r="G5449" s="2">
        <v>44348</v>
      </c>
      <c r="H5449" s="1">
        <v>0</v>
      </c>
      <c r="I5449" s="24" t="str">
        <f>VLOOKUP($E5449,Mapping!$A$2:$C$502,3,0)</f>
        <v>Pre</v>
      </c>
      <c r="J5449" s="24" t="str">
        <f>VLOOKUP($E5449,Mapping!$A$2:$C$502,2,0)</f>
        <v>Facebook AEO BAU</v>
      </c>
      <c r="K5449" s="24" t="str">
        <f>VLOOKUP(G5449,Mapping!$E$2:$F$246,2,0)</f>
        <v>S1</v>
      </c>
    </row>
    <row r="5450" spans="5:11" x14ac:dyDescent="0.25">
      <c r="E5450" s="5" t="s">
        <v>208</v>
      </c>
      <c r="F5450" s="1" t="s">
        <v>117</v>
      </c>
      <c r="G5450" s="2">
        <v>44348</v>
      </c>
      <c r="H5450" s="1">
        <v>0</v>
      </c>
      <c r="I5450" s="24" t="str">
        <f>VLOOKUP($E5450,Mapping!$A$2:$C$502,3,0)</f>
        <v>Pre</v>
      </c>
      <c r="J5450" s="24" t="str">
        <f>VLOOKUP($E5450,Mapping!$A$2:$C$502,2,0)</f>
        <v>Facebook VO AAA</v>
      </c>
      <c r="K5450" s="24" t="str">
        <f>VLOOKUP(G5450,Mapping!$E$2:$F$246,2,0)</f>
        <v>S1</v>
      </c>
    </row>
    <row r="5451" spans="5:11" x14ac:dyDescent="0.25">
      <c r="E5451" s="5" t="s">
        <v>209</v>
      </c>
      <c r="F5451" s="1" t="s">
        <v>117</v>
      </c>
      <c r="G5451" s="2">
        <v>44348</v>
      </c>
      <c r="H5451" s="1">
        <v>30806.968515066299</v>
      </c>
      <c r="I5451" s="24" t="str">
        <f>VLOOKUP($E5451,Mapping!$A$2:$C$502,3,0)</f>
        <v>S1</v>
      </c>
      <c r="J5451" s="24" t="str">
        <f>VLOOKUP($E5451,Mapping!$A$2:$C$502,2,0)</f>
        <v>Facebook VO AAA</v>
      </c>
      <c r="K5451" s="24" t="str">
        <f>VLOOKUP(G5451,Mapping!$E$2:$F$246,2,0)</f>
        <v>S1</v>
      </c>
    </row>
    <row r="5452" spans="5:11" x14ac:dyDescent="0.25">
      <c r="E5452" s="5" t="s">
        <v>210</v>
      </c>
      <c r="F5452" s="1" t="s">
        <v>117</v>
      </c>
      <c r="G5452" s="2">
        <v>44348</v>
      </c>
      <c r="H5452" s="1">
        <v>0</v>
      </c>
      <c r="I5452" s="24" t="str">
        <f>VLOOKUP($E5452,Mapping!$A$2:$C$502,3,0)</f>
        <v>S2</v>
      </c>
      <c r="J5452" s="24" t="str">
        <f>VLOOKUP($E5452,Mapping!$A$2:$C$502,2,0)</f>
        <v>Facebook VO AAA</v>
      </c>
      <c r="K5452" s="24" t="str">
        <f>VLOOKUP(G5452,Mapping!$E$2:$F$246,2,0)</f>
        <v>S1</v>
      </c>
    </row>
    <row r="5453" spans="5:11" x14ac:dyDescent="0.25">
      <c r="E5453" s="5" t="s">
        <v>245</v>
      </c>
      <c r="F5453" s="1" t="s">
        <v>117</v>
      </c>
      <c r="G5453" s="2">
        <v>44348</v>
      </c>
      <c r="H5453" s="1">
        <v>0</v>
      </c>
      <c r="I5453" s="24" t="str">
        <f>VLOOKUP($E5453,Mapping!$A$2:$C$502,3,0)</f>
        <v>S3</v>
      </c>
      <c r="J5453" s="24" t="str">
        <f>VLOOKUP($E5453,Mapping!$A$2:$C$502,2,0)</f>
        <v>Facebook VO AAA</v>
      </c>
      <c r="K5453" s="24" t="str">
        <f>VLOOKUP(G5453,Mapping!$E$2:$F$246,2,0)</f>
        <v>S1</v>
      </c>
    </row>
    <row r="5454" spans="5:11" x14ac:dyDescent="0.25">
      <c r="E5454" s="5" t="s">
        <v>211</v>
      </c>
      <c r="F5454" s="1" t="s">
        <v>117</v>
      </c>
      <c r="G5454" s="2">
        <v>44348</v>
      </c>
      <c r="H5454" s="1">
        <v>0</v>
      </c>
      <c r="I5454" s="24" t="str">
        <f>VLOOKUP($E5454,Mapping!$A$2:$C$502,3,0)</f>
        <v>Pre</v>
      </c>
      <c r="J5454" s="24" t="str">
        <f>VLOOKUP($E5454,Mapping!$A$2:$C$502,2,0)</f>
        <v>Facebook VO BAU</v>
      </c>
      <c r="K5454" s="24" t="str">
        <f>VLOOKUP(G5454,Mapping!$E$2:$F$246,2,0)</f>
        <v>S1</v>
      </c>
    </row>
    <row r="5455" spans="5:11" x14ac:dyDescent="0.25">
      <c r="E5455" s="5" t="s">
        <v>212</v>
      </c>
      <c r="F5455" s="1" t="s">
        <v>117</v>
      </c>
      <c r="G5455" s="2">
        <v>44348</v>
      </c>
      <c r="H5455" s="1">
        <v>38132.484661780101</v>
      </c>
      <c r="I5455" s="24" t="str">
        <f>VLOOKUP($E5455,Mapping!$A$2:$C$502,3,0)</f>
        <v>S1</v>
      </c>
      <c r="J5455" s="24" t="str">
        <f>VLOOKUP($E5455,Mapping!$A$2:$C$502,2,0)</f>
        <v>Facebook VO BAU</v>
      </c>
      <c r="K5455" s="24" t="str">
        <f>VLOOKUP(G5455,Mapping!$E$2:$F$246,2,0)</f>
        <v>S1</v>
      </c>
    </row>
    <row r="5456" spans="5:11" x14ac:dyDescent="0.25">
      <c r="E5456" s="5" t="s">
        <v>213</v>
      </c>
      <c r="F5456" s="1" t="s">
        <v>117</v>
      </c>
      <c r="G5456" s="2">
        <v>44348</v>
      </c>
      <c r="H5456" s="1">
        <v>0</v>
      </c>
      <c r="I5456" s="24" t="str">
        <f>VLOOKUP($E5456,Mapping!$A$2:$C$502,3,0)</f>
        <v>S2</v>
      </c>
      <c r="J5456" s="24" t="str">
        <f>VLOOKUP($E5456,Mapping!$A$2:$C$502,2,0)</f>
        <v>Facebook VO BAU</v>
      </c>
      <c r="K5456" s="24" t="str">
        <f>VLOOKUP(G5456,Mapping!$E$2:$F$246,2,0)</f>
        <v>S1</v>
      </c>
    </row>
    <row r="5457" spans="5:11" x14ac:dyDescent="0.25">
      <c r="E5457" s="5" t="s">
        <v>246</v>
      </c>
      <c r="F5457" s="1" t="s">
        <v>117</v>
      </c>
      <c r="G5457" s="2">
        <v>44348</v>
      </c>
      <c r="H5457" s="1">
        <v>0</v>
      </c>
      <c r="I5457" s="24" t="str">
        <f>VLOOKUP($E5457,Mapping!$A$2:$C$502,3,0)</f>
        <v>S3</v>
      </c>
      <c r="J5457" s="24" t="str">
        <f>VLOOKUP($E5457,Mapping!$A$2:$C$502,2,0)</f>
        <v>Facebook VO BAU</v>
      </c>
      <c r="K5457" s="24" t="str">
        <f>VLOOKUP(G5457,Mapping!$E$2:$F$246,2,0)</f>
        <v>S1</v>
      </c>
    </row>
    <row r="5458" spans="5:11" x14ac:dyDescent="0.25">
      <c r="E5458" s="5" t="s">
        <v>214</v>
      </c>
      <c r="F5458" s="1" t="s">
        <v>117</v>
      </c>
      <c r="G5458" s="2">
        <v>44348</v>
      </c>
      <c r="H5458" s="1">
        <v>0</v>
      </c>
      <c r="I5458" s="24" t="str">
        <f>VLOOKUP($E5458,Mapping!$A$2:$C$502,3,0)</f>
        <v>Pre</v>
      </c>
      <c r="J5458" s="24" t="str">
        <f>VLOOKUP($E5458,Mapping!$A$2:$C$502,2,0)</f>
        <v>Facebook VO Dynamic</v>
      </c>
      <c r="K5458" s="24" t="str">
        <f>VLOOKUP(G5458,Mapping!$E$2:$F$246,2,0)</f>
        <v>S1</v>
      </c>
    </row>
    <row r="5459" spans="5:11" x14ac:dyDescent="0.25">
      <c r="E5459" s="5" t="s">
        <v>215</v>
      </c>
      <c r="F5459" s="1" t="s">
        <v>117</v>
      </c>
      <c r="G5459" s="2">
        <v>44348</v>
      </c>
      <c r="H5459" s="1">
        <v>7774.4148182169001</v>
      </c>
      <c r="I5459" s="24" t="str">
        <f>VLOOKUP($E5459,Mapping!$A$2:$C$502,3,0)</f>
        <v>S1</v>
      </c>
      <c r="J5459" s="24" t="str">
        <f>VLOOKUP($E5459,Mapping!$A$2:$C$502,2,0)</f>
        <v>Facebook VO Dynamic</v>
      </c>
      <c r="K5459" s="24" t="str">
        <f>VLOOKUP(G5459,Mapping!$E$2:$F$246,2,0)</f>
        <v>S1</v>
      </c>
    </row>
    <row r="5460" spans="5:11" x14ac:dyDescent="0.25">
      <c r="E5460" s="5" t="s">
        <v>216</v>
      </c>
      <c r="F5460" s="1" t="s">
        <v>117</v>
      </c>
      <c r="G5460" s="2">
        <v>44348</v>
      </c>
      <c r="H5460" s="1">
        <v>0</v>
      </c>
      <c r="I5460" s="24" t="str">
        <f>VLOOKUP($E5460,Mapping!$A$2:$C$502,3,0)</f>
        <v>Pre</v>
      </c>
      <c r="J5460" s="24" t="str">
        <f>VLOOKUP($E5460,Mapping!$A$2:$C$502,2,0)</f>
        <v>Google Display</v>
      </c>
      <c r="K5460" s="24" t="str">
        <f>VLOOKUP(G5460,Mapping!$E$2:$F$246,2,0)</f>
        <v>S1</v>
      </c>
    </row>
    <row r="5461" spans="5:11" x14ac:dyDescent="0.25">
      <c r="E5461" s="5" t="s">
        <v>217</v>
      </c>
      <c r="F5461" s="1" t="s">
        <v>117</v>
      </c>
      <c r="G5461" s="2">
        <v>44348</v>
      </c>
      <c r="H5461" s="1">
        <v>0</v>
      </c>
      <c r="I5461" s="24">
        <f>VLOOKUP($E5461,Mapping!$A$2:$C$502,3,0)</f>
        <v>0</v>
      </c>
      <c r="J5461" s="24" t="str">
        <f>VLOOKUP($E5461,Mapping!$A$2:$C$502,2,0)</f>
        <v>Google Display</v>
      </c>
      <c r="K5461" s="24" t="str">
        <f>VLOOKUP(G5461,Mapping!$E$2:$F$246,2,0)</f>
        <v>S1</v>
      </c>
    </row>
    <row r="5462" spans="5:11" x14ac:dyDescent="0.25">
      <c r="E5462" s="5" t="s">
        <v>229</v>
      </c>
      <c r="F5462" s="1" t="s">
        <v>117</v>
      </c>
      <c r="G5462" s="2">
        <v>44348</v>
      </c>
      <c r="H5462" s="1">
        <v>0</v>
      </c>
      <c r="I5462" s="24">
        <f>VLOOKUP($E5462,Mapping!$A$2:$C$502,3,0)</f>
        <v>0</v>
      </c>
      <c r="J5462" s="24" t="str">
        <f>VLOOKUP($E5462,Mapping!$A$2:$C$502,2,0)</f>
        <v>Google Display</v>
      </c>
      <c r="K5462" s="24" t="str">
        <f>VLOOKUP(G5462,Mapping!$E$2:$F$246,2,0)</f>
        <v>S1</v>
      </c>
    </row>
    <row r="5463" spans="5:11" x14ac:dyDescent="0.25">
      <c r="E5463" s="5" t="s">
        <v>218</v>
      </c>
      <c r="F5463" s="1" t="s">
        <v>117</v>
      </c>
      <c r="G5463" s="2">
        <v>44348</v>
      </c>
      <c r="H5463" s="1">
        <v>0</v>
      </c>
      <c r="I5463" s="24">
        <f>VLOOKUP($E5463,Mapping!$A$2:$C$502,3,0)</f>
        <v>0</v>
      </c>
      <c r="J5463" s="24" t="str">
        <f>VLOOKUP($E5463,Mapping!$A$2:$C$502,2,0)</f>
        <v>Google Display</v>
      </c>
      <c r="K5463" s="24" t="str">
        <f>VLOOKUP(G5463,Mapping!$E$2:$F$246,2,0)</f>
        <v>S1</v>
      </c>
    </row>
    <row r="5464" spans="5:11" x14ac:dyDescent="0.25">
      <c r="E5464" s="5" t="s">
        <v>230</v>
      </c>
      <c r="F5464" s="1" t="s">
        <v>117</v>
      </c>
      <c r="G5464" s="2">
        <v>44348</v>
      </c>
      <c r="H5464" s="1">
        <v>11625.674730402799</v>
      </c>
      <c r="I5464" s="24" t="str">
        <f>VLOOKUP($E5464,Mapping!$A$2:$C$502,3,0)</f>
        <v>S1</v>
      </c>
      <c r="J5464" s="24" t="str">
        <f>VLOOKUP($E5464,Mapping!$A$2:$C$502,2,0)</f>
        <v>Google Display</v>
      </c>
      <c r="K5464" s="24" t="str">
        <f>VLOOKUP(G5464,Mapping!$E$2:$F$246,2,0)</f>
        <v>S1</v>
      </c>
    </row>
    <row r="5465" spans="5:11" x14ac:dyDescent="0.25">
      <c r="E5465" s="5" t="s">
        <v>219</v>
      </c>
      <c r="F5465" s="1" t="s">
        <v>117</v>
      </c>
      <c r="G5465" s="2">
        <v>44348</v>
      </c>
      <c r="H5465" s="1">
        <v>0</v>
      </c>
      <c r="I5465" s="24" t="str">
        <f>VLOOKUP($E5465,Mapping!$A$2:$C$502,3,0)</f>
        <v>Pre</v>
      </c>
      <c r="J5465" s="24" t="str">
        <f>VLOOKUP($E5465,Mapping!$A$2:$C$502,2,0)</f>
        <v>Google Youtube</v>
      </c>
      <c r="K5465" s="24" t="str">
        <f>VLOOKUP(G5465,Mapping!$E$2:$F$246,2,0)</f>
        <v>S1</v>
      </c>
    </row>
    <row r="5466" spans="5:11" x14ac:dyDescent="0.25">
      <c r="E5466" s="5" t="s">
        <v>220</v>
      </c>
      <c r="F5466" s="1" t="s">
        <v>117</v>
      </c>
      <c r="G5466" s="2">
        <v>44348</v>
      </c>
      <c r="H5466" s="1">
        <v>0</v>
      </c>
      <c r="I5466" s="24">
        <f>VLOOKUP($E5466,Mapping!$A$2:$C$502,3,0)</f>
        <v>0</v>
      </c>
      <c r="J5466" s="24" t="str">
        <f>VLOOKUP($E5466,Mapping!$A$2:$C$502,2,0)</f>
        <v>Google Youtube</v>
      </c>
      <c r="K5466" s="24" t="str">
        <f>VLOOKUP(G5466,Mapping!$E$2:$F$246,2,0)</f>
        <v>S1</v>
      </c>
    </row>
    <row r="5467" spans="5:11" x14ac:dyDescent="0.25">
      <c r="E5467" s="5" t="s">
        <v>231</v>
      </c>
      <c r="F5467" s="1" t="s">
        <v>117</v>
      </c>
      <c r="G5467" s="2">
        <v>44348</v>
      </c>
      <c r="H5467" s="1">
        <v>0</v>
      </c>
      <c r="I5467" s="24">
        <f>VLOOKUP($E5467,Mapping!$A$2:$C$502,3,0)</f>
        <v>0</v>
      </c>
      <c r="J5467" s="24" t="str">
        <f>VLOOKUP($E5467,Mapping!$A$2:$C$502,2,0)</f>
        <v>Google Youtube</v>
      </c>
      <c r="K5467" s="24" t="str">
        <f>VLOOKUP(G5467,Mapping!$E$2:$F$246,2,0)</f>
        <v>S1</v>
      </c>
    </row>
    <row r="5468" spans="5:11" x14ac:dyDescent="0.25">
      <c r="E5468" s="5" t="s">
        <v>221</v>
      </c>
      <c r="F5468" s="1" t="s">
        <v>117</v>
      </c>
      <c r="G5468" s="2">
        <v>44348</v>
      </c>
      <c r="H5468" s="1">
        <v>0</v>
      </c>
      <c r="I5468" s="24">
        <f>VLOOKUP($E5468,Mapping!$A$2:$C$502,3,0)</f>
        <v>0</v>
      </c>
      <c r="J5468" s="24" t="str">
        <f>VLOOKUP($E5468,Mapping!$A$2:$C$502,2,0)</f>
        <v>Google Youtube</v>
      </c>
      <c r="K5468" s="24" t="str">
        <f>VLOOKUP(G5468,Mapping!$E$2:$F$246,2,0)</f>
        <v>S1</v>
      </c>
    </row>
    <row r="5469" spans="5:11" x14ac:dyDescent="0.25">
      <c r="E5469" s="5" t="s">
        <v>232</v>
      </c>
      <c r="F5469" s="1" t="s">
        <v>117</v>
      </c>
      <c r="G5469" s="2">
        <v>44348</v>
      </c>
      <c r="H5469" s="1">
        <v>5492.8162363269303</v>
      </c>
      <c r="I5469" s="24" t="str">
        <f>VLOOKUP($E5469,Mapping!$A$2:$C$502,3,0)</f>
        <v>S1</v>
      </c>
      <c r="J5469" s="24" t="str">
        <f>VLOOKUP($E5469,Mapping!$A$2:$C$502,2,0)</f>
        <v>Google Youtube</v>
      </c>
      <c r="K5469" s="24" t="str">
        <f>VLOOKUP(G5469,Mapping!$E$2:$F$246,2,0)</f>
        <v>S1</v>
      </c>
    </row>
    <row r="5470" spans="5:11" x14ac:dyDescent="0.25">
      <c r="E5470" s="5" t="s">
        <v>73</v>
      </c>
      <c r="F5470" s="1" t="s">
        <v>117</v>
      </c>
      <c r="G5470" s="2">
        <v>44348</v>
      </c>
      <c r="H5470" s="1">
        <v>282876.95580592903</v>
      </c>
      <c r="I5470" s="24">
        <f>VLOOKUP($E5470,Mapping!$A$2:$C$502,3,0)</f>
        <v>0</v>
      </c>
      <c r="J5470" s="24">
        <f>VLOOKUP($E5470,Mapping!$A$2:$C$502,2,0)</f>
        <v>0</v>
      </c>
      <c r="K5470" s="24" t="str">
        <f>VLOOKUP(G5470,Mapping!$E$2:$F$246,2,0)</f>
        <v>S1</v>
      </c>
    </row>
    <row r="5471" spans="5:11" x14ac:dyDescent="0.25">
      <c r="E5471" s="5" t="s">
        <v>149</v>
      </c>
      <c r="F5471" s="1" t="s">
        <v>117</v>
      </c>
      <c r="G5471" s="2">
        <v>44348</v>
      </c>
      <c r="H5471" s="1">
        <v>0</v>
      </c>
      <c r="I5471" s="24">
        <f>VLOOKUP($E5471,Mapping!$A$2:$C$502,3,0)</f>
        <v>0</v>
      </c>
      <c r="J5471" s="24" t="str">
        <f>VLOOKUP($E5471,Mapping!$A$2:$C$502,2,0)</f>
        <v>Event After Effect</v>
      </c>
      <c r="K5471" s="24" t="str">
        <f>VLOOKUP(G5471,Mapping!$E$2:$F$246,2,0)</f>
        <v>S1</v>
      </c>
    </row>
    <row r="5472" spans="5:11" x14ac:dyDescent="0.25">
      <c r="E5472" s="5" t="s">
        <v>150</v>
      </c>
      <c r="F5472" s="1" t="s">
        <v>117</v>
      </c>
      <c r="G5472" s="2">
        <v>44348</v>
      </c>
      <c r="H5472" s="1">
        <v>0</v>
      </c>
      <c r="I5472" s="24">
        <f>VLOOKUP($E5472,Mapping!$A$2:$C$502,3,0)</f>
        <v>0</v>
      </c>
      <c r="J5472" s="24" t="str">
        <f>VLOOKUP($E5472,Mapping!$A$2:$C$502,2,0)</f>
        <v>Internal Event</v>
      </c>
      <c r="K5472" s="24" t="str">
        <f>VLOOKUP(G5472,Mapping!$E$2:$F$246,2,0)</f>
        <v>S1</v>
      </c>
    </row>
    <row r="5473" spans="5:11" x14ac:dyDescent="0.25">
      <c r="E5473" s="5" t="s">
        <v>151</v>
      </c>
      <c r="F5473" s="1" t="s">
        <v>117</v>
      </c>
      <c r="G5473" s="2">
        <v>44348</v>
      </c>
      <c r="H5473" s="1">
        <v>0</v>
      </c>
      <c r="I5473" s="24">
        <f>VLOOKUP($E5473,Mapping!$A$2:$C$502,3,0)</f>
        <v>0</v>
      </c>
      <c r="J5473" s="24" t="str">
        <f>VLOOKUP($E5473,Mapping!$A$2:$C$502,2,0)</f>
        <v>Internal Event</v>
      </c>
      <c r="K5473" s="24" t="str">
        <f>VLOOKUP(G5473,Mapping!$E$2:$F$246,2,0)</f>
        <v>S1</v>
      </c>
    </row>
    <row r="5474" spans="5:11" x14ac:dyDescent="0.25">
      <c r="E5474" s="5" t="s">
        <v>152</v>
      </c>
      <c r="F5474" s="1" t="s">
        <v>117</v>
      </c>
      <c r="G5474" s="2">
        <v>44348</v>
      </c>
      <c r="H5474" s="1">
        <v>-31851.912154859601</v>
      </c>
      <c r="I5474" s="24">
        <f>VLOOKUP($E5474,Mapping!$A$2:$C$502,3,0)</f>
        <v>0</v>
      </c>
      <c r="J5474" s="24" t="str">
        <f>VLOOKUP($E5474,Mapping!$A$2:$C$502,2,0)</f>
        <v>Internal Event</v>
      </c>
      <c r="K5474" s="24" t="str">
        <f>VLOOKUP(G5474,Mapping!$E$2:$F$246,2,0)</f>
        <v>S1</v>
      </c>
    </row>
    <row r="5475" spans="5:11" x14ac:dyDescent="0.25">
      <c r="E5475" s="5" t="s">
        <v>153</v>
      </c>
      <c r="F5475" s="1" t="s">
        <v>117</v>
      </c>
      <c r="G5475" s="2">
        <v>44348</v>
      </c>
      <c r="H5475" s="1">
        <v>0</v>
      </c>
      <c r="I5475" s="24">
        <f>VLOOKUP($E5475,Mapping!$A$2:$C$502,3,0)</f>
        <v>0</v>
      </c>
      <c r="J5475" s="24" t="str">
        <f>VLOOKUP($E5475,Mapping!$A$2:$C$502,2,0)</f>
        <v>Monday Effect</v>
      </c>
      <c r="K5475" s="24" t="str">
        <f>VLOOKUP(G5475,Mapping!$E$2:$F$246,2,0)</f>
        <v>S1</v>
      </c>
    </row>
    <row r="5476" spans="5:11" x14ac:dyDescent="0.25">
      <c r="E5476" s="5" t="s">
        <v>154</v>
      </c>
      <c r="F5476" s="1" t="s">
        <v>117</v>
      </c>
      <c r="G5476" s="2">
        <v>44348</v>
      </c>
      <c r="H5476" s="1">
        <v>0</v>
      </c>
      <c r="I5476" s="24">
        <f>VLOOKUP($E5476,Mapping!$A$2:$C$502,3,0)</f>
        <v>0</v>
      </c>
      <c r="J5476" s="24" t="str">
        <f>VLOOKUP($E5476,Mapping!$A$2:$C$502,2,0)</f>
        <v>New Content</v>
      </c>
      <c r="K5476" s="24" t="str">
        <f>VLOOKUP(G5476,Mapping!$E$2:$F$246,2,0)</f>
        <v>S1</v>
      </c>
    </row>
    <row r="5477" spans="5:11" x14ac:dyDescent="0.25">
      <c r="E5477" s="5" t="s">
        <v>155</v>
      </c>
      <c r="F5477" s="1" t="s">
        <v>117</v>
      </c>
      <c r="G5477" s="2">
        <v>44348</v>
      </c>
      <c r="H5477" s="1">
        <v>0</v>
      </c>
      <c r="I5477" s="24">
        <f>VLOOKUP($E5477,Mapping!$A$2:$C$502,3,0)</f>
        <v>0</v>
      </c>
      <c r="J5477" s="24" t="str">
        <f>VLOOKUP($E5477,Mapping!$A$2:$C$502,2,0)</f>
        <v>Internal Event</v>
      </c>
      <c r="K5477" s="24" t="str">
        <f>VLOOKUP(G5477,Mapping!$E$2:$F$246,2,0)</f>
        <v>S1</v>
      </c>
    </row>
    <row r="5478" spans="5:11" x14ac:dyDescent="0.25">
      <c r="E5478" s="5" t="s">
        <v>156</v>
      </c>
      <c r="F5478" s="1" t="s">
        <v>117</v>
      </c>
      <c r="G5478" s="2">
        <v>44348</v>
      </c>
      <c r="H5478" s="1">
        <v>0</v>
      </c>
      <c r="I5478" s="24">
        <f>VLOOKUP($E5478,Mapping!$A$2:$C$502,3,0)</f>
        <v>0</v>
      </c>
      <c r="J5478" s="24" t="str">
        <f>VLOOKUP($E5478,Mapping!$A$2:$C$502,2,0)</f>
        <v>Internal Event</v>
      </c>
      <c r="K5478" s="24" t="str">
        <f>VLOOKUP(G5478,Mapping!$E$2:$F$246,2,0)</f>
        <v>S1</v>
      </c>
    </row>
    <row r="5479" spans="5:11" x14ac:dyDescent="0.25">
      <c r="E5479" s="5" t="s">
        <v>233</v>
      </c>
      <c r="F5479" s="1" t="s">
        <v>117</v>
      </c>
      <c r="G5479" s="2">
        <v>44348</v>
      </c>
      <c r="H5479" s="1">
        <v>0</v>
      </c>
      <c r="I5479" s="24" t="str">
        <f>VLOOKUP($E5479,Mapping!$A$2:$C$502,3,0)</f>
        <v>S2</v>
      </c>
      <c r="J5479" s="24" t="str">
        <f>VLOOKUP($E5479,Mapping!$A$2:$C$502,2,0)</f>
        <v>Reddit</v>
      </c>
      <c r="K5479" s="24" t="str">
        <f>VLOOKUP(G5479,Mapping!$E$2:$F$246,2,0)</f>
        <v>S1</v>
      </c>
    </row>
    <row r="5480" spans="5:11" x14ac:dyDescent="0.25">
      <c r="E5480" s="5" t="s">
        <v>158</v>
      </c>
      <c r="F5480" s="1" t="s">
        <v>117</v>
      </c>
      <c r="G5480" s="2">
        <v>44348</v>
      </c>
      <c r="H5480" s="1">
        <v>0</v>
      </c>
      <c r="I5480" s="24">
        <f>VLOOKUP($E5480,Mapping!$A$2:$C$502,3,0)</f>
        <v>0</v>
      </c>
      <c r="J5480" s="24" t="str">
        <f>VLOOKUP($E5480,Mapping!$A$2:$C$502,2,0)</f>
        <v>Internal Event</v>
      </c>
      <c r="K5480" s="24" t="str">
        <f>VLOOKUP(G5480,Mapping!$E$2:$F$246,2,0)</f>
        <v>S1</v>
      </c>
    </row>
    <row r="5481" spans="5:11" x14ac:dyDescent="0.25">
      <c r="E5481" s="5" t="s">
        <v>159</v>
      </c>
      <c r="F5481" s="1" t="s">
        <v>117</v>
      </c>
      <c r="G5481" s="2">
        <v>44348</v>
      </c>
      <c r="H5481" s="1">
        <v>0</v>
      </c>
      <c r="I5481" s="24">
        <f>VLOOKUP($E5481,Mapping!$A$2:$C$502,3,0)</f>
        <v>0</v>
      </c>
      <c r="J5481" s="24" t="str">
        <f>VLOOKUP($E5481,Mapping!$A$2:$C$502,2,0)</f>
        <v>Event After Effect</v>
      </c>
      <c r="K5481" s="24" t="str">
        <f>VLOOKUP(G5481,Mapping!$E$2:$F$246,2,0)</f>
        <v>S1</v>
      </c>
    </row>
    <row r="5482" spans="5:11" x14ac:dyDescent="0.25">
      <c r="E5482" s="5" t="s">
        <v>160</v>
      </c>
      <c r="F5482" s="1" t="s">
        <v>117</v>
      </c>
      <c r="G5482" s="2">
        <v>44348</v>
      </c>
      <c r="H5482" s="1">
        <v>0</v>
      </c>
      <c r="I5482" s="24">
        <f>VLOOKUP($E5482,Mapping!$A$2:$C$502,3,0)</f>
        <v>0</v>
      </c>
      <c r="J5482" s="24" t="str">
        <f>VLOOKUP($E5482,Mapping!$A$2:$C$502,2,0)</f>
        <v>Event After Effect</v>
      </c>
      <c r="K5482" s="24" t="str">
        <f>VLOOKUP(G5482,Mapping!$E$2:$F$246,2,0)</f>
        <v>S1</v>
      </c>
    </row>
    <row r="5483" spans="5:11" x14ac:dyDescent="0.25">
      <c r="E5483" s="5" t="s">
        <v>161</v>
      </c>
      <c r="F5483" s="1" t="s">
        <v>117</v>
      </c>
      <c r="G5483" s="2">
        <v>44348</v>
      </c>
      <c r="H5483" s="1">
        <v>0</v>
      </c>
      <c r="I5483" s="24">
        <f>VLOOKUP($E5483,Mapping!$A$2:$C$502,3,0)</f>
        <v>0</v>
      </c>
      <c r="J5483" s="24" t="str">
        <f>VLOOKUP($E5483,Mapping!$A$2:$C$502,2,0)</f>
        <v>Internal Event</v>
      </c>
      <c r="K5483" s="24" t="str">
        <f>VLOOKUP(G5483,Mapping!$E$2:$F$246,2,0)</f>
        <v>S1</v>
      </c>
    </row>
    <row r="5484" spans="5:11" x14ac:dyDescent="0.25">
      <c r="E5484" s="5" t="s">
        <v>162</v>
      </c>
      <c r="F5484" s="1" t="s">
        <v>117</v>
      </c>
      <c r="G5484" s="2">
        <v>44348</v>
      </c>
      <c r="H5484" s="1">
        <v>-30394.747551451699</v>
      </c>
      <c r="I5484" s="24">
        <f>VLOOKUP($E5484,Mapping!$A$2:$C$502,3,0)</f>
        <v>0</v>
      </c>
      <c r="J5484" s="24" t="str">
        <f>VLOOKUP($E5484,Mapping!$A$2:$C$502,2,0)</f>
        <v>Tuesday Effect</v>
      </c>
      <c r="K5484" s="24" t="str">
        <f>VLOOKUP(G5484,Mapping!$E$2:$F$246,2,0)</f>
        <v>S1</v>
      </c>
    </row>
    <row r="5485" spans="5:11" x14ac:dyDescent="0.25">
      <c r="E5485" s="5" t="s">
        <v>222</v>
      </c>
      <c r="F5485" s="1" t="s">
        <v>117</v>
      </c>
      <c r="G5485" s="2">
        <v>44348</v>
      </c>
      <c r="H5485" s="1">
        <v>0</v>
      </c>
      <c r="I5485" s="24" t="str">
        <f>VLOOKUP($E5485,Mapping!$A$2:$C$502,3,0)</f>
        <v>Pre</v>
      </c>
      <c r="J5485" s="24" t="str">
        <f>VLOOKUP($E5485,Mapping!$A$2:$C$502,2,0)</f>
        <v>Unity</v>
      </c>
      <c r="K5485" s="24" t="str">
        <f>VLOOKUP(G5485,Mapping!$E$2:$F$246,2,0)</f>
        <v>S1</v>
      </c>
    </row>
    <row r="5486" spans="5:11" x14ac:dyDescent="0.25">
      <c r="E5486" s="5" t="s">
        <v>234</v>
      </c>
      <c r="F5486" s="1" t="s">
        <v>117</v>
      </c>
      <c r="G5486" s="2">
        <v>44348</v>
      </c>
      <c r="H5486" s="1">
        <v>20597.4032125552</v>
      </c>
      <c r="I5486" s="24" t="str">
        <f>VLOOKUP($E5486,Mapping!$A$2:$C$502,3,0)</f>
        <v>S1</v>
      </c>
      <c r="J5486" s="24" t="str">
        <f>VLOOKUP($E5486,Mapping!$A$2:$C$502,2,0)</f>
        <v>Unity</v>
      </c>
      <c r="K5486" s="24" t="str">
        <f>VLOOKUP(G5486,Mapping!$E$2:$F$246,2,0)</f>
        <v>S1</v>
      </c>
    </row>
    <row r="5487" spans="5:11" x14ac:dyDescent="0.25">
      <c r="E5487" s="5" t="s">
        <v>235</v>
      </c>
      <c r="F5487" s="1" t="s">
        <v>117</v>
      </c>
      <c r="G5487" s="2">
        <v>44348</v>
      </c>
      <c r="H5487" s="1">
        <v>0</v>
      </c>
      <c r="I5487" s="24" t="str">
        <f>VLOOKUP($E5487,Mapping!$A$2:$C$502,3,0)</f>
        <v>S2</v>
      </c>
      <c r="J5487" s="24" t="str">
        <f>VLOOKUP($E5487,Mapping!$A$2:$C$502,2,0)</f>
        <v>Unity</v>
      </c>
      <c r="K5487" s="24" t="str">
        <f>VLOOKUP(G5487,Mapping!$E$2:$F$246,2,0)</f>
        <v>S1</v>
      </c>
    </row>
    <row r="5488" spans="5:11" x14ac:dyDescent="0.25">
      <c r="E5488" s="5" t="s">
        <v>247</v>
      </c>
      <c r="F5488" s="1" t="s">
        <v>117</v>
      </c>
      <c r="G5488" s="2">
        <v>44348</v>
      </c>
      <c r="H5488" s="1">
        <v>0</v>
      </c>
      <c r="I5488" s="24" t="str">
        <f>VLOOKUP($E5488,Mapping!$A$2:$C$502,3,0)</f>
        <v>S3</v>
      </c>
      <c r="J5488" s="24" t="str">
        <f>VLOOKUP($E5488,Mapping!$A$2:$C$502,2,0)</f>
        <v>Unity</v>
      </c>
      <c r="K5488" s="24" t="str">
        <f>VLOOKUP(G5488,Mapping!$E$2:$F$246,2,0)</f>
        <v>S1</v>
      </c>
    </row>
    <row r="5489" spans="5:11" x14ac:dyDescent="0.25">
      <c r="E5489" s="5" t="s">
        <v>200</v>
      </c>
      <c r="F5489" s="1" t="s">
        <v>117</v>
      </c>
      <c r="G5489" s="2">
        <v>44349</v>
      </c>
      <c r="H5489" s="1">
        <v>0</v>
      </c>
      <c r="I5489" s="24">
        <f>VLOOKUP($E5489,Mapping!$A$2:$C$502,3,0)</f>
        <v>0</v>
      </c>
      <c r="J5489" s="24" t="str">
        <f>VLOOKUP($E5489,Mapping!$A$2:$C$502,2,0)</f>
        <v>Apple Search</v>
      </c>
      <c r="K5489" s="24" t="str">
        <f>VLOOKUP(G5489,Mapping!$E$2:$F$246,2,0)</f>
        <v>S1</v>
      </c>
    </row>
    <row r="5490" spans="5:11" x14ac:dyDescent="0.25">
      <c r="E5490" s="5" t="s">
        <v>227</v>
      </c>
      <c r="F5490" s="1" t="s">
        <v>117</v>
      </c>
      <c r="G5490" s="2">
        <v>44349</v>
      </c>
      <c r="H5490" s="1">
        <v>2.0934486449551099E-4</v>
      </c>
      <c r="I5490" s="24">
        <f>VLOOKUP($E5490,Mapping!$A$2:$C$502,3,0)</f>
        <v>0</v>
      </c>
      <c r="J5490" s="24" t="str">
        <f>VLOOKUP($E5490,Mapping!$A$2:$C$502,2,0)</f>
        <v>Applovin Rewarded</v>
      </c>
      <c r="K5490" s="24" t="str">
        <f>VLOOKUP(G5490,Mapping!$E$2:$F$246,2,0)</f>
        <v>S1</v>
      </c>
    </row>
    <row r="5491" spans="5:11" x14ac:dyDescent="0.25">
      <c r="E5491" s="5" t="s">
        <v>201</v>
      </c>
      <c r="F5491" s="1" t="s">
        <v>117</v>
      </c>
      <c r="G5491" s="2">
        <v>44349</v>
      </c>
      <c r="H5491" s="1">
        <v>3.9603932835034701E-4</v>
      </c>
      <c r="I5491" s="24">
        <f>VLOOKUP($E5491,Mapping!$A$2:$C$502,3,0)</f>
        <v>0</v>
      </c>
      <c r="J5491" s="24" t="str">
        <f>VLOOKUP($E5491,Mapping!$A$2:$C$502,2,0)</f>
        <v>Applovin Video</v>
      </c>
      <c r="K5491" s="24" t="str">
        <f>VLOOKUP(G5491,Mapping!$E$2:$F$246,2,0)</f>
        <v>S1</v>
      </c>
    </row>
    <row r="5492" spans="5:11" x14ac:dyDescent="0.25">
      <c r="E5492" s="5" t="s">
        <v>143</v>
      </c>
      <c r="F5492" s="1" t="s">
        <v>117</v>
      </c>
      <c r="G5492" s="2">
        <v>44349</v>
      </c>
      <c r="H5492" s="1">
        <v>0</v>
      </c>
      <c r="I5492" s="24">
        <f>VLOOKUP($E5492,Mapping!$A$2:$C$502,3,0)</f>
        <v>0</v>
      </c>
      <c r="J5492" s="24" t="str">
        <f>VLOOKUP($E5492,Mapping!$A$2:$C$502,2,0)</f>
        <v>Bug Fix</v>
      </c>
      <c r="K5492" s="24" t="str">
        <f>VLOOKUP(G5492,Mapping!$E$2:$F$246,2,0)</f>
        <v>S1</v>
      </c>
    </row>
    <row r="5493" spans="5:11" x14ac:dyDescent="0.25">
      <c r="E5493" s="5" t="s">
        <v>144</v>
      </c>
      <c r="F5493" s="1" t="s">
        <v>117</v>
      </c>
      <c r="G5493" s="2">
        <v>44349</v>
      </c>
      <c r="H5493" s="1">
        <v>0</v>
      </c>
      <c r="I5493" s="24">
        <f>VLOOKUP($E5493,Mapping!$A$2:$C$502,3,0)</f>
        <v>0</v>
      </c>
      <c r="J5493" s="24" t="str">
        <f>VLOOKUP($E5493,Mapping!$A$2:$C$502,2,0)</f>
        <v>Bug Fix</v>
      </c>
      <c r="K5493" s="24" t="str">
        <f>VLOOKUP(G5493,Mapping!$E$2:$F$246,2,0)</f>
        <v>S1</v>
      </c>
    </row>
    <row r="5494" spans="5:11" x14ac:dyDescent="0.25">
      <c r="E5494" s="5" t="s">
        <v>226</v>
      </c>
      <c r="F5494" s="1" t="s">
        <v>117</v>
      </c>
      <c r="G5494" s="2">
        <v>44349</v>
      </c>
      <c r="H5494" s="1">
        <v>0</v>
      </c>
      <c r="I5494" s="24">
        <f>VLOOKUP($E5494,Mapping!$A$2:$C$502,3,0)</f>
        <v>0</v>
      </c>
      <c r="J5494" s="24" t="str">
        <f>VLOOKUP($E5494,Mapping!$A$2:$C$502,2,0)</f>
        <v>Bug Fix</v>
      </c>
      <c r="K5494" s="24" t="str">
        <f>VLOOKUP(G5494,Mapping!$E$2:$F$246,2,0)</f>
        <v>S1</v>
      </c>
    </row>
    <row r="5495" spans="5:11" x14ac:dyDescent="0.25">
      <c r="E5495" s="5" t="s">
        <v>146</v>
      </c>
      <c r="F5495" s="1" t="s">
        <v>117</v>
      </c>
      <c r="G5495" s="2">
        <v>44349</v>
      </c>
      <c r="H5495" s="1">
        <v>0</v>
      </c>
      <c r="I5495" s="24">
        <f>VLOOKUP($E5495,Mapping!$A$2:$C$502,3,0)</f>
        <v>0</v>
      </c>
      <c r="J5495" s="24" t="str">
        <f>VLOOKUP($E5495,Mapping!$A$2:$C$502,2,0)</f>
        <v>Event After Effect</v>
      </c>
      <c r="K5495" s="24" t="str">
        <f>VLOOKUP(G5495,Mapping!$E$2:$F$246,2,0)</f>
        <v>S1</v>
      </c>
    </row>
    <row r="5496" spans="5:11" x14ac:dyDescent="0.25">
      <c r="E5496" s="5" t="s">
        <v>228</v>
      </c>
      <c r="F5496" s="1" t="s">
        <v>117</v>
      </c>
      <c r="G5496" s="2">
        <v>44349</v>
      </c>
      <c r="H5496" s="1">
        <v>0</v>
      </c>
      <c r="I5496" s="24">
        <f>VLOOKUP($E5496,Mapping!$A$2:$C$502,3,0)</f>
        <v>0</v>
      </c>
      <c r="J5496" s="24" t="str">
        <f>VLOOKUP($E5496,Mapping!$A$2:$C$502,2,0)</f>
        <v>Bytedance Global</v>
      </c>
      <c r="K5496" s="24" t="str">
        <f>VLOOKUP(G5496,Mapping!$E$2:$F$246,2,0)</f>
        <v>S1</v>
      </c>
    </row>
    <row r="5497" spans="5:11" x14ac:dyDescent="0.25">
      <c r="E5497" s="5" t="s">
        <v>180</v>
      </c>
      <c r="F5497" s="1" t="s">
        <v>117</v>
      </c>
      <c r="G5497" s="2">
        <v>44349</v>
      </c>
      <c r="H5497" s="1">
        <v>-20129.858057468198</v>
      </c>
      <c r="I5497" s="24">
        <f>VLOOKUP($E5497,Mapping!$A$2:$C$502,3,0)</f>
        <v>0</v>
      </c>
      <c r="J5497" s="24" t="str">
        <f>VLOOKUP($E5497,Mapping!$A$2:$C$502,2,0)</f>
        <v>Lords Mobile</v>
      </c>
      <c r="K5497" s="24" t="str">
        <f>VLOOKUP(G5497,Mapping!$E$2:$F$246,2,0)</f>
        <v>S1</v>
      </c>
    </row>
    <row r="5498" spans="5:11" x14ac:dyDescent="0.25">
      <c r="E5498" s="5" t="s">
        <v>181</v>
      </c>
      <c r="F5498" s="1" t="s">
        <v>117</v>
      </c>
      <c r="G5498" s="2">
        <v>44349</v>
      </c>
      <c r="H5498" s="1">
        <v>-30781.6476646722</v>
      </c>
      <c r="I5498" s="24">
        <f>VLOOKUP($E5498,Mapping!$A$2:$C$502,3,0)</f>
        <v>0</v>
      </c>
      <c r="J5498" s="24" t="str">
        <f>VLOOKUP($E5498,Mapping!$A$2:$C$502,2,0)</f>
        <v>Rise of Kingdom</v>
      </c>
      <c r="K5498" s="24" t="str">
        <f>VLOOKUP(G5498,Mapping!$E$2:$F$246,2,0)</f>
        <v>S1</v>
      </c>
    </row>
    <row r="5499" spans="5:11" x14ac:dyDescent="0.25">
      <c r="E5499" s="5" t="s">
        <v>182</v>
      </c>
      <c r="F5499" s="1" t="s">
        <v>117</v>
      </c>
      <c r="G5499" s="2">
        <v>44349</v>
      </c>
      <c r="H5499" s="1">
        <v>-8709.2203233744294</v>
      </c>
      <c r="I5499" s="24">
        <f>VLOOKUP($E5499,Mapping!$A$2:$C$502,3,0)</f>
        <v>0</v>
      </c>
      <c r="J5499" s="24" t="str">
        <f>VLOOKUP($E5499,Mapping!$A$2:$C$502,2,0)</f>
        <v>West Game</v>
      </c>
      <c r="K5499" s="24" t="str">
        <f>VLOOKUP(G5499,Mapping!$E$2:$F$246,2,0)</f>
        <v>S1</v>
      </c>
    </row>
    <row r="5500" spans="5:11" x14ac:dyDescent="0.25">
      <c r="E5500" s="5" t="s">
        <v>148</v>
      </c>
      <c r="F5500" s="1" t="s">
        <v>117</v>
      </c>
      <c r="G5500" s="2">
        <v>44349</v>
      </c>
      <c r="H5500" s="1">
        <v>0</v>
      </c>
      <c r="I5500" s="24">
        <f>VLOOKUP($E5500,Mapping!$A$2:$C$502,3,0)</f>
        <v>0</v>
      </c>
      <c r="J5500" s="24" t="str">
        <f>VLOOKUP($E5500,Mapping!$A$2:$C$502,2,0)</f>
        <v>Event After Effect</v>
      </c>
      <c r="K5500" s="24" t="str">
        <f>VLOOKUP(G5500,Mapping!$E$2:$F$246,2,0)</f>
        <v>S1</v>
      </c>
    </row>
    <row r="5501" spans="5:11" x14ac:dyDescent="0.25">
      <c r="E5501" s="5" t="s">
        <v>202</v>
      </c>
      <c r="F5501" s="1" t="s">
        <v>117</v>
      </c>
      <c r="G5501" s="2">
        <v>44349</v>
      </c>
      <c r="H5501" s="1">
        <v>5769.8007449370498</v>
      </c>
      <c r="I5501" s="24" t="str">
        <f>VLOOKUP($E5501,Mapping!$A$2:$C$502,3,0)</f>
        <v>S1</v>
      </c>
      <c r="J5501" s="24" t="str">
        <f>VLOOKUP($E5501,Mapping!$A$2:$C$502,2,0)</f>
        <v>Facebook AEO AAA</v>
      </c>
      <c r="K5501" s="24" t="str">
        <f>VLOOKUP(G5501,Mapping!$E$2:$F$246,2,0)</f>
        <v>S1</v>
      </c>
    </row>
    <row r="5502" spans="5:11" x14ac:dyDescent="0.25">
      <c r="E5502" s="5" t="s">
        <v>203</v>
      </c>
      <c r="F5502" s="1" t="s">
        <v>117</v>
      </c>
      <c r="G5502" s="2">
        <v>44349</v>
      </c>
      <c r="H5502" s="1">
        <v>0</v>
      </c>
      <c r="I5502" s="24" t="str">
        <f>VLOOKUP($E5502,Mapping!$A$2:$C$502,3,0)</f>
        <v>S2</v>
      </c>
      <c r="J5502" s="24" t="str">
        <f>VLOOKUP($E5502,Mapping!$A$2:$C$502,2,0)</f>
        <v>Facebook AEO AAA</v>
      </c>
      <c r="K5502" s="24" t="str">
        <f>VLOOKUP(G5502,Mapping!$E$2:$F$246,2,0)</f>
        <v>S1</v>
      </c>
    </row>
    <row r="5503" spans="5:11" x14ac:dyDescent="0.25">
      <c r="E5503" s="5" t="s">
        <v>243</v>
      </c>
      <c r="F5503" s="1" t="s">
        <v>117</v>
      </c>
      <c r="G5503" s="2">
        <v>44349</v>
      </c>
      <c r="H5503" s="1">
        <v>0</v>
      </c>
      <c r="I5503" s="24" t="str">
        <f>VLOOKUP($E5503,Mapping!$A$2:$C$502,3,0)</f>
        <v>S3</v>
      </c>
      <c r="J5503" s="24" t="str">
        <f>VLOOKUP($E5503,Mapping!$A$2:$C$502,2,0)</f>
        <v>Facebook AEO AAA</v>
      </c>
      <c r="K5503" s="24" t="str">
        <f>VLOOKUP(G5503,Mapping!$E$2:$F$246,2,0)</f>
        <v>S1</v>
      </c>
    </row>
    <row r="5504" spans="5:11" x14ac:dyDescent="0.25">
      <c r="E5504" s="5" t="s">
        <v>204</v>
      </c>
      <c r="F5504" s="1" t="s">
        <v>117</v>
      </c>
      <c r="G5504" s="2">
        <v>44349</v>
      </c>
      <c r="H5504" s="1">
        <v>0</v>
      </c>
      <c r="I5504" s="24" t="str">
        <f>VLOOKUP($E5504,Mapping!$A$2:$C$502,3,0)</f>
        <v>Pre</v>
      </c>
      <c r="J5504" s="24" t="str">
        <f>VLOOKUP($E5504,Mapping!$A$2:$C$502,2,0)</f>
        <v>Facebook AEO AAA</v>
      </c>
      <c r="K5504" s="24" t="str">
        <f>VLOOKUP(G5504,Mapping!$E$2:$F$246,2,0)</f>
        <v>S1</v>
      </c>
    </row>
    <row r="5505" spans="5:11" x14ac:dyDescent="0.25">
      <c r="E5505" s="5" t="s">
        <v>205</v>
      </c>
      <c r="F5505" s="1" t="s">
        <v>117</v>
      </c>
      <c r="G5505" s="2">
        <v>44349</v>
      </c>
      <c r="H5505" s="1">
        <v>3068.3417765885001</v>
      </c>
      <c r="I5505" s="24" t="str">
        <f>VLOOKUP($E5505,Mapping!$A$2:$C$502,3,0)</f>
        <v>S1</v>
      </c>
      <c r="J5505" s="24" t="str">
        <f>VLOOKUP($E5505,Mapping!$A$2:$C$502,2,0)</f>
        <v>Facebook AEO BAU</v>
      </c>
      <c r="K5505" s="24" t="str">
        <f>VLOOKUP(G5505,Mapping!$E$2:$F$246,2,0)</f>
        <v>S1</v>
      </c>
    </row>
    <row r="5506" spans="5:11" x14ac:dyDescent="0.25">
      <c r="E5506" s="5" t="s">
        <v>206</v>
      </c>
      <c r="F5506" s="1" t="s">
        <v>117</v>
      </c>
      <c r="G5506" s="2">
        <v>44349</v>
      </c>
      <c r="H5506" s="1">
        <v>0</v>
      </c>
      <c r="I5506" s="24" t="str">
        <f>VLOOKUP($E5506,Mapping!$A$2:$C$502,3,0)</f>
        <v>S2</v>
      </c>
      <c r="J5506" s="24" t="str">
        <f>VLOOKUP($E5506,Mapping!$A$2:$C$502,2,0)</f>
        <v>Facebook AEO BAU</v>
      </c>
      <c r="K5506" s="24" t="str">
        <f>VLOOKUP(G5506,Mapping!$E$2:$F$246,2,0)</f>
        <v>S1</v>
      </c>
    </row>
    <row r="5507" spans="5:11" x14ac:dyDescent="0.25">
      <c r="E5507" s="5" t="s">
        <v>244</v>
      </c>
      <c r="F5507" s="1" t="s">
        <v>117</v>
      </c>
      <c r="G5507" s="2">
        <v>44349</v>
      </c>
      <c r="H5507" s="1">
        <v>0</v>
      </c>
      <c r="I5507" s="24" t="str">
        <f>VLOOKUP($E5507,Mapping!$A$2:$C$502,3,0)</f>
        <v>S3</v>
      </c>
      <c r="J5507" s="24" t="str">
        <f>VLOOKUP($E5507,Mapping!$A$2:$C$502,2,0)</f>
        <v>Facebook AEO BAU</v>
      </c>
      <c r="K5507" s="24" t="str">
        <f>VLOOKUP(G5507,Mapping!$E$2:$F$246,2,0)</f>
        <v>S1</v>
      </c>
    </row>
    <row r="5508" spans="5:11" x14ac:dyDescent="0.25">
      <c r="E5508" s="5" t="s">
        <v>207</v>
      </c>
      <c r="F5508" s="1" t="s">
        <v>117</v>
      </c>
      <c r="G5508" s="2">
        <v>44349</v>
      </c>
      <c r="H5508" s="1">
        <v>0</v>
      </c>
      <c r="I5508" s="24" t="str">
        <f>VLOOKUP($E5508,Mapping!$A$2:$C$502,3,0)</f>
        <v>Pre</v>
      </c>
      <c r="J5508" s="24" t="str">
        <f>VLOOKUP($E5508,Mapping!$A$2:$C$502,2,0)</f>
        <v>Facebook AEO BAU</v>
      </c>
      <c r="K5508" s="24" t="str">
        <f>VLOOKUP(G5508,Mapping!$E$2:$F$246,2,0)</f>
        <v>S1</v>
      </c>
    </row>
    <row r="5509" spans="5:11" x14ac:dyDescent="0.25">
      <c r="E5509" s="5" t="s">
        <v>208</v>
      </c>
      <c r="F5509" s="1" t="s">
        <v>117</v>
      </c>
      <c r="G5509" s="2">
        <v>44349</v>
      </c>
      <c r="H5509" s="1">
        <v>0</v>
      </c>
      <c r="I5509" s="24" t="str">
        <f>VLOOKUP($E5509,Mapping!$A$2:$C$502,3,0)</f>
        <v>Pre</v>
      </c>
      <c r="J5509" s="24" t="str">
        <f>VLOOKUP($E5509,Mapping!$A$2:$C$502,2,0)</f>
        <v>Facebook VO AAA</v>
      </c>
      <c r="K5509" s="24" t="str">
        <f>VLOOKUP(G5509,Mapping!$E$2:$F$246,2,0)</f>
        <v>S1</v>
      </c>
    </row>
    <row r="5510" spans="5:11" x14ac:dyDescent="0.25">
      <c r="E5510" s="5" t="s">
        <v>209</v>
      </c>
      <c r="F5510" s="1" t="s">
        <v>117</v>
      </c>
      <c r="G5510" s="2">
        <v>44349</v>
      </c>
      <c r="H5510" s="1">
        <v>30215.953727887001</v>
      </c>
      <c r="I5510" s="24" t="str">
        <f>VLOOKUP($E5510,Mapping!$A$2:$C$502,3,0)</f>
        <v>S1</v>
      </c>
      <c r="J5510" s="24" t="str">
        <f>VLOOKUP($E5510,Mapping!$A$2:$C$502,2,0)</f>
        <v>Facebook VO AAA</v>
      </c>
      <c r="K5510" s="24" t="str">
        <f>VLOOKUP(G5510,Mapping!$E$2:$F$246,2,0)</f>
        <v>S1</v>
      </c>
    </row>
    <row r="5511" spans="5:11" x14ac:dyDescent="0.25">
      <c r="E5511" s="5" t="s">
        <v>210</v>
      </c>
      <c r="F5511" s="1" t="s">
        <v>117</v>
      </c>
      <c r="G5511" s="2">
        <v>44349</v>
      </c>
      <c r="H5511" s="1">
        <v>0</v>
      </c>
      <c r="I5511" s="24" t="str">
        <f>VLOOKUP($E5511,Mapping!$A$2:$C$502,3,0)</f>
        <v>S2</v>
      </c>
      <c r="J5511" s="24" t="str">
        <f>VLOOKUP($E5511,Mapping!$A$2:$C$502,2,0)</f>
        <v>Facebook VO AAA</v>
      </c>
      <c r="K5511" s="24" t="str">
        <f>VLOOKUP(G5511,Mapping!$E$2:$F$246,2,0)</f>
        <v>S1</v>
      </c>
    </row>
    <row r="5512" spans="5:11" x14ac:dyDescent="0.25">
      <c r="E5512" s="5" t="s">
        <v>245</v>
      </c>
      <c r="F5512" s="1" t="s">
        <v>117</v>
      </c>
      <c r="G5512" s="2">
        <v>44349</v>
      </c>
      <c r="H5512" s="1">
        <v>0</v>
      </c>
      <c r="I5512" s="24" t="str">
        <f>VLOOKUP($E5512,Mapping!$A$2:$C$502,3,0)</f>
        <v>S3</v>
      </c>
      <c r="J5512" s="24" t="str">
        <f>VLOOKUP($E5512,Mapping!$A$2:$C$502,2,0)</f>
        <v>Facebook VO AAA</v>
      </c>
      <c r="K5512" s="24" t="str">
        <f>VLOOKUP(G5512,Mapping!$E$2:$F$246,2,0)</f>
        <v>S1</v>
      </c>
    </row>
    <row r="5513" spans="5:11" x14ac:dyDescent="0.25">
      <c r="E5513" s="5" t="s">
        <v>211</v>
      </c>
      <c r="F5513" s="1" t="s">
        <v>117</v>
      </c>
      <c r="G5513" s="2">
        <v>44349</v>
      </c>
      <c r="H5513" s="1">
        <v>0</v>
      </c>
      <c r="I5513" s="24" t="str">
        <f>VLOOKUP($E5513,Mapping!$A$2:$C$502,3,0)</f>
        <v>Pre</v>
      </c>
      <c r="J5513" s="24" t="str">
        <f>VLOOKUP($E5513,Mapping!$A$2:$C$502,2,0)</f>
        <v>Facebook VO BAU</v>
      </c>
      <c r="K5513" s="24" t="str">
        <f>VLOOKUP(G5513,Mapping!$E$2:$F$246,2,0)</f>
        <v>S1</v>
      </c>
    </row>
    <row r="5514" spans="5:11" x14ac:dyDescent="0.25">
      <c r="E5514" s="5" t="s">
        <v>212</v>
      </c>
      <c r="F5514" s="1" t="s">
        <v>117</v>
      </c>
      <c r="G5514" s="2">
        <v>44349</v>
      </c>
      <c r="H5514" s="1">
        <v>38935.652061887697</v>
      </c>
      <c r="I5514" s="24" t="str">
        <f>VLOOKUP($E5514,Mapping!$A$2:$C$502,3,0)</f>
        <v>S1</v>
      </c>
      <c r="J5514" s="24" t="str">
        <f>VLOOKUP($E5514,Mapping!$A$2:$C$502,2,0)</f>
        <v>Facebook VO BAU</v>
      </c>
      <c r="K5514" s="24" t="str">
        <f>VLOOKUP(G5514,Mapping!$E$2:$F$246,2,0)</f>
        <v>S1</v>
      </c>
    </row>
    <row r="5515" spans="5:11" x14ac:dyDescent="0.25">
      <c r="E5515" s="5" t="s">
        <v>213</v>
      </c>
      <c r="F5515" s="1" t="s">
        <v>117</v>
      </c>
      <c r="G5515" s="2">
        <v>44349</v>
      </c>
      <c r="H5515" s="1">
        <v>0</v>
      </c>
      <c r="I5515" s="24" t="str">
        <f>VLOOKUP($E5515,Mapping!$A$2:$C$502,3,0)</f>
        <v>S2</v>
      </c>
      <c r="J5515" s="24" t="str">
        <f>VLOOKUP($E5515,Mapping!$A$2:$C$502,2,0)</f>
        <v>Facebook VO BAU</v>
      </c>
      <c r="K5515" s="24" t="str">
        <f>VLOOKUP(G5515,Mapping!$E$2:$F$246,2,0)</f>
        <v>S1</v>
      </c>
    </row>
    <row r="5516" spans="5:11" x14ac:dyDescent="0.25">
      <c r="E5516" s="5" t="s">
        <v>246</v>
      </c>
      <c r="F5516" s="1" t="s">
        <v>117</v>
      </c>
      <c r="G5516" s="2">
        <v>44349</v>
      </c>
      <c r="H5516" s="1">
        <v>0</v>
      </c>
      <c r="I5516" s="24" t="str">
        <f>VLOOKUP($E5516,Mapping!$A$2:$C$502,3,0)</f>
        <v>S3</v>
      </c>
      <c r="J5516" s="24" t="str">
        <f>VLOOKUP($E5516,Mapping!$A$2:$C$502,2,0)</f>
        <v>Facebook VO BAU</v>
      </c>
      <c r="K5516" s="24" t="str">
        <f>VLOOKUP(G5516,Mapping!$E$2:$F$246,2,0)</f>
        <v>S1</v>
      </c>
    </row>
    <row r="5517" spans="5:11" x14ac:dyDescent="0.25">
      <c r="E5517" s="5" t="s">
        <v>214</v>
      </c>
      <c r="F5517" s="1" t="s">
        <v>117</v>
      </c>
      <c r="G5517" s="2">
        <v>44349</v>
      </c>
      <c r="H5517" s="1">
        <v>0</v>
      </c>
      <c r="I5517" s="24" t="str">
        <f>VLOOKUP($E5517,Mapping!$A$2:$C$502,3,0)</f>
        <v>Pre</v>
      </c>
      <c r="J5517" s="24" t="str">
        <f>VLOOKUP($E5517,Mapping!$A$2:$C$502,2,0)</f>
        <v>Facebook VO Dynamic</v>
      </c>
      <c r="K5517" s="24" t="str">
        <f>VLOOKUP(G5517,Mapping!$E$2:$F$246,2,0)</f>
        <v>S1</v>
      </c>
    </row>
    <row r="5518" spans="5:11" x14ac:dyDescent="0.25">
      <c r="E5518" s="5" t="s">
        <v>215</v>
      </c>
      <c r="F5518" s="1" t="s">
        <v>117</v>
      </c>
      <c r="G5518" s="2">
        <v>44349</v>
      </c>
      <c r="H5518" s="1">
        <v>7585.3200541218503</v>
      </c>
      <c r="I5518" s="24" t="str">
        <f>VLOOKUP($E5518,Mapping!$A$2:$C$502,3,0)</f>
        <v>S1</v>
      </c>
      <c r="J5518" s="24" t="str">
        <f>VLOOKUP($E5518,Mapping!$A$2:$C$502,2,0)</f>
        <v>Facebook VO Dynamic</v>
      </c>
      <c r="K5518" s="24" t="str">
        <f>VLOOKUP(G5518,Mapping!$E$2:$F$246,2,0)</f>
        <v>S1</v>
      </c>
    </row>
    <row r="5519" spans="5:11" x14ac:dyDescent="0.25">
      <c r="E5519" s="5" t="s">
        <v>216</v>
      </c>
      <c r="F5519" s="1" t="s">
        <v>117</v>
      </c>
      <c r="G5519" s="2">
        <v>44349</v>
      </c>
      <c r="H5519" s="1">
        <v>0</v>
      </c>
      <c r="I5519" s="24" t="str">
        <f>VLOOKUP($E5519,Mapping!$A$2:$C$502,3,0)</f>
        <v>Pre</v>
      </c>
      <c r="J5519" s="24" t="str">
        <f>VLOOKUP($E5519,Mapping!$A$2:$C$502,2,0)</f>
        <v>Google Display</v>
      </c>
      <c r="K5519" s="24" t="str">
        <f>VLOOKUP(G5519,Mapping!$E$2:$F$246,2,0)</f>
        <v>S1</v>
      </c>
    </row>
    <row r="5520" spans="5:11" x14ac:dyDescent="0.25">
      <c r="E5520" s="5" t="s">
        <v>217</v>
      </c>
      <c r="F5520" s="1" t="s">
        <v>117</v>
      </c>
      <c r="G5520" s="2">
        <v>44349</v>
      </c>
      <c r="H5520" s="1">
        <v>0</v>
      </c>
      <c r="I5520" s="24">
        <f>VLOOKUP($E5520,Mapping!$A$2:$C$502,3,0)</f>
        <v>0</v>
      </c>
      <c r="J5520" s="24" t="str">
        <f>VLOOKUP($E5520,Mapping!$A$2:$C$502,2,0)</f>
        <v>Google Display</v>
      </c>
      <c r="K5520" s="24" t="str">
        <f>VLOOKUP(G5520,Mapping!$E$2:$F$246,2,0)</f>
        <v>S1</v>
      </c>
    </row>
    <row r="5521" spans="5:11" x14ac:dyDescent="0.25">
      <c r="E5521" s="5" t="s">
        <v>229</v>
      </c>
      <c r="F5521" s="1" t="s">
        <v>117</v>
      </c>
      <c r="G5521" s="2">
        <v>44349</v>
      </c>
      <c r="H5521" s="1">
        <v>0</v>
      </c>
      <c r="I5521" s="24">
        <f>VLOOKUP($E5521,Mapping!$A$2:$C$502,3,0)</f>
        <v>0</v>
      </c>
      <c r="J5521" s="24" t="str">
        <f>VLOOKUP($E5521,Mapping!$A$2:$C$502,2,0)</f>
        <v>Google Display</v>
      </c>
      <c r="K5521" s="24" t="str">
        <f>VLOOKUP(G5521,Mapping!$E$2:$F$246,2,0)</f>
        <v>S1</v>
      </c>
    </row>
    <row r="5522" spans="5:11" x14ac:dyDescent="0.25">
      <c r="E5522" s="5" t="s">
        <v>218</v>
      </c>
      <c r="F5522" s="1" t="s">
        <v>117</v>
      </c>
      <c r="G5522" s="2">
        <v>44349</v>
      </c>
      <c r="H5522" s="1">
        <v>0</v>
      </c>
      <c r="I5522" s="24">
        <f>VLOOKUP($E5522,Mapping!$A$2:$C$502,3,0)</f>
        <v>0</v>
      </c>
      <c r="J5522" s="24" t="str">
        <f>VLOOKUP($E5522,Mapping!$A$2:$C$502,2,0)</f>
        <v>Google Display</v>
      </c>
      <c r="K5522" s="24" t="str">
        <f>VLOOKUP(G5522,Mapping!$E$2:$F$246,2,0)</f>
        <v>S1</v>
      </c>
    </row>
    <row r="5523" spans="5:11" x14ac:dyDescent="0.25">
      <c r="E5523" s="5" t="s">
        <v>230</v>
      </c>
      <c r="F5523" s="1" t="s">
        <v>117</v>
      </c>
      <c r="G5523" s="2">
        <v>44349</v>
      </c>
      <c r="H5523" s="1">
        <v>10115.460378719599</v>
      </c>
      <c r="I5523" s="24" t="str">
        <f>VLOOKUP($E5523,Mapping!$A$2:$C$502,3,0)</f>
        <v>S1</v>
      </c>
      <c r="J5523" s="24" t="str">
        <f>VLOOKUP($E5523,Mapping!$A$2:$C$502,2,0)</f>
        <v>Google Display</v>
      </c>
      <c r="K5523" s="24" t="str">
        <f>VLOOKUP(G5523,Mapping!$E$2:$F$246,2,0)</f>
        <v>S1</v>
      </c>
    </row>
    <row r="5524" spans="5:11" x14ac:dyDescent="0.25">
      <c r="E5524" s="5" t="s">
        <v>219</v>
      </c>
      <c r="F5524" s="1" t="s">
        <v>117</v>
      </c>
      <c r="G5524" s="2">
        <v>44349</v>
      </c>
      <c r="H5524" s="1">
        <v>0</v>
      </c>
      <c r="I5524" s="24" t="str">
        <f>VLOOKUP($E5524,Mapping!$A$2:$C$502,3,0)</f>
        <v>Pre</v>
      </c>
      <c r="J5524" s="24" t="str">
        <f>VLOOKUP($E5524,Mapping!$A$2:$C$502,2,0)</f>
        <v>Google Youtube</v>
      </c>
      <c r="K5524" s="24" t="str">
        <f>VLOOKUP(G5524,Mapping!$E$2:$F$246,2,0)</f>
        <v>S1</v>
      </c>
    </row>
    <row r="5525" spans="5:11" x14ac:dyDescent="0.25">
      <c r="E5525" s="5" t="s">
        <v>220</v>
      </c>
      <c r="F5525" s="1" t="s">
        <v>117</v>
      </c>
      <c r="G5525" s="2">
        <v>44349</v>
      </c>
      <c r="H5525" s="1">
        <v>0</v>
      </c>
      <c r="I5525" s="24">
        <f>VLOOKUP($E5525,Mapping!$A$2:$C$502,3,0)</f>
        <v>0</v>
      </c>
      <c r="J5525" s="24" t="str">
        <f>VLOOKUP($E5525,Mapping!$A$2:$C$502,2,0)</f>
        <v>Google Youtube</v>
      </c>
      <c r="K5525" s="24" t="str">
        <f>VLOOKUP(G5525,Mapping!$E$2:$F$246,2,0)</f>
        <v>S1</v>
      </c>
    </row>
    <row r="5526" spans="5:11" x14ac:dyDescent="0.25">
      <c r="E5526" s="5" t="s">
        <v>231</v>
      </c>
      <c r="F5526" s="1" t="s">
        <v>117</v>
      </c>
      <c r="G5526" s="2">
        <v>44349</v>
      </c>
      <c r="H5526" s="1">
        <v>0</v>
      </c>
      <c r="I5526" s="24">
        <f>VLOOKUP($E5526,Mapping!$A$2:$C$502,3,0)</f>
        <v>0</v>
      </c>
      <c r="J5526" s="24" t="str">
        <f>VLOOKUP($E5526,Mapping!$A$2:$C$502,2,0)</f>
        <v>Google Youtube</v>
      </c>
      <c r="K5526" s="24" t="str">
        <f>VLOOKUP(G5526,Mapping!$E$2:$F$246,2,0)</f>
        <v>S1</v>
      </c>
    </row>
    <row r="5527" spans="5:11" x14ac:dyDescent="0.25">
      <c r="E5527" s="5" t="s">
        <v>221</v>
      </c>
      <c r="F5527" s="1" t="s">
        <v>117</v>
      </c>
      <c r="G5527" s="2">
        <v>44349</v>
      </c>
      <c r="H5527" s="1">
        <v>0</v>
      </c>
      <c r="I5527" s="24">
        <f>VLOOKUP($E5527,Mapping!$A$2:$C$502,3,0)</f>
        <v>0</v>
      </c>
      <c r="J5527" s="24" t="str">
        <f>VLOOKUP($E5527,Mapping!$A$2:$C$502,2,0)</f>
        <v>Google Youtube</v>
      </c>
      <c r="K5527" s="24" t="str">
        <f>VLOOKUP(G5527,Mapping!$E$2:$F$246,2,0)</f>
        <v>S1</v>
      </c>
    </row>
    <row r="5528" spans="5:11" x14ac:dyDescent="0.25">
      <c r="E5528" s="5" t="s">
        <v>232</v>
      </c>
      <c r="F5528" s="1" t="s">
        <v>117</v>
      </c>
      <c r="G5528" s="2">
        <v>44349</v>
      </c>
      <c r="H5528" s="1">
        <v>5741.2619794571501</v>
      </c>
      <c r="I5528" s="24" t="str">
        <f>VLOOKUP($E5528,Mapping!$A$2:$C$502,3,0)</f>
        <v>S1</v>
      </c>
      <c r="J5528" s="24" t="str">
        <f>VLOOKUP($E5528,Mapping!$A$2:$C$502,2,0)</f>
        <v>Google Youtube</v>
      </c>
      <c r="K5528" s="24" t="str">
        <f>VLOOKUP(G5528,Mapping!$E$2:$F$246,2,0)</f>
        <v>S1</v>
      </c>
    </row>
    <row r="5529" spans="5:11" x14ac:dyDescent="0.25">
      <c r="E5529" s="5" t="s">
        <v>73</v>
      </c>
      <c r="F5529" s="1" t="s">
        <v>117</v>
      </c>
      <c r="G5529" s="2">
        <v>44349</v>
      </c>
      <c r="H5529" s="1">
        <v>282876.95580592903</v>
      </c>
      <c r="I5529" s="24">
        <f>VLOOKUP($E5529,Mapping!$A$2:$C$502,3,0)</f>
        <v>0</v>
      </c>
      <c r="J5529" s="24">
        <f>VLOOKUP($E5529,Mapping!$A$2:$C$502,2,0)</f>
        <v>0</v>
      </c>
      <c r="K5529" s="24" t="str">
        <f>VLOOKUP(G5529,Mapping!$E$2:$F$246,2,0)</f>
        <v>S1</v>
      </c>
    </row>
    <row r="5530" spans="5:11" x14ac:dyDescent="0.25">
      <c r="E5530" s="5" t="s">
        <v>149</v>
      </c>
      <c r="F5530" s="1" t="s">
        <v>117</v>
      </c>
      <c r="G5530" s="2">
        <v>44349</v>
      </c>
      <c r="H5530" s="1">
        <v>0</v>
      </c>
      <c r="I5530" s="24">
        <f>VLOOKUP($E5530,Mapping!$A$2:$C$502,3,0)</f>
        <v>0</v>
      </c>
      <c r="J5530" s="24" t="str">
        <f>VLOOKUP($E5530,Mapping!$A$2:$C$502,2,0)</f>
        <v>Event After Effect</v>
      </c>
      <c r="K5530" s="24" t="str">
        <f>VLOOKUP(G5530,Mapping!$E$2:$F$246,2,0)</f>
        <v>S1</v>
      </c>
    </row>
    <row r="5531" spans="5:11" x14ac:dyDescent="0.25">
      <c r="E5531" s="5" t="s">
        <v>150</v>
      </c>
      <c r="F5531" s="1" t="s">
        <v>117</v>
      </c>
      <c r="G5531" s="2">
        <v>44349</v>
      </c>
      <c r="H5531" s="1">
        <v>0</v>
      </c>
      <c r="I5531" s="24">
        <f>VLOOKUP($E5531,Mapping!$A$2:$C$502,3,0)</f>
        <v>0</v>
      </c>
      <c r="J5531" s="24" t="str">
        <f>VLOOKUP($E5531,Mapping!$A$2:$C$502,2,0)</f>
        <v>Internal Event</v>
      </c>
      <c r="K5531" s="24" t="str">
        <f>VLOOKUP(G5531,Mapping!$E$2:$F$246,2,0)</f>
        <v>S1</v>
      </c>
    </row>
    <row r="5532" spans="5:11" x14ac:dyDescent="0.25">
      <c r="E5532" s="5" t="s">
        <v>151</v>
      </c>
      <c r="F5532" s="1" t="s">
        <v>117</v>
      </c>
      <c r="G5532" s="2">
        <v>44349</v>
      </c>
      <c r="H5532" s="1">
        <v>0</v>
      </c>
      <c r="I5532" s="24">
        <f>VLOOKUP($E5532,Mapping!$A$2:$C$502,3,0)</f>
        <v>0</v>
      </c>
      <c r="J5532" s="24" t="str">
        <f>VLOOKUP($E5532,Mapping!$A$2:$C$502,2,0)</f>
        <v>Internal Event</v>
      </c>
      <c r="K5532" s="24" t="str">
        <f>VLOOKUP(G5532,Mapping!$E$2:$F$246,2,0)</f>
        <v>S1</v>
      </c>
    </row>
    <row r="5533" spans="5:11" x14ac:dyDescent="0.25">
      <c r="E5533" s="5" t="s">
        <v>152</v>
      </c>
      <c r="F5533" s="1" t="s">
        <v>117</v>
      </c>
      <c r="G5533" s="2">
        <v>44349</v>
      </c>
      <c r="H5533" s="1">
        <v>0</v>
      </c>
      <c r="I5533" s="24">
        <f>VLOOKUP($E5533,Mapping!$A$2:$C$502,3,0)</f>
        <v>0</v>
      </c>
      <c r="J5533" s="24" t="str">
        <f>VLOOKUP($E5533,Mapping!$A$2:$C$502,2,0)</f>
        <v>Internal Event</v>
      </c>
      <c r="K5533" s="24" t="str">
        <f>VLOOKUP(G5533,Mapping!$E$2:$F$246,2,0)</f>
        <v>S1</v>
      </c>
    </row>
    <row r="5534" spans="5:11" x14ac:dyDescent="0.25">
      <c r="E5534" s="5" t="s">
        <v>153</v>
      </c>
      <c r="F5534" s="1" t="s">
        <v>117</v>
      </c>
      <c r="G5534" s="2">
        <v>44349</v>
      </c>
      <c r="H5534" s="1">
        <v>0</v>
      </c>
      <c r="I5534" s="24">
        <f>VLOOKUP($E5534,Mapping!$A$2:$C$502,3,0)</f>
        <v>0</v>
      </c>
      <c r="J5534" s="24" t="str">
        <f>VLOOKUP($E5534,Mapping!$A$2:$C$502,2,0)</f>
        <v>Monday Effect</v>
      </c>
      <c r="K5534" s="24" t="str">
        <f>VLOOKUP(G5534,Mapping!$E$2:$F$246,2,0)</f>
        <v>S1</v>
      </c>
    </row>
    <row r="5535" spans="5:11" x14ac:dyDescent="0.25">
      <c r="E5535" s="5" t="s">
        <v>154</v>
      </c>
      <c r="F5535" s="1" t="s">
        <v>117</v>
      </c>
      <c r="G5535" s="2">
        <v>44349</v>
      </c>
      <c r="H5535" s="1">
        <v>0</v>
      </c>
      <c r="I5535" s="24">
        <f>VLOOKUP($E5535,Mapping!$A$2:$C$502,3,0)</f>
        <v>0</v>
      </c>
      <c r="J5535" s="24" t="str">
        <f>VLOOKUP($E5535,Mapping!$A$2:$C$502,2,0)</f>
        <v>New Content</v>
      </c>
      <c r="K5535" s="24" t="str">
        <f>VLOOKUP(G5535,Mapping!$E$2:$F$246,2,0)</f>
        <v>S1</v>
      </c>
    </row>
    <row r="5536" spans="5:11" x14ac:dyDescent="0.25">
      <c r="E5536" s="5" t="s">
        <v>155</v>
      </c>
      <c r="F5536" s="1" t="s">
        <v>117</v>
      </c>
      <c r="G5536" s="2">
        <v>44349</v>
      </c>
      <c r="H5536" s="1">
        <v>0</v>
      </c>
      <c r="I5536" s="24">
        <f>VLOOKUP($E5536,Mapping!$A$2:$C$502,3,0)</f>
        <v>0</v>
      </c>
      <c r="J5536" s="24" t="str">
        <f>VLOOKUP($E5536,Mapping!$A$2:$C$502,2,0)</f>
        <v>Internal Event</v>
      </c>
      <c r="K5536" s="24" t="str">
        <f>VLOOKUP(G5536,Mapping!$E$2:$F$246,2,0)</f>
        <v>S1</v>
      </c>
    </row>
    <row r="5537" spans="5:11" x14ac:dyDescent="0.25">
      <c r="E5537" s="5" t="s">
        <v>156</v>
      </c>
      <c r="F5537" s="1" t="s">
        <v>117</v>
      </c>
      <c r="G5537" s="2">
        <v>44349</v>
      </c>
      <c r="H5537" s="1">
        <v>0</v>
      </c>
      <c r="I5537" s="24">
        <f>VLOOKUP($E5537,Mapping!$A$2:$C$502,3,0)</f>
        <v>0</v>
      </c>
      <c r="J5537" s="24" t="str">
        <f>VLOOKUP($E5537,Mapping!$A$2:$C$502,2,0)</f>
        <v>Internal Event</v>
      </c>
      <c r="K5537" s="24" t="str">
        <f>VLOOKUP(G5537,Mapping!$E$2:$F$246,2,0)</f>
        <v>S1</v>
      </c>
    </row>
    <row r="5538" spans="5:11" x14ac:dyDescent="0.25">
      <c r="E5538" s="5" t="s">
        <v>233</v>
      </c>
      <c r="F5538" s="1" t="s">
        <v>117</v>
      </c>
      <c r="G5538" s="2">
        <v>44349</v>
      </c>
      <c r="H5538" s="1">
        <v>0</v>
      </c>
      <c r="I5538" s="24" t="str">
        <f>VLOOKUP($E5538,Mapping!$A$2:$C$502,3,0)</f>
        <v>S2</v>
      </c>
      <c r="J5538" s="24" t="str">
        <f>VLOOKUP($E5538,Mapping!$A$2:$C$502,2,0)</f>
        <v>Reddit</v>
      </c>
      <c r="K5538" s="24" t="str">
        <f>VLOOKUP(G5538,Mapping!$E$2:$F$246,2,0)</f>
        <v>S1</v>
      </c>
    </row>
    <row r="5539" spans="5:11" x14ac:dyDescent="0.25">
      <c r="E5539" s="5" t="s">
        <v>158</v>
      </c>
      <c r="F5539" s="1" t="s">
        <v>117</v>
      </c>
      <c r="G5539" s="2">
        <v>44349</v>
      </c>
      <c r="H5539" s="1">
        <v>0</v>
      </c>
      <c r="I5539" s="24">
        <f>VLOOKUP($E5539,Mapping!$A$2:$C$502,3,0)</f>
        <v>0</v>
      </c>
      <c r="J5539" s="24" t="str">
        <f>VLOOKUP($E5539,Mapping!$A$2:$C$502,2,0)</f>
        <v>Internal Event</v>
      </c>
      <c r="K5539" s="24" t="str">
        <f>VLOOKUP(G5539,Mapping!$E$2:$F$246,2,0)</f>
        <v>S1</v>
      </c>
    </row>
    <row r="5540" spans="5:11" x14ac:dyDescent="0.25">
      <c r="E5540" s="5" t="s">
        <v>159</v>
      </c>
      <c r="F5540" s="1" t="s">
        <v>117</v>
      </c>
      <c r="G5540" s="2">
        <v>44349</v>
      </c>
      <c r="H5540" s="1">
        <v>0</v>
      </c>
      <c r="I5540" s="24">
        <f>VLOOKUP($E5540,Mapping!$A$2:$C$502,3,0)</f>
        <v>0</v>
      </c>
      <c r="J5540" s="24" t="str">
        <f>VLOOKUP($E5540,Mapping!$A$2:$C$502,2,0)</f>
        <v>Event After Effect</v>
      </c>
      <c r="K5540" s="24" t="str">
        <f>VLOOKUP(G5540,Mapping!$E$2:$F$246,2,0)</f>
        <v>S1</v>
      </c>
    </row>
    <row r="5541" spans="5:11" x14ac:dyDescent="0.25">
      <c r="E5541" s="5" t="s">
        <v>160</v>
      </c>
      <c r="F5541" s="1" t="s">
        <v>117</v>
      </c>
      <c r="G5541" s="2">
        <v>44349</v>
      </c>
      <c r="H5541" s="1">
        <v>0</v>
      </c>
      <c r="I5541" s="24">
        <f>VLOOKUP($E5541,Mapping!$A$2:$C$502,3,0)</f>
        <v>0</v>
      </c>
      <c r="J5541" s="24" t="str">
        <f>VLOOKUP($E5541,Mapping!$A$2:$C$502,2,0)</f>
        <v>Event After Effect</v>
      </c>
      <c r="K5541" s="24" t="str">
        <f>VLOOKUP(G5541,Mapping!$E$2:$F$246,2,0)</f>
        <v>S1</v>
      </c>
    </row>
    <row r="5542" spans="5:11" x14ac:dyDescent="0.25">
      <c r="E5542" s="5" t="s">
        <v>161</v>
      </c>
      <c r="F5542" s="1" t="s">
        <v>117</v>
      </c>
      <c r="G5542" s="2">
        <v>44349</v>
      </c>
      <c r="H5542" s="1">
        <v>0</v>
      </c>
      <c r="I5542" s="24">
        <f>VLOOKUP($E5542,Mapping!$A$2:$C$502,3,0)</f>
        <v>0</v>
      </c>
      <c r="J5542" s="24" t="str">
        <f>VLOOKUP($E5542,Mapping!$A$2:$C$502,2,0)</f>
        <v>Internal Event</v>
      </c>
      <c r="K5542" s="24" t="str">
        <f>VLOOKUP(G5542,Mapping!$E$2:$F$246,2,0)</f>
        <v>S1</v>
      </c>
    </row>
    <row r="5543" spans="5:11" x14ac:dyDescent="0.25">
      <c r="E5543" s="5" t="s">
        <v>162</v>
      </c>
      <c r="F5543" s="1" t="s">
        <v>117</v>
      </c>
      <c r="G5543" s="2">
        <v>44349</v>
      </c>
      <c r="H5543" s="1">
        <v>0</v>
      </c>
      <c r="I5543" s="24">
        <f>VLOOKUP($E5543,Mapping!$A$2:$C$502,3,0)</f>
        <v>0</v>
      </c>
      <c r="J5543" s="24" t="str">
        <f>VLOOKUP($E5543,Mapping!$A$2:$C$502,2,0)</f>
        <v>Tuesday Effect</v>
      </c>
      <c r="K5543" s="24" t="str">
        <f>VLOOKUP(G5543,Mapping!$E$2:$F$246,2,0)</f>
        <v>S1</v>
      </c>
    </row>
    <row r="5544" spans="5:11" x14ac:dyDescent="0.25">
      <c r="E5544" s="5" t="s">
        <v>222</v>
      </c>
      <c r="F5544" s="1" t="s">
        <v>117</v>
      </c>
      <c r="G5544" s="2">
        <v>44349</v>
      </c>
      <c r="H5544" s="1">
        <v>0</v>
      </c>
      <c r="I5544" s="24" t="str">
        <f>VLOOKUP($E5544,Mapping!$A$2:$C$502,3,0)</f>
        <v>Pre</v>
      </c>
      <c r="J5544" s="24" t="str">
        <f>VLOOKUP($E5544,Mapping!$A$2:$C$502,2,0)</f>
        <v>Unity</v>
      </c>
      <c r="K5544" s="24" t="str">
        <f>VLOOKUP(G5544,Mapping!$E$2:$F$246,2,0)</f>
        <v>S1</v>
      </c>
    </row>
    <row r="5545" spans="5:11" x14ac:dyDescent="0.25">
      <c r="E5545" s="5" t="s">
        <v>234</v>
      </c>
      <c r="F5545" s="1" t="s">
        <v>117</v>
      </c>
      <c r="G5545" s="2">
        <v>44349</v>
      </c>
      <c r="H5545" s="1">
        <v>19588.784235707699</v>
      </c>
      <c r="I5545" s="24" t="str">
        <f>VLOOKUP($E5545,Mapping!$A$2:$C$502,3,0)</f>
        <v>S1</v>
      </c>
      <c r="J5545" s="24" t="str">
        <f>VLOOKUP($E5545,Mapping!$A$2:$C$502,2,0)</f>
        <v>Unity</v>
      </c>
      <c r="K5545" s="24" t="str">
        <f>VLOOKUP(G5545,Mapping!$E$2:$F$246,2,0)</f>
        <v>S1</v>
      </c>
    </row>
    <row r="5546" spans="5:11" x14ac:dyDescent="0.25">
      <c r="E5546" s="5" t="s">
        <v>235</v>
      </c>
      <c r="F5546" s="1" t="s">
        <v>117</v>
      </c>
      <c r="G5546" s="2">
        <v>44349</v>
      </c>
      <c r="H5546" s="1">
        <v>0</v>
      </c>
      <c r="I5546" s="24" t="str">
        <f>VLOOKUP($E5546,Mapping!$A$2:$C$502,3,0)</f>
        <v>S2</v>
      </c>
      <c r="J5546" s="24" t="str">
        <f>VLOOKUP($E5546,Mapping!$A$2:$C$502,2,0)</f>
        <v>Unity</v>
      </c>
      <c r="K5546" s="24" t="str">
        <f>VLOOKUP(G5546,Mapping!$E$2:$F$246,2,0)</f>
        <v>S1</v>
      </c>
    </row>
    <row r="5547" spans="5:11" x14ac:dyDescent="0.25">
      <c r="E5547" s="5" t="s">
        <v>247</v>
      </c>
      <c r="F5547" s="1" t="s">
        <v>117</v>
      </c>
      <c r="G5547" s="2">
        <v>44349</v>
      </c>
      <c r="H5547" s="1">
        <v>0</v>
      </c>
      <c r="I5547" s="24" t="str">
        <f>VLOOKUP($E5547,Mapping!$A$2:$C$502,3,0)</f>
        <v>S3</v>
      </c>
      <c r="J5547" s="24" t="str">
        <f>VLOOKUP($E5547,Mapping!$A$2:$C$502,2,0)</f>
        <v>Unity</v>
      </c>
      <c r="K5547" s="24" t="str">
        <f>VLOOKUP(G5547,Mapping!$E$2:$F$246,2,0)</f>
        <v>S1</v>
      </c>
    </row>
    <row r="5548" spans="5:11" x14ac:dyDescent="0.25">
      <c r="E5548" s="5" t="s">
        <v>200</v>
      </c>
      <c r="F5548" s="1" t="s">
        <v>117</v>
      </c>
      <c r="G5548" s="2">
        <v>44350</v>
      </c>
      <c r="H5548" s="1">
        <v>0</v>
      </c>
      <c r="I5548" s="24">
        <f>VLOOKUP($E5548,Mapping!$A$2:$C$502,3,0)</f>
        <v>0</v>
      </c>
      <c r="J5548" s="24" t="str">
        <f>VLOOKUP($E5548,Mapping!$A$2:$C$502,2,0)</f>
        <v>Apple Search</v>
      </c>
      <c r="K5548" s="24" t="str">
        <f>VLOOKUP(G5548,Mapping!$E$2:$F$246,2,0)</f>
        <v>S1</v>
      </c>
    </row>
    <row r="5549" spans="5:11" x14ac:dyDescent="0.25">
      <c r="E5549" s="5" t="s">
        <v>227</v>
      </c>
      <c r="F5549" s="1" t="s">
        <v>117</v>
      </c>
      <c r="G5549" s="2">
        <v>44350</v>
      </c>
      <c r="H5549" s="1">
        <v>1.8949270850152299E-3</v>
      </c>
      <c r="I5549" s="24">
        <f>VLOOKUP($E5549,Mapping!$A$2:$C$502,3,0)</f>
        <v>0</v>
      </c>
      <c r="J5549" s="24" t="str">
        <f>VLOOKUP($E5549,Mapping!$A$2:$C$502,2,0)</f>
        <v>Applovin Rewarded</v>
      </c>
      <c r="K5549" s="24" t="str">
        <f>VLOOKUP(G5549,Mapping!$E$2:$F$246,2,0)</f>
        <v>S1</v>
      </c>
    </row>
    <row r="5550" spans="5:11" x14ac:dyDescent="0.25">
      <c r="E5550" s="5" t="s">
        <v>201</v>
      </c>
      <c r="F5550" s="1" t="s">
        <v>117</v>
      </c>
      <c r="G5550" s="2">
        <v>44350</v>
      </c>
      <c r="H5550" s="1">
        <v>3.5993701507039599E-3</v>
      </c>
      <c r="I5550" s="24">
        <f>VLOOKUP($E5550,Mapping!$A$2:$C$502,3,0)</f>
        <v>0</v>
      </c>
      <c r="J5550" s="24" t="str">
        <f>VLOOKUP($E5550,Mapping!$A$2:$C$502,2,0)</f>
        <v>Applovin Video</v>
      </c>
      <c r="K5550" s="24" t="str">
        <f>VLOOKUP(G5550,Mapping!$E$2:$F$246,2,0)</f>
        <v>S1</v>
      </c>
    </row>
    <row r="5551" spans="5:11" x14ac:dyDescent="0.25">
      <c r="E5551" s="5" t="s">
        <v>143</v>
      </c>
      <c r="F5551" s="1" t="s">
        <v>117</v>
      </c>
      <c r="G5551" s="2">
        <v>44350</v>
      </c>
      <c r="H5551" s="1">
        <v>0</v>
      </c>
      <c r="I5551" s="24">
        <f>VLOOKUP($E5551,Mapping!$A$2:$C$502,3,0)</f>
        <v>0</v>
      </c>
      <c r="J5551" s="24" t="str">
        <f>VLOOKUP($E5551,Mapping!$A$2:$C$502,2,0)</f>
        <v>Bug Fix</v>
      </c>
      <c r="K5551" s="24" t="str">
        <f>VLOOKUP(G5551,Mapping!$E$2:$F$246,2,0)</f>
        <v>S1</v>
      </c>
    </row>
    <row r="5552" spans="5:11" x14ac:dyDescent="0.25">
      <c r="E5552" s="5" t="s">
        <v>144</v>
      </c>
      <c r="F5552" s="1" t="s">
        <v>117</v>
      </c>
      <c r="G5552" s="2">
        <v>44350</v>
      </c>
      <c r="H5552" s="1">
        <v>0</v>
      </c>
      <c r="I5552" s="24">
        <f>VLOOKUP($E5552,Mapping!$A$2:$C$502,3,0)</f>
        <v>0</v>
      </c>
      <c r="J5552" s="24" t="str">
        <f>VLOOKUP($E5552,Mapping!$A$2:$C$502,2,0)</f>
        <v>Bug Fix</v>
      </c>
      <c r="K5552" s="24" t="str">
        <f>VLOOKUP(G5552,Mapping!$E$2:$F$246,2,0)</f>
        <v>S1</v>
      </c>
    </row>
    <row r="5553" spans="5:11" x14ac:dyDescent="0.25">
      <c r="E5553" s="5" t="s">
        <v>226</v>
      </c>
      <c r="F5553" s="1" t="s">
        <v>117</v>
      </c>
      <c r="G5553" s="2">
        <v>44350</v>
      </c>
      <c r="H5553" s="1">
        <v>0</v>
      </c>
      <c r="I5553" s="24">
        <f>VLOOKUP($E5553,Mapping!$A$2:$C$502,3,0)</f>
        <v>0</v>
      </c>
      <c r="J5553" s="24" t="str">
        <f>VLOOKUP($E5553,Mapping!$A$2:$C$502,2,0)</f>
        <v>Bug Fix</v>
      </c>
      <c r="K5553" s="24" t="str">
        <f>VLOOKUP(G5553,Mapping!$E$2:$F$246,2,0)</f>
        <v>S1</v>
      </c>
    </row>
    <row r="5554" spans="5:11" x14ac:dyDescent="0.25">
      <c r="E5554" s="5" t="s">
        <v>146</v>
      </c>
      <c r="F5554" s="1" t="s">
        <v>117</v>
      </c>
      <c r="G5554" s="2">
        <v>44350</v>
      </c>
      <c r="H5554" s="1">
        <v>0</v>
      </c>
      <c r="I5554" s="24">
        <f>VLOOKUP($E5554,Mapping!$A$2:$C$502,3,0)</f>
        <v>0</v>
      </c>
      <c r="J5554" s="24" t="str">
        <f>VLOOKUP($E5554,Mapping!$A$2:$C$502,2,0)</f>
        <v>Event After Effect</v>
      </c>
      <c r="K5554" s="24" t="str">
        <f>VLOOKUP(G5554,Mapping!$E$2:$F$246,2,0)</f>
        <v>S1</v>
      </c>
    </row>
    <row r="5555" spans="5:11" x14ac:dyDescent="0.25">
      <c r="E5555" s="5" t="s">
        <v>228</v>
      </c>
      <c r="F5555" s="1" t="s">
        <v>117</v>
      </c>
      <c r="G5555" s="2">
        <v>44350</v>
      </c>
      <c r="H5555" s="1">
        <v>0</v>
      </c>
      <c r="I5555" s="24">
        <f>VLOOKUP($E5555,Mapping!$A$2:$C$502,3,0)</f>
        <v>0</v>
      </c>
      <c r="J5555" s="24" t="str">
        <f>VLOOKUP($E5555,Mapping!$A$2:$C$502,2,0)</f>
        <v>Bytedance Global</v>
      </c>
      <c r="K5555" s="24" t="str">
        <f>VLOOKUP(G5555,Mapping!$E$2:$F$246,2,0)</f>
        <v>S1</v>
      </c>
    </row>
    <row r="5556" spans="5:11" x14ac:dyDescent="0.25">
      <c r="E5556" s="5" t="s">
        <v>180</v>
      </c>
      <c r="F5556" s="1" t="s">
        <v>117</v>
      </c>
      <c r="G5556" s="2">
        <v>44350</v>
      </c>
      <c r="H5556" s="1">
        <v>-17733.778067236701</v>
      </c>
      <c r="I5556" s="24">
        <f>VLOOKUP($E5556,Mapping!$A$2:$C$502,3,0)</f>
        <v>0</v>
      </c>
      <c r="J5556" s="24" t="str">
        <f>VLOOKUP($E5556,Mapping!$A$2:$C$502,2,0)</f>
        <v>Lords Mobile</v>
      </c>
      <c r="K5556" s="24" t="str">
        <f>VLOOKUP(G5556,Mapping!$E$2:$F$246,2,0)</f>
        <v>S1</v>
      </c>
    </row>
    <row r="5557" spans="5:11" x14ac:dyDescent="0.25">
      <c r="E5557" s="5" t="s">
        <v>181</v>
      </c>
      <c r="F5557" s="1" t="s">
        <v>117</v>
      </c>
      <c r="G5557" s="2">
        <v>44350</v>
      </c>
      <c r="H5557" s="1">
        <v>-29681.276639711301</v>
      </c>
      <c r="I5557" s="24">
        <f>VLOOKUP($E5557,Mapping!$A$2:$C$502,3,0)</f>
        <v>0</v>
      </c>
      <c r="J5557" s="24" t="str">
        <f>VLOOKUP($E5557,Mapping!$A$2:$C$502,2,0)</f>
        <v>Rise of Kingdom</v>
      </c>
      <c r="K5557" s="24" t="str">
        <f>VLOOKUP(G5557,Mapping!$E$2:$F$246,2,0)</f>
        <v>S1</v>
      </c>
    </row>
    <row r="5558" spans="5:11" x14ac:dyDescent="0.25">
      <c r="E5558" s="5" t="s">
        <v>182</v>
      </c>
      <c r="F5558" s="1" t="s">
        <v>117</v>
      </c>
      <c r="G5558" s="2">
        <v>44350</v>
      </c>
      <c r="H5558" s="1">
        <v>-8585.1405222951507</v>
      </c>
      <c r="I5558" s="24">
        <f>VLOOKUP($E5558,Mapping!$A$2:$C$502,3,0)</f>
        <v>0</v>
      </c>
      <c r="J5558" s="24" t="str">
        <f>VLOOKUP($E5558,Mapping!$A$2:$C$502,2,0)</f>
        <v>West Game</v>
      </c>
      <c r="K5558" s="24" t="str">
        <f>VLOOKUP(G5558,Mapping!$E$2:$F$246,2,0)</f>
        <v>S1</v>
      </c>
    </row>
    <row r="5559" spans="5:11" x14ac:dyDescent="0.25">
      <c r="E5559" s="5" t="s">
        <v>148</v>
      </c>
      <c r="F5559" s="1" t="s">
        <v>117</v>
      </c>
      <c r="G5559" s="2">
        <v>44350</v>
      </c>
      <c r="H5559" s="1">
        <v>0</v>
      </c>
      <c r="I5559" s="24">
        <f>VLOOKUP($E5559,Mapping!$A$2:$C$502,3,0)</f>
        <v>0</v>
      </c>
      <c r="J5559" s="24" t="str">
        <f>VLOOKUP($E5559,Mapping!$A$2:$C$502,2,0)</f>
        <v>Event After Effect</v>
      </c>
      <c r="K5559" s="24" t="str">
        <f>VLOOKUP(G5559,Mapping!$E$2:$F$246,2,0)</f>
        <v>S1</v>
      </c>
    </row>
    <row r="5560" spans="5:11" x14ac:dyDescent="0.25">
      <c r="E5560" s="5" t="s">
        <v>202</v>
      </c>
      <c r="F5560" s="1" t="s">
        <v>117</v>
      </c>
      <c r="G5560" s="2">
        <v>44350</v>
      </c>
      <c r="H5560" s="1">
        <v>5452.6473022076298</v>
      </c>
      <c r="I5560" s="24" t="str">
        <f>VLOOKUP($E5560,Mapping!$A$2:$C$502,3,0)</f>
        <v>S1</v>
      </c>
      <c r="J5560" s="24" t="str">
        <f>VLOOKUP($E5560,Mapping!$A$2:$C$502,2,0)</f>
        <v>Facebook AEO AAA</v>
      </c>
      <c r="K5560" s="24" t="str">
        <f>VLOOKUP(G5560,Mapping!$E$2:$F$246,2,0)</f>
        <v>S1</v>
      </c>
    </row>
    <row r="5561" spans="5:11" x14ac:dyDescent="0.25">
      <c r="E5561" s="5" t="s">
        <v>203</v>
      </c>
      <c r="F5561" s="1" t="s">
        <v>117</v>
      </c>
      <c r="G5561" s="2">
        <v>44350</v>
      </c>
      <c r="H5561" s="1">
        <v>0</v>
      </c>
      <c r="I5561" s="24" t="str">
        <f>VLOOKUP($E5561,Mapping!$A$2:$C$502,3,0)</f>
        <v>S2</v>
      </c>
      <c r="J5561" s="24" t="str">
        <f>VLOOKUP($E5561,Mapping!$A$2:$C$502,2,0)</f>
        <v>Facebook AEO AAA</v>
      </c>
      <c r="K5561" s="24" t="str">
        <f>VLOOKUP(G5561,Mapping!$E$2:$F$246,2,0)</f>
        <v>S1</v>
      </c>
    </row>
    <row r="5562" spans="5:11" x14ac:dyDescent="0.25">
      <c r="E5562" s="5" t="s">
        <v>243</v>
      </c>
      <c r="F5562" s="1" t="s">
        <v>117</v>
      </c>
      <c r="G5562" s="2">
        <v>44350</v>
      </c>
      <c r="H5562" s="1">
        <v>0</v>
      </c>
      <c r="I5562" s="24" t="str">
        <f>VLOOKUP($E5562,Mapping!$A$2:$C$502,3,0)</f>
        <v>S3</v>
      </c>
      <c r="J5562" s="24" t="str">
        <f>VLOOKUP($E5562,Mapping!$A$2:$C$502,2,0)</f>
        <v>Facebook AEO AAA</v>
      </c>
      <c r="K5562" s="24" t="str">
        <f>VLOOKUP(G5562,Mapping!$E$2:$F$246,2,0)</f>
        <v>S1</v>
      </c>
    </row>
    <row r="5563" spans="5:11" x14ac:dyDescent="0.25">
      <c r="E5563" s="5" t="s">
        <v>204</v>
      </c>
      <c r="F5563" s="1" t="s">
        <v>117</v>
      </c>
      <c r="G5563" s="2">
        <v>44350</v>
      </c>
      <c r="H5563" s="1">
        <v>0</v>
      </c>
      <c r="I5563" s="24" t="str">
        <f>VLOOKUP($E5563,Mapping!$A$2:$C$502,3,0)</f>
        <v>Pre</v>
      </c>
      <c r="J5563" s="24" t="str">
        <f>VLOOKUP($E5563,Mapping!$A$2:$C$502,2,0)</f>
        <v>Facebook AEO AAA</v>
      </c>
      <c r="K5563" s="24" t="str">
        <f>VLOOKUP(G5563,Mapping!$E$2:$F$246,2,0)</f>
        <v>S1</v>
      </c>
    </row>
    <row r="5564" spans="5:11" x14ac:dyDescent="0.25">
      <c r="E5564" s="5" t="s">
        <v>205</v>
      </c>
      <c r="F5564" s="1" t="s">
        <v>117</v>
      </c>
      <c r="G5564" s="2">
        <v>44350</v>
      </c>
      <c r="H5564" s="1">
        <v>2889.4739642260201</v>
      </c>
      <c r="I5564" s="24" t="str">
        <f>VLOOKUP($E5564,Mapping!$A$2:$C$502,3,0)</f>
        <v>S1</v>
      </c>
      <c r="J5564" s="24" t="str">
        <f>VLOOKUP($E5564,Mapping!$A$2:$C$502,2,0)</f>
        <v>Facebook AEO BAU</v>
      </c>
      <c r="K5564" s="24" t="str">
        <f>VLOOKUP(G5564,Mapping!$E$2:$F$246,2,0)</f>
        <v>S1</v>
      </c>
    </row>
    <row r="5565" spans="5:11" x14ac:dyDescent="0.25">
      <c r="E5565" s="5" t="s">
        <v>206</v>
      </c>
      <c r="F5565" s="1" t="s">
        <v>117</v>
      </c>
      <c r="G5565" s="2">
        <v>44350</v>
      </c>
      <c r="H5565" s="1">
        <v>0</v>
      </c>
      <c r="I5565" s="24" t="str">
        <f>VLOOKUP($E5565,Mapping!$A$2:$C$502,3,0)</f>
        <v>S2</v>
      </c>
      <c r="J5565" s="24" t="str">
        <f>VLOOKUP($E5565,Mapping!$A$2:$C$502,2,0)</f>
        <v>Facebook AEO BAU</v>
      </c>
      <c r="K5565" s="24" t="str">
        <f>VLOOKUP(G5565,Mapping!$E$2:$F$246,2,0)</f>
        <v>S1</v>
      </c>
    </row>
    <row r="5566" spans="5:11" x14ac:dyDescent="0.25">
      <c r="E5566" s="5" t="s">
        <v>244</v>
      </c>
      <c r="F5566" s="1" t="s">
        <v>117</v>
      </c>
      <c r="G5566" s="2">
        <v>44350</v>
      </c>
      <c r="H5566" s="1">
        <v>0</v>
      </c>
      <c r="I5566" s="24" t="str">
        <f>VLOOKUP($E5566,Mapping!$A$2:$C$502,3,0)</f>
        <v>S3</v>
      </c>
      <c r="J5566" s="24" t="str">
        <f>VLOOKUP($E5566,Mapping!$A$2:$C$502,2,0)</f>
        <v>Facebook AEO BAU</v>
      </c>
      <c r="K5566" s="24" t="str">
        <f>VLOOKUP(G5566,Mapping!$E$2:$F$246,2,0)</f>
        <v>S1</v>
      </c>
    </row>
    <row r="5567" spans="5:11" x14ac:dyDescent="0.25">
      <c r="E5567" s="5" t="s">
        <v>207</v>
      </c>
      <c r="F5567" s="1" t="s">
        <v>117</v>
      </c>
      <c r="G5567" s="2">
        <v>44350</v>
      </c>
      <c r="H5567" s="1">
        <v>0</v>
      </c>
      <c r="I5567" s="24" t="str">
        <f>VLOOKUP($E5567,Mapping!$A$2:$C$502,3,0)</f>
        <v>Pre</v>
      </c>
      <c r="J5567" s="24" t="str">
        <f>VLOOKUP($E5567,Mapping!$A$2:$C$502,2,0)</f>
        <v>Facebook AEO BAU</v>
      </c>
      <c r="K5567" s="24" t="str">
        <f>VLOOKUP(G5567,Mapping!$E$2:$F$246,2,0)</f>
        <v>S1</v>
      </c>
    </row>
    <row r="5568" spans="5:11" x14ac:dyDescent="0.25">
      <c r="E5568" s="5" t="s">
        <v>208</v>
      </c>
      <c r="F5568" s="1" t="s">
        <v>117</v>
      </c>
      <c r="G5568" s="2">
        <v>44350</v>
      </c>
      <c r="H5568" s="1">
        <v>0</v>
      </c>
      <c r="I5568" s="24" t="str">
        <f>VLOOKUP($E5568,Mapping!$A$2:$C$502,3,0)</f>
        <v>Pre</v>
      </c>
      <c r="J5568" s="24" t="str">
        <f>VLOOKUP($E5568,Mapping!$A$2:$C$502,2,0)</f>
        <v>Facebook VO AAA</v>
      </c>
      <c r="K5568" s="24" t="str">
        <f>VLOOKUP(G5568,Mapping!$E$2:$F$246,2,0)</f>
        <v>S1</v>
      </c>
    </row>
    <row r="5569" spans="5:11" x14ac:dyDescent="0.25">
      <c r="E5569" s="5" t="s">
        <v>209</v>
      </c>
      <c r="F5569" s="1" t="s">
        <v>117</v>
      </c>
      <c r="G5569" s="2">
        <v>44350</v>
      </c>
      <c r="H5569" s="1">
        <v>26028.1678515397</v>
      </c>
      <c r="I5569" s="24" t="str">
        <f>VLOOKUP($E5569,Mapping!$A$2:$C$502,3,0)</f>
        <v>S1</v>
      </c>
      <c r="J5569" s="24" t="str">
        <f>VLOOKUP($E5569,Mapping!$A$2:$C$502,2,0)</f>
        <v>Facebook VO AAA</v>
      </c>
      <c r="K5569" s="24" t="str">
        <f>VLOOKUP(G5569,Mapping!$E$2:$F$246,2,0)</f>
        <v>S1</v>
      </c>
    </row>
    <row r="5570" spans="5:11" x14ac:dyDescent="0.25">
      <c r="E5570" s="5" t="s">
        <v>210</v>
      </c>
      <c r="F5570" s="1" t="s">
        <v>117</v>
      </c>
      <c r="G5570" s="2">
        <v>44350</v>
      </c>
      <c r="H5570" s="1">
        <v>0</v>
      </c>
      <c r="I5570" s="24" t="str">
        <f>VLOOKUP($E5570,Mapping!$A$2:$C$502,3,0)</f>
        <v>S2</v>
      </c>
      <c r="J5570" s="24" t="str">
        <f>VLOOKUP($E5570,Mapping!$A$2:$C$502,2,0)</f>
        <v>Facebook VO AAA</v>
      </c>
      <c r="K5570" s="24" t="str">
        <f>VLOOKUP(G5570,Mapping!$E$2:$F$246,2,0)</f>
        <v>S1</v>
      </c>
    </row>
    <row r="5571" spans="5:11" x14ac:dyDescent="0.25">
      <c r="E5571" s="5" t="s">
        <v>245</v>
      </c>
      <c r="F5571" s="1" t="s">
        <v>117</v>
      </c>
      <c r="G5571" s="2">
        <v>44350</v>
      </c>
      <c r="H5571" s="1">
        <v>0</v>
      </c>
      <c r="I5571" s="24" t="str">
        <f>VLOOKUP($E5571,Mapping!$A$2:$C$502,3,0)</f>
        <v>S3</v>
      </c>
      <c r="J5571" s="24" t="str">
        <f>VLOOKUP($E5571,Mapping!$A$2:$C$502,2,0)</f>
        <v>Facebook VO AAA</v>
      </c>
      <c r="K5571" s="24" t="str">
        <f>VLOOKUP(G5571,Mapping!$E$2:$F$246,2,0)</f>
        <v>S1</v>
      </c>
    </row>
    <row r="5572" spans="5:11" x14ac:dyDescent="0.25">
      <c r="E5572" s="5" t="s">
        <v>211</v>
      </c>
      <c r="F5572" s="1" t="s">
        <v>117</v>
      </c>
      <c r="G5572" s="2">
        <v>44350</v>
      </c>
      <c r="H5572" s="1">
        <v>0</v>
      </c>
      <c r="I5572" s="24" t="str">
        <f>VLOOKUP($E5572,Mapping!$A$2:$C$502,3,0)</f>
        <v>Pre</v>
      </c>
      <c r="J5572" s="24" t="str">
        <f>VLOOKUP($E5572,Mapping!$A$2:$C$502,2,0)</f>
        <v>Facebook VO BAU</v>
      </c>
      <c r="K5572" s="24" t="str">
        <f>VLOOKUP(G5572,Mapping!$E$2:$F$246,2,0)</f>
        <v>S1</v>
      </c>
    </row>
    <row r="5573" spans="5:11" x14ac:dyDescent="0.25">
      <c r="E5573" s="5" t="s">
        <v>212</v>
      </c>
      <c r="F5573" s="1" t="s">
        <v>117</v>
      </c>
      <c r="G5573" s="2">
        <v>44350</v>
      </c>
      <c r="H5573" s="1">
        <v>38743.880150826</v>
      </c>
      <c r="I5573" s="24" t="str">
        <f>VLOOKUP($E5573,Mapping!$A$2:$C$502,3,0)</f>
        <v>S1</v>
      </c>
      <c r="J5573" s="24" t="str">
        <f>VLOOKUP($E5573,Mapping!$A$2:$C$502,2,0)</f>
        <v>Facebook VO BAU</v>
      </c>
      <c r="K5573" s="24" t="str">
        <f>VLOOKUP(G5573,Mapping!$E$2:$F$246,2,0)</f>
        <v>S1</v>
      </c>
    </row>
    <row r="5574" spans="5:11" x14ac:dyDescent="0.25">
      <c r="E5574" s="5" t="s">
        <v>213</v>
      </c>
      <c r="F5574" s="1" t="s">
        <v>117</v>
      </c>
      <c r="G5574" s="2">
        <v>44350</v>
      </c>
      <c r="H5574" s="1">
        <v>0</v>
      </c>
      <c r="I5574" s="24" t="str">
        <f>VLOOKUP($E5574,Mapping!$A$2:$C$502,3,0)</f>
        <v>S2</v>
      </c>
      <c r="J5574" s="24" t="str">
        <f>VLOOKUP($E5574,Mapping!$A$2:$C$502,2,0)</f>
        <v>Facebook VO BAU</v>
      </c>
      <c r="K5574" s="24" t="str">
        <f>VLOOKUP(G5574,Mapping!$E$2:$F$246,2,0)</f>
        <v>S1</v>
      </c>
    </row>
    <row r="5575" spans="5:11" x14ac:dyDescent="0.25">
      <c r="E5575" s="5" t="s">
        <v>246</v>
      </c>
      <c r="F5575" s="1" t="s">
        <v>117</v>
      </c>
      <c r="G5575" s="2">
        <v>44350</v>
      </c>
      <c r="H5575" s="1">
        <v>0</v>
      </c>
      <c r="I5575" s="24" t="str">
        <f>VLOOKUP($E5575,Mapping!$A$2:$C$502,3,0)</f>
        <v>S3</v>
      </c>
      <c r="J5575" s="24" t="str">
        <f>VLOOKUP($E5575,Mapping!$A$2:$C$502,2,0)</f>
        <v>Facebook VO BAU</v>
      </c>
      <c r="K5575" s="24" t="str">
        <f>VLOOKUP(G5575,Mapping!$E$2:$F$246,2,0)</f>
        <v>S1</v>
      </c>
    </row>
    <row r="5576" spans="5:11" x14ac:dyDescent="0.25">
      <c r="E5576" s="5" t="s">
        <v>214</v>
      </c>
      <c r="F5576" s="1" t="s">
        <v>117</v>
      </c>
      <c r="G5576" s="2">
        <v>44350</v>
      </c>
      <c r="H5576" s="1">
        <v>0</v>
      </c>
      <c r="I5576" s="24" t="str">
        <f>VLOOKUP($E5576,Mapping!$A$2:$C$502,3,0)</f>
        <v>Pre</v>
      </c>
      <c r="J5576" s="24" t="str">
        <f>VLOOKUP($E5576,Mapping!$A$2:$C$502,2,0)</f>
        <v>Facebook VO Dynamic</v>
      </c>
      <c r="K5576" s="24" t="str">
        <f>VLOOKUP(G5576,Mapping!$E$2:$F$246,2,0)</f>
        <v>S1</v>
      </c>
    </row>
    <row r="5577" spans="5:11" x14ac:dyDescent="0.25">
      <c r="E5577" s="5" t="s">
        <v>215</v>
      </c>
      <c r="F5577" s="1" t="s">
        <v>117</v>
      </c>
      <c r="G5577" s="2">
        <v>44350</v>
      </c>
      <c r="H5577" s="1">
        <v>6504.8654831763097</v>
      </c>
      <c r="I5577" s="24" t="str">
        <f>VLOOKUP($E5577,Mapping!$A$2:$C$502,3,0)</f>
        <v>S1</v>
      </c>
      <c r="J5577" s="24" t="str">
        <f>VLOOKUP($E5577,Mapping!$A$2:$C$502,2,0)</f>
        <v>Facebook VO Dynamic</v>
      </c>
      <c r="K5577" s="24" t="str">
        <f>VLOOKUP(G5577,Mapping!$E$2:$F$246,2,0)</f>
        <v>S1</v>
      </c>
    </row>
    <row r="5578" spans="5:11" x14ac:dyDescent="0.25">
      <c r="E5578" s="5" t="s">
        <v>216</v>
      </c>
      <c r="F5578" s="1" t="s">
        <v>117</v>
      </c>
      <c r="G5578" s="2">
        <v>44350</v>
      </c>
      <c r="H5578" s="1">
        <v>0</v>
      </c>
      <c r="I5578" s="24" t="str">
        <f>VLOOKUP($E5578,Mapping!$A$2:$C$502,3,0)</f>
        <v>Pre</v>
      </c>
      <c r="J5578" s="24" t="str">
        <f>VLOOKUP($E5578,Mapping!$A$2:$C$502,2,0)</f>
        <v>Google Display</v>
      </c>
      <c r="K5578" s="24" t="str">
        <f>VLOOKUP(G5578,Mapping!$E$2:$F$246,2,0)</f>
        <v>S1</v>
      </c>
    </row>
    <row r="5579" spans="5:11" x14ac:dyDescent="0.25">
      <c r="E5579" s="5" t="s">
        <v>217</v>
      </c>
      <c r="F5579" s="1" t="s">
        <v>117</v>
      </c>
      <c r="G5579" s="2">
        <v>44350</v>
      </c>
      <c r="H5579" s="1">
        <v>0</v>
      </c>
      <c r="I5579" s="24">
        <f>VLOOKUP($E5579,Mapping!$A$2:$C$502,3,0)</f>
        <v>0</v>
      </c>
      <c r="J5579" s="24" t="str">
        <f>VLOOKUP($E5579,Mapping!$A$2:$C$502,2,0)</f>
        <v>Google Display</v>
      </c>
      <c r="K5579" s="24" t="str">
        <f>VLOOKUP(G5579,Mapping!$E$2:$F$246,2,0)</f>
        <v>S1</v>
      </c>
    </row>
    <row r="5580" spans="5:11" x14ac:dyDescent="0.25">
      <c r="E5580" s="5" t="s">
        <v>229</v>
      </c>
      <c r="F5580" s="1" t="s">
        <v>117</v>
      </c>
      <c r="G5580" s="2">
        <v>44350</v>
      </c>
      <c r="H5580" s="1">
        <v>0</v>
      </c>
      <c r="I5580" s="24">
        <f>VLOOKUP($E5580,Mapping!$A$2:$C$502,3,0)</f>
        <v>0</v>
      </c>
      <c r="J5580" s="24" t="str">
        <f>VLOOKUP($E5580,Mapping!$A$2:$C$502,2,0)</f>
        <v>Google Display</v>
      </c>
      <c r="K5580" s="24" t="str">
        <f>VLOOKUP(G5580,Mapping!$E$2:$F$246,2,0)</f>
        <v>S1</v>
      </c>
    </row>
    <row r="5581" spans="5:11" x14ac:dyDescent="0.25">
      <c r="E5581" s="5" t="s">
        <v>218</v>
      </c>
      <c r="F5581" s="1" t="s">
        <v>117</v>
      </c>
      <c r="G5581" s="2">
        <v>44350</v>
      </c>
      <c r="H5581" s="1">
        <v>0</v>
      </c>
      <c r="I5581" s="24">
        <f>VLOOKUP($E5581,Mapping!$A$2:$C$502,3,0)</f>
        <v>0</v>
      </c>
      <c r="J5581" s="24" t="str">
        <f>VLOOKUP($E5581,Mapping!$A$2:$C$502,2,0)</f>
        <v>Google Display</v>
      </c>
      <c r="K5581" s="24" t="str">
        <f>VLOOKUP(G5581,Mapping!$E$2:$F$246,2,0)</f>
        <v>S1</v>
      </c>
    </row>
    <row r="5582" spans="5:11" x14ac:dyDescent="0.25">
      <c r="E5582" s="5" t="s">
        <v>230</v>
      </c>
      <c r="F5582" s="1" t="s">
        <v>117</v>
      </c>
      <c r="G5582" s="2">
        <v>44350</v>
      </c>
      <c r="H5582" s="1">
        <v>8316.8943244597704</v>
      </c>
      <c r="I5582" s="24" t="str">
        <f>VLOOKUP($E5582,Mapping!$A$2:$C$502,3,0)</f>
        <v>S1</v>
      </c>
      <c r="J5582" s="24" t="str">
        <f>VLOOKUP($E5582,Mapping!$A$2:$C$502,2,0)</f>
        <v>Google Display</v>
      </c>
      <c r="K5582" s="24" t="str">
        <f>VLOOKUP(G5582,Mapping!$E$2:$F$246,2,0)</f>
        <v>S1</v>
      </c>
    </row>
    <row r="5583" spans="5:11" x14ac:dyDescent="0.25">
      <c r="E5583" s="5" t="s">
        <v>219</v>
      </c>
      <c r="F5583" s="1" t="s">
        <v>117</v>
      </c>
      <c r="G5583" s="2">
        <v>44350</v>
      </c>
      <c r="H5583" s="1">
        <v>0</v>
      </c>
      <c r="I5583" s="24" t="str">
        <f>VLOOKUP($E5583,Mapping!$A$2:$C$502,3,0)</f>
        <v>Pre</v>
      </c>
      <c r="J5583" s="24" t="str">
        <f>VLOOKUP($E5583,Mapping!$A$2:$C$502,2,0)</f>
        <v>Google Youtube</v>
      </c>
      <c r="K5583" s="24" t="str">
        <f>VLOOKUP(G5583,Mapping!$E$2:$F$246,2,0)</f>
        <v>S1</v>
      </c>
    </row>
    <row r="5584" spans="5:11" x14ac:dyDescent="0.25">
      <c r="E5584" s="5" t="s">
        <v>220</v>
      </c>
      <c r="F5584" s="1" t="s">
        <v>117</v>
      </c>
      <c r="G5584" s="2">
        <v>44350</v>
      </c>
      <c r="H5584" s="1">
        <v>0</v>
      </c>
      <c r="I5584" s="24">
        <f>VLOOKUP($E5584,Mapping!$A$2:$C$502,3,0)</f>
        <v>0</v>
      </c>
      <c r="J5584" s="24" t="str">
        <f>VLOOKUP($E5584,Mapping!$A$2:$C$502,2,0)</f>
        <v>Google Youtube</v>
      </c>
      <c r="K5584" s="24" t="str">
        <f>VLOOKUP(G5584,Mapping!$E$2:$F$246,2,0)</f>
        <v>S1</v>
      </c>
    </row>
    <row r="5585" spans="5:11" x14ac:dyDescent="0.25">
      <c r="E5585" s="5" t="s">
        <v>231</v>
      </c>
      <c r="F5585" s="1" t="s">
        <v>117</v>
      </c>
      <c r="G5585" s="2">
        <v>44350</v>
      </c>
      <c r="H5585" s="1">
        <v>0</v>
      </c>
      <c r="I5585" s="24">
        <f>VLOOKUP($E5585,Mapping!$A$2:$C$502,3,0)</f>
        <v>0</v>
      </c>
      <c r="J5585" s="24" t="str">
        <f>VLOOKUP($E5585,Mapping!$A$2:$C$502,2,0)</f>
        <v>Google Youtube</v>
      </c>
      <c r="K5585" s="24" t="str">
        <f>VLOOKUP(G5585,Mapping!$E$2:$F$246,2,0)</f>
        <v>S1</v>
      </c>
    </row>
    <row r="5586" spans="5:11" x14ac:dyDescent="0.25">
      <c r="E5586" s="5" t="s">
        <v>221</v>
      </c>
      <c r="F5586" s="1" t="s">
        <v>117</v>
      </c>
      <c r="G5586" s="2">
        <v>44350</v>
      </c>
      <c r="H5586" s="1">
        <v>0</v>
      </c>
      <c r="I5586" s="24">
        <f>VLOOKUP($E5586,Mapping!$A$2:$C$502,3,0)</f>
        <v>0</v>
      </c>
      <c r="J5586" s="24" t="str">
        <f>VLOOKUP($E5586,Mapping!$A$2:$C$502,2,0)</f>
        <v>Google Youtube</v>
      </c>
      <c r="K5586" s="24" t="str">
        <f>VLOOKUP(G5586,Mapping!$E$2:$F$246,2,0)</f>
        <v>S1</v>
      </c>
    </row>
    <row r="5587" spans="5:11" x14ac:dyDescent="0.25">
      <c r="E5587" s="5" t="s">
        <v>232</v>
      </c>
      <c r="F5587" s="1" t="s">
        <v>117</v>
      </c>
      <c r="G5587" s="2">
        <v>44350</v>
      </c>
      <c r="H5587" s="1">
        <v>6122.7004800402001</v>
      </c>
      <c r="I5587" s="24" t="str">
        <f>VLOOKUP($E5587,Mapping!$A$2:$C$502,3,0)</f>
        <v>S1</v>
      </c>
      <c r="J5587" s="24" t="str">
        <f>VLOOKUP($E5587,Mapping!$A$2:$C$502,2,0)</f>
        <v>Google Youtube</v>
      </c>
      <c r="K5587" s="24" t="str">
        <f>VLOOKUP(G5587,Mapping!$E$2:$F$246,2,0)</f>
        <v>S1</v>
      </c>
    </row>
    <row r="5588" spans="5:11" x14ac:dyDescent="0.25">
      <c r="E5588" s="5" t="s">
        <v>73</v>
      </c>
      <c r="F5588" s="1" t="s">
        <v>117</v>
      </c>
      <c r="G5588" s="2">
        <v>44350</v>
      </c>
      <c r="H5588" s="1">
        <v>282876.95580592903</v>
      </c>
      <c r="I5588" s="24">
        <f>VLOOKUP($E5588,Mapping!$A$2:$C$502,3,0)</f>
        <v>0</v>
      </c>
      <c r="J5588" s="24">
        <f>VLOOKUP($E5588,Mapping!$A$2:$C$502,2,0)</f>
        <v>0</v>
      </c>
      <c r="K5588" s="24" t="str">
        <f>VLOOKUP(G5588,Mapping!$E$2:$F$246,2,0)</f>
        <v>S1</v>
      </c>
    </row>
    <row r="5589" spans="5:11" x14ac:dyDescent="0.25">
      <c r="E5589" s="5" t="s">
        <v>149</v>
      </c>
      <c r="F5589" s="1" t="s">
        <v>117</v>
      </c>
      <c r="G5589" s="2">
        <v>44350</v>
      </c>
      <c r="H5589" s="1">
        <v>0</v>
      </c>
      <c r="I5589" s="24">
        <f>VLOOKUP($E5589,Mapping!$A$2:$C$502,3,0)</f>
        <v>0</v>
      </c>
      <c r="J5589" s="24" t="str">
        <f>VLOOKUP($E5589,Mapping!$A$2:$C$502,2,0)</f>
        <v>Event After Effect</v>
      </c>
      <c r="K5589" s="24" t="str">
        <f>VLOOKUP(G5589,Mapping!$E$2:$F$246,2,0)</f>
        <v>S1</v>
      </c>
    </row>
    <row r="5590" spans="5:11" x14ac:dyDescent="0.25">
      <c r="E5590" s="5" t="s">
        <v>150</v>
      </c>
      <c r="F5590" s="1" t="s">
        <v>117</v>
      </c>
      <c r="G5590" s="2">
        <v>44350</v>
      </c>
      <c r="H5590" s="1">
        <v>0</v>
      </c>
      <c r="I5590" s="24">
        <f>VLOOKUP($E5590,Mapping!$A$2:$C$502,3,0)</f>
        <v>0</v>
      </c>
      <c r="J5590" s="24" t="str">
        <f>VLOOKUP($E5590,Mapping!$A$2:$C$502,2,0)</f>
        <v>Internal Event</v>
      </c>
      <c r="K5590" s="24" t="str">
        <f>VLOOKUP(G5590,Mapping!$E$2:$F$246,2,0)</f>
        <v>S1</v>
      </c>
    </row>
    <row r="5591" spans="5:11" x14ac:dyDescent="0.25">
      <c r="E5591" s="5" t="s">
        <v>151</v>
      </c>
      <c r="F5591" s="1" t="s">
        <v>117</v>
      </c>
      <c r="G5591" s="2">
        <v>44350</v>
      </c>
      <c r="H5591" s="1">
        <v>0</v>
      </c>
      <c r="I5591" s="24">
        <f>VLOOKUP($E5591,Mapping!$A$2:$C$502,3,0)</f>
        <v>0</v>
      </c>
      <c r="J5591" s="24" t="str">
        <f>VLOOKUP($E5591,Mapping!$A$2:$C$502,2,0)</f>
        <v>Internal Event</v>
      </c>
      <c r="K5591" s="24" t="str">
        <f>VLOOKUP(G5591,Mapping!$E$2:$F$246,2,0)</f>
        <v>S1</v>
      </c>
    </row>
    <row r="5592" spans="5:11" x14ac:dyDescent="0.25">
      <c r="E5592" s="5" t="s">
        <v>152</v>
      </c>
      <c r="F5592" s="1" t="s">
        <v>117</v>
      </c>
      <c r="G5592" s="2">
        <v>44350</v>
      </c>
      <c r="H5592" s="1">
        <v>0</v>
      </c>
      <c r="I5592" s="24">
        <f>VLOOKUP($E5592,Mapping!$A$2:$C$502,3,0)</f>
        <v>0</v>
      </c>
      <c r="J5592" s="24" t="str">
        <f>VLOOKUP($E5592,Mapping!$A$2:$C$502,2,0)</f>
        <v>Internal Event</v>
      </c>
      <c r="K5592" s="24" t="str">
        <f>VLOOKUP(G5592,Mapping!$E$2:$F$246,2,0)</f>
        <v>S1</v>
      </c>
    </row>
    <row r="5593" spans="5:11" x14ac:dyDescent="0.25">
      <c r="E5593" s="5" t="s">
        <v>153</v>
      </c>
      <c r="F5593" s="1" t="s">
        <v>117</v>
      </c>
      <c r="G5593" s="2">
        <v>44350</v>
      </c>
      <c r="H5593" s="1">
        <v>0</v>
      </c>
      <c r="I5593" s="24">
        <f>VLOOKUP($E5593,Mapping!$A$2:$C$502,3,0)</f>
        <v>0</v>
      </c>
      <c r="J5593" s="24" t="str">
        <f>VLOOKUP($E5593,Mapping!$A$2:$C$502,2,0)</f>
        <v>Monday Effect</v>
      </c>
      <c r="K5593" s="24" t="str">
        <f>VLOOKUP(G5593,Mapping!$E$2:$F$246,2,0)</f>
        <v>S1</v>
      </c>
    </row>
    <row r="5594" spans="5:11" x14ac:dyDescent="0.25">
      <c r="E5594" s="5" t="s">
        <v>154</v>
      </c>
      <c r="F5594" s="1" t="s">
        <v>117</v>
      </c>
      <c r="G5594" s="2">
        <v>44350</v>
      </c>
      <c r="H5594" s="1">
        <v>0</v>
      </c>
      <c r="I5594" s="24">
        <f>VLOOKUP($E5594,Mapping!$A$2:$C$502,3,0)</f>
        <v>0</v>
      </c>
      <c r="J5594" s="24" t="str">
        <f>VLOOKUP($E5594,Mapping!$A$2:$C$502,2,0)</f>
        <v>New Content</v>
      </c>
      <c r="K5594" s="24" t="str">
        <f>VLOOKUP(G5594,Mapping!$E$2:$F$246,2,0)</f>
        <v>S1</v>
      </c>
    </row>
    <row r="5595" spans="5:11" x14ac:dyDescent="0.25">
      <c r="E5595" s="5" t="s">
        <v>155</v>
      </c>
      <c r="F5595" s="1" t="s">
        <v>117</v>
      </c>
      <c r="G5595" s="2">
        <v>44350</v>
      </c>
      <c r="H5595" s="1">
        <v>0</v>
      </c>
      <c r="I5595" s="24">
        <f>VLOOKUP($E5595,Mapping!$A$2:$C$502,3,0)</f>
        <v>0</v>
      </c>
      <c r="J5595" s="24" t="str">
        <f>VLOOKUP($E5595,Mapping!$A$2:$C$502,2,0)</f>
        <v>Internal Event</v>
      </c>
      <c r="K5595" s="24" t="str">
        <f>VLOOKUP(G5595,Mapping!$E$2:$F$246,2,0)</f>
        <v>S1</v>
      </c>
    </row>
    <row r="5596" spans="5:11" x14ac:dyDescent="0.25">
      <c r="E5596" s="5" t="s">
        <v>156</v>
      </c>
      <c r="F5596" s="1" t="s">
        <v>117</v>
      </c>
      <c r="G5596" s="2">
        <v>44350</v>
      </c>
      <c r="H5596" s="1">
        <v>0</v>
      </c>
      <c r="I5596" s="24">
        <f>VLOOKUP($E5596,Mapping!$A$2:$C$502,3,0)</f>
        <v>0</v>
      </c>
      <c r="J5596" s="24" t="str">
        <f>VLOOKUP($E5596,Mapping!$A$2:$C$502,2,0)</f>
        <v>Internal Event</v>
      </c>
      <c r="K5596" s="24" t="str">
        <f>VLOOKUP(G5596,Mapping!$E$2:$F$246,2,0)</f>
        <v>S1</v>
      </c>
    </row>
    <row r="5597" spans="5:11" x14ac:dyDescent="0.25">
      <c r="E5597" s="5" t="s">
        <v>233</v>
      </c>
      <c r="F5597" s="1" t="s">
        <v>117</v>
      </c>
      <c r="G5597" s="2">
        <v>44350</v>
      </c>
      <c r="H5597" s="1">
        <v>0</v>
      </c>
      <c r="I5597" s="24" t="str">
        <f>VLOOKUP($E5597,Mapping!$A$2:$C$502,3,0)</f>
        <v>S2</v>
      </c>
      <c r="J5597" s="24" t="str">
        <f>VLOOKUP($E5597,Mapping!$A$2:$C$502,2,0)</f>
        <v>Reddit</v>
      </c>
      <c r="K5597" s="24" t="str">
        <f>VLOOKUP(G5597,Mapping!$E$2:$F$246,2,0)</f>
        <v>S1</v>
      </c>
    </row>
    <row r="5598" spans="5:11" x14ac:dyDescent="0.25">
      <c r="E5598" s="5" t="s">
        <v>158</v>
      </c>
      <c r="F5598" s="1" t="s">
        <v>117</v>
      </c>
      <c r="G5598" s="2">
        <v>44350</v>
      </c>
      <c r="H5598" s="1">
        <v>0</v>
      </c>
      <c r="I5598" s="24">
        <f>VLOOKUP($E5598,Mapping!$A$2:$C$502,3,0)</f>
        <v>0</v>
      </c>
      <c r="J5598" s="24" t="str">
        <f>VLOOKUP($E5598,Mapping!$A$2:$C$502,2,0)</f>
        <v>Internal Event</v>
      </c>
      <c r="K5598" s="24" t="str">
        <f>VLOOKUP(G5598,Mapping!$E$2:$F$246,2,0)</f>
        <v>S1</v>
      </c>
    </row>
    <row r="5599" spans="5:11" x14ac:dyDescent="0.25">
      <c r="E5599" s="5" t="s">
        <v>159</v>
      </c>
      <c r="F5599" s="1" t="s">
        <v>117</v>
      </c>
      <c r="G5599" s="2">
        <v>44350</v>
      </c>
      <c r="H5599" s="1">
        <v>0</v>
      </c>
      <c r="I5599" s="24">
        <f>VLOOKUP($E5599,Mapping!$A$2:$C$502,3,0)</f>
        <v>0</v>
      </c>
      <c r="J5599" s="24" t="str">
        <f>VLOOKUP($E5599,Mapping!$A$2:$C$502,2,0)</f>
        <v>Event After Effect</v>
      </c>
      <c r="K5599" s="24" t="str">
        <f>VLOOKUP(G5599,Mapping!$E$2:$F$246,2,0)</f>
        <v>S1</v>
      </c>
    </row>
    <row r="5600" spans="5:11" x14ac:dyDescent="0.25">
      <c r="E5600" s="5" t="s">
        <v>160</v>
      </c>
      <c r="F5600" s="1" t="s">
        <v>117</v>
      </c>
      <c r="G5600" s="2">
        <v>44350</v>
      </c>
      <c r="H5600" s="1">
        <v>0</v>
      </c>
      <c r="I5600" s="24">
        <f>VLOOKUP($E5600,Mapping!$A$2:$C$502,3,0)</f>
        <v>0</v>
      </c>
      <c r="J5600" s="24" t="str">
        <f>VLOOKUP($E5600,Mapping!$A$2:$C$502,2,0)</f>
        <v>Event After Effect</v>
      </c>
      <c r="K5600" s="24" t="str">
        <f>VLOOKUP(G5600,Mapping!$E$2:$F$246,2,0)</f>
        <v>S1</v>
      </c>
    </row>
    <row r="5601" spans="5:11" x14ac:dyDescent="0.25">
      <c r="E5601" s="5" t="s">
        <v>161</v>
      </c>
      <c r="F5601" s="1" t="s">
        <v>117</v>
      </c>
      <c r="G5601" s="2">
        <v>44350</v>
      </c>
      <c r="H5601" s="1">
        <v>0</v>
      </c>
      <c r="I5601" s="24">
        <f>VLOOKUP($E5601,Mapping!$A$2:$C$502,3,0)</f>
        <v>0</v>
      </c>
      <c r="J5601" s="24" t="str">
        <f>VLOOKUP($E5601,Mapping!$A$2:$C$502,2,0)</f>
        <v>Internal Event</v>
      </c>
      <c r="K5601" s="24" t="str">
        <f>VLOOKUP(G5601,Mapping!$E$2:$F$246,2,0)</f>
        <v>S1</v>
      </c>
    </row>
    <row r="5602" spans="5:11" x14ac:dyDescent="0.25">
      <c r="E5602" s="5" t="s">
        <v>162</v>
      </c>
      <c r="F5602" s="1" t="s">
        <v>117</v>
      </c>
      <c r="G5602" s="2">
        <v>44350</v>
      </c>
      <c r="H5602" s="1">
        <v>0</v>
      </c>
      <c r="I5602" s="24">
        <f>VLOOKUP($E5602,Mapping!$A$2:$C$502,3,0)</f>
        <v>0</v>
      </c>
      <c r="J5602" s="24" t="str">
        <f>VLOOKUP($E5602,Mapping!$A$2:$C$502,2,0)</f>
        <v>Tuesday Effect</v>
      </c>
      <c r="K5602" s="24" t="str">
        <f>VLOOKUP(G5602,Mapping!$E$2:$F$246,2,0)</f>
        <v>S1</v>
      </c>
    </row>
    <row r="5603" spans="5:11" x14ac:dyDescent="0.25">
      <c r="E5603" s="5" t="s">
        <v>222</v>
      </c>
      <c r="F5603" s="1" t="s">
        <v>117</v>
      </c>
      <c r="G5603" s="2">
        <v>44350</v>
      </c>
      <c r="H5603" s="1">
        <v>0</v>
      </c>
      <c r="I5603" s="24" t="str">
        <f>VLOOKUP($E5603,Mapping!$A$2:$C$502,3,0)</f>
        <v>Pre</v>
      </c>
      <c r="J5603" s="24" t="str">
        <f>VLOOKUP($E5603,Mapping!$A$2:$C$502,2,0)</f>
        <v>Unity</v>
      </c>
      <c r="K5603" s="24" t="str">
        <f>VLOOKUP(G5603,Mapping!$E$2:$F$246,2,0)</f>
        <v>S1</v>
      </c>
    </row>
    <row r="5604" spans="5:11" x14ac:dyDescent="0.25">
      <c r="E5604" s="5" t="s">
        <v>234</v>
      </c>
      <c r="F5604" s="1" t="s">
        <v>117</v>
      </c>
      <c r="G5604" s="2">
        <v>44350</v>
      </c>
      <c r="H5604" s="1">
        <v>15090.480334346699</v>
      </c>
      <c r="I5604" s="24" t="str">
        <f>VLOOKUP($E5604,Mapping!$A$2:$C$502,3,0)</f>
        <v>S1</v>
      </c>
      <c r="J5604" s="24" t="str">
        <f>VLOOKUP($E5604,Mapping!$A$2:$C$502,2,0)</f>
        <v>Unity</v>
      </c>
      <c r="K5604" s="24" t="str">
        <f>VLOOKUP(G5604,Mapping!$E$2:$F$246,2,0)</f>
        <v>S1</v>
      </c>
    </row>
    <row r="5605" spans="5:11" x14ac:dyDescent="0.25">
      <c r="E5605" s="5" t="s">
        <v>235</v>
      </c>
      <c r="F5605" s="1" t="s">
        <v>117</v>
      </c>
      <c r="G5605" s="2">
        <v>44350</v>
      </c>
      <c r="H5605" s="1">
        <v>0</v>
      </c>
      <c r="I5605" s="24" t="str">
        <f>VLOOKUP($E5605,Mapping!$A$2:$C$502,3,0)</f>
        <v>S2</v>
      </c>
      <c r="J5605" s="24" t="str">
        <f>VLOOKUP($E5605,Mapping!$A$2:$C$502,2,0)</f>
        <v>Unity</v>
      </c>
      <c r="K5605" s="24" t="str">
        <f>VLOOKUP(G5605,Mapping!$E$2:$F$246,2,0)</f>
        <v>S1</v>
      </c>
    </row>
    <row r="5606" spans="5:11" x14ac:dyDescent="0.25">
      <c r="E5606" s="5" t="s">
        <v>247</v>
      </c>
      <c r="F5606" s="1" t="s">
        <v>117</v>
      </c>
      <c r="G5606" s="2">
        <v>44350</v>
      </c>
      <c r="H5606" s="1">
        <v>0</v>
      </c>
      <c r="I5606" s="24" t="str">
        <f>VLOOKUP($E5606,Mapping!$A$2:$C$502,3,0)</f>
        <v>S3</v>
      </c>
      <c r="J5606" s="24" t="str">
        <f>VLOOKUP($E5606,Mapping!$A$2:$C$502,2,0)</f>
        <v>Unity</v>
      </c>
      <c r="K5606" s="24" t="str">
        <f>VLOOKUP(G5606,Mapping!$E$2:$F$246,2,0)</f>
        <v>S1</v>
      </c>
    </row>
    <row r="5607" spans="5:11" x14ac:dyDescent="0.25">
      <c r="E5607" s="5" t="s">
        <v>200</v>
      </c>
      <c r="F5607" s="1" t="s">
        <v>117</v>
      </c>
      <c r="G5607" s="2">
        <v>44351</v>
      </c>
      <c r="H5607" s="1">
        <v>0</v>
      </c>
      <c r="I5607" s="24">
        <f>VLOOKUP($E5607,Mapping!$A$2:$C$502,3,0)</f>
        <v>0</v>
      </c>
      <c r="J5607" s="24" t="str">
        <f>VLOOKUP($E5607,Mapping!$A$2:$C$502,2,0)</f>
        <v>Apple Search</v>
      </c>
      <c r="K5607" s="24" t="str">
        <f>VLOOKUP(G5607,Mapping!$E$2:$F$246,2,0)</f>
        <v>S1</v>
      </c>
    </row>
    <row r="5608" spans="5:11" x14ac:dyDescent="0.25">
      <c r="E5608" s="5" t="s">
        <v>227</v>
      </c>
      <c r="F5608" s="1" t="s">
        <v>117</v>
      </c>
      <c r="G5608" s="2">
        <v>44351</v>
      </c>
      <c r="H5608" s="1">
        <v>1.205292026606E-2</v>
      </c>
      <c r="I5608" s="24">
        <f>VLOOKUP($E5608,Mapping!$A$2:$C$502,3,0)</f>
        <v>0</v>
      </c>
      <c r="J5608" s="24" t="str">
        <f>VLOOKUP($E5608,Mapping!$A$2:$C$502,2,0)</f>
        <v>Applovin Rewarded</v>
      </c>
      <c r="K5608" s="24" t="str">
        <f>VLOOKUP(G5608,Mapping!$E$2:$F$246,2,0)</f>
        <v>S1</v>
      </c>
    </row>
    <row r="5609" spans="5:11" x14ac:dyDescent="0.25">
      <c r="E5609" s="5" t="s">
        <v>201</v>
      </c>
      <c r="F5609" s="1" t="s">
        <v>117</v>
      </c>
      <c r="G5609" s="2">
        <v>44351</v>
      </c>
      <c r="H5609" s="1">
        <v>2.2922917987023499E-2</v>
      </c>
      <c r="I5609" s="24">
        <f>VLOOKUP($E5609,Mapping!$A$2:$C$502,3,0)</f>
        <v>0</v>
      </c>
      <c r="J5609" s="24" t="str">
        <f>VLOOKUP($E5609,Mapping!$A$2:$C$502,2,0)</f>
        <v>Applovin Video</v>
      </c>
      <c r="K5609" s="24" t="str">
        <f>VLOOKUP(G5609,Mapping!$E$2:$F$246,2,0)</f>
        <v>S1</v>
      </c>
    </row>
    <row r="5610" spans="5:11" x14ac:dyDescent="0.25">
      <c r="E5610" s="5" t="s">
        <v>143</v>
      </c>
      <c r="F5610" s="1" t="s">
        <v>117</v>
      </c>
      <c r="G5610" s="2">
        <v>44351</v>
      </c>
      <c r="H5610" s="1">
        <v>0</v>
      </c>
      <c r="I5610" s="24">
        <f>VLOOKUP($E5610,Mapping!$A$2:$C$502,3,0)</f>
        <v>0</v>
      </c>
      <c r="J5610" s="24" t="str">
        <f>VLOOKUP($E5610,Mapping!$A$2:$C$502,2,0)</f>
        <v>Bug Fix</v>
      </c>
      <c r="K5610" s="24" t="str">
        <f>VLOOKUP(G5610,Mapping!$E$2:$F$246,2,0)</f>
        <v>S1</v>
      </c>
    </row>
    <row r="5611" spans="5:11" x14ac:dyDescent="0.25">
      <c r="E5611" s="5" t="s">
        <v>144</v>
      </c>
      <c r="F5611" s="1" t="s">
        <v>117</v>
      </c>
      <c r="G5611" s="2">
        <v>44351</v>
      </c>
      <c r="H5611" s="1">
        <v>0</v>
      </c>
      <c r="I5611" s="24">
        <f>VLOOKUP($E5611,Mapping!$A$2:$C$502,3,0)</f>
        <v>0</v>
      </c>
      <c r="J5611" s="24" t="str">
        <f>VLOOKUP($E5611,Mapping!$A$2:$C$502,2,0)</f>
        <v>Bug Fix</v>
      </c>
      <c r="K5611" s="24" t="str">
        <f>VLOOKUP(G5611,Mapping!$E$2:$F$246,2,0)</f>
        <v>S1</v>
      </c>
    </row>
    <row r="5612" spans="5:11" x14ac:dyDescent="0.25">
      <c r="E5612" s="5" t="s">
        <v>226</v>
      </c>
      <c r="F5612" s="1" t="s">
        <v>117</v>
      </c>
      <c r="G5612" s="2">
        <v>44351</v>
      </c>
      <c r="H5612" s="1">
        <v>0</v>
      </c>
      <c r="I5612" s="24">
        <f>VLOOKUP($E5612,Mapping!$A$2:$C$502,3,0)</f>
        <v>0</v>
      </c>
      <c r="J5612" s="24" t="str">
        <f>VLOOKUP($E5612,Mapping!$A$2:$C$502,2,0)</f>
        <v>Bug Fix</v>
      </c>
      <c r="K5612" s="24" t="str">
        <f>VLOOKUP(G5612,Mapping!$E$2:$F$246,2,0)</f>
        <v>S1</v>
      </c>
    </row>
    <row r="5613" spans="5:11" x14ac:dyDescent="0.25">
      <c r="E5613" s="5" t="s">
        <v>146</v>
      </c>
      <c r="F5613" s="1" t="s">
        <v>117</v>
      </c>
      <c r="G5613" s="2">
        <v>44351</v>
      </c>
      <c r="H5613" s="1">
        <v>0</v>
      </c>
      <c r="I5613" s="24">
        <f>VLOOKUP($E5613,Mapping!$A$2:$C$502,3,0)</f>
        <v>0</v>
      </c>
      <c r="J5613" s="24" t="str">
        <f>VLOOKUP($E5613,Mapping!$A$2:$C$502,2,0)</f>
        <v>Event After Effect</v>
      </c>
      <c r="K5613" s="24" t="str">
        <f>VLOOKUP(G5613,Mapping!$E$2:$F$246,2,0)</f>
        <v>S1</v>
      </c>
    </row>
    <row r="5614" spans="5:11" x14ac:dyDescent="0.25">
      <c r="E5614" s="5" t="s">
        <v>228</v>
      </c>
      <c r="F5614" s="1" t="s">
        <v>117</v>
      </c>
      <c r="G5614" s="2">
        <v>44351</v>
      </c>
      <c r="H5614" s="1">
        <v>0</v>
      </c>
      <c r="I5614" s="24">
        <f>VLOOKUP($E5614,Mapping!$A$2:$C$502,3,0)</f>
        <v>0</v>
      </c>
      <c r="J5614" s="24" t="str">
        <f>VLOOKUP($E5614,Mapping!$A$2:$C$502,2,0)</f>
        <v>Bytedance Global</v>
      </c>
      <c r="K5614" s="24" t="str">
        <f>VLOOKUP(G5614,Mapping!$E$2:$F$246,2,0)</f>
        <v>S1</v>
      </c>
    </row>
    <row r="5615" spans="5:11" x14ac:dyDescent="0.25">
      <c r="E5615" s="5" t="s">
        <v>180</v>
      </c>
      <c r="F5615" s="1" t="s">
        <v>117</v>
      </c>
      <c r="G5615" s="2">
        <v>44351</v>
      </c>
      <c r="H5615" s="1">
        <v>-19823.382709880501</v>
      </c>
      <c r="I5615" s="24">
        <f>VLOOKUP($E5615,Mapping!$A$2:$C$502,3,0)</f>
        <v>0</v>
      </c>
      <c r="J5615" s="24" t="str">
        <f>VLOOKUP($E5615,Mapping!$A$2:$C$502,2,0)</f>
        <v>Lords Mobile</v>
      </c>
      <c r="K5615" s="24" t="str">
        <f>VLOOKUP(G5615,Mapping!$E$2:$F$246,2,0)</f>
        <v>S1</v>
      </c>
    </row>
    <row r="5616" spans="5:11" x14ac:dyDescent="0.25">
      <c r="E5616" s="5" t="s">
        <v>181</v>
      </c>
      <c r="F5616" s="1" t="s">
        <v>117</v>
      </c>
      <c r="G5616" s="2">
        <v>44351</v>
      </c>
      <c r="H5616" s="1">
        <v>-25464.556331372201</v>
      </c>
      <c r="I5616" s="24">
        <f>VLOOKUP($E5616,Mapping!$A$2:$C$502,3,0)</f>
        <v>0</v>
      </c>
      <c r="J5616" s="24" t="str">
        <f>VLOOKUP($E5616,Mapping!$A$2:$C$502,2,0)</f>
        <v>Rise of Kingdom</v>
      </c>
      <c r="K5616" s="24" t="str">
        <f>VLOOKUP(G5616,Mapping!$E$2:$F$246,2,0)</f>
        <v>S1</v>
      </c>
    </row>
    <row r="5617" spans="5:11" x14ac:dyDescent="0.25">
      <c r="E5617" s="5" t="s">
        <v>182</v>
      </c>
      <c r="F5617" s="1" t="s">
        <v>117</v>
      </c>
      <c r="G5617" s="2">
        <v>44351</v>
      </c>
      <c r="H5617" s="1">
        <v>-11060.8279819247</v>
      </c>
      <c r="I5617" s="24">
        <f>VLOOKUP($E5617,Mapping!$A$2:$C$502,3,0)</f>
        <v>0</v>
      </c>
      <c r="J5617" s="24" t="str">
        <f>VLOOKUP($E5617,Mapping!$A$2:$C$502,2,0)</f>
        <v>West Game</v>
      </c>
      <c r="K5617" s="24" t="str">
        <f>VLOOKUP(G5617,Mapping!$E$2:$F$246,2,0)</f>
        <v>S1</v>
      </c>
    </row>
    <row r="5618" spans="5:11" x14ac:dyDescent="0.25">
      <c r="E5618" s="5" t="s">
        <v>148</v>
      </c>
      <c r="F5618" s="1" t="s">
        <v>117</v>
      </c>
      <c r="G5618" s="2">
        <v>44351</v>
      </c>
      <c r="H5618" s="1">
        <v>0</v>
      </c>
      <c r="I5618" s="24">
        <f>VLOOKUP($E5618,Mapping!$A$2:$C$502,3,0)</f>
        <v>0</v>
      </c>
      <c r="J5618" s="24" t="str">
        <f>VLOOKUP($E5618,Mapping!$A$2:$C$502,2,0)</f>
        <v>Event After Effect</v>
      </c>
      <c r="K5618" s="24" t="str">
        <f>VLOOKUP(G5618,Mapping!$E$2:$F$246,2,0)</f>
        <v>S1</v>
      </c>
    </row>
    <row r="5619" spans="5:11" x14ac:dyDescent="0.25">
      <c r="E5619" s="5" t="s">
        <v>202</v>
      </c>
      <c r="F5619" s="1" t="s">
        <v>117</v>
      </c>
      <c r="G5619" s="2">
        <v>44351</v>
      </c>
      <c r="H5619" s="1">
        <v>4572.3501004180898</v>
      </c>
      <c r="I5619" s="24" t="str">
        <f>VLOOKUP($E5619,Mapping!$A$2:$C$502,3,0)</f>
        <v>S1</v>
      </c>
      <c r="J5619" s="24" t="str">
        <f>VLOOKUP($E5619,Mapping!$A$2:$C$502,2,0)</f>
        <v>Facebook AEO AAA</v>
      </c>
      <c r="K5619" s="24" t="str">
        <f>VLOOKUP(G5619,Mapping!$E$2:$F$246,2,0)</f>
        <v>S1</v>
      </c>
    </row>
    <row r="5620" spans="5:11" x14ac:dyDescent="0.25">
      <c r="E5620" s="5" t="s">
        <v>203</v>
      </c>
      <c r="F5620" s="1" t="s">
        <v>117</v>
      </c>
      <c r="G5620" s="2">
        <v>44351</v>
      </c>
      <c r="H5620" s="1">
        <v>0</v>
      </c>
      <c r="I5620" s="24" t="str">
        <f>VLOOKUP($E5620,Mapping!$A$2:$C$502,3,0)</f>
        <v>S2</v>
      </c>
      <c r="J5620" s="24" t="str">
        <f>VLOOKUP($E5620,Mapping!$A$2:$C$502,2,0)</f>
        <v>Facebook AEO AAA</v>
      </c>
      <c r="K5620" s="24" t="str">
        <f>VLOOKUP(G5620,Mapping!$E$2:$F$246,2,0)</f>
        <v>S1</v>
      </c>
    </row>
    <row r="5621" spans="5:11" x14ac:dyDescent="0.25">
      <c r="E5621" s="5" t="s">
        <v>243</v>
      </c>
      <c r="F5621" s="1" t="s">
        <v>117</v>
      </c>
      <c r="G5621" s="2">
        <v>44351</v>
      </c>
      <c r="H5621" s="1">
        <v>0</v>
      </c>
      <c r="I5621" s="24" t="str">
        <f>VLOOKUP($E5621,Mapping!$A$2:$C$502,3,0)</f>
        <v>S3</v>
      </c>
      <c r="J5621" s="24" t="str">
        <f>VLOOKUP($E5621,Mapping!$A$2:$C$502,2,0)</f>
        <v>Facebook AEO AAA</v>
      </c>
      <c r="K5621" s="24" t="str">
        <f>VLOOKUP(G5621,Mapping!$E$2:$F$246,2,0)</f>
        <v>S1</v>
      </c>
    </row>
    <row r="5622" spans="5:11" x14ac:dyDescent="0.25">
      <c r="E5622" s="5" t="s">
        <v>204</v>
      </c>
      <c r="F5622" s="1" t="s">
        <v>117</v>
      </c>
      <c r="G5622" s="2">
        <v>44351</v>
      </c>
      <c r="H5622" s="1">
        <v>0</v>
      </c>
      <c r="I5622" s="24" t="str">
        <f>VLOOKUP($E5622,Mapping!$A$2:$C$502,3,0)</f>
        <v>Pre</v>
      </c>
      <c r="J5622" s="24" t="str">
        <f>VLOOKUP($E5622,Mapping!$A$2:$C$502,2,0)</f>
        <v>Facebook AEO AAA</v>
      </c>
      <c r="K5622" s="24" t="str">
        <f>VLOOKUP(G5622,Mapping!$E$2:$F$246,2,0)</f>
        <v>S1</v>
      </c>
    </row>
    <row r="5623" spans="5:11" x14ac:dyDescent="0.25">
      <c r="E5623" s="5" t="s">
        <v>205</v>
      </c>
      <c r="F5623" s="1" t="s">
        <v>117</v>
      </c>
      <c r="G5623" s="2">
        <v>44351</v>
      </c>
      <c r="H5623" s="1">
        <v>2252.2913120472499</v>
      </c>
      <c r="I5623" s="24" t="str">
        <f>VLOOKUP($E5623,Mapping!$A$2:$C$502,3,0)</f>
        <v>S1</v>
      </c>
      <c r="J5623" s="24" t="str">
        <f>VLOOKUP($E5623,Mapping!$A$2:$C$502,2,0)</f>
        <v>Facebook AEO BAU</v>
      </c>
      <c r="K5623" s="24" t="str">
        <f>VLOOKUP(G5623,Mapping!$E$2:$F$246,2,0)</f>
        <v>S1</v>
      </c>
    </row>
    <row r="5624" spans="5:11" x14ac:dyDescent="0.25">
      <c r="E5624" s="5" t="s">
        <v>206</v>
      </c>
      <c r="F5624" s="1" t="s">
        <v>117</v>
      </c>
      <c r="G5624" s="2">
        <v>44351</v>
      </c>
      <c r="H5624" s="1">
        <v>0</v>
      </c>
      <c r="I5624" s="24" t="str">
        <f>VLOOKUP($E5624,Mapping!$A$2:$C$502,3,0)</f>
        <v>S2</v>
      </c>
      <c r="J5624" s="24" t="str">
        <f>VLOOKUP($E5624,Mapping!$A$2:$C$502,2,0)</f>
        <v>Facebook AEO BAU</v>
      </c>
      <c r="K5624" s="24" t="str">
        <f>VLOOKUP(G5624,Mapping!$E$2:$F$246,2,0)</f>
        <v>S1</v>
      </c>
    </row>
    <row r="5625" spans="5:11" x14ac:dyDescent="0.25">
      <c r="E5625" s="5" t="s">
        <v>244</v>
      </c>
      <c r="F5625" s="1" t="s">
        <v>117</v>
      </c>
      <c r="G5625" s="2">
        <v>44351</v>
      </c>
      <c r="H5625" s="1">
        <v>0</v>
      </c>
      <c r="I5625" s="24" t="str">
        <f>VLOOKUP($E5625,Mapping!$A$2:$C$502,3,0)</f>
        <v>S3</v>
      </c>
      <c r="J5625" s="24" t="str">
        <f>VLOOKUP($E5625,Mapping!$A$2:$C$502,2,0)</f>
        <v>Facebook AEO BAU</v>
      </c>
      <c r="K5625" s="24" t="str">
        <f>VLOOKUP(G5625,Mapping!$E$2:$F$246,2,0)</f>
        <v>S1</v>
      </c>
    </row>
    <row r="5626" spans="5:11" x14ac:dyDescent="0.25">
      <c r="E5626" s="5" t="s">
        <v>207</v>
      </c>
      <c r="F5626" s="1" t="s">
        <v>117</v>
      </c>
      <c r="G5626" s="2">
        <v>44351</v>
      </c>
      <c r="H5626" s="1">
        <v>0</v>
      </c>
      <c r="I5626" s="24" t="str">
        <f>VLOOKUP($E5626,Mapping!$A$2:$C$502,3,0)</f>
        <v>Pre</v>
      </c>
      <c r="J5626" s="24" t="str">
        <f>VLOOKUP($E5626,Mapping!$A$2:$C$502,2,0)</f>
        <v>Facebook AEO BAU</v>
      </c>
      <c r="K5626" s="24" t="str">
        <f>VLOOKUP(G5626,Mapping!$E$2:$F$246,2,0)</f>
        <v>S1</v>
      </c>
    </row>
    <row r="5627" spans="5:11" x14ac:dyDescent="0.25">
      <c r="E5627" s="5" t="s">
        <v>208</v>
      </c>
      <c r="F5627" s="1" t="s">
        <v>117</v>
      </c>
      <c r="G5627" s="2">
        <v>44351</v>
      </c>
      <c r="H5627" s="1">
        <v>0</v>
      </c>
      <c r="I5627" s="24" t="str">
        <f>VLOOKUP($E5627,Mapping!$A$2:$C$502,3,0)</f>
        <v>Pre</v>
      </c>
      <c r="J5627" s="24" t="str">
        <f>VLOOKUP($E5627,Mapping!$A$2:$C$502,2,0)</f>
        <v>Facebook VO AAA</v>
      </c>
      <c r="K5627" s="24" t="str">
        <f>VLOOKUP(G5627,Mapping!$E$2:$F$246,2,0)</f>
        <v>S1</v>
      </c>
    </row>
    <row r="5628" spans="5:11" x14ac:dyDescent="0.25">
      <c r="E5628" s="5" t="s">
        <v>209</v>
      </c>
      <c r="F5628" s="1" t="s">
        <v>117</v>
      </c>
      <c r="G5628" s="2">
        <v>44351</v>
      </c>
      <c r="H5628" s="1">
        <v>21575.895958058802</v>
      </c>
      <c r="I5628" s="24" t="str">
        <f>VLOOKUP($E5628,Mapping!$A$2:$C$502,3,0)</f>
        <v>S1</v>
      </c>
      <c r="J5628" s="24" t="str">
        <f>VLOOKUP($E5628,Mapping!$A$2:$C$502,2,0)</f>
        <v>Facebook VO AAA</v>
      </c>
      <c r="K5628" s="24" t="str">
        <f>VLOOKUP(G5628,Mapping!$E$2:$F$246,2,0)</f>
        <v>S1</v>
      </c>
    </row>
    <row r="5629" spans="5:11" x14ac:dyDescent="0.25">
      <c r="E5629" s="5" t="s">
        <v>210</v>
      </c>
      <c r="F5629" s="1" t="s">
        <v>117</v>
      </c>
      <c r="G5629" s="2">
        <v>44351</v>
      </c>
      <c r="H5629" s="1">
        <v>0</v>
      </c>
      <c r="I5629" s="24" t="str">
        <f>VLOOKUP($E5629,Mapping!$A$2:$C$502,3,0)</f>
        <v>S2</v>
      </c>
      <c r="J5629" s="24" t="str">
        <f>VLOOKUP($E5629,Mapping!$A$2:$C$502,2,0)</f>
        <v>Facebook VO AAA</v>
      </c>
      <c r="K5629" s="24" t="str">
        <f>VLOOKUP(G5629,Mapping!$E$2:$F$246,2,0)</f>
        <v>S1</v>
      </c>
    </row>
    <row r="5630" spans="5:11" x14ac:dyDescent="0.25">
      <c r="E5630" s="5" t="s">
        <v>245</v>
      </c>
      <c r="F5630" s="1" t="s">
        <v>117</v>
      </c>
      <c r="G5630" s="2">
        <v>44351</v>
      </c>
      <c r="H5630" s="1">
        <v>0</v>
      </c>
      <c r="I5630" s="24" t="str">
        <f>VLOOKUP($E5630,Mapping!$A$2:$C$502,3,0)</f>
        <v>S3</v>
      </c>
      <c r="J5630" s="24" t="str">
        <f>VLOOKUP($E5630,Mapping!$A$2:$C$502,2,0)</f>
        <v>Facebook VO AAA</v>
      </c>
      <c r="K5630" s="24" t="str">
        <f>VLOOKUP(G5630,Mapping!$E$2:$F$246,2,0)</f>
        <v>S1</v>
      </c>
    </row>
    <row r="5631" spans="5:11" x14ac:dyDescent="0.25">
      <c r="E5631" s="5" t="s">
        <v>211</v>
      </c>
      <c r="F5631" s="1" t="s">
        <v>117</v>
      </c>
      <c r="G5631" s="2">
        <v>44351</v>
      </c>
      <c r="H5631" s="1">
        <v>0</v>
      </c>
      <c r="I5631" s="24" t="str">
        <f>VLOOKUP($E5631,Mapping!$A$2:$C$502,3,0)</f>
        <v>Pre</v>
      </c>
      <c r="J5631" s="24" t="str">
        <f>VLOOKUP($E5631,Mapping!$A$2:$C$502,2,0)</f>
        <v>Facebook VO BAU</v>
      </c>
      <c r="K5631" s="24" t="str">
        <f>VLOOKUP(G5631,Mapping!$E$2:$F$246,2,0)</f>
        <v>S1</v>
      </c>
    </row>
    <row r="5632" spans="5:11" x14ac:dyDescent="0.25">
      <c r="E5632" s="5" t="s">
        <v>212</v>
      </c>
      <c r="F5632" s="1" t="s">
        <v>117</v>
      </c>
      <c r="G5632" s="2">
        <v>44351</v>
      </c>
      <c r="H5632" s="1">
        <v>37584.5466227492</v>
      </c>
      <c r="I5632" s="24" t="str">
        <f>VLOOKUP($E5632,Mapping!$A$2:$C$502,3,0)</f>
        <v>S1</v>
      </c>
      <c r="J5632" s="24" t="str">
        <f>VLOOKUP($E5632,Mapping!$A$2:$C$502,2,0)</f>
        <v>Facebook VO BAU</v>
      </c>
      <c r="K5632" s="24" t="str">
        <f>VLOOKUP(G5632,Mapping!$E$2:$F$246,2,0)</f>
        <v>S1</v>
      </c>
    </row>
    <row r="5633" spans="5:11" x14ac:dyDescent="0.25">
      <c r="E5633" s="5" t="s">
        <v>213</v>
      </c>
      <c r="F5633" s="1" t="s">
        <v>117</v>
      </c>
      <c r="G5633" s="2">
        <v>44351</v>
      </c>
      <c r="H5633" s="1">
        <v>0</v>
      </c>
      <c r="I5633" s="24" t="str">
        <f>VLOOKUP($E5633,Mapping!$A$2:$C$502,3,0)</f>
        <v>S2</v>
      </c>
      <c r="J5633" s="24" t="str">
        <f>VLOOKUP($E5633,Mapping!$A$2:$C$502,2,0)</f>
        <v>Facebook VO BAU</v>
      </c>
      <c r="K5633" s="24" t="str">
        <f>VLOOKUP(G5633,Mapping!$E$2:$F$246,2,0)</f>
        <v>S1</v>
      </c>
    </row>
    <row r="5634" spans="5:11" x14ac:dyDescent="0.25">
      <c r="E5634" s="5" t="s">
        <v>246</v>
      </c>
      <c r="F5634" s="1" t="s">
        <v>117</v>
      </c>
      <c r="G5634" s="2">
        <v>44351</v>
      </c>
      <c r="H5634" s="1">
        <v>0</v>
      </c>
      <c r="I5634" s="24" t="str">
        <f>VLOOKUP($E5634,Mapping!$A$2:$C$502,3,0)</f>
        <v>S3</v>
      </c>
      <c r="J5634" s="24" t="str">
        <f>VLOOKUP($E5634,Mapping!$A$2:$C$502,2,0)</f>
        <v>Facebook VO BAU</v>
      </c>
      <c r="K5634" s="24" t="str">
        <f>VLOOKUP(G5634,Mapping!$E$2:$F$246,2,0)</f>
        <v>S1</v>
      </c>
    </row>
    <row r="5635" spans="5:11" x14ac:dyDescent="0.25">
      <c r="E5635" s="5" t="s">
        <v>214</v>
      </c>
      <c r="F5635" s="1" t="s">
        <v>117</v>
      </c>
      <c r="G5635" s="2">
        <v>44351</v>
      </c>
      <c r="H5635" s="1">
        <v>0</v>
      </c>
      <c r="I5635" s="24" t="str">
        <f>VLOOKUP($E5635,Mapping!$A$2:$C$502,3,0)</f>
        <v>Pre</v>
      </c>
      <c r="J5635" s="24" t="str">
        <f>VLOOKUP($E5635,Mapping!$A$2:$C$502,2,0)</f>
        <v>Facebook VO Dynamic</v>
      </c>
      <c r="K5635" s="24" t="str">
        <f>VLOOKUP(G5635,Mapping!$E$2:$F$246,2,0)</f>
        <v>S1</v>
      </c>
    </row>
    <row r="5636" spans="5:11" x14ac:dyDescent="0.25">
      <c r="E5636" s="5" t="s">
        <v>215</v>
      </c>
      <c r="F5636" s="1" t="s">
        <v>117</v>
      </c>
      <c r="G5636" s="2">
        <v>44351</v>
      </c>
      <c r="H5636" s="1">
        <v>5586.6187795589904</v>
      </c>
      <c r="I5636" s="24" t="str">
        <f>VLOOKUP($E5636,Mapping!$A$2:$C$502,3,0)</f>
        <v>S1</v>
      </c>
      <c r="J5636" s="24" t="str">
        <f>VLOOKUP($E5636,Mapping!$A$2:$C$502,2,0)</f>
        <v>Facebook VO Dynamic</v>
      </c>
      <c r="K5636" s="24" t="str">
        <f>VLOOKUP(G5636,Mapping!$E$2:$F$246,2,0)</f>
        <v>S1</v>
      </c>
    </row>
    <row r="5637" spans="5:11" x14ac:dyDescent="0.25">
      <c r="E5637" s="5" t="s">
        <v>216</v>
      </c>
      <c r="F5637" s="1" t="s">
        <v>117</v>
      </c>
      <c r="G5637" s="2">
        <v>44351</v>
      </c>
      <c r="H5637" s="1">
        <v>0</v>
      </c>
      <c r="I5637" s="24" t="str">
        <f>VLOOKUP($E5637,Mapping!$A$2:$C$502,3,0)</f>
        <v>Pre</v>
      </c>
      <c r="J5637" s="24" t="str">
        <f>VLOOKUP($E5637,Mapping!$A$2:$C$502,2,0)</f>
        <v>Google Display</v>
      </c>
      <c r="K5637" s="24" t="str">
        <f>VLOOKUP(G5637,Mapping!$E$2:$F$246,2,0)</f>
        <v>S1</v>
      </c>
    </row>
    <row r="5638" spans="5:11" x14ac:dyDescent="0.25">
      <c r="E5638" s="5" t="s">
        <v>217</v>
      </c>
      <c r="F5638" s="1" t="s">
        <v>117</v>
      </c>
      <c r="G5638" s="2">
        <v>44351</v>
      </c>
      <c r="H5638" s="1">
        <v>0</v>
      </c>
      <c r="I5638" s="24">
        <f>VLOOKUP($E5638,Mapping!$A$2:$C$502,3,0)</f>
        <v>0</v>
      </c>
      <c r="J5638" s="24" t="str">
        <f>VLOOKUP($E5638,Mapping!$A$2:$C$502,2,0)</f>
        <v>Google Display</v>
      </c>
      <c r="K5638" s="24" t="str">
        <f>VLOOKUP(G5638,Mapping!$E$2:$F$246,2,0)</f>
        <v>S1</v>
      </c>
    </row>
    <row r="5639" spans="5:11" x14ac:dyDescent="0.25">
      <c r="E5639" s="5" t="s">
        <v>229</v>
      </c>
      <c r="F5639" s="1" t="s">
        <v>117</v>
      </c>
      <c r="G5639" s="2">
        <v>44351</v>
      </c>
      <c r="H5639" s="1">
        <v>0</v>
      </c>
      <c r="I5639" s="24">
        <f>VLOOKUP($E5639,Mapping!$A$2:$C$502,3,0)</f>
        <v>0</v>
      </c>
      <c r="J5639" s="24" t="str">
        <f>VLOOKUP($E5639,Mapping!$A$2:$C$502,2,0)</f>
        <v>Google Display</v>
      </c>
      <c r="K5639" s="24" t="str">
        <f>VLOOKUP(G5639,Mapping!$E$2:$F$246,2,0)</f>
        <v>S1</v>
      </c>
    </row>
    <row r="5640" spans="5:11" x14ac:dyDescent="0.25">
      <c r="E5640" s="5" t="s">
        <v>218</v>
      </c>
      <c r="F5640" s="1" t="s">
        <v>117</v>
      </c>
      <c r="G5640" s="2">
        <v>44351</v>
      </c>
      <c r="H5640" s="1">
        <v>0</v>
      </c>
      <c r="I5640" s="24">
        <f>VLOOKUP($E5640,Mapping!$A$2:$C$502,3,0)</f>
        <v>0</v>
      </c>
      <c r="J5640" s="24" t="str">
        <f>VLOOKUP($E5640,Mapping!$A$2:$C$502,2,0)</f>
        <v>Google Display</v>
      </c>
      <c r="K5640" s="24" t="str">
        <f>VLOOKUP(G5640,Mapping!$E$2:$F$246,2,0)</f>
        <v>S1</v>
      </c>
    </row>
    <row r="5641" spans="5:11" x14ac:dyDescent="0.25">
      <c r="E5641" s="5" t="s">
        <v>230</v>
      </c>
      <c r="F5641" s="1" t="s">
        <v>117</v>
      </c>
      <c r="G5641" s="2">
        <v>44351</v>
      </c>
      <c r="H5641" s="1">
        <v>6652.3143728737296</v>
      </c>
      <c r="I5641" s="24" t="str">
        <f>VLOOKUP($E5641,Mapping!$A$2:$C$502,3,0)</f>
        <v>S1</v>
      </c>
      <c r="J5641" s="24" t="str">
        <f>VLOOKUP($E5641,Mapping!$A$2:$C$502,2,0)</f>
        <v>Google Display</v>
      </c>
      <c r="K5641" s="24" t="str">
        <f>VLOOKUP(G5641,Mapping!$E$2:$F$246,2,0)</f>
        <v>S1</v>
      </c>
    </row>
    <row r="5642" spans="5:11" x14ac:dyDescent="0.25">
      <c r="E5642" s="5" t="s">
        <v>219</v>
      </c>
      <c r="F5642" s="1" t="s">
        <v>117</v>
      </c>
      <c r="G5642" s="2">
        <v>44351</v>
      </c>
      <c r="H5642" s="1">
        <v>0</v>
      </c>
      <c r="I5642" s="24" t="str">
        <f>VLOOKUP($E5642,Mapping!$A$2:$C$502,3,0)</f>
        <v>Pre</v>
      </c>
      <c r="J5642" s="24" t="str">
        <f>VLOOKUP($E5642,Mapping!$A$2:$C$502,2,0)</f>
        <v>Google Youtube</v>
      </c>
      <c r="K5642" s="24" t="str">
        <f>VLOOKUP(G5642,Mapping!$E$2:$F$246,2,0)</f>
        <v>S1</v>
      </c>
    </row>
    <row r="5643" spans="5:11" x14ac:dyDescent="0.25">
      <c r="E5643" s="5" t="s">
        <v>220</v>
      </c>
      <c r="F5643" s="1" t="s">
        <v>117</v>
      </c>
      <c r="G5643" s="2">
        <v>44351</v>
      </c>
      <c r="H5643" s="1">
        <v>0</v>
      </c>
      <c r="I5643" s="24">
        <f>VLOOKUP($E5643,Mapping!$A$2:$C$502,3,0)</f>
        <v>0</v>
      </c>
      <c r="J5643" s="24" t="str">
        <f>VLOOKUP($E5643,Mapping!$A$2:$C$502,2,0)</f>
        <v>Google Youtube</v>
      </c>
      <c r="K5643" s="24" t="str">
        <f>VLOOKUP(G5643,Mapping!$E$2:$F$246,2,0)</f>
        <v>S1</v>
      </c>
    </row>
    <row r="5644" spans="5:11" x14ac:dyDescent="0.25">
      <c r="E5644" s="5" t="s">
        <v>231</v>
      </c>
      <c r="F5644" s="1" t="s">
        <v>117</v>
      </c>
      <c r="G5644" s="2">
        <v>44351</v>
      </c>
      <c r="H5644" s="1">
        <v>0</v>
      </c>
      <c r="I5644" s="24">
        <f>VLOOKUP($E5644,Mapping!$A$2:$C$502,3,0)</f>
        <v>0</v>
      </c>
      <c r="J5644" s="24" t="str">
        <f>VLOOKUP($E5644,Mapping!$A$2:$C$502,2,0)</f>
        <v>Google Youtube</v>
      </c>
      <c r="K5644" s="24" t="str">
        <f>VLOOKUP(G5644,Mapping!$E$2:$F$246,2,0)</f>
        <v>S1</v>
      </c>
    </row>
    <row r="5645" spans="5:11" x14ac:dyDescent="0.25">
      <c r="E5645" s="5" t="s">
        <v>221</v>
      </c>
      <c r="F5645" s="1" t="s">
        <v>117</v>
      </c>
      <c r="G5645" s="2">
        <v>44351</v>
      </c>
      <c r="H5645" s="1">
        <v>0</v>
      </c>
      <c r="I5645" s="24">
        <f>VLOOKUP($E5645,Mapping!$A$2:$C$502,3,0)</f>
        <v>0</v>
      </c>
      <c r="J5645" s="24" t="str">
        <f>VLOOKUP($E5645,Mapping!$A$2:$C$502,2,0)</f>
        <v>Google Youtube</v>
      </c>
      <c r="K5645" s="24" t="str">
        <f>VLOOKUP(G5645,Mapping!$E$2:$F$246,2,0)</f>
        <v>S1</v>
      </c>
    </row>
    <row r="5646" spans="5:11" x14ac:dyDescent="0.25">
      <c r="E5646" s="5" t="s">
        <v>232</v>
      </c>
      <c r="F5646" s="1" t="s">
        <v>117</v>
      </c>
      <c r="G5646" s="2">
        <v>44351</v>
      </c>
      <c r="H5646" s="1">
        <v>6647.2247682378902</v>
      </c>
      <c r="I5646" s="24" t="str">
        <f>VLOOKUP($E5646,Mapping!$A$2:$C$502,3,0)</f>
        <v>S1</v>
      </c>
      <c r="J5646" s="24" t="str">
        <f>VLOOKUP($E5646,Mapping!$A$2:$C$502,2,0)</f>
        <v>Google Youtube</v>
      </c>
      <c r="K5646" s="24" t="str">
        <f>VLOOKUP(G5646,Mapping!$E$2:$F$246,2,0)</f>
        <v>S1</v>
      </c>
    </row>
    <row r="5647" spans="5:11" x14ac:dyDescent="0.25">
      <c r="E5647" s="5" t="s">
        <v>73</v>
      </c>
      <c r="F5647" s="1" t="s">
        <v>117</v>
      </c>
      <c r="G5647" s="2">
        <v>44351</v>
      </c>
      <c r="H5647" s="1">
        <v>282876.95580592903</v>
      </c>
      <c r="I5647" s="24">
        <f>VLOOKUP($E5647,Mapping!$A$2:$C$502,3,0)</f>
        <v>0</v>
      </c>
      <c r="J5647" s="24">
        <f>VLOOKUP($E5647,Mapping!$A$2:$C$502,2,0)</f>
        <v>0</v>
      </c>
      <c r="K5647" s="24" t="str">
        <f>VLOOKUP(G5647,Mapping!$E$2:$F$246,2,0)</f>
        <v>S1</v>
      </c>
    </row>
    <row r="5648" spans="5:11" x14ac:dyDescent="0.25">
      <c r="E5648" s="5" t="s">
        <v>149</v>
      </c>
      <c r="F5648" s="1" t="s">
        <v>117</v>
      </c>
      <c r="G5648" s="2">
        <v>44351</v>
      </c>
      <c r="H5648" s="1">
        <v>0</v>
      </c>
      <c r="I5648" s="24">
        <f>VLOOKUP($E5648,Mapping!$A$2:$C$502,3,0)</f>
        <v>0</v>
      </c>
      <c r="J5648" s="24" t="str">
        <f>VLOOKUP($E5648,Mapping!$A$2:$C$502,2,0)</f>
        <v>Event After Effect</v>
      </c>
      <c r="K5648" s="24" t="str">
        <f>VLOOKUP(G5648,Mapping!$E$2:$F$246,2,0)</f>
        <v>S1</v>
      </c>
    </row>
    <row r="5649" spans="5:11" x14ac:dyDescent="0.25">
      <c r="E5649" s="5" t="s">
        <v>150</v>
      </c>
      <c r="F5649" s="1" t="s">
        <v>117</v>
      </c>
      <c r="G5649" s="2">
        <v>44351</v>
      </c>
      <c r="H5649" s="1">
        <v>0</v>
      </c>
      <c r="I5649" s="24">
        <f>VLOOKUP($E5649,Mapping!$A$2:$C$502,3,0)</f>
        <v>0</v>
      </c>
      <c r="J5649" s="24" t="str">
        <f>VLOOKUP($E5649,Mapping!$A$2:$C$502,2,0)</f>
        <v>Internal Event</v>
      </c>
      <c r="K5649" s="24" t="str">
        <f>VLOOKUP(G5649,Mapping!$E$2:$F$246,2,0)</f>
        <v>S1</v>
      </c>
    </row>
    <row r="5650" spans="5:11" x14ac:dyDescent="0.25">
      <c r="E5650" s="5" t="s">
        <v>151</v>
      </c>
      <c r="F5650" s="1" t="s">
        <v>117</v>
      </c>
      <c r="G5650" s="2">
        <v>44351</v>
      </c>
      <c r="H5650" s="1">
        <v>0</v>
      </c>
      <c r="I5650" s="24">
        <f>VLOOKUP($E5650,Mapping!$A$2:$C$502,3,0)</f>
        <v>0</v>
      </c>
      <c r="J5650" s="24" t="str">
        <f>VLOOKUP($E5650,Mapping!$A$2:$C$502,2,0)</f>
        <v>Internal Event</v>
      </c>
      <c r="K5650" s="24" t="str">
        <f>VLOOKUP(G5650,Mapping!$E$2:$F$246,2,0)</f>
        <v>S1</v>
      </c>
    </row>
    <row r="5651" spans="5:11" x14ac:dyDescent="0.25">
      <c r="E5651" s="5" t="s">
        <v>152</v>
      </c>
      <c r="F5651" s="1" t="s">
        <v>117</v>
      </c>
      <c r="G5651" s="2">
        <v>44351</v>
      </c>
      <c r="H5651" s="1">
        <v>0</v>
      </c>
      <c r="I5651" s="24">
        <f>VLOOKUP($E5651,Mapping!$A$2:$C$502,3,0)</f>
        <v>0</v>
      </c>
      <c r="J5651" s="24" t="str">
        <f>VLOOKUP($E5651,Mapping!$A$2:$C$502,2,0)</f>
        <v>Internal Event</v>
      </c>
      <c r="K5651" s="24" t="str">
        <f>VLOOKUP(G5651,Mapping!$E$2:$F$246,2,0)</f>
        <v>S1</v>
      </c>
    </row>
    <row r="5652" spans="5:11" x14ac:dyDescent="0.25">
      <c r="E5652" s="5" t="s">
        <v>153</v>
      </c>
      <c r="F5652" s="1" t="s">
        <v>117</v>
      </c>
      <c r="G5652" s="2">
        <v>44351</v>
      </c>
      <c r="H5652" s="1">
        <v>0</v>
      </c>
      <c r="I5652" s="24">
        <f>VLOOKUP($E5652,Mapping!$A$2:$C$502,3,0)</f>
        <v>0</v>
      </c>
      <c r="J5652" s="24" t="str">
        <f>VLOOKUP($E5652,Mapping!$A$2:$C$502,2,0)</f>
        <v>Monday Effect</v>
      </c>
      <c r="K5652" s="24" t="str">
        <f>VLOOKUP(G5652,Mapping!$E$2:$F$246,2,0)</f>
        <v>S1</v>
      </c>
    </row>
    <row r="5653" spans="5:11" x14ac:dyDescent="0.25">
      <c r="E5653" s="5" t="s">
        <v>154</v>
      </c>
      <c r="F5653" s="1" t="s">
        <v>117</v>
      </c>
      <c r="G5653" s="2">
        <v>44351</v>
      </c>
      <c r="H5653" s="1">
        <v>0</v>
      </c>
      <c r="I5653" s="24">
        <f>VLOOKUP($E5653,Mapping!$A$2:$C$502,3,0)</f>
        <v>0</v>
      </c>
      <c r="J5653" s="24" t="str">
        <f>VLOOKUP($E5653,Mapping!$A$2:$C$502,2,0)</f>
        <v>New Content</v>
      </c>
      <c r="K5653" s="24" t="str">
        <f>VLOOKUP(G5653,Mapping!$E$2:$F$246,2,0)</f>
        <v>S1</v>
      </c>
    </row>
    <row r="5654" spans="5:11" x14ac:dyDescent="0.25">
      <c r="E5654" s="5" t="s">
        <v>155</v>
      </c>
      <c r="F5654" s="1" t="s">
        <v>117</v>
      </c>
      <c r="G5654" s="2">
        <v>44351</v>
      </c>
      <c r="H5654" s="1">
        <v>0</v>
      </c>
      <c r="I5654" s="24">
        <f>VLOOKUP($E5654,Mapping!$A$2:$C$502,3,0)</f>
        <v>0</v>
      </c>
      <c r="J5654" s="24" t="str">
        <f>VLOOKUP($E5654,Mapping!$A$2:$C$502,2,0)</f>
        <v>Internal Event</v>
      </c>
      <c r="K5654" s="24" t="str">
        <f>VLOOKUP(G5654,Mapping!$E$2:$F$246,2,0)</f>
        <v>S1</v>
      </c>
    </row>
    <row r="5655" spans="5:11" x14ac:dyDescent="0.25">
      <c r="E5655" s="5" t="s">
        <v>156</v>
      </c>
      <c r="F5655" s="1" t="s">
        <v>117</v>
      </c>
      <c r="G5655" s="2">
        <v>44351</v>
      </c>
      <c r="H5655" s="1">
        <v>0</v>
      </c>
      <c r="I5655" s="24">
        <f>VLOOKUP($E5655,Mapping!$A$2:$C$502,3,0)</f>
        <v>0</v>
      </c>
      <c r="J5655" s="24" t="str">
        <f>VLOOKUP($E5655,Mapping!$A$2:$C$502,2,0)</f>
        <v>Internal Event</v>
      </c>
      <c r="K5655" s="24" t="str">
        <f>VLOOKUP(G5655,Mapping!$E$2:$F$246,2,0)</f>
        <v>S1</v>
      </c>
    </row>
    <row r="5656" spans="5:11" x14ac:dyDescent="0.25">
      <c r="E5656" s="5" t="s">
        <v>233</v>
      </c>
      <c r="F5656" s="1" t="s">
        <v>117</v>
      </c>
      <c r="G5656" s="2">
        <v>44351</v>
      </c>
      <c r="H5656" s="1">
        <v>0</v>
      </c>
      <c r="I5656" s="24" t="str">
        <f>VLOOKUP($E5656,Mapping!$A$2:$C$502,3,0)</f>
        <v>S2</v>
      </c>
      <c r="J5656" s="24" t="str">
        <f>VLOOKUP($E5656,Mapping!$A$2:$C$502,2,0)</f>
        <v>Reddit</v>
      </c>
      <c r="K5656" s="24" t="str">
        <f>VLOOKUP(G5656,Mapping!$E$2:$F$246,2,0)</f>
        <v>S1</v>
      </c>
    </row>
    <row r="5657" spans="5:11" x14ac:dyDescent="0.25">
      <c r="E5657" s="5" t="s">
        <v>158</v>
      </c>
      <c r="F5657" s="1" t="s">
        <v>117</v>
      </c>
      <c r="G5657" s="2">
        <v>44351</v>
      </c>
      <c r="H5657" s="1">
        <v>0</v>
      </c>
      <c r="I5657" s="24">
        <f>VLOOKUP($E5657,Mapping!$A$2:$C$502,3,0)</f>
        <v>0</v>
      </c>
      <c r="J5657" s="24" t="str">
        <f>VLOOKUP($E5657,Mapping!$A$2:$C$502,2,0)</f>
        <v>Internal Event</v>
      </c>
      <c r="K5657" s="24" t="str">
        <f>VLOOKUP(G5657,Mapping!$E$2:$F$246,2,0)</f>
        <v>S1</v>
      </c>
    </row>
    <row r="5658" spans="5:11" x14ac:dyDescent="0.25">
      <c r="E5658" s="5" t="s">
        <v>159</v>
      </c>
      <c r="F5658" s="1" t="s">
        <v>117</v>
      </c>
      <c r="G5658" s="2">
        <v>44351</v>
      </c>
      <c r="H5658" s="1">
        <v>0</v>
      </c>
      <c r="I5658" s="24">
        <f>VLOOKUP($E5658,Mapping!$A$2:$C$502,3,0)</f>
        <v>0</v>
      </c>
      <c r="J5658" s="24" t="str">
        <f>VLOOKUP($E5658,Mapping!$A$2:$C$502,2,0)</f>
        <v>Event After Effect</v>
      </c>
      <c r="K5658" s="24" t="str">
        <f>VLOOKUP(G5658,Mapping!$E$2:$F$246,2,0)</f>
        <v>S1</v>
      </c>
    </row>
    <row r="5659" spans="5:11" x14ac:dyDescent="0.25">
      <c r="E5659" s="5" t="s">
        <v>160</v>
      </c>
      <c r="F5659" s="1" t="s">
        <v>117</v>
      </c>
      <c r="G5659" s="2">
        <v>44351</v>
      </c>
      <c r="H5659" s="1">
        <v>0</v>
      </c>
      <c r="I5659" s="24">
        <f>VLOOKUP($E5659,Mapping!$A$2:$C$502,3,0)</f>
        <v>0</v>
      </c>
      <c r="J5659" s="24" t="str">
        <f>VLOOKUP($E5659,Mapping!$A$2:$C$502,2,0)</f>
        <v>Event After Effect</v>
      </c>
      <c r="K5659" s="24" t="str">
        <f>VLOOKUP(G5659,Mapping!$E$2:$F$246,2,0)</f>
        <v>S1</v>
      </c>
    </row>
    <row r="5660" spans="5:11" x14ac:dyDescent="0.25">
      <c r="E5660" s="5" t="s">
        <v>161</v>
      </c>
      <c r="F5660" s="1" t="s">
        <v>117</v>
      </c>
      <c r="G5660" s="2">
        <v>44351</v>
      </c>
      <c r="H5660" s="1">
        <v>0</v>
      </c>
      <c r="I5660" s="24">
        <f>VLOOKUP($E5660,Mapping!$A$2:$C$502,3,0)</f>
        <v>0</v>
      </c>
      <c r="J5660" s="24" t="str">
        <f>VLOOKUP($E5660,Mapping!$A$2:$C$502,2,0)</f>
        <v>Internal Event</v>
      </c>
      <c r="K5660" s="24" t="str">
        <f>VLOOKUP(G5660,Mapping!$E$2:$F$246,2,0)</f>
        <v>S1</v>
      </c>
    </row>
    <row r="5661" spans="5:11" x14ac:dyDescent="0.25">
      <c r="E5661" s="5" t="s">
        <v>162</v>
      </c>
      <c r="F5661" s="1" t="s">
        <v>117</v>
      </c>
      <c r="G5661" s="2">
        <v>44351</v>
      </c>
      <c r="H5661" s="1">
        <v>0</v>
      </c>
      <c r="I5661" s="24">
        <f>VLOOKUP($E5661,Mapping!$A$2:$C$502,3,0)</f>
        <v>0</v>
      </c>
      <c r="J5661" s="24" t="str">
        <f>VLOOKUP($E5661,Mapping!$A$2:$C$502,2,0)</f>
        <v>Tuesday Effect</v>
      </c>
      <c r="K5661" s="24" t="str">
        <f>VLOOKUP(G5661,Mapping!$E$2:$F$246,2,0)</f>
        <v>S1</v>
      </c>
    </row>
    <row r="5662" spans="5:11" x14ac:dyDescent="0.25">
      <c r="E5662" s="5" t="s">
        <v>222</v>
      </c>
      <c r="F5662" s="1" t="s">
        <v>117</v>
      </c>
      <c r="G5662" s="2">
        <v>44351</v>
      </c>
      <c r="H5662" s="1">
        <v>0</v>
      </c>
      <c r="I5662" s="24" t="str">
        <f>VLOOKUP($E5662,Mapping!$A$2:$C$502,3,0)</f>
        <v>Pre</v>
      </c>
      <c r="J5662" s="24" t="str">
        <f>VLOOKUP($E5662,Mapping!$A$2:$C$502,2,0)</f>
        <v>Unity</v>
      </c>
      <c r="K5662" s="24" t="str">
        <f>VLOOKUP(G5662,Mapping!$E$2:$F$246,2,0)</f>
        <v>S1</v>
      </c>
    </row>
    <row r="5663" spans="5:11" x14ac:dyDescent="0.25">
      <c r="E5663" s="5" t="s">
        <v>234</v>
      </c>
      <c r="F5663" s="1" t="s">
        <v>117</v>
      </c>
      <c r="G5663" s="2">
        <v>44351</v>
      </c>
      <c r="H5663" s="1">
        <v>10655.052069691001</v>
      </c>
      <c r="I5663" s="24" t="str">
        <f>VLOOKUP($E5663,Mapping!$A$2:$C$502,3,0)</f>
        <v>S1</v>
      </c>
      <c r="J5663" s="24" t="str">
        <f>VLOOKUP($E5663,Mapping!$A$2:$C$502,2,0)</f>
        <v>Unity</v>
      </c>
      <c r="K5663" s="24" t="str">
        <f>VLOOKUP(G5663,Mapping!$E$2:$F$246,2,0)</f>
        <v>S1</v>
      </c>
    </row>
    <row r="5664" spans="5:11" x14ac:dyDescent="0.25">
      <c r="E5664" s="5" t="s">
        <v>235</v>
      </c>
      <c r="F5664" s="1" t="s">
        <v>117</v>
      </c>
      <c r="G5664" s="2">
        <v>44351</v>
      </c>
      <c r="H5664" s="1">
        <v>0</v>
      </c>
      <c r="I5664" s="24" t="str">
        <f>VLOOKUP($E5664,Mapping!$A$2:$C$502,3,0)</f>
        <v>S2</v>
      </c>
      <c r="J5664" s="24" t="str">
        <f>VLOOKUP($E5664,Mapping!$A$2:$C$502,2,0)</f>
        <v>Unity</v>
      </c>
      <c r="K5664" s="24" t="str">
        <f>VLOOKUP(G5664,Mapping!$E$2:$F$246,2,0)</f>
        <v>S1</v>
      </c>
    </row>
    <row r="5665" spans="5:11" x14ac:dyDescent="0.25">
      <c r="E5665" s="5" t="s">
        <v>247</v>
      </c>
      <c r="F5665" s="1" t="s">
        <v>117</v>
      </c>
      <c r="G5665" s="2">
        <v>44351</v>
      </c>
      <c r="H5665" s="1">
        <v>0</v>
      </c>
      <c r="I5665" s="24" t="str">
        <f>VLOOKUP($E5665,Mapping!$A$2:$C$502,3,0)</f>
        <v>S3</v>
      </c>
      <c r="J5665" s="24" t="str">
        <f>VLOOKUP($E5665,Mapping!$A$2:$C$502,2,0)</f>
        <v>Unity</v>
      </c>
      <c r="K5665" s="24" t="str">
        <f>VLOOKUP(G5665,Mapping!$E$2:$F$246,2,0)</f>
        <v>S1</v>
      </c>
    </row>
    <row r="5666" spans="5:11" x14ac:dyDescent="0.25">
      <c r="E5666" s="5" t="s">
        <v>200</v>
      </c>
      <c r="F5666" s="1" t="s">
        <v>117</v>
      </c>
      <c r="G5666" s="2">
        <v>44352</v>
      </c>
      <c r="H5666" s="1">
        <v>0</v>
      </c>
      <c r="I5666" s="24">
        <f>VLOOKUP($E5666,Mapping!$A$2:$C$502,3,0)</f>
        <v>0</v>
      </c>
      <c r="J5666" s="24" t="str">
        <f>VLOOKUP($E5666,Mapping!$A$2:$C$502,2,0)</f>
        <v>Apple Search</v>
      </c>
      <c r="K5666" s="24" t="str">
        <f>VLOOKUP(G5666,Mapping!$E$2:$F$246,2,0)</f>
        <v>S1</v>
      </c>
    </row>
    <row r="5667" spans="5:11" x14ac:dyDescent="0.25">
      <c r="E5667" s="5" t="s">
        <v>227</v>
      </c>
      <c r="F5667" s="1" t="s">
        <v>117</v>
      </c>
      <c r="G5667" s="2">
        <v>44352</v>
      </c>
      <c r="H5667" s="1">
        <v>5.8765108003552398E-2</v>
      </c>
      <c r="I5667" s="24">
        <f>VLOOKUP($E5667,Mapping!$A$2:$C$502,3,0)</f>
        <v>0</v>
      </c>
      <c r="J5667" s="24" t="str">
        <f>VLOOKUP($E5667,Mapping!$A$2:$C$502,2,0)</f>
        <v>Applovin Rewarded</v>
      </c>
      <c r="K5667" s="24" t="str">
        <f>VLOOKUP(G5667,Mapping!$E$2:$F$246,2,0)</f>
        <v>S1</v>
      </c>
    </row>
    <row r="5668" spans="5:11" x14ac:dyDescent="0.25">
      <c r="E5668" s="5" t="s">
        <v>201</v>
      </c>
      <c r="F5668" s="1" t="s">
        <v>117</v>
      </c>
      <c r="G5668" s="2">
        <v>44352</v>
      </c>
      <c r="H5668" s="1">
        <v>0.11159571606312001</v>
      </c>
      <c r="I5668" s="24">
        <f>VLOOKUP($E5668,Mapping!$A$2:$C$502,3,0)</f>
        <v>0</v>
      </c>
      <c r="J5668" s="24" t="str">
        <f>VLOOKUP($E5668,Mapping!$A$2:$C$502,2,0)</f>
        <v>Applovin Video</v>
      </c>
      <c r="K5668" s="24" t="str">
        <f>VLOOKUP(G5668,Mapping!$E$2:$F$246,2,0)</f>
        <v>S1</v>
      </c>
    </row>
    <row r="5669" spans="5:11" x14ac:dyDescent="0.25">
      <c r="E5669" s="5" t="s">
        <v>143</v>
      </c>
      <c r="F5669" s="1" t="s">
        <v>117</v>
      </c>
      <c r="G5669" s="2">
        <v>44352</v>
      </c>
      <c r="H5669" s="1">
        <v>0</v>
      </c>
      <c r="I5669" s="24">
        <f>VLOOKUP($E5669,Mapping!$A$2:$C$502,3,0)</f>
        <v>0</v>
      </c>
      <c r="J5669" s="24" t="str">
        <f>VLOOKUP($E5669,Mapping!$A$2:$C$502,2,0)</f>
        <v>Bug Fix</v>
      </c>
      <c r="K5669" s="24" t="str">
        <f>VLOOKUP(G5669,Mapping!$E$2:$F$246,2,0)</f>
        <v>S1</v>
      </c>
    </row>
    <row r="5670" spans="5:11" x14ac:dyDescent="0.25">
      <c r="E5670" s="5" t="s">
        <v>144</v>
      </c>
      <c r="F5670" s="1" t="s">
        <v>117</v>
      </c>
      <c r="G5670" s="2">
        <v>44352</v>
      </c>
      <c r="H5670" s="1">
        <v>0</v>
      </c>
      <c r="I5670" s="24">
        <f>VLOOKUP($E5670,Mapping!$A$2:$C$502,3,0)</f>
        <v>0</v>
      </c>
      <c r="J5670" s="24" t="str">
        <f>VLOOKUP($E5670,Mapping!$A$2:$C$502,2,0)</f>
        <v>Bug Fix</v>
      </c>
      <c r="K5670" s="24" t="str">
        <f>VLOOKUP(G5670,Mapping!$E$2:$F$246,2,0)</f>
        <v>S1</v>
      </c>
    </row>
    <row r="5671" spans="5:11" x14ac:dyDescent="0.25">
      <c r="E5671" s="5" t="s">
        <v>226</v>
      </c>
      <c r="F5671" s="1" t="s">
        <v>117</v>
      </c>
      <c r="G5671" s="2">
        <v>44352</v>
      </c>
      <c r="H5671" s="1">
        <v>19409.160505334701</v>
      </c>
      <c r="I5671" s="24">
        <f>VLOOKUP($E5671,Mapping!$A$2:$C$502,3,0)</f>
        <v>0</v>
      </c>
      <c r="J5671" s="24" t="str">
        <f>VLOOKUP($E5671,Mapping!$A$2:$C$502,2,0)</f>
        <v>Bug Fix</v>
      </c>
      <c r="K5671" s="24" t="str">
        <f>VLOOKUP(G5671,Mapping!$E$2:$F$246,2,0)</f>
        <v>S1</v>
      </c>
    </row>
    <row r="5672" spans="5:11" x14ac:dyDescent="0.25">
      <c r="E5672" s="5" t="s">
        <v>146</v>
      </c>
      <c r="F5672" s="1" t="s">
        <v>117</v>
      </c>
      <c r="G5672" s="2">
        <v>44352</v>
      </c>
      <c r="H5672" s="1">
        <v>0</v>
      </c>
      <c r="I5672" s="24">
        <f>VLOOKUP($E5672,Mapping!$A$2:$C$502,3,0)</f>
        <v>0</v>
      </c>
      <c r="J5672" s="24" t="str">
        <f>VLOOKUP($E5672,Mapping!$A$2:$C$502,2,0)</f>
        <v>Event After Effect</v>
      </c>
      <c r="K5672" s="24" t="str">
        <f>VLOOKUP(G5672,Mapping!$E$2:$F$246,2,0)</f>
        <v>S1</v>
      </c>
    </row>
    <row r="5673" spans="5:11" x14ac:dyDescent="0.25">
      <c r="E5673" s="5" t="s">
        <v>228</v>
      </c>
      <c r="F5673" s="1" t="s">
        <v>117</v>
      </c>
      <c r="G5673" s="2">
        <v>44352</v>
      </c>
      <c r="H5673" s="1">
        <v>0</v>
      </c>
      <c r="I5673" s="24">
        <f>VLOOKUP($E5673,Mapping!$A$2:$C$502,3,0)</f>
        <v>0</v>
      </c>
      <c r="J5673" s="24" t="str">
        <f>VLOOKUP($E5673,Mapping!$A$2:$C$502,2,0)</f>
        <v>Bytedance Global</v>
      </c>
      <c r="K5673" s="24" t="str">
        <f>VLOOKUP(G5673,Mapping!$E$2:$F$246,2,0)</f>
        <v>S1</v>
      </c>
    </row>
    <row r="5674" spans="5:11" x14ac:dyDescent="0.25">
      <c r="E5674" s="5" t="s">
        <v>180</v>
      </c>
      <c r="F5674" s="1" t="s">
        <v>117</v>
      </c>
      <c r="G5674" s="2">
        <v>44352</v>
      </c>
      <c r="H5674" s="1">
        <v>-21251.279215686998</v>
      </c>
      <c r="I5674" s="24">
        <f>VLOOKUP($E5674,Mapping!$A$2:$C$502,3,0)</f>
        <v>0</v>
      </c>
      <c r="J5674" s="24" t="str">
        <f>VLOOKUP($E5674,Mapping!$A$2:$C$502,2,0)</f>
        <v>Lords Mobile</v>
      </c>
      <c r="K5674" s="24" t="str">
        <f>VLOOKUP(G5674,Mapping!$E$2:$F$246,2,0)</f>
        <v>S1</v>
      </c>
    </row>
    <row r="5675" spans="5:11" x14ac:dyDescent="0.25">
      <c r="E5675" s="5" t="s">
        <v>181</v>
      </c>
      <c r="F5675" s="1" t="s">
        <v>117</v>
      </c>
      <c r="G5675" s="2">
        <v>44352</v>
      </c>
      <c r="H5675" s="1">
        <v>-23554.3040203159</v>
      </c>
      <c r="I5675" s="24">
        <f>VLOOKUP($E5675,Mapping!$A$2:$C$502,3,0)</f>
        <v>0</v>
      </c>
      <c r="J5675" s="24" t="str">
        <f>VLOOKUP($E5675,Mapping!$A$2:$C$502,2,0)</f>
        <v>Rise of Kingdom</v>
      </c>
      <c r="K5675" s="24" t="str">
        <f>VLOOKUP(G5675,Mapping!$E$2:$F$246,2,0)</f>
        <v>S1</v>
      </c>
    </row>
    <row r="5676" spans="5:11" x14ac:dyDescent="0.25">
      <c r="E5676" s="5" t="s">
        <v>182</v>
      </c>
      <c r="F5676" s="1" t="s">
        <v>117</v>
      </c>
      <c r="G5676" s="2">
        <v>44352</v>
      </c>
      <c r="H5676" s="1">
        <v>-11693.044111233399</v>
      </c>
      <c r="I5676" s="24">
        <f>VLOOKUP($E5676,Mapping!$A$2:$C$502,3,0)</f>
        <v>0</v>
      </c>
      <c r="J5676" s="24" t="str">
        <f>VLOOKUP($E5676,Mapping!$A$2:$C$502,2,0)</f>
        <v>West Game</v>
      </c>
      <c r="K5676" s="24" t="str">
        <f>VLOOKUP(G5676,Mapping!$E$2:$F$246,2,0)</f>
        <v>S1</v>
      </c>
    </row>
    <row r="5677" spans="5:11" x14ac:dyDescent="0.25">
      <c r="E5677" s="5" t="s">
        <v>148</v>
      </c>
      <c r="F5677" s="1" t="s">
        <v>117</v>
      </c>
      <c r="G5677" s="2">
        <v>44352</v>
      </c>
      <c r="H5677" s="1">
        <v>0</v>
      </c>
      <c r="I5677" s="24">
        <f>VLOOKUP($E5677,Mapping!$A$2:$C$502,3,0)</f>
        <v>0</v>
      </c>
      <c r="J5677" s="24" t="str">
        <f>VLOOKUP($E5677,Mapping!$A$2:$C$502,2,0)</f>
        <v>Event After Effect</v>
      </c>
      <c r="K5677" s="24" t="str">
        <f>VLOOKUP(G5677,Mapping!$E$2:$F$246,2,0)</f>
        <v>S1</v>
      </c>
    </row>
    <row r="5678" spans="5:11" x14ac:dyDescent="0.25">
      <c r="E5678" s="5" t="s">
        <v>202</v>
      </c>
      <c r="F5678" s="1" t="s">
        <v>117</v>
      </c>
      <c r="G5678" s="2">
        <v>44352</v>
      </c>
      <c r="H5678" s="1">
        <v>3629.1195687160998</v>
      </c>
      <c r="I5678" s="24" t="str">
        <f>VLOOKUP($E5678,Mapping!$A$2:$C$502,3,0)</f>
        <v>S1</v>
      </c>
      <c r="J5678" s="24" t="str">
        <f>VLOOKUP($E5678,Mapping!$A$2:$C$502,2,0)</f>
        <v>Facebook AEO AAA</v>
      </c>
      <c r="K5678" s="24" t="str">
        <f>VLOOKUP(G5678,Mapping!$E$2:$F$246,2,0)</f>
        <v>S1</v>
      </c>
    </row>
    <row r="5679" spans="5:11" x14ac:dyDescent="0.25">
      <c r="E5679" s="5" t="s">
        <v>203</v>
      </c>
      <c r="F5679" s="1" t="s">
        <v>117</v>
      </c>
      <c r="G5679" s="2">
        <v>44352</v>
      </c>
      <c r="H5679" s="1">
        <v>0</v>
      </c>
      <c r="I5679" s="24" t="str">
        <f>VLOOKUP($E5679,Mapping!$A$2:$C$502,3,0)</f>
        <v>S2</v>
      </c>
      <c r="J5679" s="24" t="str">
        <f>VLOOKUP($E5679,Mapping!$A$2:$C$502,2,0)</f>
        <v>Facebook AEO AAA</v>
      </c>
      <c r="K5679" s="24" t="str">
        <f>VLOOKUP(G5679,Mapping!$E$2:$F$246,2,0)</f>
        <v>S1</v>
      </c>
    </row>
    <row r="5680" spans="5:11" x14ac:dyDescent="0.25">
      <c r="E5680" s="5" t="s">
        <v>243</v>
      </c>
      <c r="F5680" s="1" t="s">
        <v>117</v>
      </c>
      <c r="G5680" s="2">
        <v>44352</v>
      </c>
      <c r="H5680" s="1">
        <v>0</v>
      </c>
      <c r="I5680" s="24" t="str">
        <f>VLOOKUP($E5680,Mapping!$A$2:$C$502,3,0)</f>
        <v>S3</v>
      </c>
      <c r="J5680" s="24" t="str">
        <f>VLOOKUP($E5680,Mapping!$A$2:$C$502,2,0)</f>
        <v>Facebook AEO AAA</v>
      </c>
      <c r="K5680" s="24" t="str">
        <f>VLOOKUP(G5680,Mapping!$E$2:$F$246,2,0)</f>
        <v>S1</v>
      </c>
    </row>
    <row r="5681" spans="5:11" x14ac:dyDescent="0.25">
      <c r="E5681" s="5" t="s">
        <v>204</v>
      </c>
      <c r="F5681" s="1" t="s">
        <v>117</v>
      </c>
      <c r="G5681" s="2">
        <v>44352</v>
      </c>
      <c r="H5681" s="1">
        <v>0</v>
      </c>
      <c r="I5681" s="24" t="str">
        <f>VLOOKUP($E5681,Mapping!$A$2:$C$502,3,0)</f>
        <v>Pre</v>
      </c>
      <c r="J5681" s="24" t="str">
        <f>VLOOKUP($E5681,Mapping!$A$2:$C$502,2,0)</f>
        <v>Facebook AEO AAA</v>
      </c>
      <c r="K5681" s="24" t="str">
        <f>VLOOKUP(G5681,Mapping!$E$2:$F$246,2,0)</f>
        <v>S1</v>
      </c>
    </row>
    <row r="5682" spans="5:11" x14ac:dyDescent="0.25">
      <c r="E5682" s="5" t="s">
        <v>205</v>
      </c>
      <c r="F5682" s="1" t="s">
        <v>117</v>
      </c>
      <c r="G5682" s="2">
        <v>44352</v>
      </c>
      <c r="H5682" s="1">
        <v>1790.7399887843401</v>
      </c>
      <c r="I5682" s="24" t="str">
        <f>VLOOKUP($E5682,Mapping!$A$2:$C$502,3,0)</f>
        <v>S1</v>
      </c>
      <c r="J5682" s="24" t="str">
        <f>VLOOKUP($E5682,Mapping!$A$2:$C$502,2,0)</f>
        <v>Facebook AEO BAU</v>
      </c>
      <c r="K5682" s="24" t="str">
        <f>VLOOKUP(G5682,Mapping!$E$2:$F$246,2,0)</f>
        <v>S1</v>
      </c>
    </row>
    <row r="5683" spans="5:11" x14ac:dyDescent="0.25">
      <c r="E5683" s="5" t="s">
        <v>206</v>
      </c>
      <c r="F5683" s="1" t="s">
        <v>117</v>
      </c>
      <c r="G5683" s="2">
        <v>44352</v>
      </c>
      <c r="H5683" s="1">
        <v>0</v>
      </c>
      <c r="I5683" s="24" t="str">
        <f>VLOOKUP($E5683,Mapping!$A$2:$C$502,3,0)</f>
        <v>S2</v>
      </c>
      <c r="J5683" s="24" t="str">
        <f>VLOOKUP($E5683,Mapping!$A$2:$C$502,2,0)</f>
        <v>Facebook AEO BAU</v>
      </c>
      <c r="K5683" s="24" t="str">
        <f>VLOOKUP(G5683,Mapping!$E$2:$F$246,2,0)</f>
        <v>S1</v>
      </c>
    </row>
    <row r="5684" spans="5:11" x14ac:dyDescent="0.25">
      <c r="E5684" s="5" t="s">
        <v>244</v>
      </c>
      <c r="F5684" s="1" t="s">
        <v>117</v>
      </c>
      <c r="G5684" s="2">
        <v>44352</v>
      </c>
      <c r="H5684" s="1">
        <v>0</v>
      </c>
      <c r="I5684" s="24" t="str">
        <f>VLOOKUP($E5684,Mapping!$A$2:$C$502,3,0)</f>
        <v>S3</v>
      </c>
      <c r="J5684" s="24" t="str">
        <f>VLOOKUP($E5684,Mapping!$A$2:$C$502,2,0)</f>
        <v>Facebook AEO BAU</v>
      </c>
      <c r="K5684" s="24" t="str">
        <f>VLOOKUP(G5684,Mapping!$E$2:$F$246,2,0)</f>
        <v>S1</v>
      </c>
    </row>
    <row r="5685" spans="5:11" x14ac:dyDescent="0.25">
      <c r="E5685" s="5" t="s">
        <v>207</v>
      </c>
      <c r="F5685" s="1" t="s">
        <v>117</v>
      </c>
      <c r="G5685" s="2">
        <v>44352</v>
      </c>
      <c r="H5685" s="1">
        <v>0</v>
      </c>
      <c r="I5685" s="24" t="str">
        <f>VLOOKUP($E5685,Mapping!$A$2:$C$502,3,0)</f>
        <v>Pre</v>
      </c>
      <c r="J5685" s="24" t="str">
        <f>VLOOKUP($E5685,Mapping!$A$2:$C$502,2,0)</f>
        <v>Facebook AEO BAU</v>
      </c>
      <c r="K5685" s="24" t="str">
        <f>VLOOKUP(G5685,Mapping!$E$2:$F$246,2,0)</f>
        <v>S1</v>
      </c>
    </row>
    <row r="5686" spans="5:11" x14ac:dyDescent="0.25">
      <c r="E5686" s="5" t="s">
        <v>208</v>
      </c>
      <c r="F5686" s="1" t="s">
        <v>117</v>
      </c>
      <c r="G5686" s="2">
        <v>44352</v>
      </c>
      <c r="H5686" s="1">
        <v>0</v>
      </c>
      <c r="I5686" s="24" t="str">
        <f>VLOOKUP($E5686,Mapping!$A$2:$C$502,3,0)</f>
        <v>Pre</v>
      </c>
      <c r="J5686" s="24" t="str">
        <f>VLOOKUP($E5686,Mapping!$A$2:$C$502,2,0)</f>
        <v>Facebook VO AAA</v>
      </c>
      <c r="K5686" s="24" t="str">
        <f>VLOOKUP(G5686,Mapping!$E$2:$F$246,2,0)</f>
        <v>S1</v>
      </c>
    </row>
    <row r="5687" spans="5:11" x14ac:dyDescent="0.25">
      <c r="E5687" s="5" t="s">
        <v>209</v>
      </c>
      <c r="F5687" s="1" t="s">
        <v>117</v>
      </c>
      <c r="G5687" s="2">
        <v>44352</v>
      </c>
      <c r="H5687" s="1">
        <v>18223.848502260898</v>
      </c>
      <c r="I5687" s="24" t="str">
        <f>VLOOKUP($E5687,Mapping!$A$2:$C$502,3,0)</f>
        <v>S1</v>
      </c>
      <c r="J5687" s="24" t="str">
        <f>VLOOKUP($E5687,Mapping!$A$2:$C$502,2,0)</f>
        <v>Facebook VO AAA</v>
      </c>
      <c r="K5687" s="24" t="str">
        <f>VLOOKUP(G5687,Mapping!$E$2:$F$246,2,0)</f>
        <v>S1</v>
      </c>
    </row>
    <row r="5688" spans="5:11" x14ac:dyDescent="0.25">
      <c r="E5688" s="5" t="s">
        <v>210</v>
      </c>
      <c r="F5688" s="1" t="s">
        <v>117</v>
      </c>
      <c r="G5688" s="2">
        <v>44352</v>
      </c>
      <c r="H5688" s="1">
        <v>0</v>
      </c>
      <c r="I5688" s="24" t="str">
        <f>VLOOKUP($E5688,Mapping!$A$2:$C$502,3,0)</f>
        <v>S2</v>
      </c>
      <c r="J5688" s="24" t="str">
        <f>VLOOKUP($E5688,Mapping!$A$2:$C$502,2,0)</f>
        <v>Facebook VO AAA</v>
      </c>
      <c r="K5688" s="24" t="str">
        <f>VLOOKUP(G5688,Mapping!$E$2:$F$246,2,0)</f>
        <v>S1</v>
      </c>
    </row>
    <row r="5689" spans="5:11" x14ac:dyDescent="0.25">
      <c r="E5689" s="5" t="s">
        <v>245</v>
      </c>
      <c r="F5689" s="1" t="s">
        <v>117</v>
      </c>
      <c r="G5689" s="2">
        <v>44352</v>
      </c>
      <c r="H5689" s="1">
        <v>0</v>
      </c>
      <c r="I5689" s="24" t="str">
        <f>VLOOKUP($E5689,Mapping!$A$2:$C$502,3,0)</f>
        <v>S3</v>
      </c>
      <c r="J5689" s="24" t="str">
        <f>VLOOKUP($E5689,Mapping!$A$2:$C$502,2,0)</f>
        <v>Facebook VO AAA</v>
      </c>
      <c r="K5689" s="24" t="str">
        <f>VLOOKUP(G5689,Mapping!$E$2:$F$246,2,0)</f>
        <v>S1</v>
      </c>
    </row>
    <row r="5690" spans="5:11" x14ac:dyDescent="0.25">
      <c r="E5690" s="5" t="s">
        <v>211</v>
      </c>
      <c r="F5690" s="1" t="s">
        <v>117</v>
      </c>
      <c r="G5690" s="2">
        <v>44352</v>
      </c>
      <c r="H5690" s="1">
        <v>0</v>
      </c>
      <c r="I5690" s="24" t="str">
        <f>VLOOKUP($E5690,Mapping!$A$2:$C$502,3,0)</f>
        <v>Pre</v>
      </c>
      <c r="J5690" s="24" t="str">
        <f>VLOOKUP($E5690,Mapping!$A$2:$C$502,2,0)</f>
        <v>Facebook VO BAU</v>
      </c>
      <c r="K5690" s="24" t="str">
        <f>VLOOKUP(G5690,Mapping!$E$2:$F$246,2,0)</f>
        <v>S1</v>
      </c>
    </row>
    <row r="5691" spans="5:11" x14ac:dyDescent="0.25">
      <c r="E5691" s="5" t="s">
        <v>212</v>
      </c>
      <c r="F5691" s="1" t="s">
        <v>117</v>
      </c>
      <c r="G5691" s="2">
        <v>44352</v>
      </c>
      <c r="H5691" s="1">
        <v>35358.451173902897</v>
      </c>
      <c r="I5691" s="24" t="str">
        <f>VLOOKUP($E5691,Mapping!$A$2:$C$502,3,0)</f>
        <v>S1</v>
      </c>
      <c r="J5691" s="24" t="str">
        <f>VLOOKUP($E5691,Mapping!$A$2:$C$502,2,0)</f>
        <v>Facebook VO BAU</v>
      </c>
      <c r="K5691" s="24" t="str">
        <f>VLOOKUP(G5691,Mapping!$E$2:$F$246,2,0)</f>
        <v>S1</v>
      </c>
    </row>
    <row r="5692" spans="5:11" x14ac:dyDescent="0.25">
      <c r="E5692" s="5" t="s">
        <v>213</v>
      </c>
      <c r="F5692" s="1" t="s">
        <v>117</v>
      </c>
      <c r="G5692" s="2">
        <v>44352</v>
      </c>
      <c r="H5692" s="1">
        <v>0</v>
      </c>
      <c r="I5692" s="24" t="str">
        <f>VLOOKUP($E5692,Mapping!$A$2:$C$502,3,0)</f>
        <v>S2</v>
      </c>
      <c r="J5692" s="24" t="str">
        <f>VLOOKUP($E5692,Mapping!$A$2:$C$502,2,0)</f>
        <v>Facebook VO BAU</v>
      </c>
      <c r="K5692" s="24" t="str">
        <f>VLOOKUP(G5692,Mapping!$E$2:$F$246,2,0)</f>
        <v>S1</v>
      </c>
    </row>
    <row r="5693" spans="5:11" x14ac:dyDescent="0.25">
      <c r="E5693" s="5" t="s">
        <v>246</v>
      </c>
      <c r="F5693" s="1" t="s">
        <v>117</v>
      </c>
      <c r="G5693" s="2">
        <v>44352</v>
      </c>
      <c r="H5693" s="1">
        <v>0</v>
      </c>
      <c r="I5693" s="24" t="str">
        <f>VLOOKUP($E5693,Mapping!$A$2:$C$502,3,0)</f>
        <v>S3</v>
      </c>
      <c r="J5693" s="24" t="str">
        <f>VLOOKUP($E5693,Mapping!$A$2:$C$502,2,0)</f>
        <v>Facebook VO BAU</v>
      </c>
      <c r="K5693" s="24" t="str">
        <f>VLOOKUP(G5693,Mapping!$E$2:$F$246,2,0)</f>
        <v>S1</v>
      </c>
    </row>
    <row r="5694" spans="5:11" x14ac:dyDescent="0.25">
      <c r="E5694" s="5" t="s">
        <v>214</v>
      </c>
      <c r="F5694" s="1" t="s">
        <v>117</v>
      </c>
      <c r="G5694" s="2">
        <v>44352</v>
      </c>
      <c r="H5694" s="1">
        <v>0</v>
      </c>
      <c r="I5694" s="24" t="str">
        <f>VLOOKUP($E5694,Mapping!$A$2:$C$502,3,0)</f>
        <v>Pre</v>
      </c>
      <c r="J5694" s="24" t="str">
        <f>VLOOKUP($E5694,Mapping!$A$2:$C$502,2,0)</f>
        <v>Facebook VO Dynamic</v>
      </c>
      <c r="K5694" s="24" t="str">
        <f>VLOOKUP(G5694,Mapping!$E$2:$F$246,2,0)</f>
        <v>S1</v>
      </c>
    </row>
    <row r="5695" spans="5:11" x14ac:dyDescent="0.25">
      <c r="E5695" s="5" t="s">
        <v>215</v>
      </c>
      <c r="F5695" s="1" t="s">
        <v>117</v>
      </c>
      <c r="G5695" s="2">
        <v>44352</v>
      </c>
      <c r="H5695" s="1">
        <v>5711.30552937841</v>
      </c>
      <c r="I5695" s="24" t="str">
        <f>VLOOKUP($E5695,Mapping!$A$2:$C$502,3,0)</f>
        <v>S1</v>
      </c>
      <c r="J5695" s="24" t="str">
        <f>VLOOKUP($E5695,Mapping!$A$2:$C$502,2,0)</f>
        <v>Facebook VO Dynamic</v>
      </c>
      <c r="K5695" s="24" t="str">
        <f>VLOOKUP(G5695,Mapping!$E$2:$F$246,2,0)</f>
        <v>S1</v>
      </c>
    </row>
    <row r="5696" spans="5:11" x14ac:dyDescent="0.25">
      <c r="E5696" s="5" t="s">
        <v>216</v>
      </c>
      <c r="F5696" s="1" t="s">
        <v>117</v>
      </c>
      <c r="G5696" s="2">
        <v>44352</v>
      </c>
      <c r="H5696" s="1">
        <v>0</v>
      </c>
      <c r="I5696" s="24" t="str">
        <f>VLOOKUP($E5696,Mapping!$A$2:$C$502,3,0)</f>
        <v>Pre</v>
      </c>
      <c r="J5696" s="24" t="str">
        <f>VLOOKUP($E5696,Mapping!$A$2:$C$502,2,0)</f>
        <v>Google Display</v>
      </c>
      <c r="K5696" s="24" t="str">
        <f>VLOOKUP(G5696,Mapping!$E$2:$F$246,2,0)</f>
        <v>S1</v>
      </c>
    </row>
    <row r="5697" spans="5:11" x14ac:dyDescent="0.25">
      <c r="E5697" s="5" t="s">
        <v>217</v>
      </c>
      <c r="F5697" s="1" t="s">
        <v>117</v>
      </c>
      <c r="G5697" s="2">
        <v>44352</v>
      </c>
      <c r="H5697" s="1">
        <v>0</v>
      </c>
      <c r="I5697" s="24">
        <f>VLOOKUP($E5697,Mapping!$A$2:$C$502,3,0)</f>
        <v>0</v>
      </c>
      <c r="J5697" s="24" t="str">
        <f>VLOOKUP($E5697,Mapping!$A$2:$C$502,2,0)</f>
        <v>Google Display</v>
      </c>
      <c r="K5697" s="24" t="str">
        <f>VLOOKUP(G5697,Mapping!$E$2:$F$246,2,0)</f>
        <v>S1</v>
      </c>
    </row>
    <row r="5698" spans="5:11" x14ac:dyDescent="0.25">
      <c r="E5698" s="5" t="s">
        <v>229</v>
      </c>
      <c r="F5698" s="1" t="s">
        <v>117</v>
      </c>
      <c r="G5698" s="2">
        <v>44352</v>
      </c>
      <c r="H5698" s="1">
        <v>0</v>
      </c>
      <c r="I5698" s="24">
        <f>VLOOKUP($E5698,Mapping!$A$2:$C$502,3,0)</f>
        <v>0</v>
      </c>
      <c r="J5698" s="24" t="str">
        <f>VLOOKUP($E5698,Mapping!$A$2:$C$502,2,0)</f>
        <v>Google Display</v>
      </c>
      <c r="K5698" s="24" t="str">
        <f>VLOOKUP(G5698,Mapping!$E$2:$F$246,2,0)</f>
        <v>S1</v>
      </c>
    </row>
    <row r="5699" spans="5:11" x14ac:dyDescent="0.25">
      <c r="E5699" s="5" t="s">
        <v>218</v>
      </c>
      <c r="F5699" s="1" t="s">
        <v>117</v>
      </c>
      <c r="G5699" s="2">
        <v>44352</v>
      </c>
      <c r="H5699" s="1">
        <v>0</v>
      </c>
      <c r="I5699" s="24">
        <f>VLOOKUP($E5699,Mapping!$A$2:$C$502,3,0)</f>
        <v>0</v>
      </c>
      <c r="J5699" s="24" t="str">
        <f>VLOOKUP($E5699,Mapping!$A$2:$C$502,2,0)</f>
        <v>Google Display</v>
      </c>
      <c r="K5699" s="24" t="str">
        <f>VLOOKUP(G5699,Mapping!$E$2:$F$246,2,0)</f>
        <v>S1</v>
      </c>
    </row>
    <row r="5700" spans="5:11" x14ac:dyDescent="0.25">
      <c r="E5700" s="5" t="s">
        <v>230</v>
      </c>
      <c r="F5700" s="1" t="s">
        <v>117</v>
      </c>
      <c r="G5700" s="2">
        <v>44352</v>
      </c>
      <c r="H5700" s="1">
        <v>17677.890942149599</v>
      </c>
      <c r="I5700" s="24" t="str">
        <f>VLOOKUP($E5700,Mapping!$A$2:$C$502,3,0)</f>
        <v>S1</v>
      </c>
      <c r="J5700" s="24" t="str">
        <f>VLOOKUP($E5700,Mapping!$A$2:$C$502,2,0)</f>
        <v>Google Display</v>
      </c>
      <c r="K5700" s="24" t="str">
        <f>VLOOKUP(G5700,Mapping!$E$2:$F$246,2,0)</f>
        <v>S1</v>
      </c>
    </row>
    <row r="5701" spans="5:11" x14ac:dyDescent="0.25">
      <c r="E5701" s="5" t="s">
        <v>219</v>
      </c>
      <c r="F5701" s="1" t="s">
        <v>117</v>
      </c>
      <c r="G5701" s="2">
        <v>44352</v>
      </c>
      <c r="H5701" s="1">
        <v>0</v>
      </c>
      <c r="I5701" s="24" t="str">
        <f>VLOOKUP($E5701,Mapping!$A$2:$C$502,3,0)</f>
        <v>Pre</v>
      </c>
      <c r="J5701" s="24" t="str">
        <f>VLOOKUP($E5701,Mapping!$A$2:$C$502,2,0)</f>
        <v>Google Youtube</v>
      </c>
      <c r="K5701" s="24" t="str">
        <f>VLOOKUP(G5701,Mapping!$E$2:$F$246,2,0)</f>
        <v>S1</v>
      </c>
    </row>
    <row r="5702" spans="5:11" x14ac:dyDescent="0.25">
      <c r="E5702" s="5" t="s">
        <v>220</v>
      </c>
      <c r="F5702" s="1" t="s">
        <v>117</v>
      </c>
      <c r="G5702" s="2">
        <v>44352</v>
      </c>
      <c r="H5702" s="1">
        <v>0</v>
      </c>
      <c r="I5702" s="24">
        <f>VLOOKUP($E5702,Mapping!$A$2:$C$502,3,0)</f>
        <v>0</v>
      </c>
      <c r="J5702" s="24" t="str">
        <f>VLOOKUP($E5702,Mapping!$A$2:$C$502,2,0)</f>
        <v>Google Youtube</v>
      </c>
      <c r="K5702" s="24" t="str">
        <f>VLOOKUP(G5702,Mapping!$E$2:$F$246,2,0)</f>
        <v>S1</v>
      </c>
    </row>
    <row r="5703" spans="5:11" x14ac:dyDescent="0.25">
      <c r="E5703" s="5" t="s">
        <v>231</v>
      </c>
      <c r="F5703" s="1" t="s">
        <v>117</v>
      </c>
      <c r="G5703" s="2">
        <v>44352</v>
      </c>
      <c r="H5703" s="1">
        <v>0</v>
      </c>
      <c r="I5703" s="24">
        <f>VLOOKUP($E5703,Mapping!$A$2:$C$502,3,0)</f>
        <v>0</v>
      </c>
      <c r="J5703" s="24" t="str">
        <f>VLOOKUP($E5703,Mapping!$A$2:$C$502,2,0)</f>
        <v>Google Youtube</v>
      </c>
      <c r="K5703" s="24" t="str">
        <f>VLOOKUP(G5703,Mapping!$E$2:$F$246,2,0)</f>
        <v>S1</v>
      </c>
    </row>
    <row r="5704" spans="5:11" x14ac:dyDescent="0.25">
      <c r="E5704" s="5" t="s">
        <v>221</v>
      </c>
      <c r="F5704" s="1" t="s">
        <v>117</v>
      </c>
      <c r="G5704" s="2">
        <v>44352</v>
      </c>
      <c r="H5704" s="1">
        <v>0</v>
      </c>
      <c r="I5704" s="24">
        <f>VLOOKUP($E5704,Mapping!$A$2:$C$502,3,0)</f>
        <v>0</v>
      </c>
      <c r="J5704" s="24" t="str">
        <f>VLOOKUP($E5704,Mapping!$A$2:$C$502,2,0)</f>
        <v>Google Youtube</v>
      </c>
      <c r="K5704" s="24" t="str">
        <f>VLOOKUP(G5704,Mapping!$E$2:$F$246,2,0)</f>
        <v>S1</v>
      </c>
    </row>
    <row r="5705" spans="5:11" x14ac:dyDescent="0.25">
      <c r="E5705" s="5" t="s">
        <v>232</v>
      </c>
      <c r="F5705" s="1" t="s">
        <v>117</v>
      </c>
      <c r="G5705" s="2">
        <v>44352</v>
      </c>
      <c r="H5705" s="1">
        <v>6900.6491930102602</v>
      </c>
      <c r="I5705" s="24" t="str">
        <f>VLOOKUP($E5705,Mapping!$A$2:$C$502,3,0)</f>
        <v>S1</v>
      </c>
      <c r="J5705" s="24" t="str">
        <f>VLOOKUP($E5705,Mapping!$A$2:$C$502,2,0)</f>
        <v>Google Youtube</v>
      </c>
      <c r="K5705" s="24" t="str">
        <f>VLOOKUP(G5705,Mapping!$E$2:$F$246,2,0)</f>
        <v>S1</v>
      </c>
    </row>
    <row r="5706" spans="5:11" x14ac:dyDescent="0.25">
      <c r="E5706" s="5" t="s">
        <v>73</v>
      </c>
      <c r="F5706" s="1" t="s">
        <v>117</v>
      </c>
      <c r="G5706" s="2">
        <v>44352</v>
      </c>
      <c r="H5706" s="1">
        <v>282876.95580592903</v>
      </c>
      <c r="I5706" s="24">
        <f>VLOOKUP($E5706,Mapping!$A$2:$C$502,3,0)</f>
        <v>0</v>
      </c>
      <c r="J5706" s="24">
        <f>VLOOKUP($E5706,Mapping!$A$2:$C$502,2,0)</f>
        <v>0</v>
      </c>
      <c r="K5706" s="24" t="str">
        <f>VLOOKUP(G5706,Mapping!$E$2:$F$246,2,0)</f>
        <v>S1</v>
      </c>
    </row>
    <row r="5707" spans="5:11" x14ac:dyDescent="0.25">
      <c r="E5707" s="5" t="s">
        <v>149</v>
      </c>
      <c r="F5707" s="1" t="s">
        <v>117</v>
      </c>
      <c r="G5707" s="2">
        <v>44352</v>
      </c>
      <c r="H5707" s="1">
        <v>0</v>
      </c>
      <c r="I5707" s="24">
        <f>VLOOKUP($E5707,Mapping!$A$2:$C$502,3,0)</f>
        <v>0</v>
      </c>
      <c r="J5707" s="24" t="str">
        <f>VLOOKUP($E5707,Mapping!$A$2:$C$502,2,0)</f>
        <v>Event After Effect</v>
      </c>
      <c r="K5707" s="24" t="str">
        <f>VLOOKUP(G5707,Mapping!$E$2:$F$246,2,0)</f>
        <v>S1</v>
      </c>
    </row>
    <row r="5708" spans="5:11" x14ac:dyDescent="0.25">
      <c r="E5708" s="5" t="s">
        <v>150</v>
      </c>
      <c r="F5708" s="1" t="s">
        <v>117</v>
      </c>
      <c r="G5708" s="2">
        <v>44352</v>
      </c>
      <c r="H5708" s="1">
        <v>0</v>
      </c>
      <c r="I5708" s="24">
        <f>VLOOKUP($E5708,Mapping!$A$2:$C$502,3,0)</f>
        <v>0</v>
      </c>
      <c r="J5708" s="24" t="str">
        <f>VLOOKUP($E5708,Mapping!$A$2:$C$502,2,0)</f>
        <v>Internal Event</v>
      </c>
      <c r="K5708" s="24" t="str">
        <f>VLOOKUP(G5708,Mapping!$E$2:$F$246,2,0)</f>
        <v>S1</v>
      </c>
    </row>
    <row r="5709" spans="5:11" x14ac:dyDescent="0.25">
      <c r="E5709" s="5" t="s">
        <v>151</v>
      </c>
      <c r="F5709" s="1" t="s">
        <v>117</v>
      </c>
      <c r="G5709" s="2">
        <v>44352</v>
      </c>
      <c r="H5709" s="1">
        <v>0</v>
      </c>
      <c r="I5709" s="24">
        <f>VLOOKUP($E5709,Mapping!$A$2:$C$502,3,0)</f>
        <v>0</v>
      </c>
      <c r="J5709" s="24" t="str">
        <f>VLOOKUP($E5709,Mapping!$A$2:$C$502,2,0)</f>
        <v>Internal Event</v>
      </c>
      <c r="K5709" s="24" t="str">
        <f>VLOOKUP(G5709,Mapping!$E$2:$F$246,2,0)</f>
        <v>S1</v>
      </c>
    </row>
    <row r="5710" spans="5:11" x14ac:dyDescent="0.25">
      <c r="E5710" s="5" t="s">
        <v>152</v>
      </c>
      <c r="F5710" s="1" t="s">
        <v>117</v>
      </c>
      <c r="G5710" s="2">
        <v>44352</v>
      </c>
      <c r="H5710" s="1">
        <v>0</v>
      </c>
      <c r="I5710" s="24">
        <f>VLOOKUP($E5710,Mapping!$A$2:$C$502,3,0)</f>
        <v>0</v>
      </c>
      <c r="J5710" s="24" t="str">
        <f>VLOOKUP($E5710,Mapping!$A$2:$C$502,2,0)</f>
        <v>Internal Event</v>
      </c>
      <c r="K5710" s="24" t="str">
        <f>VLOOKUP(G5710,Mapping!$E$2:$F$246,2,0)</f>
        <v>S1</v>
      </c>
    </row>
    <row r="5711" spans="5:11" x14ac:dyDescent="0.25">
      <c r="E5711" s="5" t="s">
        <v>153</v>
      </c>
      <c r="F5711" s="1" t="s">
        <v>117</v>
      </c>
      <c r="G5711" s="2">
        <v>44352</v>
      </c>
      <c r="H5711" s="1">
        <v>0</v>
      </c>
      <c r="I5711" s="24">
        <f>VLOOKUP($E5711,Mapping!$A$2:$C$502,3,0)</f>
        <v>0</v>
      </c>
      <c r="J5711" s="24" t="str">
        <f>VLOOKUP($E5711,Mapping!$A$2:$C$502,2,0)</f>
        <v>Monday Effect</v>
      </c>
      <c r="K5711" s="24" t="str">
        <f>VLOOKUP(G5711,Mapping!$E$2:$F$246,2,0)</f>
        <v>S1</v>
      </c>
    </row>
    <row r="5712" spans="5:11" x14ac:dyDescent="0.25">
      <c r="E5712" s="5" t="s">
        <v>154</v>
      </c>
      <c r="F5712" s="1" t="s">
        <v>117</v>
      </c>
      <c r="G5712" s="2">
        <v>44352</v>
      </c>
      <c r="H5712" s="1">
        <v>0</v>
      </c>
      <c r="I5712" s="24">
        <f>VLOOKUP($E5712,Mapping!$A$2:$C$502,3,0)</f>
        <v>0</v>
      </c>
      <c r="J5712" s="24" t="str">
        <f>VLOOKUP($E5712,Mapping!$A$2:$C$502,2,0)</f>
        <v>New Content</v>
      </c>
      <c r="K5712" s="24" t="str">
        <f>VLOOKUP(G5712,Mapping!$E$2:$F$246,2,0)</f>
        <v>S1</v>
      </c>
    </row>
    <row r="5713" spans="5:11" x14ac:dyDescent="0.25">
      <c r="E5713" s="5" t="s">
        <v>155</v>
      </c>
      <c r="F5713" s="1" t="s">
        <v>117</v>
      </c>
      <c r="G5713" s="2">
        <v>44352</v>
      </c>
      <c r="H5713" s="1">
        <v>0</v>
      </c>
      <c r="I5713" s="24">
        <f>VLOOKUP($E5713,Mapping!$A$2:$C$502,3,0)</f>
        <v>0</v>
      </c>
      <c r="J5713" s="24" t="str">
        <f>VLOOKUP($E5713,Mapping!$A$2:$C$502,2,0)</f>
        <v>Internal Event</v>
      </c>
      <c r="K5713" s="24" t="str">
        <f>VLOOKUP(G5713,Mapping!$E$2:$F$246,2,0)</f>
        <v>S1</v>
      </c>
    </row>
    <row r="5714" spans="5:11" x14ac:dyDescent="0.25">
      <c r="E5714" s="5" t="s">
        <v>156</v>
      </c>
      <c r="F5714" s="1" t="s">
        <v>117</v>
      </c>
      <c r="G5714" s="2">
        <v>44352</v>
      </c>
      <c r="H5714" s="1">
        <v>0</v>
      </c>
      <c r="I5714" s="24">
        <f>VLOOKUP($E5714,Mapping!$A$2:$C$502,3,0)</f>
        <v>0</v>
      </c>
      <c r="J5714" s="24" t="str">
        <f>VLOOKUP($E5714,Mapping!$A$2:$C$502,2,0)</f>
        <v>Internal Event</v>
      </c>
      <c r="K5714" s="24" t="str">
        <f>VLOOKUP(G5714,Mapping!$E$2:$F$246,2,0)</f>
        <v>S1</v>
      </c>
    </row>
    <row r="5715" spans="5:11" x14ac:dyDescent="0.25">
      <c r="E5715" s="5" t="s">
        <v>233</v>
      </c>
      <c r="F5715" s="1" t="s">
        <v>117</v>
      </c>
      <c r="G5715" s="2">
        <v>44352</v>
      </c>
      <c r="H5715" s="1">
        <v>0</v>
      </c>
      <c r="I5715" s="24" t="str">
        <f>VLOOKUP($E5715,Mapping!$A$2:$C$502,3,0)</f>
        <v>S2</v>
      </c>
      <c r="J5715" s="24" t="str">
        <f>VLOOKUP($E5715,Mapping!$A$2:$C$502,2,0)</f>
        <v>Reddit</v>
      </c>
      <c r="K5715" s="24" t="str">
        <f>VLOOKUP(G5715,Mapping!$E$2:$F$246,2,0)</f>
        <v>S1</v>
      </c>
    </row>
    <row r="5716" spans="5:11" x14ac:dyDescent="0.25">
      <c r="E5716" s="5" t="s">
        <v>158</v>
      </c>
      <c r="F5716" s="1" t="s">
        <v>117</v>
      </c>
      <c r="G5716" s="2">
        <v>44352</v>
      </c>
      <c r="H5716" s="1">
        <v>0</v>
      </c>
      <c r="I5716" s="24">
        <f>VLOOKUP($E5716,Mapping!$A$2:$C$502,3,0)</f>
        <v>0</v>
      </c>
      <c r="J5716" s="24" t="str">
        <f>VLOOKUP($E5716,Mapping!$A$2:$C$502,2,0)</f>
        <v>Internal Event</v>
      </c>
      <c r="K5716" s="24" t="str">
        <f>VLOOKUP(G5716,Mapping!$E$2:$F$246,2,0)</f>
        <v>S1</v>
      </c>
    </row>
    <row r="5717" spans="5:11" x14ac:dyDescent="0.25">
      <c r="E5717" s="5" t="s">
        <v>159</v>
      </c>
      <c r="F5717" s="1" t="s">
        <v>117</v>
      </c>
      <c r="G5717" s="2">
        <v>44352</v>
      </c>
      <c r="H5717" s="1">
        <v>0</v>
      </c>
      <c r="I5717" s="24">
        <f>VLOOKUP($E5717,Mapping!$A$2:$C$502,3,0)</f>
        <v>0</v>
      </c>
      <c r="J5717" s="24" t="str">
        <f>VLOOKUP($E5717,Mapping!$A$2:$C$502,2,0)</f>
        <v>Event After Effect</v>
      </c>
      <c r="K5717" s="24" t="str">
        <f>VLOOKUP(G5717,Mapping!$E$2:$F$246,2,0)</f>
        <v>S1</v>
      </c>
    </row>
    <row r="5718" spans="5:11" x14ac:dyDescent="0.25">
      <c r="E5718" s="5" t="s">
        <v>160</v>
      </c>
      <c r="F5718" s="1" t="s">
        <v>117</v>
      </c>
      <c r="G5718" s="2">
        <v>44352</v>
      </c>
      <c r="H5718" s="1">
        <v>0</v>
      </c>
      <c r="I5718" s="24">
        <f>VLOOKUP($E5718,Mapping!$A$2:$C$502,3,0)</f>
        <v>0</v>
      </c>
      <c r="J5718" s="24" t="str">
        <f>VLOOKUP($E5718,Mapping!$A$2:$C$502,2,0)</f>
        <v>Event After Effect</v>
      </c>
      <c r="K5718" s="24" t="str">
        <f>VLOOKUP(G5718,Mapping!$E$2:$F$246,2,0)</f>
        <v>S1</v>
      </c>
    </row>
    <row r="5719" spans="5:11" x14ac:dyDescent="0.25">
      <c r="E5719" s="5" t="s">
        <v>161</v>
      </c>
      <c r="F5719" s="1" t="s">
        <v>117</v>
      </c>
      <c r="G5719" s="2">
        <v>44352</v>
      </c>
      <c r="H5719" s="1">
        <v>0</v>
      </c>
      <c r="I5719" s="24">
        <f>VLOOKUP($E5719,Mapping!$A$2:$C$502,3,0)</f>
        <v>0</v>
      </c>
      <c r="J5719" s="24" t="str">
        <f>VLOOKUP($E5719,Mapping!$A$2:$C$502,2,0)</f>
        <v>Internal Event</v>
      </c>
      <c r="K5719" s="24" t="str">
        <f>VLOOKUP(G5719,Mapping!$E$2:$F$246,2,0)</f>
        <v>S1</v>
      </c>
    </row>
    <row r="5720" spans="5:11" x14ac:dyDescent="0.25">
      <c r="E5720" s="5" t="s">
        <v>162</v>
      </c>
      <c r="F5720" s="1" t="s">
        <v>117</v>
      </c>
      <c r="G5720" s="2">
        <v>44352</v>
      </c>
      <c r="H5720" s="1">
        <v>0</v>
      </c>
      <c r="I5720" s="24">
        <f>VLOOKUP($E5720,Mapping!$A$2:$C$502,3,0)</f>
        <v>0</v>
      </c>
      <c r="J5720" s="24" t="str">
        <f>VLOOKUP($E5720,Mapping!$A$2:$C$502,2,0)</f>
        <v>Tuesday Effect</v>
      </c>
      <c r="K5720" s="24" t="str">
        <f>VLOOKUP(G5720,Mapping!$E$2:$F$246,2,0)</f>
        <v>S1</v>
      </c>
    </row>
    <row r="5721" spans="5:11" x14ac:dyDescent="0.25">
      <c r="E5721" s="5" t="s">
        <v>222</v>
      </c>
      <c r="F5721" s="1" t="s">
        <v>117</v>
      </c>
      <c r="G5721" s="2">
        <v>44352</v>
      </c>
      <c r="H5721" s="1">
        <v>0</v>
      </c>
      <c r="I5721" s="24" t="str">
        <f>VLOOKUP($E5721,Mapping!$A$2:$C$502,3,0)</f>
        <v>Pre</v>
      </c>
      <c r="J5721" s="24" t="str">
        <f>VLOOKUP($E5721,Mapping!$A$2:$C$502,2,0)</f>
        <v>Unity</v>
      </c>
      <c r="K5721" s="24" t="str">
        <f>VLOOKUP(G5721,Mapping!$E$2:$F$246,2,0)</f>
        <v>S1</v>
      </c>
    </row>
    <row r="5722" spans="5:11" x14ac:dyDescent="0.25">
      <c r="E5722" s="5" t="s">
        <v>234</v>
      </c>
      <c r="F5722" s="1" t="s">
        <v>117</v>
      </c>
      <c r="G5722" s="2">
        <v>44352</v>
      </c>
      <c r="H5722" s="1">
        <v>9046.1580664534904</v>
      </c>
      <c r="I5722" s="24" t="str">
        <f>VLOOKUP($E5722,Mapping!$A$2:$C$502,3,0)</f>
        <v>S1</v>
      </c>
      <c r="J5722" s="24" t="str">
        <f>VLOOKUP($E5722,Mapping!$A$2:$C$502,2,0)</f>
        <v>Unity</v>
      </c>
      <c r="K5722" s="24" t="str">
        <f>VLOOKUP(G5722,Mapping!$E$2:$F$246,2,0)</f>
        <v>S1</v>
      </c>
    </row>
    <row r="5723" spans="5:11" x14ac:dyDescent="0.25">
      <c r="E5723" s="5" t="s">
        <v>235</v>
      </c>
      <c r="F5723" s="1" t="s">
        <v>117</v>
      </c>
      <c r="G5723" s="2">
        <v>44352</v>
      </c>
      <c r="H5723" s="1">
        <v>0</v>
      </c>
      <c r="I5723" s="24" t="str">
        <f>VLOOKUP($E5723,Mapping!$A$2:$C$502,3,0)</f>
        <v>S2</v>
      </c>
      <c r="J5723" s="24" t="str">
        <f>VLOOKUP($E5723,Mapping!$A$2:$C$502,2,0)</f>
        <v>Unity</v>
      </c>
      <c r="K5723" s="24" t="str">
        <f>VLOOKUP(G5723,Mapping!$E$2:$F$246,2,0)</f>
        <v>S1</v>
      </c>
    </row>
    <row r="5724" spans="5:11" x14ac:dyDescent="0.25">
      <c r="E5724" s="5" t="s">
        <v>247</v>
      </c>
      <c r="F5724" s="1" t="s">
        <v>117</v>
      </c>
      <c r="G5724" s="2">
        <v>44352</v>
      </c>
      <c r="H5724" s="1">
        <v>0</v>
      </c>
      <c r="I5724" s="24" t="str">
        <f>VLOOKUP($E5724,Mapping!$A$2:$C$502,3,0)</f>
        <v>S3</v>
      </c>
      <c r="J5724" s="24" t="str">
        <f>VLOOKUP($E5724,Mapping!$A$2:$C$502,2,0)</f>
        <v>Unity</v>
      </c>
      <c r="K5724" s="24" t="str">
        <f>VLOOKUP(G5724,Mapping!$E$2:$F$246,2,0)</f>
        <v>S1</v>
      </c>
    </row>
    <row r="5725" spans="5:11" x14ac:dyDescent="0.25">
      <c r="E5725" s="5" t="s">
        <v>200</v>
      </c>
      <c r="F5725" s="1" t="s">
        <v>117</v>
      </c>
      <c r="G5725" s="2">
        <v>44353</v>
      </c>
      <c r="H5725" s="1">
        <v>0</v>
      </c>
      <c r="I5725" s="24">
        <f>VLOOKUP($E5725,Mapping!$A$2:$C$502,3,0)</f>
        <v>0</v>
      </c>
      <c r="J5725" s="24" t="str">
        <f>VLOOKUP($E5725,Mapping!$A$2:$C$502,2,0)</f>
        <v>Apple Search</v>
      </c>
      <c r="K5725" s="24" t="str">
        <f>VLOOKUP(G5725,Mapping!$E$2:$F$246,2,0)</f>
        <v>S1</v>
      </c>
    </row>
    <row r="5726" spans="5:11" x14ac:dyDescent="0.25">
      <c r="E5726" s="5" t="s">
        <v>227</v>
      </c>
      <c r="F5726" s="1" t="s">
        <v>117</v>
      </c>
      <c r="G5726" s="2">
        <v>44353</v>
      </c>
      <c r="H5726" s="1">
        <v>0.23273600208780801</v>
      </c>
      <c r="I5726" s="24">
        <f>VLOOKUP($E5726,Mapping!$A$2:$C$502,3,0)</f>
        <v>0</v>
      </c>
      <c r="J5726" s="24" t="str">
        <f>VLOOKUP($E5726,Mapping!$A$2:$C$502,2,0)</f>
        <v>Applovin Rewarded</v>
      </c>
      <c r="K5726" s="24" t="str">
        <f>VLOOKUP(G5726,Mapping!$E$2:$F$246,2,0)</f>
        <v>S1</v>
      </c>
    </row>
    <row r="5727" spans="5:11" x14ac:dyDescent="0.25">
      <c r="E5727" s="5" t="s">
        <v>201</v>
      </c>
      <c r="F5727" s="1" t="s">
        <v>117</v>
      </c>
      <c r="G5727" s="2">
        <v>44353</v>
      </c>
      <c r="H5727" s="1">
        <v>0.44018860388697301</v>
      </c>
      <c r="I5727" s="24">
        <f>VLOOKUP($E5727,Mapping!$A$2:$C$502,3,0)</f>
        <v>0</v>
      </c>
      <c r="J5727" s="24" t="str">
        <f>VLOOKUP($E5727,Mapping!$A$2:$C$502,2,0)</f>
        <v>Applovin Video</v>
      </c>
      <c r="K5727" s="24" t="str">
        <f>VLOOKUP(G5727,Mapping!$E$2:$F$246,2,0)</f>
        <v>S1</v>
      </c>
    </row>
    <row r="5728" spans="5:11" x14ac:dyDescent="0.25">
      <c r="E5728" s="5" t="s">
        <v>143</v>
      </c>
      <c r="F5728" s="1" t="s">
        <v>117</v>
      </c>
      <c r="G5728" s="2">
        <v>44353</v>
      </c>
      <c r="H5728" s="1">
        <v>0</v>
      </c>
      <c r="I5728" s="24">
        <f>VLOOKUP($E5728,Mapping!$A$2:$C$502,3,0)</f>
        <v>0</v>
      </c>
      <c r="J5728" s="24" t="str">
        <f>VLOOKUP($E5728,Mapping!$A$2:$C$502,2,0)</f>
        <v>Bug Fix</v>
      </c>
      <c r="K5728" s="24" t="str">
        <f>VLOOKUP(G5728,Mapping!$E$2:$F$246,2,0)</f>
        <v>S1</v>
      </c>
    </row>
    <row r="5729" spans="5:11" x14ac:dyDescent="0.25">
      <c r="E5729" s="5" t="s">
        <v>144</v>
      </c>
      <c r="F5729" s="1" t="s">
        <v>117</v>
      </c>
      <c r="G5729" s="2">
        <v>44353</v>
      </c>
      <c r="H5729" s="1">
        <v>0</v>
      </c>
      <c r="I5729" s="24">
        <f>VLOOKUP($E5729,Mapping!$A$2:$C$502,3,0)</f>
        <v>0</v>
      </c>
      <c r="J5729" s="24" t="str">
        <f>VLOOKUP($E5729,Mapping!$A$2:$C$502,2,0)</f>
        <v>Bug Fix</v>
      </c>
      <c r="K5729" s="24" t="str">
        <f>VLOOKUP(G5729,Mapping!$E$2:$F$246,2,0)</f>
        <v>S1</v>
      </c>
    </row>
    <row r="5730" spans="5:11" x14ac:dyDescent="0.25">
      <c r="E5730" s="5" t="s">
        <v>226</v>
      </c>
      <c r="F5730" s="1" t="s">
        <v>117</v>
      </c>
      <c r="G5730" s="2">
        <v>44353</v>
      </c>
      <c r="H5730" s="1">
        <v>0</v>
      </c>
      <c r="I5730" s="24">
        <f>VLOOKUP($E5730,Mapping!$A$2:$C$502,3,0)</f>
        <v>0</v>
      </c>
      <c r="J5730" s="24" t="str">
        <f>VLOOKUP($E5730,Mapping!$A$2:$C$502,2,0)</f>
        <v>Bug Fix</v>
      </c>
      <c r="K5730" s="24" t="str">
        <f>VLOOKUP(G5730,Mapping!$E$2:$F$246,2,0)</f>
        <v>S1</v>
      </c>
    </row>
    <row r="5731" spans="5:11" x14ac:dyDescent="0.25">
      <c r="E5731" s="5" t="s">
        <v>146</v>
      </c>
      <c r="F5731" s="1" t="s">
        <v>117</v>
      </c>
      <c r="G5731" s="2">
        <v>44353</v>
      </c>
      <c r="H5731" s="1">
        <v>0</v>
      </c>
      <c r="I5731" s="24">
        <f>VLOOKUP($E5731,Mapping!$A$2:$C$502,3,0)</f>
        <v>0</v>
      </c>
      <c r="J5731" s="24" t="str">
        <f>VLOOKUP($E5731,Mapping!$A$2:$C$502,2,0)</f>
        <v>Event After Effect</v>
      </c>
      <c r="K5731" s="24" t="str">
        <f>VLOOKUP(G5731,Mapping!$E$2:$F$246,2,0)</f>
        <v>S1</v>
      </c>
    </row>
    <row r="5732" spans="5:11" x14ac:dyDescent="0.25">
      <c r="E5732" s="5" t="s">
        <v>228</v>
      </c>
      <c r="F5732" s="1" t="s">
        <v>117</v>
      </c>
      <c r="G5732" s="2">
        <v>44353</v>
      </c>
      <c r="H5732" s="1">
        <v>0</v>
      </c>
      <c r="I5732" s="24">
        <f>VLOOKUP($E5732,Mapping!$A$2:$C$502,3,0)</f>
        <v>0</v>
      </c>
      <c r="J5732" s="24" t="str">
        <f>VLOOKUP($E5732,Mapping!$A$2:$C$502,2,0)</f>
        <v>Bytedance Global</v>
      </c>
      <c r="K5732" s="24" t="str">
        <f>VLOOKUP(G5732,Mapping!$E$2:$F$246,2,0)</f>
        <v>S1</v>
      </c>
    </row>
    <row r="5733" spans="5:11" x14ac:dyDescent="0.25">
      <c r="E5733" s="5" t="s">
        <v>180</v>
      </c>
      <c r="F5733" s="1" t="s">
        <v>117</v>
      </c>
      <c r="G5733" s="2">
        <v>44353</v>
      </c>
      <c r="H5733" s="1">
        <v>-21160.729681172499</v>
      </c>
      <c r="I5733" s="24">
        <f>VLOOKUP($E5733,Mapping!$A$2:$C$502,3,0)</f>
        <v>0</v>
      </c>
      <c r="J5733" s="24" t="str">
        <f>VLOOKUP($E5733,Mapping!$A$2:$C$502,2,0)</f>
        <v>Lords Mobile</v>
      </c>
      <c r="K5733" s="24" t="str">
        <f>VLOOKUP(G5733,Mapping!$E$2:$F$246,2,0)</f>
        <v>S1</v>
      </c>
    </row>
    <row r="5734" spans="5:11" x14ac:dyDescent="0.25">
      <c r="E5734" s="5" t="s">
        <v>181</v>
      </c>
      <c r="F5734" s="1" t="s">
        <v>117</v>
      </c>
      <c r="G5734" s="2">
        <v>44353</v>
      </c>
      <c r="H5734" s="1">
        <v>-26039.377016053299</v>
      </c>
      <c r="I5734" s="24">
        <f>VLOOKUP($E5734,Mapping!$A$2:$C$502,3,0)</f>
        <v>0</v>
      </c>
      <c r="J5734" s="24" t="str">
        <f>VLOOKUP($E5734,Mapping!$A$2:$C$502,2,0)</f>
        <v>Rise of Kingdom</v>
      </c>
      <c r="K5734" s="24" t="str">
        <f>VLOOKUP(G5734,Mapping!$E$2:$F$246,2,0)</f>
        <v>S1</v>
      </c>
    </row>
    <row r="5735" spans="5:11" x14ac:dyDescent="0.25">
      <c r="E5735" s="5" t="s">
        <v>182</v>
      </c>
      <c r="F5735" s="1" t="s">
        <v>117</v>
      </c>
      <c r="G5735" s="2">
        <v>44353</v>
      </c>
      <c r="H5735" s="1">
        <v>-11970.7465231727</v>
      </c>
      <c r="I5735" s="24">
        <f>VLOOKUP($E5735,Mapping!$A$2:$C$502,3,0)</f>
        <v>0</v>
      </c>
      <c r="J5735" s="24" t="str">
        <f>VLOOKUP($E5735,Mapping!$A$2:$C$502,2,0)</f>
        <v>West Game</v>
      </c>
      <c r="K5735" s="24" t="str">
        <f>VLOOKUP(G5735,Mapping!$E$2:$F$246,2,0)</f>
        <v>S1</v>
      </c>
    </row>
    <row r="5736" spans="5:11" x14ac:dyDescent="0.25">
      <c r="E5736" s="5" t="s">
        <v>148</v>
      </c>
      <c r="F5736" s="1" t="s">
        <v>117</v>
      </c>
      <c r="G5736" s="2">
        <v>44353</v>
      </c>
      <c r="H5736" s="1">
        <v>0</v>
      </c>
      <c r="I5736" s="24">
        <f>VLOOKUP($E5736,Mapping!$A$2:$C$502,3,0)</f>
        <v>0</v>
      </c>
      <c r="J5736" s="24" t="str">
        <f>VLOOKUP($E5736,Mapping!$A$2:$C$502,2,0)</f>
        <v>Event After Effect</v>
      </c>
      <c r="K5736" s="24" t="str">
        <f>VLOOKUP(G5736,Mapping!$E$2:$F$246,2,0)</f>
        <v>S1</v>
      </c>
    </row>
    <row r="5737" spans="5:11" x14ac:dyDescent="0.25">
      <c r="E5737" s="5" t="s">
        <v>202</v>
      </c>
      <c r="F5737" s="1" t="s">
        <v>117</v>
      </c>
      <c r="G5737" s="2">
        <v>44353</v>
      </c>
      <c r="H5737" s="1">
        <v>3076.4545263927398</v>
      </c>
      <c r="I5737" s="24" t="str">
        <f>VLOOKUP($E5737,Mapping!$A$2:$C$502,3,0)</f>
        <v>S1</v>
      </c>
      <c r="J5737" s="24" t="str">
        <f>VLOOKUP($E5737,Mapping!$A$2:$C$502,2,0)</f>
        <v>Facebook AEO AAA</v>
      </c>
      <c r="K5737" s="24" t="str">
        <f>VLOOKUP(G5737,Mapping!$E$2:$F$246,2,0)</f>
        <v>S1</v>
      </c>
    </row>
    <row r="5738" spans="5:11" x14ac:dyDescent="0.25">
      <c r="E5738" s="5" t="s">
        <v>203</v>
      </c>
      <c r="F5738" s="1" t="s">
        <v>117</v>
      </c>
      <c r="G5738" s="2">
        <v>44353</v>
      </c>
      <c r="H5738" s="1">
        <v>0</v>
      </c>
      <c r="I5738" s="24" t="str">
        <f>VLOOKUP($E5738,Mapping!$A$2:$C$502,3,0)</f>
        <v>S2</v>
      </c>
      <c r="J5738" s="24" t="str">
        <f>VLOOKUP($E5738,Mapping!$A$2:$C$502,2,0)</f>
        <v>Facebook AEO AAA</v>
      </c>
      <c r="K5738" s="24" t="str">
        <f>VLOOKUP(G5738,Mapping!$E$2:$F$246,2,0)</f>
        <v>S1</v>
      </c>
    </row>
    <row r="5739" spans="5:11" x14ac:dyDescent="0.25">
      <c r="E5739" s="5" t="s">
        <v>243</v>
      </c>
      <c r="F5739" s="1" t="s">
        <v>117</v>
      </c>
      <c r="G5739" s="2">
        <v>44353</v>
      </c>
      <c r="H5739" s="1">
        <v>0</v>
      </c>
      <c r="I5739" s="24" t="str">
        <f>VLOOKUP($E5739,Mapping!$A$2:$C$502,3,0)</f>
        <v>S3</v>
      </c>
      <c r="J5739" s="24" t="str">
        <f>VLOOKUP($E5739,Mapping!$A$2:$C$502,2,0)</f>
        <v>Facebook AEO AAA</v>
      </c>
      <c r="K5739" s="24" t="str">
        <f>VLOOKUP(G5739,Mapping!$E$2:$F$246,2,0)</f>
        <v>S1</v>
      </c>
    </row>
    <row r="5740" spans="5:11" x14ac:dyDescent="0.25">
      <c r="E5740" s="5" t="s">
        <v>204</v>
      </c>
      <c r="F5740" s="1" t="s">
        <v>117</v>
      </c>
      <c r="G5740" s="2">
        <v>44353</v>
      </c>
      <c r="H5740" s="1">
        <v>0</v>
      </c>
      <c r="I5740" s="24" t="str">
        <f>VLOOKUP($E5740,Mapping!$A$2:$C$502,3,0)</f>
        <v>Pre</v>
      </c>
      <c r="J5740" s="24" t="str">
        <f>VLOOKUP($E5740,Mapping!$A$2:$C$502,2,0)</f>
        <v>Facebook AEO AAA</v>
      </c>
      <c r="K5740" s="24" t="str">
        <f>VLOOKUP(G5740,Mapping!$E$2:$F$246,2,0)</f>
        <v>S1</v>
      </c>
    </row>
    <row r="5741" spans="5:11" x14ac:dyDescent="0.25">
      <c r="E5741" s="5" t="s">
        <v>205</v>
      </c>
      <c r="F5741" s="1" t="s">
        <v>117</v>
      </c>
      <c r="G5741" s="2">
        <v>44353</v>
      </c>
      <c r="H5741" s="1">
        <v>1626.4136106476701</v>
      </c>
      <c r="I5741" s="24" t="str">
        <f>VLOOKUP($E5741,Mapping!$A$2:$C$502,3,0)</f>
        <v>S1</v>
      </c>
      <c r="J5741" s="24" t="str">
        <f>VLOOKUP($E5741,Mapping!$A$2:$C$502,2,0)</f>
        <v>Facebook AEO BAU</v>
      </c>
      <c r="K5741" s="24" t="str">
        <f>VLOOKUP(G5741,Mapping!$E$2:$F$246,2,0)</f>
        <v>S1</v>
      </c>
    </row>
    <row r="5742" spans="5:11" x14ac:dyDescent="0.25">
      <c r="E5742" s="5" t="s">
        <v>206</v>
      </c>
      <c r="F5742" s="1" t="s">
        <v>117</v>
      </c>
      <c r="G5742" s="2">
        <v>44353</v>
      </c>
      <c r="H5742" s="1">
        <v>0</v>
      </c>
      <c r="I5742" s="24" t="str">
        <f>VLOOKUP($E5742,Mapping!$A$2:$C$502,3,0)</f>
        <v>S2</v>
      </c>
      <c r="J5742" s="24" t="str">
        <f>VLOOKUP($E5742,Mapping!$A$2:$C$502,2,0)</f>
        <v>Facebook AEO BAU</v>
      </c>
      <c r="K5742" s="24" t="str">
        <f>VLOOKUP(G5742,Mapping!$E$2:$F$246,2,0)</f>
        <v>S1</v>
      </c>
    </row>
    <row r="5743" spans="5:11" x14ac:dyDescent="0.25">
      <c r="E5743" s="5" t="s">
        <v>244</v>
      </c>
      <c r="F5743" s="1" t="s">
        <v>117</v>
      </c>
      <c r="G5743" s="2">
        <v>44353</v>
      </c>
      <c r="H5743" s="1">
        <v>0</v>
      </c>
      <c r="I5743" s="24" t="str">
        <f>VLOOKUP($E5743,Mapping!$A$2:$C$502,3,0)</f>
        <v>S3</v>
      </c>
      <c r="J5743" s="24" t="str">
        <f>VLOOKUP($E5743,Mapping!$A$2:$C$502,2,0)</f>
        <v>Facebook AEO BAU</v>
      </c>
      <c r="K5743" s="24" t="str">
        <f>VLOOKUP(G5743,Mapping!$E$2:$F$246,2,0)</f>
        <v>S1</v>
      </c>
    </row>
    <row r="5744" spans="5:11" x14ac:dyDescent="0.25">
      <c r="E5744" s="5" t="s">
        <v>207</v>
      </c>
      <c r="F5744" s="1" t="s">
        <v>117</v>
      </c>
      <c r="G5744" s="2">
        <v>44353</v>
      </c>
      <c r="H5744" s="1">
        <v>0</v>
      </c>
      <c r="I5744" s="24" t="str">
        <f>VLOOKUP($E5744,Mapping!$A$2:$C$502,3,0)</f>
        <v>Pre</v>
      </c>
      <c r="J5744" s="24" t="str">
        <f>VLOOKUP($E5744,Mapping!$A$2:$C$502,2,0)</f>
        <v>Facebook AEO BAU</v>
      </c>
      <c r="K5744" s="24" t="str">
        <f>VLOOKUP(G5744,Mapping!$E$2:$F$246,2,0)</f>
        <v>S1</v>
      </c>
    </row>
    <row r="5745" spans="5:11" x14ac:dyDescent="0.25">
      <c r="E5745" s="5" t="s">
        <v>208</v>
      </c>
      <c r="F5745" s="1" t="s">
        <v>117</v>
      </c>
      <c r="G5745" s="2">
        <v>44353</v>
      </c>
      <c r="H5745" s="1">
        <v>0</v>
      </c>
      <c r="I5745" s="24" t="str">
        <f>VLOOKUP($E5745,Mapping!$A$2:$C$502,3,0)</f>
        <v>Pre</v>
      </c>
      <c r="J5745" s="24" t="str">
        <f>VLOOKUP($E5745,Mapping!$A$2:$C$502,2,0)</f>
        <v>Facebook VO AAA</v>
      </c>
      <c r="K5745" s="24" t="str">
        <f>VLOOKUP(G5745,Mapping!$E$2:$F$246,2,0)</f>
        <v>S1</v>
      </c>
    </row>
    <row r="5746" spans="5:11" x14ac:dyDescent="0.25">
      <c r="E5746" s="5" t="s">
        <v>209</v>
      </c>
      <c r="F5746" s="1" t="s">
        <v>117</v>
      </c>
      <c r="G5746" s="2">
        <v>44353</v>
      </c>
      <c r="H5746" s="1">
        <v>14310.8246746439</v>
      </c>
      <c r="I5746" s="24" t="str">
        <f>VLOOKUP($E5746,Mapping!$A$2:$C$502,3,0)</f>
        <v>S1</v>
      </c>
      <c r="J5746" s="24" t="str">
        <f>VLOOKUP($E5746,Mapping!$A$2:$C$502,2,0)</f>
        <v>Facebook VO AAA</v>
      </c>
      <c r="K5746" s="24" t="str">
        <f>VLOOKUP(G5746,Mapping!$E$2:$F$246,2,0)</f>
        <v>S1</v>
      </c>
    </row>
    <row r="5747" spans="5:11" x14ac:dyDescent="0.25">
      <c r="E5747" s="5" t="s">
        <v>210</v>
      </c>
      <c r="F5747" s="1" t="s">
        <v>117</v>
      </c>
      <c r="G5747" s="2">
        <v>44353</v>
      </c>
      <c r="H5747" s="1">
        <v>0</v>
      </c>
      <c r="I5747" s="24" t="str">
        <f>VLOOKUP($E5747,Mapping!$A$2:$C$502,3,0)</f>
        <v>S2</v>
      </c>
      <c r="J5747" s="24" t="str">
        <f>VLOOKUP($E5747,Mapping!$A$2:$C$502,2,0)</f>
        <v>Facebook VO AAA</v>
      </c>
      <c r="K5747" s="24" t="str">
        <f>VLOOKUP(G5747,Mapping!$E$2:$F$246,2,0)</f>
        <v>S1</v>
      </c>
    </row>
    <row r="5748" spans="5:11" x14ac:dyDescent="0.25">
      <c r="E5748" s="5" t="s">
        <v>245</v>
      </c>
      <c r="F5748" s="1" t="s">
        <v>117</v>
      </c>
      <c r="G5748" s="2">
        <v>44353</v>
      </c>
      <c r="H5748" s="1">
        <v>0</v>
      </c>
      <c r="I5748" s="24" t="str">
        <f>VLOOKUP($E5748,Mapping!$A$2:$C$502,3,0)</f>
        <v>S3</v>
      </c>
      <c r="J5748" s="24" t="str">
        <f>VLOOKUP($E5748,Mapping!$A$2:$C$502,2,0)</f>
        <v>Facebook VO AAA</v>
      </c>
      <c r="K5748" s="24" t="str">
        <f>VLOOKUP(G5748,Mapping!$E$2:$F$246,2,0)</f>
        <v>S1</v>
      </c>
    </row>
    <row r="5749" spans="5:11" x14ac:dyDescent="0.25">
      <c r="E5749" s="5" t="s">
        <v>211</v>
      </c>
      <c r="F5749" s="1" t="s">
        <v>117</v>
      </c>
      <c r="G5749" s="2">
        <v>44353</v>
      </c>
      <c r="H5749" s="1">
        <v>0</v>
      </c>
      <c r="I5749" s="24" t="str">
        <f>VLOOKUP($E5749,Mapping!$A$2:$C$502,3,0)</f>
        <v>Pre</v>
      </c>
      <c r="J5749" s="24" t="str">
        <f>VLOOKUP($E5749,Mapping!$A$2:$C$502,2,0)</f>
        <v>Facebook VO BAU</v>
      </c>
      <c r="K5749" s="24" t="str">
        <f>VLOOKUP(G5749,Mapping!$E$2:$F$246,2,0)</f>
        <v>S1</v>
      </c>
    </row>
    <row r="5750" spans="5:11" x14ac:dyDescent="0.25">
      <c r="E5750" s="5" t="s">
        <v>212</v>
      </c>
      <c r="F5750" s="1" t="s">
        <v>117</v>
      </c>
      <c r="G5750" s="2">
        <v>44353</v>
      </c>
      <c r="H5750" s="1">
        <v>31717.400136433898</v>
      </c>
      <c r="I5750" s="24" t="str">
        <f>VLOOKUP($E5750,Mapping!$A$2:$C$502,3,0)</f>
        <v>S1</v>
      </c>
      <c r="J5750" s="24" t="str">
        <f>VLOOKUP($E5750,Mapping!$A$2:$C$502,2,0)</f>
        <v>Facebook VO BAU</v>
      </c>
      <c r="K5750" s="24" t="str">
        <f>VLOOKUP(G5750,Mapping!$E$2:$F$246,2,0)</f>
        <v>S1</v>
      </c>
    </row>
    <row r="5751" spans="5:11" x14ac:dyDescent="0.25">
      <c r="E5751" s="5" t="s">
        <v>213</v>
      </c>
      <c r="F5751" s="1" t="s">
        <v>117</v>
      </c>
      <c r="G5751" s="2">
        <v>44353</v>
      </c>
      <c r="H5751" s="1">
        <v>0</v>
      </c>
      <c r="I5751" s="24" t="str">
        <f>VLOOKUP($E5751,Mapping!$A$2:$C$502,3,0)</f>
        <v>S2</v>
      </c>
      <c r="J5751" s="24" t="str">
        <f>VLOOKUP($E5751,Mapping!$A$2:$C$502,2,0)</f>
        <v>Facebook VO BAU</v>
      </c>
      <c r="K5751" s="24" t="str">
        <f>VLOOKUP(G5751,Mapping!$E$2:$F$246,2,0)</f>
        <v>S1</v>
      </c>
    </row>
    <row r="5752" spans="5:11" x14ac:dyDescent="0.25">
      <c r="E5752" s="5" t="s">
        <v>246</v>
      </c>
      <c r="F5752" s="1" t="s">
        <v>117</v>
      </c>
      <c r="G5752" s="2">
        <v>44353</v>
      </c>
      <c r="H5752" s="1">
        <v>0</v>
      </c>
      <c r="I5752" s="24" t="str">
        <f>VLOOKUP($E5752,Mapping!$A$2:$C$502,3,0)</f>
        <v>S3</v>
      </c>
      <c r="J5752" s="24" t="str">
        <f>VLOOKUP($E5752,Mapping!$A$2:$C$502,2,0)</f>
        <v>Facebook VO BAU</v>
      </c>
      <c r="K5752" s="24" t="str">
        <f>VLOOKUP(G5752,Mapping!$E$2:$F$246,2,0)</f>
        <v>S1</v>
      </c>
    </row>
    <row r="5753" spans="5:11" x14ac:dyDescent="0.25">
      <c r="E5753" s="5" t="s">
        <v>214</v>
      </c>
      <c r="F5753" s="1" t="s">
        <v>117</v>
      </c>
      <c r="G5753" s="2">
        <v>44353</v>
      </c>
      <c r="H5753" s="1">
        <v>0</v>
      </c>
      <c r="I5753" s="24" t="str">
        <f>VLOOKUP($E5753,Mapping!$A$2:$C$502,3,0)</f>
        <v>Pre</v>
      </c>
      <c r="J5753" s="24" t="str">
        <f>VLOOKUP($E5753,Mapping!$A$2:$C$502,2,0)</f>
        <v>Facebook VO Dynamic</v>
      </c>
      <c r="K5753" s="24" t="str">
        <f>VLOOKUP(G5753,Mapping!$E$2:$F$246,2,0)</f>
        <v>S1</v>
      </c>
    </row>
    <row r="5754" spans="5:11" x14ac:dyDescent="0.25">
      <c r="E5754" s="5" t="s">
        <v>215</v>
      </c>
      <c r="F5754" s="1" t="s">
        <v>117</v>
      </c>
      <c r="G5754" s="2">
        <v>44353</v>
      </c>
      <c r="H5754" s="1">
        <v>5294.1518776003804</v>
      </c>
      <c r="I5754" s="24" t="str">
        <f>VLOOKUP($E5754,Mapping!$A$2:$C$502,3,0)</f>
        <v>S1</v>
      </c>
      <c r="J5754" s="24" t="str">
        <f>VLOOKUP($E5754,Mapping!$A$2:$C$502,2,0)</f>
        <v>Facebook VO Dynamic</v>
      </c>
      <c r="K5754" s="24" t="str">
        <f>VLOOKUP(G5754,Mapping!$E$2:$F$246,2,0)</f>
        <v>S1</v>
      </c>
    </row>
    <row r="5755" spans="5:11" x14ac:dyDescent="0.25">
      <c r="E5755" s="5" t="s">
        <v>216</v>
      </c>
      <c r="F5755" s="1" t="s">
        <v>117</v>
      </c>
      <c r="G5755" s="2">
        <v>44353</v>
      </c>
      <c r="H5755" s="1">
        <v>0</v>
      </c>
      <c r="I5755" s="24" t="str">
        <f>VLOOKUP($E5755,Mapping!$A$2:$C$502,3,0)</f>
        <v>Pre</v>
      </c>
      <c r="J5755" s="24" t="str">
        <f>VLOOKUP($E5755,Mapping!$A$2:$C$502,2,0)</f>
        <v>Google Display</v>
      </c>
      <c r="K5755" s="24" t="str">
        <f>VLOOKUP(G5755,Mapping!$E$2:$F$246,2,0)</f>
        <v>S1</v>
      </c>
    </row>
    <row r="5756" spans="5:11" x14ac:dyDescent="0.25">
      <c r="E5756" s="5" t="s">
        <v>217</v>
      </c>
      <c r="F5756" s="1" t="s">
        <v>117</v>
      </c>
      <c r="G5756" s="2">
        <v>44353</v>
      </c>
      <c r="H5756" s="1">
        <v>0</v>
      </c>
      <c r="I5756" s="24">
        <f>VLOOKUP($E5756,Mapping!$A$2:$C$502,3,0)</f>
        <v>0</v>
      </c>
      <c r="J5756" s="24" t="str">
        <f>VLOOKUP($E5756,Mapping!$A$2:$C$502,2,0)</f>
        <v>Google Display</v>
      </c>
      <c r="K5756" s="24" t="str">
        <f>VLOOKUP(G5756,Mapping!$E$2:$F$246,2,0)</f>
        <v>S1</v>
      </c>
    </row>
    <row r="5757" spans="5:11" x14ac:dyDescent="0.25">
      <c r="E5757" s="5" t="s">
        <v>229</v>
      </c>
      <c r="F5757" s="1" t="s">
        <v>117</v>
      </c>
      <c r="G5757" s="2">
        <v>44353</v>
      </c>
      <c r="H5757" s="1">
        <v>0</v>
      </c>
      <c r="I5757" s="24">
        <f>VLOOKUP($E5757,Mapping!$A$2:$C$502,3,0)</f>
        <v>0</v>
      </c>
      <c r="J5757" s="24" t="str">
        <f>VLOOKUP($E5757,Mapping!$A$2:$C$502,2,0)</f>
        <v>Google Display</v>
      </c>
      <c r="K5757" s="24" t="str">
        <f>VLOOKUP(G5757,Mapping!$E$2:$F$246,2,0)</f>
        <v>S1</v>
      </c>
    </row>
    <row r="5758" spans="5:11" x14ac:dyDescent="0.25">
      <c r="E5758" s="5" t="s">
        <v>218</v>
      </c>
      <c r="F5758" s="1" t="s">
        <v>117</v>
      </c>
      <c r="G5758" s="2">
        <v>44353</v>
      </c>
      <c r="H5758" s="1">
        <v>0</v>
      </c>
      <c r="I5758" s="24">
        <f>VLOOKUP($E5758,Mapping!$A$2:$C$502,3,0)</f>
        <v>0</v>
      </c>
      <c r="J5758" s="24" t="str">
        <f>VLOOKUP($E5758,Mapping!$A$2:$C$502,2,0)</f>
        <v>Google Display</v>
      </c>
      <c r="K5758" s="24" t="str">
        <f>VLOOKUP(G5758,Mapping!$E$2:$F$246,2,0)</f>
        <v>S1</v>
      </c>
    </row>
    <row r="5759" spans="5:11" x14ac:dyDescent="0.25">
      <c r="E5759" s="5" t="s">
        <v>230</v>
      </c>
      <c r="F5759" s="1" t="s">
        <v>117</v>
      </c>
      <c r="G5759" s="2">
        <v>44353</v>
      </c>
      <c r="H5759" s="1">
        <v>13420.815030417099</v>
      </c>
      <c r="I5759" s="24" t="str">
        <f>VLOOKUP($E5759,Mapping!$A$2:$C$502,3,0)</f>
        <v>S1</v>
      </c>
      <c r="J5759" s="24" t="str">
        <f>VLOOKUP($E5759,Mapping!$A$2:$C$502,2,0)</f>
        <v>Google Display</v>
      </c>
      <c r="K5759" s="24" t="str">
        <f>VLOOKUP(G5759,Mapping!$E$2:$F$246,2,0)</f>
        <v>S1</v>
      </c>
    </row>
    <row r="5760" spans="5:11" x14ac:dyDescent="0.25">
      <c r="E5760" s="5" t="s">
        <v>219</v>
      </c>
      <c r="F5760" s="1" t="s">
        <v>117</v>
      </c>
      <c r="G5760" s="2">
        <v>44353</v>
      </c>
      <c r="H5760" s="1">
        <v>0</v>
      </c>
      <c r="I5760" s="24" t="str">
        <f>VLOOKUP($E5760,Mapping!$A$2:$C$502,3,0)</f>
        <v>Pre</v>
      </c>
      <c r="J5760" s="24" t="str">
        <f>VLOOKUP($E5760,Mapping!$A$2:$C$502,2,0)</f>
        <v>Google Youtube</v>
      </c>
      <c r="K5760" s="24" t="str">
        <f>VLOOKUP(G5760,Mapping!$E$2:$F$246,2,0)</f>
        <v>S1</v>
      </c>
    </row>
    <row r="5761" spans="5:11" x14ac:dyDescent="0.25">
      <c r="E5761" s="5" t="s">
        <v>220</v>
      </c>
      <c r="F5761" s="1" t="s">
        <v>117</v>
      </c>
      <c r="G5761" s="2">
        <v>44353</v>
      </c>
      <c r="H5761" s="1">
        <v>0</v>
      </c>
      <c r="I5761" s="24">
        <f>VLOOKUP($E5761,Mapping!$A$2:$C$502,3,0)</f>
        <v>0</v>
      </c>
      <c r="J5761" s="24" t="str">
        <f>VLOOKUP($E5761,Mapping!$A$2:$C$502,2,0)</f>
        <v>Google Youtube</v>
      </c>
      <c r="K5761" s="24" t="str">
        <f>VLOOKUP(G5761,Mapping!$E$2:$F$246,2,0)</f>
        <v>S1</v>
      </c>
    </row>
    <row r="5762" spans="5:11" x14ac:dyDescent="0.25">
      <c r="E5762" s="5" t="s">
        <v>231</v>
      </c>
      <c r="F5762" s="1" t="s">
        <v>117</v>
      </c>
      <c r="G5762" s="2">
        <v>44353</v>
      </c>
      <c r="H5762" s="1">
        <v>0</v>
      </c>
      <c r="I5762" s="24">
        <f>VLOOKUP($E5762,Mapping!$A$2:$C$502,3,0)</f>
        <v>0</v>
      </c>
      <c r="J5762" s="24" t="str">
        <f>VLOOKUP($E5762,Mapping!$A$2:$C$502,2,0)</f>
        <v>Google Youtube</v>
      </c>
      <c r="K5762" s="24" t="str">
        <f>VLOOKUP(G5762,Mapping!$E$2:$F$246,2,0)</f>
        <v>S1</v>
      </c>
    </row>
    <row r="5763" spans="5:11" x14ac:dyDescent="0.25">
      <c r="E5763" s="5" t="s">
        <v>221</v>
      </c>
      <c r="F5763" s="1" t="s">
        <v>117</v>
      </c>
      <c r="G5763" s="2">
        <v>44353</v>
      </c>
      <c r="H5763" s="1">
        <v>0</v>
      </c>
      <c r="I5763" s="24">
        <f>VLOOKUP($E5763,Mapping!$A$2:$C$502,3,0)</f>
        <v>0</v>
      </c>
      <c r="J5763" s="24" t="str">
        <f>VLOOKUP($E5763,Mapping!$A$2:$C$502,2,0)</f>
        <v>Google Youtube</v>
      </c>
      <c r="K5763" s="24" t="str">
        <f>VLOOKUP(G5763,Mapping!$E$2:$F$246,2,0)</f>
        <v>S1</v>
      </c>
    </row>
    <row r="5764" spans="5:11" x14ac:dyDescent="0.25">
      <c r="E5764" s="5" t="s">
        <v>232</v>
      </c>
      <c r="F5764" s="1" t="s">
        <v>117</v>
      </c>
      <c r="G5764" s="2">
        <v>44353</v>
      </c>
      <c r="H5764" s="1">
        <v>6753.1452935347397</v>
      </c>
      <c r="I5764" s="24" t="str">
        <f>VLOOKUP($E5764,Mapping!$A$2:$C$502,3,0)</f>
        <v>S1</v>
      </c>
      <c r="J5764" s="24" t="str">
        <f>VLOOKUP($E5764,Mapping!$A$2:$C$502,2,0)</f>
        <v>Google Youtube</v>
      </c>
      <c r="K5764" s="24" t="str">
        <f>VLOOKUP(G5764,Mapping!$E$2:$F$246,2,0)</f>
        <v>S1</v>
      </c>
    </row>
    <row r="5765" spans="5:11" x14ac:dyDescent="0.25">
      <c r="E5765" s="5" t="s">
        <v>73</v>
      </c>
      <c r="F5765" s="1" t="s">
        <v>117</v>
      </c>
      <c r="G5765" s="2">
        <v>44353</v>
      </c>
      <c r="H5765" s="1">
        <v>282876.95580592903</v>
      </c>
      <c r="I5765" s="24">
        <f>VLOOKUP($E5765,Mapping!$A$2:$C$502,3,0)</f>
        <v>0</v>
      </c>
      <c r="J5765" s="24">
        <f>VLOOKUP($E5765,Mapping!$A$2:$C$502,2,0)</f>
        <v>0</v>
      </c>
      <c r="K5765" s="24" t="str">
        <f>VLOOKUP(G5765,Mapping!$E$2:$F$246,2,0)</f>
        <v>S1</v>
      </c>
    </row>
    <row r="5766" spans="5:11" x14ac:dyDescent="0.25">
      <c r="E5766" s="5" t="s">
        <v>149</v>
      </c>
      <c r="F5766" s="1" t="s">
        <v>117</v>
      </c>
      <c r="G5766" s="2">
        <v>44353</v>
      </c>
      <c r="H5766" s="1">
        <v>0</v>
      </c>
      <c r="I5766" s="24">
        <f>VLOOKUP($E5766,Mapping!$A$2:$C$502,3,0)</f>
        <v>0</v>
      </c>
      <c r="J5766" s="24" t="str">
        <f>VLOOKUP($E5766,Mapping!$A$2:$C$502,2,0)</f>
        <v>Event After Effect</v>
      </c>
      <c r="K5766" s="24" t="str">
        <f>VLOOKUP(G5766,Mapping!$E$2:$F$246,2,0)</f>
        <v>S1</v>
      </c>
    </row>
    <row r="5767" spans="5:11" x14ac:dyDescent="0.25">
      <c r="E5767" s="5" t="s">
        <v>150</v>
      </c>
      <c r="F5767" s="1" t="s">
        <v>117</v>
      </c>
      <c r="G5767" s="2">
        <v>44353</v>
      </c>
      <c r="H5767" s="1">
        <v>0</v>
      </c>
      <c r="I5767" s="24">
        <f>VLOOKUP($E5767,Mapping!$A$2:$C$502,3,0)</f>
        <v>0</v>
      </c>
      <c r="J5767" s="24" t="str">
        <f>VLOOKUP($E5767,Mapping!$A$2:$C$502,2,0)</f>
        <v>Internal Event</v>
      </c>
      <c r="K5767" s="24" t="str">
        <f>VLOOKUP(G5767,Mapping!$E$2:$F$246,2,0)</f>
        <v>S1</v>
      </c>
    </row>
    <row r="5768" spans="5:11" x14ac:dyDescent="0.25">
      <c r="E5768" s="5" t="s">
        <v>151</v>
      </c>
      <c r="F5768" s="1" t="s">
        <v>117</v>
      </c>
      <c r="G5768" s="2">
        <v>44353</v>
      </c>
      <c r="H5768" s="1">
        <v>0</v>
      </c>
      <c r="I5768" s="24">
        <f>VLOOKUP($E5768,Mapping!$A$2:$C$502,3,0)</f>
        <v>0</v>
      </c>
      <c r="J5768" s="24" t="str">
        <f>VLOOKUP($E5768,Mapping!$A$2:$C$502,2,0)</f>
        <v>Internal Event</v>
      </c>
      <c r="K5768" s="24" t="str">
        <f>VLOOKUP(G5768,Mapping!$E$2:$F$246,2,0)</f>
        <v>S1</v>
      </c>
    </row>
    <row r="5769" spans="5:11" x14ac:dyDescent="0.25">
      <c r="E5769" s="5" t="s">
        <v>152</v>
      </c>
      <c r="F5769" s="1" t="s">
        <v>117</v>
      </c>
      <c r="G5769" s="2">
        <v>44353</v>
      </c>
      <c r="H5769" s="1">
        <v>0</v>
      </c>
      <c r="I5769" s="24">
        <f>VLOOKUP($E5769,Mapping!$A$2:$C$502,3,0)</f>
        <v>0</v>
      </c>
      <c r="J5769" s="24" t="str">
        <f>VLOOKUP($E5769,Mapping!$A$2:$C$502,2,0)</f>
        <v>Internal Event</v>
      </c>
      <c r="K5769" s="24" t="str">
        <f>VLOOKUP(G5769,Mapping!$E$2:$F$246,2,0)</f>
        <v>S1</v>
      </c>
    </row>
    <row r="5770" spans="5:11" x14ac:dyDescent="0.25">
      <c r="E5770" s="5" t="s">
        <v>153</v>
      </c>
      <c r="F5770" s="1" t="s">
        <v>117</v>
      </c>
      <c r="G5770" s="2">
        <v>44353</v>
      </c>
      <c r="H5770" s="1">
        <v>0</v>
      </c>
      <c r="I5770" s="24">
        <f>VLOOKUP($E5770,Mapping!$A$2:$C$502,3,0)</f>
        <v>0</v>
      </c>
      <c r="J5770" s="24" t="str">
        <f>VLOOKUP($E5770,Mapping!$A$2:$C$502,2,0)</f>
        <v>Monday Effect</v>
      </c>
      <c r="K5770" s="24" t="str">
        <f>VLOOKUP(G5770,Mapping!$E$2:$F$246,2,0)</f>
        <v>S1</v>
      </c>
    </row>
    <row r="5771" spans="5:11" x14ac:dyDescent="0.25">
      <c r="E5771" s="5" t="s">
        <v>154</v>
      </c>
      <c r="F5771" s="1" t="s">
        <v>117</v>
      </c>
      <c r="G5771" s="2">
        <v>44353</v>
      </c>
      <c r="H5771" s="1">
        <v>0</v>
      </c>
      <c r="I5771" s="24">
        <f>VLOOKUP($E5771,Mapping!$A$2:$C$502,3,0)</f>
        <v>0</v>
      </c>
      <c r="J5771" s="24" t="str">
        <f>VLOOKUP($E5771,Mapping!$A$2:$C$502,2,0)</f>
        <v>New Content</v>
      </c>
      <c r="K5771" s="24" t="str">
        <f>VLOOKUP(G5771,Mapping!$E$2:$F$246,2,0)</f>
        <v>S1</v>
      </c>
    </row>
    <row r="5772" spans="5:11" x14ac:dyDescent="0.25">
      <c r="E5772" s="5" t="s">
        <v>155</v>
      </c>
      <c r="F5772" s="1" t="s">
        <v>117</v>
      </c>
      <c r="G5772" s="2">
        <v>44353</v>
      </c>
      <c r="H5772" s="1">
        <v>0</v>
      </c>
      <c r="I5772" s="24">
        <f>VLOOKUP($E5772,Mapping!$A$2:$C$502,3,0)</f>
        <v>0</v>
      </c>
      <c r="J5772" s="24" t="str">
        <f>VLOOKUP($E5772,Mapping!$A$2:$C$502,2,0)</f>
        <v>Internal Event</v>
      </c>
      <c r="K5772" s="24" t="str">
        <f>VLOOKUP(G5772,Mapping!$E$2:$F$246,2,0)</f>
        <v>S1</v>
      </c>
    </row>
    <row r="5773" spans="5:11" x14ac:dyDescent="0.25">
      <c r="E5773" s="5" t="s">
        <v>156</v>
      </c>
      <c r="F5773" s="1" t="s">
        <v>117</v>
      </c>
      <c r="G5773" s="2">
        <v>44353</v>
      </c>
      <c r="H5773" s="1">
        <v>0</v>
      </c>
      <c r="I5773" s="24">
        <f>VLOOKUP($E5773,Mapping!$A$2:$C$502,3,0)</f>
        <v>0</v>
      </c>
      <c r="J5773" s="24" t="str">
        <f>VLOOKUP($E5773,Mapping!$A$2:$C$502,2,0)</f>
        <v>Internal Event</v>
      </c>
      <c r="K5773" s="24" t="str">
        <f>VLOOKUP(G5773,Mapping!$E$2:$F$246,2,0)</f>
        <v>S1</v>
      </c>
    </row>
    <row r="5774" spans="5:11" x14ac:dyDescent="0.25">
      <c r="E5774" s="5" t="s">
        <v>233</v>
      </c>
      <c r="F5774" s="1" t="s">
        <v>117</v>
      </c>
      <c r="G5774" s="2">
        <v>44353</v>
      </c>
      <c r="H5774" s="1">
        <v>0</v>
      </c>
      <c r="I5774" s="24" t="str">
        <f>VLOOKUP($E5774,Mapping!$A$2:$C$502,3,0)</f>
        <v>S2</v>
      </c>
      <c r="J5774" s="24" t="str">
        <f>VLOOKUP($E5774,Mapping!$A$2:$C$502,2,0)</f>
        <v>Reddit</v>
      </c>
      <c r="K5774" s="24" t="str">
        <f>VLOOKUP(G5774,Mapping!$E$2:$F$246,2,0)</f>
        <v>S1</v>
      </c>
    </row>
    <row r="5775" spans="5:11" x14ac:dyDescent="0.25">
      <c r="E5775" s="5" t="s">
        <v>158</v>
      </c>
      <c r="F5775" s="1" t="s">
        <v>117</v>
      </c>
      <c r="G5775" s="2">
        <v>44353</v>
      </c>
      <c r="H5775" s="1">
        <v>0</v>
      </c>
      <c r="I5775" s="24">
        <f>VLOOKUP($E5775,Mapping!$A$2:$C$502,3,0)</f>
        <v>0</v>
      </c>
      <c r="J5775" s="24" t="str">
        <f>VLOOKUP($E5775,Mapping!$A$2:$C$502,2,0)</f>
        <v>Internal Event</v>
      </c>
      <c r="K5775" s="24" t="str">
        <f>VLOOKUP(G5775,Mapping!$E$2:$F$246,2,0)</f>
        <v>S1</v>
      </c>
    </row>
    <row r="5776" spans="5:11" x14ac:dyDescent="0.25">
      <c r="E5776" s="5" t="s">
        <v>159</v>
      </c>
      <c r="F5776" s="1" t="s">
        <v>117</v>
      </c>
      <c r="G5776" s="2">
        <v>44353</v>
      </c>
      <c r="H5776" s="1">
        <v>0</v>
      </c>
      <c r="I5776" s="24">
        <f>VLOOKUP($E5776,Mapping!$A$2:$C$502,3,0)</f>
        <v>0</v>
      </c>
      <c r="J5776" s="24" t="str">
        <f>VLOOKUP($E5776,Mapping!$A$2:$C$502,2,0)</f>
        <v>Event After Effect</v>
      </c>
      <c r="K5776" s="24" t="str">
        <f>VLOOKUP(G5776,Mapping!$E$2:$F$246,2,0)</f>
        <v>S1</v>
      </c>
    </row>
    <row r="5777" spans="5:11" x14ac:dyDescent="0.25">
      <c r="E5777" s="5" t="s">
        <v>160</v>
      </c>
      <c r="F5777" s="1" t="s">
        <v>117</v>
      </c>
      <c r="G5777" s="2">
        <v>44353</v>
      </c>
      <c r="H5777" s="1">
        <v>0</v>
      </c>
      <c r="I5777" s="24">
        <f>VLOOKUP($E5777,Mapping!$A$2:$C$502,3,0)</f>
        <v>0</v>
      </c>
      <c r="J5777" s="24" t="str">
        <f>VLOOKUP($E5777,Mapping!$A$2:$C$502,2,0)</f>
        <v>Event After Effect</v>
      </c>
      <c r="K5777" s="24" t="str">
        <f>VLOOKUP(G5777,Mapping!$E$2:$F$246,2,0)</f>
        <v>S1</v>
      </c>
    </row>
    <row r="5778" spans="5:11" x14ac:dyDescent="0.25">
      <c r="E5778" s="5" t="s">
        <v>161</v>
      </c>
      <c r="F5778" s="1" t="s">
        <v>117</v>
      </c>
      <c r="G5778" s="2">
        <v>44353</v>
      </c>
      <c r="H5778" s="1">
        <v>0</v>
      </c>
      <c r="I5778" s="24">
        <f>VLOOKUP($E5778,Mapping!$A$2:$C$502,3,0)</f>
        <v>0</v>
      </c>
      <c r="J5778" s="24" t="str">
        <f>VLOOKUP($E5778,Mapping!$A$2:$C$502,2,0)</f>
        <v>Internal Event</v>
      </c>
      <c r="K5778" s="24" t="str">
        <f>VLOOKUP(G5778,Mapping!$E$2:$F$246,2,0)</f>
        <v>S1</v>
      </c>
    </row>
    <row r="5779" spans="5:11" x14ac:dyDescent="0.25">
      <c r="E5779" s="5" t="s">
        <v>162</v>
      </c>
      <c r="F5779" s="1" t="s">
        <v>117</v>
      </c>
      <c r="G5779" s="2">
        <v>44353</v>
      </c>
      <c r="H5779" s="1">
        <v>0</v>
      </c>
      <c r="I5779" s="24">
        <f>VLOOKUP($E5779,Mapping!$A$2:$C$502,3,0)</f>
        <v>0</v>
      </c>
      <c r="J5779" s="24" t="str">
        <f>VLOOKUP($E5779,Mapping!$A$2:$C$502,2,0)</f>
        <v>Tuesday Effect</v>
      </c>
      <c r="K5779" s="24" t="str">
        <f>VLOOKUP(G5779,Mapping!$E$2:$F$246,2,0)</f>
        <v>S1</v>
      </c>
    </row>
    <row r="5780" spans="5:11" x14ac:dyDescent="0.25">
      <c r="E5780" s="5" t="s">
        <v>222</v>
      </c>
      <c r="F5780" s="1" t="s">
        <v>117</v>
      </c>
      <c r="G5780" s="2">
        <v>44353</v>
      </c>
      <c r="H5780" s="1">
        <v>0</v>
      </c>
      <c r="I5780" s="24" t="str">
        <f>VLOOKUP($E5780,Mapping!$A$2:$C$502,3,0)</f>
        <v>Pre</v>
      </c>
      <c r="J5780" s="24" t="str">
        <f>VLOOKUP($E5780,Mapping!$A$2:$C$502,2,0)</f>
        <v>Unity</v>
      </c>
      <c r="K5780" s="24" t="str">
        <f>VLOOKUP(G5780,Mapping!$E$2:$F$246,2,0)</f>
        <v>S1</v>
      </c>
    </row>
    <row r="5781" spans="5:11" x14ac:dyDescent="0.25">
      <c r="E5781" s="5" t="s">
        <v>234</v>
      </c>
      <c r="F5781" s="1" t="s">
        <v>117</v>
      </c>
      <c r="G5781" s="2">
        <v>44353</v>
      </c>
      <c r="H5781" s="1">
        <v>11285.4839976616</v>
      </c>
      <c r="I5781" s="24" t="str">
        <f>VLOOKUP($E5781,Mapping!$A$2:$C$502,3,0)</f>
        <v>S1</v>
      </c>
      <c r="J5781" s="24" t="str">
        <f>VLOOKUP($E5781,Mapping!$A$2:$C$502,2,0)</f>
        <v>Unity</v>
      </c>
      <c r="K5781" s="24" t="str">
        <f>VLOOKUP(G5781,Mapping!$E$2:$F$246,2,0)</f>
        <v>S1</v>
      </c>
    </row>
    <row r="5782" spans="5:11" x14ac:dyDescent="0.25">
      <c r="E5782" s="5" t="s">
        <v>235</v>
      </c>
      <c r="F5782" s="1" t="s">
        <v>117</v>
      </c>
      <c r="G5782" s="2">
        <v>44353</v>
      </c>
      <c r="H5782" s="1">
        <v>0</v>
      </c>
      <c r="I5782" s="24" t="str">
        <f>VLOOKUP($E5782,Mapping!$A$2:$C$502,3,0)</f>
        <v>S2</v>
      </c>
      <c r="J5782" s="24" t="str">
        <f>VLOOKUP($E5782,Mapping!$A$2:$C$502,2,0)</f>
        <v>Unity</v>
      </c>
      <c r="K5782" s="24" t="str">
        <f>VLOOKUP(G5782,Mapping!$E$2:$F$246,2,0)</f>
        <v>S1</v>
      </c>
    </row>
    <row r="5783" spans="5:11" x14ac:dyDescent="0.25">
      <c r="E5783" s="5" t="s">
        <v>247</v>
      </c>
      <c r="F5783" s="1" t="s">
        <v>117</v>
      </c>
      <c r="G5783" s="2">
        <v>44353</v>
      </c>
      <c r="H5783" s="1">
        <v>0</v>
      </c>
      <c r="I5783" s="24" t="str">
        <f>VLOOKUP($E5783,Mapping!$A$2:$C$502,3,0)</f>
        <v>S3</v>
      </c>
      <c r="J5783" s="24" t="str">
        <f>VLOOKUP($E5783,Mapping!$A$2:$C$502,2,0)</f>
        <v>Unity</v>
      </c>
      <c r="K5783" s="24" t="str">
        <f>VLOOKUP(G5783,Mapping!$E$2:$F$246,2,0)</f>
        <v>S1</v>
      </c>
    </row>
    <row r="5784" spans="5:11" x14ac:dyDescent="0.25">
      <c r="E5784" s="5" t="s">
        <v>200</v>
      </c>
      <c r="F5784" s="1" t="s">
        <v>117</v>
      </c>
      <c r="G5784" s="2">
        <v>44354</v>
      </c>
      <c r="H5784" s="1">
        <v>0</v>
      </c>
      <c r="I5784" s="24">
        <f>VLOOKUP($E5784,Mapping!$A$2:$C$502,3,0)</f>
        <v>0</v>
      </c>
      <c r="J5784" s="24" t="str">
        <f>VLOOKUP($E5784,Mapping!$A$2:$C$502,2,0)</f>
        <v>Apple Search</v>
      </c>
      <c r="K5784" s="24" t="str">
        <f>VLOOKUP(G5784,Mapping!$E$2:$F$246,2,0)</f>
        <v>S1</v>
      </c>
    </row>
    <row r="5785" spans="5:11" x14ac:dyDescent="0.25">
      <c r="E5785" s="5" t="s">
        <v>227</v>
      </c>
      <c r="F5785" s="1" t="s">
        <v>117</v>
      </c>
      <c r="G5785" s="2">
        <v>44354</v>
      </c>
      <c r="H5785" s="1">
        <v>0.78001706418943595</v>
      </c>
      <c r="I5785" s="24">
        <f>VLOOKUP($E5785,Mapping!$A$2:$C$502,3,0)</f>
        <v>0</v>
      </c>
      <c r="J5785" s="24" t="str">
        <f>VLOOKUP($E5785,Mapping!$A$2:$C$502,2,0)</f>
        <v>Applovin Rewarded</v>
      </c>
      <c r="K5785" s="24" t="str">
        <f>VLOOKUP(G5785,Mapping!$E$2:$F$246,2,0)</f>
        <v>S1</v>
      </c>
    </row>
    <row r="5786" spans="5:11" x14ac:dyDescent="0.25">
      <c r="E5786" s="5" t="s">
        <v>201</v>
      </c>
      <c r="F5786" s="1" t="s">
        <v>117</v>
      </c>
      <c r="G5786" s="2">
        <v>44354</v>
      </c>
      <c r="H5786" s="1">
        <v>1.46578875601554</v>
      </c>
      <c r="I5786" s="24">
        <f>VLOOKUP($E5786,Mapping!$A$2:$C$502,3,0)</f>
        <v>0</v>
      </c>
      <c r="J5786" s="24" t="str">
        <f>VLOOKUP($E5786,Mapping!$A$2:$C$502,2,0)</f>
        <v>Applovin Video</v>
      </c>
      <c r="K5786" s="24" t="str">
        <f>VLOOKUP(G5786,Mapping!$E$2:$F$246,2,0)</f>
        <v>S1</v>
      </c>
    </row>
    <row r="5787" spans="5:11" x14ac:dyDescent="0.25">
      <c r="E5787" s="5" t="s">
        <v>143</v>
      </c>
      <c r="F5787" s="1" t="s">
        <v>117</v>
      </c>
      <c r="G5787" s="2">
        <v>44354</v>
      </c>
      <c r="H5787" s="1">
        <v>0</v>
      </c>
      <c r="I5787" s="24">
        <f>VLOOKUP($E5787,Mapping!$A$2:$C$502,3,0)</f>
        <v>0</v>
      </c>
      <c r="J5787" s="24" t="str">
        <f>VLOOKUP($E5787,Mapping!$A$2:$C$502,2,0)</f>
        <v>Bug Fix</v>
      </c>
      <c r="K5787" s="24" t="str">
        <f>VLOOKUP(G5787,Mapping!$E$2:$F$246,2,0)</f>
        <v>S1</v>
      </c>
    </row>
    <row r="5788" spans="5:11" x14ac:dyDescent="0.25">
      <c r="E5788" s="5" t="s">
        <v>144</v>
      </c>
      <c r="F5788" s="1" t="s">
        <v>117</v>
      </c>
      <c r="G5788" s="2">
        <v>44354</v>
      </c>
      <c r="H5788" s="1">
        <v>0</v>
      </c>
      <c r="I5788" s="24">
        <f>VLOOKUP($E5788,Mapping!$A$2:$C$502,3,0)</f>
        <v>0</v>
      </c>
      <c r="J5788" s="24" t="str">
        <f>VLOOKUP($E5788,Mapping!$A$2:$C$502,2,0)</f>
        <v>Bug Fix</v>
      </c>
      <c r="K5788" s="24" t="str">
        <f>VLOOKUP(G5788,Mapping!$E$2:$F$246,2,0)</f>
        <v>S1</v>
      </c>
    </row>
    <row r="5789" spans="5:11" x14ac:dyDescent="0.25">
      <c r="E5789" s="5" t="s">
        <v>226</v>
      </c>
      <c r="F5789" s="1" t="s">
        <v>117</v>
      </c>
      <c r="G5789" s="2">
        <v>44354</v>
      </c>
      <c r="H5789" s="1">
        <v>0</v>
      </c>
      <c r="I5789" s="24">
        <f>VLOOKUP($E5789,Mapping!$A$2:$C$502,3,0)</f>
        <v>0</v>
      </c>
      <c r="J5789" s="24" t="str">
        <f>VLOOKUP($E5789,Mapping!$A$2:$C$502,2,0)</f>
        <v>Bug Fix</v>
      </c>
      <c r="K5789" s="24" t="str">
        <f>VLOOKUP(G5789,Mapping!$E$2:$F$246,2,0)</f>
        <v>S1</v>
      </c>
    </row>
    <row r="5790" spans="5:11" x14ac:dyDescent="0.25">
      <c r="E5790" s="5" t="s">
        <v>146</v>
      </c>
      <c r="F5790" s="1" t="s">
        <v>117</v>
      </c>
      <c r="G5790" s="2">
        <v>44354</v>
      </c>
      <c r="H5790" s="1">
        <v>0</v>
      </c>
      <c r="I5790" s="24">
        <f>VLOOKUP($E5790,Mapping!$A$2:$C$502,3,0)</f>
        <v>0</v>
      </c>
      <c r="J5790" s="24" t="str">
        <f>VLOOKUP($E5790,Mapping!$A$2:$C$502,2,0)</f>
        <v>Event After Effect</v>
      </c>
      <c r="K5790" s="24" t="str">
        <f>VLOOKUP(G5790,Mapping!$E$2:$F$246,2,0)</f>
        <v>S1</v>
      </c>
    </row>
    <row r="5791" spans="5:11" x14ac:dyDescent="0.25">
      <c r="E5791" s="5" t="s">
        <v>228</v>
      </c>
      <c r="F5791" s="1" t="s">
        <v>117</v>
      </c>
      <c r="G5791" s="2">
        <v>44354</v>
      </c>
      <c r="H5791" s="1">
        <v>0</v>
      </c>
      <c r="I5791" s="24">
        <f>VLOOKUP($E5791,Mapping!$A$2:$C$502,3,0)</f>
        <v>0</v>
      </c>
      <c r="J5791" s="24" t="str">
        <f>VLOOKUP($E5791,Mapping!$A$2:$C$502,2,0)</f>
        <v>Bytedance Global</v>
      </c>
      <c r="K5791" s="24" t="str">
        <f>VLOOKUP(G5791,Mapping!$E$2:$F$246,2,0)</f>
        <v>S1</v>
      </c>
    </row>
    <row r="5792" spans="5:11" x14ac:dyDescent="0.25">
      <c r="E5792" s="5" t="s">
        <v>180</v>
      </c>
      <c r="F5792" s="1" t="s">
        <v>117</v>
      </c>
      <c r="G5792" s="2">
        <v>44354</v>
      </c>
      <c r="H5792" s="1">
        <v>-21481.135726377899</v>
      </c>
      <c r="I5792" s="24">
        <f>VLOOKUP($E5792,Mapping!$A$2:$C$502,3,0)</f>
        <v>0</v>
      </c>
      <c r="J5792" s="24" t="str">
        <f>VLOOKUP($E5792,Mapping!$A$2:$C$502,2,0)</f>
        <v>Lords Mobile</v>
      </c>
      <c r="K5792" s="24" t="str">
        <f>VLOOKUP(G5792,Mapping!$E$2:$F$246,2,0)</f>
        <v>S1</v>
      </c>
    </row>
    <row r="5793" spans="5:11" x14ac:dyDescent="0.25">
      <c r="E5793" s="5" t="s">
        <v>181</v>
      </c>
      <c r="F5793" s="1" t="s">
        <v>117</v>
      </c>
      <c r="G5793" s="2">
        <v>44354</v>
      </c>
      <c r="H5793" s="1">
        <v>-19599.332416608398</v>
      </c>
      <c r="I5793" s="24">
        <f>VLOOKUP($E5793,Mapping!$A$2:$C$502,3,0)</f>
        <v>0</v>
      </c>
      <c r="J5793" s="24" t="str">
        <f>VLOOKUP($E5793,Mapping!$A$2:$C$502,2,0)</f>
        <v>Rise of Kingdom</v>
      </c>
      <c r="K5793" s="24" t="str">
        <f>VLOOKUP(G5793,Mapping!$E$2:$F$246,2,0)</f>
        <v>S1</v>
      </c>
    </row>
    <row r="5794" spans="5:11" x14ac:dyDescent="0.25">
      <c r="E5794" s="5" t="s">
        <v>182</v>
      </c>
      <c r="F5794" s="1" t="s">
        <v>117</v>
      </c>
      <c r="G5794" s="2">
        <v>44354</v>
      </c>
      <c r="H5794" s="1">
        <v>-12467.0657274899</v>
      </c>
      <c r="I5794" s="24">
        <f>VLOOKUP($E5794,Mapping!$A$2:$C$502,3,0)</f>
        <v>0</v>
      </c>
      <c r="J5794" s="24" t="str">
        <f>VLOOKUP($E5794,Mapping!$A$2:$C$502,2,0)</f>
        <v>West Game</v>
      </c>
      <c r="K5794" s="24" t="str">
        <f>VLOOKUP(G5794,Mapping!$E$2:$F$246,2,0)</f>
        <v>S1</v>
      </c>
    </row>
    <row r="5795" spans="5:11" x14ac:dyDescent="0.25">
      <c r="E5795" s="5" t="s">
        <v>148</v>
      </c>
      <c r="F5795" s="1" t="s">
        <v>117</v>
      </c>
      <c r="G5795" s="2">
        <v>44354</v>
      </c>
      <c r="H5795" s="1">
        <v>0</v>
      </c>
      <c r="I5795" s="24">
        <f>VLOOKUP($E5795,Mapping!$A$2:$C$502,3,0)</f>
        <v>0</v>
      </c>
      <c r="J5795" s="24" t="str">
        <f>VLOOKUP($E5795,Mapping!$A$2:$C$502,2,0)</f>
        <v>Event After Effect</v>
      </c>
      <c r="K5795" s="24" t="str">
        <f>VLOOKUP(G5795,Mapping!$E$2:$F$246,2,0)</f>
        <v>S1</v>
      </c>
    </row>
    <row r="5796" spans="5:11" x14ac:dyDescent="0.25">
      <c r="E5796" s="5" t="s">
        <v>202</v>
      </c>
      <c r="F5796" s="1" t="s">
        <v>117</v>
      </c>
      <c r="G5796" s="2">
        <v>44354</v>
      </c>
      <c r="H5796" s="1">
        <v>3353.8773706438001</v>
      </c>
      <c r="I5796" s="24" t="str">
        <f>VLOOKUP($E5796,Mapping!$A$2:$C$502,3,0)</f>
        <v>S1</v>
      </c>
      <c r="J5796" s="24" t="str">
        <f>VLOOKUP($E5796,Mapping!$A$2:$C$502,2,0)</f>
        <v>Facebook AEO AAA</v>
      </c>
      <c r="K5796" s="24" t="str">
        <f>VLOOKUP(G5796,Mapping!$E$2:$F$246,2,0)</f>
        <v>S1</v>
      </c>
    </row>
    <row r="5797" spans="5:11" x14ac:dyDescent="0.25">
      <c r="E5797" s="5" t="s">
        <v>203</v>
      </c>
      <c r="F5797" s="1" t="s">
        <v>117</v>
      </c>
      <c r="G5797" s="2">
        <v>44354</v>
      </c>
      <c r="H5797" s="1">
        <v>0</v>
      </c>
      <c r="I5797" s="24" t="str">
        <f>VLOOKUP($E5797,Mapping!$A$2:$C$502,3,0)</f>
        <v>S2</v>
      </c>
      <c r="J5797" s="24" t="str">
        <f>VLOOKUP($E5797,Mapping!$A$2:$C$502,2,0)</f>
        <v>Facebook AEO AAA</v>
      </c>
      <c r="K5797" s="24" t="str">
        <f>VLOOKUP(G5797,Mapping!$E$2:$F$246,2,0)</f>
        <v>S1</v>
      </c>
    </row>
    <row r="5798" spans="5:11" x14ac:dyDescent="0.25">
      <c r="E5798" s="5" t="s">
        <v>243</v>
      </c>
      <c r="F5798" s="1" t="s">
        <v>117</v>
      </c>
      <c r="G5798" s="2">
        <v>44354</v>
      </c>
      <c r="H5798" s="1">
        <v>0</v>
      </c>
      <c r="I5798" s="24" t="str">
        <f>VLOOKUP($E5798,Mapping!$A$2:$C$502,3,0)</f>
        <v>S3</v>
      </c>
      <c r="J5798" s="24" t="str">
        <f>VLOOKUP($E5798,Mapping!$A$2:$C$502,2,0)</f>
        <v>Facebook AEO AAA</v>
      </c>
      <c r="K5798" s="24" t="str">
        <f>VLOOKUP(G5798,Mapping!$E$2:$F$246,2,0)</f>
        <v>S1</v>
      </c>
    </row>
    <row r="5799" spans="5:11" x14ac:dyDescent="0.25">
      <c r="E5799" s="5" t="s">
        <v>204</v>
      </c>
      <c r="F5799" s="1" t="s">
        <v>117</v>
      </c>
      <c r="G5799" s="2">
        <v>44354</v>
      </c>
      <c r="H5799" s="1">
        <v>0</v>
      </c>
      <c r="I5799" s="24" t="str">
        <f>VLOOKUP($E5799,Mapping!$A$2:$C$502,3,0)</f>
        <v>Pre</v>
      </c>
      <c r="J5799" s="24" t="str">
        <f>VLOOKUP($E5799,Mapping!$A$2:$C$502,2,0)</f>
        <v>Facebook AEO AAA</v>
      </c>
      <c r="K5799" s="24" t="str">
        <f>VLOOKUP(G5799,Mapping!$E$2:$F$246,2,0)</f>
        <v>S1</v>
      </c>
    </row>
    <row r="5800" spans="5:11" x14ac:dyDescent="0.25">
      <c r="E5800" s="5" t="s">
        <v>205</v>
      </c>
      <c r="F5800" s="1" t="s">
        <v>117</v>
      </c>
      <c r="G5800" s="2">
        <v>44354</v>
      </c>
      <c r="H5800" s="1">
        <v>2002.1267920467801</v>
      </c>
      <c r="I5800" s="24" t="str">
        <f>VLOOKUP($E5800,Mapping!$A$2:$C$502,3,0)</f>
        <v>S1</v>
      </c>
      <c r="J5800" s="24" t="str">
        <f>VLOOKUP($E5800,Mapping!$A$2:$C$502,2,0)</f>
        <v>Facebook AEO BAU</v>
      </c>
      <c r="K5800" s="24" t="str">
        <f>VLOOKUP(G5800,Mapping!$E$2:$F$246,2,0)</f>
        <v>S1</v>
      </c>
    </row>
    <row r="5801" spans="5:11" x14ac:dyDescent="0.25">
      <c r="E5801" s="5" t="s">
        <v>206</v>
      </c>
      <c r="F5801" s="1" t="s">
        <v>117</v>
      </c>
      <c r="G5801" s="2">
        <v>44354</v>
      </c>
      <c r="H5801" s="1">
        <v>0</v>
      </c>
      <c r="I5801" s="24" t="str">
        <f>VLOOKUP($E5801,Mapping!$A$2:$C$502,3,0)</f>
        <v>S2</v>
      </c>
      <c r="J5801" s="24" t="str">
        <f>VLOOKUP($E5801,Mapping!$A$2:$C$502,2,0)</f>
        <v>Facebook AEO BAU</v>
      </c>
      <c r="K5801" s="24" t="str">
        <f>VLOOKUP(G5801,Mapping!$E$2:$F$246,2,0)</f>
        <v>S1</v>
      </c>
    </row>
    <row r="5802" spans="5:11" x14ac:dyDescent="0.25">
      <c r="E5802" s="5" t="s">
        <v>244</v>
      </c>
      <c r="F5802" s="1" t="s">
        <v>117</v>
      </c>
      <c r="G5802" s="2">
        <v>44354</v>
      </c>
      <c r="H5802" s="1">
        <v>0</v>
      </c>
      <c r="I5802" s="24" t="str">
        <f>VLOOKUP($E5802,Mapping!$A$2:$C$502,3,0)</f>
        <v>S3</v>
      </c>
      <c r="J5802" s="24" t="str">
        <f>VLOOKUP($E5802,Mapping!$A$2:$C$502,2,0)</f>
        <v>Facebook AEO BAU</v>
      </c>
      <c r="K5802" s="24" t="str">
        <f>VLOOKUP(G5802,Mapping!$E$2:$F$246,2,0)</f>
        <v>S1</v>
      </c>
    </row>
    <row r="5803" spans="5:11" x14ac:dyDescent="0.25">
      <c r="E5803" s="5" t="s">
        <v>207</v>
      </c>
      <c r="F5803" s="1" t="s">
        <v>117</v>
      </c>
      <c r="G5803" s="2">
        <v>44354</v>
      </c>
      <c r="H5803" s="1">
        <v>0</v>
      </c>
      <c r="I5803" s="24" t="str">
        <f>VLOOKUP($E5803,Mapping!$A$2:$C$502,3,0)</f>
        <v>Pre</v>
      </c>
      <c r="J5803" s="24" t="str">
        <f>VLOOKUP($E5803,Mapping!$A$2:$C$502,2,0)</f>
        <v>Facebook AEO BAU</v>
      </c>
      <c r="K5803" s="24" t="str">
        <f>VLOOKUP(G5803,Mapping!$E$2:$F$246,2,0)</f>
        <v>S1</v>
      </c>
    </row>
    <row r="5804" spans="5:11" x14ac:dyDescent="0.25">
      <c r="E5804" s="5" t="s">
        <v>208</v>
      </c>
      <c r="F5804" s="1" t="s">
        <v>117</v>
      </c>
      <c r="G5804" s="2">
        <v>44354</v>
      </c>
      <c r="H5804" s="1">
        <v>0</v>
      </c>
      <c r="I5804" s="24" t="str">
        <f>VLOOKUP($E5804,Mapping!$A$2:$C$502,3,0)</f>
        <v>Pre</v>
      </c>
      <c r="J5804" s="24" t="str">
        <f>VLOOKUP($E5804,Mapping!$A$2:$C$502,2,0)</f>
        <v>Facebook VO AAA</v>
      </c>
      <c r="K5804" s="24" t="str">
        <f>VLOOKUP(G5804,Mapping!$E$2:$F$246,2,0)</f>
        <v>S1</v>
      </c>
    </row>
    <row r="5805" spans="5:11" x14ac:dyDescent="0.25">
      <c r="E5805" s="5" t="s">
        <v>209</v>
      </c>
      <c r="F5805" s="1" t="s">
        <v>117</v>
      </c>
      <c r="G5805" s="2">
        <v>44354</v>
      </c>
      <c r="H5805" s="1">
        <v>17650.782918512301</v>
      </c>
      <c r="I5805" s="24" t="str">
        <f>VLOOKUP($E5805,Mapping!$A$2:$C$502,3,0)</f>
        <v>S1</v>
      </c>
      <c r="J5805" s="24" t="str">
        <f>VLOOKUP($E5805,Mapping!$A$2:$C$502,2,0)</f>
        <v>Facebook VO AAA</v>
      </c>
      <c r="K5805" s="24" t="str">
        <f>VLOOKUP(G5805,Mapping!$E$2:$F$246,2,0)</f>
        <v>S1</v>
      </c>
    </row>
    <row r="5806" spans="5:11" x14ac:dyDescent="0.25">
      <c r="E5806" s="5" t="s">
        <v>210</v>
      </c>
      <c r="F5806" s="1" t="s">
        <v>117</v>
      </c>
      <c r="G5806" s="2">
        <v>44354</v>
      </c>
      <c r="H5806" s="1">
        <v>0</v>
      </c>
      <c r="I5806" s="24" t="str">
        <f>VLOOKUP($E5806,Mapping!$A$2:$C$502,3,0)</f>
        <v>S2</v>
      </c>
      <c r="J5806" s="24" t="str">
        <f>VLOOKUP($E5806,Mapping!$A$2:$C$502,2,0)</f>
        <v>Facebook VO AAA</v>
      </c>
      <c r="K5806" s="24" t="str">
        <f>VLOOKUP(G5806,Mapping!$E$2:$F$246,2,0)</f>
        <v>S1</v>
      </c>
    </row>
    <row r="5807" spans="5:11" x14ac:dyDescent="0.25">
      <c r="E5807" s="5" t="s">
        <v>245</v>
      </c>
      <c r="F5807" s="1" t="s">
        <v>117</v>
      </c>
      <c r="G5807" s="2">
        <v>44354</v>
      </c>
      <c r="H5807" s="1">
        <v>0</v>
      </c>
      <c r="I5807" s="24" t="str">
        <f>VLOOKUP($E5807,Mapping!$A$2:$C$502,3,0)</f>
        <v>S3</v>
      </c>
      <c r="J5807" s="24" t="str">
        <f>VLOOKUP($E5807,Mapping!$A$2:$C$502,2,0)</f>
        <v>Facebook VO AAA</v>
      </c>
      <c r="K5807" s="24" t="str">
        <f>VLOOKUP(G5807,Mapping!$E$2:$F$246,2,0)</f>
        <v>S1</v>
      </c>
    </row>
    <row r="5808" spans="5:11" x14ac:dyDescent="0.25">
      <c r="E5808" s="5" t="s">
        <v>211</v>
      </c>
      <c r="F5808" s="1" t="s">
        <v>117</v>
      </c>
      <c r="G5808" s="2">
        <v>44354</v>
      </c>
      <c r="H5808" s="1">
        <v>0</v>
      </c>
      <c r="I5808" s="24" t="str">
        <f>VLOOKUP($E5808,Mapping!$A$2:$C$502,3,0)</f>
        <v>Pre</v>
      </c>
      <c r="J5808" s="24" t="str">
        <f>VLOOKUP($E5808,Mapping!$A$2:$C$502,2,0)</f>
        <v>Facebook VO BAU</v>
      </c>
      <c r="K5808" s="24" t="str">
        <f>VLOOKUP(G5808,Mapping!$E$2:$F$246,2,0)</f>
        <v>S1</v>
      </c>
    </row>
    <row r="5809" spans="5:11" x14ac:dyDescent="0.25">
      <c r="E5809" s="5" t="s">
        <v>212</v>
      </c>
      <c r="F5809" s="1" t="s">
        <v>117</v>
      </c>
      <c r="G5809" s="2">
        <v>44354</v>
      </c>
      <c r="H5809" s="1">
        <v>29216.544303898801</v>
      </c>
      <c r="I5809" s="24" t="str">
        <f>VLOOKUP($E5809,Mapping!$A$2:$C$502,3,0)</f>
        <v>S1</v>
      </c>
      <c r="J5809" s="24" t="str">
        <f>VLOOKUP($E5809,Mapping!$A$2:$C$502,2,0)</f>
        <v>Facebook VO BAU</v>
      </c>
      <c r="K5809" s="24" t="str">
        <f>VLOOKUP(G5809,Mapping!$E$2:$F$246,2,0)</f>
        <v>S1</v>
      </c>
    </row>
    <row r="5810" spans="5:11" x14ac:dyDescent="0.25">
      <c r="E5810" s="5" t="s">
        <v>213</v>
      </c>
      <c r="F5810" s="1" t="s">
        <v>117</v>
      </c>
      <c r="G5810" s="2">
        <v>44354</v>
      </c>
      <c r="H5810" s="1">
        <v>0</v>
      </c>
      <c r="I5810" s="24" t="str">
        <f>VLOOKUP($E5810,Mapping!$A$2:$C$502,3,0)</f>
        <v>S2</v>
      </c>
      <c r="J5810" s="24" t="str">
        <f>VLOOKUP($E5810,Mapping!$A$2:$C$502,2,0)</f>
        <v>Facebook VO BAU</v>
      </c>
      <c r="K5810" s="24" t="str">
        <f>VLOOKUP(G5810,Mapping!$E$2:$F$246,2,0)</f>
        <v>S1</v>
      </c>
    </row>
    <row r="5811" spans="5:11" x14ac:dyDescent="0.25">
      <c r="E5811" s="5" t="s">
        <v>246</v>
      </c>
      <c r="F5811" s="1" t="s">
        <v>117</v>
      </c>
      <c r="G5811" s="2">
        <v>44354</v>
      </c>
      <c r="H5811" s="1">
        <v>0</v>
      </c>
      <c r="I5811" s="24" t="str">
        <f>VLOOKUP($E5811,Mapping!$A$2:$C$502,3,0)</f>
        <v>S3</v>
      </c>
      <c r="J5811" s="24" t="str">
        <f>VLOOKUP($E5811,Mapping!$A$2:$C$502,2,0)</f>
        <v>Facebook VO BAU</v>
      </c>
      <c r="K5811" s="24" t="str">
        <f>VLOOKUP(G5811,Mapping!$E$2:$F$246,2,0)</f>
        <v>S1</v>
      </c>
    </row>
    <row r="5812" spans="5:11" x14ac:dyDescent="0.25">
      <c r="E5812" s="5" t="s">
        <v>214</v>
      </c>
      <c r="F5812" s="1" t="s">
        <v>117</v>
      </c>
      <c r="G5812" s="2">
        <v>44354</v>
      </c>
      <c r="H5812" s="1">
        <v>0</v>
      </c>
      <c r="I5812" s="24" t="str">
        <f>VLOOKUP($E5812,Mapping!$A$2:$C$502,3,0)</f>
        <v>Pre</v>
      </c>
      <c r="J5812" s="24" t="str">
        <f>VLOOKUP($E5812,Mapping!$A$2:$C$502,2,0)</f>
        <v>Facebook VO Dynamic</v>
      </c>
      <c r="K5812" s="24" t="str">
        <f>VLOOKUP(G5812,Mapping!$E$2:$F$246,2,0)</f>
        <v>S1</v>
      </c>
    </row>
    <row r="5813" spans="5:11" x14ac:dyDescent="0.25">
      <c r="E5813" s="5" t="s">
        <v>215</v>
      </c>
      <c r="F5813" s="1" t="s">
        <v>117</v>
      </c>
      <c r="G5813" s="2">
        <v>44354</v>
      </c>
      <c r="H5813" s="1">
        <v>5450.4050751073801</v>
      </c>
      <c r="I5813" s="24" t="str">
        <f>VLOOKUP($E5813,Mapping!$A$2:$C$502,3,0)</f>
        <v>S1</v>
      </c>
      <c r="J5813" s="24" t="str">
        <f>VLOOKUP($E5813,Mapping!$A$2:$C$502,2,0)</f>
        <v>Facebook VO Dynamic</v>
      </c>
      <c r="K5813" s="24" t="str">
        <f>VLOOKUP(G5813,Mapping!$E$2:$F$246,2,0)</f>
        <v>S1</v>
      </c>
    </row>
    <row r="5814" spans="5:11" x14ac:dyDescent="0.25">
      <c r="E5814" s="5" t="s">
        <v>216</v>
      </c>
      <c r="F5814" s="1" t="s">
        <v>117</v>
      </c>
      <c r="G5814" s="2">
        <v>44354</v>
      </c>
      <c r="H5814" s="1">
        <v>0</v>
      </c>
      <c r="I5814" s="24" t="str">
        <f>VLOOKUP($E5814,Mapping!$A$2:$C$502,3,0)</f>
        <v>Pre</v>
      </c>
      <c r="J5814" s="24" t="str">
        <f>VLOOKUP($E5814,Mapping!$A$2:$C$502,2,0)</f>
        <v>Google Display</v>
      </c>
      <c r="K5814" s="24" t="str">
        <f>VLOOKUP(G5814,Mapping!$E$2:$F$246,2,0)</f>
        <v>S1</v>
      </c>
    </row>
    <row r="5815" spans="5:11" x14ac:dyDescent="0.25">
      <c r="E5815" s="5" t="s">
        <v>217</v>
      </c>
      <c r="F5815" s="1" t="s">
        <v>117</v>
      </c>
      <c r="G5815" s="2">
        <v>44354</v>
      </c>
      <c r="H5815" s="1">
        <v>0</v>
      </c>
      <c r="I5815" s="24">
        <f>VLOOKUP($E5815,Mapping!$A$2:$C$502,3,0)</f>
        <v>0</v>
      </c>
      <c r="J5815" s="24" t="str">
        <f>VLOOKUP($E5815,Mapping!$A$2:$C$502,2,0)</f>
        <v>Google Display</v>
      </c>
      <c r="K5815" s="24" t="str">
        <f>VLOOKUP(G5815,Mapping!$E$2:$F$246,2,0)</f>
        <v>S1</v>
      </c>
    </row>
    <row r="5816" spans="5:11" x14ac:dyDescent="0.25">
      <c r="E5816" s="5" t="s">
        <v>229</v>
      </c>
      <c r="F5816" s="1" t="s">
        <v>117</v>
      </c>
      <c r="G5816" s="2">
        <v>44354</v>
      </c>
      <c r="H5816" s="1">
        <v>0</v>
      </c>
      <c r="I5816" s="24">
        <f>VLOOKUP($E5816,Mapping!$A$2:$C$502,3,0)</f>
        <v>0</v>
      </c>
      <c r="J5816" s="24" t="str">
        <f>VLOOKUP($E5816,Mapping!$A$2:$C$502,2,0)</f>
        <v>Google Display</v>
      </c>
      <c r="K5816" s="24" t="str">
        <f>VLOOKUP(G5816,Mapping!$E$2:$F$246,2,0)</f>
        <v>S1</v>
      </c>
    </row>
    <row r="5817" spans="5:11" x14ac:dyDescent="0.25">
      <c r="E5817" s="5" t="s">
        <v>218</v>
      </c>
      <c r="F5817" s="1" t="s">
        <v>117</v>
      </c>
      <c r="G5817" s="2">
        <v>44354</v>
      </c>
      <c r="H5817" s="1">
        <v>0</v>
      </c>
      <c r="I5817" s="24">
        <f>VLOOKUP($E5817,Mapping!$A$2:$C$502,3,0)</f>
        <v>0</v>
      </c>
      <c r="J5817" s="24" t="str">
        <f>VLOOKUP($E5817,Mapping!$A$2:$C$502,2,0)</f>
        <v>Google Display</v>
      </c>
      <c r="K5817" s="24" t="str">
        <f>VLOOKUP(G5817,Mapping!$E$2:$F$246,2,0)</f>
        <v>S1</v>
      </c>
    </row>
    <row r="5818" spans="5:11" x14ac:dyDescent="0.25">
      <c r="E5818" s="5" t="s">
        <v>230</v>
      </c>
      <c r="F5818" s="1" t="s">
        <v>117</v>
      </c>
      <c r="G5818" s="2">
        <v>44354</v>
      </c>
      <c r="H5818" s="1">
        <v>6301.0257496111099</v>
      </c>
      <c r="I5818" s="24" t="str">
        <f>VLOOKUP($E5818,Mapping!$A$2:$C$502,3,0)</f>
        <v>S1</v>
      </c>
      <c r="J5818" s="24" t="str">
        <f>VLOOKUP($E5818,Mapping!$A$2:$C$502,2,0)</f>
        <v>Google Display</v>
      </c>
      <c r="K5818" s="24" t="str">
        <f>VLOOKUP(G5818,Mapping!$E$2:$F$246,2,0)</f>
        <v>S1</v>
      </c>
    </row>
    <row r="5819" spans="5:11" x14ac:dyDescent="0.25">
      <c r="E5819" s="5" t="s">
        <v>219</v>
      </c>
      <c r="F5819" s="1" t="s">
        <v>117</v>
      </c>
      <c r="G5819" s="2">
        <v>44354</v>
      </c>
      <c r="H5819" s="1">
        <v>0</v>
      </c>
      <c r="I5819" s="24" t="str">
        <f>VLOOKUP($E5819,Mapping!$A$2:$C$502,3,0)</f>
        <v>Pre</v>
      </c>
      <c r="J5819" s="24" t="str">
        <f>VLOOKUP($E5819,Mapping!$A$2:$C$502,2,0)</f>
        <v>Google Youtube</v>
      </c>
      <c r="K5819" s="24" t="str">
        <f>VLOOKUP(G5819,Mapping!$E$2:$F$246,2,0)</f>
        <v>S1</v>
      </c>
    </row>
    <row r="5820" spans="5:11" x14ac:dyDescent="0.25">
      <c r="E5820" s="5" t="s">
        <v>220</v>
      </c>
      <c r="F5820" s="1" t="s">
        <v>117</v>
      </c>
      <c r="G5820" s="2">
        <v>44354</v>
      </c>
      <c r="H5820" s="1">
        <v>0</v>
      </c>
      <c r="I5820" s="24">
        <f>VLOOKUP($E5820,Mapping!$A$2:$C$502,3,0)</f>
        <v>0</v>
      </c>
      <c r="J5820" s="24" t="str">
        <f>VLOOKUP($E5820,Mapping!$A$2:$C$502,2,0)</f>
        <v>Google Youtube</v>
      </c>
      <c r="K5820" s="24" t="str">
        <f>VLOOKUP(G5820,Mapping!$E$2:$F$246,2,0)</f>
        <v>S1</v>
      </c>
    </row>
    <row r="5821" spans="5:11" x14ac:dyDescent="0.25">
      <c r="E5821" s="5" t="s">
        <v>231</v>
      </c>
      <c r="F5821" s="1" t="s">
        <v>117</v>
      </c>
      <c r="G5821" s="2">
        <v>44354</v>
      </c>
      <c r="H5821" s="1">
        <v>0</v>
      </c>
      <c r="I5821" s="24">
        <f>VLOOKUP($E5821,Mapping!$A$2:$C$502,3,0)</f>
        <v>0</v>
      </c>
      <c r="J5821" s="24" t="str">
        <f>VLOOKUP($E5821,Mapping!$A$2:$C$502,2,0)</f>
        <v>Google Youtube</v>
      </c>
      <c r="K5821" s="24" t="str">
        <f>VLOOKUP(G5821,Mapping!$E$2:$F$246,2,0)</f>
        <v>S1</v>
      </c>
    </row>
    <row r="5822" spans="5:11" x14ac:dyDescent="0.25">
      <c r="E5822" s="5" t="s">
        <v>221</v>
      </c>
      <c r="F5822" s="1" t="s">
        <v>117</v>
      </c>
      <c r="G5822" s="2">
        <v>44354</v>
      </c>
      <c r="H5822" s="1">
        <v>0</v>
      </c>
      <c r="I5822" s="24">
        <f>VLOOKUP($E5822,Mapping!$A$2:$C$502,3,0)</f>
        <v>0</v>
      </c>
      <c r="J5822" s="24" t="str">
        <f>VLOOKUP($E5822,Mapping!$A$2:$C$502,2,0)</f>
        <v>Google Youtube</v>
      </c>
      <c r="K5822" s="24" t="str">
        <f>VLOOKUP(G5822,Mapping!$E$2:$F$246,2,0)</f>
        <v>S1</v>
      </c>
    </row>
    <row r="5823" spans="5:11" x14ac:dyDescent="0.25">
      <c r="E5823" s="5" t="s">
        <v>232</v>
      </c>
      <c r="F5823" s="1" t="s">
        <v>117</v>
      </c>
      <c r="G5823" s="2">
        <v>44354</v>
      </c>
      <c r="H5823" s="1">
        <v>5869.7064295260798</v>
      </c>
      <c r="I5823" s="24" t="str">
        <f>VLOOKUP($E5823,Mapping!$A$2:$C$502,3,0)</f>
        <v>S1</v>
      </c>
      <c r="J5823" s="24" t="str">
        <f>VLOOKUP($E5823,Mapping!$A$2:$C$502,2,0)</f>
        <v>Google Youtube</v>
      </c>
      <c r="K5823" s="24" t="str">
        <f>VLOOKUP(G5823,Mapping!$E$2:$F$246,2,0)</f>
        <v>S1</v>
      </c>
    </row>
    <row r="5824" spans="5:11" x14ac:dyDescent="0.25">
      <c r="E5824" s="5" t="s">
        <v>73</v>
      </c>
      <c r="F5824" s="1" t="s">
        <v>117</v>
      </c>
      <c r="G5824" s="2">
        <v>44354</v>
      </c>
      <c r="H5824" s="1">
        <v>282876.95580592903</v>
      </c>
      <c r="I5824" s="24">
        <f>VLOOKUP($E5824,Mapping!$A$2:$C$502,3,0)</f>
        <v>0</v>
      </c>
      <c r="J5824" s="24">
        <f>VLOOKUP($E5824,Mapping!$A$2:$C$502,2,0)</f>
        <v>0</v>
      </c>
      <c r="K5824" s="24" t="str">
        <f>VLOOKUP(G5824,Mapping!$E$2:$F$246,2,0)</f>
        <v>S1</v>
      </c>
    </row>
    <row r="5825" spans="5:11" x14ac:dyDescent="0.25">
      <c r="E5825" s="5" t="s">
        <v>149</v>
      </c>
      <c r="F5825" s="1" t="s">
        <v>117</v>
      </c>
      <c r="G5825" s="2">
        <v>44354</v>
      </c>
      <c r="H5825" s="1">
        <v>0</v>
      </c>
      <c r="I5825" s="24">
        <f>VLOOKUP($E5825,Mapping!$A$2:$C$502,3,0)</f>
        <v>0</v>
      </c>
      <c r="J5825" s="24" t="str">
        <f>VLOOKUP($E5825,Mapping!$A$2:$C$502,2,0)</f>
        <v>Event After Effect</v>
      </c>
      <c r="K5825" s="24" t="str">
        <f>VLOOKUP(G5825,Mapping!$E$2:$F$246,2,0)</f>
        <v>S1</v>
      </c>
    </row>
    <row r="5826" spans="5:11" x14ac:dyDescent="0.25">
      <c r="E5826" s="5" t="s">
        <v>150</v>
      </c>
      <c r="F5826" s="1" t="s">
        <v>117</v>
      </c>
      <c r="G5826" s="2">
        <v>44354</v>
      </c>
      <c r="H5826" s="1">
        <v>0</v>
      </c>
      <c r="I5826" s="24">
        <f>VLOOKUP($E5826,Mapping!$A$2:$C$502,3,0)</f>
        <v>0</v>
      </c>
      <c r="J5826" s="24" t="str">
        <f>VLOOKUP($E5826,Mapping!$A$2:$C$502,2,0)</f>
        <v>Internal Event</v>
      </c>
      <c r="K5826" s="24" t="str">
        <f>VLOOKUP(G5826,Mapping!$E$2:$F$246,2,0)</f>
        <v>S1</v>
      </c>
    </row>
    <row r="5827" spans="5:11" x14ac:dyDescent="0.25">
      <c r="E5827" s="5" t="s">
        <v>151</v>
      </c>
      <c r="F5827" s="1" t="s">
        <v>117</v>
      </c>
      <c r="G5827" s="2">
        <v>44354</v>
      </c>
      <c r="H5827" s="1">
        <v>0</v>
      </c>
      <c r="I5827" s="24">
        <f>VLOOKUP($E5827,Mapping!$A$2:$C$502,3,0)</f>
        <v>0</v>
      </c>
      <c r="J5827" s="24" t="str">
        <f>VLOOKUP($E5827,Mapping!$A$2:$C$502,2,0)</f>
        <v>Internal Event</v>
      </c>
      <c r="K5827" s="24" t="str">
        <f>VLOOKUP(G5827,Mapping!$E$2:$F$246,2,0)</f>
        <v>S1</v>
      </c>
    </row>
    <row r="5828" spans="5:11" x14ac:dyDescent="0.25">
      <c r="E5828" s="5" t="s">
        <v>152</v>
      </c>
      <c r="F5828" s="1" t="s">
        <v>117</v>
      </c>
      <c r="G5828" s="2">
        <v>44354</v>
      </c>
      <c r="H5828" s="1">
        <v>0</v>
      </c>
      <c r="I5828" s="24">
        <f>VLOOKUP($E5828,Mapping!$A$2:$C$502,3,0)</f>
        <v>0</v>
      </c>
      <c r="J5828" s="24" t="str">
        <f>VLOOKUP($E5828,Mapping!$A$2:$C$502,2,0)</f>
        <v>Internal Event</v>
      </c>
      <c r="K5828" s="24" t="str">
        <f>VLOOKUP(G5828,Mapping!$E$2:$F$246,2,0)</f>
        <v>S1</v>
      </c>
    </row>
    <row r="5829" spans="5:11" x14ac:dyDescent="0.25">
      <c r="E5829" s="5" t="s">
        <v>153</v>
      </c>
      <c r="F5829" s="1" t="s">
        <v>117</v>
      </c>
      <c r="G5829" s="2">
        <v>44354</v>
      </c>
      <c r="H5829" s="1">
        <v>-26587.378751716002</v>
      </c>
      <c r="I5829" s="24">
        <f>VLOOKUP($E5829,Mapping!$A$2:$C$502,3,0)</f>
        <v>0</v>
      </c>
      <c r="J5829" s="24" t="str">
        <f>VLOOKUP($E5829,Mapping!$A$2:$C$502,2,0)</f>
        <v>Monday Effect</v>
      </c>
      <c r="K5829" s="24" t="str">
        <f>VLOOKUP(G5829,Mapping!$E$2:$F$246,2,0)</f>
        <v>S1</v>
      </c>
    </row>
    <row r="5830" spans="5:11" x14ac:dyDescent="0.25">
      <c r="E5830" s="5" t="s">
        <v>154</v>
      </c>
      <c r="F5830" s="1" t="s">
        <v>117</v>
      </c>
      <c r="G5830" s="2">
        <v>44354</v>
      </c>
      <c r="H5830" s="1">
        <v>0</v>
      </c>
      <c r="I5830" s="24">
        <f>VLOOKUP($E5830,Mapping!$A$2:$C$502,3,0)</f>
        <v>0</v>
      </c>
      <c r="J5830" s="24" t="str">
        <f>VLOOKUP($E5830,Mapping!$A$2:$C$502,2,0)</f>
        <v>New Content</v>
      </c>
      <c r="K5830" s="24" t="str">
        <f>VLOOKUP(G5830,Mapping!$E$2:$F$246,2,0)</f>
        <v>S1</v>
      </c>
    </row>
    <row r="5831" spans="5:11" x14ac:dyDescent="0.25">
      <c r="E5831" s="5" t="s">
        <v>155</v>
      </c>
      <c r="F5831" s="1" t="s">
        <v>117</v>
      </c>
      <c r="G5831" s="2">
        <v>44354</v>
      </c>
      <c r="H5831" s="1">
        <v>0</v>
      </c>
      <c r="I5831" s="24">
        <f>VLOOKUP($E5831,Mapping!$A$2:$C$502,3,0)</f>
        <v>0</v>
      </c>
      <c r="J5831" s="24" t="str">
        <f>VLOOKUP($E5831,Mapping!$A$2:$C$502,2,0)</f>
        <v>Internal Event</v>
      </c>
      <c r="K5831" s="24" t="str">
        <f>VLOOKUP(G5831,Mapping!$E$2:$F$246,2,0)</f>
        <v>S1</v>
      </c>
    </row>
    <row r="5832" spans="5:11" x14ac:dyDescent="0.25">
      <c r="E5832" s="5" t="s">
        <v>156</v>
      </c>
      <c r="F5832" s="1" t="s">
        <v>117</v>
      </c>
      <c r="G5832" s="2">
        <v>44354</v>
      </c>
      <c r="H5832" s="1">
        <v>0</v>
      </c>
      <c r="I5832" s="24">
        <f>VLOOKUP($E5832,Mapping!$A$2:$C$502,3,0)</f>
        <v>0</v>
      </c>
      <c r="J5832" s="24" t="str">
        <f>VLOOKUP($E5832,Mapping!$A$2:$C$502,2,0)</f>
        <v>Internal Event</v>
      </c>
      <c r="K5832" s="24" t="str">
        <f>VLOOKUP(G5832,Mapping!$E$2:$F$246,2,0)</f>
        <v>S1</v>
      </c>
    </row>
    <row r="5833" spans="5:11" x14ac:dyDescent="0.25">
      <c r="E5833" s="5" t="s">
        <v>233</v>
      </c>
      <c r="F5833" s="1" t="s">
        <v>117</v>
      </c>
      <c r="G5833" s="2">
        <v>44354</v>
      </c>
      <c r="H5833" s="1">
        <v>0</v>
      </c>
      <c r="I5833" s="24" t="str">
        <f>VLOOKUP($E5833,Mapping!$A$2:$C$502,3,0)</f>
        <v>S2</v>
      </c>
      <c r="J5833" s="24" t="str">
        <f>VLOOKUP($E5833,Mapping!$A$2:$C$502,2,0)</f>
        <v>Reddit</v>
      </c>
      <c r="K5833" s="24" t="str">
        <f>VLOOKUP(G5833,Mapping!$E$2:$F$246,2,0)</f>
        <v>S1</v>
      </c>
    </row>
    <row r="5834" spans="5:11" x14ac:dyDescent="0.25">
      <c r="E5834" s="5" t="s">
        <v>158</v>
      </c>
      <c r="F5834" s="1" t="s">
        <v>117</v>
      </c>
      <c r="G5834" s="2">
        <v>44354</v>
      </c>
      <c r="H5834" s="1">
        <v>0</v>
      </c>
      <c r="I5834" s="24">
        <f>VLOOKUP($E5834,Mapping!$A$2:$C$502,3,0)</f>
        <v>0</v>
      </c>
      <c r="J5834" s="24" t="str">
        <f>VLOOKUP($E5834,Mapping!$A$2:$C$502,2,0)</f>
        <v>Internal Event</v>
      </c>
      <c r="K5834" s="24" t="str">
        <f>VLOOKUP(G5834,Mapping!$E$2:$F$246,2,0)</f>
        <v>S1</v>
      </c>
    </row>
    <row r="5835" spans="5:11" x14ac:dyDescent="0.25">
      <c r="E5835" s="5" t="s">
        <v>159</v>
      </c>
      <c r="F5835" s="1" t="s">
        <v>117</v>
      </c>
      <c r="G5835" s="2">
        <v>44354</v>
      </c>
      <c r="H5835" s="1">
        <v>0</v>
      </c>
      <c r="I5835" s="24">
        <f>VLOOKUP($E5835,Mapping!$A$2:$C$502,3,0)</f>
        <v>0</v>
      </c>
      <c r="J5835" s="24" t="str">
        <f>VLOOKUP($E5835,Mapping!$A$2:$C$502,2,0)</f>
        <v>Event After Effect</v>
      </c>
      <c r="K5835" s="24" t="str">
        <f>VLOOKUP(G5835,Mapping!$E$2:$F$246,2,0)</f>
        <v>S1</v>
      </c>
    </row>
    <row r="5836" spans="5:11" x14ac:dyDescent="0.25">
      <c r="E5836" s="5" t="s">
        <v>160</v>
      </c>
      <c r="F5836" s="1" t="s">
        <v>117</v>
      </c>
      <c r="G5836" s="2">
        <v>44354</v>
      </c>
      <c r="H5836" s="1">
        <v>0</v>
      </c>
      <c r="I5836" s="24">
        <f>VLOOKUP($E5836,Mapping!$A$2:$C$502,3,0)</f>
        <v>0</v>
      </c>
      <c r="J5836" s="24" t="str">
        <f>VLOOKUP($E5836,Mapping!$A$2:$C$502,2,0)</f>
        <v>Event After Effect</v>
      </c>
      <c r="K5836" s="24" t="str">
        <f>VLOOKUP(G5836,Mapping!$E$2:$F$246,2,0)</f>
        <v>S1</v>
      </c>
    </row>
    <row r="5837" spans="5:11" x14ac:dyDescent="0.25">
      <c r="E5837" s="5" t="s">
        <v>161</v>
      </c>
      <c r="F5837" s="1" t="s">
        <v>117</v>
      </c>
      <c r="G5837" s="2">
        <v>44354</v>
      </c>
      <c r="H5837" s="1">
        <v>0</v>
      </c>
      <c r="I5837" s="24">
        <f>VLOOKUP($E5837,Mapping!$A$2:$C$502,3,0)</f>
        <v>0</v>
      </c>
      <c r="J5837" s="24" t="str">
        <f>VLOOKUP($E5837,Mapping!$A$2:$C$502,2,0)</f>
        <v>Internal Event</v>
      </c>
      <c r="K5837" s="24" t="str">
        <f>VLOOKUP(G5837,Mapping!$E$2:$F$246,2,0)</f>
        <v>S1</v>
      </c>
    </row>
    <row r="5838" spans="5:11" x14ac:dyDescent="0.25">
      <c r="E5838" s="5" t="s">
        <v>162</v>
      </c>
      <c r="F5838" s="1" t="s">
        <v>117</v>
      </c>
      <c r="G5838" s="2">
        <v>44354</v>
      </c>
      <c r="H5838" s="1">
        <v>0</v>
      </c>
      <c r="I5838" s="24">
        <f>VLOOKUP($E5838,Mapping!$A$2:$C$502,3,0)</f>
        <v>0</v>
      </c>
      <c r="J5838" s="24" t="str">
        <f>VLOOKUP($E5838,Mapping!$A$2:$C$502,2,0)</f>
        <v>Tuesday Effect</v>
      </c>
      <c r="K5838" s="24" t="str">
        <f>VLOOKUP(G5838,Mapping!$E$2:$F$246,2,0)</f>
        <v>S1</v>
      </c>
    </row>
    <row r="5839" spans="5:11" x14ac:dyDescent="0.25">
      <c r="E5839" s="5" t="s">
        <v>222</v>
      </c>
      <c r="F5839" s="1" t="s">
        <v>117</v>
      </c>
      <c r="G5839" s="2">
        <v>44354</v>
      </c>
      <c r="H5839" s="1">
        <v>0</v>
      </c>
      <c r="I5839" s="24" t="str">
        <f>VLOOKUP($E5839,Mapping!$A$2:$C$502,3,0)</f>
        <v>Pre</v>
      </c>
      <c r="J5839" s="24" t="str">
        <f>VLOOKUP($E5839,Mapping!$A$2:$C$502,2,0)</f>
        <v>Unity</v>
      </c>
      <c r="K5839" s="24" t="str">
        <f>VLOOKUP(G5839,Mapping!$E$2:$F$246,2,0)</f>
        <v>S1</v>
      </c>
    </row>
    <row r="5840" spans="5:11" x14ac:dyDescent="0.25">
      <c r="E5840" s="5" t="s">
        <v>234</v>
      </c>
      <c r="F5840" s="1" t="s">
        <v>117</v>
      </c>
      <c r="G5840" s="2">
        <v>44354</v>
      </c>
      <c r="H5840" s="1">
        <v>10302.8434463268</v>
      </c>
      <c r="I5840" s="24" t="str">
        <f>VLOOKUP($E5840,Mapping!$A$2:$C$502,3,0)</f>
        <v>S1</v>
      </c>
      <c r="J5840" s="24" t="str">
        <f>VLOOKUP($E5840,Mapping!$A$2:$C$502,2,0)</f>
        <v>Unity</v>
      </c>
      <c r="K5840" s="24" t="str">
        <f>VLOOKUP(G5840,Mapping!$E$2:$F$246,2,0)</f>
        <v>S1</v>
      </c>
    </row>
    <row r="5841" spans="5:11" x14ac:dyDescent="0.25">
      <c r="E5841" s="5" t="s">
        <v>235</v>
      </c>
      <c r="F5841" s="1" t="s">
        <v>117</v>
      </c>
      <c r="G5841" s="2">
        <v>44354</v>
      </c>
      <c r="H5841" s="1">
        <v>0</v>
      </c>
      <c r="I5841" s="24" t="str">
        <f>VLOOKUP($E5841,Mapping!$A$2:$C$502,3,0)</f>
        <v>S2</v>
      </c>
      <c r="J5841" s="24" t="str">
        <f>VLOOKUP($E5841,Mapping!$A$2:$C$502,2,0)</f>
        <v>Unity</v>
      </c>
      <c r="K5841" s="24" t="str">
        <f>VLOOKUP(G5841,Mapping!$E$2:$F$246,2,0)</f>
        <v>S1</v>
      </c>
    </row>
    <row r="5842" spans="5:11" x14ac:dyDescent="0.25">
      <c r="E5842" s="5" t="s">
        <v>247</v>
      </c>
      <c r="F5842" s="1" t="s">
        <v>117</v>
      </c>
      <c r="G5842" s="2">
        <v>44354</v>
      </c>
      <c r="H5842" s="1">
        <v>0</v>
      </c>
      <c r="I5842" s="24" t="str">
        <f>VLOOKUP($E5842,Mapping!$A$2:$C$502,3,0)</f>
        <v>S3</v>
      </c>
      <c r="J5842" s="24" t="str">
        <f>VLOOKUP($E5842,Mapping!$A$2:$C$502,2,0)</f>
        <v>Unity</v>
      </c>
      <c r="K5842" s="24" t="str">
        <f>VLOOKUP(G5842,Mapping!$E$2:$F$246,2,0)</f>
        <v>S1</v>
      </c>
    </row>
    <row r="5843" spans="5:11" x14ac:dyDescent="0.25">
      <c r="E5843" s="5" t="s">
        <v>200</v>
      </c>
      <c r="F5843" s="1" t="s">
        <v>117</v>
      </c>
      <c r="G5843" s="2">
        <v>44355</v>
      </c>
      <c r="H5843" s="1">
        <v>0</v>
      </c>
      <c r="I5843" s="24">
        <f>VLOOKUP($E5843,Mapping!$A$2:$C$502,3,0)</f>
        <v>0</v>
      </c>
      <c r="J5843" s="24" t="str">
        <f>VLOOKUP($E5843,Mapping!$A$2:$C$502,2,0)</f>
        <v>Apple Search</v>
      </c>
      <c r="K5843" s="24" t="str">
        <f>VLOOKUP(G5843,Mapping!$E$2:$F$246,2,0)</f>
        <v>S1</v>
      </c>
    </row>
    <row r="5844" spans="5:11" x14ac:dyDescent="0.25">
      <c r="E5844" s="5" t="s">
        <v>227</v>
      </c>
      <c r="F5844" s="1" t="s">
        <v>117</v>
      </c>
      <c r="G5844" s="2">
        <v>44355</v>
      </c>
      <c r="H5844" s="1">
        <v>2.2796330538948202</v>
      </c>
      <c r="I5844" s="24">
        <f>VLOOKUP($E5844,Mapping!$A$2:$C$502,3,0)</f>
        <v>0</v>
      </c>
      <c r="J5844" s="24" t="str">
        <f>VLOOKUP($E5844,Mapping!$A$2:$C$502,2,0)</f>
        <v>Applovin Rewarded</v>
      </c>
      <c r="K5844" s="24" t="str">
        <f>VLOOKUP(G5844,Mapping!$E$2:$F$246,2,0)</f>
        <v>S1</v>
      </c>
    </row>
    <row r="5845" spans="5:11" x14ac:dyDescent="0.25">
      <c r="E5845" s="5" t="s">
        <v>201</v>
      </c>
      <c r="F5845" s="1" t="s">
        <v>117</v>
      </c>
      <c r="G5845" s="2">
        <v>44355</v>
      </c>
      <c r="H5845" s="1">
        <v>4.2455657817574801</v>
      </c>
      <c r="I5845" s="24">
        <f>VLOOKUP($E5845,Mapping!$A$2:$C$502,3,0)</f>
        <v>0</v>
      </c>
      <c r="J5845" s="24" t="str">
        <f>VLOOKUP($E5845,Mapping!$A$2:$C$502,2,0)</f>
        <v>Applovin Video</v>
      </c>
      <c r="K5845" s="24" t="str">
        <f>VLOOKUP(G5845,Mapping!$E$2:$F$246,2,0)</f>
        <v>S1</v>
      </c>
    </row>
    <row r="5846" spans="5:11" x14ac:dyDescent="0.25">
      <c r="E5846" s="5" t="s">
        <v>143</v>
      </c>
      <c r="F5846" s="1" t="s">
        <v>117</v>
      </c>
      <c r="G5846" s="2">
        <v>44355</v>
      </c>
      <c r="H5846" s="1">
        <v>0</v>
      </c>
      <c r="I5846" s="24">
        <f>VLOOKUP($E5846,Mapping!$A$2:$C$502,3,0)</f>
        <v>0</v>
      </c>
      <c r="J5846" s="24" t="str">
        <f>VLOOKUP($E5846,Mapping!$A$2:$C$502,2,0)</f>
        <v>Bug Fix</v>
      </c>
      <c r="K5846" s="24" t="str">
        <f>VLOOKUP(G5846,Mapping!$E$2:$F$246,2,0)</f>
        <v>S1</v>
      </c>
    </row>
    <row r="5847" spans="5:11" x14ac:dyDescent="0.25">
      <c r="E5847" s="5" t="s">
        <v>144</v>
      </c>
      <c r="F5847" s="1" t="s">
        <v>117</v>
      </c>
      <c r="G5847" s="2">
        <v>44355</v>
      </c>
      <c r="H5847" s="1">
        <v>0</v>
      </c>
      <c r="I5847" s="24">
        <f>VLOOKUP($E5847,Mapping!$A$2:$C$502,3,0)</f>
        <v>0</v>
      </c>
      <c r="J5847" s="24" t="str">
        <f>VLOOKUP($E5847,Mapping!$A$2:$C$502,2,0)</f>
        <v>Bug Fix</v>
      </c>
      <c r="K5847" s="24" t="str">
        <f>VLOOKUP(G5847,Mapping!$E$2:$F$246,2,0)</f>
        <v>S1</v>
      </c>
    </row>
    <row r="5848" spans="5:11" x14ac:dyDescent="0.25">
      <c r="E5848" s="5" t="s">
        <v>226</v>
      </c>
      <c r="F5848" s="1" t="s">
        <v>117</v>
      </c>
      <c r="G5848" s="2">
        <v>44355</v>
      </c>
      <c r="H5848" s="1">
        <v>0</v>
      </c>
      <c r="I5848" s="24">
        <f>VLOOKUP($E5848,Mapping!$A$2:$C$502,3,0)</f>
        <v>0</v>
      </c>
      <c r="J5848" s="24" t="str">
        <f>VLOOKUP($E5848,Mapping!$A$2:$C$502,2,0)</f>
        <v>Bug Fix</v>
      </c>
      <c r="K5848" s="24" t="str">
        <f>VLOOKUP(G5848,Mapping!$E$2:$F$246,2,0)</f>
        <v>S1</v>
      </c>
    </row>
    <row r="5849" spans="5:11" x14ac:dyDescent="0.25">
      <c r="E5849" s="5" t="s">
        <v>146</v>
      </c>
      <c r="F5849" s="1" t="s">
        <v>117</v>
      </c>
      <c r="G5849" s="2">
        <v>44355</v>
      </c>
      <c r="H5849" s="1">
        <v>0</v>
      </c>
      <c r="I5849" s="24">
        <f>VLOOKUP($E5849,Mapping!$A$2:$C$502,3,0)</f>
        <v>0</v>
      </c>
      <c r="J5849" s="24" t="str">
        <f>VLOOKUP($E5849,Mapping!$A$2:$C$502,2,0)</f>
        <v>Event After Effect</v>
      </c>
      <c r="K5849" s="24" t="str">
        <f>VLOOKUP(G5849,Mapping!$E$2:$F$246,2,0)</f>
        <v>S1</v>
      </c>
    </row>
    <row r="5850" spans="5:11" x14ac:dyDescent="0.25">
      <c r="E5850" s="5" t="s">
        <v>228</v>
      </c>
      <c r="F5850" s="1" t="s">
        <v>117</v>
      </c>
      <c r="G5850" s="2">
        <v>44355</v>
      </c>
      <c r="H5850" s="1">
        <v>0</v>
      </c>
      <c r="I5850" s="24">
        <f>VLOOKUP($E5850,Mapping!$A$2:$C$502,3,0)</f>
        <v>0</v>
      </c>
      <c r="J5850" s="24" t="str">
        <f>VLOOKUP($E5850,Mapping!$A$2:$C$502,2,0)</f>
        <v>Bytedance Global</v>
      </c>
      <c r="K5850" s="24" t="str">
        <f>VLOOKUP(G5850,Mapping!$E$2:$F$246,2,0)</f>
        <v>S1</v>
      </c>
    </row>
    <row r="5851" spans="5:11" x14ac:dyDescent="0.25">
      <c r="E5851" s="5" t="s">
        <v>180</v>
      </c>
      <c r="F5851" s="1" t="s">
        <v>117</v>
      </c>
      <c r="G5851" s="2">
        <v>44355</v>
      </c>
      <c r="H5851" s="1">
        <v>-18534.793180250199</v>
      </c>
      <c r="I5851" s="24">
        <f>VLOOKUP($E5851,Mapping!$A$2:$C$502,3,0)</f>
        <v>0</v>
      </c>
      <c r="J5851" s="24" t="str">
        <f>VLOOKUP($E5851,Mapping!$A$2:$C$502,2,0)</f>
        <v>Lords Mobile</v>
      </c>
      <c r="K5851" s="24" t="str">
        <f>VLOOKUP(G5851,Mapping!$E$2:$F$246,2,0)</f>
        <v>S1</v>
      </c>
    </row>
    <row r="5852" spans="5:11" x14ac:dyDescent="0.25">
      <c r="E5852" s="5" t="s">
        <v>181</v>
      </c>
      <c r="F5852" s="1" t="s">
        <v>117</v>
      </c>
      <c r="G5852" s="2">
        <v>44355</v>
      </c>
      <c r="H5852" s="1">
        <v>-15880.447879823399</v>
      </c>
      <c r="I5852" s="24">
        <f>VLOOKUP($E5852,Mapping!$A$2:$C$502,3,0)</f>
        <v>0</v>
      </c>
      <c r="J5852" s="24" t="str">
        <f>VLOOKUP($E5852,Mapping!$A$2:$C$502,2,0)</f>
        <v>Rise of Kingdom</v>
      </c>
      <c r="K5852" s="24" t="str">
        <f>VLOOKUP(G5852,Mapping!$E$2:$F$246,2,0)</f>
        <v>S1</v>
      </c>
    </row>
    <row r="5853" spans="5:11" x14ac:dyDescent="0.25">
      <c r="E5853" s="5" t="s">
        <v>182</v>
      </c>
      <c r="F5853" s="1" t="s">
        <v>117</v>
      </c>
      <c r="G5853" s="2">
        <v>44355</v>
      </c>
      <c r="H5853" s="1">
        <v>-10174.5436885012</v>
      </c>
      <c r="I5853" s="24">
        <f>VLOOKUP($E5853,Mapping!$A$2:$C$502,3,0)</f>
        <v>0</v>
      </c>
      <c r="J5853" s="24" t="str">
        <f>VLOOKUP($E5853,Mapping!$A$2:$C$502,2,0)</f>
        <v>West Game</v>
      </c>
      <c r="K5853" s="24" t="str">
        <f>VLOOKUP(G5853,Mapping!$E$2:$F$246,2,0)</f>
        <v>S1</v>
      </c>
    </row>
    <row r="5854" spans="5:11" x14ac:dyDescent="0.25">
      <c r="E5854" s="5" t="s">
        <v>148</v>
      </c>
      <c r="F5854" s="1" t="s">
        <v>117</v>
      </c>
      <c r="G5854" s="2">
        <v>44355</v>
      </c>
      <c r="H5854" s="1">
        <v>0</v>
      </c>
      <c r="I5854" s="24">
        <f>VLOOKUP($E5854,Mapping!$A$2:$C$502,3,0)</f>
        <v>0</v>
      </c>
      <c r="J5854" s="24" t="str">
        <f>VLOOKUP($E5854,Mapping!$A$2:$C$502,2,0)</f>
        <v>Event After Effect</v>
      </c>
      <c r="K5854" s="24" t="str">
        <f>VLOOKUP(G5854,Mapping!$E$2:$F$246,2,0)</f>
        <v>S1</v>
      </c>
    </row>
    <row r="5855" spans="5:11" x14ac:dyDescent="0.25">
      <c r="E5855" s="5" t="s">
        <v>202</v>
      </c>
      <c r="F5855" s="1" t="s">
        <v>117</v>
      </c>
      <c r="G5855" s="2">
        <v>44355</v>
      </c>
      <c r="H5855" s="1">
        <v>4529.4671159252302</v>
      </c>
      <c r="I5855" s="24" t="str">
        <f>VLOOKUP($E5855,Mapping!$A$2:$C$502,3,0)</f>
        <v>S1</v>
      </c>
      <c r="J5855" s="24" t="str">
        <f>VLOOKUP($E5855,Mapping!$A$2:$C$502,2,0)</f>
        <v>Facebook AEO AAA</v>
      </c>
      <c r="K5855" s="24" t="str">
        <f>VLOOKUP(G5855,Mapping!$E$2:$F$246,2,0)</f>
        <v>S1</v>
      </c>
    </row>
    <row r="5856" spans="5:11" x14ac:dyDescent="0.25">
      <c r="E5856" s="5" t="s">
        <v>203</v>
      </c>
      <c r="F5856" s="1" t="s">
        <v>117</v>
      </c>
      <c r="G5856" s="2">
        <v>44355</v>
      </c>
      <c r="H5856" s="1">
        <v>0</v>
      </c>
      <c r="I5856" s="24" t="str">
        <f>VLOOKUP($E5856,Mapping!$A$2:$C$502,3,0)</f>
        <v>S2</v>
      </c>
      <c r="J5856" s="24" t="str">
        <f>VLOOKUP($E5856,Mapping!$A$2:$C$502,2,0)</f>
        <v>Facebook AEO AAA</v>
      </c>
      <c r="K5856" s="24" t="str">
        <f>VLOOKUP(G5856,Mapping!$E$2:$F$246,2,0)</f>
        <v>S1</v>
      </c>
    </row>
    <row r="5857" spans="5:11" x14ac:dyDescent="0.25">
      <c r="E5857" s="5" t="s">
        <v>243</v>
      </c>
      <c r="F5857" s="1" t="s">
        <v>117</v>
      </c>
      <c r="G5857" s="2">
        <v>44355</v>
      </c>
      <c r="H5857" s="1">
        <v>0</v>
      </c>
      <c r="I5857" s="24" t="str">
        <f>VLOOKUP($E5857,Mapping!$A$2:$C$502,3,0)</f>
        <v>S3</v>
      </c>
      <c r="J5857" s="24" t="str">
        <f>VLOOKUP($E5857,Mapping!$A$2:$C$502,2,0)</f>
        <v>Facebook AEO AAA</v>
      </c>
      <c r="K5857" s="24" t="str">
        <f>VLOOKUP(G5857,Mapping!$E$2:$F$246,2,0)</f>
        <v>S1</v>
      </c>
    </row>
    <row r="5858" spans="5:11" x14ac:dyDescent="0.25">
      <c r="E5858" s="5" t="s">
        <v>204</v>
      </c>
      <c r="F5858" s="1" t="s">
        <v>117</v>
      </c>
      <c r="G5858" s="2">
        <v>44355</v>
      </c>
      <c r="H5858" s="1">
        <v>0</v>
      </c>
      <c r="I5858" s="24" t="str">
        <f>VLOOKUP($E5858,Mapping!$A$2:$C$502,3,0)</f>
        <v>Pre</v>
      </c>
      <c r="J5858" s="24" t="str">
        <f>VLOOKUP($E5858,Mapping!$A$2:$C$502,2,0)</f>
        <v>Facebook AEO AAA</v>
      </c>
      <c r="K5858" s="24" t="str">
        <f>VLOOKUP(G5858,Mapping!$E$2:$F$246,2,0)</f>
        <v>S1</v>
      </c>
    </row>
    <row r="5859" spans="5:11" x14ac:dyDescent="0.25">
      <c r="E5859" s="5" t="s">
        <v>205</v>
      </c>
      <c r="F5859" s="1" t="s">
        <v>117</v>
      </c>
      <c r="G5859" s="2">
        <v>44355</v>
      </c>
      <c r="H5859" s="1">
        <v>2650.7063112722099</v>
      </c>
      <c r="I5859" s="24" t="str">
        <f>VLOOKUP($E5859,Mapping!$A$2:$C$502,3,0)</f>
        <v>S1</v>
      </c>
      <c r="J5859" s="24" t="str">
        <f>VLOOKUP($E5859,Mapping!$A$2:$C$502,2,0)</f>
        <v>Facebook AEO BAU</v>
      </c>
      <c r="K5859" s="24" t="str">
        <f>VLOOKUP(G5859,Mapping!$E$2:$F$246,2,0)</f>
        <v>S1</v>
      </c>
    </row>
    <row r="5860" spans="5:11" x14ac:dyDescent="0.25">
      <c r="E5860" s="5" t="s">
        <v>206</v>
      </c>
      <c r="F5860" s="1" t="s">
        <v>117</v>
      </c>
      <c r="G5860" s="2">
        <v>44355</v>
      </c>
      <c r="H5860" s="1">
        <v>0</v>
      </c>
      <c r="I5860" s="24" t="str">
        <f>VLOOKUP($E5860,Mapping!$A$2:$C$502,3,0)</f>
        <v>S2</v>
      </c>
      <c r="J5860" s="24" t="str">
        <f>VLOOKUP($E5860,Mapping!$A$2:$C$502,2,0)</f>
        <v>Facebook AEO BAU</v>
      </c>
      <c r="K5860" s="24" t="str">
        <f>VLOOKUP(G5860,Mapping!$E$2:$F$246,2,0)</f>
        <v>S1</v>
      </c>
    </row>
    <row r="5861" spans="5:11" x14ac:dyDescent="0.25">
      <c r="E5861" s="5" t="s">
        <v>244</v>
      </c>
      <c r="F5861" s="1" t="s">
        <v>117</v>
      </c>
      <c r="G5861" s="2">
        <v>44355</v>
      </c>
      <c r="H5861" s="1">
        <v>0</v>
      </c>
      <c r="I5861" s="24" t="str">
        <f>VLOOKUP($E5861,Mapping!$A$2:$C$502,3,0)</f>
        <v>S3</v>
      </c>
      <c r="J5861" s="24" t="str">
        <f>VLOOKUP($E5861,Mapping!$A$2:$C$502,2,0)</f>
        <v>Facebook AEO BAU</v>
      </c>
      <c r="K5861" s="24" t="str">
        <f>VLOOKUP(G5861,Mapping!$E$2:$F$246,2,0)</f>
        <v>S1</v>
      </c>
    </row>
    <row r="5862" spans="5:11" x14ac:dyDescent="0.25">
      <c r="E5862" s="5" t="s">
        <v>207</v>
      </c>
      <c r="F5862" s="1" t="s">
        <v>117</v>
      </c>
      <c r="G5862" s="2">
        <v>44355</v>
      </c>
      <c r="H5862" s="1">
        <v>0</v>
      </c>
      <c r="I5862" s="24" t="str">
        <f>VLOOKUP($E5862,Mapping!$A$2:$C$502,3,0)</f>
        <v>Pre</v>
      </c>
      <c r="J5862" s="24" t="str">
        <f>VLOOKUP($E5862,Mapping!$A$2:$C$502,2,0)</f>
        <v>Facebook AEO BAU</v>
      </c>
      <c r="K5862" s="24" t="str">
        <f>VLOOKUP(G5862,Mapping!$E$2:$F$246,2,0)</f>
        <v>S1</v>
      </c>
    </row>
    <row r="5863" spans="5:11" x14ac:dyDescent="0.25">
      <c r="E5863" s="5" t="s">
        <v>208</v>
      </c>
      <c r="F5863" s="1" t="s">
        <v>117</v>
      </c>
      <c r="G5863" s="2">
        <v>44355</v>
      </c>
      <c r="H5863" s="1">
        <v>0</v>
      </c>
      <c r="I5863" s="24" t="str">
        <f>VLOOKUP($E5863,Mapping!$A$2:$C$502,3,0)</f>
        <v>Pre</v>
      </c>
      <c r="J5863" s="24" t="str">
        <f>VLOOKUP($E5863,Mapping!$A$2:$C$502,2,0)</f>
        <v>Facebook VO AAA</v>
      </c>
      <c r="K5863" s="24" t="str">
        <f>VLOOKUP(G5863,Mapping!$E$2:$F$246,2,0)</f>
        <v>S1</v>
      </c>
    </row>
    <row r="5864" spans="5:11" x14ac:dyDescent="0.25">
      <c r="E5864" s="5" t="s">
        <v>209</v>
      </c>
      <c r="F5864" s="1" t="s">
        <v>117</v>
      </c>
      <c r="G5864" s="2">
        <v>44355</v>
      </c>
      <c r="H5864" s="1">
        <v>23168.000864247599</v>
      </c>
      <c r="I5864" s="24" t="str">
        <f>VLOOKUP($E5864,Mapping!$A$2:$C$502,3,0)</f>
        <v>S1</v>
      </c>
      <c r="J5864" s="24" t="str">
        <f>VLOOKUP($E5864,Mapping!$A$2:$C$502,2,0)</f>
        <v>Facebook VO AAA</v>
      </c>
      <c r="K5864" s="24" t="str">
        <f>VLOOKUP(G5864,Mapping!$E$2:$F$246,2,0)</f>
        <v>S1</v>
      </c>
    </row>
    <row r="5865" spans="5:11" x14ac:dyDescent="0.25">
      <c r="E5865" s="5" t="s">
        <v>210</v>
      </c>
      <c r="F5865" s="1" t="s">
        <v>117</v>
      </c>
      <c r="G5865" s="2">
        <v>44355</v>
      </c>
      <c r="H5865" s="1">
        <v>0</v>
      </c>
      <c r="I5865" s="24" t="str">
        <f>VLOOKUP($E5865,Mapping!$A$2:$C$502,3,0)</f>
        <v>S2</v>
      </c>
      <c r="J5865" s="24" t="str">
        <f>VLOOKUP($E5865,Mapping!$A$2:$C$502,2,0)</f>
        <v>Facebook VO AAA</v>
      </c>
      <c r="K5865" s="24" t="str">
        <f>VLOOKUP(G5865,Mapping!$E$2:$F$246,2,0)</f>
        <v>S1</v>
      </c>
    </row>
    <row r="5866" spans="5:11" x14ac:dyDescent="0.25">
      <c r="E5866" s="5" t="s">
        <v>245</v>
      </c>
      <c r="F5866" s="1" t="s">
        <v>117</v>
      </c>
      <c r="G5866" s="2">
        <v>44355</v>
      </c>
      <c r="H5866" s="1">
        <v>0</v>
      </c>
      <c r="I5866" s="24" t="str">
        <f>VLOOKUP($E5866,Mapping!$A$2:$C$502,3,0)</f>
        <v>S3</v>
      </c>
      <c r="J5866" s="24" t="str">
        <f>VLOOKUP($E5866,Mapping!$A$2:$C$502,2,0)</f>
        <v>Facebook VO AAA</v>
      </c>
      <c r="K5866" s="24" t="str">
        <f>VLOOKUP(G5866,Mapping!$E$2:$F$246,2,0)</f>
        <v>S1</v>
      </c>
    </row>
    <row r="5867" spans="5:11" x14ac:dyDescent="0.25">
      <c r="E5867" s="5" t="s">
        <v>211</v>
      </c>
      <c r="F5867" s="1" t="s">
        <v>117</v>
      </c>
      <c r="G5867" s="2">
        <v>44355</v>
      </c>
      <c r="H5867" s="1">
        <v>0</v>
      </c>
      <c r="I5867" s="24" t="str">
        <f>VLOOKUP($E5867,Mapping!$A$2:$C$502,3,0)</f>
        <v>Pre</v>
      </c>
      <c r="J5867" s="24" t="str">
        <f>VLOOKUP($E5867,Mapping!$A$2:$C$502,2,0)</f>
        <v>Facebook VO BAU</v>
      </c>
      <c r="K5867" s="24" t="str">
        <f>VLOOKUP(G5867,Mapping!$E$2:$F$246,2,0)</f>
        <v>S1</v>
      </c>
    </row>
    <row r="5868" spans="5:11" x14ac:dyDescent="0.25">
      <c r="E5868" s="5" t="s">
        <v>212</v>
      </c>
      <c r="F5868" s="1" t="s">
        <v>117</v>
      </c>
      <c r="G5868" s="2">
        <v>44355</v>
      </c>
      <c r="H5868" s="1">
        <v>28570.637530751599</v>
      </c>
      <c r="I5868" s="24" t="str">
        <f>VLOOKUP($E5868,Mapping!$A$2:$C$502,3,0)</f>
        <v>S1</v>
      </c>
      <c r="J5868" s="24" t="str">
        <f>VLOOKUP($E5868,Mapping!$A$2:$C$502,2,0)</f>
        <v>Facebook VO BAU</v>
      </c>
      <c r="K5868" s="24" t="str">
        <f>VLOOKUP(G5868,Mapping!$E$2:$F$246,2,0)</f>
        <v>S1</v>
      </c>
    </row>
    <row r="5869" spans="5:11" x14ac:dyDescent="0.25">
      <c r="E5869" s="5" t="s">
        <v>213</v>
      </c>
      <c r="F5869" s="1" t="s">
        <v>117</v>
      </c>
      <c r="G5869" s="2">
        <v>44355</v>
      </c>
      <c r="H5869" s="1">
        <v>0</v>
      </c>
      <c r="I5869" s="24" t="str">
        <f>VLOOKUP($E5869,Mapping!$A$2:$C$502,3,0)</f>
        <v>S2</v>
      </c>
      <c r="J5869" s="24" t="str">
        <f>VLOOKUP($E5869,Mapping!$A$2:$C$502,2,0)</f>
        <v>Facebook VO BAU</v>
      </c>
      <c r="K5869" s="24" t="str">
        <f>VLOOKUP(G5869,Mapping!$E$2:$F$246,2,0)</f>
        <v>S1</v>
      </c>
    </row>
    <row r="5870" spans="5:11" x14ac:dyDescent="0.25">
      <c r="E5870" s="5" t="s">
        <v>246</v>
      </c>
      <c r="F5870" s="1" t="s">
        <v>117</v>
      </c>
      <c r="G5870" s="2">
        <v>44355</v>
      </c>
      <c r="H5870" s="1">
        <v>0</v>
      </c>
      <c r="I5870" s="24" t="str">
        <f>VLOOKUP($E5870,Mapping!$A$2:$C$502,3,0)</f>
        <v>S3</v>
      </c>
      <c r="J5870" s="24" t="str">
        <f>VLOOKUP($E5870,Mapping!$A$2:$C$502,2,0)</f>
        <v>Facebook VO BAU</v>
      </c>
      <c r="K5870" s="24" t="str">
        <f>VLOOKUP(G5870,Mapping!$E$2:$F$246,2,0)</f>
        <v>S1</v>
      </c>
    </row>
    <row r="5871" spans="5:11" x14ac:dyDescent="0.25">
      <c r="E5871" s="5" t="s">
        <v>214</v>
      </c>
      <c r="F5871" s="1" t="s">
        <v>117</v>
      </c>
      <c r="G5871" s="2">
        <v>44355</v>
      </c>
      <c r="H5871" s="1">
        <v>0</v>
      </c>
      <c r="I5871" s="24" t="str">
        <f>VLOOKUP($E5871,Mapping!$A$2:$C$502,3,0)</f>
        <v>Pre</v>
      </c>
      <c r="J5871" s="24" t="str">
        <f>VLOOKUP($E5871,Mapping!$A$2:$C$502,2,0)</f>
        <v>Facebook VO Dynamic</v>
      </c>
      <c r="K5871" s="24" t="str">
        <f>VLOOKUP(G5871,Mapping!$E$2:$F$246,2,0)</f>
        <v>S1</v>
      </c>
    </row>
    <row r="5872" spans="5:11" x14ac:dyDescent="0.25">
      <c r="E5872" s="5" t="s">
        <v>215</v>
      </c>
      <c r="F5872" s="1" t="s">
        <v>117</v>
      </c>
      <c r="G5872" s="2">
        <v>44355</v>
      </c>
      <c r="H5872" s="1">
        <v>5535.8929674916599</v>
      </c>
      <c r="I5872" s="24" t="str">
        <f>VLOOKUP($E5872,Mapping!$A$2:$C$502,3,0)</f>
        <v>S1</v>
      </c>
      <c r="J5872" s="24" t="str">
        <f>VLOOKUP($E5872,Mapping!$A$2:$C$502,2,0)</f>
        <v>Facebook VO Dynamic</v>
      </c>
      <c r="K5872" s="24" t="str">
        <f>VLOOKUP(G5872,Mapping!$E$2:$F$246,2,0)</f>
        <v>S1</v>
      </c>
    </row>
    <row r="5873" spans="5:11" x14ac:dyDescent="0.25">
      <c r="E5873" s="5" t="s">
        <v>216</v>
      </c>
      <c r="F5873" s="1" t="s">
        <v>117</v>
      </c>
      <c r="G5873" s="2">
        <v>44355</v>
      </c>
      <c r="H5873" s="1">
        <v>0</v>
      </c>
      <c r="I5873" s="24" t="str">
        <f>VLOOKUP($E5873,Mapping!$A$2:$C$502,3,0)</f>
        <v>Pre</v>
      </c>
      <c r="J5873" s="24" t="str">
        <f>VLOOKUP($E5873,Mapping!$A$2:$C$502,2,0)</f>
        <v>Google Display</v>
      </c>
      <c r="K5873" s="24" t="str">
        <f>VLOOKUP(G5873,Mapping!$E$2:$F$246,2,0)</f>
        <v>S1</v>
      </c>
    </row>
    <row r="5874" spans="5:11" x14ac:dyDescent="0.25">
      <c r="E5874" s="5" t="s">
        <v>217</v>
      </c>
      <c r="F5874" s="1" t="s">
        <v>117</v>
      </c>
      <c r="G5874" s="2">
        <v>44355</v>
      </c>
      <c r="H5874" s="1">
        <v>0</v>
      </c>
      <c r="I5874" s="24">
        <f>VLOOKUP($E5874,Mapping!$A$2:$C$502,3,0)</f>
        <v>0</v>
      </c>
      <c r="J5874" s="24" t="str">
        <f>VLOOKUP($E5874,Mapping!$A$2:$C$502,2,0)</f>
        <v>Google Display</v>
      </c>
      <c r="K5874" s="24" t="str">
        <f>VLOOKUP(G5874,Mapping!$E$2:$F$246,2,0)</f>
        <v>S1</v>
      </c>
    </row>
    <row r="5875" spans="5:11" x14ac:dyDescent="0.25">
      <c r="E5875" s="5" t="s">
        <v>229</v>
      </c>
      <c r="F5875" s="1" t="s">
        <v>117</v>
      </c>
      <c r="G5875" s="2">
        <v>44355</v>
      </c>
      <c r="H5875" s="1">
        <v>0</v>
      </c>
      <c r="I5875" s="24">
        <f>VLOOKUP($E5875,Mapping!$A$2:$C$502,3,0)</f>
        <v>0</v>
      </c>
      <c r="J5875" s="24" t="str">
        <f>VLOOKUP($E5875,Mapping!$A$2:$C$502,2,0)</f>
        <v>Google Display</v>
      </c>
      <c r="K5875" s="24" t="str">
        <f>VLOOKUP(G5875,Mapping!$E$2:$F$246,2,0)</f>
        <v>S1</v>
      </c>
    </row>
    <row r="5876" spans="5:11" x14ac:dyDescent="0.25">
      <c r="E5876" s="5" t="s">
        <v>218</v>
      </c>
      <c r="F5876" s="1" t="s">
        <v>117</v>
      </c>
      <c r="G5876" s="2">
        <v>44355</v>
      </c>
      <c r="H5876" s="1">
        <v>0</v>
      </c>
      <c r="I5876" s="24">
        <f>VLOOKUP($E5876,Mapping!$A$2:$C$502,3,0)</f>
        <v>0</v>
      </c>
      <c r="J5876" s="24" t="str">
        <f>VLOOKUP($E5876,Mapping!$A$2:$C$502,2,0)</f>
        <v>Google Display</v>
      </c>
      <c r="K5876" s="24" t="str">
        <f>VLOOKUP(G5876,Mapping!$E$2:$F$246,2,0)</f>
        <v>S1</v>
      </c>
    </row>
    <row r="5877" spans="5:11" x14ac:dyDescent="0.25">
      <c r="E5877" s="5" t="s">
        <v>230</v>
      </c>
      <c r="F5877" s="1" t="s">
        <v>117</v>
      </c>
      <c r="G5877" s="2">
        <v>44355</v>
      </c>
      <c r="H5877" s="1">
        <v>4538.6294712750996</v>
      </c>
      <c r="I5877" s="24" t="str">
        <f>VLOOKUP($E5877,Mapping!$A$2:$C$502,3,0)</f>
        <v>S1</v>
      </c>
      <c r="J5877" s="24" t="str">
        <f>VLOOKUP($E5877,Mapping!$A$2:$C$502,2,0)</f>
        <v>Google Display</v>
      </c>
      <c r="K5877" s="24" t="str">
        <f>VLOOKUP(G5877,Mapping!$E$2:$F$246,2,0)</f>
        <v>S1</v>
      </c>
    </row>
    <row r="5878" spans="5:11" x14ac:dyDescent="0.25">
      <c r="E5878" s="5" t="s">
        <v>219</v>
      </c>
      <c r="F5878" s="1" t="s">
        <v>117</v>
      </c>
      <c r="G5878" s="2">
        <v>44355</v>
      </c>
      <c r="H5878" s="1">
        <v>0</v>
      </c>
      <c r="I5878" s="24" t="str">
        <f>VLOOKUP($E5878,Mapping!$A$2:$C$502,3,0)</f>
        <v>Pre</v>
      </c>
      <c r="J5878" s="24" t="str">
        <f>VLOOKUP($E5878,Mapping!$A$2:$C$502,2,0)</f>
        <v>Google Youtube</v>
      </c>
      <c r="K5878" s="24" t="str">
        <f>VLOOKUP(G5878,Mapping!$E$2:$F$246,2,0)</f>
        <v>S1</v>
      </c>
    </row>
    <row r="5879" spans="5:11" x14ac:dyDescent="0.25">
      <c r="E5879" s="5" t="s">
        <v>220</v>
      </c>
      <c r="F5879" s="1" t="s">
        <v>117</v>
      </c>
      <c r="G5879" s="2">
        <v>44355</v>
      </c>
      <c r="H5879" s="1">
        <v>0</v>
      </c>
      <c r="I5879" s="24">
        <f>VLOOKUP($E5879,Mapping!$A$2:$C$502,3,0)</f>
        <v>0</v>
      </c>
      <c r="J5879" s="24" t="str">
        <f>VLOOKUP($E5879,Mapping!$A$2:$C$502,2,0)</f>
        <v>Google Youtube</v>
      </c>
      <c r="K5879" s="24" t="str">
        <f>VLOOKUP(G5879,Mapping!$E$2:$F$246,2,0)</f>
        <v>S1</v>
      </c>
    </row>
    <row r="5880" spans="5:11" x14ac:dyDescent="0.25">
      <c r="E5880" s="5" t="s">
        <v>231</v>
      </c>
      <c r="F5880" s="1" t="s">
        <v>117</v>
      </c>
      <c r="G5880" s="2">
        <v>44355</v>
      </c>
      <c r="H5880" s="1">
        <v>0</v>
      </c>
      <c r="I5880" s="24">
        <f>VLOOKUP($E5880,Mapping!$A$2:$C$502,3,0)</f>
        <v>0</v>
      </c>
      <c r="J5880" s="24" t="str">
        <f>VLOOKUP($E5880,Mapping!$A$2:$C$502,2,0)</f>
        <v>Google Youtube</v>
      </c>
      <c r="K5880" s="24" t="str">
        <f>VLOOKUP(G5880,Mapping!$E$2:$F$246,2,0)</f>
        <v>S1</v>
      </c>
    </row>
    <row r="5881" spans="5:11" x14ac:dyDescent="0.25">
      <c r="E5881" s="5" t="s">
        <v>221</v>
      </c>
      <c r="F5881" s="1" t="s">
        <v>117</v>
      </c>
      <c r="G5881" s="2">
        <v>44355</v>
      </c>
      <c r="H5881" s="1">
        <v>0</v>
      </c>
      <c r="I5881" s="24">
        <f>VLOOKUP($E5881,Mapping!$A$2:$C$502,3,0)</f>
        <v>0</v>
      </c>
      <c r="J5881" s="24" t="str">
        <f>VLOOKUP($E5881,Mapping!$A$2:$C$502,2,0)</f>
        <v>Google Youtube</v>
      </c>
      <c r="K5881" s="24" t="str">
        <f>VLOOKUP(G5881,Mapping!$E$2:$F$246,2,0)</f>
        <v>S1</v>
      </c>
    </row>
    <row r="5882" spans="5:11" x14ac:dyDescent="0.25">
      <c r="E5882" s="5" t="s">
        <v>232</v>
      </c>
      <c r="F5882" s="1" t="s">
        <v>117</v>
      </c>
      <c r="G5882" s="2">
        <v>44355</v>
      </c>
      <c r="H5882" s="1">
        <v>6018.4393637455796</v>
      </c>
      <c r="I5882" s="24" t="str">
        <f>VLOOKUP($E5882,Mapping!$A$2:$C$502,3,0)</f>
        <v>S1</v>
      </c>
      <c r="J5882" s="24" t="str">
        <f>VLOOKUP($E5882,Mapping!$A$2:$C$502,2,0)</f>
        <v>Google Youtube</v>
      </c>
      <c r="K5882" s="24" t="str">
        <f>VLOOKUP(G5882,Mapping!$E$2:$F$246,2,0)</f>
        <v>S1</v>
      </c>
    </row>
    <row r="5883" spans="5:11" x14ac:dyDescent="0.25">
      <c r="E5883" s="5" t="s">
        <v>73</v>
      </c>
      <c r="F5883" s="1" t="s">
        <v>117</v>
      </c>
      <c r="G5883" s="2">
        <v>44355</v>
      </c>
      <c r="H5883" s="1">
        <v>282876.95580592903</v>
      </c>
      <c r="I5883" s="24">
        <f>VLOOKUP($E5883,Mapping!$A$2:$C$502,3,0)</f>
        <v>0</v>
      </c>
      <c r="J5883" s="24">
        <f>VLOOKUP($E5883,Mapping!$A$2:$C$502,2,0)</f>
        <v>0</v>
      </c>
      <c r="K5883" s="24" t="str">
        <f>VLOOKUP(G5883,Mapping!$E$2:$F$246,2,0)</f>
        <v>S1</v>
      </c>
    </row>
    <row r="5884" spans="5:11" x14ac:dyDescent="0.25">
      <c r="E5884" s="5" t="s">
        <v>149</v>
      </c>
      <c r="F5884" s="1" t="s">
        <v>117</v>
      </c>
      <c r="G5884" s="2">
        <v>44355</v>
      </c>
      <c r="H5884" s="1">
        <v>0</v>
      </c>
      <c r="I5884" s="24">
        <f>VLOOKUP($E5884,Mapping!$A$2:$C$502,3,0)</f>
        <v>0</v>
      </c>
      <c r="J5884" s="24" t="str">
        <f>VLOOKUP($E5884,Mapping!$A$2:$C$502,2,0)</f>
        <v>Event After Effect</v>
      </c>
      <c r="K5884" s="24" t="str">
        <f>VLOOKUP(G5884,Mapping!$E$2:$F$246,2,0)</f>
        <v>S1</v>
      </c>
    </row>
    <row r="5885" spans="5:11" x14ac:dyDescent="0.25">
      <c r="E5885" s="5" t="s">
        <v>150</v>
      </c>
      <c r="F5885" s="1" t="s">
        <v>117</v>
      </c>
      <c r="G5885" s="2">
        <v>44355</v>
      </c>
      <c r="H5885" s="1">
        <v>0</v>
      </c>
      <c r="I5885" s="24">
        <f>VLOOKUP($E5885,Mapping!$A$2:$C$502,3,0)</f>
        <v>0</v>
      </c>
      <c r="J5885" s="24" t="str">
        <f>VLOOKUP($E5885,Mapping!$A$2:$C$502,2,0)</f>
        <v>Internal Event</v>
      </c>
      <c r="K5885" s="24" t="str">
        <f>VLOOKUP(G5885,Mapping!$E$2:$F$246,2,0)</f>
        <v>S1</v>
      </c>
    </row>
    <row r="5886" spans="5:11" x14ac:dyDescent="0.25">
      <c r="E5886" s="5" t="s">
        <v>151</v>
      </c>
      <c r="F5886" s="1" t="s">
        <v>117</v>
      </c>
      <c r="G5886" s="2">
        <v>44355</v>
      </c>
      <c r="H5886" s="1">
        <v>0</v>
      </c>
      <c r="I5886" s="24">
        <f>VLOOKUP($E5886,Mapping!$A$2:$C$502,3,0)</f>
        <v>0</v>
      </c>
      <c r="J5886" s="24" t="str">
        <f>VLOOKUP($E5886,Mapping!$A$2:$C$502,2,0)</f>
        <v>Internal Event</v>
      </c>
      <c r="K5886" s="24" t="str">
        <f>VLOOKUP(G5886,Mapping!$E$2:$F$246,2,0)</f>
        <v>S1</v>
      </c>
    </row>
    <row r="5887" spans="5:11" x14ac:dyDescent="0.25">
      <c r="E5887" s="5" t="s">
        <v>152</v>
      </c>
      <c r="F5887" s="1" t="s">
        <v>117</v>
      </c>
      <c r="G5887" s="2">
        <v>44355</v>
      </c>
      <c r="H5887" s="1">
        <v>0</v>
      </c>
      <c r="I5887" s="24">
        <f>VLOOKUP($E5887,Mapping!$A$2:$C$502,3,0)</f>
        <v>0</v>
      </c>
      <c r="J5887" s="24" t="str">
        <f>VLOOKUP($E5887,Mapping!$A$2:$C$502,2,0)</f>
        <v>Internal Event</v>
      </c>
      <c r="K5887" s="24" t="str">
        <f>VLOOKUP(G5887,Mapping!$E$2:$F$246,2,0)</f>
        <v>S1</v>
      </c>
    </row>
    <row r="5888" spans="5:11" x14ac:dyDescent="0.25">
      <c r="E5888" s="5" t="s">
        <v>153</v>
      </c>
      <c r="F5888" s="1" t="s">
        <v>117</v>
      </c>
      <c r="G5888" s="2">
        <v>44355</v>
      </c>
      <c r="H5888" s="1">
        <v>0</v>
      </c>
      <c r="I5888" s="24">
        <f>VLOOKUP($E5888,Mapping!$A$2:$C$502,3,0)</f>
        <v>0</v>
      </c>
      <c r="J5888" s="24" t="str">
        <f>VLOOKUP($E5888,Mapping!$A$2:$C$502,2,0)</f>
        <v>Monday Effect</v>
      </c>
      <c r="K5888" s="24" t="str">
        <f>VLOOKUP(G5888,Mapping!$E$2:$F$246,2,0)</f>
        <v>S1</v>
      </c>
    </row>
    <row r="5889" spans="5:11" x14ac:dyDescent="0.25">
      <c r="E5889" s="5" t="s">
        <v>154</v>
      </c>
      <c r="F5889" s="1" t="s">
        <v>117</v>
      </c>
      <c r="G5889" s="2">
        <v>44355</v>
      </c>
      <c r="H5889" s="1">
        <v>0</v>
      </c>
      <c r="I5889" s="24">
        <f>VLOOKUP($E5889,Mapping!$A$2:$C$502,3,0)</f>
        <v>0</v>
      </c>
      <c r="J5889" s="24" t="str">
        <f>VLOOKUP($E5889,Mapping!$A$2:$C$502,2,0)</f>
        <v>New Content</v>
      </c>
      <c r="K5889" s="24" t="str">
        <f>VLOOKUP(G5889,Mapping!$E$2:$F$246,2,0)</f>
        <v>S1</v>
      </c>
    </row>
    <row r="5890" spans="5:11" x14ac:dyDescent="0.25">
      <c r="E5890" s="5" t="s">
        <v>155</v>
      </c>
      <c r="F5890" s="1" t="s">
        <v>117</v>
      </c>
      <c r="G5890" s="2">
        <v>44355</v>
      </c>
      <c r="H5890" s="1">
        <v>0</v>
      </c>
      <c r="I5890" s="24">
        <f>VLOOKUP($E5890,Mapping!$A$2:$C$502,3,0)</f>
        <v>0</v>
      </c>
      <c r="J5890" s="24" t="str">
        <f>VLOOKUP($E5890,Mapping!$A$2:$C$502,2,0)</f>
        <v>Internal Event</v>
      </c>
      <c r="K5890" s="24" t="str">
        <f>VLOOKUP(G5890,Mapping!$E$2:$F$246,2,0)</f>
        <v>S1</v>
      </c>
    </row>
    <row r="5891" spans="5:11" x14ac:dyDescent="0.25">
      <c r="E5891" s="5" t="s">
        <v>156</v>
      </c>
      <c r="F5891" s="1" t="s">
        <v>117</v>
      </c>
      <c r="G5891" s="2">
        <v>44355</v>
      </c>
      <c r="H5891" s="1">
        <v>0</v>
      </c>
      <c r="I5891" s="24">
        <f>VLOOKUP($E5891,Mapping!$A$2:$C$502,3,0)</f>
        <v>0</v>
      </c>
      <c r="J5891" s="24" t="str">
        <f>VLOOKUP($E5891,Mapping!$A$2:$C$502,2,0)</f>
        <v>Internal Event</v>
      </c>
      <c r="K5891" s="24" t="str">
        <f>VLOOKUP(G5891,Mapping!$E$2:$F$246,2,0)</f>
        <v>S1</v>
      </c>
    </row>
    <row r="5892" spans="5:11" x14ac:dyDescent="0.25">
      <c r="E5892" s="5" t="s">
        <v>233</v>
      </c>
      <c r="F5892" s="1" t="s">
        <v>117</v>
      </c>
      <c r="G5892" s="2">
        <v>44355</v>
      </c>
      <c r="H5892" s="1">
        <v>0</v>
      </c>
      <c r="I5892" s="24" t="str">
        <f>VLOOKUP($E5892,Mapping!$A$2:$C$502,3,0)</f>
        <v>S2</v>
      </c>
      <c r="J5892" s="24" t="str">
        <f>VLOOKUP($E5892,Mapping!$A$2:$C$502,2,0)</f>
        <v>Reddit</v>
      </c>
      <c r="K5892" s="24" t="str">
        <f>VLOOKUP(G5892,Mapping!$E$2:$F$246,2,0)</f>
        <v>S1</v>
      </c>
    </row>
    <row r="5893" spans="5:11" x14ac:dyDescent="0.25">
      <c r="E5893" s="5" t="s">
        <v>158</v>
      </c>
      <c r="F5893" s="1" t="s">
        <v>117</v>
      </c>
      <c r="G5893" s="2">
        <v>44355</v>
      </c>
      <c r="H5893" s="1">
        <v>0</v>
      </c>
      <c r="I5893" s="24">
        <f>VLOOKUP($E5893,Mapping!$A$2:$C$502,3,0)</f>
        <v>0</v>
      </c>
      <c r="J5893" s="24" t="str">
        <f>VLOOKUP($E5893,Mapping!$A$2:$C$502,2,0)</f>
        <v>Internal Event</v>
      </c>
      <c r="K5893" s="24" t="str">
        <f>VLOOKUP(G5893,Mapping!$E$2:$F$246,2,0)</f>
        <v>S1</v>
      </c>
    </row>
    <row r="5894" spans="5:11" x14ac:dyDescent="0.25">
      <c r="E5894" s="5" t="s">
        <v>159</v>
      </c>
      <c r="F5894" s="1" t="s">
        <v>117</v>
      </c>
      <c r="G5894" s="2">
        <v>44355</v>
      </c>
      <c r="H5894" s="1">
        <v>0</v>
      </c>
      <c r="I5894" s="24">
        <f>VLOOKUP($E5894,Mapping!$A$2:$C$502,3,0)</f>
        <v>0</v>
      </c>
      <c r="J5894" s="24" t="str">
        <f>VLOOKUP($E5894,Mapping!$A$2:$C$502,2,0)</f>
        <v>Event After Effect</v>
      </c>
      <c r="K5894" s="24" t="str">
        <f>VLOOKUP(G5894,Mapping!$E$2:$F$246,2,0)</f>
        <v>S1</v>
      </c>
    </row>
    <row r="5895" spans="5:11" x14ac:dyDescent="0.25">
      <c r="E5895" s="5" t="s">
        <v>160</v>
      </c>
      <c r="F5895" s="1" t="s">
        <v>117</v>
      </c>
      <c r="G5895" s="2">
        <v>44355</v>
      </c>
      <c r="H5895" s="1">
        <v>0</v>
      </c>
      <c r="I5895" s="24">
        <f>VLOOKUP($E5895,Mapping!$A$2:$C$502,3,0)</f>
        <v>0</v>
      </c>
      <c r="J5895" s="24" t="str">
        <f>VLOOKUP($E5895,Mapping!$A$2:$C$502,2,0)</f>
        <v>Event After Effect</v>
      </c>
      <c r="K5895" s="24" t="str">
        <f>VLOOKUP(G5895,Mapping!$E$2:$F$246,2,0)</f>
        <v>S1</v>
      </c>
    </row>
    <row r="5896" spans="5:11" x14ac:dyDescent="0.25">
      <c r="E5896" s="5" t="s">
        <v>161</v>
      </c>
      <c r="F5896" s="1" t="s">
        <v>117</v>
      </c>
      <c r="G5896" s="2">
        <v>44355</v>
      </c>
      <c r="H5896" s="1">
        <v>0</v>
      </c>
      <c r="I5896" s="24">
        <f>VLOOKUP($E5896,Mapping!$A$2:$C$502,3,0)</f>
        <v>0</v>
      </c>
      <c r="J5896" s="24" t="str">
        <f>VLOOKUP($E5896,Mapping!$A$2:$C$502,2,0)</f>
        <v>Internal Event</v>
      </c>
      <c r="K5896" s="24" t="str">
        <f>VLOOKUP(G5896,Mapping!$E$2:$F$246,2,0)</f>
        <v>S1</v>
      </c>
    </row>
    <row r="5897" spans="5:11" x14ac:dyDescent="0.25">
      <c r="E5897" s="5" t="s">
        <v>162</v>
      </c>
      <c r="F5897" s="1" t="s">
        <v>117</v>
      </c>
      <c r="G5897" s="2">
        <v>44355</v>
      </c>
      <c r="H5897" s="1">
        <v>-30394.747551451699</v>
      </c>
      <c r="I5897" s="24">
        <f>VLOOKUP($E5897,Mapping!$A$2:$C$502,3,0)</f>
        <v>0</v>
      </c>
      <c r="J5897" s="24" t="str">
        <f>VLOOKUP($E5897,Mapping!$A$2:$C$502,2,0)</f>
        <v>Tuesday Effect</v>
      </c>
      <c r="K5897" s="24" t="str">
        <f>VLOOKUP(G5897,Mapping!$E$2:$F$246,2,0)</f>
        <v>S1</v>
      </c>
    </row>
    <row r="5898" spans="5:11" x14ac:dyDescent="0.25">
      <c r="E5898" s="5" t="s">
        <v>222</v>
      </c>
      <c r="F5898" s="1" t="s">
        <v>117</v>
      </c>
      <c r="G5898" s="2">
        <v>44355</v>
      </c>
      <c r="H5898" s="1">
        <v>0</v>
      </c>
      <c r="I5898" s="24" t="str">
        <f>VLOOKUP($E5898,Mapping!$A$2:$C$502,3,0)</f>
        <v>Pre</v>
      </c>
      <c r="J5898" s="24" t="str">
        <f>VLOOKUP($E5898,Mapping!$A$2:$C$502,2,0)</f>
        <v>Unity</v>
      </c>
      <c r="K5898" s="24" t="str">
        <f>VLOOKUP(G5898,Mapping!$E$2:$F$246,2,0)</f>
        <v>S1</v>
      </c>
    </row>
    <row r="5899" spans="5:11" x14ac:dyDescent="0.25">
      <c r="E5899" s="5" t="s">
        <v>234</v>
      </c>
      <c r="F5899" s="1" t="s">
        <v>117</v>
      </c>
      <c r="G5899" s="2">
        <v>44355</v>
      </c>
      <c r="H5899" s="1">
        <v>7613.0575784730299</v>
      </c>
      <c r="I5899" s="24" t="str">
        <f>VLOOKUP($E5899,Mapping!$A$2:$C$502,3,0)</f>
        <v>S1</v>
      </c>
      <c r="J5899" s="24" t="str">
        <f>VLOOKUP($E5899,Mapping!$A$2:$C$502,2,0)</f>
        <v>Unity</v>
      </c>
      <c r="K5899" s="24" t="str">
        <f>VLOOKUP(G5899,Mapping!$E$2:$F$246,2,0)</f>
        <v>S1</v>
      </c>
    </row>
    <row r="5900" spans="5:11" x14ac:dyDescent="0.25">
      <c r="E5900" s="5" t="s">
        <v>235</v>
      </c>
      <c r="F5900" s="1" t="s">
        <v>117</v>
      </c>
      <c r="G5900" s="2">
        <v>44355</v>
      </c>
      <c r="H5900" s="1">
        <v>0</v>
      </c>
      <c r="I5900" s="24" t="str">
        <f>VLOOKUP($E5900,Mapping!$A$2:$C$502,3,0)</f>
        <v>S2</v>
      </c>
      <c r="J5900" s="24" t="str">
        <f>VLOOKUP($E5900,Mapping!$A$2:$C$502,2,0)</f>
        <v>Unity</v>
      </c>
      <c r="K5900" s="24" t="str">
        <f>VLOOKUP(G5900,Mapping!$E$2:$F$246,2,0)</f>
        <v>S1</v>
      </c>
    </row>
    <row r="5901" spans="5:11" x14ac:dyDescent="0.25">
      <c r="E5901" s="5" t="s">
        <v>247</v>
      </c>
      <c r="F5901" s="1" t="s">
        <v>117</v>
      </c>
      <c r="G5901" s="2">
        <v>44355</v>
      </c>
      <c r="H5901" s="1">
        <v>0</v>
      </c>
      <c r="I5901" s="24" t="str">
        <f>VLOOKUP($E5901,Mapping!$A$2:$C$502,3,0)</f>
        <v>S3</v>
      </c>
      <c r="J5901" s="24" t="str">
        <f>VLOOKUP($E5901,Mapping!$A$2:$C$502,2,0)</f>
        <v>Unity</v>
      </c>
      <c r="K5901" s="24" t="str">
        <f>VLOOKUP(G5901,Mapping!$E$2:$F$246,2,0)</f>
        <v>S1</v>
      </c>
    </row>
    <row r="5902" spans="5:11" x14ac:dyDescent="0.25">
      <c r="E5902" s="5" t="s">
        <v>200</v>
      </c>
      <c r="F5902" s="1" t="s">
        <v>117</v>
      </c>
      <c r="G5902" s="2">
        <v>44356</v>
      </c>
      <c r="H5902" s="1">
        <v>0</v>
      </c>
      <c r="I5902" s="24">
        <f>VLOOKUP($E5902,Mapping!$A$2:$C$502,3,0)</f>
        <v>0</v>
      </c>
      <c r="J5902" s="24" t="str">
        <f>VLOOKUP($E5902,Mapping!$A$2:$C$502,2,0)</f>
        <v>Apple Search</v>
      </c>
      <c r="K5902" s="24" t="str">
        <f>VLOOKUP(G5902,Mapping!$E$2:$F$246,2,0)</f>
        <v>S1</v>
      </c>
    </row>
    <row r="5903" spans="5:11" x14ac:dyDescent="0.25">
      <c r="E5903" s="5" t="s">
        <v>227</v>
      </c>
      <c r="F5903" s="1" t="s">
        <v>117</v>
      </c>
      <c r="G5903" s="2">
        <v>44356</v>
      </c>
      <c r="H5903" s="1">
        <v>5.9421840255762399</v>
      </c>
      <c r="I5903" s="24">
        <f>VLOOKUP($E5903,Mapping!$A$2:$C$502,3,0)</f>
        <v>0</v>
      </c>
      <c r="J5903" s="24" t="str">
        <f>VLOOKUP($E5903,Mapping!$A$2:$C$502,2,0)</f>
        <v>Applovin Rewarded</v>
      </c>
      <c r="K5903" s="24" t="str">
        <f>VLOOKUP(G5903,Mapping!$E$2:$F$246,2,0)</f>
        <v>S1</v>
      </c>
    </row>
    <row r="5904" spans="5:11" x14ac:dyDescent="0.25">
      <c r="E5904" s="5" t="s">
        <v>201</v>
      </c>
      <c r="F5904" s="1" t="s">
        <v>117</v>
      </c>
      <c r="G5904" s="2">
        <v>44356</v>
      </c>
      <c r="H5904" s="1">
        <v>10.9373969813331</v>
      </c>
      <c r="I5904" s="24">
        <f>VLOOKUP($E5904,Mapping!$A$2:$C$502,3,0)</f>
        <v>0</v>
      </c>
      <c r="J5904" s="24" t="str">
        <f>VLOOKUP($E5904,Mapping!$A$2:$C$502,2,0)</f>
        <v>Applovin Video</v>
      </c>
      <c r="K5904" s="24" t="str">
        <f>VLOOKUP(G5904,Mapping!$E$2:$F$246,2,0)</f>
        <v>S1</v>
      </c>
    </row>
    <row r="5905" spans="5:11" x14ac:dyDescent="0.25">
      <c r="E5905" s="5" t="s">
        <v>143</v>
      </c>
      <c r="F5905" s="1" t="s">
        <v>117</v>
      </c>
      <c r="G5905" s="2">
        <v>44356</v>
      </c>
      <c r="H5905" s="1">
        <v>0</v>
      </c>
      <c r="I5905" s="24">
        <f>VLOOKUP($E5905,Mapping!$A$2:$C$502,3,0)</f>
        <v>0</v>
      </c>
      <c r="J5905" s="24" t="str">
        <f>VLOOKUP($E5905,Mapping!$A$2:$C$502,2,0)</f>
        <v>Bug Fix</v>
      </c>
      <c r="K5905" s="24" t="str">
        <f>VLOOKUP(G5905,Mapping!$E$2:$F$246,2,0)</f>
        <v>S1</v>
      </c>
    </row>
    <row r="5906" spans="5:11" x14ac:dyDescent="0.25">
      <c r="E5906" s="5" t="s">
        <v>144</v>
      </c>
      <c r="F5906" s="1" t="s">
        <v>117</v>
      </c>
      <c r="G5906" s="2">
        <v>44356</v>
      </c>
      <c r="H5906" s="1">
        <v>0</v>
      </c>
      <c r="I5906" s="24">
        <f>VLOOKUP($E5906,Mapping!$A$2:$C$502,3,0)</f>
        <v>0</v>
      </c>
      <c r="J5906" s="24" t="str">
        <f>VLOOKUP($E5906,Mapping!$A$2:$C$502,2,0)</f>
        <v>Bug Fix</v>
      </c>
      <c r="K5906" s="24" t="str">
        <f>VLOOKUP(G5906,Mapping!$E$2:$F$246,2,0)</f>
        <v>S1</v>
      </c>
    </row>
    <row r="5907" spans="5:11" x14ac:dyDescent="0.25">
      <c r="E5907" s="5" t="s">
        <v>226</v>
      </c>
      <c r="F5907" s="1" t="s">
        <v>117</v>
      </c>
      <c r="G5907" s="2">
        <v>44356</v>
      </c>
      <c r="H5907" s="1">
        <v>0</v>
      </c>
      <c r="I5907" s="24">
        <f>VLOOKUP($E5907,Mapping!$A$2:$C$502,3,0)</f>
        <v>0</v>
      </c>
      <c r="J5907" s="24" t="str">
        <f>VLOOKUP($E5907,Mapping!$A$2:$C$502,2,0)</f>
        <v>Bug Fix</v>
      </c>
      <c r="K5907" s="24" t="str">
        <f>VLOOKUP(G5907,Mapping!$E$2:$F$246,2,0)</f>
        <v>S1</v>
      </c>
    </row>
    <row r="5908" spans="5:11" x14ac:dyDescent="0.25">
      <c r="E5908" s="5" t="s">
        <v>146</v>
      </c>
      <c r="F5908" s="1" t="s">
        <v>117</v>
      </c>
      <c r="G5908" s="2">
        <v>44356</v>
      </c>
      <c r="H5908" s="1">
        <v>-25455.428566692601</v>
      </c>
      <c r="I5908" s="24">
        <f>VLOOKUP($E5908,Mapping!$A$2:$C$502,3,0)</f>
        <v>0</v>
      </c>
      <c r="J5908" s="24" t="str">
        <f>VLOOKUP($E5908,Mapping!$A$2:$C$502,2,0)</f>
        <v>Event After Effect</v>
      </c>
      <c r="K5908" s="24" t="str">
        <f>VLOOKUP(G5908,Mapping!$E$2:$F$246,2,0)</f>
        <v>S1</v>
      </c>
    </row>
    <row r="5909" spans="5:11" x14ac:dyDescent="0.25">
      <c r="E5909" s="5" t="s">
        <v>228</v>
      </c>
      <c r="F5909" s="1" t="s">
        <v>117</v>
      </c>
      <c r="G5909" s="2">
        <v>44356</v>
      </c>
      <c r="H5909" s="1">
        <v>0</v>
      </c>
      <c r="I5909" s="24">
        <f>VLOOKUP($E5909,Mapping!$A$2:$C$502,3,0)</f>
        <v>0</v>
      </c>
      <c r="J5909" s="24" t="str">
        <f>VLOOKUP($E5909,Mapping!$A$2:$C$502,2,0)</f>
        <v>Bytedance Global</v>
      </c>
      <c r="K5909" s="24" t="str">
        <f>VLOOKUP(G5909,Mapping!$E$2:$F$246,2,0)</f>
        <v>S1</v>
      </c>
    </row>
    <row r="5910" spans="5:11" x14ac:dyDescent="0.25">
      <c r="E5910" s="5" t="s">
        <v>180</v>
      </c>
      <c r="F5910" s="1" t="s">
        <v>117</v>
      </c>
      <c r="G5910" s="2">
        <v>44356</v>
      </c>
      <c r="H5910" s="1">
        <v>-18256.179227897701</v>
      </c>
      <c r="I5910" s="24">
        <f>VLOOKUP($E5910,Mapping!$A$2:$C$502,3,0)</f>
        <v>0</v>
      </c>
      <c r="J5910" s="24" t="str">
        <f>VLOOKUP($E5910,Mapping!$A$2:$C$502,2,0)</f>
        <v>Lords Mobile</v>
      </c>
      <c r="K5910" s="24" t="str">
        <f>VLOOKUP(G5910,Mapping!$E$2:$F$246,2,0)</f>
        <v>S1</v>
      </c>
    </row>
    <row r="5911" spans="5:11" x14ac:dyDescent="0.25">
      <c r="E5911" s="5" t="s">
        <v>181</v>
      </c>
      <c r="F5911" s="1" t="s">
        <v>117</v>
      </c>
      <c r="G5911" s="2">
        <v>44356</v>
      </c>
      <c r="H5911" s="1">
        <v>-20455.404650579901</v>
      </c>
      <c r="I5911" s="24">
        <f>VLOOKUP($E5911,Mapping!$A$2:$C$502,3,0)</f>
        <v>0</v>
      </c>
      <c r="J5911" s="24" t="str">
        <f>VLOOKUP($E5911,Mapping!$A$2:$C$502,2,0)</f>
        <v>Rise of Kingdom</v>
      </c>
      <c r="K5911" s="24" t="str">
        <f>VLOOKUP(G5911,Mapping!$E$2:$F$246,2,0)</f>
        <v>S1</v>
      </c>
    </row>
    <row r="5912" spans="5:11" x14ac:dyDescent="0.25">
      <c r="E5912" s="5" t="s">
        <v>182</v>
      </c>
      <c r="F5912" s="1" t="s">
        <v>117</v>
      </c>
      <c r="G5912" s="2">
        <v>44356</v>
      </c>
      <c r="H5912" s="1">
        <v>-12537.9684709637</v>
      </c>
      <c r="I5912" s="24">
        <f>VLOOKUP($E5912,Mapping!$A$2:$C$502,3,0)</f>
        <v>0</v>
      </c>
      <c r="J5912" s="24" t="str">
        <f>VLOOKUP($E5912,Mapping!$A$2:$C$502,2,0)</f>
        <v>West Game</v>
      </c>
      <c r="K5912" s="24" t="str">
        <f>VLOOKUP(G5912,Mapping!$E$2:$F$246,2,0)</f>
        <v>S1</v>
      </c>
    </row>
    <row r="5913" spans="5:11" x14ac:dyDescent="0.25">
      <c r="E5913" s="5" t="s">
        <v>148</v>
      </c>
      <c r="F5913" s="1" t="s">
        <v>117</v>
      </c>
      <c r="G5913" s="2">
        <v>44356</v>
      </c>
      <c r="H5913" s="1">
        <v>0</v>
      </c>
      <c r="I5913" s="24">
        <f>VLOOKUP($E5913,Mapping!$A$2:$C$502,3,0)</f>
        <v>0</v>
      </c>
      <c r="J5913" s="24" t="str">
        <f>VLOOKUP($E5913,Mapping!$A$2:$C$502,2,0)</f>
        <v>Event After Effect</v>
      </c>
      <c r="K5913" s="24" t="str">
        <f>VLOOKUP(G5913,Mapping!$E$2:$F$246,2,0)</f>
        <v>S1</v>
      </c>
    </row>
    <row r="5914" spans="5:11" x14ac:dyDescent="0.25">
      <c r="E5914" s="5" t="s">
        <v>202</v>
      </c>
      <c r="F5914" s="1" t="s">
        <v>117</v>
      </c>
      <c r="G5914" s="2">
        <v>44356</v>
      </c>
      <c r="H5914" s="1">
        <v>5318.7280293487402</v>
      </c>
      <c r="I5914" s="24" t="str">
        <f>VLOOKUP($E5914,Mapping!$A$2:$C$502,3,0)</f>
        <v>S1</v>
      </c>
      <c r="J5914" s="24" t="str">
        <f>VLOOKUP($E5914,Mapping!$A$2:$C$502,2,0)</f>
        <v>Facebook AEO AAA</v>
      </c>
      <c r="K5914" s="24" t="str">
        <f>VLOOKUP(G5914,Mapping!$E$2:$F$246,2,0)</f>
        <v>S1</v>
      </c>
    </row>
    <row r="5915" spans="5:11" x14ac:dyDescent="0.25">
      <c r="E5915" s="5" t="s">
        <v>203</v>
      </c>
      <c r="F5915" s="1" t="s">
        <v>117</v>
      </c>
      <c r="G5915" s="2">
        <v>44356</v>
      </c>
      <c r="H5915" s="1">
        <v>0</v>
      </c>
      <c r="I5915" s="24" t="str">
        <f>VLOOKUP($E5915,Mapping!$A$2:$C$502,3,0)</f>
        <v>S2</v>
      </c>
      <c r="J5915" s="24" t="str">
        <f>VLOOKUP($E5915,Mapping!$A$2:$C$502,2,0)</f>
        <v>Facebook AEO AAA</v>
      </c>
      <c r="K5915" s="24" t="str">
        <f>VLOOKUP(G5915,Mapping!$E$2:$F$246,2,0)</f>
        <v>S1</v>
      </c>
    </row>
    <row r="5916" spans="5:11" x14ac:dyDescent="0.25">
      <c r="E5916" s="5" t="s">
        <v>243</v>
      </c>
      <c r="F5916" s="1" t="s">
        <v>117</v>
      </c>
      <c r="G5916" s="2">
        <v>44356</v>
      </c>
      <c r="H5916" s="1">
        <v>0</v>
      </c>
      <c r="I5916" s="24" t="str">
        <f>VLOOKUP($E5916,Mapping!$A$2:$C$502,3,0)</f>
        <v>S3</v>
      </c>
      <c r="J5916" s="24" t="str">
        <f>VLOOKUP($E5916,Mapping!$A$2:$C$502,2,0)</f>
        <v>Facebook AEO AAA</v>
      </c>
      <c r="K5916" s="24" t="str">
        <f>VLOOKUP(G5916,Mapping!$E$2:$F$246,2,0)</f>
        <v>S1</v>
      </c>
    </row>
    <row r="5917" spans="5:11" x14ac:dyDescent="0.25">
      <c r="E5917" s="5" t="s">
        <v>204</v>
      </c>
      <c r="F5917" s="1" t="s">
        <v>117</v>
      </c>
      <c r="G5917" s="2">
        <v>44356</v>
      </c>
      <c r="H5917" s="1">
        <v>0</v>
      </c>
      <c r="I5917" s="24" t="str">
        <f>VLOOKUP($E5917,Mapping!$A$2:$C$502,3,0)</f>
        <v>Pre</v>
      </c>
      <c r="J5917" s="24" t="str">
        <f>VLOOKUP($E5917,Mapping!$A$2:$C$502,2,0)</f>
        <v>Facebook AEO AAA</v>
      </c>
      <c r="K5917" s="24" t="str">
        <f>VLOOKUP(G5917,Mapping!$E$2:$F$246,2,0)</f>
        <v>S1</v>
      </c>
    </row>
    <row r="5918" spans="5:11" x14ac:dyDescent="0.25">
      <c r="E5918" s="5" t="s">
        <v>205</v>
      </c>
      <c r="F5918" s="1" t="s">
        <v>117</v>
      </c>
      <c r="G5918" s="2">
        <v>44356</v>
      </c>
      <c r="H5918" s="1">
        <v>2936.78930039739</v>
      </c>
      <c r="I5918" s="24" t="str">
        <f>VLOOKUP($E5918,Mapping!$A$2:$C$502,3,0)</f>
        <v>S1</v>
      </c>
      <c r="J5918" s="24" t="str">
        <f>VLOOKUP($E5918,Mapping!$A$2:$C$502,2,0)</f>
        <v>Facebook AEO BAU</v>
      </c>
      <c r="K5918" s="24" t="str">
        <f>VLOOKUP(G5918,Mapping!$E$2:$F$246,2,0)</f>
        <v>S1</v>
      </c>
    </row>
    <row r="5919" spans="5:11" x14ac:dyDescent="0.25">
      <c r="E5919" s="5" t="s">
        <v>206</v>
      </c>
      <c r="F5919" s="1" t="s">
        <v>117</v>
      </c>
      <c r="G5919" s="2">
        <v>44356</v>
      </c>
      <c r="H5919" s="1">
        <v>0</v>
      </c>
      <c r="I5919" s="24" t="str">
        <f>VLOOKUP($E5919,Mapping!$A$2:$C$502,3,0)</f>
        <v>S2</v>
      </c>
      <c r="J5919" s="24" t="str">
        <f>VLOOKUP($E5919,Mapping!$A$2:$C$502,2,0)</f>
        <v>Facebook AEO BAU</v>
      </c>
      <c r="K5919" s="24" t="str">
        <f>VLOOKUP(G5919,Mapping!$E$2:$F$246,2,0)</f>
        <v>S1</v>
      </c>
    </row>
    <row r="5920" spans="5:11" x14ac:dyDescent="0.25">
      <c r="E5920" s="5" t="s">
        <v>244</v>
      </c>
      <c r="F5920" s="1" t="s">
        <v>117</v>
      </c>
      <c r="G5920" s="2">
        <v>44356</v>
      </c>
      <c r="H5920" s="1">
        <v>0</v>
      </c>
      <c r="I5920" s="24" t="str">
        <f>VLOOKUP($E5920,Mapping!$A$2:$C$502,3,0)</f>
        <v>S3</v>
      </c>
      <c r="J5920" s="24" t="str">
        <f>VLOOKUP($E5920,Mapping!$A$2:$C$502,2,0)</f>
        <v>Facebook AEO BAU</v>
      </c>
      <c r="K5920" s="24" t="str">
        <f>VLOOKUP(G5920,Mapping!$E$2:$F$246,2,0)</f>
        <v>S1</v>
      </c>
    </row>
    <row r="5921" spans="5:11" x14ac:dyDescent="0.25">
      <c r="E5921" s="5" t="s">
        <v>207</v>
      </c>
      <c r="F5921" s="1" t="s">
        <v>117</v>
      </c>
      <c r="G5921" s="2">
        <v>44356</v>
      </c>
      <c r="H5921" s="1">
        <v>0</v>
      </c>
      <c r="I5921" s="24" t="str">
        <f>VLOOKUP($E5921,Mapping!$A$2:$C$502,3,0)</f>
        <v>Pre</v>
      </c>
      <c r="J5921" s="24" t="str">
        <f>VLOOKUP($E5921,Mapping!$A$2:$C$502,2,0)</f>
        <v>Facebook AEO BAU</v>
      </c>
      <c r="K5921" s="24" t="str">
        <f>VLOOKUP(G5921,Mapping!$E$2:$F$246,2,0)</f>
        <v>S1</v>
      </c>
    </row>
    <row r="5922" spans="5:11" x14ac:dyDescent="0.25">
      <c r="E5922" s="5" t="s">
        <v>208</v>
      </c>
      <c r="F5922" s="1" t="s">
        <v>117</v>
      </c>
      <c r="G5922" s="2">
        <v>44356</v>
      </c>
      <c r="H5922" s="1">
        <v>0</v>
      </c>
      <c r="I5922" s="24" t="str">
        <f>VLOOKUP($E5922,Mapping!$A$2:$C$502,3,0)</f>
        <v>Pre</v>
      </c>
      <c r="J5922" s="24" t="str">
        <f>VLOOKUP($E5922,Mapping!$A$2:$C$502,2,0)</f>
        <v>Facebook VO AAA</v>
      </c>
      <c r="K5922" s="24" t="str">
        <f>VLOOKUP(G5922,Mapping!$E$2:$F$246,2,0)</f>
        <v>S1</v>
      </c>
    </row>
    <row r="5923" spans="5:11" x14ac:dyDescent="0.25">
      <c r="E5923" s="5" t="s">
        <v>209</v>
      </c>
      <c r="F5923" s="1" t="s">
        <v>117</v>
      </c>
      <c r="G5923" s="2">
        <v>44356</v>
      </c>
      <c r="H5923" s="1">
        <v>17615.016761225299</v>
      </c>
      <c r="I5923" s="24" t="str">
        <f>VLOOKUP($E5923,Mapping!$A$2:$C$502,3,0)</f>
        <v>S1</v>
      </c>
      <c r="J5923" s="24" t="str">
        <f>VLOOKUP($E5923,Mapping!$A$2:$C$502,2,0)</f>
        <v>Facebook VO AAA</v>
      </c>
      <c r="K5923" s="24" t="str">
        <f>VLOOKUP(G5923,Mapping!$E$2:$F$246,2,0)</f>
        <v>S1</v>
      </c>
    </row>
    <row r="5924" spans="5:11" x14ac:dyDescent="0.25">
      <c r="E5924" s="5" t="s">
        <v>210</v>
      </c>
      <c r="F5924" s="1" t="s">
        <v>117</v>
      </c>
      <c r="G5924" s="2">
        <v>44356</v>
      </c>
      <c r="H5924" s="1">
        <v>0</v>
      </c>
      <c r="I5924" s="24" t="str">
        <f>VLOOKUP($E5924,Mapping!$A$2:$C$502,3,0)</f>
        <v>S2</v>
      </c>
      <c r="J5924" s="24" t="str">
        <f>VLOOKUP($E5924,Mapping!$A$2:$C$502,2,0)</f>
        <v>Facebook VO AAA</v>
      </c>
      <c r="K5924" s="24" t="str">
        <f>VLOOKUP(G5924,Mapping!$E$2:$F$246,2,0)</f>
        <v>S1</v>
      </c>
    </row>
    <row r="5925" spans="5:11" x14ac:dyDescent="0.25">
      <c r="E5925" s="5" t="s">
        <v>245</v>
      </c>
      <c r="F5925" s="1" t="s">
        <v>117</v>
      </c>
      <c r="G5925" s="2">
        <v>44356</v>
      </c>
      <c r="H5925" s="1">
        <v>0</v>
      </c>
      <c r="I5925" s="24" t="str">
        <f>VLOOKUP($E5925,Mapping!$A$2:$C$502,3,0)</f>
        <v>S3</v>
      </c>
      <c r="J5925" s="24" t="str">
        <f>VLOOKUP($E5925,Mapping!$A$2:$C$502,2,0)</f>
        <v>Facebook VO AAA</v>
      </c>
      <c r="K5925" s="24" t="str">
        <f>VLOOKUP(G5925,Mapping!$E$2:$F$246,2,0)</f>
        <v>S1</v>
      </c>
    </row>
    <row r="5926" spans="5:11" x14ac:dyDescent="0.25">
      <c r="E5926" s="5" t="s">
        <v>211</v>
      </c>
      <c r="F5926" s="1" t="s">
        <v>117</v>
      </c>
      <c r="G5926" s="2">
        <v>44356</v>
      </c>
      <c r="H5926" s="1">
        <v>0</v>
      </c>
      <c r="I5926" s="24" t="str">
        <f>VLOOKUP($E5926,Mapping!$A$2:$C$502,3,0)</f>
        <v>Pre</v>
      </c>
      <c r="J5926" s="24" t="str">
        <f>VLOOKUP($E5926,Mapping!$A$2:$C$502,2,0)</f>
        <v>Facebook VO BAU</v>
      </c>
      <c r="K5926" s="24" t="str">
        <f>VLOOKUP(G5926,Mapping!$E$2:$F$246,2,0)</f>
        <v>S1</v>
      </c>
    </row>
    <row r="5927" spans="5:11" x14ac:dyDescent="0.25">
      <c r="E5927" s="5" t="s">
        <v>212</v>
      </c>
      <c r="F5927" s="1" t="s">
        <v>117</v>
      </c>
      <c r="G5927" s="2">
        <v>44356</v>
      </c>
      <c r="H5927" s="1">
        <v>28155.731522100999</v>
      </c>
      <c r="I5927" s="24" t="str">
        <f>VLOOKUP($E5927,Mapping!$A$2:$C$502,3,0)</f>
        <v>S1</v>
      </c>
      <c r="J5927" s="24" t="str">
        <f>VLOOKUP($E5927,Mapping!$A$2:$C$502,2,0)</f>
        <v>Facebook VO BAU</v>
      </c>
      <c r="K5927" s="24" t="str">
        <f>VLOOKUP(G5927,Mapping!$E$2:$F$246,2,0)</f>
        <v>S1</v>
      </c>
    </row>
    <row r="5928" spans="5:11" x14ac:dyDescent="0.25">
      <c r="E5928" s="5" t="s">
        <v>213</v>
      </c>
      <c r="F5928" s="1" t="s">
        <v>117</v>
      </c>
      <c r="G5928" s="2">
        <v>44356</v>
      </c>
      <c r="H5928" s="1">
        <v>0</v>
      </c>
      <c r="I5928" s="24" t="str">
        <f>VLOOKUP($E5928,Mapping!$A$2:$C$502,3,0)</f>
        <v>S2</v>
      </c>
      <c r="J5928" s="24" t="str">
        <f>VLOOKUP($E5928,Mapping!$A$2:$C$502,2,0)</f>
        <v>Facebook VO BAU</v>
      </c>
      <c r="K5928" s="24" t="str">
        <f>VLOOKUP(G5928,Mapping!$E$2:$F$246,2,0)</f>
        <v>S1</v>
      </c>
    </row>
    <row r="5929" spans="5:11" x14ac:dyDescent="0.25">
      <c r="E5929" s="5" t="s">
        <v>246</v>
      </c>
      <c r="F5929" s="1" t="s">
        <v>117</v>
      </c>
      <c r="G5929" s="2">
        <v>44356</v>
      </c>
      <c r="H5929" s="1">
        <v>0</v>
      </c>
      <c r="I5929" s="24" t="str">
        <f>VLOOKUP($E5929,Mapping!$A$2:$C$502,3,0)</f>
        <v>S3</v>
      </c>
      <c r="J5929" s="24" t="str">
        <f>VLOOKUP($E5929,Mapping!$A$2:$C$502,2,0)</f>
        <v>Facebook VO BAU</v>
      </c>
      <c r="K5929" s="24" t="str">
        <f>VLOOKUP(G5929,Mapping!$E$2:$F$246,2,0)</f>
        <v>S1</v>
      </c>
    </row>
    <row r="5930" spans="5:11" x14ac:dyDescent="0.25">
      <c r="E5930" s="5" t="s">
        <v>214</v>
      </c>
      <c r="F5930" s="1" t="s">
        <v>117</v>
      </c>
      <c r="G5930" s="2">
        <v>44356</v>
      </c>
      <c r="H5930" s="1">
        <v>0</v>
      </c>
      <c r="I5930" s="24" t="str">
        <f>VLOOKUP($E5930,Mapping!$A$2:$C$502,3,0)</f>
        <v>Pre</v>
      </c>
      <c r="J5930" s="24" t="str">
        <f>VLOOKUP($E5930,Mapping!$A$2:$C$502,2,0)</f>
        <v>Facebook VO Dynamic</v>
      </c>
      <c r="K5930" s="24" t="str">
        <f>VLOOKUP(G5930,Mapping!$E$2:$F$246,2,0)</f>
        <v>S1</v>
      </c>
    </row>
    <row r="5931" spans="5:11" x14ac:dyDescent="0.25">
      <c r="E5931" s="5" t="s">
        <v>215</v>
      </c>
      <c r="F5931" s="1" t="s">
        <v>117</v>
      </c>
      <c r="G5931" s="2">
        <v>44356</v>
      </c>
      <c r="H5931" s="1">
        <v>5359.6698517492196</v>
      </c>
      <c r="I5931" s="24" t="str">
        <f>VLOOKUP($E5931,Mapping!$A$2:$C$502,3,0)</f>
        <v>S1</v>
      </c>
      <c r="J5931" s="24" t="str">
        <f>VLOOKUP($E5931,Mapping!$A$2:$C$502,2,0)</f>
        <v>Facebook VO Dynamic</v>
      </c>
      <c r="K5931" s="24" t="str">
        <f>VLOOKUP(G5931,Mapping!$E$2:$F$246,2,0)</f>
        <v>S1</v>
      </c>
    </row>
    <row r="5932" spans="5:11" x14ac:dyDescent="0.25">
      <c r="E5932" s="5" t="s">
        <v>216</v>
      </c>
      <c r="F5932" s="1" t="s">
        <v>117</v>
      </c>
      <c r="G5932" s="2">
        <v>44356</v>
      </c>
      <c r="H5932" s="1">
        <v>0</v>
      </c>
      <c r="I5932" s="24" t="str">
        <f>VLOOKUP($E5932,Mapping!$A$2:$C$502,3,0)</f>
        <v>Pre</v>
      </c>
      <c r="J5932" s="24" t="str">
        <f>VLOOKUP($E5932,Mapping!$A$2:$C$502,2,0)</f>
        <v>Google Display</v>
      </c>
      <c r="K5932" s="24" t="str">
        <f>VLOOKUP(G5932,Mapping!$E$2:$F$246,2,0)</f>
        <v>S1</v>
      </c>
    </row>
    <row r="5933" spans="5:11" x14ac:dyDescent="0.25">
      <c r="E5933" s="5" t="s">
        <v>217</v>
      </c>
      <c r="F5933" s="1" t="s">
        <v>117</v>
      </c>
      <c r="G5933" s="2">
        <v>44356</v>
      </c>
      <c r="H5933" s="1">
        <v>0</v>
      </c>
      <c r="I5933" s="24">
        <f>VLOOKUP($E5933,Mapping!$A$2:$C$502,3,0)</f>
        <v>0</v>
      </c>
      <c r="J5933" s="24" t="str">
        <f>VLOOKUP($E5933,Mapping!$A$2:$C$502,2,0)</f>
        <v>Google Display</v>
      </c>
      <c r="K5933" s="24" t="str">
        <f>VLOOKUP(G5933,Mapping!$E$2:$F$246,2,0)</f>
        <v>S1</v>
      </c>
    </row>
    <row r="5934" spans="5:11" x14ac:dyDescent="0.25">
      <c r="E5934" s="5" t="s">
        <v>229</v>
      </c>
      <c r="F5934" s="1" t="s">
        <v>117</v>
      </c>
      <c r="G5934" s="2">
        <v>44356</v>
      </c>
      <c r="H5934" s="1">
        <v>0</v>
      </c>
      <c r="I5934" s="24">
        <f>VLOOKUP($E5934,Mapping!$A$2:$C$502,3,0)</f>
        <v>0</v>
      </c>
      <c r="J5934" s="24" t="str">
        <f>VLOOKUP($E5934,Mapping!$A$2:$C$502,2,0)</f>
        <v>Google Display</v>
      </c>
      <c r="K5934" s="24" t="str">
        <f>VLOOKUP(G5934,Mapping!$E$2:$F$246,2,0)</f>
        <v>S1</v>
      </c>
    </row>
    <row r="5935" spans="5:11" x14ac:dyDescent="0.25">
      <c r="E5935" s="5" t="s">
        <v>218</v>
      </c>
      <c r="F5935" s="1" t="s">
        <v>117</v>
      </c>
      <c r="G5935" s="2">
        <v>44356</v>
      </c>
      <c r="H5935" s="1">
        <v>0</v>
      </c>
      <c r="I5935" s="24">
        <f>VLOOKUP($E5935,Mapping!$A$2:$C$502,3,0)</f>
        <v>0</v>
      </c>
      <c r="J5935" s="24" t="str">
        <f>VLOOKUP($E5935,Mapping!$A$2:$C$502,2,0)</f>
        <v>Google Display</v>
      </c>
      <c r="K5935" s="24" t="str">
        <f>VLOOKUP(G5935,Mapping!$E$2:$F$246,2,0)</f>
        <v>S1</v>
      </c>
    </row>
    <row r="5936" spans="5:11" x14ac:dyDescent="0.25">
      <c r="E5936" s="5" t="s">
        <v>230</v>
      </c>
      <c r="F5936" s="1" t="s">
        <v>117</v>
      </c>
      <c r="G5936" s="2">
        <v>44356</v>
      </c>
      <c r="H5936" s="1">
        <v>8986.5757743923295</v>
      </c>
      <c r="I5936" s="24" t="str">
        <f>VLOOKUP($E5936,Mapping!$A$2:$C$502,3,0)</f>
        <v>S1</v>
      </c>
      <c r="J5936" s="24" t="str">
        <f>VLOOKUP($E5936,Mapping!$A$2:$C$502,2,0)</f>
        <v>Google Display</v>
      </c>
      <c r="K5936" s="24" t="str">
        <f>VLOOKUP(G5936,Mapping!$E$2:$F$246,2,0)</f>
        <v>S1</v>
      </c>
    </row>
    <row r="5937" spans="5:11" x14ac:dyDescent="0.25">
      <c r="E5937" s="5" t="s">
        <v>219</v>
      </c>
      <c r="F5937" s="1" t="s">
        <v>117</v>
      </c>
      <c r="G5937" s="2">
        <v>44356</v>
      </c>
      <c r="H5937" s="1">
        <v>0</v>
      </c>
      <c r="I5937" s="24" t="str">
        <f>VLOOKUP($E5937,Mapping!$A$2:$C$502,3,0)</f>
        <v>Pre</v>
      </c>
      <c r="J5937" s="24" t="str">
        <f>VLOOKUP($E5937,Mapping!$A$2:$C$502,2,0)</f>
        <v>Google Youtube</v>
      </c>
      <c r="K5937" s="24" t="str">
        <f>VLOOKUP(G5937,Mapping!$E$2:$F$246,2,0)</f>
        <v>S1</v>
      </c>
    </row>
    <row r="5938" spans="5:11" x14ac:dyDescent="0.25">
      <c r="E5938" s="5" t="s">
        <v>220</v>
      </c>
      <c r="F5938" s="1" t="s">
        <v>117</v>
      </c>
      <c r="G5938" s="2">
        <v>44356</v>
      </c>
      <c r="H5938" s="1">
        <v>0</v>
      </c>
      <c r="I5938" s="24">
        <f>VLOOKUP($E5938,Mapping!$A$2:$C$502,3,0)</f>
        <v>0</v>
      </c>
      <c r="J5938" s="24" t="str">
        <f>VLOOKUP($E5938,Mapping!$A$2:$C$502,2,0)</f>
        <v>Google Youtube</v>
      </c>
      <c r="K5938" s="24" t="str">
        <f>VLOOKUP(G5938,Mapping!$E$2:$F$246,2,0)</f>
        <v>S1</v>
      </c>
    </row>
    <row r="5939" spans="5:11" x14ac:dyDescent="0.25">
      <c r="E5939" s="5" t="s">
        <v>231</v>
      </c>
      <c r="F5939" s="1" t="s">
        <v>117</v>
      </c>
      <c r="G5939" s="2">
        <v>44356</v>
      </c>
      <c r="H5939" s="1">
        <v>0</v>
      </c>
      <c r="I5939" s="24">
        <f>VLOOKUP($E5939,Mapping!$A$2:$C$502,3,0)</f>
        <v>0</v>
      </c>
      <c r="J5939" s="24" t="str">
        <f>VLOOKUP($E5939,Mapping!$A$2:$C$502,2,0)</f>
        <v>Google Youtube</v>
      </c>
      <c r="K5939" s="24" t="str">
        <f>VLOOKUP(G5939,Mapping!$E$2:$F$246,2,0)</f>
        <v>S1</v>
      </c>
    </row>
    <row r="5940" spans="5:11" x14ac:dyDescent="0.25">
      <c r="E5940" s="5" t="s">
        <v>221</v>
      </c>
      <c r="F5940" s="1" t="s">
        <v>117</v>
      </c>
      <c r="G5940" s="2">
        <v>44356</v>
      </c>
      <c r="H5940" s="1">
        <v>0</v>
      </c>
      <c r="I5940" s="24">
        <f>VLOOKUP($E5940,Mapping!$A$2:$C$502,3,0)</f>
        <v>0</v>
      </c>
      <c r="J5940" s="24" t="str">
        <f>VLOOKUP($E5940,Mapping!$A$2:$C$502,2,0)</f>
        <v>Google Youtube</v>
      </c>
      <c r="K5940" s="24" t="str">
        <f>VLOOKUP(G5940,Mapping!$E$2:$F$246,2,0)</f>
        <v>S1</v>
      </c>
    </row>
    <row r="5941" spans="5:11" x14ac:dyDescent="0.25">
      <c r="E5941" s="5" t="s">
        <v>232</v>
      </c>
      <c r="F5941" s="1" t="s">
        <v>117</v>
      </c>
      <c r="G5941" s="2">
        <v>44356</v>
      </c>
      <c r="H5941" s="1">
        <v>6404.6191439295899</v>
      </c>
      <c r="I5941" s="24" t="str">
        <f>VLOOKUP($E5941,Mapping!$A$2:$C$502,3,0)</f>
        <v>S1</v>
      </c>
      <c r="J5941" s="24" t="str">
        <f>VLOOKUP($E5941,Mapping!$A$2:$C$502,2,0)</f>
        <v>Google Youtube</v>
      </c>
      <c r="K5941" s="24" t="str">
        <f>VLOOKUP(G5941,Mapping!$E$2:$F$246,2,0)</f>
        <v>S1</v>
      </c>
    </row>
    <row r="5942" spans="5:11" x14ac:dyDescent="0.25">
      <c r="E5942" s="5" t="s">
        <v>73</v>
      </c>
      <c r="F5942" s="1" t="s">
        <v>117</v>
      </c>
      <c r="G5942" s="2">
        <v>44356</v>
      </c>
      <c r="H5942" s="1">
        <v>282876.95580592903</v>
      </c>
      <c r="I5942" s="24">
        <f>VLOOKUP($E5942,Mapping!$A$2:$C$502,3,0)</f>
        <v>0</v>
      </c>
      <c r="J5942" s="24">
        <f>VLOOKUP($E5942,Mapping!$A$2:$C$502,2,0)</f>
        <v>0</v>
      </c>
      <c r="K5942" s="24" t="str">
        <f>VLOOKUP(G5942,Mapping!$E$2:$F$246,2,0)</f>
        <v>S1</v>
      </c>
    </row>
    <row r="5943" spans="5:11" x14ac:dyDescent="0.25">
      <c r="E5943" s="5" t="s">
        <v>149</v>
      </c>
      <c r="F5943" s="1" t="s">
        <v>117</v>
      </c>
      <c r="G5943" s="2">
        <v>44356</v>
      </c>
      <c r="H5943" s="1">
        <v>0</v>
      </c>
      <c r="I5943" s="24">
        <f>VLOOKUP($E5943,Mapping!$A$2:$C$502,3,0)</f>
        <v>0</v>
      </c>
      <c r="J5943" s="24" t="str">
        <f>VLOOKUP($E5943,Mapping!$A$2:$C$502,2,0)</f>
        <v>Event After Effect</v>
      </c>
      <c r="K5943" s="24" t="str">
        <f>VLOOKUP(G5943,Mapping!$E$2:$F$246,2,0)</f>
        <v>S1</v>
      </c>
    </row>
    <row r="5944" spans="5:11" x14ac:dyDescent="0.25">
      <c r="E5944" s="5" t="s">
        <v>150</v>
      </c>
      <c r="F5944" s="1" t="s">
        <v>117</v>
      </c>
      <c r="G5944" s="2">
        <v>44356</v>
      </c>
      <c r="H5944" s="1">
        <v>0</v>
      </c>
      <c r="I5944" s="24">
        <f>VLOOKUP($E5944,Mapping!$A$2:$C$502,3,0)</f>
        <v>0</v>
      </c>
      <c r="J5944" s="24" t="str">
        <f>VLOOKUP($E5944,Mapping!$A$2:$C$502,2,0)</f>
        <v>Internal Event</v>
      </c>
      <c r="K5944" s="24" t="str">
        <f>VLOOKUP(G5944,Mapping!$E$2:$F$246,2,0)</f>
        <v>S1</v>
      </c>
    </row>
    <row r="5945" spans="5:11" x14ac:dyDescent="0.25">
      <c r="E5945" s="5" t="s">
        <v>151</v>
      </c>
      <c r="F5945" s="1" t="s">
        <v>117</v>
      </c>
      <c r="G5945" s="2">
        <v>44356</v>
      </c>
      <c r="H5945" s="1">
        <v>0</v>
      </c>
      <c r="I5945" s="24">
        <f>VLOOKUP($E5945,Mapping!$A$2:$C$502,3,0)</f>
        <v>0</v>
      </c>
      <c r="J5945" s="24" t="str">
        <f>VLOOKUP($E5945,Mapping!$A$2:$C$502,2,0)</f>
        <v>Internal Event</v>
      </c>
      <c r="K5945" s="24" t="str">
        <f>VLOOKUP(G5945,Mapping!$E$2:$F$246,2,0)</f>
        <v>S1</v>
      </c>
    </row>
    <row r="5946" spans="5:11" x14ac:dyDescent="0.25">
      <c r="E5946" s="5" t="s">
        <v>152</v>
      </c>
      <c r="F5946" s="1" t="s">
        <v>117</v>
      </c>
      <c r="G5946" s="2">
        <v>44356</v>
      </c>
      <c r="H5946" s="1">
        <v>0</v>
      </c>
      <c r="I5946" s="24">
        <f>VLOOKUP($E5946,Mapping!$A$2:$C$502,3,0)</f>
        <v>0</v>
      </c>
      <c r="J5946" s="24" t="str">
        <f>VLOOKUP($E5946,Mapping!$A$2:$C$502,2,0)</f>
        <v>Internal Event</v>
      </c>
      <c r="K5946" s="24" t="str">
        <f>VLOOKUP(G5946,Mapping!$E$2:$F$246,2,0)</f>
        <v>S1</v>
      </c>
    </row>
    <row r="5947" spans="5:11" x14ac:dyDescent="0.25">
      <c r="E5947" s="5" t="s">
        <v>153</v>
      </c>
      <c r="F5947" s="1" t="s">
        <v>117</v>
      </c>
      <c r="G5947" s="2">
        <v>44356</v>
      </c>
      <c r="H5947" s="1">
        <v>0</v>
      </c>
      <c r="I5947" s="24">
        <f>VLOOKUP($E5947,Mapping!$A$2:$C$502,3,0)</f>
        <v>0</v>
      </c>
      <c r="J5947" s="24" t="str">
        <f>VLOOKUP($E5947,Mapping!$A$2:$C$502,2,0)</f>
        <v>Monday Effect</v>
      </c>
      <c r="K5947" s="24" t="str">
        <f>VLOOKUP(G5947,Mapping!$E$2:$F$246,2,0)</f>
        <v>S1</v>
      </c>
    </row>
    <row r="5948" spans="5:11" x14ac:dyDescent="0.25">
      <c r="E5948" s="5" t="s">
        <v>154</v>
      </c>
      <c r="F5948" s="1" t="s">
        <v>117</v>
      </c>
      <c r="G5948" s="2">
        <v>44356</v>
      </c>
      <c r="H5948" s="1">
        <v>0</v>
      </c>
      <c r="I5948" s="24">
        <f>VLOOKUP($E5948,Mapping!$A$2:$C$502,3,0)</f>
        <v>0</v>
      </c>
      <c r="J5948" s="24" t="str">
        <f>VLOOKUP($E5948,Mapping!$A$2:$C$502,2,0)</f>
        <v>New Content</v>
      </c>
      <c r="K5948" s="24" t="str">
        <f>VLOOKUP(G5948,Mapping!$E$2:$F$246,2,0)</f>
        <v>S1</v>
      </c>
    </row>
    <row r="5949" spans="5:11" x14ac:dyDescent="0.25">
      <c r="E5949" s="5" t="s">
        <v>155</v>
      </c>
      <c r="F5949" s="1" t="s">
        <v>117</v>
      </c>
      <c r="G5949" s="2">
        <v>44356</v>
      </c>
      <c r="H5949" s="1">
        <v>0</v>
      </c>
      <c r="I5949" s="24">
        <f>VLOOKUP($E5949,Mapping!$A$2:$C$502,3,0)</f>
        <v>0</v>
      </c>
      <c r="J5949" s="24" t="str">
        <f>VLOOKUP($E5949,Mapping!$A$2:$C$502,2,0)</f>
        <v>Internal Event</v>
      </c>
      <c r="K5949" s="24" t="str">
        <f>VLOOKUP(G5949,Mapping!$E$2:$F$246,2,0)</f>
        <v>S1</v>
      </c>
    </row>
    <row r="5950" spans="5:11" x14ac:dyDescent="0.25">
      <c r="E5950" s="5" t="s">
        <v>156</v>
      </c>
      <c r="F5950" s="1" t="s">
        <v>117</v>
      </c>
      <c r="G5950" s="2">
        <v>44356</v>
      </c>
      <c r="H5950" s="1">
        <v>0</v>
      </c>
      <c r="I5950" s="24">
        <f>VLOOKUP($E5950,Mapping!$A$2:$C$502,3,0)</f>
        <v>0</v>
      </c>
      <c r="J5950" s="24" t="str">
        <f>VLOOKUP($E5950,Mapping!$A$2:$C$502,2,0)</f>
        <v>Internal Event</v>
      </c>
      <c r="K5950" s="24" t="str">
        <f>VLOOKUP(G5950,Mapping!$E$2:$F$246,2,0)</f>
        <v>S1</v>
      </c>
    </row>
    <row r="5951" spans="5:11" x14ac:dyDescent="0.25">
      <c r="E5951" s="5" t="s">
        <v>233</v>
      </c>
      <c r="F5951" s="1" t="s">
        <v>117</v>
      </c>
      <c r="G5951" s="2">
        <v>44356</v>
      </c>
      <c r="H5951" s="1">
        <v>0</v>
      </c>
      <c r="I5951" s="24" t="str">
        <f>VLOOKUP($E5951,Mapping!$A$2:$C$502,3,0)</f>
        <v>S2</v>
      </c>
      <c r="J5951" s="24" t="str">
        <f>VLOOKUP($E5951,Mapping!$A$2:$C$502,2,0)</f>
        <v>Reddit</v>
      </c>
      <c r="K5951" s="24" t="str">
        <f>VLOOKUP(G5951,Mapping!$E$2:$F$246,2,0)</f>
        <v>S1</v>
      </c>
    </row>
    <row r="5952" spans="5:11" x14ac:dyDescent="0.25">
      <c r="E5952" s="5" t="s">
        <v>158</v>
      </c>
      <c r="F5952" s="1" t="s">
        <v>117</v>
      </c>
      <c r="G5952" s="2">
        <v>44356</v>
      </c>
      <c r="H5952" s="1">
        <v>0</v>
      </c>
      <c r="I5952" s="24">
        <f>VLOOKUP($E5952,Mapping!$A$2:$C$502,3,0)</f>
        <v>0</v>
      </c>
      <c r="J5952" s="24" t="str">
        <f>VLOOKUP($E5952,Mapping!$A$2:$C$502,2,0)</f>
        <v>Internal Event</v>
      </c>
      <c r="K5952" s="24" t="str">
        <f>VLOOKUP(G5952,Mapping!$E$2:$F$246,2,0)</f>
        <v>S1</v>
      </c>
    </row>
    <row r="5953" spans="5:11" x14ac:dyDescent="0.25">
      <c r="E5953" s="5" t="s">
        <v>159</v>
      </c>
      <c r="F5953" s="1" t="s">
        <v>117</v>
      </c>
      <c r="G5953" s="2">
        <v>44356</v>
      </c>
      <c r="H5953" s="1">
        <v>0</v>
      </c>
      <c r="I5953" s="24">
        <f>VLOOKUP($E5953,Mapping!$A$2:$C$502,3,0)</f>
        <v>0</v>
      </c>
      <c r="J5953" s="24" t="str">
        <f>VLOOKUP($E5953,Mapping!$A$2:$C$502,2,0)</f>
        <v>Event After Effect</v>
      </c>
      <c r="K5953" s="24" t="str">
        <f>VLOOKUP(G5953,Mapping!$E$2:$F$246,2,0)</f>
        <v>S1</v>
      </c>
    </row>
    <row r="5954" spans="5:11" x14ac:dyDescent="0.25">
      <c r="E5954" s="5" t="s">
        <v>160</v>
      </c>
      <c r="F5954" s="1" t="s">
        <v>117</v>
      </c>
      <c r="G5954" s="2">
        <v>44356</v>
      </c>
      <c r="H5954" s="1">
        <v>0</v>
      </c>
      <c r="I5954" s="24">
        <f>VLOOKUP($E5954,Mapping!$A$2:$C$502,3,0)</f>
        <v>0</v>
      </c>
      <c r="J5954" s="24" t="str">
        <f>VLOOKUP($E5954,Mapping!$A$2:$C$502,2,0)</f>
        <v>Event After Effect</v>
      </c>
      <c r="K5954" s="24" t="str">
        <f>VLOOKUP(G5954,Mapping!$E$2:$F$246,2,0)</f>
        <v>S1</v>
      </c>
    </row>
    <row r="5955" spans="5:11" x14ac:dyDescent="0.25">
      <c r="E5955" s="5" t="s">
        <v>161</v>
      </c>
      <c r="F5955" s="1" t="s">
        <v>117</v>
      </c>
      <c r="G5955" s="2">
        <v>44356</v>
      </c>
      <c r="H5955" s="1">
        <v>0</v>
      </c>
      <c r="I5955" s="24">
        <f>VLOOKUP($E5955,Mapping!$A$2:$C$502,3,0)</f>
        <v>0</v>
      </c>
      <c r="J5955" s="24" t="str">
        <f>VLOOKUP($E5955,Mapping!$A$2:$C$502,2,0)</f>
        <v>Internal Event</v>
      </c>
      <c r="K5955" s="24" t="str">
        <f>VLOOKUP(G5955,Mapping!$E$2:$F$246,2,0)</f>
        <v>S1</v>
      </c>
    </row>
    <row r="5956" spans="5:11" x14ac:dyDescent="0.25">
      <c r="E5956" s="5" t="s">
        <v>162</v>
      </c>
      <c r="F5956" s="1" t="s">
        <v>117</v>
      </c>
      <c r="G5956" s="2">
        <v>44356</v>
      </c>
      <c r="H5956" s="1">
        <v>0</v>
      </c>
      <c r="I5956" s="24">
        <f>VLOOKUP($E5956,Mapping!$A$2:$C$502,3,0)</f>
        <v>0</v>
      </c>
      <c r="J5956" s="24" t="str">
        <f>VLOOKUP($E5956,Mapping!$A$2:$C$502,2,0)</f>
        <v>Tuesday Effect</v>
      </c>
      <c r="K5956" s="24" t="str">
        <f>VLOOKUP(G5956,Mapping!$E$2:$F$246,2,0)</f>
        <v>S1</v>
      </c>
    </row>
    <row r="5957" spans="5:11" x14ac:dyDescent="0.25">
      <c r="E5957" s="5" t="s">
        <v>222</v>
      </c>
      <c r="F5957" s="1" t="s">
        <v>117</v>
      </c>
      <c r="G5957" s="2">
        <v>44356</v>
      </c>
      <c r="H5957" s="1">
        <v>0</v>
      </c>
      <c r="I5957" s="24" t="str">
        <f>VLOOKUP($E5957,Mapping!$A$2:$C$502,3,0)</f>
        <v>Pre</v>
      </c>
      <c r="J5957" s="24" t="str">
        <f>VLOOKUP($E5957,Mapping!$A$2:$C$502,2,0)</f>
        <v>Unity</v>
      </c>
      <c r="K5957" s="24" t="str">
        <f>VLOOKUP(G5957,Mapping!$E$2:$F$246,2,0)</f>
        <v>S1</v>
      </c>
    </row>
    <row r="5958" spans="5:11" x14ac:dyDescent="0.25">
      <c r="E5958" s="5" t="s">
        <v>234</v>
      </c>
      <c r="F5958" s="1" t="s">
        <v>117</v>
      </c>
      <c r="G5958" s="2">
        <v>44356</v>
      </c>
      <c r="H5958" s="1">
        <v>7761.0118903686498</v>
      </c>
      <c r="I5958" s="24" t="str">
        <f>VLOOKUP($E5958,Mapping!$A$2:$C$502,3,0)</f>
        <v>S1</v>
      </c>
      <c r="J5958" s="24" t="str">
        <f>VLOOKUP($E5958,Mapping!$A$2:$C$502,2,0)</f>
        <v>Unity</v>
      </c>
      <c r="K5958" s="24" t="str">
        <f>VLOOKUP(G5958,Mapping!$E$2:$F$246,2,0)</f>
        <v>S1</v>
      </c>
    </row>
    <row r="5959" spans="5:11" x14ac:dyDescent="0.25">
      <c r="E5959" s="5" t="s">
        <v>235</v>
      </c>
      <c r="F5959" s="1" t="s">
        <v>117</v>
      </c>
      <c r="G5959" s="2">
        <v>44356</v>
      </c>
      <c r="H5959" s="1">
        <v>0</v>
      </c>
      <c r="I5959" s="24" t="str">
        <f>VLOOKUP($E5959,Mapping!$A$2:$C$502,3,0)</f>
        <v>S2</v>
      </c>
      <c r="J5959" s="24" t="str">
        <f>VLOOKUP($E5959,Mapping!$A$2:$C$502,2,0)</f>
        <v>Unity</v>
      </c>
      <c r="K5959" s="24" t="str">
        <f>VLOOKUP(G5959,Mapping!$E$2:$F$246,2,0)</f>
        <v>S1</v>
      </c>
    </row>
    <row r="5960" spans="5:11" x14ac:dyDescent="0.25">
      <c r="E5960" s="5" t="s">
        <v>247</v>
      </c>
      <c r="F5960" s="1" t="s">
        <v>117</v>
      </c>
      <c r="G5960" s="2">
        <v>44356</v>
      </c>
      <c r="H5960" s="1">
        <v>0</v>
      </c>
      <c r="I5960" s="24" t="str">
        <f>VLOOKUP($E5960,Mapping!$A$2:$C$502,3,0)</f>
        <v>S3</v>
      </c>
      <c r="J5960" s="24" t="str">
        <f>VLOOKUP($E5960,Mapping!$A$2:$C$502,2,0)</f>
        <v>Unity</v>
      </c>
      <c r="K5960" s="24" t="str">
        <f>VLOOKUP(G5960,Mapping!$E$2:$F$246,2,0)</f>
        <v>S1</v>
      </c>
    </row>
    <row r="5961" spans="5:11" x14ac:dyDescent="0.25">
      <c r="E5961" s="5" t="s">
        <v>200</v>
      </c>
      <c r="F5961" s="1" t="s">
        <v>117</v>
      </c>
      <c r="G5961" s="2">
        <v>44357</v>
      </c>
      <c r="H5961" s="1">
        <v>0</v>
      </c>
      <c r="I5961" s="24">
        <f>VLOOKUP($E5961,Mapping!$A$2:$C$502,3,0)</f>
        <v>0</v>
      </c>
      <c r="J5961" s="24" t="str">
        <f>VLOOKUP($E5961,Mapping!$A$2:$C$502,2,0)</f>
        <v>Apple Search</v>
      </c>
      <c r="K5961" s="24" t="str">
        <f>VLOOKUP(G5961,Mapping!$E$2:$F$246,2,0)</f>
        <v>S1</v>
      </c>
    </row>
    <row r="5962" spans="5:11" x14ac:dyDescent="0.25">
      <c r="E5962" s="5" t="s">
        <v>227</v>
      </c>
      <c r="F5962" s="1" t="s">
        <v>117</v>
      </c>
      <c r="G5962" s="2">
        <v>44357</v>
      </c>
      <c r="H5962" s="1">
        <v>14.0565930100434</v>
      </c>
      <c r="I5962" s="24">
        <f>VLOOKUP($E5962,Mapping!$A$2:$C$502,3,0)</f>
        <v>0</v>
      </c>
      <c r="J5962" s="24" t="str">
        <f>VLOOKUP($E5962,Mapping!$A$2:$C$502,2,0)</f>
        <v>Applovin Rewarded</v>
      </c>
      <c r="K5962" s="24" t="str">
        <f>VLOOKUP(G5962,Mapping!$E$2:$F$246,2,0)</f>
        <v>S1</v>
      </c>
    </row>
    <row r="5963" spans="5:11" x14ac:dyDescent="0.25">
      <c r="E5963" s="5" t="s">
        <v>201</v>
      </c>
      <c r="F5963" s="1" t="s">
        <v>117</v>
      </c>
      <c r="G5963" s="2">
        <v>44357</v>
      </c>
      <c r="H5963" s="1">
        <v>25.4888812497312</v>
      </c>
      <c r="I5963" s="24">
        <f>VLOOKUP($E5963,Mapping!$A$2:$C$502,3,0)</f>
        <v>0</v>
      </c>
      <c r="J5963" s="24" t="str">
        <f>VLOOKUP($E5963,Mapping!$A$2:$C$502,2,0)</f>
        <v>Applovin Video</v>
      </c>
      <c r="K5963" s="24" t="str">
        <f>VLOOKUP(G5963,Mapping!$E$2:$F$246,2,0)</f>
        <v>S1</v>
      </c>
    </row>
    <row r="5964" spans="5:11" x14ac:dyDescent="0.25">
      <c r="E5964" s="5" t="s">
        <v>143</v>
      </c>
      <c r="F5964" s="1" t="s">
        <v>117</v>
      </c>
      <c r="G5964" s="2">
        <v>44357</v>
      </c>
      <c r="H5964" s="1">
        <v>0</v>
      </c>
      <c r="I5964" s="24">
        <f>VLOOKUP($E5964,Mapping!$A$2:$C$502,3,0)</f>
        <v>0</v>
      </c>
      <c r="J5964" s="24" t="str">
        <f>VLOOKUP($E5964,Mapping!$A$2:$C$502,2,0)</f>
        <v>Bug Fix</v>
      </c>
      <c r="K5964" s="24" t="str">
        <f>VLOOKUP(G5964,Mapping!$E$2:$F$246,2,0)</f>
        <v>S1</v>
      </c>
    </row>
    <row r="5965" spans="5:11" x14ac:dyDescent="0.25">
      <c r="E5965" s="5" t="s">
        <v>144</v>
      </c>
      <c r="F5965" s="1" t="s">
        <v>117</v>
      </c>
      <c r="G5965" s="2">
        <v>44357</v>
      </c>
      <c r="H5965" s="1">
        <v>0</v>
      </c>
      <c r="I5965" s="24">
        <f>VLOOKUP($E5965,Mapping!$A$2:$C$502,3,0)</f>
        <v>0</v>
      </c>
      <c r="J5965" s="24" t="str">
        <f>VLOOKUP($E5965,Mapping!$A$2:$C$502,2,0)</f>
        <v>Bug Fix</v>
      </c>
      <c r="K5965" s="24" t="str">
        <f>VLOOKUP(G5965,Mapping!$E$2:$F$246,2,0)</f>
        <v>S1</v>
      </c>
    </row>
    <row r="5966" spans="5:11" x14ac:dyDescent="0.25">
      <c r="E5966" s="5" t="s">
        <v>226</v>
      </c>
      <c r="F5966" s="1" t="s">
        <v>117</v>
      </c>
      <c r="G5966" s="2">
        <v>44357</v>
      </c>
      <c r="H5966" s="1">
        <v>0</v>
      </c>
      <c r="I5966" s="24">
        <f>VLOOKUP($E5966,Mapping!$A$2:$C$502,3,0)</f>
        <v>0</v>
      </c>
      <c r="J5966" s="24" t="str">
        <f>VLOOKUP($E5966,Mapping!$A$2:$C$502,2,0)</f>
        <v>Bug Fix</v>
      </c>
      <c r="K5966" s="24" t="str">
        <f>VLOOKUP(G5966,Mapping!$E$2:$F$246,2,0)</f>
        <v>S1</v>
      </c>
    </row>
    <row r="5967" spans="5:11" x14ac:dyDescent="0.25">
      <c r="E5967" s="5" t="s">
        <v>146</v>
      </c>
      <c r="F5967" s="1" t="s">
        <v>117</v>
      </c>
      <c r="G5967" s="2">
        <v>44357</v>
      </c>
      <c r="H5967" s="1">
        <v>-25455.428566692601</v>
      </c>
      <c r="I5967" s="24">
        <f>VLOOKUP($E5967,Mapping!$A$2:$C$502,3,0)</f>
        <v>0</v>
      </c>
      <c r="J5967" s="24" t="str">
        <f>VLOOKUP($E5967,Mapping!$A$2:$C$502,2,0)</f>
        <v>Event After Effect</v>
      </c>
      <c r="K5967" s="24" t="str">
        <f>VLOOKUP(G5967,Mapping!$E$2:$F$246,2,0)</f>
        <v>S1</v>
      </c>
    </row>
    <row r="5968" spans="5:11" x14ac:dyDescent="0.25">
      <c r="E5968" s="5" t="s">
        <v>228</v>
      </c>
      <c r="F5968" s="1" t="s">
        <v>117</v>
      </c>
      <c r="G5968" s="2">
        <v>44357</v>
      </c>
      <c r="H5968" s="1">
        <v>0.87984961164359698</v>
      </c>
      <c r="I5968" s="24">
        <f>VLOOKUP($E5968,Mapping!$A$2:$C$502,3,0)</f>
        <v>0</v>
      </c>
      <c r="J5968" s="24" t="str">
        <f>VLOOKUP($E5968,Mapping!$A$2:$C$502,2,0)</f>
        <v>Bytedance Global</v>
      </c>
      <c r="K5968" s="24" t="str">
        <f>VLOOKUP(G5968,Mapping!$E$2:$F$246,2,0)</f>
        <v>S1</v>
      </c>
    </row>
    <row r="5969" spans="5:11" x14ac:dyDescent="0.25">
      <c r="E5969" s="5" t="s">
        <v>180</v>
      </c>
      <c r="F5969" s="1" t="s">
        <v>117</v>
      </c>
      <c r="G5969" s="2">
        <v>44357</v>
      </c>
      <c r="H5969" s="1">
        <v>-19426.3578277782</v>
      </c>
      <c r="I5969" s="24">
        <f>VLOOKUP($E5969,Mapping!$A$2:$C$502,3,0)</f>
        <v>0</v>
      </c>
      <c r="J5969" s="24" t="str">
        <f>VLOOKUP($E5969,Mapping!$A$2:$C$502,2,0)</f>
        <v>Lords Mobile</v>
      </c>
      <c r="K5969" s="24" t="str">
        <f>VLOOKUP(G5969,Mapping!$E$2:$F$246,2,0)</f>
        <v>S1</v>
      </c>
    </row>
    <row r="5970" spans="5:11" x14ac:dyDescent="0.25">
      <c r="E5970" s="5" t="s">
        <v>181</v>
      </c>
      <c r="F5970" s="1" t="s">
        <v>117</v>
      </c>
      <c r="G5970" s="2">
        <v>44357</v>
      </c>
      <c r="H5970" s="1">
        <v>-25408.100728412399</v>
      </c>
      <c r="I5970" s="24">
        <f>VLOOKUP($E5970,Mapping!$A$2:$C$502,3,0)</f>
        <v>0</v>
      </c>
      <c r="J5970" s="24" t="str">
        <f>VLOOKUP($E5970,Mapping!$A$2:$C$502,2,0)</f>
        <v>Rise of Kingdom</v>
      </c>
      <c r="K5970" s="24" t="str">
        <f>VLOOKUP(G5970,Mapping!$E$2:$F$246,2,0)</f>
        <v>S1</v>
      </c>
    </row>
    <row r="5971" spans="5:11" x14ac:dyDescent="0.25">
      <c r="E5971" s="5" t="s">
        <v>182</v>
      </c>
      <c r="F5971" s="1" t="s">
        <v>117</v>
      </c>
      <c r="G5971" s="2">
        <v>44357</v>
      </c>
      <c r="H5971" s="1">
        <v>-12833.396568771601</v>
      </c>
      <c r="I5971" s="24">
        <f>VLOOKUP($E5971,Mapping!$A$2:$C$502,3,0)</f>
        <v>0</v>
      </c>
      <c r="J5971" s="24" t="str">
        <f>VLOOKUP($E5971,Mapping!$A$2:$C$502,2,0)</f>
        <v>West Game</v>
      </c>
      <c r="K5971" s="24" t="str">
        <f>VLOOKUP(G5971,Mapping!$E$2:$F$246,2,0)</f>
        <v>S1</v>
      </c>
    </row>
    <row r="5972" spans="5:11" x14ac:dyDescent="0.25">
      <c r="E5972" s="5" t="s">
        <v>148</v>
      </c>
      <c r="F5972" s="1" t="s">
        <v>117</v>
      </c>
      <c r="G5972" s="2">
        <v>44357</v>
      </c>
      <c r="H5972" s="1">
        <v>0</v>
      </c>
      <c r="I5972" s="24">
        <f>VLOOKUP($E5972,Mapping!$A$2:$C$502,3,0)</f>
        <v>0</v>
      </c>
      <c r="J5972" s="24" t="str">
        <f>VLOOKUP($E5972,Mapping!$A$2:$C$502,2,0)</f>
        <v>Event After Effect</v>
      </c>
      <c r="K5972" s="24" t="str">
        <f>VLOOKUP(G5972,Mapping!$E$2:$F$246,2,0)</f>
        <v>S1</v>
      </c>
    </row>
    <row r="5973" spans="5:11" x14ac:dyDescent="0.25">
      <c r="E5973" s="5" t="s">
        <v>202</v>
      </c>
      <c r="F5973" s="1" t="s">
        <v>117</v>
      </c>
      <c r="G5973" s="2">
        <v>44357</v>
      </c>
      <c r="H5973" s="1">
        <v>5775.0343230895396</v>
      </c>
      <c r="I5973" s="24" t="str">
        <f>VLOOKUP($E5973,Mapping!$A$2:$C$502,3,0)</f>
        <v>S1</v>
      </c>
      <c r="J5973" s="24" t="str">
        <f>VLOOKUP($E5973,Mapping!$A$2:$C$502,2,0)</f>
        <v>Facebook AEO AAA</v>
      </c>
      <c r="K5973" s="24" t="str">
        <f>VLOOKUP(G5973,Mapping!$E$2:$F$246,2,0)</f>
        <v>S1</v>
      </c>
    </row>
    <row r="5974" spans="5:11" x14ac:dyDescent="0.25">
      <c r="E5974" s="5" t="s">
        <v>203</v>
      </c>
      <c r="F5974" s="1" t="s">
        <v>117</v>
      </c>
      <c r="G5974" s="2">
        <v>44357</v>
      </c>
      <c r="H5974" s="1">
        <v>0</v>
      </c>
      <c r="I5974" s="24" t="str">
        <f>VLOOKUP($E5974,Mapping!$A$2:$C$502,3,0)</f>
        <v>S2</v>
      </c>
      <c r="J5974" s="24" t="str">
        <f>VLOOKUP($E5974,Mapping!$A$2:$C$502,2,0)</f>
        <v>Facebook AEO AAA</v>
      </c>
      <c r="K5974" s="24" t="str">
        <f>VLOOKUP(G5974,Mapping!$E$2:$F$246,2,0)</f>
        <v>S1</v>
      </c>
    </row>
    <row r="5975" spans="5:11" x14ac:dyDescent="0.25">
      <c r="E5975" s="5" t="s">
        <v>243</v>
      </c>
      <c r="F5975" s="1" t="s">
        <v>117</v>
      </c>
      <c r="G5975" s="2">
        <v>44357</v>
      </c>
      <c r="H5975" s="1">
        <v>0</v>
      </c>
      <c r="I5975" s="24" t="str">
        <f>VLOOKUP($E5975,Mapping!$A$2:$C$502,3,0)</f>
        <v>S3</v>
      </c>
      <c r="J5975" s="24" t="str">
        <f>VLOOKUP($E5975,Mapping!$A$2:$C$502,2,0)</f>
        <v>Facebook AEO AAA</v>
      </c>
      <c r="K5975" s="24" t="str">
        <f>VLOOKUP(G5975,Mapping!$E$2:$F$246,2,0)</f>
        <v>S1</v>
      </c>
    </row>
    <row r="5976" spans="5:11" x14ac:dyDescent="0.25">
      <c r="E5976" s="5" t="s">
        <v>204</v>
      </c>
      <c r="F5976" s="1" t="s">
        <v>117</v>
      </c>
      <c r="G5976" s="2">
        <v>44357</v>
      </c>
      <c r="H5976" s="1">
        <v>0</v>
      </c>
      <c r="I5976" s="24" t="str">
        <f>VLOOKUP($E5976,Mapping!$A$2:$C$502,3,0)</f>
        <v>Pre</v>
      </c>
      <c r="J5976" s="24" t="str">
        <f>VLOOKUP($E5976,Mapping!$A$2:$C$502,2,0)</f>
        <v>Facebook AEO AAA</v>
      </c>
      <c r="K5976" s="24" t="str">
        <f>VLOOKUP(G5976,Mapping!$E$2:$F$246,2,0)</f>
        <v>S1</v>
      </c>
    </row>
    <row r="5977" spans="5:11" x14ac:dyDescent="0.25">
      <c r="E5977" s="5" t="s">
        <v>205</v>
      </c>
      <c r="F5977" s="1" t="s">
        <v>117</v>
      </c>
      <c r="G5977" s="2">
        <v>44357</v>
      </c>
      <c r="H5977" s="1">
        <v>2789.7588945246998</v>
      </c>
      <c r="I5977" s="24" t="str">
        <f>VLOOKUP($E5977,Mapping!$A$2:$C$502,3,0)</f>
        <v>S1</v>
      </c>
      <c r="J5977" s="24" t="str">
        <f>VLOOKUP($E5977,Mapping!$A$2:$C$502,2,0)</f>
        <v>Facebook AEO BAU</v>
      </c>
      <c r="K5977" s="24" t="str">
        <f>VLOOKUP(G5977,Mapping!$E$2:$F$246,2,0)</f>
        <v>S1</v>
      </c>
    </row>
    <row r="5978" spans="5:11" x14ac:dyDescent="0.25">
      <c r="E5978" s="5" t="s">
        <v>206</v>
      </c>
      <c r="F5978" s="1" t="s">
        <v>117</v>
      </c>
      <c r="G5978" s="2">
        <v>44357</v>
      </c>
      <c r="H5978" s="1">
        <v>0</v>
      </c>
      <c r="I5978" s="24" t="str">
        <f>VLOOKUP($E5978,Mapping!$A$2:$C$502,3,0)</f>
        <v>S2</v>
      </c>
      <c r="J5978" s="24" t="str">
        <f>VLOOKUP($E5978,Mapping!$A$2:$C$502,2,0)</f>
        <v>Facebook AEO BAU</v>
      </c>
      <c r="K5978" s="24" t="str">
        <f>VLOOKUP(G5978,Mapping!$E$2:$F$246,2,0)</f>
        <v>S1</v>
      </c>
    </row>
    <row r="5979" spans="5:11" x14ac:dyDescent="0.25">
      <c r="E5979" s="5" t="s">
        <v>244</v>
      </c>
      <c r="F5979" s="1" t="s">
        <v>117</v>
      </c>
      <c r="G5979" s="2">
        <v>44357</v>
      </c>
      <c r="H5979" s="1">
        <v>0</v>
      </c>
      <c r="I5979" s="24" t="str">
        <f>VLOOKUP($E5979,Mapping!$A$2:$C$502,3,0)</f>
        <v>S3</v>
      </c>
      <c r="J5979" s="24" t="str">
        <f>VLOOKUP($E5979,Mapping!$A$2:$C$502,2,0)</f>
        <v>Facebook AEO BAU</v>
      </c>
      <c r="K5979" s="24" t="str">
        <f>VLOOKUP(G5979,Mapping!$E$2:$F$246,2,0)</f>
        <v>S1</v>
      </c>
    </row>
    <row r="5980" spans="5:11" x14ac:dyDescent="0.25">
      <c r="E5980" s="5" t="s">
        <v>207</v>
      </c>
      <c r="F5980" s="1" t="s">
        <v>117</v>
      </c>
      <c r="G5980" s="2">
        <v>44357</v>
      </c>
      <c r="H5980" s="1">
        <v>0</v>
      </c>
      <c r="I5980" s="24" t="str">
        <f>VLOOKUP($E5980,Mapping!$A$2:$C$502,3,0)</f>
        <v>Pre</v>
      </c>
      <c r="J5980" s="24" t="str">
        <f>VLOOKUP($E5980,Mapping!$A$2:$C$502,2,0)</f>
        <v>Facebook AEO BAU</v>
      </c>
      <c r="K5980" s="24" t="str">
        <f>VLOOKUP(G5980,Mapping!$E$2:$F$246,2,0)</f>
        <v>S1</v>
      </c>
    </row>
    <row r="5981" spans="5:11" x14ac:dyDescent="0.25">
      <c r="E5981" s="5" t="s">
        <v>208</v>
      </c>
      <c r="F5981" s="1" t="s">
        <v>117</v>
      </c>
      <c r="G5981" s="2">
        <v>44357</v>
      </c>
      <c r="H5981" s="1">
        <v>0</v>
      </c>
      <c r="I5981" s="24" t="str">
        <f>VLOOKUP($E5981,Mapping!$A$2:$C$502,3,0)</f>
        <v>Pre</v>
      </c>
      <c r="J5981" s="24" t="str">
        <f>VLOOKUP($E5981,Mapping!$A$2:$C$502,2,0)</f>
        <v>Facebook VO AAA</v>
      </c>
      <c r="K5981" s="24" t="str">
        <f>VLOOKUP(G5981,Mapping!$E$2:$F$246,2,0)</f>
        <v>S1</v>
      </c>
    </row>
    <row r="5982" spans="5:11" x14ac:dyDescent="0.25">
      <c r="E5982" s="5" t="s">
        <v>209</v>
      </c>
      <c r="F5982" s="1" t="s">
        <v>117</v>
      </c>
      <c r="G5982" s="2">
        <v>44357</v>
      </c>
      <c r="H5982" s="1">
        <v>19897.417971937801</v>
      </c>
      <c r="I5982" s="24" t="str">
        <f>VLOOKUP($E5982,Mapping!$A$2:$C$502,3,0)</f>
        <v>S1</v>
      </c>
      <c r="J5982" s="24" t="str">
        <f>VLOOKUP($E5982,Mapping!$A$2:$C$502,2,0)</f>
        <v>Facebook VO AAA</v>
      </c>
      <c r="K5982" s="24" t="str">
        <f>VLOOKUP(G5982,Mapping!$E$2:$F$246,2,0)</f>
        <v>S1</v>
      </c>
    </row>
    <row r="5983" spans="5:11" x14ac:dyDescent="0.25">
      <c r="E5983" s="5" t="s">
        <v>210</v>
      </c>
      <c r="F5983" s="1" t="s">
        <v>117</v>
      </c>
      <c r="G5983" s="2">
        <v>44357</v>
      </c>
      <c r="H5983" s="1">
        <v>0</v>
      </c>
      <c r="I5983" s="24" t="str">
        <f>VLOOKUP($E5983,Mapping!$A$2:$C$502,3,0)</f>
        <v>S2</v>
      </c>
      <c r="J5983" s="24" t="str">
        <f>VLOOKUP($E5983,Mapping!$A$2:$C$502,2,0)</f>
        <v>Facebook VO AAA</v>
      </c>
      <c r="K5983" s="24" t="str">
        <f>VLOOKUP(G5983,Mapping!$E$2:$F$246,2,0)</f>
        <v>S1</v>
      </c>
    </row>
    <row r="5984" spans="5:11" x14ac:dyDescent="0.25">
      <c r="E5984" s="5" t="s">
        <v>245</v>
      </c>
      <c r="F5984" s="1" t="s">
        <v>117</v>
      </c>
      <c r="G5984" s="2">
        <v>44357</v>
      </c>
      <c r="H5984" s="1">
        <v>0</v>
      </c>
      <c r="I5984" s="24" t="str">
        <f>VLOOKUP($E5984,Mapping!$A$2:$C$502,3,0)</f>
        <v>S3</v>
      </c>
      <c r="J5984" s="24" t="str">
        <f>VLOOKUP($E5984,Mapping!$A$2:$C$502,2,0)</f>
        <v>Facebook VO AAA</v>
      </c>
      <c r="K5984" s="24" t="str">
        <f>VLOOKUP(G5984,Mapping!$E$2:$F$246,2,0)</f>
        <v>S1</v>
      </c>
    </row>
    <row r="5985" spans="5:11" x14ac:dyDescent="0.25">
      <c r="E5985" s="5" t="s">
        <v>211</v>
      </c>
      <c r="F5985" s="1" t="s">
        <v>117</v>
      </c>
      <c r="G5985" s="2">
        <v>44357</v>
      </c>
      <c r="H5985" s="1">
        <v>0</v>
      </c>
      <c r="I5985" s="24" t="str">
        <f>VLOOKUP($E5985,Mapping!$A$2:$C$502,3,0)</f>
        <v>Pre</v>
      </c>
      <c r="J5985" s="24" t="str">
        <f>VLOOKUP($E5985,Mapping!$A$2:$C$502,2,0)</f>
        <v>Facebook VO BAU</v>
      </c>
      <c r="K5985" s="24" t="str">
        <f>VLOOKUP(G5985,Mapping!$E$2:$F$246,2,0)</f>
        <v>S1</v>
      </c>
    </row>
    <row r="5986" spans="5:11" x14ac:dyDescent="0.25">
      <c r="E5986" s="5" t="s">
        <v>212</v>
      </c>
      <c r="F5986" s="1" t="s">
        <v>117</v>
      </c>
      <c r="G5986" s="2">
        <v>44357</v>
      </c>
      <c r="H5986" s="1">
        <v>26338.319295553101</v>
      </c>
      <c r="I5986" s="24" t="str">
        <f>VLOOKUP($E5986,Mapping!$A$2:$C$502,3,0)</f>
        <v>S1</v>
      </c>
      <c r="J5986" s="24" t="str">
        <f>VLOOKUP($E5986,Mapping!$A$2:$C$502,2,0)</f>
        <v>Facebook VO BAU</v>
      </c>
      <c r="K5986" s="24" t="str">
        <f>VLOOKUP(G5986,Mapping!$E$2:$F$246,2,0)</f>
        <v>S1</v>
      </c>
    </row>
    <row r="5987" spans="5:11" x14ac:dyDescent="0.25">
      <c r="E5987" s="5" t="s">
        <v>213</v>
      </c>
      <c r="F5987" s="1" t="s">
        <v>117</v>
      </c>
      <c r="G5987" s="2">
        <v>44357</v>
      </c>
      <c r="H5987" s="1">
        <v>0</v>
      </c>
      <c r="I5987" s="24" t="str">
        <f>VLOOKUP($E5987,Mapping!$A$2:$C$502,3,0)</f>
        <v>S2</v>
      </c>
      <c r="J5987" s="24" t="str">
        <f>VLOOKUP($E5987,Mapping!$A$2:$C$502,2,0)</f>
        <v>Facebook VO BAU</v>
      </c>
      <c r="K5987" s="24" t="str">
        <f>VLOOKUP(G5987,Mapping!$E$2:$F$246,2,0)</f>
        <v>S1</v>
      </c>
    </row>
    <row r="5988" spans="5:11" x14ac:dyDescent="0.25">
      <c r="E5988" s="5" t="s">
        <v>246</v>
      </c>
      <c r="F5988" s="1" t="s">
        <v>117</v>
      </c>
      <c r="G5988" s="2">
        <v>44357</v>
      </c>
      <c r="H5988" s="1">
        <v>0</v>
      </c>
      <c r="I5988" s="24" t="str">
        <f>VLOOKUP($E5988,Mapping!$A$2:$C$502,3,0)</f>
        <v>S3</v>
      </c>
      <c r="J5988" s="24" t="str">
        <f>VLOOKUP($E5988,Mapping!$A$2:$C$502,2,0)</f>
        <v>Facebook VO BAU</v>
      </c>
      <c r="K5988" s="24" t="str">
        <f>VLOOKUP(G5988,Mapping!$E$2:$F$246,2,0)</f>
        <v>S1</v>
      </c>
    </row>
    <row r="5989" spans="5:11" x14ac:dyDescent="0.25">
      <c r="E5989" s="5" t="s">
        <v>214</v>
      </c>
      <c r="F5989" s="1" t="s">
        <v>117</v>
      </c>
      <c r="G5989" s="2">
        <v>44357</v>
      </c>
      <c r="H5989" s="1">
        <v>0</v>
      </c>
      <c r="I5989" s="24" t="str">
        <f>VLOOKUP($E5989,Mapping!$A$2:$C$502,3,0)</f>
        <v>Pre</v>
      </c>
      <c r="J5989" s="24" t="str">
        <f>VLOOKUP($E5989,Mapping!$A$2:$C$502,2,0)</f>
        <v>Facebook VO Dynamic</v>
      </c>
      <c r="K5989" s="24" t="str">
        <f>VLOOKUP(G5989,Mapping!$E$2:$F$246,2,0)</f>
        <v>S1</v>
      </c>
    </row>
    <row r="5990" spans="5:11" x14ac:dyDescent="0.25">
      <c r="E5990" s="5" t="s">
        <v>215</v>
      </c>
      <c r="F5990" s="1" t="s">
        <v>117</v>
      </c>
      <c r="G5990" s="2">
        <v>44357</v>
      </c>
      <c r="H5990" s="1">
        <v>5008.98741437028</v>
      </c>
      <c r="I5990" s="24" t="str">
        <f>VLOOKUP($E5990,Mapping!$A$2:$C$502,3,0)</f>
        <v>S1</v>
      </c>
      <c r="J5990" s="24" t="str">
        <f>VLOOKUP($E5990,Mapping!$A$2:$C$502,2,0)</f>
        <v>Facebook VO Dynamic</v>
      </c>
      <c r="K5990" s="24" t="str">
        <f>VLOOKUP(G5990,Mapping!$E$2:$F$246,2,0)</f>
        <v>S1</v>
      </c>
    </row>
    <row r="5991" spans="5:11" x14ac:dyDescent="0.25">
      <c r="E5991" s="5" t="s">
        <v>216</v>
      </c>
      <c r="F5991" s="1" t="s">
        <v>117</v>
      </c>
      <c r="G5991" s="2">
        <v>44357</v>
      </c>
      <c r="H5991" s="1">
        <v>0</v>
      </c>
      <c r="I5991" s="24" t="str">
        <f>VLOOKUP($E5991,Mapping!$A$2:$C$502,3,0)</f>
        <v>Pre</v>
      </c>
      <c r="J5991" s="24" t="str">
        <f>VLOOKUP($E5991,Mapping!$A$2:$C$502,2,0)</f>
        <v>Google Display</v>
      </c>
      <c r="K5991" s="24" t="str">
        <f>VLOOKUP(G5991,Mapping!$E$2:$F$246,2,0)</f>
        <v>S1</v>
      </c>
    </row>
    <row r="5992" spans="5:11" x14ac:dyDescent="0.25">
      <c r="E5992" s="5" t="s">
        <v>217</v>
      </c>
      <c r="F5992" s="1" t="s">
        <v>117</v>
      </c>
      <c r="G5992" s="2">
        <v>44357</v>
      </c>
      <c r="H5992" s="1">
        <v>0</v>
      </c>
      <c r="I5992" s="24">
        <f>VLOOKUP($E5992,Mapping!$A$2:$C$502,3,0)</f>
        <v>0</v>
      </c>
      <c r="J5992" s="24" t="str">
        <f>VLOOKUP($E5992,Mapping!$A$2:$C$502,2,0)</f>
        <v>Google Display</v>
      </c>
      <c r="K5992" s="24" t="str">
        <f>VLOOKUP(G5992,Mapping!$E$2:$F$246,2,0)</f>
        <v>S1</v>
      </c>
    </row>
    <row r="5993" spans="5:11" x14ac:dyDescent="0.25">
      <c r="E5993" s="5" t="s">
        <v>229</v>
      </c>
      <c r="F5993" s="1" t="s">
        <v>117</v>
      </c>
      <c r="G5993" s="2">
        <v>44357</v>
      </c>
      <c r="H5993" s="1">
        <v>0</v>
      </c>
      <c r="I5993" s="24">
        <f>VLOOKUP($E5993,Mapping!$A$2:$C$502,3,0)</f>
        <v>0</v>
      </c>
      <c r="J5993" s="24" t="str">
        <f>VLOOKUP($E5993,Mapping!$A$2:$C$502,2,0)</f>
        <v>Google Display</v>
      </c>
      <c r="K5993" s="24" t="str">
        <f>VLOOKUP(G5993,Mapping!$E$2:$F$246,2,0)</f>
        <v>S1</v>
      </c>
    </row>
    <row r="5994" spans="5:11" x14ac:dyDescent="0.25">
      <c r="E5994" s="5" t="s">
        <v>218</v>
      </c>
      <c r="F5994" s="1" t="s">
        <v>117</v>
      </c>
      <c r="G5994" s="2">
        <v>44357</v>
      </c>
      <c r="H5994" s="1">
        <v>0</v>
      </c>
      <c r="I5994" s="24">
        <f>VLOOKUP($E5994,Mapping!$A$2:$C$502,3,0)</f>
        <v>0</v>
      </c>
      <c r="J5994" s="24" t="str">
        <f>VLOOKUP($E5994,Mapping!$A$2:$C$502,2,0)</f>
        <v>Google Display</v>
      </c>
      <c r="K5994" s="24" t="str">
        <f>VLOOKUP(G5994,Mapping!$E$2:$F$246,2,0)</f>
        <v>S1</v>
      </c>
    </row>
    <row r="5995" spans="5:11" x14ac:dyDescent="0.25">
      <c r="E5995" s="5" t="s">
        <v>230</v>
      </c>
      <c r="F5995" s="1" t="s">
        <v>117</v>
      </c>
      <c r="G5995" s="2">
        <v>44357</v>
      </c>
      <c r="H5995" s="1">
        <v>15549.6506071527</v>
      </c>
      <c r="I5995" s="24" t="str">
        <f>VLOOKUP($E5995,Mapping!$A$2:$C$502,3,0)</f>
        <v>S1</v>
      </c>
      <c r="J5995" s="24" t="str">
        <f>VLOOKUP($E5995,Mapping!$A$2:$C$502,2,0)</f>
        <v>Google Display</v>
      </c>
      <c r="K5995" s="24" t="str">
        <f>VLOOKUP(G5995,Mapping!$E$2:$F$246,2,0)</f>
        <v>S1</v>
      </c>
    </row>
    <row r="5996" spans="5:11" x14ac:dyDescent="0.25">
      <c r="E5996" s="5" t="s">
        <v>219</v>
      </c>
      <c r="F5996" s="1" t="s">
        <v>117</v>
      </c>
      <c r="G5996" s="2">
        <v>44357</v>
      </c>
      <c r="H5996" s="1">
        <v>0</v>
      </c>
      <c r="I5996" s="24" t="str">
        <f>VLOOKUP($E5996,Mapping!$A$2:$C$502,3,0)</f>
        <v>Pre</v>
      </c>
      <c r="J5996" s="24" t="str">
        <f>VLOOKUP($E5996,Mapping!$A$2:$C$502,2,0)</f>
        <v>Google Youtube</v>
      </c>
      <c r="K5996" s="24" t="str">
        <f>VLOOKUP(G5996,Mapping!$E$2:$F$246,2,0)</f>
        <v>S1</v>
      </c>
    </row>
    <row r="5997" spans="5:11" x14ac:dyDescent="0.25">
      <c r="E5997" s="5" t="s">
        <v>220</v>
      </c>
      <c r="F5997" s="1" t="s">
        <v>117</v>
      </c>
      <c r="G5997" s="2">
        <v>44357</v>
      </c>
      <c r="H5997" s="1">
        <v>0</v>
      </c>
      <c r="I5997" s="24">
        <f>VLOOKUP($E5997,Mapping!$A$2:$C$502,3,0)</f>
        <v>0</v>
      </c>
      <c r="J5997" s="24" t="str">
        <f>VLOOKUP($E5997,Mapping!$A$2:$C$502,2,0)</f>
        <v>Google Youtube</v>
      </c>
      <c r="K5997" s="24" t="str">
        <f>VLOOKUP(G5997,Mapping!$E$2:$F$246,2,0)</f>
        <v>S1</v>
      </c>
    </row>
    <row r="5998" spans="5:11" x14ac:dyDescent="0.25">
      <c r="E5998" s="5" t="s">
        <v>231</v>
      </c>
      <c r="F5998" s="1" t="s">
        <v>117</v>
      </c>
      <c r="G5998" s="2">
        <v>44357</v>
      </c>
      <c r="H5998" s="1">
        <v>0</v>
      </c>
      <c r="I5998" s="24">
        <f>VLOOKUP($E5998,Mapping!$A$2:$C$502,3,0)</f>
        <v>0</v>
      </c>
      <c r="J5998" s="24" t="str">
        <f>VLOOKUP($E5998,Mapping!$A$2:$C$502,2,0)</f>
        <v>Google Youtube</v>
      </c>
      <c r="K5998" s="24" t="str">
        <f>VLOOKUP(G5998,Mapping!$E$2:$F$246,2,0)</f>
        <v>S1</v>
      </c>
    </row>
    <row r="5999" spans="5:11" x14ac:dyDescent="0.25">
      <c r="E5999" s="5" t="s">
        <v>221</v>
      </c>
      <c r="F5999" s="1" t="s">
        <v>117</v>
      </c>
      <c r="G5999" s="2">
        <v>44357</v>
      </c>
      <c r="H5999" s="1">
        <v>0</v>
      </c>
      <c r="I5999" s="24">
        <f>VLOOKUP($E5999,Mapping!$A$2:$C$502,3,0)</f>
        <v>0</v>
      </c>
      <c r="J5999" s="24" t="str">
        <f>VLOOKUP($E5999,Mapping!$A$2:$C$502,2,0)</f>
        <v>Google Youtube</v>
      </c>
      <c r="K5999" s="24" t="str">
        <f>VLOOKUP(G5999,Mapping!$E$2:$F$246,2,0)</f>
        <v>S1</v>
      </c>
    </row>
    <row r="6000" spans="5:11" x14ac:dyDescent="0.25">
      <c r="E6000" s="5" t="s">
        <v>232</v>
      </c>
      <c r="F6000" s="1" t="s">
        <v>117</v>
      </c>
      <c r="G6000" s="2">
        <v>44357</v>
      </c>
      <c r="H6000" s="1">
        <v>5858.8160694170301</v>
      </c>
      <c r="I6000" s="24" t="str">
        <f>VLOOKUP($E6000,Mapping!$A$2:$C$502,3,0)</f>
        <v>S1</v>
      </c>
      <c r="J6000" s="24" t="str">
        <f>VLOOKUP($E6000,Mapping!$A$2:$C$502,2,0)</f>
        <v>Google Youtube</v>
      </c>
      <c r="K6000" s="24" t="str">
        <f>VLOOKUP(G6000,Mapping!$E$2:$F$246,2,0)</f>
        <v>S1</v>
      </c>
    </row>
    <row r="6001" spans="5:11" x14ac:dyDescent="0.25">
      <c r="E6001" s="5" t="s">
        <v>73</v>
      </c>
      <c r="F6001" s="1" t="s">
        <v>117</v>
      </c>
      <c r="G6001" s="2">
        <v>44357</v>
      </c>
      <c r="H6001" s="1">
        <v>282876.95580592903</v>
      </c>
      <c r="I6001" s="24">
        <f>VLOOKUP($E6001,Mapping!$A$2:$C$502,3,0)</f>
        <v>0</v>
      </c>
      <c r="J6001" s="24">
        <f>VLOOKUP($E6001,Mapping!$A$2:$C$502,2,0)</f>
        <v>0</v>
      </c>
      <c r="K6001" s="24" t="str">
        <f>VLOOKUP(G6001,Mapping!$E$2:$F$246,2,0)</f>
        <v>S1</v>
      </c>
    </row>
    <row r="6002" spans="5:11" x14ac:dyDescent="0.25">
      <c r="E6002" s="5" t="s">
        <v>149</v>
      </c>
      <c r="F6002" s="1" t="s">
        <v>117</v>
      </c>
      <c r="G6002" s="2">
        <v>44357</v>
      </c>
      <c r="H6002" s="1">
        <v>0</v>
      </c>
      <c r="I6002" s="24">
        <f>VLOOKUP($E6002,Mapping!$A$2:$C$502,3,0)</f>
        <v>0</v>
      </c>
      <c r="J6002" s="24" t="str">
        <f>VLOOKUP($E6002,Mapping!$A$2:$C$502,2,0)</f>
        <v>Event After Effect</v>
      </c>
      <c r="K6002" s="24" t="str">
        <f>VLOOKUP(G6002,Mapping!$E$2:$F$246,2,0)</f>
        <v>S1</v>
      </c>
    </row>
    <row r="6003" spans="5:11" x14ac:dyDescent="0.25">
      <c r="E6003" s="5" t="s">
        <v>150</v>
      </c>
      <c r="F6003" s="1" t="s">
        <v>117</v>
      </c>
      <c r="G6003" s="2">
        <v>44357</v>
      </c>
      <c r="H6003" s="1">
        <v>0</v>
      </c>
      <c r="I6003" s="24">
        <f>VLOOKUP($E6003,Mapping!$A$2:$C$502,3,0)</f>
        <v>0</v>
      </c>
      <c r="J6003" s="24" t="str">
        <f>VLOOKUP($E6003,Mapping!$A$2:$C$502,2,0)</f>
        <v>Internal Event</v>
      </c>
      <c r="K6003" s="24" t="str">
        <f>VLOOKUP(G6003,Mapping!$E$2:$F$246,2,0)</f>
        <v>S1</v>
      </c>
    </row>
    <row r="6004" spans="5:11" x14ac:dyDescent="0.25">
      <c r="E6004" s="5" t="s">
        <v>151</v>
      </c>
      <c r="F6004" s="1" t="s">
        <v>117</v>
      </c>
      <c r="G6004" s="2">
        <v>44357</v>
      </c>
      <c r="H6004" s="1">
        <v>0</v>
      </c>
      <c r="I6004" s="24">
        <f>VLOOKUP($E6004,Mapping!$A$2:$C$502,3,0)</f>
        <v>0</v>
      </c>
      <c r="J6004" s="24" t="str">
        <f>VLOOKUP($E6004,Mapping!$A$2:$C$502,2,0)</f>
        <v>Internal Event</v>
      </c>
      <c r="K6004" s="24" t="str">
        <f>VLOOKUP(G6004,Mapping!$E$2:$F$246,2,0)</f>
        <v>S1</v>
      </c>
    </row>
    <row r="6005" spans="5:11" x14ac:dyDescent="0.25">
      <c r="E6005" s="5" t="s">
        <v>152</v>
      </c>
      <c r="F6005" s="1" t="s">
        <v>117</v>
      </c>
      <c r="G6005" s="2">
        <v>44357</v>
      </c>
      <c r="H6005" s="1">
        <v>0</v>
      </c>
      <c r="I6005" s="24">
        <f>VLOOKUP($E6005,Mapping!$A$2:$C$502,3,0)</f>
        <v>0</v>
      </c>
      <c r="J6005" s="24" t="str">
        <f>VLOOKUP($E6005,Mapping!$A$2:$C$502,2,0)</f>
        <v>Internal Event</v>
      </c>
      <c r="K6005" s="24" t="str">
        <f>VLOOKUP(G6005,Mapping!$E$2:$F$246,2,0)</f>
        <v>S1</v>
      </c>
    </row>
    <row r="6006" spans="5:11" x14ac:dyDescent="0.25">
      <c r="E6006" s="5" t="s">
        <v>153</v>
      </c>
      <c r="F6006" s="1" t="s">
        <v>117</v>
      </c>
      <c r="G6006" s="2">
        <v>44357</v>
      </c>
      <c r="H6006" s="1">
        <v>0</v>
      </c>
      <c r="I6006" s="24">
        <f>VLOOKUP($E6006,Mapping!$A$2:$C$502,3,0)</f>
        <v>0</v>
      </c>
      <c r="J6006" s="24" t="str">
        <f>VLOOKUP($E6006,Mapping!$A$2:$C$502,2,0)</f>
        <v>Monday Effect</v>
      </c>
      <c r="K6006" s="24" t="str">
        <f>VLOOKUP(G6006,Mapping!$E$2:$F$246,2,0)</f>
        <v>S1</v>
      </c>
    </row>
    <row r="6007" spans="5:11" x14ac:dyDescent="0.25">
      <c r="E6007" s="5" t="s">
        <v>154</v>
      </c>
      <c r="F6007" s="1" t="s">
        <v>117</v>
      </c>
      <c r="G6007" s="2">
        <v>44357</v>
      </c>
      <c r="H6007" s="1">
        <v>0</v>
      </c>
      <c r="I6007" s="24">
        <f>VLOOKUP($E6007,Mapping!$A$2:$C$502,3,0)</f>
        <v>0</v>
      </c>
      <c r="J6007" s="24" t="str">
        <f>VLOOKUP($E6007,Mapping!$A$2:$C$502,2,0)</f>
        <v>New Content</v>
      </c>
      <c r="K6007" s="24" t="str">
        <f>VLOOKUP(G6007,Mapping!$E$2:$F$246,2,0)</f>
        <v>S1</v>
      </c>
    </row>
    <row r="6008" spans="5:11" x14ac:dyDescent="0.25">
      <c r="E6008" s="5" t="s">
        <v>155</v>
      </c>
      <c r="F6008" s="1" t="s">
        <v>117</v>
      </c>
      <c r="G6008" s="2">
        <v>44357</v>
      </c>
      <c r="H6008" s="1">
        <v>0</v>
      </c>
      <c r="I6008" s="24">
        <f>VLOOKUP($E6008,Mapping!$A$2:$C$502,3,0)</f>
        <v>0</v>
      </c>
      <c r="J6008" s="24" t="str">
        <f>VLOOKUP($E6008,Mapping!$A$2:$C$502,2,0)</f>
        <v>Internal Event</v>
      </c>
      <c r="K6008" s="24" t="str">
        <f>VLOOKUP(G6008,Mapping!$E$2:$F$246,2,0)</f>
        <v>S1</v>
      </c>
    </row>
    <row r="6009" spans="5:11" x14ac:dyDescent="0.25">
      <c r="E6009" s="5" t="s">
        <v>156</v>
      </c>
      <c r="F6009" s="1" t="s">
        <v>117</v>
      </c>
      <c r="G6009" s="2">
        <v>44357</v>
      </c>
      <c r="H6009" s="1">
        <v>0</v>
      </c>
      <c r="I6009" s="24">
        <f>VLOOKUP($E6009,Mapping!$A$2:$C$502,3,0)</f>
        <v>0</v>
      </c>
      <c r="J6009" s="24" t="str">
        <f>VLOOKUP($E6009,Mapping!$A$2:$C$502,2,0)</f>
        <v>Internal Event</v>
      </c>
      <c r="K6009" s="24" t="str">
        <f>VLOOKUP(G6009,Mapping!$E$2:$F$246,2,0)</f>
        <v>S1</v>
      </c>
    </row>
    <row r="6010" spans="5:11" x14ac:dyDescent="0.25">
      <c r="E6010" s="5" t="s">
        <v>233</v>
      </c>
      <c r="F6010" s="1" t="s">
        <v>117</v>
      </c>
      <c r="G6010" s="2">
        <v>44357</v>
      </c>
      <c r="H6010" s="1">
        <v>0</v>
      </c>
      <c r="I6010" s="24" t="str">
        <f>VLOOKUP($E6010,Mapping!$A$2:$C$502,3,0)</f>
        <v>S2</v>
      </c>
      <c r="J6010" s="24" t="str">
        <f>VLOOKUP($E6010,Mapping!$A$2:$C$502,2,0)</f>
        <v>Reddit</v>
      </c>
      <c r="K6010" s="24" t="str">
        <f>VLOOKUP(G6010,Mapping!$E$2:$F$246,2,0)</f>
        <v>S1</v>
      </c>
    </row>
    <row r="6011" spans="5:11" x14ac:dyDescent="0.25">
      <c r="E6011" s="5" t="s">
        <v>158</v>
      </c>
      <c r="F6011" s="1" t="s">
        <v>117</v>
      </c>
      <c r="G6011" s="2">
        <v>44357</v>
      </c>
      <c r="H6011" s="1">
        <v>0</v>
      </c>
      <c r="I6011" s="24">
        <f>VLOOKUP($E6011,Mapping!$A$2:$C$502,3,0)</f>
        <v>0</v>
      </c>
      <c r="J6011" s="24" t="str">
        <f>VLOOKUP($E6011,Mapping!$A$2:$C$502,2,0)</f>
        <v>Internal Event</v>
      </c>
      <c r="K6011" s="24" t="str">
        <f>VLOOKUP(G6011,Mapping!$E$2:$F$246,2,0)</f>
        <v>S1</v>
      </c>
    </row>
    <row r="6012" spans="5:11" x14ac:dyDescent="0.25">
      <c r="E6012" s="5" t="s">
        <v>159</v>
      </c>
      <c r="F6012" s="1" t="s">
        <v>117</v>
      </c>
      <c r="G6012" s="2">
        <v>44357</v>
      </c>
      <c r="H6012" s="1">
        <v>0</v>
      </c>
      <c r="I6012" s="24">
        <f>VLOOKUP($E6012,Mapping!$A$2:$C$502,3,0)</f>
        <v>0</v>
      </c>
      <c r="J6012" s="24" t="str">
        <f>VLOOKUP($E6012,Mapping!$A$2:$C$502,2,0)</f>
        <v>Event After Effect</v>
      </c>
      <c r="K6012" s="24" t="str">
        <f>VLOOKUP(G6012,Mapping!$E$2:$F$246,2,0)</f>
        <v>S1</v>
      </c>
    </row>
    <row r="6013" spans="5:11" x14ac:dyDescent="0.25">
      <c r="E6013" s="5" t="s">
        <v>160</v>
      </c>
      <c r="F6013" s="1" t="s">
        <v>117</v>
      </c>
      <c r="G6013" s="2">
        <v>44357</v>
      </c>
      <c r="H6013" s="1">
        <v>0</v>
      </c>
      <c r="I6013" s="24">
        <f>VLOOKUP($E6013,Mapping!$A$2:$C$502,3,0)</f>
        <v>0</v>
      </c>
      <c r="J6013" s="24" t="str">
        <f>VLOOKUP($E6013,Mapping!$A$2:$C$502,2,0)</f>
        <v>Event After Effect</v>
      </c>
      <c r="K6013" s="24" t="str">
        <f>VLOOKUP(G6013,Mapping!$E$2:$F$246,2,0)</f>
        <v>S1</v>
      </c>
    </row>
    <row r="6014" spans="5:11" x14ac:dyDescent="0.25">
      <c r="E6014" s="5" t="s">
        <v>161</v>
      </c>
      <c r="F6014" s="1" t="s">
        <v>117</v>
      </c>
      <c r="G6014" s="2">
        <v>44357</v>
      </c>
      <c r="H6014" s="1">
        <v>0</v>
      </c>
      <c r="I6014" s="24">
        <f>VLOOKUP($E6014,Mapping!$A$2:$C$502,3,0)</f>
        <v>0</v>
      </c>
      <c r="J6014" s="24" t="str">
        <f>VLOOKUP($E6014,Mapping!$A$2:$C$502,2,0)</f>
        <v>Internal Event</v>
      </c>
      <c r="K6014" s="24" t="str">
        <f>VLOOKUP(G6014,Mapping!$E$2:$F$246,2,0)</f>
        <v>S1</v>
      </c>
    </row>
    <row r="6015" spans="5:11" x14ac:dyDescent="0.25">
      <c r="E6015" s="5" t="s">
        <v>162</v>
      </c>
      <c r="F6015" s="1" t="s">
        <v>117</v>
      </c>
      <c r="G6015" s="2">
        <v>44357</v>
      </c>
      <c r="H6015" s="1">
        <v>0</v>
      </c>
      <c r="I6015" s="24">
        <f>VLOOKUP($E6015,Mapping!$A$2:$C$502,3,0)</f>
        <v>0</v>
      </c>
      <c r="J6015" s="24" t="str">
        <f>VLOOKUP($E6015,Mapping!$A$2:$C$502,2,0)</f>
        <v>Tuesday Effect</v>
      </c>
      <c r="K6015" s="24" t="str">
        <f>VLOOKUP(G6015,Mapping!$E$2:$F$246,2,0)</f>
        <v>S1</v>
      </c>
    </row>
    <row r="6016" spans="5:11" x14ac:dyDescent="0.25">
      <c r="E6016" s="5" t="s">
        <v>222</v>
      </c>
      <c r="F6016" s="1" t="s">
        <v>117</v>
      </c>
      <c r="G6016" s="2">
        <v>44357</v>
      </c>
      <c r="H6016" s="1">
        <v>0</v>
      </c>
      <c r="I6016" s="24" t="str">
        <f>VLOOKUP($E6016,Mapping!$A$2:$C$502,3,0)</f>
        <v>Pre</v>
      </c>
      <c r="J6016" s="24" t="str">
        <f>VLOOKUP($E6016,Mapping!$A$2:$C$502,2,0)</f>
        <v>Unity</v>
      </c>
      <c r="K6016" s="24" t="str">
        <f>VLOOKUP(G6016,Mapping!$E$2:$F$246,2,0)</f>
        <v>S1</v>
      </c>
    </row>
    <row r="6017" spans="5:11" x14ac:dyDescent="0.25">
      <c r="E6017" s="5" t="s">
        <v>234</v>
      </c>
      <c r="F6017" s="1" t="s">
        <v>117</v>
      </c>
      <c r="G6017" s="2">
        <v>44357</v>
      </c>
      <c r="H6017" s="1">
        <v>13918.149669210199</v>
      </c>
      <c r="I6017" s="24" t="str">
        <f>VLOOKUP($E6017,Mapping!$A$2:$C$502,3,0)</f>
        <v>S1</v>
      </c>
      <c r="J6017" s="24" t="str">
        <f>VLOOKUP($E6017,Mapping!$A$2:$C$502,2,0)</f>
        <v>Unity</v>
      </c>
      <c r="K6017" s="24" t="str">
        <f>VLOOKUP(G6017,Mapping!$E$2:$F$246,2,0)</f>
        <v>S1</v>
      </c>
    </row>
    <row r="6018" spans="5:11" x14ac:dyDescent="0.25">
      <c r="E6018" s="5" t="s">
        <v>235</v>
      </c>
      <c r="F6018" s="1" t="s">
        <v>117</v>
      </c>
      <c r="G6018" s="2">
        <v>44357</v>
      </c>
      <c r="H6018" s="1">
        <v>0</v>
      </c>
      <c r="I6018" s="24" t="str">
        <f>VLOOKUP($E6018,Mapping!$A$2:$C$502,3,0)</f>
        <v>S2</v>
      </c>
      <c r="J6018" s="24" t="str">
        <f>VLOOKUP($E6018,Mapping!$A$2:$C$502,2,0)</f>
        <v>Unity</v>
      </c>
      <c r="K6018" s="24" t="str">
        <f>VLOOKUP(G6018,Mapping!$E$2:$F$246,2,0)</f>
        <v>S1</v>
      </c>
    </row>
    <row r="6019" spans="5:11" x14ac:dyDescent="0.25">
      <c r="E6019" s="5" t="s">
        <v>247</v>
      </c>
      <c r="F6019" s="1" t="s">
        <v>117</v>
      </c>
      <c r="G6019" s="2">
        <v>44357</v>
      </c>
      <c r="H6019" s="1">
        <v>0</v>
      </c>
      <c r="I6019" s="24" t="str">
        <f>VLOOKUP($E6019,Mapping!$A$2:$C$502,3,0)</f>
        <v>S3</v>
      </c>
      <c r="J6019" s="24" t="str">
        <f>VLOOKUP($E6019,Mapping!$A$2:$C$502,2,0)</f>
        <v>Unity</v>
      </c>
      <c r="K6019" s="24" t="str">
        <f>VLOOKUP(G6019,Mapping!$E$2:$F$246,2,0)</f>
        <v>S1</v>
      </c>
    </row>
    <row r="6020" spans="5:11" x14ac:dyDescent="0.25">
      <c r="E6020" s="5" t="s">
        <v>200</v>
      </c>
      <c r="F6020" s="1" t="s">
        <v>117</v>
      </c>
      <c r="G6020" s="2">
        <v>44358</v>
      </c>
      <c r="H6020" s="1">
        <v>0</v>
      </c>
      <c r="I6020" s="24">
        <f>VLOOKUP($E6020,Mapping!$A$2:$C$502,3,0)</f>
        <v>0</v>
      </c>
      <c r="J6020" s="24" t="str">
        <f>VLOOKUP($E6020,Mapping!$A$2:$C$502,2,0)</f>
        <v>Apple Search</v>
      </c>
      <c r="K6020" s="24" t="str">
        <f>VLOOKUP(G6020,Mapping!$E$2:$F$246,2,0)</f>
        <v>S1</v>
      </c>
    </row>
    <row r="6021" spans="5:11" x14ac:dyDescent="0.25">
      <c r="E6021" s="5" t="s">
        <v>227</v>
      </c>
      <c r="F6021" s="1" t="s">
        <v>117</v>
      </c>
      <c r="G6021" s="2">
        <v>44358</v>
      </c>
      <c r="H6021" s="1">
        <v>30.5885143831756</v>
      </c>
      <c r="I6021" s="24">
        <f>VLOOKUP($E6021,Mapping!$A$2:$C$502,3,0)</f>
        <v>0</v>
      </c>
      <c r="J6021" s="24" t="str">
        <f>VLOOKUP($E6021,Mapping!$A$2:$C$502,2,0)</f>
        <v>Applovin Rewarded</v>
      </c>
      <c r="K6021" s="24" t="str">
        <f>VLOOKUP(G6021,Mapping!$E$2:$F$246,2,0)</f>
        <v>S1</v>
      </c>
    </row>
    <row r="6022" spans="5:11" x14ac:dyDescent="0.25">
      <c r="E6022" s="5" t="s">
        <v>201</v>
      </c>
      <c r="F6022" s="1" t="s">
        <v>117</v>
      </c>
      <c r="G6022" s="2">
        <v>44358</v>
      </c>
      <c r="H6022" s="1">
        <v>54.437557083787297</v>
      </c>
      <c r="I6022" s="24">
        <f>VLOOKUP($E6022,Mapping!$A$2:$C$502,3,0)</f>
        <v>0</v>
      </c>
      <c r="J6022" s="24" t="str">
        <f>VLOOKUP($E6022,Mapping!$A$2:$C$502,2,0)</f>
        <v>Applovin Video</v>
      </c>
      <c r="K6022" s="24" t="str">
        <f>VLOOKUP(G6022,Mapping!$E$2:$F$246,2,0)</f>
        <v>S1</v>
      </c>
    </row>
    <row r="6023" spans="5:11" x14ac:dyDescent="0.25">
      <c r="E6023" s="5" t="s">
        <v>143</v>
      </c>
      <c r="F6023" s="1" t="s">
        <v>117</v>
      </c>
      <c r="G6023" s="2">
        <v>44358</v>
      </c>
      <c r="H6023" s="1">
        <v>0</v>
      </c>
      <c r="I6023" s="24">
        <f>VLOOKUP($E6023,Mapping!$A$2:$C$502,3,0)</f>
        <v>0</v>
      </c>
      <c r="J6023" s="24" t="str">
        <f>VLOOKUP($E6023,Mapping!$A$2:$C$502,2,0)</f>
        <v>Bug Fix</v>
      </c>
      <c r="K6023" s="24" t="str">
        <f>VLOOKUP(G6023,Mapping!$E$2:$F$246,2,0)</f>
        <v>S1</v>
      </c>
    </row>
    <row r="6024" spans="5:11" x14ac:dyDescent="0.25">
      <c r="E6024" s="5" t="s">
        <v>144</v>
      </c>
      <c r="F6024" s="1" t="s">
        <v>117</v>
      </c>
      <c r="G6024" s="2">
        <v>44358</v>
      </c>
      <c r="H6024" s="1">
        <v>42888.901479897198</v>
      </c>
      <c r="I6024" s="24">
        <f>VLOOKUP($E6024,Mapping!$A$2:$C$502,3,0)</f>
        <v>0</v>
      </c>
      <c r="J6024" s="24" t="str">
        <f>VLOOKUP($E6024,Mapping!$A$2:$C$502,2,0)</f>
        <v>Bug Fix</v>
      </c>
      <c r="K6024" s="24" t="str">
        <f>VLOOKUP(G6024,Mapping!$E$2:$F$246,2,0)</f>
        <v>S1</v>
      </c>
    </row>
    <row r="6025" spans="5:11" x14ac:dyDescent="0.25">
      <c r="E6025" s="5" t="s">
        <v>226</v>
      </c>
      <c r="F6025" s="1" t="s">
        <v>117</v>
      </c>
      <c r="G6025" s="2">
        <v>44358</v>
      </c>
      <c r="H6025" s="1">
        <v>0</v>
      </c>
      <c r="I6025" s="24">
        <f>VLOOKUP($E6025,Mapping!$A$2:$C$502,3,0)</f>
        <v>0</v>
      </c>
      <c r="J6025" s="24" t="str">
        <f>VLOOKUP($E6025,Mapping!$A$2:$C$502,2,0)</f>
        <v>Bug Fix</v>
      </c>
      <c r="K6025" s="24" t="str">
        <f>VLOOKUP(G6025,Mapping!$E$2:$F$246,2,0)</f>
        <v>S1</v>
      </c>
    </row>
    <row r="6026" spans="5:11" x14ac:dyDescent="0.25">
      <c r="E6026" s="5" t="s">
        <v>146</v>
      </c>
      <c r="F6026" s="1" t="s">
        <v>117</v>
      </c>
      <c r="G6026" s="2">
        <v>44358</v>
      </c>
      <c r="H6026" s="1">
        <v>0</v>
      </c>
      <c r="I6026" s="24">
        <f>VLOOKUP($E6026,Mapping!$A$2:$C$502,3,0)</f>
        <v>0</v>
      </c>
      <c r="J6026" s="24" t="str">
        <f>VLOOKUP($E6026,Mapping!$A$2:$C$502,2,0)</f>
        <v>Event After Effect</v>
      </c>
      <c r="K6026" s="24" t="str">
        <f>VLOOKUP(G6026,Mapping!$E$2:$F$246,2,0)</f>
        <v>S1</v>
      </c>
    </row>
    <row r="6027" spans="5:11" x14ac:dyDescent="0.25">
      <c r="E6027" s="5" t="s">
        <v>228</v>
      </c>
      <c r="F6027" s="1" t="s">
        <v>117</v>
      </c>
      <c r="G6027" s="2">
        <v>44358</v>
      </c>
      <c r="H6027" s="1">
        <v>14.6288384193083</v>
      </c>
      <c r="I6027" s="24">
        <f>VLOOKUP($E6027,Mapping!$A$2:$C$502,3,0)</f>
        <v>0</v>
      </c>
      <c r="J6027" s="24" t="str">
        <f>VLOOKUP($E6027,Mapping!$A$2:$C$502,2,0)</f>
        <v>Bytedance Global</v>
      </c>
      <c r="K6027" s="24" t="str">
        <f>VLOOKUP(G6027,Mapping!$E$2:$F$246,2,0)</f>
        <v>S1</v>
      </c>
    </row>
    <row r="6028" spans="5:11" x14ac:dyDescent="0.25">
      <c r="E6028" s="5" t="s">
        <v>180</v>
      </c>
      <c r="F6028" s="1" t="s">
        <v>117</v>
      </c>
      <c r="G6028" s="2">
        <v>44358</v>
      </c>
      <c r="H6028" s="1">
        <v>-18102.9415541038</v>
      </c>
      <c r="I6028" s="24">
        <f>VLOOKUP($E6028,Mapping!$A$2:$C$502,3,0)</f>
        <v>0</v>
      </c>
      <c r="J6028" s="24" t="str">
        <f>VLOOKUP($E6028,Mapping!$A$2:$C$502,2,0)</f>
        <v>Lords Mobile</v>
      </c>
      <c r="K6028" s="24" t="str">
        <f>VLOOKUP(G6028,Mapping!$E$2:$F$246,2,0)</f>
        <v>S1</v>
      </c>
    </row>
    <row r="6029" spans="5:11" x14ac:dyDescent="0.25">
      <c r="E6029" s="5" t="s">
        <v>181</v>
      </c>
      <c r="F6029" s="1" t="s">
        <v>117</v>
      </c>
      <c r="G6029" s="2">
        <v>44358</v>
      </c>
      <c r="H6029" s="1">
        <v>-19662.973278126599</v>
      </c>
      <c r="I6029" s="24">
        <f>VLOOKUP($E6029,Mapping!$A$2:$C$502,3,0)</f>
        <v>0</v>
      </c>
      <c r="J6029" s="24" t="str">
        <f>VLOOKUP($E6029,Mapping!$A$2:$C$502,2,0)</f>
        <v>Rise of Kingdom</v>
      </c>
      <c r="K6029" s="24" t="str">
        <f>VLOOKUP(G6029,Mapping!$E$2:$F$246,2,0)</f>
        <v>S1</v>
      </c>
    </row>
    <row r="6030" spans="5:11" x14ac:dyDescent="0.25">
      <c r="E6030" s="5" t="s">
        <v>182</v>
      </c>
      <c r="F6030" s="1" t="s">
        <v>117</v>
      </c>
      <c r="G6030" s="2">
        <v>44358</v>
      </c>
      <c r="H6030" s="1">
        <v>-13158.367476360199</v>
      </c>
      <c r="I6030" s="24">
        <f>VLOOKUP($E6030,Mapping!$A$2:$C$502,3,0)</f>
        <v>0</v>
      </c>
      <c r="J6030" s="24" t="str">
        <f>VLOOKUP($E6030,Mapping!$A$2:$C$502,2,0)</f>
        <v>West Game</v>
      </c>
      <c r="K6030" s="24" t="str">
        <f>VLOOKUP(G6030,Mapping!$E$2:$F$246,2,0)</f>
        <v>S1</v>
      </c>
    </row>
    <row r="6031" spans="5:11" x14ac:dyDescent="0.25">
      <c r="E6031" s="5" t="s">
        <v>148</v>
      </c>
      <c r="F6031" s="1" t="s">
        <v>117</v>
      </c>
      <c r="G6031" s="2">
        <v>44358</v>
      </c>
      <c r="H6031" s="1">
        <v>0</v>
      </c>
      <c r="I6031" s="24">
        <f>VLOOKUP($E6031,Mapping!$A$2:$C$502,3,0)</f>
        <v>0</v>
      </c>
      <c r="J6031" s="24" t="str">
        <f>VLOOKUP($E6031,Mapping!$A$2:$C$502,2,0)</f>
        <v>Event After Effect</v>
      </c>
      <c r="K6031" s="24" t="str">
        <f>VLOOKUP(G6031,Mapping!$E$2:$F$246,2,0)</f>
        <v>S1</v>
      </c>
    </row>
    <row r="6032" spans="5:11" x14ac:dyDescent="0.25">
      <c r="E6032" s="5" t="s">
        <v>202</v>
      </c>
      <c r="F6032" s="1" t="s">
        <v>117</v>
      </c>
      <c r="G6032" s="2">
        <v>44358</v>
      </c>
      <c r="H6032" s="1">
        <v>6111.4231492753997</v>
      </c>
      <c r="I6032" s="24" t="str">
        <f>VLOOKUP($E6032,Mapping!$A$2:$C$502,3,0)</f>
        <v>S1</v>
      </c>
      <c r="J6032" s="24" t="str">
        <f>VLOOKUP($E6032,Mapping!$A$2:$C$502,2,0)</f>
        <v>Facebook AEO AAA</v>
      </c>
      <c r="K6032" s="24" t="str">
        <f>VLOOKUP(G6032,Mapping!$E$2:$F$246,2,0)</f>
        <v>S1</v>
      </c>
    </row>
    <row r="6033" spans="5:11" x14ac:dyDescent="0.25">
      <c r="E6033" s="5" t="s">
        <v>203</v>
      </c>
      <c r="F6033" s="1" t="s">
        <v>117</v>
      </c>
      <c r="G6033" s="2">
        <v>44358</v>
      </c>
      <c r="H6033" s="1">
        <v>0</v>
      </c>
      <c r="I6033" s="24" t="str">
        <f>VLOOKUP($E6033,Mapping!$A$2:$C$502,3,0)</f>
        <v>S2</v>
      </c>
      <c r="J6033" s="24" t="str">
        <f>VLOOKUP($E6033,Mapping!$A$2:$C$502,2,0)</f>
        <v>Facebook AEO AAA</v>
      </c>
      <c r="K6033" s="24" t="str">
        <f>VLOOKUP(G6033,Mapping!$E$2:$F$246,2,0)</f>
        <v>S1</v>
      </c>
    </row>
    <row r="6034" spans="5:11" x14ac:dyDescent="0.25">
      <c r="E6034" s="5" t="s">
        <v>243</v>
      </c>
      <c r="F6034" s="1" t="s">
        <v>117</v>
      </c>
      <c r="G6034" s="2">
        <v>44358</v>
      </c>
      <c r="H6034" s="1">
        <v>0</v>
      </c>
      <c r="I6034" s="24" t="str">
        <f>VLOOKUP($E6034,Mapping!$A$2:$C$502,3,0)</f>
        <v>S3</v>
      </c>
      <c r="J6034" s="24" t="str">
        <f>VLOOKUP($E6034,Mapping!$A$2:$C$502,2,0)</f>
        <v>Facebook AEO AAA</v>
      </c>
      <c r="K6034" s="24" t="str">
        <f>VLOOKUP(G6034,Mapping!$E$2:$F$246,2,0)</f>
        <v>S1</v>
      </c>
    </row>
    <row r="6035" spans="5:11" x14ac:dyDescent="0.25">
      <c r="E6035" s="5" t="s">
        <v>204</v>
      </c>
      <c r="F6035" s="1" t="s">
        <v>117</v>
      </c>
      <c r="G6035" s="2">
        <v>44358</v>
      </c>
      <c r="H6035" s="1">
        <v>0</v>
      </c>
      <c r="I6035" s="24" t="str">
        <f>VLOOKUP($E6035,Mapping!$A$2:$C$502,3,0)</f>
        <v>Pre</v>
      </c>
      <c r="J6035" s="24" t="str">
        <f>VLOOKUP($E6035,Mapping!$A$2:$C$502,2,0)</f>
        <v>Facebook AEO AAA</v>
      </c>
      <c r="K6035" s="24" t="str">
        <f>VLOOKUP(G6035,Mapping!$E$2:$F$246,2,0)</f>
        <v>S1</v>
      </c>
    </row>
    <row r="6036" spans="5:11" x14ac:dyDescent="0.25">
      <c r="E6036" s="5" t="s">
        <v>205</v>
      </c>
      <c r="F6036" s="1" t="s">
        <v>117</v>
      </c>
      <c r="G6036" s="2">
        <v>44358</v>
      </c>
      <c r="H6036" s="1">
        <v>3060.6762581561702</v>
      </c>
      <c r="I6036" s="24" t="str">
        <f>VLOOKUP($E6036,Mapping!$A$2:$C$502,3,0)</f>
        <v>S1</v>
      </c>
      <c r="J6036" s="24" t="str">
        <f>VLOOKUP($E6036,Mapping!$A$2:$C$502,2,0)</f>
        <v>Facebook AEO BAU</v>
      </c>
      <c r="K6036" s="24" t="str">
        <f>VLOOKUP(G6036,Mapping!$E$2:$F$246,2,0)</f>
        <v>S1</v>
      </c>
    </row>
    <row r="6037" spans="5:11" x14ac:dyDescent="0.25">
      <c r="E6037" s="5" t="s">
        <v>206</v>
      </c>
      <c r="F6037" s="1" t="s">
        <v>117</v>
      </c>
      <c r="G6037" s="2">
        <v>44358</v>
      </c>
      <c r="H6037" s="1">
        <v>0</v>
      </c>
      <c r="I6037" s="24" t="str">
        <f>VLOOKUP($E6037,Mapping!$A$2:$C$502,3,0)</f>
        <v>S2</v>
      </c>
      <c r="J6037" s="24" t="str">
        <f>VLOOKUP($E6037,Mapping!$A$2:$C$502,2,0)</f>
        <v>Facebook AEO BAU</v>
      </c>
      <c r="K6037" s="24" t="str">
        <f>VLOOKUP(G6037,Mapping!$E$2:$F$246,2,0)</f>
        <v>S1</v>
      </c>
    </row>
    <row r="6038" spans="5:11" x14ac:dyDescent="0.25">
      <c r="E6038" s="5" t="s">
        <v>244</v>
      </c>
      <c r="F6038" s="1" t="s">
        <v>117</v>
      </c>
      <c r="G6038" s="2">
        <v>44358</v>
      </c>
      <c r="H6038" s="1">
        <v>0</v>
      </c>
      <c r="I6038" s="24" t="str">
        <f>VLOOKUP($E6038,Mapping!$A$2:$C$502,3,0)</f>
        <v>S3</v>
      </c>
      <c r="J6038" s="24" t="str">
        <f>VLOOKUP($E6038,Mapping!$A$2:$C$502,2,0)</f>
        <v>Facebook AEO BAU</v>
      </c>
      <c r="K6038" s="24" t="str">
        <f>VLOOKUP(G6038,Mapping!$E$2:$F$246,2,0)</f>
        <v>S1</v>
      </c>
    </row>
    <row r="6039" spans="5:11" x14ac:dyDescent="0.25">
      <c r="E6039" s="5" t="s">
        <v>207</v>
      </c>
      <c r="F6039" s="1" t="s">
        <v>117</v>
      </c>
      <c r="G6039" s="2">
        <v>44358</v>
      </c>
      <c r="H6039" s="1">
        <v>0</v>
      </c>
      <c r="I6039" s="24" t="str">
        <f>VLOOKUP($E6039,Mapping!$A$2:$C$502,3,0)</f>
        <v>Pre</v>
      </c>
      <c r="J6039" s="24" t="str">
        <f>VLOOKUP($E6039,Mapping!$A$2:$C$502,2,0)</f>
        <v>Facebook AEO BAU</v>
      </c>
      <c r="K6039" s="24" t="str">
        <f>VLOOKUP(G6039,Mapping!$E$2:$F$246,2,0)</f>
        <v>S1</v>
      </c>
    </row>
    <row r="6040" spans="5:11" x14ac:dyDescent="0.25">
      <c r="E6040" s="5" t="s">
        <v>208</v>
      </c>
      <c r="F6040" s="1" t="s">
        <v>117</v>
      </c>
      <c r="G6040" s="2">
        <v>44358</v>
      </c>
      <c r="H6040" s="1">
        <v>0</v>
      </c>
      <c r="I6040" s="24" t="str">
        <f>VLOOKUP($E6040,Mapping!$A$2:$C$502,3,0)</f>
        <v>Pre</v>
      </c>
      <c r="J6040" s="24" t="str">
        <f>VLOOKUP($E6040,Mapping!$A$2:$C$502,2,0)</f>
        <v>Facebook VO AAA</v>
      </c>
      <c r="K6040" s="24" t="str">
        <f>VLOOKUP(G6040,Mapping!$E$2:$F$246,2,0)</f>
        <v>S1</v>
      </c>
    </row>
    <row r="6041" spans="5:11" x14ac:dyDescent="0.25">
      <c r="E6041" s="5" t="s">
        <v>209</v>
      </c>
      <c r="F6041" s="1" t="s">
        <v>117</v>
      </c>
      <c r="G6041" s="2">
        <v>44358</v>
      </c>
      <c r="H6041" s="1">
        <v>22866.848291006801</v>
      </c>
      <c r="I6041" s="24" t="str">
        <f>VLOOKUP($E6041,Mapping!$A$2:$C$502,3,0)</f>
        <v>S1</v>
      </c>
      <c r="J6041" s="24" t="str">
        <f>VLOOKUP($E6041,Mapping!$A$2:$C$502,2,0)</f>
        <v>Facebook VO AAA</v>
      </c>
      <c r="K6041" s="24" t="str">
        <f>VLOOKUP(G6041,Mapping!$E$2:$F$246,2,0)</f>
        <v>S1</v>
      </c>
    </row>
    <row r="6042" spans="5:11" x14ac:dyDescent="0.25">
      <c r="E6042" s="5" t="s">
        <v>210</v>
      </c>
      <c r="F6042" s="1" t="s">
        <v>117</v>
      </c>
      <c r="G6042" s="2">
        <v>44358</v>
      </c>
      <c r="H6042" s="1">
        <v>0</v>
      </c>
      <c r="I6042" s="24" t="str">
        <f>VLOOKUP($E6042,Mapping!$A$2:$C$502,3,0)</f>
        <v>S2</v>
      </c>
      <c r="J6042" s="24" t="str">
        <f>VLOOKUP($E6042,Mapping!$A$2:$C$502,2,0)</f>
        <v>Facebook VO AAA</v>
      </c>
      <c r="K6042" s="24" t="str">
        <f>VLOOKUP(G6042,Mapping!$E$2:$F$246,2,0)</f>
        <v>S1</v>
      </c>
    </row>
    <row r="6043" spans="5:11" x14ac:dyDescent="0.25">
      <c r="E6043" s="5" t="s">
        <v>245</v>
      </c>
      <c r="F6043" s="1" t="s">
        <v>117</v>
      </c>
      <c r="G6043" s="2">
        <v>44358</v>
      </c>
      <c r="H6043" s="1">
        <v>0</v>
      </c>
      <c r="I6043" s="24" t="str">
        <f>VLOOKUP($E6043,Mapping!$A$2:$C$502,3,0)</f>
        <v>S3</v>
      </c>
      <c r="J6043" s="24" t="str">
        <f>VLOOKUP($E6043,Mapping!$A$2:$C$502,2,0)</f>
        <v>Facebook VO AAA</v>
      </c>
      <c r="K6043" s="24" t="str">
        <f>VLOOKUP(G6043,Mapping!$E$2:$F$246,2,0)</f>
        <v>S1</v>
      </c>
    </row>
    <row r="6044" spans="5:11" x14ac:dyDescent="0.25">
      <c r="E6044" s="5" t="s">
        <v>211</v>
      </c>
      <c r="F6044" s="1" t="s">
        <v>117</v>
      </c>
      <c r="G6044" s="2">
        <v>44358</v>
      </c>
      <c r="H6044" s="1">
        <v>0</v>
      </c>
      <c r="I6044" s="24" t="str">
        <f>VLOOKUP($E6044,Mapping!$A$2:$C$502,3,0)</f>
        <v>Pre</v>
      </c>
      <c r="J6044" s="24" t="str">
        <f>VLOOKUP($E6044,Mapping!$A$2:$C$502,2,0)</f>
        <v>Facebook VO BAU</v>
      </c>
      <c r="K6044" s="24" t="str">
        <f>VLOOKUP(G6044,Mapping!$E$2:$F$246,2,0)</f>
        <v>S1</v>
      </c>
    </row>
    <row r="6045" spans="5:11" x14ac:dyDescent="0.25">
      <c r="E6045" s="5" t="s">
        <v>212</v>
      </c>
      <c r="F6045" s="1" t="s">
        <v>117</v>
      </c>
      <c r="G6045" s="2">
        <v>44358</v>
      </c>
      <c r="H6045" s="1">
        <v>23568.537656458298</v>
      </c>
      <c r="I6045" s="24" t="str">
        <f>VLOOKUP($E6045,Mapping!$A$2:$C$502,3,0)</f>
        <v>S1</v>
      </c>
      <c r="J6045" s="24" t="str">
        <f>VLOOKUP($E6045,Mapping!$A$2:$C$502,2,0)</f>
        <v>Facebook VO BAU</v>
      </c>
      <c r="K6045" s="24" t="str">
        <f>VLOOKUP(G6045,Mapping!$E$2:$F$246,2,0)</f>
        <v>S1</v>
      </c>
    </row>
    <row r="6046" spans="5:11" x14ac:dyDescent="0.25">
      <c r="E6046" s="5" t="s">
        <v>213</v>
      </c>
      <c r="F6046" s="1" t="s">
        <v>117</v>
      </c>
      <c r="G6046" s="2">
        <v>44358</v>
      </c>
      <c r="H6046" s="1">
        <v>0</v>
      </c>
      <c r="I6046" s="24" t="str">
        <f>VLOOKUP($E6046,Mapping!$A$2:$C$502,3,0)</f>
        <v>S2</v>
      </c>
      <c r="J6046" s="24" t="str">
        <f>VLOOKUP($E6046,Mapping!$A$2:$C$502,2,0)</f>
        <v>Facebook VO BAU</v>
      </c>
      <c r="K6046" s="24" t="str">
        <f>VLOOKUP(G6046,Mapping!$E$2:$F$246,2,0)</f>
        <v>S1</v>
      </c>
    </row>
    <row r="6047" spans="5:11" x14ac:dyDescent="0.25">
      <c r="E6047" s="5" t="s">
        <v>246</v>
      </c>
      <c r="F6047" s="1" t="s">
        <v>117</v>
      </c>
      <c r="G6047" s="2">
        <v>44358</v>
      </c>
      <c r="H6047" s="1">
        <v>0</v>
      </c>
      <c r="I6047" s="24" t="str">
        <f>VLOOKUP($E6047,Mapping!$A$2:$C$502,3,0)</f>
        <v>S3</v>
      </c>
      <c r="J6047" s="24" t="str">
        <f>VLOOKUP($E6047,Mapping!$A$2:$C$502,2,0)</f>
        <v>Facebook VO BAU</v>
      </c>
      <c r="K6047" s="24" t="str">
        <f>VLOOKUP(G6047,Mapping!$E$2:$F$246,2,0)</f>
        <v>S1</v>
      </c>
    </row>
    <row r="6048" spans="5:11" x14ac:dyDescent="0.25">
      <c r="E6048" s="5" t="s">
        <v>214</v>
      </c>
      <c r="F6048" s="1" t="s">
        <v>117</v>
      </c>
      <c r="G6048" s="2">
        <v>44358</v>
      </c>
      <c r="H6048" s="1">
        <v>0</v>
      </c>
      <c r="I6048" s="24" t="str">
        <f>VLOOKUP($E6048,Mapping!$A$2:$C$502,3,0)</f>
        <v>Pre</v>
      </c>
      <c r="J6048" s="24" t="str">
        <f>VLOOKUP($E6048,Mapping!$A$2:$C$502,2,0)</f>
        <v>Facebook VO Dynamic</v>
      </c>
      <c r="K6048" s="24" t="str">
        <f>VLOOKUP(G6048,Mapping!$E$2:$F$246,2,0)</f>
        <v>S1</v>
      </c>
    </row>
    <row r="6049" spans="5:11" x14ac:dyDescent="0.25">
      <c r="E6049" s="5" t="s">
        <v>215</v>
      </c>
      <c r="F6049" s="1" t="s">
        <v>117</v>
      </c>
      <c r="G6049" s="2">
        <v>44358</v>
      </c>
      <c r="H6049" s="1">
        <v>5008.63804188832</v>
      </c>
      <c r="I6049" s="24" t="str">
        <f>VLOOKUP($E6049,Mapping!$A$2:$C$502,3,0)</f>
        <v>S1</v>
      </c>
      <c r="J6049" s="24" t="str">
        <f>VLOOKUP($E6049,Mapping!$A$2:$C$502,2,0)</f>
        <v>Facebook VO Dynamic</v>
      </c>
      <c r="K6049" s="24" t="str">
        <f>VLOOKUP(G6049,Mapping!$E$2:$F$246,2,0)</f>
        <v>S1</v>
      </c>
    </row>
    <row r="6050" spans="5:11" x14ac:dyDescent="0.25">
      <c r="E6050" s="5" t="s">
        <v>216</v>
      </c>
      <c r="F6050" s="1" t="s">
        <v>117</v>
      </c>
      <c r="G6050" s="2">
        <v>44358</v>
      </c>
      <c r="H6050" s="1">
        <v>0</v>
      </c>
      <c r="I6050" s="24" t="str">
        <f>VLOOKUP($E6050,Mapping!$A$2:$C$502,3,0)</f>
        <v>Pre</v>
      </c>
      <c r="J6050" s="24" t="str">
        <f>VLOOKUP($E6050,Mapping!$A$2:$C$502,2,0)</f>
        <v>Google Display</v>
      </c>
      <c r="K6050" s="24" t="str">
        <f>VLOOKUP(G6050,Mapping!$E$2:$F$246,2,0)</f>
        <v>S1</v>
      </c>
    </row>
    <row r="6051" spans="5:11" x14ac:dyDescent="0.25">
      <c r="E6051" s="5" t="s">
        <v>217</v>
      </c>
      <c r="F6051" s="1" t="s">
        <v>117</v>
      </c>
      <c r="G6051" s="2">
        <v>44358</v>
      </c>
      <c r="H6051" s="1">
        <v>0</v>
      </c>
      <c r="I6051" s="24">
        <f>VLOOKUP($E6051,Mapping!$A$2:$C$502,3,0)</f>
        <v>0</v>
      </c>
      <c r="J6051" s="24" t="str">
        <f>VLOOKUP($E6051,Mapping!$A$2:$C$502,2,0)</f>
        <v>Google Display</v>
      </c>
      <c r="K6051" s="24" t="str">
        <f>VLOOKUP(G6051,Mapping!$E$2:$F$246,2,0)</f>
        <v>S1</v>
      </c>
    </row>
    <row r="6052" spans="5:11" x14ac:dyDescent="0.25">
      <c r="E6052" s="5" t="s">
        <v>229</v>
      </c>
      <c r="F6052" s="1" t="s">
        <v>117</v>
      </c>
      <c r="G6052" s="2">
        <v>44358</v>
      </c>
      <c r="H6052" s="1">
        <v>0</v>
      </c>
      <c r="I6052" s="24">
        <f>VLOOKUP($E6052,Mapping!$A$2:$C$502,3,0)</f>
        <v>0</v>
      </c>
      <c r="J6052" s="24" t="str">
        <f>VLOOKUP($E6052,Mapping!$A$2:$C$502,2,0)</f>
        <v>Google Display</v>
      </c>
      <c r="K6052" s="24" t="str">
        <f>VLOOKUP(G6052,Mapping!$E$2:$F$246,2,0)</f>
        <v>S1</v>
      </c>
    </row>
    <row r="6053" spans="5:11" x14ac:dyDescent="0.25">
      <c r="E6053" s="5" t="s">
        <v>218</v>
      </c>
      <c r="F6053" s="1" t="s">
        <v>117</v>
      </c>
      <c r="G6053" s="2">
        <v>44358</v>
      </c>
      <c r="H6053" s="1">
        <v>0</v>
      </c>
      <c r="I6053" s="24">
        <f>VLOOKUP($E6053,Mapping!$A$2:$C$502,3,0)</f>
        <v>0</v>
      </c>
      <c r="J6053" s="24" t="str">
        <f>VLOOKUP($E6053,Mapping!$A$2:$C$502,2,0)</f>
        <v>Google Display</v>
      </c>
      <c r="K6053" s="24" t="str">
        <f>VLOOKUP(G6053,Mapping!$E$2:$F$246,2,0)</f>
        <v>S1</v>
      </c>
    </row>
    <row r="6054" spans="5:11" x14ac:dyDescent="0.25">
      <c r="E6054" s="5" t="s">
        <v>230</v>
      </c>
      <c r="F6054" s="1" t="s">
        <v>117</v>
      </c>
      <c r="G6054" s="2">
        <v>44358</v>
      </c>
      <c r="H6054" s="1">
        <v>14944.286770480499</v>
      </c>
      <c r="I6054" s="24" t="str">
        <f>VLOOKUP($E6054,Mapping!$A$2:$C$502,3,0)</f>
        <v>S1</v>
      </c>
      <c r="J6054" s="24" t="str">
        <f>VLOOKUP($E6054,Mapping!$A$2:$C$502,2,0)</f>
        <v>Google Display</v>
      </c>
      <c r="K6054" s="24" t="str">
        <f>VLOOKUP(G6054,Mapping!$E$2:$F$246,2,0)</f>
        <v>S1</v>
      </c>
    </row>
    <row r="6055" spans="5:11" x14ac:dyDescent="0.25">
      <c r="E6055" s="5" t="s">
        <v>219</v>
      </c>
      <c r="F6055" s="1" t="s">
        <v>117</v>
      </c>
      <c r="G6055" s="2">
        <v>44358</v>
      </c>
      <c r="H6055" s="1">
        <v>0</v>
      </c>
      <c r="I6055" s="24" t="str">
        <f>VLOOKUP($E6055,Mapping!$A$2:$C$502,3,0)</f>
        <v>Pre</v>
      </c>
      <c r="J6055" s="24" t="str">
        <f>VLOOKUP($E6055,Mapping!$A$2:$C$502,2,0)</f>
        <v>Google Youtube</v>
      </c>
      <c r="K6055" s="24" t="str">
        <f>VLOOKUP(G6055,Mapping!$E$2:$F$246,2,0)</f>
        <v>S1</v>
      </c>
    </row>
    <row r="6056" spans="5:11" x14ac:dyDescent="0.25">
      <c r="E6056" s="5" t="s">
        <v>220</v>
      </c>
      <c r="F6056" s="1" t="s">
        <v>117</v>
      </c>
      <c r="G6056" s="2">
        <v>44358</v>
      </c>
      <c r="H6056" s="1">
        <v>0</v>
      </c>
      <c r="I6056" s="24">
        <f>VLOOKUP($E6056,Mapping!$A$2:$C$502,3,0)</f>
        <v>0</v>
      </c>
      <c r="J6056" s="24" t="str">
        <f>VLOOKUP($E6056,Mapping!$A$2:$C$502,2,0)</f>
        <v>Google Youtube</v>
      </c>
      <c r="K6056" s="24" t="str">
        <f>VLOOKUP(G6056,Mapping!$E$2:$F$246,2,0)</f>
        <v>S1</v>
      </c>
    </row>
    <row r="6057" spans="5:11" x14ac:dyDescent="0.25">
      <c r="E6057" s="5" t="s">
        <v>231</v>
      </c>
      <c r="F6057" s="1" t="s">
        <v>117</v>
      </c>
      <c r="G6057" s="2">
        <v>44358</v>
      </c>
      <c r="H6057" s="1">
        <v>0</v>
      </c>
      <c r="I6057" s="24">
        <f>VLOOKUP($E6057,Mapping!$A$2:$C$502,3,0)</f>
        <v>0</v>
      </c>
      <c r="J6057" s="24" t="str">
        <f>VLOOKUP($E6057,Mapping!$A$2:$C$502,2,0)</f>
        <v>Google Youtube</v>
      </c>
      <c r="K6057" s="24" t="str">
        <f>VLOOKUP(G6057,Mapping!$E$2:$F$246,2,0)</f>
        <v>S1</v>
      </c>
    </row>
    <row r="6058" spans="5:11" x14ac:dyDescent="0.25">
      <c r="E6058" s="5" t="s">
        <v>221</v>
      </c>
      <c r="F6058" s="1" t="s">
        <v>117</v>
      </c>
      <c r="G6058" s="2">
        <v>44358</v>
      </c>
      <c r="H6058" s="1">
        <v>0</v>
      </c>
      <c r="I6058" s="24">
        <f>VLOOKUP($E6058,Mapping!$A$2:$C$502,3,0)</f>
        <v>0</v>
      </c>
      <c r="J6058" s="24" t="str">
        <f>VLOOKUP($E6058,Mapping!$A$2:$C$502,2,0)</f>
        <v>Google Youtube</v>
      </c>
      <c r="K6058" s="24" t="str">
        <f>VLOOKUP(G6058,Mapping!$E$2:$F$246,2,0)</f>
        <v>S1</v>
      </c>
    </row>
    <row r="6059" spans="5:11" x14ac:dyDescent="0.25">
      <c r="E6059" s="5" t="s">
        <v>232</v>
      </c>
      <c r="F6059" s="1" t="s">
        <v>117</v>
      </c>
      <c r="G6059" s="2">
        <v>44358</v>
      </c>
      <c r="H6059" s="1">
        <v>6199.0942730776997</v>
      </c>
      <c r="I6059" s="24" t="str">
        <f>VLOOKUP($E6059,Mapping!$A$2:$C$502,3,0)</f>
        <v>S1</v>
      </c>
      <c r="J6059" s="24" t="str">
        <f>VLOOKUP($E6059,Mapping!$A$2:$C$502,2,0)</f>
        <v>Google Youtube</v>
      </c>
      <c r="K6059" s="24" t="str">
        <f>VLOOKUP(G6059,Mapping!$E$2:$F$246,2,0)</f>
        <v>S1</v>
      </c>
    </row>
    <row r="6060" spans="5:11" x14ac:dyDescent="0.25">
      <c r="E6060" s="5" t="s">
        <v>73</v>
      </c>
      <c r="F6060" s="1" t="s">
        <v>117</v>
      </c>
      <c r="G6060" s="2">
        <v>44358</v>
      </c>
      <c r="H6060" s="1">
        <v>282876.95580592903</v>
      </c>
      <c r="I6060" s="24">
        <f>VLOOKUP($E6060,Mapping!$A$2:$C$502,3,0)</f>
        <v>0</v>
      </c>
      <c r="J6060" s="24">
        <f>VLOOKUP($E6060,Mapping!$A$2:$C$502,2,0)</f>
        <v>0</v>
      </c>
      <c r="K6060" s="24" t="str">
        <f>VLOOKUP(G6060,Mapping!$E$2:$F$246,2,0)</f>
        <v>S1</v>
      </c>
    </row>
    <row r="6061" spans="5:11" x14ac:dyDescent="0.25">
      <c r="E6061" s="5" t="s">
        <v>149</v>
      </c>
      <c r="F6061" s="1" t="s">
        <v>117</v>
      </c>
      <c r="G6061" s="2">
        <v>44358</v>
      </c>
      <c r="H6061" s="1">
        <v>0</v>
      </c>
      <c r="I6061" s="24">
        <f>VLOOKUP($E6061,Mapping!$A$2:$C$502,3,0)</f>
        <v>0</v>
      </c>
      <c r="J6061" s="24" t="str">
        <f>VLOOKUP($E6061,Mapping!$A$2:$C$502,2,0)</f>
        <v>Event After Effect</v>
      </c>
      <c r="K6061" s="24" t="str">
        <f>VLOOKUP(G6061,Mapping!$E$2:$F$246,2,0)</f>
        <v>S1</v>
      </c>
    </row>
    <row r="6062" spans="5:11" x14ac:dyDescent="0.25">
      <c r="E6062" s="5" t="s">
        <v>150</v>
      </c>
      <c r="F6062" s="1" t="s">
        <v>117</v>
      </c>
      <c r="G6062" s="2">
        <v>44358</v>
      </c>
      <c r="H6062" s="1">
        <v>0</v>
      </c>
      <c r="I6062" s="24">
        <f>VLOOKUP($E6062,Mapping!$A$2:$C$502,3,0)</f>
        <v>0</v>
      </c>
      <c r="J6062" s="24" t="str">
        <f>VLOOKUP($E6062,Mapping!$A$2:$C$502,2,0)</f>
        <v>Internal Event</v>
      </c>
      <c r="K6062" s="24" t="str">
        <f>VLOOKUP(G6062,Mapping!$E$2:$F$246,2,0)</f>
        <v>S1</v>
      </c>
    </row>
    <row r="6063" spans="5:11" x14ac:dyDescent="0.25">
      <c r="E6063" s="5" t="s">
        <v>151</v>
      </c>
      <c r="F6063" s="1" t="s">
        <v>117</v>
      </c>
      <c r="G6063" s="2">
        <v>44358</v>
      </c>
      <c r="H6063" s="1">
        <v>0</v>
      </c>
      <c r="I6063" s="24">
        <f>VLOOKUP($E6063,Mapping!$A$2:$C$502,3,0)</f>
        <v>0</v>
      </c>
      <c r="J6063" s="24" t="str">
        <f>VLOOKUP($E6063,Mapping!$A$2:$C$502,2,0)</f>
        <v>Internal Event</v>
      </c>
      <c r="K6063" s="24" t="str">
        <f>VLOOKUP(G6063,Mapping!$E$2:$F$246,2,0)</f>
        <v>S1</v>
      </c>
    </row>
    <row r="6064" spans="5:11" x14ac:dyDescent="0.25">
      <c r="E6064" s="5" t="s">
        <v>152</v>
      </c>
      <c r="F6064" s="1" t="s">
        <v>117</v>
      </c>
      <c r="G6064" s="2">
        <v>44358</v>
      </c>
      <c r="H6064" s="1">
        <v>0</v>
      </c>
      <c r="I6064" s="24">
        <f>VLOOKUP($E6064,Mapping!$A$2:$C$502,3,0)</f>
        <v>0</v>
      </c>
      <c r="J6064" s="24" t="str">
        <f>VLOOKUP($E6064,Mapping!$A$2:$C$502,2,0)</f>
        <v>Internal Event</v>
      </c>
      <c r="K6064" s="24" t="str">
        <f>VLOOKUP(G6064,Mapping!$E$2:$F$246,2,0)</f>
        <v>S1</v>
      </c>
    </row>
    <row r="6065" spans="5:11" x14ac:dyDescent="0.25">
      <c r="E6065" s="5" t="s">
        <v>153</v>
      </c>
      <c r="F6065" s="1" t="s">
        <v>117</v>
      </c>
      <c r="G6065" s="2">
        <v>44358</v>
      </c>
      <c r="H6065" s="1">
        <v>0</v>
      </c>
      <c r="I6065" s="24">
        <f>VLOOKUP($E6065,Mapping!$A$2:$C$502,3,0)</f>
        <v>0</v>
      </c>
      <c r="J6065" s="24" t="str">
        <f>VLOOKUP($E6065,Mapping!$A$2:$C$502,2,0)</f>
        <v>Monday Effect</v>
      </c>
      <c r="K6065" s="24" t="str">
        <f>VLOOKUP(G6065,Mapping!$E$2:$F$246,2,0)</f>
        <v>S1</v>
      </c>
    </row>
    <row r="6066" spans="5:11" x14ac:dyDescent="0.25">
      <c r="E6066" s="5" t="s">
        <v>154</v>
      </c>
      <c r="F6066" s="1" t="s">
        <v>117</v>
      </c>
      <c r="G6066" s="2">
        <v>44358</v>
      </c>
      <c r="H6066" s="1">
        <v>0</v>
      </c>
      <c r="I6066" s="24">
        <f>VLOOKUP($E6066,Mapping!$A$2:$C$502,3,0)</f>
        <v>0</v>
      </c>
      <c r="J6066" s="24" t="str">
        <f>VLOOKUP($E6066,Mapping!$A$2:$C$502,2,0)</f>
        <v>New Content</v>
      </c>
      <c r="K6066" s="24" t="str">
        <f>VLOOKUP(G6066,Mapping!$E$2:$F$246,2,0)</f>
        <v>S1</v>
      </c>
    </row>
    <row r="6067" spans="5:11" x14ac:dyDescent="0.25">
      <c r="E6067" s="5" t="s">
        <v>155</v>
      </c>
      <c r="F6067" s="1" t="s">
        <v>117</v>
      </c>
      <c r="G6067" s="2">
        <v>44358</v>
      </c>
      <c r="H6067" s="1">
        <v>0</v>
      </c>
      <c r="I6067" s="24">
        <f>VLOOKUP($E6067,Mapping!$A$2:$C$502,3,0)</f>
        <v>0</v>
      </c>
      <c r="J6067" s="24" t="str">
        <f>VLOOKUP($E6067,Mapping!$A$2:$C$502,2,0)</f>
        <v>Internal Event</v>
      </c>
      <c r="K6067" s="24" t="str">
        <f>VLOOKUP(G6067,Mapping!$E$2:$F$246,2,0)</f>
        <v>S1</v>
      </c>
    </row>
    <row r="6068" spans="5:11" x14ac:dyDescent="0.25">
      <c r="E6068" s="5" t="s">
        <v>156</v>
      </c>
      <c r="F6068" s="1" t="s">
        <v>117</v>
      </c>
      <c r="G6068" s="2">
        <v>44358</v>
      </c>
      <c r="H6068" s="1">
        <v>0</v>
      </c>
      <c r="I6068" s="24">
        <f>VLOOKUP($E6068,Mapping!$A$2:$C$502,3,0)</f>
        <v>0</v>
      </c>
      <c r="J6068" s="24" t="str">
        <f>VLOOKUP($E6068,Mapping!$A$2:$C$502,2,0)</f>
        <v>Internal Event</v>
      </c>
      <c r="K6068" s="24" t="str">
        <f>VLOOKUP(G6068,Mapping!$E$2:$F$246,2,0)</f>
        <v>S1</v>
      </c>
    </row>
    <row r="6069" spans="5:11" x14ac:dyDescent="0.25">
      <c r="E6069" s="5" t="s">
        <v>233</v>
      </c>
      <c r="F6069" s="1" t="s">
        <v>117</v>
      </c>
      <c r="G6069" s="2">
        <v>44358</v>
      </c>
      <c r="H6069" s="1">
        <v>0</v>
      </c>
      <c r="I6069" s="24" t="str">
        <f>VLOOKUP($E6069,Mapping!$A$2:$C$502,3,0)</f>
        <v>S2</v>
      </c>
      <c r="J6069" s="24" t="str">
        <f>VLOOKUP($E6069,Mapping!$A$2:$C$502,2,0)</f>
        <v>Reddit</v>
      </c>
      <c r="K6069" s="24" t="str">
        <f>VLOOKUP(G6069,Mapping!$E$2:$F$246,2,0)</f>
        <v>S1</v>
      </c>
    </row>
    <row r="6070" spans="5:11" x14ac:dyDescent="0.25">
      <c r="E6070" s="5" t="s">
        <v>158</v>
      </c>
      <c r="F6070" s="1" t="s">
        <v>117</v>
      </c>
      <c r="G6070" s="2">
        <v>44358</v>
      </c>
      <c r="H6070" s="1">
        <v>0</v>
      </c>
      <c r="I6070" s="24">
        <f>VLOOKUP($E6070,Mapping!$A$2:$C$502,3,0)</f>
        <v>0</v>
      </c>
      <c r="J6070" s="24" t="str">
        <f>VLOOKUP($E6070,Mapping!$A$2:$C$502,2,0)</f>
        <v>Internal Event</v>
      </c>
      <c r="K6070" s="24" t="str">
        <f>VLOOKUP(G6070,Mapping!$E$2:$F$246,2,0)</f>
        <v>S1</v>
      </c>
    </row>
    <row r="6071" spans="5:11" x14ac:dyDescent="0.25">
      <c r="E6071" s="5" t="s">
        <v>159</v>
      </c>
      <c r="F6071" s="1" t="s">
        <v>117</v>
      </c>
      <c r="G6071" s="2">
        <v>44358</v>
      </c>
      <c r="H6071" s="1">
        <v>0</v>
      </c>
      <c r="I6071" s="24">
        <f>VLOOKUP($E6071,Mapping!$A$2:$C$502,3,0)</f>
        <v>0</v>
      </c>
      <c r="J6071" s="24" t="str">
        <f>VLOOKUP($E6071,Mapping!$A$2:$C$502,2,0)</f>
        <v>Event After Effect</v>
      </c>
      <c r="K6071" s="24" t="str">
        <f>VLOOKUP(G6071,Mapping!$E$2:$F$246,2,0)</f>
        <v>S1</v>
      </c>
    </row>
    <row r="6072" spans="5:11" x14ac:dyDescent="0.25">
      <c r="E6072" s="5" t="s">
        <v>160</v>
      </c>
      <c r="F6072" s="1" t="s">
        <v>117</v>
      </c>
      <c r="G6072" s="2">
        <v>44358</v>
      </c>
      <c r="H6072" s="1">
        <v>0</v>
      </c>
      <c r="I6072" s="24">
        <f>VLOOKUP($E6072,Mapping!$A$2:$C$502,3,0)</f>
        <v>0</v>
      </c>
      <c r="J6072" s="24" t="str">
        <f>VLOOKUP($E6072,Mapping!$A$2:$C$502,2,0)</f>
        <v>Event After Effect</v>
      </c>
      <c r="K6072" s="24" t="str">
        <f>VLOOKUP(G6072,Mapping!$E$2:$F$246,2,0)</f>
        <v>S1</v>
      </c>
    </row>
    <row r="6073" spans="5:11" x14ac:dyDescent="0.25">
      <c r="E6073" s="5" t="s">
        <v>161</v>
      </c>
      <c r="F6073" s="1" t="s">
        <v>117</v>
      </c>
      <c r="G6073" s="2">
        <v>44358</v>
      </c>
      <c r="H6073" s="1">
        <v>0</v>
      </c>
      <c r="I6073" s="24">
        <f>VLOOKUP($E6073,Mapping!$A$2:$C$502,3,0)</f>
        <v>0</v>
      </c>
      <c r="J6073" s="24" t="str">
        <f>VLOOKUP($E6073,Mapping!$A$2:$C$502,2,0)</f>
        <v>Internal Event</v>
      </c>
      <c r="K6073" s="24" t="str">
        <f>VLOOKUP(G6073,Mapping!$E$2:$F$246,2,0)</f>
        <v>S1</v>
      </c>
    </row>
    <row r="6074" spans="5:11" x14ac:dyDescent="0.25">
      <c r="E6074" s="5" t="s">
        <v>162</v>
      </c>
      <c r="F6074" s="1" t="s">
        <v>117</v>
      </c>
      <c r="G6074" s="2">
        <v>44358</v>
      </c>
      <c r="H6074" s="1">
        <v>0</v>
      </c>
      <c r="I6074" s="24">
        <f>VLOOKUP($E6074,Mapping!$A$2:$C$502,3,0)</f>
        <v>0</v>
      </c>
      <c r="J6074" s="24" t="str">
        <f>VLOOKUP($E6074,Mapping!$A$2:$C$502,2,0)</f>
        <v>Tuesday Effect</v>
      </c>
      <c r="K6074" s="24" t="str">
        <f>VLOOKUP(G6074,Mapping!$E$2:$F$246,2,0)</f>
        <v>S1</v>
      </c>
    </row>
    <row r="6075" spans="5:11" x14ac:dyDescent="0.25">
      <c r="E6075" s="5" t="s">
        <v>222</v>
      </c>
      <c r="F6075" s="1" t="s">
        <v>117</v>
      </c>
      <c r="G6075" s="2">
        <v>44358</v>
      </c>
      <c r="H6075" s="1">
        <v>0</v>
      </c>
      <c r="I6075" s="24" t="str">
        <f>VLOOKUP($E6075,Mapping!$A$2:$C$502,3,0)</f>
        <v>Pre</v>
      </c>
      <c r="J6075" s="24" t="str">
        <f>VLOOKUP($E6075,Mapping!$A$2:$C$502,2,0)</f>
        <v>Unity</v>
      </c>
      <c r="K6075" s="24" t="str">
        <f>VLOOKUP(G6075,Mapping!$E$2:$F$246,2,0)</f>
        <v>S1</v>
      </c>
    </row>
    <row r="6076" spans="5:11" x14ac:dyDescent="0.25">
      <c r="E6076" s="5" t="s">
        <v>234</v>
      </c>
      <c r="F6076" s="1" t="s">
        <v>117</v>
      </c>
      <c r="G6076" s="2">
        <v>44358</v>
      </c>
      <c r="H6076" s="1">
        <v>10269.471378025301</v>
      </c>
      <c r="I6076" s="24" t="str">
        <f>VLOOKUP($E6076,Mapping!$A$2:$C$502,3,0)</f>
        <v>S1</v>
      </c>
      <c r="J6076" s="24" t="str">
        <f>VLOOKUP($E6076,Mapping!$A$2:$C$502,2,0)</f>
        <v>Unity</v>
      </c>
      <c r="K6076" s="24" t="str">
        <f>VLOOKUP(G6076,Mapping!$E$2:$F$246,2,0)</f>
        <v>S1</v>
      </c>
    </row>
    <row r="6077" spans="5:11" x14ac:dyDescent="0.25">
      <c r="E6077" s="5" t="s">
        <v>235</v>
      </c>
      <c r="F6077" s="1" t="s">
        <v>117</v>
      </c>
      <c r="G6077" s="2">
        <v>44358</v>
      </c>
      <c r="H6077" s="1">
        <v>0</v>
      </c>
      <c r="I6077" s="24" t="str">
        <f>VLOOKUP($E6077,Mapping!$A$2:$C$502,3,0)</f>
        <v>S2</v>
      </c>
      <c r="J6077" s="24" t="str">
        <f>VLOOKUP($E6077,Mapping!$A$2:$C$502,2,0)</f>
        <v>Unity</v>
      </c>
      <c r="K6077" s="24" t="str">
        <f>VLOOKUP(G6077,Mapping!$E$2:$F$246,2,0)</f>
        <v>S1</v>
      </c>
    </row>
    <row r="6078" spans="5:11" x14ac:dyDescent="0.25">
      <c r="E6078" s="5" t="s">
        <v>247</v>
      </c>
      <c r="F6078" s="1" t="s">
        <v>117</v>
      </c>
      <c r="G6078" s="2">
        <v>44358</v>
      </c>
      <c r="H6078" s="1">
        <v>0</v>
      </c>
      <c r="I6078" s="24" t="str">
        <f>VLOOKUP($E6078,Mapping!$A$2:$C$502,3,0)</f>
        <v>S3</v>
      </c>
      <c r="J6078" s="24" t="str">
        <f>VLOOKUP($E6078,Mapping!$A$2:$C$502,2,0)</f>
        <v>Unity</v>
      </c>
      <c r="K6078" s="24" t="str">
        <f>VLOOKUP(G6078,Mapping!$E$2:$F$246,2,0)</f>
        <v>S1</v>
      </c>
    </row>
    <row r="6079" spans="5:11" x14ac:dyDescent="0.25">
      <c r="E6079" s="5" t="s">
        <v>200</v>
      </c>
      <c r="F6079" s="1" t="s">
        <v>117</v>
      </c>
      <c r="G6079" s="2">
        <v>44359</v>
      </c>
      <c r="H6079" s="1">
        <v>0</v>
      </c>
      <c r="I6079" s="24">
        <f>VLOOKUP($E6079,Mapping!$A$2:$C$502,3,0)</f>
        <v>0</v>
      </c>
      <c r="J6079" s="24" t="str">
        <f>VLOOKUP($E6079,Mapping!$A$2:$C$502,2,0)</f>
        <v>Apple Search</v>
      </c>
      <c r="K6079" s="24" t="str">
        <f>VLOOKUP(G6079,Mapping!$E$2:$F$246,2,0)</f>
        <v>S1</v>
      </c>
    </row>
    <row r="6080" spans="5:11" x14ac:dyDescent="0.25">
      <c r="E6080" s="5" t="s">
        <v>227</v>
      </c>
      <c r="F6080" s="1" t="s">
        <v>117</v>
      </c>
      <c r="G6080" s="2">
        <v>44359</v>
      </c>
      <c r="H6080" s="1">
        <v>61.894954405994497</v>
      </c>
      <c r="I6080" s="24">
        <f>VLOOKUP($E6080,Mapping!$A$2:$C$502,3,0)</f>
        <v>0</v>
      </c>
      <c r="J6080" s="24" t="str">
        <f>VLOOKUP($E6080,Mapping!$A$2:$C$502,2,0)</f>
        <v>Applovin Rewarded</v>
      </c>
      <c r="K6080" s="24" t="str">
        <f>VLOOKUP(G6080,Mapping!$E$2:$F$246,2,0)</f>
        <v>S1</v>
      </c>
    </row>
    <row r="6081" spans="5:11" x14ac:dyDescent="0.25">
      <c r="E6081" s="5" t="s">
        <v>201</v>
      </c>
      <c r="F6081" s="1" t="s">
        <v>117</v>
      </c>
      <c r="G6081" s="2">
        <v>44359</v>
      </c>
      <c r="H6081" s="1">
        <v>107.637650843602</v>
      </c>
      <c r="I6081" s="24">
        <f>VLOOKUP($E6081,Mapping!$A$2:$C$502,3,0)</f>
        <v>0</v>
      </c>
      <c r="J6081" s="24" t="str">
        <f>VLOOKUP($E6081,Mapping!$A$2:$C$502,2,0)</f>
        <v>Applovin Video</v>
      </c>
      <c r="K6081" s="24" t="str">
        <f>VLOOKUP(G6081,Mapping!$E$2:$F$246,2,0)</f>
        <v>S1</v>
      </c>
    </row>
    <row r="6082" spans="5:11" x14ac:dyDescent="0.25">
      <c r="E6082" s="5" t="s">
        <v>143</v>
      </c>
      <c r="F6082" s="1" t="s">
        <v>117</v>
      </c>
      <c r="G6082" s="2">
        <v>44359</v>
      </c>
      <c r="H6082" s="1">
        <v>0</v>
      </c>
      <c r="I6082" s="24">
        <f>VLOOKUP($E6082,Mapping!$A$2:$C$502,3,0)</f>
        <v>0</v>
      </c>
      <c r="J6082" s="24" t="str">
        <f>VLOOKUP($E6082,Mapping!$A$2:$C$502,2,0)</f>
        <v>Bug Fix</v>
      </c>
      <c r="K6082" s="24" t="str">
        <f>VLOOKUP(G6082,Mapping!$E$2:$F$246,2,0)</f>
        <v>S1</v>
      </c>
    </row>
    <row r="6083" spans="5:11" x14ac:dyDescent="0.25">
      <c r="E6083" s="5" t="s">
        <v>144</v>
      </c>
      <c r="F6083" s="1" t="s">
        <v>117</v>
      </c>
      <c r="G6083" s="2">
        <v>44359</v>
      </c>
      <c r="H6083" s="1">
        <v>0</v>
      </c>
      <c r="I6083" s="24">
        <f>VLOOKUP($E6083,Mapping!$A$2:$C$502,3,0)</f>
        <v>0</v>
      </c>
      <c r="J6083" s="24" t="str">
        <f>VLOOKUP($E6083,Mapping!$A$2:$C$502,2,0)</f>
        <v>Bug Fix</v>
      </c>
      <c r="K6083" s="24" t="str">
        <f>VLOOKUP(G6083,Mapping!$E$2:$F$246,2,0)</f>
        <v>S1</v>
      </c>
    </row>
    <row r="6084" spans="5:11" x14ac:dyDescent="0.25">
      <c r="E6084" s="5" t="s">
        <v>226</v>
      </c>
      <c r="F6084" s="1" t="s">
        <v>117</v>
      </c>
      <c r="G6084" s="2">
        <v>44359</v>
      </c>
      <c r="H6084" s="1">
        <v>0</v>
      </c>
      <c r="I6084" s="24">
        <f>VLOOKUP($E6084,Mapping!$A$2:$C$502,3,0)</f>
        <v>0</v>
      </c>
      <c r="J6084" s="24" t="str">
        <f>VLOOKUP($E6084,Mapping!$A$2:$C$502,2,0)</f>
        <v>Bug Fix</v>
      </c>
      <c r="K6084" s="24" t="str">
        <f>VLOOKUP(G6084,Mapping!$E$2:$F$246,2,0)</f>
        <v>S1</v>
      </c>
    </row>
    <row r="6085" spans="5:11" x14ac:dyDescent="0.25">
      <c r="E6085" s="5" t="s">
        <v>146</v>
      </c>
      <c r="F6085" s="1" t="s">
        <v>117</v>
      </c>
      <c r="G6085" s="2">
        <v>44359</v>
      </c>
      <c r="H6085" s="1">
        <v>0</v>
      </c>
      <c r="I6085" s="24">
        <f>VLOOKUP($E6085,Mapping!$A$2:$C$502,3,0)</f>
        <v>0</v>
      </c>
      <c r="J6085" s="24" t="str">
        <f>VLOOKUP($E6085,Mapping!$A$2:$C$502,2,0)</f>
        <v>Event After Effect</v>
      </c>
      <c r="K6085" s="24" t="str">
        <f>VLOOKUP(G6085,Mapping!$E$2:$F$246,2,0)</f>
        <v>S1</v>
      </c>
    </row>
    <row r="6086" spans="5:11" x14ac:dyDescent="0.25">
      <c r="E6086" s="5" t="s">
        <v>228</v>
      </c>
      <c r="F6086" s="1" t="s">
        <v>117</v>
      </c>
      <c r="G6086" s="2">
        <v>44359</v>
      </c>
      <c r="H6086" s="1">
        <v>74.960376151888497</v>
      </c>
      <c r="I6086" s="24">
        <f>VLOOKUP($E6086,Mapping!$A$2:$C$502,3,0)</f>
        <v>0</v>
      </c>
      <c r="J6086" s="24" t="str">
        <f>VLOOKUP($E6086,Mapping!$A$2:$C$502,2,0)</f>
        <v>Bytedance Global</v>
      </c>
      <c r="K6086" s="24" t="str">
        <f>VLOOKUP(G6086,Mapping!$E$2:$F$246,2,0)</f>
        <v>S1</v>
      </c>
    </row>
    <row r="6087" spans="5:11" x14ac:dyDescent="0.25">
      <c r="E6087" s="5" t="s">
        <v>180</v>
      </c>
      <c r="F6087" s="1" t="s">
        <v>117</v>
      </c>
      <c r="G6087" s="2">
        <v>44359</v>
      </c>
      <c r="H6087" s="1">
        <v>-20199.511545556299</v>
      </c>
      <c r="I6087" s="24">
        <f>VLOOKUP($E6087,Mapping!$A$2:$C$502,3,0)</f>
        <v>0</v>
      </c>
      <c r="J6087" s="24" t="str">
        <f>VLOOKUP($E6087,Mapping!$A$2:$C$502,2,0)</f>
        <v>Lords Mobile</v>
      </c>
      <c r="K6087" s="24" t="str">
        <f>VLOOKUP(G6087,Mapping!$E$2:$F$246,2,0)</f>
        <v>S1</v>
      </c>
    </row>
    <row r="6088" spans="5:11" x14ac:dyDescent="0.25">
      <c r="E6088" s="5" t="s">
        <v>181</v>
      </c>
      <c r="F6088" s="1" t="s">
        <v>117</v>
      </c>
      <c r="G6088" s="2">
        <v>44359</v>
      </c>
      <c r="H6088" s="1">
        <v>-21207.803868207098</v>
      </c>
      <c r="I6088" s="24">
        <f>VLOOKUP($E6088,Mapping!$A$2:$C$502,3,0)</f>
        <v>0</v>
      </c>
      <c r="J6088" s="24" t="str">
        <f>VLOOKUP($E6088,Mapping!$A$2:$C$502,2,0)</f>
        <v>Rise of Kingdom</v>
      </c>
      <c r="K6088" s="24" t="str">
        <f>VLOOKUP(G6088,Mapping!$E$2:$F$246,2,0)</f>
        <v>S1</v>
      </c>
    </row>
    <row r="6089" spans="5:11" x14ac:dyDescent="0.25">
      <c r="E6089" s="5" t="s">
        <v>182</v>
      </c>
      <c r="F6089" s="1" t="s">
        <v>117</v>
      </c>
      <c r="G6089" s="2">
        <v>44359</v>
      </c>
      <c r="H6089" s="1">
        <v>-14676.8678990923</v>
      </c>
      <c r="I6089" s="24">
        <f>VLOOKUP($E6089,Mapping!$A$2:$C$502,3,0)</f>
        <v>0</v>
      </c>
      <c r="J6089" s="24" t="str">
        <f>VLOOKUP($E6089,Mapping!$A$2:$C$502,2,0)</f>
        <v>West Game</v>
      </c>
      <c r="K6089" s="24" t="str">
        <f>VLOOKUP(G6089,Mapping!$E$2:$F$246,2,0)</f>
        <v>S1</v>
      </c>
    </row>
    <row r="6090" spans="5:11" x14ac:dyDescent="0.25">
      <c r="E6090" s="5" t="s">
        <v>148</v>
      </c>
      <c r="F6090" s="1" t="s">
        <v>117</v>
      </c>
      <c r="G6090" s="2">
        <v>44359</v>
      </c>
      <c r="H6090" s="1">
        <v>0</v>
      </c>
      <c r="I6090" s="24">
        <f>VLOOKUP($E6090,Mapping!$A$2:$C$502,3,0)</f>
        <v>0</v>
      </c>
      <c r="J6090" s="24" t="str">
        <f>VLOOKUP($E6090,Mapping!$A$2:$C$502,2,0)</f>
        <v>Event After Effect</v>
      </c>
      <c r="K6090" s="24" t="str">
        <f>VLOOKUP(G6090,Mapping!$E$2:$F$246,2,0)</f>
        <v>S1</v>
      </c>
    </row>
    <row r="6091" spans="5:11" x14ac:dyDescent="0.25">
      <c r="E6091" s="5" t="s">
        <v>202</v>
      </c>
      <c r="F6091" s="1" t="s">
        <v>117</v>
      </c>
      <c r="G6091" s="2">
        <v>44359</v>
      </c>
      <c r="H6091" s="1">
        <v>5966.6098171728499</v>
      </c>
      <c r="I6091" s="24" t="str">
        <f>VLOOKUP($E6091,Mapping!$A$2:$C$502,3,0)</f>
        <v>S1</v>
      </c>
      <c r="J6091" s="24" t="str">
        <f>VLOOKUP($E6091,Mapping!$A$2:$C$502,2,0)</f>
        <v>Facebook AEO AAA</v>
      </c>
      <c r="K6091" s="24" t="str">
        <f>VLOOKUP(G6091,Mapping!$E$2:$F$246,2,0)</f>
        <v>S1</v>
      </c>
    </row>
    <row r="6092" spans="5:11" x14ac:dyDescent="0.25">
      <c r="E6092" s="5" t="s">
        <v>203</v>
      </c>
      <c r="F6092" s="1" t="s">
        <v>117</v>
      </c>
      <c r="G6092" s="2">
        <v>44359</v>
      </c>
      <c r="H6092" s="1">
        <v>0</v>
      </c>
      <c r="I6092" s="24" t="str">
        <f>VLOOKUP($E6092,Mapping!$A$2:$C$502,3,0)</f>
        <v>S2</v>
      </c>
      <c r="J6092" s="24" t="str">
        <f>VLOOKUP($E6092,Mapping!$A$2:$C$502,2,0)</f>
        <v>Facebook AEO AAA</v>
      </c>
      <c r="K6092" s="24" t="str">
        <f>VLOOKUP(G6092,Mapping!$E$2:$F$246,2,0)</f>
        <v>S1</v>
      </c>
    </row>
    <row r="6093" spans="5:11" x14ac:dyDescent="0.25">
      <c r="E6093" s="5" t="s">
        <v>243</v>
      </c>
      <c r="F6093" s="1" t="s">
        <v>117</v>
      </c>
      <c r="G6093" s="2">
        <v>44359</v>
      </c>
      <c r="H6093" s="1">
        <v>0</v>
      </c>
      <c r="I6093" s="24" t="str">
        <f>VLOOKUP($E6093,Mapping!$A$2:$C$502,3,0)</f>
        <v>S3</v>
      </c>
      <c r="J6093" s="24" t="str">
        <f>VLOOKUP($E6093,Mapping!$A$2:$C$502,2,0)</f>
        <v>Facebook AEO AAA</v>
      </c>
      <c r="K6093" s="24" t="str">
        <f>VLOOKUP(G6093,Mapping!$E$2:$F$246,2,0)</f>
        <v>S1</v>
      </c>
    </row>
    <row r="6094" spans="5:11" x14ac:dyDescent="0.25">
      <c r="E6094" s="5" t="s">
        <v>204</v>
      </c>
      <c r="F6094" s="1" t="s">
        <v>117</v>
      </c>
      <c r="G6094" s="2">
        <v>44359</v>
      </c>
      <c r="H6094" s="1">
        <v>0</v>
      </c>
      <c r="I6094" s="24" t="str">
        <f>VLOOKUP($E6094,Mapping!$A$2:$C$502,3,0)</f>
        <v>Pre</v>
      </c>
      <c r="J6094" s="24" t="str">
        <f>VLOOKUP($E6094,Mapping!$A$2:$C$502,2,0)</f>
        <v>Facebook AEO AAA</v>
      </c>
      <c r="K6094" s="24" t="str">
        <f>VLOOKUP(G6094,Mapping!$E$2:$F$246,2,0)</f>
        <v>S1</v>
      </c>
    </row>
    <row r="6095" spans="5:11" x14ac:dyDescent="0.25">
      <c r="E6095" s="5" t="s">
        <v>205</v>
      </c>
      <c r="F6095" s="1" t="s">
        <v>117</v>
      </c>
      <c r="G6095" s="2">
        <v>44359</v>
      </c>
      <c r="H6095" s="1">
        <v>3356.8031557511399</v>
      </c>
      <c r="I6095" s="24" t="str">
        <f>VLOOKUP($E6095,Mapping!$A$2:$C$502,3,0)</f>
        <v>S1</v>
      </c>
      <c r="J6095" s="24" t="str">
        <f>VLOOKUP($E6095,Mapping!$A$2:$C$502,2,0)</f>
        <v>Facebook AEO BAU</v>
      </c>
      <c r="K6095" s="24" t="str">
        <f>VLOOKUP(G6095,Mapping!$E$2:$F$246,2,0)</f>
        <v>S1</v>
      </c>
    </row>
    <row r="6096" spans="5:11" x14ac:dyDescent="0.25">
      <c r="E6096" s="5" t="s">
        <v>206</v>
      </c>
      <c r="F6096" s="1" t="s">
        <v>117</v>
      </c>
      <c r="G6096" s="2">
        <v>44359</v>
      </c>
      <c r="H6096" s="1">
        <v>0</v>
      </c>
      <c r="I6096" s="24" t="str">
        <f>VLOOKUP($E6096,Mapping!$A$2:$C$502,3,0)</f>
        <v>S2</v>
      </c>
      <c r="J6096" s="24" t="str">
        <f>VLOOKUP($E6096,Mapping!$A$2:$C$502,2,0)</f>
        <v>Facebook AEO BAU</v>
      </c>
      <c r="K6096" s="24" t="str">
        <f>VLOOKUP(G6096,Mapping!$E$2:$F$246,2,0)</f>
        <v>S1</v>
      </c>
    </row>
    <row r="6097" spans="5:11" x14ac:dyDescent="0.25">
      <c r="E6097" s="5" t="s">
        <v>244</v>
      </c>
      <c r="F6097" s="1" t="s">
        <v>117</v>
      </c>
      <c r="G6097" s="2">
        <v>44359</v>
      </c>
      <c r="H6097" s="1">
        <v>0</v>
      </c>
      <c r="I6097" s="24" t="str">
        <f>VLOOKUP($E6097,Mapping!$A$2:$C$502,3,0)</f>
        <v>S3</v>
      </c>
      <c r="J6097" s="24" t="str">
        <f>VLOOKUP($E6097,Mapping!$A$2:$C$502,2,0)</f>
        <v>Facebook AEO BAU</v>
      </c>
      <c r="K6097" s="24" t="str">
        <f>VLOOKUP(G6097,Mapping!$E$2:$F$246,2,0)</f>
        <v>S1</v>
      </c>
    </row>
    <row r="6098" spans="5:11" x14ac:dyDescent="0.25">
      <c r="E6098" s="5" t="s">
        <v>207</v>
      </c>
      <c r="F6098" s="1" t="s">
        <v>117</v>
      </c>
      <c r="G6098" s="2">
        <v>44359</v>
      </c>
      <c r="H6098" s="1">
        <v>0</v>
      </c>
      <c r="I6098" s="24" t="str">
        <f>VLOOKUP($E6098,Mapping!$A$2:$C$502,3,0)</f>
        <v>Pre</v>
      </c>
      <c r="J6098" s="24" t="str">
        <f>VLOOKUP($E6098,Mapping!$A$2:$C$502,2,0)</f>
        <v>Facebook AEO BAU</v>
      </c>
      <c r="K6098" s="24" t="str">
        <f>VLOOKUP(G6098,Mapping!$E$2:$F$246,2,0)</f>
        <v>S1</v>
      </c>
    </row>
    <row r="6099" spans="5:11" x14ac:dyDescent="0.25">
      <c r="E6099" s="5" t="s">
        <v>208</v>
      </c>
      <c r="F6099" s="1" t="s">
        <v>117</v>
      </c>
      <c r="G6099" s="2">
        <v>44359</v>
      </c>
      <c r="H6099" s="1">
        <v>0</v>
      </c>
      <c r="I6099" s="24" t="str">
        <f>VLOOKUP($E6099,Mapping!$A$2:$C$502,3,0)</f>
        <v>Pre</v>
      </c>
      <c r="J6099" s="24" t="str">
        <f>VLOOKUP($E6099,Mapping!$A$2:$C$502,2,0)</f>
        <v>Facebook VO AAA</v>
      </c>
      <c r="K6099" s="24" t="str">
        <f>VLOOKUP(G6099,Mapping!$E$2:$F$246,2,0)</f>
        <v>S1</v>
      </c>
    </row>
    <row r="6100" spans="5:11" x14ac:dyDescent="0.25">
      <c r="E6100" s="5" t="s">
        <v>209</v>
      </c>
      <c r="F6100" s="1" t="s">
        <v>117</v>
      </c>
      <c r="G6100" s="2">
        <v>44359</v>
      </c>
      <c r="H6100" s="1">
        <v>18889.6895252986</v>
      </c>
      <c r="I6100" s="24" t="str">
        <f>VLOOKUP($E6100,Mapping!$A$2:$C$502,3,0)</f>
        <v>S1</v>
      </c>
      <c r="J6100" s="24" t="str">
        <f>VLOOKUP($E6100,Mapping!$A$2:$C$502,2,0)</f>
        <v>Facebook VO AAA</v>
      </c>
      <c r="K6100" s="24" t="str">
        <f>VLOOKUP(G6100,Mapping!$E$2:$F$246,2,0)</f>
        <v>S1</v>
      </c>
    </row>
    <row r="6101" spans="5:11" x14ac:dyDescent="0.25">
      <c r="E6101" s="5" t="s">
        <v>210</v>
      </c>
      <c r="F6101" s="1" t="s">
        <v>117</v>
      </c>
      <c r="G6101" s="2">
        <v>44359</v>
      </c>
      <c r="H6101" s="1">
        <v>0</v>
      </c>
      <c r="I6101" s="24" t="str">
        <f>VLOOKUP($E6101,Mapping!$A$2:$C$502,3,0)</f>
        <v>S2</v>
      </c>
      <c r="J6101" s="24" t="str">
        <f>VLOOKUP($E6101,Mapping!$A$2:$C$502,2,0)</f>
        <v>Facebook VO AAA</v>
      </c>
      <c r="K6101" s="24" t="str">
        <f>VLOOKUP(G6101,Mapping!$E$2:$F$246,2,0)</f>
        <v>S1</v>
      </c>
    </row>
    <row r="6102" spans="5:11" x14ac:dyDescent="0.25">
      <c r="E6102" s="5" t="s">
        <v>245</v>
      </c>
      <c r="F6102" s="1" t="s">
        <v>117</v>
      </c>
      <c r="G6102" s="2">
        <v>44359</v>
      </c>
      <c r="H6102" s="1">
        <v>0</v>
      </c>
      <c r="I6102" s="24" t="str">
        <f>VLOOKUP($E6102,Mapping!$A$2:$C$502,3,0)</f>
        <v>S3</v>
      </c>
      <c r="J6102" s="24" t="str">
        <f>VLOOKUP($E6102,Mapping!$A$2:$C$502,2,0)</f>
        <v>Facebook VO AAA</v>
      </c>
      <c r="K6102" s="24" t="str">
        <f>VLOOKUP(G6102,Mapping!$E$2:$F$246,2,0)</f>
        <v>S1</v>
      </c>
    </row>
    <row r="6103" spans="5:11" x14ac:dyDescent="0.25">
      <c r="E6103" s="5" t="s">
        <v>211</v>
      </c>
      <c r="F6103" s="1" t="s">
        <v>117</v>
      </c>
      <c r="G6103" s="2">
        <v>44359</v>
      </c>
      <c r="H6103" s="1">
        <v>0</v>
      </c>
      <c r="I6103" s="24" t="str">
        <f>VLOOKUP($E6103,Mapping!$A$2:$C$502,3,0)</f>
        <v>Pre</v>
      </c>
      <c r="J6103" s="24" t="str">
        <f>VLOOKUP($E6103,Mapping!$A$2:$C$502,2,0)</f>
        <v>Facebook VO BAU</v>
      </c>
      <c r="K6103" s="24" t="str">
        <f>VLOOKUP(G6103,Mapping!$E$2:$F$246,2,0)</f>
        <v>S1</v>
      </c>
    </row>
    <row r="6104" spans="5:11" x14ac:dyDescent="0.25">
      <c r="E6104" s="5" t="s">
        <v>212</v>
      </c>
      <c r="F6104" s="1" t="s">
        <v>117</v>
      </c>
      <c r="G6104" s="2">
        <v>44359</v>
      </c>
      <c r="H6104" s="1">
        <v>21211.8362401386</v>
      </c>
      <c r="I6104" s="24" t="str">
        <f>VLOOKUP($E6104,Mapping!$A$2:$C$502,3,0)</f>
        <v>S1</v>
      </c>
      <c r="J6104" s="24" t="str">
        <f>VLOOKUP($E6104,Mapping!$A$2:$C$502,2,0)</f>
        <v>Facebook VO BAU</v>
      </c>
      <c r="K6104" s="24" t="str">
        <f>VLOOKUP(G6104,Mapping!$E$2:$F$246,2,0)</f>
        <v>S1</v>
      </c>
    </row>
    <row r="6105" spans="5:11" x14ac:dyDescent="0.25">
      <c r="E6105" s="5" t="s">
        <v>213</v>
      </c>
      <c r="F6105" s="1" t="s">
        <v>117</v>
      </c>
      <c r="G6105" s="2">
        <v>44359</v>
      </c>
      <c r="H6105" s="1">
        <v>0</v>
      </c>
      <c r="I6105" s="24" t="str">
        <f>VLOOKUP($E6105,Mapping!$A$2:$C$502,3,0)</f>
        <v>S2</v>
      </c>
      <c r="J6105" s="24" t="str">
        <f>VLOOKUP($E6105,Mapping!$A$2:$C$502,2,0)</f>
        <v>Facebook VO BAU</v>
      </c>
      <c r="K6105" s="24" t="str">
        <f>VLOOKUP(G6105,Mapping!$E$2:$F$246,2,0)</f>
        <v>S1</v>
      </c>
    </row>
    <row r="6106" spans="5:11" x14ac:dyDescent="0.25">
      <c r="E6106" s="5" t="s">
        <v>246</v>
      </c>
      <c r="F6106" s="1" t="s">
        <v>117</v>
      </c>
      <c r="G6106" s="2">
        <v>44359</v>
      </c>
      <c r="H6106" s="1">
        <v>0</v>
      </c>
      <c r="I6106" s="24" t="str">
        <f>VLOOKUP($E6106,Mapping!$A$2:$C$502,3,0)</f>
        <v>S3</v>
      </c>
      <c r="J6106" s="24" t="str">
        <f>VLOOKUP($E6106,Mapping!$A$2:$C$502,2,0)</f>
        <v>Facebook VO BAU</v>
      </c>
      <c r="K6106" s="24" t="str">
        <f>VLOOKUP(G6106,Mapping!$E$2:$F$246,2,0)</f>
        <v>S1</v>
      </c>
    </row>
    <row r="6107" spans="5:11" x14ac:dyDescent="0.25">
      <c r="E6107" s="5" t="s">
        <v>214</v>
      </c>
      <c r="F6107" s="1" t="s">
        <v>117</v>
      </c>
      <c r="G6107" s="2">
        <v>44359</v>
      </c>
      <c r="H6107" s="1">
        <v>0</v>
      </c>
      <c r="I6107" s="24" t="str">
        <f>VLOOKUP($E6107,Mapping!$A$2:$C$502,3,0)</f>
        <v>Pre</v>
      </c>
      <c r="J6107" s="24" t="str">
        <f>VLOOKUP($E6107,Mapping!$A$2:$C$502,2,0)</f>
        <v>Facebook VO Dynamic</v>
      </c>
      <c r="K6107" s="24" t="str">
        <f>VLOOKUP(G6107,Mapping!$E$2:$F$246,2,0)</f>
        <v>S1</v>
      </c>
    </row>
    <row r="6108" spans="5:11" x14ac:dyDescent="0.25">
      <c r="E6108" s="5" t="s">
        <v>215</v>
      </c>
      <c r="F6108" s="1" t="s">
        <v>117</v>
      </c>
      <c r="G6108" s="2">
        <v>44359</v>
      </c>
      <c r="H6108" s="1">
        <v>5137.81565712663</v>
      </c>
      <c r="I6108" s="24" t="str">
        <f>VLOOKUP($E6108,Mapping!$A$2:$C$502,3,0)</f>
        <v>S1</v>
      </c>
      <c r="J6108" s="24" t="str">
        <f>VLOOKUP($E6108,Mapping!$A$2:$C$502,2,0)</f>
        <v>Facebook VO Dynamic</v>
      </c>
      <c r="K6108" s="24" t="str">
        <f>VLOOKUP(G6108,Mapping!$E$2:$F$246,2,0)</f>
        <v>S1</v>
      </c>
    </row>
    <row r="6109" spans="5:11" x14ac:dyDescent="0.25">
      <c r="E6109" s="5" t="s">
        <v>216</v>
      </c>
      <c r="F6109" s="1" t="s">
        <v>117</v>
      </c>
      <c r="G6109" s="2">
        <v>44359</v>
      </c>
      <c r="H6109" s="1">
        <v>0</v>
      </c>
      <c r="I6109" s="24" t="str">
        <f>VLOOKUP($E6109,Mapping!$A$2:$C$502,3,0)</f>
        <v>Pre</v>
      </c>
      <c r="J6109" s="24" t="str">
        <f>VLOOKUP($E6109,Mapping!$A$2:$C$502,2,0)</f>
        <v>Google Display</v>
      </c>
      <c r="K6109" s="24" t="str">
        <f>VLOOKUP(G6109,Mapping!$E$2:$F$246,2,0)</f>
        <v>S1</v>
      </c>
    </row>
    <row r="6110" spans="5:11" x14ac:dyDescent="0.25">
      <c r="E6110" s="5" t="s">
        <v>217</v>
      </c>
      <c r="F6110" s="1" t="s">
        <v>117</v>
      </c>
      <c r="G6110" s="2">
        <v>44359</v>
      </c>
      <c r="H6110" s="1">
        <v>0</v>
      </c>
      <c r="I6110" s="24">
        <f>VLOOKUP($E6110,Mapping!$A$2:$C$502,3,0)</f>
        <v>0</v>
      </c>
      <c r="J6110" s="24" t="str">
        <f>VLOOKUP($E6110,Mapping!$A$2:$C$502,2,0)</f>
        <v>Google Display</v>
      </c>
      <c r="K6110" s="24" t="str">
        <f>VLOOKUP(G6110,Mapping!$E$2:$F$246,2,0)</f>
        <v>S1</v>
      </c>
    </row>
    <row r="6111" spans="5:11" x14ac:dyDescent="0.25">
      <c r="E6111" s="5" t="s">
        <v>229</v>
      </c>
      <c r="F6111" s="1" t="s">
        <v>117</v>
      </c>
      <c r="G6111" s="2">
        <v>44359</v>
      </c>
      <c r="H6111" s="1">
        <v>0</v>
      </c>
      <c r="I6111" s="24">
        <f>VLOOKUP($E6111,Mapping!$A$2:$C$502,3,0)</f>
        <v>0</v>
      </c>
      <c r="J6111" s="24" t="str">
        <f>VLOOKUP($E6111,Mapping!$A$2:$C$502,2,0)</f>
        <v>Google Display</v>
      </c>
      <c r="K6111" s="24" t="str">
        <f>VLOOKUP(G6111,Mapping!$E$2:$F$246,2,0)</f>
        <v>S1</v>
      </c>
    </row>
    <row r="6112" spans="5:11" x14ac:dyDescent="0.25">
      <c r="E6112" s="5" t="s">
        <v>218</v>
      </c>
      <c r="F6112" s="1" t="s">
        <v>117</v>
      </c>
      <c r="G6112" s="2">
        <v>44359</v>
      </c>
      <c r="H6112" s="1">
        <v>0</v>
      </c>
      <c r="I6112" s="24">
        <f>VLOOKUP($E6112,Mapping!$A$2:$C$502,3,0)</f>
        <v>0</v>
      </c>
      <c r="J6112" s="24" t="str">
        <f>VLOOKUP($E6112,Mapping!$A$2:$C$502,2,0)</f>
        <v>Google Display</v>
      </c>
      <c r="K6112" s="24" t="str">
        <f>VLOOKUP(G6112,Mapping!$E$2:$F$246,2,0)</f>
        <v>S1</v>
      </c>
    </row>
    <row r="6113" spans="5:11" x14ac:dyDescent="0.25">
      <c r="E6113" s="5" t="s">
        <v>230</v>
      </c>
      <c r="F6113" s="1" t="s">
        <v>117</v>
      </c>
      <c r="G6113" s="2">
        <v>44359</v>
      </c>
      <c r="H6113" s="1">
        <v>15634.0400156831</v>
      </c>
      <c r="I6113" s="24" t="str">
        <f>VLOOKUP($E6113,Mapping!$A$2:$C$502,3,0)</f>
        <v>S1</v>
      </c>
      <c r="J6113" s="24" t="str">
        <f>VLOOKUP($E6113,Mapping!$A$2:$C$502,2,0)</f>
        <v>Google Display</v>
      </c>
      <c r="K6113" s="24" t="str">
        <f>VLOOKUP(G6113,Mapping!$E$2:$F$246,2,0)</f>
        <v>S1</v>
      </c>
    </row>
    <row r="6114" spans="5:11" x14ac:dyDescent="0.25">
      <c r="E6114" s="5" t="s">
        <v>219</v>
      </c>
      <c r="F6114" s="1" t="s">
        <v>117</v>
      </c>
      <c r="G6114" s="2">
        <v>44359</v>
      </c>
      <c r="H6114" s="1">
        <v>0</v>
      </c>
      <c r="I6114" s="24" t="str">
        <f>VLOOKUP($E6114,Mapping!$A$2:$C$502,3,0)</f>
        <v>Pre</v>
      </c>
      <c r="J6114" s="24" t="str">
        <f>VLOOKUP($E6114,Mapping!$A$2:$C$502,2,0)</f>
        <v>Google Youtube</v>
      </c>
      <c r="K6114" s="24" t="str">
        <f>VLOOKUP(G6114,Mapping!$E$2:$F$246,2,0)</f>
        <v>S1</v>
      </c>
    </row>
    <row r="6115" spans="5:11" x14ac:dyDescent="0.25">
      <c r="E6115" s="5" t="s">
        <v>220</v>
      </c>
      <c r="F6115" s="1" t="s">
        <v>117</v>
      </c>
      <c r="G6115" s="2">
        <v>44359</v>
      </c>
      <c r="H6115" s="1">
        <v>0</v>
      </c>
      <c r="I6115" s="24">
        <f>VLOOKUP($E6115,Mapping!$A$2:$C$502,3,0)</f>
        <v>0</v>
      </c>
      <c r="J6115" s="24" t="str">
        <f>VLOOKUP($E6115,Mapping!$A$2:$C$502,2,0)</f>
        <v>Google Youtube</v>
      </c>
      <c r="K6115" s="24" t="str">
        <f>VLOOKUP(G6115,Mapping!$E$2:$F$246,2,0)</f>
        <v>S1</v>
      </c>
    </row>
    <row r="6116" spans="5:11" x14ac:dyDescent="0.25">
      <c r="E6116" s="5" t="s">
        <v>231</v>
      </c>
      <c r="F6116" s="1" t="s">
        <v>117</v>
      </c>
      <c r="G6116" s="2">
        <v>44359</v>
      </c>
      <c r="H6116" s="1">
        <v>0</v>
      </c>
      <c r="I6116" s="24">
        <f>VLOOKUP($E6116,Mapping!$A$2:$C$502,3,0)</f>
        <v>0</v>
      </c>
      <c r="J6116" s="24" t="str">
        <f>VLOOKUP($E6116,Mapping!$A$2:$C$502,2,0)</f>
        <v>Google Youtube</v>
      </c>
      <c r="K6116" s="24" t="str">
        <f>VLOOKUP(G6116,Mapping!$E$2:$F$246,2,0)</f>
        <v>S1</v>
      </c>
    </row>
    <row r="6117" spans="5:11" x14ac:dyDescent="0.25">
      <c r="E6117" s="5" t="s">
        <v>221</v>
      </c>
      <c r="F6117" s="1" t="s">
        <v>117</v>
      </c>
      <c r="G6117" s="2">
        <v>44359</v>
      </c>
      <c r="H6117" s="1">
        <v>0</v>
      </c>
      <c r="I6117" s="24">
        <f>VLOOKUP($E6117,Mapping!$A$2:$C$502,3,0)</f>
        <v>0</v>
      </c>
      <c r="J6117" s="24" t="str">
        <f>VLOOKUP($E6117,Mapping!$A$2:$C$502,2,0)</f>
        <v>Google Youtube</v>
      </c>
      <c r="K6117" s="24" t="str">
        <f>VLOOKUP(G6117,Mapping!$E$2:$F$246,2,0)</f>
        <v>S1</v>
      </c>
    </row>
    <row r="6118" spans="5:11" x14ac:dyDescent="0.25">
      <c r="E6118" s="5" t="s">
        <v>232</v>
      </c>
      <c r="F6118" s="1" t="s">
        <v>117</v>
      </c>
      <c r="G6118" s="2">
        <v>44359</v>
      </c>
      <c r="H6118" s="1">
        <v>6560.3392450031397</v>
      </c>
      <c r="I6118" s="24" t="str">
        <f>VLOOKUP($E6118,Mapping!$A$2:$C$502,3,0)</f>
        <v>S1</v>
      </c>
      <c r="J6118" s="24" t="str">
        <f>VLOOKUP($E6118,Mapping!$A$2:$C$502,2,0)</f>
        <v>Google Youtube</v>
      </c>
      <c r="K6118" s="24" t="str">
        <f>VLOOKUP(G6118,Mapping!$E$2:$F$246,2,0)</f>
        <v>S1</v>
      </c>
    </row>
    <row r="6119" spans="5:11" x14ac:dyDescent="0.25">
      <c r="E6119" s="5" t="s">
        <v>73</v>
      </c>
      <c r="F6119" s="1" t="s">
        <v>117</v>
      </c>
      <c r="G6119" s="2">
        <v>44359</v>
      </c>
      <c r="H6119" s="1">
        <v>282876.95580592903</v>
      </c>
      <c r="I6119" s="24">
        <f>VLOOKUP($E6119,Mapping!$A$2:$C$502,3,0)</f>
        <v>0</v>
      </c>
      <c r="J6119" s="24">
        <f>VLOOKUP($E6119,Mapping!$A$2:$C$502,2,0)</f>
        <v>0</v>
      </c>
      <c r="K6119" s="24" t="str">
        <f>VLOOKUP(G6119,Mapping!$E$2:$F$246,2,0)</f>
        <v>S1</v>
      </c>
    </row>
    <row r="6120" spans="5:11" x14ac:dyDescent="0.25">
      <c r="E6120" s="5" t="s">
        <v>149</v>
      </c>
      <c r="F6120" s="1" t="s">
        <v>117</v>
      </c>
      <c r="G6120" s="2">
        <v>44359</v>
      </c>
      <c r="H6120" s="1">
        <v>0</v>
      </c>
      <c r="I6120" s="24">
        <f>VLOOKUP($E6120,Mapping!$A$2:$C$502,3,0)</f>
        <v>0</v>
      </c>
      <c r="J6120" s="24" t="str">
        <f>VLOOKUP($E6120,Mapping!$A$2:$C$502,2,0)</f>
        <v>Event After Effect</v>
      </c>
      <c r="K6120" s="24" t="str">
        <f>VLOOKUP(G6120,Mapping!$E$2:$F$246,2,0)</f>
        <v>S1</v>
      </c>
    </row>
    <row r="6121" spans="5:11" x14ac:dyDescent="0.25">
      <c r="E6121" s="5" t="s">
        <v>150</v>
      </c>
      <c r="F6121" s="1" t="s">
        <v>117</v>
      </c>
      <c r="G6121" s="2">
        <v>44359</v>
      </c>
      <c r="H6121" s="1">
        <v>0</v>
      </c>
      <c r="I6121" s="24">
        <f>VLOOKUP($E6121,Mapping!$A$2:$C$502,3,0)</f>
        <v>0</v>
      </c>
      <c r="J6121" s="24" t="str">
        <f>VLOOKUP($E6121,Mapping!$A$2:$C$502,2,0)</f>
        <v>Internal Event</v>
      </c>
      <c r="K6121" s="24" t="str">
        <f>VLOOKUP(G6121,Mapping!$E$2:$F$246,2,0)</f>
        <v>S1</v>
      </c>
    </row>
    <row r="6122" spans="5:11" x14ac:dyDescent="0.25">
      <c r="E6122" s="5" t="s">
        <v>151</v>
      </c>
      <c r="F6122" s="1" t="s">
        <v>117</v>
      </c>
      <c r="G6122" s="2">
        <v>44359</v>
      </c>
      <c r="H6122" s="1">
        <v>0</v>
      </c>
      <c r="I6122" s="24">
        <f>VLOOKUP($E6122,Mapping!$A$2:$C$502,3,0)</f>
        <v>0</v>
      </c>
      <c r="J6122" s="24" t="str">
        <f>VLOOKUP($E6122,Mapping!$A$2:$C$502,2,0)</f>
        <v>Internal Event</v>
      </c>
      <c r="K6122" s="24" t="str">
        <f>VLOOKUP(G6122,Mapping!$E$2:$F$246,2,0)</f>
        <v>S1</v>
      </c>
    </row>
    <row r="6123" spans="5:11" x14ac:dyDescent="0.25">
      <c r="E6123" s="5" t="s">
        <v>152</v>
      </c>
      <c r="F6123" s="1" t="s">
        <v>117</v>
      </c>
      <c r="G6123" s="2">
        <v>44359</v>
      </c>
      <c r="H6123" s="1">
        <v>0</v>
      </c>
      <c r="I6123" s="24">
        <f>VLOOKUP($E6123,Mapping!$A$2:$C$502,3,0)</f>
        <v>0</v>
      </c>
      <c r="J6123" s="24" t="str">
        <f>VLOOKUP($E6123,Mapping!$A$2:$C$502,2,0)</f>
        <v>Internal Event</v>
      </c>
      <c r="K6123" s="24" t="str">
        <f>VLOOKUP(G6123,Mapping!$E$2:$F$246,2,0)</f>
        <v>S1</v>
      </c>
    </row>
    <row r="6124" spans="5:11" x14ac:dyDescent="0.25">
      <c r="E6124" s="5" t="s">
        <v>153</v>
      </c>
      <c r="F6124" s="1" t="s">
        <v>117</v>
      </c>
      <c r="G6124" s="2">
        <v>44359</v>
      </c>
      <c r="H6124" s="1">
        <v>0</v>
      </c>
      <c r="I6124" s="24">
        <f>VLOOKUP($E6124,Mapping!$A$2:$C$502,3,0)</f>
        <v>0</v>
      </c>
      <c r="J6124" s="24" t="str">
        <f>VLOOKUP($E6124,Mapping!$A$2:$C$502,2,0)</f>
        <v>Monday Effect</v>
      </c>
      <c r="K6124" s="24" t="str">
        <f>VLOOKUP(G6124,Mapping!$E$2:$F$246,2,0)</f>
        <v>S1</v>
      </c>
    </row>
    <row r="6125" spans="5:11" x14ac:dyDescent="0.25">
      <c r="E6125" s="5" t="s">
        <v>154</v>
      </c>
      <c r="F6125" s="1" t="s">
        <v>117</v>
      </c>
      <c r="G6125" s="2">
        <v>44359</v>
      </c>
      <c r="H6125" s="1">
        <v>0</v>
      </c>
      <c r="I6125" s="24">
        <f>VLOOKUP($E6125,Mapping!$A$2:$C$502,3,0)</f>
        <v>0</v>
      </c>
      <c r="J6125" s="24" t="str">
        <f>VLOOKUP($E6125,Mapping!$A$2:$C$502,2,0)</f>
        <v>New Content</v>
      </c>
      <c r="K6125" s="24" t="str">
        <f>VLOOKUP(G6125,Mapping!$E$2:$F$246,2,0)</f>
        <v>S1</v>
      </c>
    </row>
    <row r="6126" spans="5:11" x14ac:dyDescent="0.25">
      <c r="E6126" s="5" t="s">
        <v>155</v>
      </c>
      <c r="F6126" s="1" t="s">
        <v>117</v>
      </c>
      <c r="G6126" s="2">
        <v>44359</v>
      </c>
      <c r="H6126" s="1">
        <v>0</v>
      </c>
      <c r="I6126" s="24">
        <f>VLOOKUP($E6126,Mapping!$A$2:$C$502,3,0)</f>
        <v>0</v>
      </c>
      <c r="J6126" s="24" t="str">
        <f>VLOOKUP($E6126,Mapping!$A$2:$C$502,2,0)</f>
        <v>Internal Event</v>
      </c>
      <c r="K6126" s="24" t="str">
        <f>VLOOKUP(G6126,Mapping!$E$2:$F$246,2,0)</f>
        <v>S1</v>
      </c>
    </row>
    <row r="6127" spans="5:11" x14ac:dyDescent="0.25">
      <c r="E6127" s="5" t="s">
        <v>156</v>
      </c>
      <c r="F6127" s="1" t="s">
        <v>117</v>
      </c>
      <c r="G6127" s="2">
        <v>44359</v>
      </c>
      <c r="H6127" s="1">
        <v>0</v>
      </c>
      <c r="I6127" s="24">
        <f>VLOOKUP($E6127,Mapping!$A$2:$C$502,3,0)</f>
        <v>0</v>
      </c>
      <c r="J6127" s="24" t="str">
        <f>VLOOKUP($E6127,Mapping!$A$2:$C$502,2,0)</f>
        <v>Internal Event</v>
      </c>
      <c r="K6127" s="24" t="str">
        <f>VLOOKUP(G6127,Mapping!$E$2:$F$246,2,0)</f>
        <v>S1</v>
      </c>
    </row>
    <row r="6128" spans="5:11" x14ac:dyDescent="0.25">
      <c r="E6128" s="5" t="s">
        <v>233</v>
      </c>
      <c r="F6128" s="1" t="s">
        <v>117</v>
      </c>
      <c r="G6128" s="2">
        <v>44359</v>
      </c>
      <c r="H6128" s="1">
        <v>0</v>
      </c>
      <c r="I6128" s="24" t="str">
        <f>VLOOKUP($E6128,Mapping!$A$2:$C$502,3,0)</f>
        <v>S2</v>
      </c>
      <c r="J6128" s="24" t="str">
        <f>VLOOKUP($E6128,Mapping!$A$2:$C$502,2,0)</f>
        <v>Reddit</v>
      </c>
      <c r="K6128" s="24" t="str">
        <f>VLOOKUP(G6128,Mapping!$E$2:$F$246,2,0)</f>
        <v>S1</v>
      </c>
    </row>
    <row r="6129" spans="5:11" x14ac:dyDescent="0.25">
      <c r="E6129" s="5" t="s">
        <v>158</v>
      </c>
      <c r="F6129" s="1" t="s">
        <v>117</v>
      </c>
      <c r="G6129" s="2">
        <v>44359</v>
      </c>
      <c r="H6129" s="1">
        <v>0</v>
      </c>
      <c r="I6129" s="24">
        <f>VLOOKUP($E6129,Mapping!$A$2:$C$502,3,0)</f>
        <v>0</v>
      </c>
      <c r="J6129" s="24" t="str">
        <f>VLOOKUP($E6129,Mapping!$A$2:$C$502,2,0)</f>
        <v>Internal Event</v>
      </c>
      <c r="K6129" s="24" t="str">
        <f>VLOOKUP(G6129,Mapping!$E$2:$F$246,2,0)</f>
        <v>S1</v>
      </c>
    </row>
    <row r="6130" spans="5:11" x14ac:dyDescent="0.25">
      <c r="E6130" s="5" t="s">
        <v>159</v>
      </c>
      <c r="F6130" s="1" t="s">
        <v>117</v>
      </c>
      <c r="G6130" s="2">
        <v>44359</v>
      </c>
      <c r="H6130" s="1">
        <v>0</v>
      </c>
      <c r="I6130" s="24">
        <f>VLOOKUP($E6130,Mapping!$A$2:$C$502,3,0)</f>
        <v>0</v>
      </c>
      <c r="J6130" s="24" t="str">
        <f>VLOOKUP($E6130,Mapping!$A$2:$C$502,2,0)</f>
        <v>Event After Effect</v>
      </c>
      <c r="K6130" s="24" t="str">
        <f>VLOOKUP(G6130,Mapping!$E$2:$F$246,2,0)</f>
        <v>S1</v>
      </c>
    </row>
    <row r="6131" spans="5:11" x14ac:dyDescent="0.25">
      <c r="E6131" s="5" t="s">
        <v>160</v>
      </c>
      <c r="F6131" s="1" t="s">
        <v>117</v>
      </c>
      <c r="G6131" s="2">
        <v>44359</v>
      </c>
      <c r="H6131" s="1">
        <v>0</v>
      </c>
      <c r="I6131" s="24">
        <f>VLOOKUP($E6131,Mapping!$A$2:$C$502,3,0)</f>
        <v>0</v>
      </c>
      <c r="J6131" s="24" t="str">
        <f>VLOOKUP($E6131,Mapping!$A$2:$C$502,2,0)</f>
        <v>Event After Effect</v>
      </c>
      <c r="K6131" s="24" t="str">
        <f>VLOOKUP(G6131,Mapping!$E$2:$F$246,2,0)</f>
        <v>S1</v>
      </c>
    </row>
    <row r="6132" spans="5:11" x14ac:dyDescent="0.25">
      <c r="E6132" s="5" t="s">
        <v>161</v>
      </c>
      <c r="F6132" s="1" t="s">
        <v>117</v>
      </c>
      <c r="G6132" s="2">
        <v>44359</v>
      </c>
      <c r="H6132" s="1">
        <v>0</v>
      </c>
      <c r="I6132" s="24">
        <f>VLOOKUP($E6132,Mapping!$A$2:$C$502,3,0)</f>
        <v>0</v>
      </c>
      <c r="J6132" s="24" t="str">
        <f>VLOOKUP($E6132,Mapping!$A$2:$C$502,2,0)</f>
        <v>Internal Event</v>
      </c>
      <c r="K6132" s="24" t="str">
        <f>VLOOKUP(G6132,Mapping!$E$2:$F$246,2,0)</f>
        <v>S1</v>
      </c>
    </row>
    <row r="6133" spans="5:11" x14ac:dyDescent="0.25">
      <c r="E6133" s="5" t="s">
        <v>162</v>
      </c>
      <c r="F6133" s="1" t="s">
        <v>117</v>
      </c>
      <c r="G6133" s="2">
        <v>44359</v>
      </c>
      <c r="H6133" s="1">
        <v>0</v>
      </c>
      <c r="I6133" s="24">
        <f>VLOOKUP($E6133,Mapping!$A$2:$C$502,3,0)</f>
        <v>0</v>
      </c>
      <c r="J6133" s="24" t="str">
        <f>VLOOKUP($E6133,Mapping!$A$2:$C$502,2,0)</f>
        <v>Tuesday Effect</v>
      </c>
      <c r="K6133" s="24" t="str">
        <f>VLOOKUP(G6133,Mapping!$E$2:$F$246,2,0)</f>
        <v>S1</v>
      </c>
    </row>
    <row r="6134" spans="5:11" x14ac:dyDescent="0.25">
      <c r="E6134" s="5" t="s">
        <v>222</v>
      </c>
      <c r="F6134" s="1" t="s">
        <v>117</v>
      </c>
      <c r="G6134" s="2">
        <v>44359</v>
      </c>
      <c r="H6134" s="1">
        <v>0</v>
      </c>
      <c r="I6134" s="24" t="str">
        <f>VLOOKUP($E6134,Mapping!$A$2:$C$502,3,0)</f>
        <v>Pre</v>
      </c>
      <c r="J6134" s="24" t="str">
        <f>VLOOKUP($E6134,Mapping!$A$2:$C$502,2,0)</f>
        <v>Unity</v>
      </c>
      <c r="K6134" s="24" t="str">
        <f>VLOOKUP(G6134,Mapping!$E$2:$F$246,2,0)</f>
        <v>S1</v>
      </c>
    </row>
    <row r="6135" spans="5:11" x14ac:dyDescent="0.25">
      <c r="E6135" s="5" t="s">
        <v>234</v>
      </c>
      <c r="F6135" s="1" t="s">
        <v>117</v>
      </c>
      <c r="G6135" s="2">
        <v>44359</v>
      </c>
      <c r="H6135" s="1">
        <v>5374.2947983779404</v>
      </c>
      <c r="I6135" s="24" t="str">
        <f>VLOOKUP($E6135,Mapping!$A$2:$C$502,3,0)</f>
        <v>S1</v>
      </c>
      <c r="J6135" s="24" t="str">
        <f>VLOOKUP($E6135,Mapping!$A$2:$C$502,2,0)</f>
        <v>Unity</v>
      </c>
      <c r="K6135" s="24" t="str">
        <f>VLOOKUP(G6135,Mapping!$E$2:$F$246,2,0)</f>
        <v>S1</v>
      </c>
    </row>
    <row r="6136" spans="5:11" x14ac:dyDescent="0.25">
      <c r="E6136" s="5" t="s">
        <v>235</v>
      </c>
      <c r="F6136" s="1" t="s">
        <v>117</v>
      </c>
      <c r="G6136" s="2">
        <v>44359</v>
      </c>
      <c r="H6136" s="1">
        <v>0</v>
      </c>
      <c r="I6136" s="24" t="str">
        <f>VLOOKUP($E6136,Mapping!$A$2:$C$502,3,0)</f>
        <v>S2</v>
      </c>
      <c r="J6136" s="24" t="str">
        <f>VLOOKUP($E6136,Mapping!$A$2:$C$502,2,0)</f>
        <v>Unity</v>
      </c>
      <c r="K6136" s="24" t="str">
        <f>VLOOKUP(G6136,Mapping!$E$2:$F$246,2,0)</f>
        <v>S1</v>
      </c>
    </row>
    <row r="6137" spans="5:11" x14ac:dyDescent="0.25">
      <c r="E6137" s="5" t="s">
        <v>247</v>
      </c>
      <c r="F6137" s="1" t="s">
        <v>117</v>
      </c>
      <c r="G6137" s="2">
        <v>44359</v>
      </c>
      <c r="H6137" s="1">
        <v>0</v>
      </c>
      <c r="I6137" s="24" t="str">
        <f>VLOOKUP($E6137,Mapping!$A$2:$C$502,3,0)</f>
        <v>S3</v>
      </c>
      <c r="J6137" s="24" t="str">
        <f>VLOOKUP($E6137,Mapping!$A$2:$C$502,2,0)</f>
        <v>Unity</v>
      </c>
      <c r="K6137" s="24" t="str">
        <f>VLOOKUP(G6137,Mapping!$E$2:$F$246,2,0)</f>
        <v>S1</v>
      </c>
    </row>
    <row r="6138" spans="5:11" x14ac:dyDescent="0.25">
      <c r="E6138" s="5" t="s">
        <v>200</v>
      </c>
      <c r="F6138" s="1" t="s">
        <v>117</v>
      </c>
      <c r="G6138" s="2">
        <v>44360</v>
      </c>
      <c r="H6138" s="1">
        <v>0</v>
      </c>
      <c r="I6138" s="24">
        <f>VLOOKUP($E6138,Mapping!$A$2:$C$502,3,0)</f>
        <v>0</v>
      </c>
      <c r="J6138" s="24" t="str">
        <f>VLOOKUP($E6138,Mapping!$A$2:$C$502,2,0)</f>
        <v>Apple Search</v>
      </c>
      <c r="K6138" s="24" t="str">
        <f>VLOOKUP(G6138,Mapping!$E$2:$F$246,2,0)</f>
        <v>S1</v>
      </c>
    </row>
    <row r="6139" spans="5:11" x14ac:dyDescent="0.25">
      <c r="E6139" s="5" t="s">
        <v>227</v>
      </c>
      <c r="F6139" s="1" t="s">
        <v>117</v>
      </c>
      <c r="G6139" s="2">
        <v>44360</v>
      </c>
      <c r="H6139" s="1">
        <v>117.46896680343499</v>
      </c>
      <c r="I6139" s="24">
        <f>VLOOKUP($E6139,Mapping!$A$2:$C$502,3,0)</f>
        <v>0</v>
      </c>
      <c r="J6139" s="24" t="str">
        <f>VLOOKUP($E6139,Mapping!$A$2:$C$502,2,0)</f>
        <v>Applovin Rewarded</v>
      </c>
      <c r="K6139" s="24" t="str">
        <f>VLOOKUP(G6139,Mapping!$E$2:$F$246,2,0)</f>
        <v>S1</v>
      </c>
    </row>
    <row r="6140" spans="5:11" x14ac:dyDescent="0.25">
      <c r="E6140" s="5" t="s">
        <v>201</v>
      </c>
      <c r="F6140" s="1" t="s">
        <v>117</v>
      </c>
      <c r="G6140" s="2">
        <v>44360</v>
      </c>
      <c r="H6140" s="1">
        <v>198.620634342269</v>
      </c>
      <c r="I6140" s="24">
        <f>VLOOKUP($E6140,Mapping!$A$2:$C$502,3,0)</f>
        <v>0</v>
      </c>
      <c r="J6140" s="24" t="str">
        <f>VLOOKUP($E6140,Mapping!$A$2:$C$502,2,0)</f>
        <v>Applovin Video</v>
      </c>
      <c r="K6140" s="24" t="str">
        <f>VLOOKUP(G6140,Mapping!$E$2:$F$246,2,0)</f>
        <v>S1</v>
      </c>
    </row>
    <row r="6141" spans="5:11" x14ac:dyDescent="0.25">
      <c r="E6141" s="5" t="s">
        <v>143</v>
      </c>
      <c r="F6141" s="1" t="s">
        <v>117</v>
      </c>
      <c r="G6141" s="2">
        <v>44360</v>
      </c>
      <c r="H6141" s="1">
        <v>0</v>
      </c>
      <c r="I6141" s="24">
        <f>VLOOKUP($E6141,Mapping!$A$2:$C$502,3,0)</f>
        <v>0</v>
      </c>
      <c r="J6141" s="24" t="str">
        <f>VLOOKUP($E6141,Mapping!$A$2:$C$502,2,0)</f>
        <v>Bug Fix</v>
      </c>
      <c r="K6141" s="24" t="str">
        <f>VLOOKUP(G6141,Mapping!$E$2:$F$246,2,0)</f>
        <v>S1</v>
      </c>
    </row>
    <row r="6142" spans="5:11" x14ac:dyDescent="0.25">
      <c r="E6142" s="5" t="s">
        <v>144</v>
      </c>
      <c r="F6142" s="1" t="s">
        <v>117</v>
      </c>
      <c r="G6142" s="2">
        <v>44360</v>
      </c>
      <c r="H6142" s="1">
        <v>0</v>
      </c>
      <c r="I6142" s="24">
        <f>VLOOKUP($E6142,Mapping!$A$2:$C$502,3,0)</f>
        <v>0</v>
      </c>
      <c r="J6142" s="24" t="str">
        <f>VLOOKUP($E6142,Mapping!$A$2:$C$502,2,0)</f>
        <v>Bug Fix</v>
      </c>
      <c r="K6142" s="24" t="str">
        <f>VLOOKUP(G6142,Mapping!$E$2:$F$246,2,0)</f>
        <v>S1</v>
      </c>
    </row>
    <row r="6143" spans="5:11" x14ac:dyDescent="0.25">
      <c r="E6143" s="5" t="s">
        <v>226</v>
      </c>
      <c r="F6143" s="1" t="s">
        <v>117</v>
      </c>
      <c r="G6143" s="2">
        <v>44360</v>
      </c>
      <c r="H6143" s="1">
        <v>19409.160505334701</v>
      </c>
      <c r="I6143" s="24">
        <f>VLOOKUP($E6143,Mapping!$A$2:$C$502,3,0)</f>
        <v>0</v>
      </c>
      <c r="J6143" s="24" t="str">
        <f>VLOOKUP($E6143,Mapping!$A$2:$C$502,2,0)</f>
        <v>Bug Fix</v>
      </c>
      <c r="K6143" s="24" t="str">
        <f>VLOOKUP(G6143,Mapping!$E$2:$F$246,2,0)</f>
        <v>S1</v>
      </c>
    </row>
    <row r="6144" spans="5:11" x14ac:dyDescent="0.25">
      <c r="E6144" s="5" t="s">
        <v>146</v>
      </c>
      <c r="F6144" s="1" t="s">
        <v>117</v>
      </c>
      <c r="G6144" s="2">
        <v>44360</v>
      </c>
      <c r="H6144" s="1">
        <v>0</v>
      </c>
      <c r="I6144" s="24">
        <f>VLOOKUP($E6144,Mapping!$A$2:$C$502,3,0)</f>
        <v>0</v>
      </c>
      <c r="J6144" s="24" t="str">
        <f>VLOOKUP($E6144,Mapping!$A$2:$C$502,2,0)</f>
        <v>Event After Effect</v>
      </c>
      <c r="K6144" s="24" t="str">
        <f>VLOOKUP(G6144,Mapping!$E$2:$F$246,2,0)</f>
        <v>S1</v>
      </c>
    </row>
    <row r="6145" spans="5:11" x14ac:dyDescent="0.25">
      <c r="E6145" s="5" t="s">
        <v>228</v>
      </c>
      <c r="F6145" s="1" t="s">
        <v>117</v>
      </c>
      <c r="G6145" s="2">
        <v>44360</v>
      </c>
      <c r="H6145" s="1">
        <v>217.77359296389599</v>
      </c>
      <c r="I6145" s="24">
        <f>VLOOKUP($E6145,Mapping!$A$2:$C$502,3,0)</f>
        <v>0</v>
      </c>
      <c r="J6145" s="24" t="str">
        <f>VLOOKUP($E6145,Mapping!$A$2:$C$502,2,0)</f>
        <v>Bytedance Global</v>
      </c>
      <c r="K6145" s="24" t="str">
        <f>VLOOKUP(G6145,Mapping!$E$2:$F$246,2,0)</f>
        <v>S1</v>
      </c>
    </row>
    <row r="6146" spans="5:11" x14ac:dyDescent="0.25">
      <c r="E6146" s="5" t="s">
        <v>180</v>
      </c>
      <c r="F6146" s="1" t="s">
        <v>117</v>
      </c>
      <c r="G6146" s="2">
        <v>44360</v>
      </c>
      <c r="H6146" s="1">
        <v>-20136.823406276999</v>
      </c>
      <c r="I6146" s="24">
        <f>VLOOKUP($E6146,Mapping!$A$2:$C$502,3,0)</f>
        <v>0</v>
      </c>
      <c r="J6146" s="24" t="str">
        <f>VLOOKUP($E6146,Mapping!$A$2:$C$502,2,0)</f>
        <v>Lords Mobile</v>
      </c>
      <c r="K6146" s="24" t="str">
        <f>VLOOKUP(G6146,Mapping!$E$2:$F$246,2,0)</f>
        <v>S1</v>
      </c>
    </row>
    <row r="6147" spans="5:11" x14ac:dyDescent="0.25">
      <c r="E6147" s="5" t="s">
        <v>181</v>
      </c>
      <c r="F6147" s="1" t="s">
        <v>117</v>
      </c>
      <c r="G6147" s="2">
        <v>44360</v>
      </c>
      <c r="H6147" s="1">
        <v>-23323.349280935101</v>
      </c>
      <c r="I6147" s="24">
        <f>VLOOKUP($E6147,Mapping!$A$2:$C$502,3,0)</f>
        <v>0</v>
      </c>
      <c r="J6147" s="24" t="str">
        <f>VLOOKUP($E6147,Mapping!$A$2:$C$502,2,0)</f>
        <v>Rise of Kingdom</v>
      </c>
      <c r="K6147" s="24" t="str">
        <f>VLOOKUP(G6147,Mapping!$E$2:$F$246,2,0)</f>
        <v>S1</v>
      </c>
    </row>
    <row r="6148" spans="5:11" x14ac:dyDescent="0.25">
      <c r="E6148" s="5" t="s">
        <v>182</v>
      </c>
      <c r="F6148" s="1" t="s">
        <v>117</v>
      </c>
      <c r="G6148" s="2">
        <v>44360</v>
      </c>
      <c r="H6148" s="1">
        <v>-15049.1073023302</v>
      </c>
      <c r="I6148" s="24">
        <f>VLOOKUP($E6148,Mapping!$A$2:$C$502,3,0)</f>
        <v>0</v>
      </c>
      <c r="J6148" s="24" t="str">
        <f>VLOOKUP($E6148,Mapping!$A$2:$C$502,2,0)</f>
        <v>West Game</v>
      </c>
      <c r="K6148" s="24" t="str">
        <f>VLOOKUP(G6148,Mapping!$E$2:$F$246,2,0)</f>
        <v>S1</v>
      </c>
    </row>
    <row r="6149" spans="5:11" x14ac:dyDescent="0.25">
      <c r="E6149" s="5" t="s">
        <v>148</v>
      </c>
      <c r="F6149" s="1" t="s">
        <v>117</v>
      </c>
      <c r="G6149" s="2">
        <v>44360</v>
      </c>
      <c r="H6149" s="1">
        <v>0</v>
      </c>
      <c r="I6149" s="24">
        <f>VLOOKUP($E6149,Mapping!$A$2:$C$502,3,0)</f>
        <v>0</v>
      </c>
      <c r="J6149" s="24" t="str">
        <f>VLOOKUP($E6149,Mapping!$A$2:$C$502,2,0)</f>
        <v>Event After Effect</v>
      </c>
      <c r="K6149" s="24" t="str">
        <f>VLOOKUP(G6149,Mapping!$E$2:$F$246,2,0)</f>
        <v>S1</v>
      </c>
    </row>
    <row r="6150" spans="5:11" x14ac:dyDescent="0.25">
      <c r="E6150" s="5" t="s">
        <v>202</v>
      </c>
      <c r="F6150" s="1" t="s">
        <v>117</v>
      </c>
      <c r="G6150" s="2">
        <v>44360</v>
      </c>
      <c r="H6150" s="1">
        <v>5663.7215269307999</v>
      </c>
      <c r="I6150" s="24" t="str">
        <f>VLOOKUP($E6150,Mapping!$A$2:$C$502,3,0)</f>
        <v>S1</v>
      </c>
      <c r="J6150" s="24" t="str">
        <f>VLOOKUP($E6150,Mapping!$A$2:$C$502,2,0)</f>
        <v>Facebook AEO AAA</v>
      </c>
      <c r="K6150" s="24" t="str">
        <f>VLOOKUP(G6150,Mapping!$E$2:$F$246,2,0)</f>
        <v>S1</v>
      </c>
    </row>
    <row r="6151" spans="5:11" x14ac:dyDescent="0.25">
      <c r="E6151" s="5" t="s">
        <v>203</v>
      </c>
      <c r="F6151" s="1" t="s">
        <v>117</v>
      </c>
      <c r="G6151" s="2">
        <v>44360</v>
      </c>
      <c r="H6151" s="1">
        <v>0</v>
      </c>
      <c r="I6151" s="24" t="str">
        <f>VLOOKUP($E6151,Mapping!$A$2:$C$502,3,0)</f>
        <v>S2</v>
      </c>
      <c r="J6151" s="24" t="str">
        <f>VLOOKUP($E6151,Mapping!$A$2:$C$502,2,0)</f>
        <v>Facebook AEO AAA</v>
      </c>
      <c r="K6151" s="24" t="str">
        <f>VLOOKUP(G6151,Mapping!$E$2:$F$246,2,0)</f>
        <v>S1</v>
      </c>
    </row>
    <row r="6152" spans="5:11" x14ac:dyDescent="0.25">
      <c r="E6152" s="5" t="s">
        <v>243</v>
      </c>
      <c r="F6152" s="1" t="s">
        <v>117</v>
      </c>
      <c r="G6152" s="2">
        <v>44360</v>
      </c>
      <c r="H6152" s="1">
        <v>0</v>
      </c>
      <c r="I6152" s="24" t="str">
        <f>VLOOKUP($E6152,Mapping!$A$2:$C$502,3,0)</f>
        <v>S3</v>
      </c>
      <c r="J6152" s="24" t="str">
        <f>VLOOKUP($E6152,Mapping!$A$2:$C$502,2,0)</f>
        <v>Facebook AEO AAA</v>
      </c>
      <c r="K6152" s="24" t="str">
        <f>VLOOKUP(G6152,Mapping!$E$2:$F$246,2,0)</f>
        <v>S1</v>
      </c>
    </row>
    <row r="6153" spans="5:11" x14ac:dyDescent="0.25">
      <c r="E6153" s="5" t="s">
        <v>204</v>
      </c>
      <c r="F6153" s="1" t="s">
        <v>117</v>
      </c>
      <c r="G6153" s="2">
        <v>44360</v>
      </c>
      <c r="H6153" s="1">
        <v>0</v>
      </c>
      <c r="I6153" s="24" t="str">
        <f>VLOOKUP($E6153,Mapping!$A$2:$C$502,3,0)</f>
        <v>Pre</v>
      </c>
      <c r="J6153" s="24" t="str">
        <f>VLOOKUP($E6153,Mapping!$A$2:$C$502,2,0)</f>
        <v>Facebook AEO AAA</v>
      </c>
      <c r="K6153" s="24" t="str">
        <f>VLOOKUP(G6153,Mapping!$E$2:$F$246,2,0)</f>
        <v>S1</v>
      </c>
    </row>
    <row r="6154" spans="5:11" x14ac:dyDescent="0.25">
      <c r="E6154" s="5" t="s">
        <v>205</v>
      </c>
      <c r="F6154" s="1" t="s">
        <v>117</v>
      </c>
      <c r="G6154" s="2">
        <v>44360</v>
      </c>
      <c r="H6154" s="1">
        <v>3412.6844972021499</v>
      </c>
      <c r="I6154" s="24" t="str">
        <f>VLOOKUP($E6154,Mapping!$A$2:$C$502,3,0)</f>
        <v>S1</v>
      </c>
      <c r="J6154" s="24" t="str">
        <f>VLOOKUP($E6154,Mapping!$A$2:$C$502,2,0)</f>
        <v>Facebook AEO BAU</v>
      </c>
      <c r="K6154" s="24" t="str">
        <f>VLOOKUP(G6154,Mapping!$E$2:$F$246,2,0)</f>
        <v>S1</v>
      </c>
    </row>
    <row r="6155" spans="5:11" x14ac:dyDescent="0.25">
      <c r="E6155" s="5" t="s">
        <v>206</v>
      </c>
      <c r="F6155" s="1" t="s">
        <v>117</v>
      </c>
      <c r="G6155" s="2">
        <v>44360</v>
      </c>
      <c r="H6155" s="1">
        <v>0</v>
      </c>
      <c r="I6155" s="24" t="str">
        <f>VLOOKUP($E6155,Mapping!$A$2:$C$502,3,0)</f>
        <v>S2</v>
      </c>
      <c r="J6155" s="24" t="str">
        <f>VLOOKUP($E6155,Mapping!$A$2:$C$502,2,0)</f>
        <v>Facebook AEO BAU</v>
      </c>
      <c r="K6155" s="24" t="str">
        <f>VLOOKUP(G6155,Mapping!$E$2:$F$246,2,0)</f>
        <v>S1</v>
      </c>
    </row>
    <row r="6156" spans="5:11" x14ac:dyDescent="0.25">
      <c r="E6156" s="5" t="s">
        <v>244</v>
      </c>
      <c r="F6156" s="1" t="s">
        <v>117</v>
      </c>
      <c r="G6156" s="2">
        <v>44360</v>
      </c>
      <c r="H6156" s="1">
        <v>0</v>
      </c>
      <c r="I6156" s="24" t="str">
        <f>VLOOKUP($E6156,Mapping!$A$2:$C$502,3,0)</f>
        <v>S3</v>
      </c>
      <c r="J6156" s="24" t="str">
        <f>VLOOKUP($E6156,Mapping!$A$2:$C$502,2,0)</f>
        <v>Facebook AEO BAU</v>
      </c>
      <c r="K6156" s="24" t="str">
        <f>VLOOKUP(G6156,Mapping!$E$2:$F$246,2,0)</f>
        <v>S1</v>
      </c>
    </row>
    <row r="6157" spans="5:11" x14ac:dyDescent="0.25">
      <c r="E6157" s="5" t="s">
        <v>207</v>
      </c>
      <c r="F6157" s="1" t="s">
        <v>117</v>
      </c>
      <c r="G6157" s="2">
        <v>44360</v>
      </c>
      <c r="H6157" s="1">
        <v>0</v>
      </c>
      <c r="I6157" s="24" t="str">
        <f>VLOOKUP($E6157,Mapping!$A$2:$C$502,3,0)</f>
        <v>Pre</v>
      </c>
      <c r="J6157" s="24" t="str">
        <f>VLOOKUP($E6157,Mapping!$A$2:$C$502,2,0)</f>
        <v>Facebook AEO BAU</v>
      </c>
      <c r="K6157" s="24" t="str">
        <f>VLOOKUP(G6157,Mapping!$E$2:$F$246,2,0)</f>
        <v>S1</v>
      </c>
    </row>
    <row r="6158" spans="5:11" x14ac:dyDescent="0.25">
      <c r="E6158" s="5" t="s">
        <v>208</v>
      </c>
      <c r="F6158" s="1" t="s">
        <v>117</v>
      </c>
      <c r="G6158" s="2">
        <v>44360</v>
      </c>
      <c r="H6158" s="1">
        <v>0</v>
      </c>
      <c r="I6158" s="24" t="str">
        <f>VLOOKUP($E6158,Mapping!$A$2:$C$502,3,0)</f>
        <v>Pre</v>
      </c>
      <c r="J6158" s="24" t="str">
        <f>VLOOKUP($E6158,Mapping!$A$2:$C$502,2,0)</f>
        <v>Facebook VO AAA</v>
      </c>
      <c r="K6158" s="24" t="str">
        <f>VLOOKUP(G6158,Mapping!$E$2:$F$246,2,0)</f>
        <v>S1</v>
      </c>
    </row>
    <row r="6159" spans="5:11" x14ac:dyDescent="0.25">
      <c r="E6159" s="5" t="s">
        <v>209</v>
      </c>
      <c r="F6159" s="1" t="s">
        <v>117</v>
      </c>
      <c r="G6159" s="2">
        <v>44360</v>
      </c>
      <c r="H6159" s="1">
        <v>14707.137551953299</v>
      </c>
      <c r="I6159" s="24" t="str">
        <f>VLOOKUP($E6159,Mapping!$A$2:$C$502,3,0)</f>
        <v>S1</v>
      </c>
      <c r="J6159" s="24" t="str">
        <f>VLOOKUP($E6159,Mapping!$A$2:$C$502,2,0)</f>
        <v>Facebook VO AAA</v>
      </c>
      <c r="K6159" s="24" t="str">
        <f>VLOOKUP(G6159,Mapping!$E$2:$F$246,2,0)</f>
        <v>S1</v>
      </c>
    </row>
    <row r="6160" spans="5:11" x14ac:dyDescent="0.25">
      <c r="E6160" s="5" t="s">
        <v>210</v>
      </c>
      <c r="F6160" s="1" t="s">
        <v>117</v>
      </c>
      <c r="G6160" s="2">
        <v>44360</v>
      </c>
      <c r="H6160" s="1">
        <v>0</v>
      </c>
      <c r="I6160" s="24" t="str">
        <f>VLOOKUP($E6160,Mapping!$A$2:$C$502,3,0)</f>
        <v>S2</v>
      </c>
      <c r="J6160" s="24" t="str">
        <f>VLOOKUP($E6160,Mapping!$A$2:$C$502,2,0)</f>
        <v>Facebook VO AAA</v>
      </c>
      <c r="K6160" s="24" t="str">
        <f>VLOOKUP(G6160,Mapping!$E$2:$F$246,2,0)</f>
        <v>S1</v>
      </c>
    </row>
    <row r="6161" spans="5:11" x14ac:dyDescent="0.25">
      <c r="E6161" s="5" t="s">
        <v>245</v>
      </c>
      <c r="F6161" s="1" t="s">
        <v>117</v>
      </c>
      <c r="G6161" s="2">
        <v>44360</v>
      </c>
      <c r="H6161" s="1">
        <v>0</v>
      </c>
      <c r="I6161" s="24" t="str">
        <f>VLOOKUP($E6161,Mapping!$A$2:$C$502,3,0)</f>
        <v>S3</v>
      </c>
      <c r="J6161" s="24" t="str">
        <f>VLOOKUP($E6161,Mapping!$A$2:$C$502,2,0)</f>
        <v>Facebook VO AAA</v>
      </c>
      <c r="K6161" s="24" t="str">
        <f>VLOOKUP(G6161,Mapping!$E$2:$F$246,2,0)</f>
        <v>S1</v>
      </c>
    </row>
    <row r="6162" spans="5:11" x14ac:dyDescent="0.25">
      <c r="E6162" s="5" t="s">
        <v>211</v>
      </c>
      <c r="F6162" s="1" t="s">
        <v>117</v>
      </c>
      <c r="G6162" s="2">
        <v>44360</v>
      </c>
      <c r="H6162" s="1">
        <v>0</v>
      </c>
      <c r="I6162" s="24" t="str">
        <f>VLOOKUP($E6162,Mapping!$A$2:$C$502,3,0)</f>
        <v>Pre</v>
      </c>
      <c r="J6162" s="24" t="str">
        <f>VLOOKUP($E6162,Mapping!$A$2:$C$502,2,0)</f>
        <v>Facebook VO BAU</v>
      </c>
      <c r="K6162" s="24" t="str">
        <f>VLOOKUP(G6162,Mapping!$E$2:$F$246,2,0)</f>
        <v>S1</v>
      </c>
    </row>
    <row r="6163" spans="5:11" x14ac:dyDescent="0.25">
      <c r="E6163" s="5" t="s">
        <v>212</v>
      </c>
      <c r="F6163" s="1" t="s">
        <v>117</v>
      </c>
      <c r="G6163" s="2">
        <v>44360</v>
      </c>
      <c r="H6163" s="1">
        <v>18316.037469899999</v>
      </c>
      <c r="I6163" s="24" t="str">
        <f>VLOOKUP($E6163,Mapping!$A$2:$C$502,3,0)</f>
        <v>S1</v>
      </c>
      <c r="J6163" s="24" t="str">
        <f>VLOOKUP($E6163,Mapping!$A$2:$C$502,2,0)</f>
        <v>Facebook VO BAU</v>
      </c>
      <c r="K6163" s="24" t="str">
        <f>VLOOKUP(G6163,Mapping!$E$2:$F$246,2,0)</f>
        <v>S1</v>
      </c>
    </row>
    <row r="6164" spans="5:11" x14ac:dyDescent="0.25">
      <c r="E6164" s="5" t="s">
        <v>213</v>
      </c>
      <c r="F6164" s="1" t="s">
        <v>117</v>
      </c>
      <c r="G6164" s="2">
        <v>44360</v>
      </c>
      <c r="H6164" s="1">
        <v>0</v>
      </c>
      <c r="I6164" s="24" t="str">
        <f>VLOOKUP($E6164,Mapping!$A$2:$C$502,3,0)</f>
        <v>S2</v>
      </c>
      <c r="J6164" s="24" t="str">
        <f>VLOOKUP($E6164,Mapping!$A$2:$C$502,2,0)</f>
        <v>Facebook VO BAU</v>
      </c>
      <c r="K6164" s="24" t="str">
        <f>VLOOKUP(G6164,Mapping!$E$2:$F$246,2,0)</f>
        <v>S1</v>
      </c>
    </row>
    <row r="6165" spans="5:11" x14ac:dyDescent="0.25">
      <c r="E6165" s="5" t="s">
        <v>246</v>
      </c>
      <c r="F6165" s="1" t="s">
        <v>117</v>
      </c>
      <c r="G6165" s="2">
        <v>44360</v>
      </c>
      <c r="H6165" s="1">
        <v>0</v>
      </c>
      <c r="I6165" s="24" t="str">
        <f>VLOOKUP($E6165,Mapping!$A$2:$C$502,3,0)</f>
        <v>S3</v>
      </c>
      <c r="J6165" s="24" t="str">
        <f>VLOOKUP($E6165,Mapping!$A$2:$C$502,2,0)</f>
        <v>Facebook VO BAU</v>
      </c>
      <c r="K6165" s="24" t="str">
        <f>VLOOKUP(G6165,Mapping!$E$2:$F$246,2,0)</f>
        <v>S1</v>
      </c>
    </row>
    <row r="6166" spans="5:11" x14ac:dyDescent="0.25">
      <c r="E6166" s="5" t="s">
        <v>214</v>
      </c>
      <c r="F6166" s="1" t="s">
        <v>117</v>
      </c>
      <c r="G6166" s="2">
        <v>44360</v>
      </c>
      <c r="H6166" s="1">
        <v>0</v>
      </c>
      <c r="I6166" s="24" t="str">
        <f>VLOOKUP($E6166,Mapping!$A$2:$C$502,3,0)</f>
        <v>Pre</v>
      </c>
      <c r="J6166" s="24" t="str">
        <f>VLOOKUP($E6166,Mapping!$A$2:$C$502,2,0)</f>
        <v>Facebook VO Dynamic</v>
      </c>
      <c r="K6166" s="24" t="str">
        <f>VLOOKUP(G6166,Mapping!$E$2:$F$246,2,0)</f>
        <v>S1</v>
      </c>
    </row>
    <row r="6167" spans="5:11" x14ac:dyDescent="0.25">
      <c r="E6167" s="5" t="s">
        <v>215</v>
      </c>
      <c r="F6167" s="1" t="s">
        <v>117</v>
      </c>
      <c r="G6167" s="2">
        <v>44360</v>
      </c>
      <c r="H6167" s="1">
        <v>5471.4678977556596</v>
      </c>
      <c r="I6167" s="24" t="str">
        <f>VLOOKUP($E6167,Mapping!$A$2:$C$502,3,0)</f>
        <v>S1</v>
      </c>
      <c r="J6167" s="24" t="str">
        <f>VLOOKUP($E6167,Mapping!$A$2:$C$502,2,0)</f>
        <v>Facebook VO Dynamic</v>
      </c>
      <c r="K6167" s="24" t="str">
        <f>VLOOKUP(G6167,Mapping!$E$2:$F$246,2,0)</f>
        <v>S1</v>
      </c>
    </row>
    <row r="6168" spans="5:11" x14ac:dyDescent="0.25">
      <c r="E6168" s="5" t="s">
        <v>216</v>
      </c>
      <c r="F6168" s="1" t="s">
        <v>117</v>
      </c>
      <c r="G6168" s="2">
        <v>44360</v>
      </c>
      <c r="H6168" s="1">
        <v>0</v>
      </c>
      <c r="I6168" s="24" t="str">
        <f>VLOOKUP($E6168,Mapping!$A$2:$C$502,3,0)</f>
        <v>Pre</v>
      </c>
      <c r="J6168" s="24" t="str">
        <f>VLOOKUP($E6168,Mapping!$A$2:$C$502,2,0)</f>
        <v>Google Display</v>
      </c>
      <c r="K6168" s="24" t="str">
        <f>VLOOKUP(G6168,Mapping!$E$2:$F$246,2,0)</f>
        <v>S1</v>
      </c>
    </row>
    <row r="6169" spans="5:11" x14ac:dyDescent="0.25">
      <c r="E6169" s="5" t="s">
        <v>217</v>
      </c>
      <c r="F6169" s="1" t="s">
        <v>117</v>
      </c>
      <c r="G6169" s="2">
        <v>44360</v>
      </c>
      <c r="H6169" s="1">
        <v>0</v>
      </c>
      <c r="I6169" s="24">
        <f>VLOOKUP($E6169,Mapping!$A$2:$C$502,3,0)</f>
        <v>0</v>
      </c>
      <c r="J6169" s="24" t="str">
        <f>VLOOKUP($E6169,Mapping!$A$2:$C$502,2,0)</f>
        <v>Google Display</v>
      </c>
      <c r="K6169" s="24" t="str">
        <f>VLOOKUP(G6169,Mapping!$E$2:$F$246,2,0)</f>
        <v>S1</v>
      </c>
    </row>
    <row r="6170" spans="5:11" x14ac:dyDescent="0.25">
      <c r="E6170" s="5" t="s">
        <v>229</v>
      </c>
      <c r="F6170" s="1" t="s">
        <v>117</v>
      </c>
      <c r="G6170" s="2">
        <v>44360</v>
      </c>
      <c r="H6170" s="1">
        <v>0</v>
      </c>
      <c r="I6170" s="24">
        <f>VLOOKUP($E6170,Mapping!$A$2:$C$502,3,0)</f>
        <v>0</v>
      </c>
      <c r="J6170" s="24" t="str">
        <f>VLOOKUP($E6170,Mapping!$A$2:$C$502,2,0)</f>
        <v>Google Display</v>
      </c>
      <c r="K6170" s="24" t="str">
        <f>VLOOKUP(G6170,Mapping!$E$2:$F$246,2,0)</f>
        <v>S1</v>
      </c>
    </row>
    <row r="6171" spans="5:11" x14ac:dyDescent="0.25">
      <c r="E6171" s="5" t="s">
        <v>218</v>
      </c>
      <c r="F6171" s="1" t="s">
        <v>117</v>
      </c>
      <c r="G6171" s="2">
        <v>44360</v>
      </c>
      <c r="H6171" s="1">
        <v>0</v>
      </c>
      <c r="I6171" s="24">
        <f>VLOOKUP($E6171,Mapping!$A$2:$C$502,3,0)</f>
        <v>0</v>
      </c>
      <c r="J6171" s="24" t="str">
        <f>VLOOKUP($E6171,Mapping!$A$2:$C$502,2,0)</f>
        <v>Google Display</v>
      </c>
      <c r="K6171" s="24" t="str">
        <f>VLOOKUP(G6171,Mapping!$E$2:$F$246,2,0)</f>
        <v>S1</v>
      </c>
    </row>
    <row r="6172" spans="5:11" x14ac:dyDescent="0.25">
      <c r="E6172" s="5" t="s">
        <v>230</v>
      </c>
      <c r="F6172" s="1" t="s">
        <v>117</v>
      </c>
      <c r="G6172" s="2">
        <v>44360</v>
      </c>
      <c r="H6172" s="1">
        <v>18055.6923820474</v>
      </c>
      <c r="I6172" s="24" t="str">
        <f>VLOOKUP($E6172,Mapping!$A$2:$C$502,3,0)</f>
        <v>S1</v>
      </c>
      <c r="J6172" s="24" t="str">
        <f>VLOOKUP($E6172,Mapping!$A$2:$C$502,2,0)</f>
        <v>Google Display</v>
      </c>
      <c r="K6172" s="24" t="str">
        <f>VLOOKUP(G6172,Mapping!$E$2:$F$246,2,0)</f>
        <v>S1</v>
      </c>
    </row>
    <row r="6173" spans="5:11" x14ac:dyDescent="0.25">
      <c r="E6173" s="5" t="s">
        <v>219</v>
      </c>
      <c r="F6173" s="1" t="s">
        <v>117</v>
      </c>
      <c r="G6173" s="2">
        <v>44360</v>
      </c>
      <c r="H6173" s="1">
        <v>0</v>
      </c>
      <c r="I6173" s="24" t="str">
        <f>VLOOKUP($E6173,Mapping!$A$2:$C$502,3,0)</f>
        <v>Pre</v>
      </c>
      <c r="J6173" s="24" t="str">
        <f>VLOOKUP($E6173,Mapping!$A$2:$C$502,2,0)</f>
        <v>Google Youtube</v>
      </c>
      <c r="K6173" s="24" t="str">
        <f>VLOOKUP(G6173,Mapping!$E$2:$F$246,2,0)</f>
        <v>S1</v>
      </c>
    </row>
    <row r="6174" spans="5:11" x14ac:dyDescent="0.25">
      <c r="E6174" s="5" t="s">
        <v>220</v>
      </c>
      <c r="F6174" s="1" t="s">
        <v>117</v>
      </c>
      <c r="G6174" s="2">
        <v>44360</v>
      </c>
      <c r="H6174" s="1">
        <v>0</v>
      </c>
      <c r="I6174" s="24">
        <f>VLOOKUP($E6174,Mapping!$A$2:$C$502,3,0)</f>
        <v>0</v>
      </c>
      <c r="J6174" s="24" t="str">
        <f>VLOOKUP($E6174,Mapping!$A$2:$C$502,2,0)</f>
        <v>Google Youtube</v>
      </c>
      <c r="K6174" s="24" t="str">
        <f>VLOOKUP(G6174,Mapping!$E$2:$F$246,2,0)</f>
        <v>S1</v>
      </c>
    </row>
    <row r="6175" spans="5:11" x14ac:dyDescent="0.25">
      <c r="E6175" s="5" t="s">
        <v>231</v>
      </c>
      <c r="F6175" s="1" t="s">
        <v>117</v>
      </c>
      <c r="G6175" s="2">
        <v>44360</v>
      </c>
      <c r="H6175" s="1">
        <v>0</v>
      </c>
      <c r="I6175" s="24">
        <f>VLOOKUP($E6175,Mapping!$A$2:$C$502,3,0)</f>
        <v>0</v>
      </c>
      <c r="J6175" s="24" t="str">
        <f>VLOOKUP($E6175,Mapping!$A$2:$C$502,2,0)</f>
        <v>Google Youtube</v>
      </c>
      <c r="K6175" s="24" t="str">
        <f>VLOOKUP(G6175,Mapping!$E$2:$F$246,2,0)</f>
        <v>S1</v>
      </c>
    </row>
    <row r="6176" spans="5:11" x14ac:dyDescent="0.25">
      <c r="E6176" s="5" t="s">
        <v>221</v>
      </c>
      <c r="F6176" s="1" t="s">
        <v>117</v>
      </c>
      <c r="G6176" s="2">
        <v>44360</v>
      </c>
      <c r="H6176" s="1">
        <v>0</v>
      </c>
      <c r="I6176" s="24">
        <f>VLOOKUP($E6176,Mapping!$A$2:$C$502,3,0)</f>
        <v>0</v>
      </c>
      <c r="J6176" s="24" t="str">
        <f>VLOOKUP($E6176,Mapping!$A$2:$C$502,2,0)</f>
        <v>Google Youtube</v>
      </c>
      <c r="K6176" s="24" t="str">
        <f>VLOOKUP(G6176,Mapping!$E$2:$F$246,2,0)</f>
        <v>S1</v>
      </c>
    </row>
    <row r="6177" spans="5:11" x14ac:dyDescent="0.25">
      <c r="E6177" s="5" t="s">
        <v>232</v>
      </c>
      <c r="F6177" s="1" t="s">
        <v>117</v>
      </c>
      <c r="G6177" s="2">
        <v>44360</v>
      </c>
      <c r="H6177" s="1">
        <v>6954.4086562001303</v>
      </c>
      <c r="I6177" s="24" t="str">
        <f>VLOOKUP($E6177,Mapping!$A$2:$C$502,3,0)</f>
        <v>S1</v>
      </c>
      <c r="J6177" s="24" t="str">
        <f>VLOOKUP($E6177,Mapping!$A$2:$C$502,2,0)</f>
        <v>Google Youtube</v>
      </c>
      <c r="K6177" s="24" t="str">
        <f>VLOOKUP(G6177,Mapping!$E$2:$F$246,2,0)</f>
        <v>S1</v>
      </c>
    </row>
    <row r="6178" spans="5:11" x14ac:dyDescent="0.25">
      <c r="E6178" s="5" t="s">
        <v>73</v>
      </c>
      <c r="F6178" s="1" t="s">
        <v>117</v>
      </c>
      <c r="G6178" s="2">
        <v>44360</v>
      </c>
      <c r="H6178" s="1">
        <v>282876.95580592903</v>
      </c>
      <c r="I6178" s="24">
        <f>VLOOKUP($E6178,Mapping!$A$2:$C$502,3,0)</f>
        <v>0</v>
      </c>
      <c r="J6178" s="24">
        <f>VLOOKUP($E6178,Mapping!$A$2:$C$502,2,0)</f>
        <v>0</v>
      </c>
      <c r="K6178" s="24" t="str">
        <f>VLOOKUP(G6178,Mapping!$E$2:$F$246,2,0)</f>
        <v>S1</v>
      </c>
    </row>
    <row r="6179" spans="5:11" x14ac:dyDescent="0.25">
      <c r="E6179" s="5" t="s">
        <v>149</v>
      </c>
      <c r="F6179" s="1" t="s">
        <v>117</v>
      </c>
      <c r="G6179" s="2">
        <v>44360</v>
      </c>
      <c r="H6179" s="1">
        <v>0</v>
      </c>
      <c r="I6179" s="24">
        <f>VLOOKUP($E6179,Mapping!$A$2:$C$502,3,0)</f>
        <v>0</v>
      </c>
      <c r="J6179" s="24" t="str">
        <f>VLOOKUP($E6179,Mapping!$A$2:$C$502,2,0)</f>
        <v>Event After Effect</v>
      </c>
      <c r="K6179" s="24" t="str">
        <f>VLOOKUP(G6179,Mapping!$E$2:$F$246,2,0)</f>
        <v>S1</v>
      </c>
    </row>
    <row r="6180" spans="5:11" x14ac:dyDescent="0.25">
      <c r="E6180" s="5" t="s">
        <v>150</v>
      </c>
      <c r="F6180" s="1" t="s">
        <v>117</v>
      </c>
      <c r="G6180" s="2">
        <v>44360</v>
      </c>
      <c r="H6180" s="1">
        <v>0</v>
      </c>
      <c r="I6180" s="24">
        <f>VLOOKUP($E6180,Mapping!$A$2:$C$502,3,0)</f>
        <v>0</v>
      </c>
      <c r="J6180" s="24" t="str">
        <f>VLOOKUP($E6180,Mapping!$A$2:$C$502,2,0)</f>
        <v>Internal Event</v>
      </c>
      <c r="K6180" s="24" t="str">
        <f>VLOOKUP(G6180,Mapping!$E$2:$F$246,2,0)</f>
        <v>S1</v>
      </c>
    </row>
    <row r="6181" spans="5:11" x14ac:dyDescent="0.25">
      <c r="E6181" s="5" t="s">
        <v>151</v>
      </c>
      <c r="F6181" s="1" t="s">
        <v>117</v>
      </c>
      <c r="G6181" s="2">
        <v>44360</v>
      </c>
      <c r="H6181" s="1">
        <v>0</v>
      </c>
      <c r="I6181" s="24">
        <f>VLOOKUP($E6181,Mapping!$A$2:$C$502,3,0)</f>
        <v>0</v>
      </c>
      <c r="J6181" s="24" t="str">
        <f>VLOOKUP($E6181,Mapping!$A$2:$C$502,2,0)</f>
        <v>Internal Event</v>
      </c>
      <c r="K6181" s="24" t="str">
        <f>VLOOKUP(G6181,Mapping!$E$2:$F$246,2,0)</f>
        <v>S1</v>
      </c>
    </row>
    <row r="6182" spans="5:11" x14ac:dyDescent="0.25">
      <c r="E6182" s="5" t="s">
        <v>152</v>
      </c>
      <c r="F6182" s="1" t="s">
        <v>117</v>
      </c>
      <c r="G6182" s="2">
        <v>44360</v>
      </c>
      <c r="H6182" s="1">
        <v>0</v>
      </c>
      <c r="I6182" s="24">
        <f>VLOOKUP($E6182,Mapping!$A$2:$C$502,3,0)</f>
        <v>0</v>
      </c>
      <c r="J6182" s="24" t="str">
        <f>VLOOKUP($E6182,Mapping!$A$2:$C$502,2,0)</f>
        <v>Internal Event</v>
      </c>
      <c r="K6182" s="24" t="str">
        <f>VLOOKUP(G6182,Mapping!$E$2:$F$246,2,0)</f>
        <v>S1</v>
      </c>
    </row>
    <row r="6183" spans="5:11" x14ac:dyDescent="0.25">
      <c r="E6183" s="5" t="s">
        <v>153</v>
      </c>
      <c r="F6183" s="1" t="s">
        <v>117</v>
      </c>
      <c r="G6183" s="2">
        <v>44360</v>
      </c>
      <c r="H6183" s="1">
        <v>0</v>
      </c>
      <c r="I6183" s="24">
        <f>VLOOKUP($E6183,Mapping!$A$2:$C$502,3,0)</f>
        <v>0</v>
      </c>
      <c r="J6183" s="24" t="str">
        <f>VLOOKUP($E6183,Mapping!$A$2:$C$502,2,0)</f>
        <v>Monday Effect</v>
      </c>
      <c r="K6183" s="24" t="str">
        <f>VLOOKUP(G6183,Mapping!$E$2:$F$246,2,0)</f>
        <v>S1</v>
      </c>
    </row>
    <row r="6184" spans="5:11" x14ac:dyDescent="0.25">
      <c r="E6184" s="5" t="s">
        <v>154</v>
      </c>
      <c r="F6184" s="1" t="s">
        <v>117</v>
      </c>
      <c r="G6184" s="2">
        <v>44360</v>
      </c>
      <c r="H6184" s="1">
        <v>0</v>
      </c>
      <c r="I6184" s="24">
        <f>VLOOKUP($E6184,Mapping!$A$2:$C$502,3,0)</f>
        <v>0</v>
      </c>
      <c r="J6184" s="24" t="str">
        <f>VLOOKUP($E6184,Mapping!$A$2:$C$502,2,0)</f>
        <v>New Content</v>
      </c>
      <c r="K6184" s="24" t="str">
        <f>VLOOKUP(G6184,Mapping!$E$2:$F$246,2,0)</f>
        <v>S1</v>
      </c>
    </row>
    <row r="6185" spans="5:11" x14ac:dyDescent="0.25">
      <c r="E6185" s="5" t="s">
        <v>155</v>
      </c>
      <c r="F6185" s="1" t="s">
        <v>117</v>
      </c>
      <c r="G6185" s="2">
        <v>44360</v>
      </c>
      <c r="H6185" s="1">
        <v>0</v>
      </c>
      <c r="I6185" s="24">
        <f>VLOOKUP($E6185,Mapping!$A$2:$C$502,3,0)</f>
        <v>0</v>
      </c>
      <c r="J6185" s="24" t="str">
        <f>VLOOKUP($E6185,Mapping!$A$2:$C$502,2,0)</f>
        <v>Internal Event</v>
      </c>
      <c r="K6185" s="24" t="str">
        <f>VLOOKUP(G6185,Mapping!$E$2:$F$246,2,0)</f>
        <v>S1</v>
      </c>
    </row>
    <row r="6186" spans="5:11" x14ac:dyDescent="0.25">
      <c r="E6186" s="5" t="s">
        <v>156</v>
      </c>
      <c r="F6186" s="1" t="s">
        <v>117</v>
      </c>
      <c r="G6186" s="2">
        <v>44360</v>
      </c>
      <c r="H6186" s="1">
        <v>0</v>
      </c>
      <c r="I6186" s="24">
        <f>VLOOKUP($E6186,Mapping!$A$2:$C$502,3,0)</f>
        <v>0</v>
      </c>
      <c r="J6186" s="24" t="str">
        <f>VLOOKUP($E6186,Mapping!$A$2:$C$502,2,0)</f>
        <v>Internal Event</v>
      </c>
      <c r="K6186" s="24" t="str">
        <f>VLOOKUP(G6186,Mapping!$E$2:$F$246,2,0)</f>
        <v>S1</v>
      </c>
    </row>
    <row r="6187" spans="5:11" x14ac:dyDescent="0.25">
      <c r="E6187" s="5" t="s">
        <v>233</v>
      </c>
      <c r="F6187" s="1" t="s">
        <v>117</v>
      </c>
      <c r="G6187" s="2">
        <v>44360</v>
      </c>
      <c r="H6187" s="1">
        <v>0</v>
      </c>
      <c r="I6187" s="24" t="str">
        <f>VLOOKUP($E6187,Mapping!$A$2:$C$502,3,0)</f>
        <v>S2</v>
      </c>
      <c r="J6187" s="24" t="str">
        <f>VLOOKUP($E6187,Mapping!$A$2:$C$502,2,0)</f>
        <v>Reddit</v>
      </c>
      <c r="K6187" s="24" t="str">
        <f>VLOOKUP(G6187,Mapping!$E$2:$F$246,2,0)</f>
        <v>S1</v>
      </c>
    </row>
    <row r="6188" spans="5:11" x14ac:dyDescent="0.25">
      <c r="E6188" s="5" t="s">
        <v>158</v>
      </c>
      <c r="F6188" s="1" t="s">
        <v>117</v>
      </c>
      <c r="G6188" s="2">
        <v>44360</v>
      </c>
      <c r="H6188" s="1">
        <v>0</v>
      </c>
      <c r="I6188" s="24">
        <f>VLOOKUP($E6188,Mapping!$A$2:$C$502,3,0)</f>
        <v>0</v>
      </c>
      <c r="J6188" s="24" t="str">
        <f>VLOOKUP($E6188,Mapping!$A$2:$C$502,2,0)</f>
        <v>Internal Event</v>
      </c>
      <c r="K6188" s="24" t="str">
        <f>VLOOKUP(G6188,Mapping!$E$2:$F$246,2,0)</f>
        <v>S1</v>
      </c>
    </row>
    <row r="6189" spans="5:11" x14ac:dyDescent="0.25">
      <c r="E6189" s="5" t="s">
        <v>159</v>
      </c>
      <c r="F6189" s="1" t="s">
        <v>117</v>
      </c>
      <c r="G6189" s="2">
        <v>44360</v>
      </c>
      <c r="H6189" s="1">
        <v>0</v>
      </c>
      <c r="I6189" s="24">
        <f>VLOOKUP($E6189,Mapping!$A$2:$C$502,3,0)</f>
        <v>0</v>
      </c>
      <c r="J6189" s="24" t="str">
        <f>VLOOKUP($E6189,Mapping!$A$2:$C$502,2,0)</f>
        <v>Event After Effect</v>
      </c>
      <c r="K6189" s="24" t="str">
        <f>VLOOKUP(G6189,Mapping!$E$2:$F$246,2,0)</f>
        <v>S1</v>
      </c>
    </row>
    <row r="6190" spans="5:11" x14ac:dyDescent="0.25">
      <c r="E6190" s="5" t="s">
        <v>160</v>
      </c>
      <c r="F6190" s="1" t="s">
        <v>117</v>
      </c>
      <c r="G6190" s="2">
        <v>44360</v>
      </c>
      <c r="H6190" s="1">
        <v>0</v>
      </c>
      <c r="I6190" s="24">
        <f>VLOOKUP($E6190,Mapping!$A$2:$C$502,3,0)</f>
        <v>0</v>
      </c>
      <c r="J6190" s="24" t="str">
        <f>VLOOKUP($E6190,Mapping!$A$2:$C$502,2,0)</f>
        <v>Event After Effect</v>
      </c>
      <c r="K6190" s="24" t="str">
        <f>VLOOKUP(G6190,Mapping!$E$2:$F$246,2,0)</f>
        <v>S1</v>
      </c>
    </row>
    <row r="6191" spans="5:11" x14ac:dyDescent="0.25">
      <c r="E6191" s="5" t="s">
        <v>161</v>
      </c>
      <c r="F6191" s="1" t="s">
        <v>117</v>
      </c>
      <c r="G6191" s="2">
        <v>44360</v>
      </c>
      <c r="H6191" s="1">
        <v>0</v>
      </c>
      <c r="I6191" s="24">
        <f>VLOOKUP($E6191,Mapping!$A$2:$C$502,3,0)</f>
        <v>0</v>
      </c>
      <c r="J6191" s="24" t="str">
        <f>VLOOKUP($E6191,Mapping!$A$2:$C$502,2,0)</f>
        <v>Internal Event</v>
      </c>
      <c r="K6191" s="24" t="str">
        <f>VLOOKUP(G6191,Mapping!$E$2:$F$246,2,0)</f>
        <v>S1</v>
      </c>
    </row>
    <row r="6192" spans="5:11" x14ac:dyDescent="0.25">
      <c r="E6192" s="5" t="s">
        <v>162</v>
      </c>
      <c r="F6192" s="1" t="s">
        <v>117</v>
      </c>
      <c r="G6192" s="2">
        <v>44360</v>
      </c>
      <c r="H6192" s="1">
        <v>0</v>
      </c>
      <c r="I6192" s="24">
        <f>VLOOKUP($E6192,Mapping!$A$2:$C$502,3,0)</f>
        <v>0</v>
      </c>
      <c r="J6192" s="24" t="str">
        <f>VLOOKUP($E6192,Mapping!$A$2:$C$502,2,0)</f>
        <v>Tuesday Effect</v>
      </c>
      <c r="K6192" s="24" t="str">
        <f>VLOOKUP(G6192,Mapping!$E$2:$F$246,2,0)</f>
        <v>S1</v>
      </c>
    </row>
    <row r="6193" spans="5:11" x14ac:dyDescent="0.25">
      <c r="E6193" s="5" t="s">
        <v>222</v>
      </c>
      <c r="F6193" s="1" t="s">
        <v>117</v>
      </c>
      <c r="G6193" s="2">
        <v>44360</v>
      </c>
      <c r="H6193" s="1">
        <v>0</v>
      </c>
      <c r="I6193" s="24" t="str">
        <f>VLOOKUP($E6193,Mapping!$A$2:$C$502,3,0)</f>
        <v>Pre</v>
      </c>
      <c r="J6193" s="24" t="str">
        <f>VLOOKUP($E6193,Mapping!$A$2:$C$502,2,0)</f>
        <v>Unity</v>
      </c>
      <c r="K6193" s="24" t="str">
        <f>VLOOKUP(G6193,Mapping!$E$2:$F$246,2,0)</f>
        <v>S1</v>
      </c>
    </row>
    <row r="6194" spans="5:11" x14ac:dyDescent="0.25">
      <c r="E6194" s="5" t="s">
        <v>234</v>
      </c>
      <c r="F6194" s="1" t="s">
        <v>117</v>
      </c>
      <c r="G6194" s="2">
        <v>44360</v>
      </c>
      <c r="H6194" s="1">
        <v>5383.6916762484097</v>
      </c>
      <c r="I6194" s="24" t="str">
        <f>VLOOKUP($E6194,Mapping!$A$2:$C$502,3,0)</f>
        <v>S1</v>
      </c>
      <c r="J6194" s="24" t="str">
        <f>VLOOKUP($E6194,Mapping!$A$2:$C$502,2,0)</f>
        <v>Unity</v>
      </c>
      <c r="K6194" s="24" t="str">
        <f>VLOOKUP(G6194,Mapping!$E$2:$F$246,2,0)</f>
        <v>S1</v>
      </c>
    </row>
    <row r="6195" spans="5:11" x14ac:dyDescent="0.25">
      <c r="E6195" s="5" t="s">
        <v>235</v>
      </c>
      <c r="F6195" s="1" t="s">
        <v>117</v>
      </c>
      <c r="G6195" s="2">
        <v>44360</v>
      </c>
      <c r="H6195" s="1">
        <v>0</v>
      </c>
      <c r="I6195" s="24" t="str">
        <f>VLOOKUP($E6195,Mapping!$A$2:$C$502,3,0)</f>
        <v>S2</v>
      </c>
      <c r="J6195" s="24" t="str">
        <f>VLOOKUP($E6195,Mapping!$A$2:$C$502,2,0)</f>
        <v>Unity</v>
      </c>
      <c r="K6195" s="24" t="str">
        <f>VLOOKUP(G6195,Mapping!$E$2:$F$246,2,0)</f>
        <v>S1</v>
      </c>
    </row>
    <row r="6196" spans="5:11" x14ac:dyDescent="0.25">
      <c r="E6196" s="5" t="s">
        <v>247</v>
      </c>
      <c r="F6196" s="1" t="s">
        <v>117</v>
      </c>
      <c r="G6196" s="2">
        <v>44360</v>
      </c>
      <c r="H6196" s="1">
        <v>0</v>
      </c>
      <c r="I6196" s="24" t="str">
        <f>VLOOKUP($E6196,Mapping!$A$2:$C$502,3,0)</f>
        <v>S3</v>
      </c>
      <c r="J6196" s="24" t="str">
        <f>VLOOKUP($E6196,Mapping!$A$2:$C$502,2,0)</f>
        <v>Unity</v>
      </c>
      <c r="K6196" s="24" t="str">
        <f>VLOOKUP(G6196,Mapping!$E$2:$F$246,2,0)</f>
        <v>S1</v>
      </c>
    </row>
    <row r="6197" spans="5:11" x14ac:dyDescent="0.25">
      <c r="E6197" s="5" t="s">
        <v>200</v>
      </c>
      <c r="F6197" s="1" t="s">
        <v>117</v>
      </c>
      <c r="G6197" s="2">
        <v>44361</v>
      </c>
      <c r="H6197" s="1">
        <v>0</v>
      </c>
      <c r="I6197" s="24">
        <f>VLOOKUP($E6197,Mapping!$A$2:$C$502,3,0)</f>
        <v>0</v>
      </c>
      <c r="J6197" s="24" t="str">
        <f>VLOOKUP($E6197,Mapping!$A$2:$C$502,2,0)</f>
        <v>Apple Search</v>
      </c>
      <c r="K6197" s="24" t="str">
        <f>VLOOKUP(G6197,Mapping!$E$2:$F$246,2,0)</f>
        <v>S1</v>
      </c>
    </row>
    <row r="6198" spans="5:11" x14ac:dyDescent="0.25">
      <c r="E6198" s="5" t="s">
        <v>227</v>
      </c>
      <c r="F6198" s="1" t="s">
        <v>117</v>
      </c>
      <c r="G6198" s="2">
        <v>44361</v>
      </c>
      <c r="H6198" s="1">
        <v>210.50747555939299</v>
      </c>
      <c r="I6198" s="24">
        <f>VLOOKUP($E6198,Mapping!$A$2:$C$502,3,0)</f>
        <v>0</v>
      </c>
      <c r="J6198" s="24" t="str">
        <f>VLOOKUP($E6198,Mapping!$A$2:$C$502,2,0)</f>
        <v>Applovin Rewarded</v>
      </c>
      <c r="K6198" s="24" t="str">
        <f>VLOOKUP(G6198,Mapping!$E$2:$F$246,2,0)</f>
        <v>S1</v>
      </c>
    </row>
    <row r="6199" spans="5:11" x14ac:dyDescent="0.25">
      <c r="E6199" s="5" t="s">
        <v>201</v>
      </c>
      <c r="F6199" s="1" t="s">
        <v>117</v>
      </c>
      <c r="G6199" s="2">
        <v>44361</v>
      </c>
      <c r="H6199" s="1">
        <v>344.18406036386102</v>
      </c>
      <c r="I6199" s="24">
        <f>VLOOKUP($E6199,Mapping!$A$2:$C$502,3,0)</f>
        <v>0</v>
      </c>
      <c r="J6199" s="24" t="str">
        <f>VLOOKUP($E6199,Mapping!$A$2:$C$502,2,0)</f>
        <v>Applovin Video</v>
      </c>
      <c r="K6199" s="24" t="str">
        <f>VLOOKUP(G6199,Mapping!$E$2:$F$246,2,0)</f>
        <v>S1</v>
      </c>
    </row>
    <row r="6200" spans="5:11" x14ac:dyDescent="0.25">
      <c r="E6200" s="5" t="s">
        <v>143</v>
      </c>
      <c r="F6200" s="1" t="s">
        <v>117</v>
      </c>
      <c r="G6200" s="2">
        <v>44361</v>
      </c>
      <c r="H6200" s="1">
        <v>0</v>
      </c>
      <c r="I6200" s="24">
        <f>VLOOKUP($E6200,Mapping!$A$2:$C$502,3,0)</f>
        <v>0</v>
      </c>
      <c r="J6200" s="24" t="str">
        <f>VLOOKUP($E6200,Mapping!$A$2:$C$502,2,0)</f>
        <v>Bug Fix</v>
      </c>
      <c r="K6200" s="24" t="str">
        <f>VLOOKUP(G6200,Mapping!$E$2:$F$246,2,0)</f>
        <v>S1</v>
      </c>
    </row>
    <row r="6201" spans="5:11" x14ac:dyDescent="0.25">
      <c r="E6201" s="5" t="s">
        <v>144</v>
      </c>
      <c r="F6201" s="1" t="s">
        <v>117</v>
      </c>
      <c r="G6201" s="2">
        <v>44361</v>
      </c>
      <c r="H6201" s="1">
        <v>0</v>
      </c>
      <c r="I6201" s="24">
        <f>VLOOKUP($E6201,Mapping!$A$2:$C$502,3,0)</f>
        <v>0</v>
      </c>
      <c r="J6201" s="24" t="str">
        <f>VLOOKUP($E6201,Mapping!$A$2:$C$502,2,0)</f>
        <v>Bug Fix</v>
      </c>
      <c r="K6201" s="24" t="str">
        <f>VLOOKUP(G6201,Mapping!$E$2:$F$246,2,0)</f>
        <v>S1</v>
      </c>
    </row>
    <row r="6202" spans="5:11" x14ac:dyDescent="0.25">
      <c r="E6202" s="5" t="s">
        <v>226</v>
      </c>
      <c r="F6202" s="1" t="s">
        <v>117</v>
      </c>
      <c r="G6202" s="2">
        <v>44361</v>
      </c>
      <c r="H6202" s="1">
        <v>19409.160505334701</v>
      </c>
      <c r="I6202" s="24">
        <f>VLOOKUP($E6202,Mapping!$A$2:$C$502,3,0)</f>
        <v>0</v>
      </c>
      <c r="J6202" s="24" t="str">
        <f>VLOOKUP($E6202,Mapping!$A$2:$C$502,2,0)</f>
        <v>Bug Fix</v>
      </c>
      <c r="K6202" s="24" t="str">
        <f>VLOOKUP(G6202,Mapping!$E$2:$F$246,2,0)</f>
        <v>S1</v>
      </c>
    </row>
    <row r="6203" spans="5:11" x14ac:dyDescent="0.25">
      <c r="E6203" s="5" t="s">
        <v>146</v>
      </c>
      <c r="F6203" s="1" t="s">
        <v>117</v>
      </c>
      <c r="G6203" s="2">
        <v>44361</v>
      </c>
      <c r="H6203" s="1">
        <v>0</v>
      </c>
      <c r="I6203" s="24">
        <f>VLOOKUP($E6203,Mapping!$A$2:$C$502,3,0)</f>
        <v>0</v>
      </c>
      <c r="J6203" s="24" t="str">
        <f>VLOOKUP($E6203,Mapping!$A$2:$C$502,2,0)</f>
        <v>Event After Effect</v>
      </c>
      <c r="K6203" s="24" t="str">
        <f>VLOOKUP(G6203,Mapping!$E$2:$F$246,2,0)</f>
        <v>S1</v>
      </c>
    </row>
    <row r="6204" spans="5:11" x14ac:dyDescent="0.25">
      <c r="E6204" s="5" t="s">
        <v>228</v>
      </c>
      <c r="F6204" s="1" t="s">
        <v>117</v>
      </c>
      <c r="G6204" s="2">
        <v>44361</v>
      </c>
      <c r="H6204" s="1">
        <v>480.44937123348097</v>
      </c>
      <c r="I6204" s="24">
        <f>VLOOKUP($E6204,Mapping!$A$2:$C$502,3,0)</f>
        <v>0</v>
      </c>
      <c r="J6204" s="24" t="str">
        <f>VLOOKUP($E6204,Mapping!$A$2:$C$502,2,0)</f>
        <v>Bytedance Global</v>
      </c>
      <c r="K6204" s="24" t="str">
        <f>VLOOKUP(G6204,Mapping!$E$2:$F$246,2,0)</f>
        <v>S1</v>
      </c>
    </row>
    <row r="6205" spans="5:11" x14ac:dyDescent="0.25">
      <c r="E6205" s="5" t="s">
        <v>180</v>
      </c>
      <c r="F6205" s="1" t="s">
        <v>117</v>
      </c>
      <c r="G6205" s="2">
        <v>44361</v>
      </c>
      <c r="H6205" s="1">
        <v>-18862.164574264301</v>
      </c>
      <c r="I6205" s="24">
        <f>VLOOKUP($E6205,Mapping!$A$2:$C$502,3,0)</f>
        <v>0</v>
      </c>
      <c r="J6205" s="24" t="str">
        <f>VLOOKUP($E6205,Mapping!$A$2:$C$502,2,0)</f>
        <v>Lords Mobile</v>
      </c>
      <c r="K6205" s="24" t="str">
        <f>VLOOKUP(G6205,Mapping!$E$2:$F$246,2,0)</f>
        <v>S1</v>
      </c>
    </row>
    <row r="6206" spans="5:11" x14ac:dyDescent="0.25">
      <c r="E6206" s="5" t="s">
        <v>181</v>
      </c>
      <c r="F6206" s="1" t="s">
        <v>117</v>
      </c>
      <c r="G6206" s="2">
        <v>44361</v>
      </c>
      <c r="H6206" s="1">
        <v>-18262.874324724798</v>
      </c>
      <c r="I6206" s="24">
        <f>VLOOKUP($E6206,Mapping!$A$2:$C$502,3,0)</f>
        <v>0</v>
      </c>
      <c r="J6206" s="24" t="str">
        <f>VLOOKUP($E6206,Mapping!$A$2:$C$502,2,0)</f>
        <v>Rise of Kingdom</v>
      </c>
      <c r="K6206" s="24" t="str">
        <f>VLOOKUP(G6206,Mapping!$E$2:$F$246,2,0)</f>
        <v>S1</v>
      </c>
    </row>
    <row r="6207" spans="5:11" x14ac:dyDescent="0.25">
      <c r="E6207" s="5" t="s">
        <v>182</v>
      </c>
      <c r="F6207" s="1" t="s">
        <v>117</v>
      </c>
      <c r="G6207" s="2">
        <v>44361</v>
      </c>
      <c r="H6207" s="1">
        <v>-16000.3857772713</v>
      </c>
      <c r="I6207" s="24">
        <f>VLOOKUP($E6207,Mapping!$A$2:$C$502,3,0)</f>
        <v>0</v>
      </c>
      <c r="J6207" s="24" t="str">
        <f>VLOOKUP($E6207,Mapping!$A$2:$C$502,2,0)</f>
        <v>West Game</v>
      </c>
      <c r="K6207" s="24" t="str">
        <f>VLOOKUP(G6207,Mapping!$E$2:$F$246,2,0)</f>
        <v>S1</v>
      </c>
    </row>
    <row r="6208" spans="5:11" x14ac:dyDescent="0.25">
      <c r="E6208" s="5" t="s">
        <v>148</v>
      </c>
      <c r="F6208" s="1" t="s">
        <v>117</v>
      </c>
      <c r="G6208" s="2">
        <v>44361</v>
      </c>
      <c r="H6208" s="1">
        <v>0</v>
      </c>
      <c r="I6208" s="24">
        <f>VLOOKUP($E6208,Mapping!$A$2:$C$502,3,0)</f>
        <v>0</v>
      </c>
      <c r="J6208" s="24" t="str">
        <f>VLOOKUP($E6208,Mapping!$A$2:$C$502,2,0)</f>
        <v>Event After Effect</v>
      </c>
      <c r="K6208" s="24" t="str">
        <f>VLOOKUP(G6208,Mapping!$E$2:$F$246,2,0)</f>
        <v>S1</v>
      </c>
    </row>
    <row r="6209" spans="5:11" x14ac:dyDescent="0.25">
      <c r="E6209" s="5" t="s">
        <v>202</v>
      </c>
      <c r="F6209" s="1" t="s">
        <v>117</v>
      </c>
      <c r="G6209" s="2">
        <v>44361</v>
      </c>
      <c r="H6209" s="1">
        <v>5135.0300082243502</v>
      </c>
      <c r="I6209" s="24" t="str">
        <f>VLOOKUP($E6209,Mapping!$A$2:$C$502,3,0)</f>
        <v>S1</v>
      </c>
      <c r="J6209" s="24" t="str">
        <f>VLOOKUP($E6209,Mapping!$A$2:$C$502,2,0)</f>
        <v>Facebook AEO AAA</v>
      </c>
      <c r="K6209" s="24" t="str">
        <f>VLOOKUP(G6209,Mapping!$E$2:$F$246,2,0)</f>
        <v>S1</v>
      </c>
    </row>
    <row r="6210" spans="5:11" x14ac:dyDescent="0.25">
      <c r="E6210" s="5" t="s">
        <v>203</v>
      </c>
      <c r="F6210" s="1" t="s">
        <v>117</v>
      </c>
      <c r="G6210" s="2">
        <v>44361</v>
      </c>
      <c r="H6210" s="1">
        <v>0</v>
      </c>
      <c r="I6210" s="24" t="str">
        <f>VLOOKUP($E6210,Mapping!$A$2:$C$502,3,0)</f>
        <v>S2</v>
      </c>
      <c r="J6210" s="24" t="str">
        <f>VLOOKUP($E6210,Mapping!$A$2:$C$502,2,0)</f>
        <v>Facebook AEO AAA</v>
      </c>
      <c r="K6210" s="24" t="str">
        <f>VLOOKUP(G6210,Mapping!$E$2:$F$246,2,0)</f>
        <v>S1</v>
      </c>
    </row>
    <row r="6211" spans="5:11" x14ac:dyDescent="0.25">
      <c r="E6211" s="5" t="s">
        <v>243</v>
      </c>
      <c r="F6211" s="1" t="s">
        <v>117</v>
      </c>
      <c r="G6211" s="2">
        <v>44361</v>
      </c>
      <c r="H6211" s="1">
        <v>0</v>
      </c>
      <c r="I6211" s="24" t="str">
        <f>VLOOKUP($E6211,Mapping!$A$2:$C$502,3,0)</f>
        <v>S3</v>
      </c>
      <c r="J6211" s="24" t="str">
        <f>VLOOKUP($E6211,Mapping!$A$2:$C$502,2,0)</f>
        <v>Facebook AEO AAA</v>
      </c>
      <c r="K6211" s="24" t="str">
        <f>VLOOKUP(G6211,Mapping!$E$2:$F$246,2,0)</f>
        <v>S1</v>
      </c>
    </row>
    <row r="6212" spans="5:11" x14ac:dyDescent="0.25">
      <c r="E6212" s="5" t="s">
        <v>204</v>
      </c>
      <c r="F6212" s="1" t="s">
        <v>117</v>
      </c>
      <c r="G6212" s="2">
        <v>44361</v>
      </c>
      <c r="H6212" s="1">
        <v>0</v>
      </c>
      <c r="I6212" s="24" t="str">
        <f>VLOOKUP($E6212,Mapping!$A$2:$C$502,3,0)</f>
        <v>Pre</v>
      </c>
      <c r="J6212" s="24" t="str">
        <f>VLOOKUP($E6212,Mapping!$A$2:$C$502,2,0)</f>
        <v>Facebook AEO AAA</v>
      </c>
      <c r="K6212" s="24" t="str">
        <f>VLOOKUP(G6212,Mapping!$E$2:$F$246,2,0)</f>
        <v>S1</v>
      </c>
    </row>
    <row r="6213" spans="5:11" x14ac:dyDescent="0.25">
      <c r="E6213" s="5" t="s">
        <v>205</v>
      </c>
      <c r="F6213" s="1" t="s">
        <v>117</v>
      </c>
      <c r="G6213" s="2">
        <v>44361</v>
      </c>
      <c r="H6213" s="1">
        <v>3646.76467199849</v>
      </c>
      <c r="I6213" s="24" t="str">
        <f>VLOOKUP($E6213,Mapping!$A$2:$C$502,3,0)</f>
        <v>S1</v>
      </c>
      <c r="J6213" s="24" t="str">
        <f>VLOOKUP($E6213,Mapping!$A$2:$C$502,2,0)</f>
        <v>Facebook AEO BAU</v>
      </c>
      <c r="K6213" s="24" t="str">
        <f>VLOOKUP(G6213,Mapping!$E$2:$F$246,2,0)</f>
        <v>S1</v>
      </c>
    </row>
    <row r="6214" spans="5:11" x14ac:dyDescent="0.25">
      <c r="E6214" s="5" t="s">
        <v>206</v>
      </c>
      <c r="F6214" s="1" t="s">
        <v>117</v>
      </c>
      <c r="G6214" s="2">
        <v>44361</v>
      </c>
      <c r="H6214" s="1">
        <v>0</v>
      </c>
      <c r="I6214" s="24" t="str">
        <f>VLOOKUP($E6214,Mapping!$A$2:$C$502,3,0)</f>
        <v>S2</v>
      </c>
      <c r="J6214" s="24" t="str">
        <f>VLOOKUP($E6214,Mapping!$A$2:$C$502,2,0)</f>
        <v>Facebook AEO BAU</v>
      </c>
      <c r="K6214" s="24" t="str">
        <f>VLOOKUP(G6214,Mapping!$E$2:$F$246,2,0)</f>
        <v>S1</v>
      </c>
    </row>
    <row r="6215" spans="5:11" x14ac:dyDescent="0.25">
      <c r="E6215" s="5" t="s">
        <v>244</v>
      </c>
      <c r="F6215" s="1" t="s">
        <v>117</v>
      </c>
      <c r="G6215" s="2">
        <v>44361</v>
      </c>
      <c r="H6215" s="1">
        <v>0</v>
      </c>
      <c r="I6215" s="24" t="str">
        <f>VLOOKUP($E6215,Mapping!$A$2:$C$502,3,0)</f>
        <v>S3</v>
      </c>
      <c r="J6215" s="24" t="str">
        <f>VLOOKUP($E6215,Mapping!$A$2:$C$502,2,0)</f>
        <v>Facebook AEO BAU</v>
      </c>
      <c r="K6215" s="24" t="str">
        <f>VLOOKUP(G6215,Mapping!$E$2:$F$246,2,0)</f>
        <v>S1</v>
      </c>
    </row>
    <row r="6216" spans="5:11" x14ac:dyDescent="0.25">
      <c r="E6216" s="5" t="s">
        <v>207</v>
      </c>
      <c r="F6216" s="1" t="s">
        <v>117</v>
      </c>
      <c r="G6216" s="2">
        <v>44361</v>
      </c>
      <c r="H6216" s="1">
        <v>0</v>
      </c>
      <c r="I6216" s="24" t="str">
        <f>VLOOKUP($E6216,Mapping!$A$2:$C$502,3,0)</f>
        <v>Pre</v>
      </c>
      <c r="J6216" s="24" t="str">
        <f>VLOOKUP($E6216,Mapping!$A$2:$C$502,2,0)</f>
        <v>Facebook AEO BAU</v>
      </c>
      <c r="K6216" s="24" t="str">
        <f>VLOOKUP(G6216,Mapping!$E$2:$F$246,2,0)</f>
        <v>S1</v>
      </c>
    </row>
    <row r="6217" spans="5:11" x14ac:dyDescent="0.25">
      <c r="E6217" s="5" t="s">
        <v>208</v>
      </c>
      <c r="F6217" s="1" t="s">
        <v>117</v>
      </c>
      <c r="G6217" s="2">
        <v>44361</v>
      </c>
      <c r="H6217" s="1">
        <v>0</v>
      </c>
      <c r="I6217" s="24" t="str">
        <f>VLOOKUP($E6217,Mapping!$A$2:$C$502,3,0)</f>
        <v>Pre</v>
      </c>
      <c r="J6217" s="24" t="str">
        <f>VLOOKUP($E6217,Mapping!$A$2:$C$502,2,0)</f>
        <v>Facebook VO AAA</v>
      </c>
      <c r="K6217" s="24" t="str">
        <f>VLOOKUP(G6217,Mapping!$E$2:$F$246,2,0)</f>
        <v>S1</v>
      </c>
    </row>
    <row r="6218" spans="5:11" x14ac:dyDescent="0.25">
      <c r="E6218" s="5" t="s">
        <v>209</v>
      </c>
      <c r="F6218" s="1" t="s">
        <v>117</v>
      </c>
      <c r="G6218" s="2">
        <v>44361</v>
      </c>
      <c r="H6218" s="1">
        <v>12604.209298560199</v>
      </c>
      <c r="I6218" s="24" t="str">
        <f>VLOOKUP($E6218,Mapping!$A$2:$C$502,3,0)</f>
        <v>S1</v>
      </c>
      <c r="J6218" s="24" t="str">
        <f>VLOOKUP($E6218,Mapping!$A$2:$C$502,2,0)</f>
        <v>Facebook VO AAA</v>
      </c>
      <c r="K6218" s="24" t="str">
        <f>VLOOKUP(G6218,Mapping!$E$2:$F$246,2,0)</f>
        <v>S1</v>
      </c>
    </row>
    <row r="6219" spans="5:11" x14ac:dyDescent="0.25">
      <c r="E6219" s="5" t="s">
        <v>210</v>
      </c>
      <c r="F6219" s="1" t="s">
        <v>117</v>
      </c>
      <c r="G6219" s="2">
        <v>44361</v>
      </c>
      <c r="H6219" s="1">
        <v>0</v>
      </c>
      <c r="I6219" s="24" t="str">
        <f>VLOOKUP($E6219,Mapping!$A$2:$C$502,3,0)</f>
        <v>S2</v>
      </c>
      <c r="J6219" s="24" t="str">
        <f>VLOOKUP($E6219,Mapping!$A$2:$C$502,2,0)</f>
        <v>Facebook VO AAA</v>
      </c>
      <c r="K6219" s="24" t="str">
        <f>VLOOKUP(G6219,Mapping!$E$2:$F$246,2,0)</f>
        <v>S1</v>
      </c>
    </row>
    <row r="6220" spans="5:11" x14ac:dyDescent="0.25">
      <c r="E6220" s="5" t="s">
        <v>245</v>
      </c>
      <c r="F6220" s="1" t="s">
        <v>117</v>
      </c>
      <c r="G6220" s="2">
        <v>44361</v>
      </c>
      <c r="H6220" s="1">
        <v>0</v>
      </c>
      <c r="I6220" s="24" t="str">
        <f>VLOOKUP($E6220,Mapping!$A$2:$C$502,3,0)</f>
        <v>S3</v>
      </c>
      <c r="J6220" s="24" t="str">
        <f>VLOOKUP($E6220,Mapping!$A$2:$C$502,2,0)</f>
        <v>Facebook VO AAA</v>
      </c>
      <c r="K6220" s="24" t="str">
        <f>VLOOKUP(G6220,Mapping!$E$2:$F$246,2,0)</f>
        <v>S1</v>
      </c>
    </row>
    <row r="6221" spans="5:11" x14ac:dyDescent="0.25">
      <c r="E6221" s="5" t="s">
        <v>211</v>
      </c>
      <c r="F6221" s="1" t="s">
        <v>117</v>
      </c>
      <c r="G6221" s="2">
        <v>44361</v>
      </c>
      <c r="H6221" s="1">
        <v>0</v>
      </c>
      <c r="I6221" s="24" t="str">
        <f>VLOOKUP($E6221,Mapping!$A$2:$C$502,3,0)</f>
        <v>Pre</v>
      </c>
      <c r="J6221" s="24" t="str">
        <f>VLOOKUP($E6221,Mapping!$A$2:$C$502,2,0)</f>
        <v>Facebook VO BAU</v>
      </c>
      <c r="K6221" s="24" t="str">
        <f>VLOOKUP(G6221,Mapping!$E$2:$F$246,2,0)</f>
        <v>S1</v>
      </c>
    </row>
    <row r="6222" spans="5:11" x14ac:dyDescent="0.25">
      <c r="E6222" s="5" t="s">
        <v>212</v>
      </c>
      <c r="F6222" s="1" t="s">
        <v>117</v>
      </c>
      <c r="G6222" s="2">
        <v>44361</v>
      </c>
      <c r="H6222" s="1">
        <v>18156.581938761599</v>
      </c>
      <c r="I6222" s="24" t="str">
        <f>VLOOKUP($E6222,Mapping!$A$2:$C$502,3,0)</f>
        <v>S1</v>
      </c>
      <c r="J6222" s="24" t="str">
        <f>VLOOKUP($E6222,Mapping!$A$2:$C$502,2,0)</f>
        <v>Facebook VO BAU</v>
      </c>
      <c r="K6222" s="24" t="str">
        <f>VLOOKUP(G6222,Mapping!$E$2:$F$246,2,0)</f>
        <v>S1</v>
      </c>
    </row>
    <row r="6223" spans="5:11" x14ac:dyDescent="0.25">
      <c r="E6223" s="5" t="s">
        <v>213</v>
      </c>
      <c r="F6223" s="1" t="s">
        <v>117</v>
      </c>
      <c r="G6223" s="2">
        <v>44361</v>
      </c>
      <c r="H6223" s="1">
        <v>0</v>
      </c>
      <c r="I6223" s="24" t="str">
        <f>VLOOKUP($E6223,Mapping!$A$2:$C$502,3,0)</f>
        <v>S2</v>
      </c>
      <c r="J6223" s="24" t="str">
        <f>VLOOKUP($E6223,Mapping!$A$2:$C$502,2,0)</f>
        <v>Facebook VO BAU</v>
      </c>
      <c r="K6223" s="24" t="str">
        <f>VLOOKUP(G6223,Mapping!$E$2:$F$246,2,0)</f>
        <v>S1</v>
      </c>
    </row>
    <row r="6224" spans="5:11" x14ac:dyDescent="0.25">
      <c r="E6224" s="5" t="s">
        <v>246</v>
      </c>
      <c r="F6224" s="1" t="s">
        <v>117</v>
      </c>
      <c r="G6224" s="2">
        <v>44361</v>
      </c>
      <c r="H6224" s="1">
        <v>0</v>
      </c>
      <c r="I6224" s="24" t="str">
        <f>VLOOKUP($E6224,Mapping!$A$2:$C$502,3,0)</f>
        <v>S3</v>
      </c>
      <c r="J6224" s="24" t="str">
        <f>VLOOKUP($E6224,Mapping!$A$2:$C$502,2,0)</f>
        <v>Facebook VO BAU</v>
      </c>
      <c r="K6224" s="24" t="str">
        <f>VLOOKUP(G6224,Mapping!$E$2:$F$246,2,0)</f>
        <v>S1</v>
      </c>
    </row>
    <row r="6225" spans="5:11" x14ac:dyDescent="0.25">
      <c r="E6225" s="5" t="s">
        <v>214</v>
      </c>
      <c r="F6225" s="1" t="s">
        <v>117</v>
      </c>
      <c r="G6225" s="2">
        <v>44361</v>
      </c>
      <c r="H6225" s="1">
        <v>0</v>
      </c>
      <c r="I6225" s="24" t="str">
        <f>VLOOKUP($E6225,Mapping!$A$2:$C$502,3,0)</f>
        <v>Pre</v>
      </c>
      <c r="J6225" s="24" t="str">
        <f>VLOOKUP($E6225,Mapping!$A$2:$C$502,2,0)</f>
        <v>Facebook VO Dynamic</v>
      </c>
      <c r="K6225" s="24" t="str">
        <f>VLOOKUP(G6225,Mapping!$E$2:$F$246,2,0)</f>
        <v>S1</v>
      </c>
    </row>
    <row r="6226" spans="5:11" x14ac:dyDescent="0.25">
      <c r="E6226" s="5" t="s">
        <v>215</v>
      </c>
      <c r="F6226" s="1" t="s">
        <v>117</v>
      </c>
      <c r="G6226" s="2">
        <v>44361</v>
      </c>
      <c r="H6226" s="1">
        <v>6099.8527520951302</v>
      </c>
      <c r="I6226" s="24" t="str">
        <f>VLOOKUP($E6226,Mapping!$A$2:$C$502,3,0)</f>
        <v>S1</v>
      </c>
      <c r="J6226" s="24" t="str">
        <f>VLOOKUP($E6226,Mapping!$A$2:$C$502,2,0)</f>
        <v>Facebook VO Dynamic</v>
      </c>
      <c r="K6226" s="24" t="str">
        <f>VLOOKUP(G6226,Mapping!$E$2:$F$246,2,0)</f>
        <v>S1</v>
      </c>
    </row>
    <row r="6227" spans="5:11" x14ac:dyDescent="0.25">
      <c r="E6227" s="5" t="s">
        <v>216</v>
      </c>
      <c r="F6227" s="1" t="s">
        <v>117</v>
      </c>
      <c r="G6227" s="2">
        <v>44361</v>
      </c>
      <c r="H6227" s="1">
        <v>0</v>
      </c>
      <c r="I6227" s="24" t="str">
        <f>VLOOKUP($E6227,Mapping!$A$2:$C$502,3,0)</f>
        <v>Pre</v>
      </c>
      <c r="J6227" s="24" t="str">
        <f>VLOOKUP($E6227,Mapping!$A$2:$C$502,2,0)</f>
        <v>Google Display</v>
      </c>
      <c r="K6227" s="24" t="str">
        <f>VLOOKUP(G6227,Mapping!$E$2:$F$246,2,0)</f>
        <v>S1</v>
      </c>
    </row>
    <row r="6228" spans="5:11" x14ac:dyDescent="0.25">
      <c r="E6228" s="5" t="s">
        <v>217</v>
      </c>
      <c r="F6228" s="1" t="s">
        <v>117</v>
      </c>
      <c r="G6228" s="2">
        <v>44361</v>
      </c>
      <c r="H6228" s="1">
        <v>0</v>
      </c>
      <c r="I6228" s="24">
        <f>VLOOKUP($E6228,Mapping!$A$2:$C$502,3,0)</f>
        <v>0</v>
      </c>
      <c r="J6228" s="24" t="str">
        <f>VLOOKUP($E6228,Mapping!$A$2:$C$502,2,0)</f>
        <v>Google Display</v>
      </c>
      <c r="K6228" s="24" t="str">
        <f>VLOOKUP(G6228,Mapping!$E$2:$F$246,2,0)</f>
        <v>S1</v>
      </c>
    </row>
    <row r="6229" spans="5:11" x14ac:dyDescent="0.25">
      <c r="E6229" s="5" t="s">
        <v>229</v>
      </c>
      <c r="F6229" s="1" t="s">
        <v>117</v>
      </c>
      <c r="G6229" s="2">
        <v>44361</v>
      </c>
      <c r="H6229" s="1">
        <v>0</v>
      </c>
      <c r="I6229" s="24">
        <f>VLOOKUP($E6229,Mapping!$A$2:$C$502,3,0)</f>
        <v>0</v>
      </c>
      <c r="J6229" s="24" t="str">
        <f>VLOOKUP($E6229,Mapping!$A$2:$C$502,2,0)</f>
        <v>Google Display</v>
      </c>
      <c r="K6229" s="24" t="str">
        <f>VLOOKUP(G6229,Mapping!$E$2:$F$246,2,0)</f>
        <v>S1</v>
      </c>
    </row>
    <row r="6230" spans="5:11" x14ac:dyDescent="0.25">
      <c r="E6230" s="5" t="s">
        <v>218</v>
      </c>
      <c r="F6230" s="1" t="s">
        <v>117</v>
      </c>
      <c r="G6230" s="2">
        <v>44361</v>
      </c>
      <c r="H6230" s="1">
        <v>0</v>
      </c>
      <c r="I6230" s="24">
        <f>VLOOKUP($E6230,Mapping!$A$2:$C$502,3,0)</f>
        <v>0</v>
      </c>
      <c r="J6230" s="24" t="str">
        <f>VLOOKUP($E6230,Mapping!$A$2:$C$502,2,0)</f>
        <v>Google Display</v>
      </c>
      <c r="K6230" s="24" t="str">
        <f>VLOOKUP(G6230,Mapping!$E$2:$F$246,2,0)</f>
        <v>S1</v>
      </c>
    </row>
    <row r="6231" spans="5:11" x14ac:dyDescent="0.25">
      <c r="E6231" s="5" t="s">
        <v>230</v>
      </c>
      <c r="F6231" s="1" t="s">
        <v>117</v>
      </c>
      <c r="G6231" s="2">
        <v>44361</v>
      </c>
      <c r="H6231" s="1">
        <v>19016.529880716698</v>
      </c>
      <c r="I6231" s="24" t="str">
        <f>VLOOKUP($E6231,Mapping!$A$2:$C$502,3,0)</f>
        <v>S1</v>
      </c>
      <c r="J6231" s="24" t="str">
        <f>VLOOKUP($E6231,Mapping!$A$2:$C$502,2,0)</f>
        <v>Google Display</v>
      </c>
      <c r="K6231" s="24" t="str">
        <f>VLOOKUP(G6231,Mapping!$E$2:$F$246,2,0)</f>
        <v>S1</v>
      </c>
    </row>
    <row r="6232" spans="5:11" x14ac:dyDescent="0.25">
      <c r="E6232" s="5" t="s">
        <v>219</v>
      </c>
      <c r="F6232" s="1" t="s">
        <v>117</v>
      </c>
      <c r="G6232" s="2">
        <v>44361</v>
      </c>
      <c r="H6232" s="1">
        <v>0</v>
      </c>
      <c r="I6232" s="24" t="str">
        <f>VLOOKUP($E6232,Mapping!$A$2:$C$502,3,0)</f>
        <v>Pre</v>
      </c>
      <c r="J6232" s="24" t="str">
        <f>VLOOKUP($E6232,Mapping!$A$2:$C$502,2,0)</f>
        <v>Google Youtube</v>
      </c>
      <c r="K6232" s="24" t="str">
        <f>VLOOKUP(G6232,Mapping!$E$2:$F$246,2,0)</f>
        <v>S1</v>
      </c>
    </row>
    <row r="6233" spans="5:11" x14ac:dyDescent="0.25">
      <c r="E6233" s="5" t="s">
        <v>220</v>
      </c>
      <c r="F6233" s="1" t="s">
        <v>117</v>
      </c>
      <c r="G6233" s="2">
        <v>44361</v>
      </c>
      <c r="H6233" s="1">
        <v>0</v>
      </c>
      <c r="I6233" s="24">
        <f>VLOOKUP($E6233,Mapping!$A$2:$C$502,3,0)</f>
        <v>0</v>
      </c>
      <c r="J6233" s="24" t="str">
        <f>VLOOKUP($E6233,Mapping!$A$2:$C$502,2,0)</f>
        <v>Google Youtube</v>
      </c>
      <c r="K6233" s="24" t="str">
        <f>VLOOKUP(G6233,Mapping!$E$2:$F$246,2,0)</f>
        <v>S1</v>
      </c>
    </row>
    <row r="6234" spans="5:11" x14ac:dyDescent="0.25">
      <c r="E6234" s="5" t="s">
        <v>231</v>
      </c>
      <c r="F6234" s="1" t="s">
        <v>117</v>
      </c>
      <c r="G6234" s="2">
        <v>44361</v>
      </c>
      <c r="H6234" s="1">
        <v>0</v>
      </c>
      <c r="I6234" s="24">
        <f>VLOOKUP($E6234,Mapping!$A$2:$C$502,3,0)</f>
        <v>0</v>
      </c>
      <c r="J6234" s="24" t="str">
        <f>VLOOKUP($E6234,Mapping!$A$2:$C$502,2,0)</f>
        <v>Google Youtube</v>
      </c>
      <c r="K6234" s="24" t="str">
        <f>VLOOKUP(G6234,Mapping!$E$2:$F$246,2,0)</f>
        <v>S1</v>
      </c>
    </row>
    <row r="6235" spans="5:11" x14ac:dyDescent="0.25">
      <c r="E6235" s="5" t="s">
        <v>221</v>
      </c>
      <c r="F6235" s="1" t="s">
        <v>117</v>
      </c>
      <c r="G6235" s="2">
        <v>44361</v>
      </c>
      <c r="H6235" s="1">
        <v>0</v>
      </c>
      <c r="I6235" s="24">
        <f>VLOOKUP($E6235,Mapping!$A$2:$C$502,3,0)</f>
        <v>0</v>
      </c>
      <c r="J6235" s="24" t="str">
        <f>VLOOKUP($E6235,Mapping!$A$2:$C$502,2,0)</f>
        <v>Google Youtube</v>
      </c>
      <c r="K6235" s="24" t="str">
        <f>VLOOKUP(G6235,Mapping!$E$2:$F$246,2,0)</f>
        <v>S1</v>
      </c>
    </row>
    <row r="6236" spans="5:11" x14ac:dyDescent="0.25">
      <c r="E6236" s="5" t="s">
        <v>232</v>
      </c>
      <c r="F6236" s="1" t="s">
        <v>117</v>
      </c>
      <c r="G6236" s="2">
        <v>44361</v>
      </c>
      <c r="H6236" s="1">
        <v>7825.0391390755403</v>
      </c>
      <c r="I6236" s="24" t="str">
        <f>VLOOKUP($E6236,Mapping!$A$2:$C$502,3,0)</f>
        <v>S1</v>
      </c>
      <c r="J6236" s="24" t="str">
        <f>VLOOKUP($E6236,Mapping!$A$2:$C$502,2,0)</f>
        <v>Google Youtube</v>
      </c>
      <c r="K6236" s="24" t="str">
        <f>VLOOKUP(G6236,Mapping!$E$2:$F$246,2,0)</f>
        <v>S1</v>
      </c>
    </row>
    <row r="6237" spans="5:11" x14ac:dyDescent="0.25">
      <c r="E6237" s="5" t="s">
        <v>73</v>
      </c>
      <c r="F6237" s="1" t="s">
        <v>117</v>
      </c>
      <c r="G6237" s="2">
        <v>44361</v>
      </c>
      <c r="H6237" s="1">
        <v>282876.95580592903</v>
      </c>
      <c r="I6237" s="24">
        <f>VLOOKUP($E6237,Mapping!$A$2:$C$502,3,0)</f>
        <v>0</v>
      </c>
      <c r="J6237" s="24">
        <f>VLOOKUP($E6237,Mapping!$A$2:$C$502,2,0)</f>
        <v>0</v>
      </c>
      <c r="K6237" s="24" t="str">
        <f>VLOOKUP(G6237,Mapping!$E$2:$F$246,2,0)</f>
        <v>S1</v>
      </c>
    </row>
    <row r="6238" spans="5:11" x14ac:dyDescent="0.25">
      <c r="E6238" s="5" t="s">
        <v>149</v>
      </c>
      <c r="F6238" s="1" t="s">
        <v>117</v>
      </c>
      <c r="G6238" s="2">
        <v>44361</v>
      </c>
      <c r="H6238" s="1">
        <v>0</v>
      </c>
      <c r="I6238" s="24">
        <f>VLOOKUP($E6238,Mapping!$A$2:$C$502,3,0)</f>
        <v>0</v>
      </c>
      <c r="J6238" s="24" t="str">
        <f>VLOOKUP($E6238,Mapping!$A$2:$C$502,2,0)</f>
        <v>Event After Effect</v>
      </c>
      <c r="K6238" s="24" t="str">
        <f>VLOOKUP(G6238,Mapping!$E$2:$F$246,2,0)</f>
        <v>S1</v>
      </c>
    </row>
    <row r="6239" spans="5:11" x14ac:dyDescent="0.25">
      <c r="E6239" s="5" t="s">
        <v>150</v>
      </c>
      <c r="F6239" s="1" t="s">
        <v>117</v>
      </c>
      <c r="G6239" s="2">
        <v>44361</v>
      </c>
      <c r="H6239" s="1">
        <v>0</v>
      </c>
      <c r="I6239" s="24">
        <f>VLOOKUP($E6239,Mapping!$A$2:$C$502,3,0)</f>
        <v>0</v>
      </c>
      <c r="J6239" s="24" t="str">
        <f>VLOOKUP($E6239,Mapping!$A$2:$C$502,2,0)</f>
        <v>Internal Event</v>
      </c>
      <c r="K6239" s="24" t="str">
        <f>VLOOKUP(G6239,Mapping!$E$2:$F$246,2,0)</f>
        <v>S1</v>
      </c>
    </row>
    <row r="6240" spans="5:11" x14ac:dyDescent="0.25">
      <c r="E6240" s="5" t="s">
        <v>151</v>
      </c>
      <c r="F6240" s="1" t="s">
        <v>117</v>
      </c>
      <c r="G6240" s="2">
        <v>44361</v>
      </c>
      <c r="H6240" s="1">
        <v>0</v>
      </c>
      <c r="I6240" s="24">
        <f>VLOOKUP($E6240,Mapping!$A$2:$C$502,3,0)</f>
        <v>0</v>
      </c>
      <c r="J6240" s="24" t="str">
        <f>VLOOKUP($E6240,Mapping!$A$2:$C$502,2,0)</f>
        <v>Internal Event</v>
      </c>
      <c r="K6240" s="24" t="str">
        <f>VLOOKUP(G6240,Mapping!$E$2:$F$246,2,0)</f>
        <v>S1</v>
      </c>
    </row>
    <row r="6241" spans="5:11" x14ac:dyDescent="0.25">
      <c r="E6241" s="5" t="s">
        <v>152</v>
      </c>
      <c r="F6241" s="1" t="s">
        <v>117</v>
      </c>
      <c r="G6241" s="2">
        <v>44361</v>
      </c>
      <c r="H6241" s="1">
        <v>0</v>
      </c>
      <c r="I6241" s="24">
        <f>VLOOKUP($E6241,Mapping!$A$2:$C$502,3,0)</f>
        <v>0</v>
      </c>
      <c r="J6241" s="24" t="str">
        <f>VLOOKUP($E6241,Mapping!$A$2:$C$502,2,0)</f>
        <v>Internal Event</v>
      </c>
      <c r="K6241" s="24" t="str">
        <f>VLOOKUP(G6241,Mapping!$E$2:$F$246,2,0)</f>
        <v>S1</v>
      </c>
    </row>
    <row r="6242" spans="5:11" x14ac:dyDescent="0.25">
      <c r="E6242" s="5" t="s">
        <v>153</v>
      </c>
      <c r="F6242" s="1" t="s">
        <v>117</v>
      </c>
      <c r="G6242" s="2">
        <v>44361</v>
      </c>
      <c r="H6242" s="1">
        <v>-26587.378751716002</v>
      </c>
      <c r="I6242" s="24">
        <f>VLOOKUP($E6242,Mapping!$A$2:$C$502,3,0)</f>
        <v>0</v>
      </c>
      <c r="J6242" s="24" t="str">
        <f>VLOOKUP($E6242,Mapping!$A$2:$C$502,2,0)</f>
        <v>Monday Effect</v>
      </c>
      <c r="K6242" s="24" t="str">
        <f>VLOOKUP(G6242,Mapping!$E$2:$F$246,2,0)</f>
        <v>S1</v>
      </c>
    </row>
    <row r="6243" spans="5:11" x14ac:dyDescent="0.25">
      <c r="E6243" s="5" t="s">
        <v>154</v>
      </c>
      <c r="F6243" s="1" t="s">
        <v>117</v>
      </c>
      <c r="G6243" s="2">
        <v>44361</v>
      </c>
      <c r="H6243" s="1">
        <v>0</v>
      </c>
      <c r="I6243" s="24">
        <f>VLOOKUP($E6243,Mapping!$A$2:$C$502,3,0)</f>
        <v>0</v>
      </c>
      <c r="J6243" s="24" t="str">
        <f>VLOOKUP($E6243,Mapping!$A$2:$C$502,2,0)</f>
        <v>New Content</v>
      </c>
      <c r="K6243" s="24" t="str">
        <f>VLOOKUP(G6243,Mapping!$E$2:$F$246,2,0)</f>
        <v>S1</v>
      </c>
    </row>
    <row r="6244" spans="5:11" x14ac:dyDescent="0.25">
      <c r="E6244" s="5" t="s">
        <v>155</v>
      </c>
      <c r="F6244" s="1" t="s">
        <v>117</v>
      </c>
      <c r="G6244" s="2">
        <v>44361</v>
      </c>
      <c r="H6244" s="1">
        <v>0</v>
      </c>
      <c r="I6244" s="24">
        <f>VLOOKUP($E6244,Mapping!$A$2:$C$502,3,0)</f>
        <v>0</v>
      </c>
      <c r="J6244" s="24" t="str">
        <f>VLOOKUP($E6244,Mapping!$A$2:$C$502,2,0)</f>
        <v>Internal Event</v>
      </c>
      <c r="K6244" s="24" t="str">
        <f>VLOOKUP(G6244,Mapping!$E$2:$F$246,2,0)</f>
        <v>S1</v>
      </c>
    </row>
    <row r="6245" spans="5:11" x14ac:dyDescent="0.25">
      <c r="E6245" s="5" t="s">
        <v>156</v>
      </c>
      <c r="F6245" s="1" t="s">
        <v>117</v>
      </c>
      <c r="G6245" s="2">
        <v>44361</v>
      </c>
      <c r="H6245" s="1">
        <v>0</v>
      </c>
      <c r="I6245" s="24">
        <f>VLOOKUP($E6245,Mapping!$A$2:$C$502,3,0)</f>
        <v>0</v>
      </c>
      <c r="J6245" s="24" t="str">
        <f>VLOOKUP($E6245,Mapping!$A$2:$C$502,2,0)</f>
        <v>Internal Event</v>
      </c>
      <c r="K6245" s="24" t="str">
        <f>VLOOKUP(G6245,Mapping!$E$2:$F$246,2,0)</f>
        <v>S1</v>
      </c>
    </row>
    <row r="6246" spans="5:11" x14ac:dyDescent="0.25">
      <c r="E6246" s="5" t="s">
        <v>233</v>
      </c>
      <c r="F6246" s="1" t="s">
        <v>117</v>
      </c>
      <c r="G6246" s="2">
        <v>44361</v>
      </c>
      <c r="H6246" s="1">
        <v>0</v>
      </c>
      <c r="I6246" s="24" t="str">
        <f>VLOOKUP($E6246,Mapping!$A$2:$C$502,3,0)</f>
        <v>S2</v>
      </c>
      <c r="J6246" s="24" t="str">
        <f>VLOOKUP($E6246,Mapping!$A$2:$C$502,2,0)</f>
        <v>Reddit</v>
      </c>
      <c r="K6246" s="24" t="str">
        <f>VLOOKUP(G6246,Mapping!$E$2:$F$246,2,0)</f>
        <v>S1</v>
      </c>
    </row>
    <row r="6247" spans="5:11" x14ac:dyDescent="0.25">
      <c r="E6247" s="5" t="s">
        <v>158</v>
      </c>
      <c r="F6247" s="1" t="s">
        <v>117</v>
      </c>
      <c r="G6247" s="2">
        <v>44361</v>
      </c>
      <c r="H6247" s="1">
        <v>0</v>
      </c>
      <c r="I6247" s="24">
        <f>VLOOKUP($E6247,Mapping!$A$2:$C$502,3,0)</f>
        <v>0</v>
      </c>
      <c r="J6247" s="24" t="str">
        <f>VLOOKUP($E6247,Mapping!$A$2:$C$502,2,0)</f>
        <v>Internal Event</v>
      </c>
      <c r="K6247" s="24" t="str">
        <f>VLOOKUP(G6247,Mapping!$E$2:$F$246,2,0)</f>
        <v>S1</v>
      </c>
    </row>
    <row r="6248" spans="5:11" x14ac:dyDescent="0.25">
      <c r="E6248" s="5" t="s">
        <v>159</v>
      </c>
      <c r="F6248" s="1" t="s">
        <v>117</v>
      </c>
      <c r="G6248" s="2">
        <v>44361</v>
      </c>
      <c r="H6248" s="1">
        <v>0</v>
      </c>
      <c r="I6248" s="24">
        <f>VLOOKUP($E6248,Mapping!$A$2:$C$502,3,0)</f>
        <v>0</v>
      </c>
      <c r="J6248" s="24" t="str">
        <f>VLOOKUP($E6248,Mapping!$A$2:$C$502,2,0)</f>
        <v>Event After Effect</v>
      </c>
      <c r="K6248" s="24" t="str">
        <f>VLOOKUP(G6248,Mapping!$E$2:$F$246,2,0)</f>
        <v>S1</v>
      </c>
    </row>
    <row r="6249" spans="5:11" x14ac:dyDescent="0.25">
      <c r="E6249" s="5" t="s">
        <v>160</v>
      </c>
      <c r="F6249" s="1" t="s">
        <v>117</v>
      </c>
      <c r="G6249" s="2">
        <v>44361</v>
      </c>
      <c r="H6249" s="1">
        <v>0</v>
      </c>
      <c r="I6249" s="24">
        <f>VLOOKUP($E6249,Mapping!$A$2:$C$502,3,0)</f>
        <v>0</v>
      </c>
      <c r="J6249" s="24" t="str">
        <f>VLOOKUP($E6249,Mapping!$A$2:$C$502,2,0)</f>
        <v>Event After Effect</v>
      </c>
      <c r="K6249" s="24" t="str">
        <f>VLOOKUP(G6249,Mapping!$E$2:$F$246,2,0)</f>
        <v>S1</v>
      </c>
    </row>
    <row r="6250" spans="5:11" x14ac:dyDescent="0.25">
      <c r="E6250" s="5" t="s">
        <v>161</v>
      </c>
      <c r="F6250" s="1" t="s">
        <v>117</v>
      </c>
      <c r="G6250" s="2">
        <v>44361</v>
      </c>
      <c r="H6250" s="1">
        <v>0</v>
      </c>
      <c r="I6250" s="24">
        <f>VLOOKUP($E6250,Mapping!$A$2:$C$502,3,0)</f>
        <v>0</v>
      </c>
      <c r="J6250" s="24" t="str">
        <f>VLOOKUP($E6250,Mapping!$A$2:$C$502,2,0)</f>
        <v>Internal Event</v>
      </c>
      <c r="K6250" s="24" t="str">
        <f>VLOOKUP(G6250,Mapping!$E$2:$F$246,2,0)</f>
        <v>S1</v>
      </c>
    </row>
    <row r="6251" spans="5:11" x14ac:dyDescent="0.25">
      <c r="E6251" s="5" t="s">
        <v>162</v>
      </c>
      <c r="F6251" s="1" t="s">
        <v>117</v>
      </c>
      <c r="G6251" s="2">
        <v>44361</v>
      </c>
      <c r="H6251" s="1">
        <v>0</v>
      </c>
      <c r="I6251" s="24">
        <f>VLOOKUP($E6251,Mapping!$A$2:$C$502,3,0)</f>
        <v>0</v>
      </c>
      <c r="J6251" s="24" t="str">
        <f>VLOOKUP($E6251,Mapping!$A$2:$C$502,2,0)</f>
        <v>Tuesday Effect</v>
      </c>
      <c r="K6251" s="24" t="str">
        <f>VLOOKUP(G6251,Mapping!$E$2:$F$246,2,0)</f>
        <v>S1</v>
      </c>
    </row>
    <row r="6252" spans="5:11" x14ac:dyDescent="0.25">
      <c r="E6252" s="5" t="s">
        <v>222</v>
      </c>
      <c r="F6252" s="1" t="s">
        <v>117</v>
      </c>
      <c r="G6252" s="2">
        <v>44361</v>
      </c>
      <c r="H6252" s="1">
        <v>0</v>
      </c>
      <c r="I6252" s="24" t="str">
        <f>VLOOKUP($E6252,Mapping!$A$2:$C$502,3,0)</f>
        <v>Pre</v>
      </c>
      <c r="J6252" s="24" t="str">
        <f>VLOOKUP($E6252,Mapping!$A$2:$C$502,2,0)</f>
        <v>Unity</v>
      </c>
      <c r="K6252" s="24" t="str">
        <f>VLOOKUP(G6252,Mapping!$E$2:$F$246,2,0)</f>
        <v>S1</v>
      </c>
    </row>
    <row r="6253" spans="5:11" x14ac:dyDescent="0.25">
      <c r="E6253" s="5" t="s">
        <v>234</v>
      </c>
      <c r="F6253" s="1" t="s">
        <v>117</v>
      </c>
      <c r="G6253" s="2">
        <v>44361</v>
      </c>
      <c r="H6253" s="1">
        <v>5059.5579731424696</v>
      </c>
      <c r="I6253" s="24" t="str">
        <f>VLOOKUP($E6253,Mapping!$A$2:$C$502,3,0)</f>
        <v>S1</v>
      </c>
      <c r="J6253" s="24" t="str">
        <f>VLOOKUP($E6253,Mapping!$A$2:$C$502,2,0)</f>
        <v>Unity</v>
      </c>
      <c r="K6253" s="24" t="str">
        <f>VLOOKUP(G6253,Mapping!$E$2:$F$246,2,0)</f>
        <v>S1</v>
      </c>
    </row>
    <row r="6254" spans="5:11" x14ac:dyDescent="0.25">
      <c r="E6254" s="5" t="s">
        <v>235</v>
      </c>
      <c r="F6254" s="1" t="s">
        <v>117</v>
      </c>
      <c r="G6254" s="2">
        <v>44361</v>
      </c>
      <c r="H6254" s="1">
        <v>0</v>
      </c>
      <c r="I6254" s="24" t="str">
        <f>VLOOKUP($E6254,Mapping!$A$2:$C$502,3,0)</f>
        <v>S2</v>
      </c>
      <c r="J6254" s="24" t="str">
        <f>VLOOKUP($E6254,Mapping!$A$2:$C$502,2,0)</f>
        <v>Unity</v>
      </c>
      <c r="K6254" s="24" t="str">
        <f>VLOOKUP(G6254,Mapping!$E$2:$F$246,2,0)</f>
        <v>S1</v>
      </c>
    </row>
    <row r="6255" spans="5:11" x14ac:dyDescent="0.25">
      <c r="E6255" s="5" t="s">
        <v>247</v>
      </c>
      <c r="F6255" s="1" t="s">
        <v>117</v>
      </c>
      <c r="G6255" s="2">
        <v>44361</v>
      </c>
      <c r="H6255" s="1">
        <v>0</v>
      </c>
      <c r="I6255" s="24" t="str">
        <f>VLOOKUP($E6255,Mapping!$A$2:$C$502,3,0)</f>
        <v>S3</v>
      </c>
      <c r="J6255" s="24" t="str">
        <f>VLOOKUP($E6255,Mapping!$A$2:$C$502,2,0)</f>
        <v>Unity</v>
      </c>
      <c r="K6255" s="24" t="str">
        <f>VLOOKUP(G6255,Mapping!$E$2:$F$246,2,0)</f>
        <v>S1</v>
      </c>
    </row>
    <row r="6256" spans="5:11" x14ac:dyDescent="0.25">
      <c r="E6256" s="5" t="s">
        <v>200</v>
      </c>
      <c r="F6256" s="1" t="s">
        <v>117</v>
      </c>
      <c r="G6256" s="2">
        <v>44362</v>
      </c>
      <c r="H6256" s="1">
        <v>0</v>
      </c>
      <c r="I6256" s="24">
        <f>VLOOKUP($E6256,Mapping!$A$2:$C$502,3,0)</f>
        <v>0</v>
      </c>
      <c r="J6256" s="24" t="str">
        <f>VLOOKUP($E6256,Mapping!$A$2:$C$502,2,0)</f>
        <v>Apple Search</v>
      </c>
      <c r="K6256" s="24" t="str">
        <f>VLOOKUP(G6256,Mapping!$E$2:$F$246,2,0)</f>
        <v>S1</v>
      </c>
    </row>
    <row r="6257" spans="5:11" x14ac:dyDescent="0.25">
      <c r="E6257" s="5" t="s">
        <v>227</v>
      </c>
      <c r="F6257" s="1" t="s">
        <v>117</v>
      </c>
      <c r="G6257" s="2">
        <v>44362</v>
      </c>
      <c r="H6257" s="1">
        <v>358.25884510215798</v>
      </c>
      <c r="I6257" s="24">
        <f>VLOOKUP($E6257,Mapping!$A$2:$C$502,3,0)</f>
        <v>0</v>
      </c>
      <c r="J6257" s="24" t="str">
        <f>VLOOKUP($E6257,Mapping!$A$2:$C$502,2,0)</f>
        <v>Applovin Rewarded</v>
      </c>
      <c r="K6257" s="24" t="str">
        <f>VLOOKUP(G6257,Mapping!$E$2:$F$246,2,0)</f>
        <v>S1</v>
      </c>
    </row>
    <row r="6258" spans="5:11" x14ac:dyDescent="0.25">
      <c r="E6258" s="5" t="s">
        <v>201</v>
      </c>
      <c r="F6258" s="1" t="s">
        <v>117</v>
      </c>
      <c r="G6258" s="2">
        <v>44362</v>
      </c>
      <c r="H6258" s="1">
        <v>562.87991919810304</v>
      </c>
      <c r="I6258" s="24">
        <f>VLOOKUP($E6258,Mapping!$A$2:$C$502,3,0)</f>
        <v>0</v>
      </c>
      <c r="J6258" s="24" t="str">
        <f>VLOOKUP($E6258,Mapping!$A$2:$C$502,2,0)</f>
        <v>Applovin Video</v>
      </c>
      <c r="K6258" s="24" t="str">
        <f>VLOOKUP(G6258,Mapping!$E$2:$F$246,2,0)</f>
        <v>S1</v>
      </c>
    </row>
    <row r="6259" spans="5:11" x14ac:dyDescent="0.25">
      <c r="E6259" s="5" t="s">
        <v>143</v>
      </c>
      <c r="F6259" s="1" t="s">
        <v>117</v>
      </c>
      <c r="G6259" s="2">
        <v>44362</v>
      </c>
      <c r="H6259" s="1">
        <v>0</v>
      </c>
      <c r="I6259" s="24">
        <f>VLOOKUP($E6259,Mapping!$A$2:$C$502,3,0)</f>
        <v>0</v>
      </c>
      <c r="J6259" s="24" t="str">
        <f>VLOOKUP($E6259,Mapping!$A$2:$C$502,2,0)</f>
        <v>Bug Fix</v>
      </c>
      <c r="K6259" s="24" t="str">
        <f>VLOOKUP(G6259,Mapping!$E$2:$F$246,2,0)</f>
        <v>S1</v>
      </c>
    </row>
    <row r="6260" spans="5:11" x14ac:dyDescent="0.25">
      <c r="E6260" s="5" t="s">
        <v>144</v>
      </c>
      <c r="F6260" s="1" t="s">
        <v>117</v>
      </c>
      <c r="G6260" s="2">
        <v>44362</v>
      </c>
      <c r="H6260" s="1">
        <v>0</v>
      </c>
      <c r="I6260" s="24">
        <f>VLOOKUP($E6260,Mapping!$A$2:$C$502,3,0)</f>
        <v>0</v>
      </c>
      <c r="J6260" s="24" t="str">
        <f>VLOOKUP($E6260,Mapping!$A$2:$C$502,2,0)</f>
        <v>Bug Fix</v>
      </c>
      <c r="K6260" s="24" t="str">
        <f>VLOOKUP(G6260,Mapping!$E$2:$F$246,2,0)</f>
        <v>S1</v>
      </c>
    </row>
    <row r="6261" spans="5:11" x14ac:dyDescent="0.25">
      <c r="E6261" s="5" t="s">
        <v>226</v>
      </c>
      <c r="F6261" s="1" t="s">
        <v>117</v>
      </c>
      <c r="G6261" s="2">
        <v>44362</v>
      </c>
      <c r="H6261" s="1">
        <v>0</v>
      </c>
      <c r="I6261" s="24">
        <f>VLOOKUP($E6261,Mapping!$A$2:$C$502,3,0)</f>
        <v>0</v>
      </c>
      <c r="J6261" s="24" t="str">
        <f>VLOOKUP($E6261,Mapping!$A$2:$C$502,2,0)</f>
        <v>Bug Fix</v>
      </c>
      <c r="K6261" s="24" t="str">
        <f>VLOOKUP(G6261,Mapping!$E$2:$F$246,2,0)</f>
        <v>S1</v>
      </c>
    </row>
    <row r="6262" spans="5:11" x14ac:dyDescent="0.25">
      <c r="E6262" s="5" t="s">
        <v>146</v>
      </c>
      <c r="F6262" s="1" t="s">
        <v>117</v>
      </c>
      <c r="G6262" s="2">
        <v>44362</v>
      </c>
      <c r="H6262" s="1">
        <v>0</v>
      </c>
      <c r="I6262" s="24">
        <f>VLOOKUP($E6262,Mapping!$A$2:$C$502,3,0)</f>
        <v>0</v>
      </c>
      <c r="J6262" s="24" t="str">
        <f>VLOOKUP($E6262,Mapping!$A$2:$C$502,2,0)</f>
        <v>Event After Effect</v>
      </c>
      <c r="K6262" s="24" t="str">
        <f>VLOOKUP(G6262,Mapping!$E$2:$F$246,2,0)</f>
        <v>S1</v>
      </c>
    </row>
    <row r="6263" spans="5:11" x14ac:dyDescent="0.25">
      <c r="E6263" s="5" t="s">
        <v>228</v>
      </c>
      <c r="F6263" s="1" t="s">
        <v>117</v>
      </c>
      <c r="G6263" s="2">
        <v>44362</v>
      </c>
      <c r="H6263" s="1">
        <v>878.913409000353</v>
      </c>
      <c r="I6263" s="24">
        <f>VLOOKUP($E6263,Mapping!$A$2:$C$502,3,0)</f>
        <v>0</v>
      </c>
      <c r="J6263" s="24" t="str">
        <f>VLOOKUP($E6263,Mapping!$A$2:$C$502,2,0)</f>
        <v>Bytedance Global</v>
      </c>
      <c r="K6263" s="24" t="str">
        <f>VLOOKUP(G6263,Mapping!$E$2:$F$246,2,0)</f>
        <v>S1</v>
      </c>
    </row>
    <row r="6264" spans="5:11" x14ac:dyDescent="0.25">
      <c r="E6264" s="5" t="s">
        <v>180</v>
      </c>
      <c r="F6264" s="1" t="s">
        <v>117</v>
      </c>
      <c r="G6264" s="2">
        <v>44362</v>
      </c>
      <c r="H6264" s="1">
        <v>-15198.391100829</v>
      </c>
      <c r="I6264" s="24">
        <f>VLOOKUP($E6264,Mapping!$A$2:$C$502,3,0)</f>
        <v>0</v>
      </c>
      <c r="J6264" s="24" t="str">
        <f>VLOOKUP($E6264,Mapping!$A$2:$C$502,2,0)</f>
        <v>Lords Mobile</v>
      </c>
      <c r="K6264" s="24" t="str">
        <f>VLOOKUP(G6264,Mapping!$E$2:$F$246,2,0)</f>
        <v>S1</v>
      </c>
    </row>
    <row r="6265" spans="5:11" x14ac:dyDescent="0.25">
      <c r="E6265" s="5" t="s">
        <v>181</v>
      </c>
      <c r="F6265" s="1" t="s">
        <v>117</v>
      </c>
      <c r="G6265" s="2">
        <v>44362</v>
      </c>
      <c r="H6265" s="1">
        <v>-15920.480034649399</v>
      </c>
      <c r="I6265" s="24">
        <f>VLOOKUP($E6265,Mapping!$A$2:$C$502,3,0)</f>
        <v>0</v>
      </c>
      <c r="J6265" s="24" t="str">
        <f>VLOOKUP($E6265,Mapping!$A$2:$C$502,2,0)</f>
        <v>Rise of Kingdom</v>
      </c>
      <c r="K6265" s="24" t="str">
        <f>VLOOKUP(G6265,Mapping!$E$2:$F$246,2,0)</f>
        <v>S1</v>
      </c>
    </row>
    <row r="6266" spans="5:11" x14ac:dyDescent="0.25">
      <c r="E6266" s="5" t="s">
        <v>182</v>
      </c>
      <c r="F6266" s="1" t="s">
        <v>117</v>
      </c>
      <c r="G6266" s="2">
        <v>44362</v>
      </c>
      <c r="H6266" s="1">
        <v>-13731.497986107301</v>
      </c>
      <c r="I6266" s="24">
        <f>VLOOKUP($E6266,Mapping!$A$2:$C$502,3,0)</f>
        <v>0</v>
      </c>
      <c r="J6266" s="24" t="str">
        <f>VLOOKUP($E6266,Mapping!$A$2:$C$502,2,0)</f>
        <v>West Game</v>
      </c>
      <c r="K6266" s="24" t="str">
        <f>VLOOKUP(G6266,Mapping!$E$2:$F$246,2,0)</f>
        <v>S1</v>
      </c>
    </row>
    <row r="6267" spans="5:11" x14ac:dyDescent="0.25">
      <c r="E6267" s="5" t="s">
        <v>148</v>
      </c>
      <c r="F6267" s="1" t="s">
        <v>117</v>
      </c>
      <c r="G6267" s="2">
        <v>44362</v>
      </c>
      <c r="H6267" s="1">
        <v>0</v>
      </c>
      <c r="I6267" s="24">
        <f>VLOOKUP($E6267,Mapping!$A$2:$C$502,3,0)</f>
        <v>0</v>
      </c>
      <c r="J6267" s="24" t="str">
        <f>VLOOKUP($E6267,Mapping!$A$2:$C$502,2,0)</f>
        <v>Event After Effect</v>
      </c>
      <c r="K6267" s="24" t="str">
        <f>VLOOKUP(G6267,Mapping!$E$2:$F$246,2,0)</f>
        <v>S1</v>
      </c>
    </row>
    <row r="6268" spans="5:11" x14ac:dyDescent="0.25">
      <c r="E6268" s="5" t="s">
        <v>202</v>
      </c>
      <c r="F6268" s="1" t="s">
        <v>117</v>
      </c>
      <c r="G6268" s="2">
        <v>44362</v>
      </c>
      <c r="H6268" s="1">
        <v>6345.9219056546199</v>
      </c>
      <c r="I6268" s="24" t="str">
        <f>VLOOKUP($E6268,Mapping!$A$2:$C$502,3,0)</f>
        <v>S1</v>
      </c>
      <c r="J6268" s="24" t="str">
        <f>VLOOKUP($E6268,Mapping!$A$2:$C$502,2,0)</f>
        <v>Facebook AEO AAA</v>
      </c>
      <c r="K6268" s="24" t="str">
        <f>VLOOKUP(G6268,Mapping!$E$2:$F$246,2,0)</f>
        <v>S1</v>
      </c>
    </row>
    <row r="6269" spans="5:11" x14ac:dyDescent="0.25">
      <c r="E6269" s="5" t="s">
        <v>203</v>
      </c>
      <c r="F6269" s="1" t="s">
        <v>117</v>
      </c>
      <c r="G6269" s="2">
        <v>44362</v>
      </c>
      <c r="H6269" s="1">
        <v>0</v>
      </c>
      <c r="I6269" s="24" t="str">
        <f>VLOOKUP($E6269,Mapping!$A$2:$C$502,3,0)</f>
        <v>S2</v>
      </c>
      <c r="J6269" s="24" t="str">
        <f>VLOOKUP($E6269,Mapping!$A$2:$C$502,2,0)</f>
        <v>Facebook AEO AAA</v>
      </c>
      <c r="K6269" s="24" t="str">
        <f>VLOOKUP(G6269,Mapping!$E$2:$F$246,2,0)</f>
        <v>S1</v>
      </c>
    </row>
    <row r="6270" spans="5:11" x14ac:dyDescent="0.25">
      <c r="E6270" s="5" t="s">
        <v>243</v>
      </c>
      <c r="F6270" s="1" t="s">
        <v>117</v>
      </c>
      <c r="G6270" s="2">
        <v>44362</v>
      </c>
      <c r="H6270" s="1">
        <v>0</v>
      </c>
      <c r="I6270" s="24" t="str">
        <f>VLOOKUP($E6270,Mapping!$A$2:$C$502,3,0)</f>
        <v>S3</v>
      </c>
      <c r="J6270" s="24" t="str">
        <f>VLOOKUP($E6270,Mapping!$A$2:$C$502,2,0)</f>
        <v>Facebook AEO AAA</v>
      </c>
      <c r="K6270" s="24" t="str">
        <f>VLOOKUP(G6270,Mapping!$E$2:$F$246,2,0)</f>
        <v>S1</v>
      </c>
    </row>
    <row r="6271" spans="5:11" x14ac:dyDescent="0.25">
      <c r="E6271" s="5" t="s">
        <v>204</v>
      </c>
      <c r="F6271" s="1" t="s">
        <v>117</v>
      </c>
      <c r="G6271" s="2">
        <v>44362</v>
      </c>
      <c r="H6271" s="1">
        <v>0</v>
      </c>
      <c r="I6271" s="24" t="str">
        <f>VLOOKUP($E6271,Mapping!$A$2:$C$502,3,0)</f>
        <v>Pre</v>
      </c>
      <c r="J6271" s="24" t="str">
        <f>VLOOKUP($E6271,Mapping!$A$2:$C$502,2,0)</f>
        <v>Facebook AEO AAA</v>
      </c>
      <c r="K6271" s="24" t="str">
        <f>VLOOKUP(G6271,Mapping!$E$2:$F$246,2,0)</f>
        <v>S1</v>
      </c>
    </row>
    <row r="6272" spans="5:11" x14ac:dyDescent="0.25">
      <c r="E6272" s="5" t="s">
        <v>205</v>
      </c>
      <c r="F6272" s="1" t="s">
        <v>117</v>
      </c>
      <c r="G6272" s="2">
        <v>44362</v>
      </c>
      <c r="H6272" s="1">
        <v>6894.3257072869501</v>
      </c>
      <c r="I6272" s="24" t="str">
        <f>VLOOKUP($E6272,Mapping!$A$2:$C$502,3,0)</f>
        <v>S1</v>
      </c>
      <c r="J6272" s="24" t="str">
        <f>VLOOKUP($E6272,Mapping!$A$2:$C$502,2,0)</f>
        <v>Facebook AEO BAU</v>
      </c>
      <c r="K6272" s="24" t="str">
        <f>VLOOKUP(G6272,Mapping!$E$2:$F$246,2,0)</f>
        <v>S1</v>
      </c>
    </row>
    <row r="6273" spans="5:11" x14ac:dyDescent="0.25">
      <c r="E6273" s="5" t="s">
        <v>206</v>
      </c>
      <c r="F6273" s="1" t="s">
        <v>117</v>
      </c>
      <c r="G6273" s="2">
        <v>44362</v>
      </c>
      <c r="H6273" s="1">
        <v>0</v>
      </c>
      <c r="I6273" s="24" t="str">
        <f>VLOOKUP($E6273,Mapping!$A$2:$C$502,3,0)</f>
        <v>S2</v>
      </c>
      <c r="J6273" s="24" t="str">
        <f>VLOOKUP($E6273,Mapping!$A$2:$C$502,2,0)</f>
        <v>Facebook AEO BAU</v>
      </c>
      <c r="K6273" s="24" t="str">
        <f>VLOOKUP(G6273,Mapping!$E$2:$F$246,2,0)</f>
        <v>S1</v>
      </c>
    </row>
    <row r="6274" spans="5:11" x14ac:dyDescent="0.25">
      <c r="E6274" s="5" t="s">
        <v>244</v>
      </c>
      <c r="F6274" s="1" t="s">
        <v>117</v>
      </c>
      <c r="G6274" s="2">
        <v>44362</v>
      </c>
      <c r="H6274" s="1">
        <v>0</v>
      </c>
      <c r="I6274" s="24" t="str">
        <f>VLOOKUP($E6274,Mapping!$A$2:$C$502,3,0)</f>
        <v>S3</v>
      </c>
      <c r="J6274" s="24" t="str">
        <f>VLOOKUP($E6274,Mapping!$A$2:$C$502,2,0)</f>
        <v>Facebook AEO BAU</v>
      </c>
      <c r="K6274" s="24" t="str">
        <f>VLOOKUP(G6274,Mapping!$E$2:$F$246,2,0)</f>
        <v>S1</v>
      </c>
    </row>
    <row r="6275" spans="5:11" x14ac:dyDescent="0.25">
      <c r="E6275" s="5" t="s">
        <v>207</v>
      </c>
      <c r="F6275" s="1" t="s">
        <v>117</v>
      </c>
      <c r="G6275" s="2">
        <v>44362</v>
      </c>
      <c r="H6275" s="1">
        <v>0</v>
      </c>
      <c r="I6275" s="24" t="str">
        <f>VLOOKUP($E6275,Mapping!$A$2:$C$502,3,0)</f>
        <v>Pre</v>
      </c>
      <c r="J6275" s="24" t="str">
        <f>VLOOKUP($E6275,Mapping!$A$2:$C$502,2,0)</f>
        <v>Facebook AEO BAU</v>
      </c>
      <c r="K6275" s="24" t="str">
        <f>VLOOKUP(G6275,Mapping!$E$2:$F$246,2,0)</f>
        <v>S1</v>
      </c>
    </row>
    <row r="6276" spans="5:11" x14ac:dyDescent="0.25">
      <c r="E6276" s="5" t="s">
        <v>208</v>
      </c>
      <c r="F6276" s="1" t="s">
        <v>117</v>
      </c>
      <c r="G6276" s="2">
        <v>44362</v>
      </c>
      <c r="H6276" s="1">
        <v>0</v>
      </c>
      <c r="I6276" s="24" t="str">
        <f>VLOOKUP($E6276,Mapping!$A$2:$C$502,3,0)</f>
        <v>Pre</v>
      </c>
      <c r="J6276" s="24" t="str">
        <f>VLOOKUP($E6276,Mapping!$A$2:$C$502,2,0)</f>
        <v>Facebook VO AAA</v>
      </c>
      <c r="K6276" s="24" t="str">
        <f>VLOOKUP(G6276,Mapping!$E$2:$F$246,2,0)</f>
        <v>S1</v>
      </c>
    </row>
    <row r="6277" spans="5:11" x14ac:dyDescent="0.25">
      <c r="E6277" s="5" t="s">
        <v>209</v>
      </c>
      <c r="F6277" s="1" t="s">
        <v>117</v>
      </c>
      <c r="G6277" s="2">
        <v>44362</v>
      </c>
      <c r="H6277" s="1">
        <v>18158.2839985789</v>
      </c>
      <c r="I6277" s="24" t="str">
        <f>VLOOKUP($E6277,Mapping!$A$2:$C$502,3,0)</f>
        <v>S1</v>
      </c>
      <c r="J6277" s="24" t="str">
        <f>VLOOKUP($E6277,Mapping!$A$2:$C$502,2,0)</f>
        <v>Facebook VO AAA</v>
      </c>
      <c r="K6277" s="24" t="str">
        <f>VLOOKUP(G6277,Mapping!$E$2:$F$246,2,0)</f>
        <v>S1</v>
      </c>
    </row>
    <row r="6278" spans="5:11" x14ac:dyDescent="0.25">
      <c r="E6278" s="5" t="s">
        <v>210</v>
      </c>
      <c r="F6278" s="1" t="s">
        <v>117</v>
      </c>
      <c r="G6278" s="2">
        <v>44362</v>
      </c>
      <c r="H6278" s="1">
        <v>0</v>
      </c>
      <c r="I6278" s="24" t="str">
        <f>VLOOKUP($E6278,Mapping!$A$2:$C$502,3,0)</f>
        <v>S2</v>
      </c>
      <c r="J6278" s="24" t="str">
        <f>VLOOKUP($E6278,Mapping!$A$2:$C$502,2,0)</f>
        <v>Facebook VO AAA</v>
      </c>
      <c r="K6278" s="24" t="str">
        <f>VLOOKUP(G6278,Mapping!$E$2:$F$246,2,0)</f>
        <v>S1</v>
      </c>
    </row>
    <row r="6279" spans="5:11" x14ac:dyDescent="0.25">
      <c r="E6279" s="5" t="s">
        <v>245</v>
      </c>
      <c r="F6279" s="1" t="s">
        <v>117</v>
      </c>
      <c r="G6279" s="2">
        <v>44362</v>
      </c>
      <c r="H6279" s="1">
        <v>0</v>
      </c>
      <c r="I6279" s="24" t="str">
        <f>VLOOKUP($E6279,Mapping!$A$2:$C$502,3,0)</f>
        <v>S3</v>
      </c>
      <c r="J6279" s="24" t="str">
        <f>VLOOKUP($E6279,Mapping!$A$2:$C$502,2,0)</f>
        <v>Facebook VO AAA</v>
      </c>
      <c r="K6279" s="24" t="str">
        <f>VLOOKUP(G6279,Mapping!$E$2:$F$246,2,0)</f>
        <v>S1</v>
      </c>
    </row>
    <row r="6280" spans="5:11" x14ac:dyDescent="0.25">
      <c r="E6280" s="5" t="s">
        <v>211</v>
      </c>
      <c r="F6280" s="1" t="s">
        <v>117</v>
      </c>
      <c r="G6280" s="2">
        <v>44362</v>
      </c>
      <c r="H6280" s="1">
        <v>0</v>
      </c>
      <c r="I6280" s="24" t="str">
        <f>VLOOKUP($E6280,Mapping!$A$2:$C$502,3,0)</f>
        <v>Pre</v>
      </c>
      <c r="J6280" s="24" t="str">
        <f>VLOOKUP($E6280,Mapping!$A$2:$C$502,2,0)</f>
        <v>Facebook VO BAU</v>
      </c>
      <c r="K6280" s="24" t="str">
        <f>VLOOKUP(G6280,Mapping!$E$2:$F$246,2,0)</f>
        <v>S1</v>
      </c>
    </row>
    <row r="6281" spans="5:11" x14ac:dyDescent="0.25">
      <c r="E6281" s="5" t="s">
        <v>212</v>
      </c>
      <c r="F6281" s="1" t="s">
        <v>117</v>
      </c>
      <c r="G6281" s="2">
        <v>44362</v>
      </c>
      <c r="H6281" s="1">
        <v>25735.130542249899</v>
      </c>
      <c r="I6281" s="24" t="str">
        <f>VLOOKUP($E6281,Mapping!$A$2:$C$502,3,0)</f>
        <v>S1</v>
      </c>
      <c r="J6281" s="24" t="str">
        <f>VLOOKUP($E6281,Mapping!$A$2:$C$502,2,0)</f>
        <v>Facebook VO BAU</v>
      </c>
      <c r="K6281" s="24" t="str">
        <f>VLOOKUP(G6281,Mapping!$E$2:$F$246,2,0)</f>
        <v>S1</v>
      </c>
    </row>
    <row r="6282" spans="5:11" x14ac:dyDescent="0.25">
      <c r="E6282" s="5" t="s">
        <v>213</v>
      </c>
      <c r="F6282" s="1" t="s">
        <v>117</v>
      </c>
      <c r="G6282" s="2">
        <v>44362</v>
      </c>
      <c r="H6282" s="1">
        <v>0</v>
      </c>
      <c r="I6282" s="24" t="str">
        <f>VLOOKUP($E6282,Mapping!$A$2:$C$502,3,0)</f>
        <v>S2</v>
      </c>
      <c r="J6282" s="24" t="str">
        <f>VLOOKUP($E6282,Mapping!$A$2:$C$502,2,0)</f>
        <v>Facebook VO BAU</v>
      </c>
      <c r="K6282" s="24" t="str">
        <f>VLOOKUP(G6282,Mapping!$E$2:$F$246,2,0)</f>
        <v>S1</v>
      </c>
    </row>
    <row r="6283" spans="5:11" x14ac:dyDescent="0.25">
      <c r="E6283" s="5" t="s">
        <v>246</v>
      </c>
      <c r="F6283" s="1" t="s">
        <v>117</v>
      </c>
      <c r="G6283" s="2">
        <v>44362</v>
      </c>
      <c r="H6283" s="1">
        <v>0</v>
      </c>
      <c r="I6283" s="24" t="str">
        <f>VLOOKUP($E6283,Mapping!$A$2:$C$502,3,0)</f>
        <v>S3</v>
      </c>
      <c r="J6283" s="24" t="str">
        <f>VLOOKUP($E6283,Mapping!$A$2:$C$502,2,0)</f>
        <v>Facebook VO BAU</v>
      </c>
      <c r="K6283" s="24" t="str">
        <f>VLOOKUP(G6283,Mapping!$E$2:$F$246,2,0)</f>
        <v>S1</v>
      </c>
    </row>
    <row r="6284" spans="5:11" x14ac:dyDescent="0.25">
      <c r="E6284" s="5" t="s">
        <v>214</v>
      </c>
      <c r="F6284" s="1" t="s">
        <v>117</v>
      </c>
      <c r="G6284" s="2">
        <v>44362</v>
      </c>
      <c r="H6284" s="1">
        <v>0</v>
      </c>
      <c r="I6284" s="24" t="str">
        <f>VLOOKUP($E6284,Mapping!$A$2:$C$502,3,0)</f>
        <v>Pre</v>
      </c>
      <c r="J6284" s="24" t="str">
        <f>VLOOKUP($E6284,Mapping!$A$2:$C$502,2,0)</f>
        <v>Facebook VO Dynamic</v>
      </c>
      <c r="K6284" s="24" t="str">
        <f>VLOOKUP(G6284,Mapping!$E$2:$F$246,2,0)</f>
        <v>S1</v>
      </c>
    </row>
    <row r="6285" spans="5:11" x14ac:dyDescent="0.25">
      <c r="E6285" s="5" t="s">
        <v>215</v>
      </c>
      <c r="F6285" s="1" t="s">
        <v>117</v>
      </c>
      <c r="G6285" s="2">
        <v>44362</v>
      </c>
      <c r="H6285" s="1">
        <v>6478.8127873889698</v>
      </c>
      <c r="I6285" s="24" t="str">
        <f>VLOOKUP($E6285,Mapping!$A$2:$C$502,3,0)</f>
        <v>S1</v>
      </c>
      <c r="J6285" s="24" t="str">
        <f>VLOOKUP($E6285,Mapping!$A$2:$C$502,2,0)</f>
        <v>Facebook VO Dynamic</v>
      </c>
      <c r="K6285" s="24" t="str">
        <f>VLOOKUP(G6285,Mapping!$E$2:$F$246,2,0)</f>
        <v>S1</v>
      </c>
    </row>
    <row r="6286" spans="5:11" x14ac:dyDescent="0.25">
      <c r="E6286" s="5" t="s">
        <v>216</v>
      </c>
      <c r="F6286" s="1" t="s">
        <v>117</v>
      </c>
      <c r="G6286" s="2">
        <v>44362</v>
      </c>
      <c r="H6286" s="1">
        <v>0</v>
      </c>
      <c r="I6286" s="24" t="str">
        <f>VLOOKUP($E6286,Mapping!$A$2:$C$502,3,0)</f>
        <v>Pre</v>
      </c>
      <c r="J6286" s="24" t="str">
        <f>VLOOKUP($E6286,Mapping!$A$2:$C$502,2,0)</f>
        <v>Google Display</v>
      </c>
      <c r="K6286" s="24" t="str">
        <f>VLOOKUP(G6286,Mapping!$E$2:$F$246,2,0)</f>
        <v>S1</v>
      </c>
    </row>
    <row r="6287" spans="5:11" x14ac:dyDescent="0.25">
      <c r="E6287" s="5" t="s">
        <v>217</v>
      </c>
      <c r="F6287" s="1" t="s">
        <v>117</v>
      </c>
      <c r="G6287" s="2">
        <v>44362</v>
      </c>
      <c r="H6287" s="1">
        <v>0</v>
      </c>
      <c r="I6287" s="24">
        <f>VLOOKUP($E6287,Mapping!$A$2:$C$502,3,0)</f>
        <v>0</v>
      </c>
      <c r="J6287" s="24" t="str">
        <f>VLOOKUP($E6287,Mapping!$A$2:$C$502,2,0)</f>
        <v>Google Display</v>
      </c>
      <c r="K6287" s="24" t="str">
        <f>VLOOKUP(G6287,Mapping!$E$2:$F$246,2,0)</f>
        <v>S1</v>
      </c>
    </row>
    <row r="6288" spans="5:11" x14ac:dyDescent="0.25">
      <c r="E6288" s="5" t="s">
        <v>229</v>
      </c>
      <c r="F6288" s="1" t="s">
        <v>117</v>
      </c>
      <c r="G6288" s="2">
        <v>44362</v>
      </c>
      <c r="H6288" s="1">
        <v>0</v>
      </c>
      <c r="I6288" s="24">
        <f>VLOOKUP($E6288,Mapping!$A$2:$C$502,3,0)</f>
        <v>0</v>
      </c>
      <c r="J6288" s="24" t="str">
        <f>VLOOKUP($E6288,Mapping!$A$2:$C$502,2,0)</f>
        <v>Google Display</v>
      </c>
      <c r="K6288" s="24" t="str">
        <f>VLOOKUP(G6288,Mapping!$E$2:$F$246,2,0)</f>
        <v>S1</v>
      </c>
    </row>
    <row r="6289" spans="5:11" x14ac:dyDescent="0.25">
      <c r="E6289" s="5" t="s">
        <v>218</v>
      </c>
      <c r="F6289" s="1" t="s">
        <v>117</v>
      </c>
      <c r="G6289" s="2">
        <v>44362</v>
      </c>
      <c r="H6289" s="1">
        <v>0</v>
      </c>
      <c r="I6289" s="24">
        <f>VLOOKUP($E6289,Mapping!$A$2:$C$502,3,0)</f>
        <v>0</v>
      </c>
      <c r="J6289" s="24" t="str">
        <f>VLOOKUP($E6289,Mapping!$A$2:$C$502,2,0)</f>
        <v>Google Display</v>
      </c>
      <c r="K6289" s="24" t="str">
        <f>VLOOKUP(G6289,Mapping!$E$2:$F$246,2,0)</f>
        <v>S1</v>
      </c>
    </row>
    <row r="6290" spans="5:11" x14ac:dyDescent="0.25">
      <c r="E6290" s="5" t="s">
        <v>230</v>
      </c>
      <c r="F6290" s="1" t="s">
        <v>117</v>
      </c>
      <c r="G6290" s="2">
        <v>44362</v>
      </c>
      <c r="H6290" s="1">
        <v>21198.827266402201</v>
      </c>
      <c r="I6290" s="24" t="str">
        <f>VLOOKUP($E6290,Mapping!$A$2:$C$502,3,0)</f>
        <v>S1</v>
      </c>
      <c r="J6290" s="24" t="str">
        <f>VLOOKUP($E6290,Mapping!$A$2:$C$502,2,0)</f>
        <v>Google Display</v>
      </c>
      <c r="K6290" s="24" t="str">
        <f>VLOOKUP(G6290,Mapping!$E$2:$F$246,2,0)</f>
        <v>S1</v>
      </c>
    </row>
    <row r="6291" spans="5:11" x14ac:dyDescent="0.25">
      <c r="E6291" s="5" t="s">
        <v>219</v>
      </c>
      <c r="F6291" s="1" t="s">
        <v>117</v>
      </c>
      <c r="G6291" s="2">
        <v>44362</v>
      </c>
      <c r="H6291" s="1">
        <v>0</v>
      </c>
      <c r="I6291" s="24" t="str">
        <f>VLOOKUP($E6291,Mapping!$A$2:$C$502,3,0)</f>
        <v>Pre</v>
      </c>
      <c r="J6291" s="24" t="str">
        <f>VLOOKUP($E6291,Mapping!$A$2:$C$502,2,0)</f>
        <v>Google Youtube</v>
      </c>
      <c r="K6291" s="24" t="str">
        <f>VLOOKUP(G6291,Mapping!$E$2:$F$246,2,0)</f>
        <v>S1</v>
      </c>
    </row>
    <row r="6292" spans="5:11" x14ac:dyDescent="0.25">
      <c r="E6292" s="5" t="s">
        <v>220</v>
      </c>
      <c r="F6292" s="1" t="s">
        <v>117</v>
      </c>
      <c r="G6292" s="2">
        <v>44362</v>
      </c>
      <c r="H6292" s="1">
        <v>0</v>
      </c>
      <c r="I6292" s="24">
        <f>VLOOKUP($E6292,Mapping!$A$2:$C$502,3,0)</f>
        <v>0</v>
      </c>
      <c r="J6292" s="24" t="str">
        <f>VLOOKUP($E6292,Mapping!$A$2:$C$502,2,0)</f>
        <v>Google Youtube</v>
      </c>
      <c r="K6292" s="24" t="str">
        <f>VLOOKUP(G6292,Mapping!$E$2:$F$246,2,0)</f>
        <v>S1</v>
      </c>
    </row>
    <row r="6293" spans="5:11" x14ac:dyDescent="0.25">
      <c r="E6293" s="5" t="s">
        <v>231</v>
      </c>
      <c r="F6293" s="1" t="s">
        <v>117</v>
      </c>
      <c r="G6293" s="2">
        <v>44362</v>
      </c>
      <c r="H6293" s="1">
        <v>0</v>
      </c>
      <c r="I6293" s="24">
        <f>VLOOKUP($E6293,Mapping!$A$2:$C$502,3,0)</f>
        <v>0</v>
      </c>
      <c r="J6293" s="24" t="str">
        <f>VLOOKUP($E6293,Mapping!$A$2:$C$502,2,0)</f>
        <v>Google Youtube</v>
      </c>
      <c r="K6293" s="24" t="str">
        <f>VLOOKUP(G6293,Mapping!$E$2:$F$246,2,0)</f>
        <v>S1</v>
      </c>
    </row>
    <row r="6294" spans="5:11" x14ac:dyDescent="0.25">
      <c r="E6294" s="5" t="s">
        <v>221</v>
      </c>
      <c r="F6294" s="1" t="s">
        <v>117</v>
      </c>
      <c r="G6294" s="2">
        <v>44362</v>
      </c>
      <c r="H6294" s="1">
        <v>0</v>
      </c>
      <c r="I6294" s="24">
        <f>VLOOKUP($E6294,Mapping!$A$2:$C$502,3,0)</f>
        <v>0</v>
      </c>
      <c r="J6294" s="24" t="str">
        <f>VLOOKUP($E6294,Mapping!$A$2:$C$502,2,0)</f>
        <v>Google Youtube</v>
      </c>
      <c r="K6294" s="24" t="str">
        <f>VLOOKUP(G6294,Mapping!$E$2:$F$246,2,0)</f>
        <v>S1</v>
      </c>
    </row>
    <row r="6295" spans="5:11" x14ac:dyDescent="0.25">
      <c r="E6295" s="5" t="s">
        <v>232</v>
      </c>
      <c r="F6295" s="1" t="s">
        <v>117</v>
      </c>
      <c r="G6295" s="2">
        <v>44362</v>
      </c>
      <c r="H6295" s="1">
        <v>8872.9480052829404</v>
      </c>
      <c r="I6295" s="24" t="str">
        <f>VLOOKUP($E6295,Mapping!$A$2:$C$502,3,0)</f>
        <v>S1</v>
      </c>
      <c r="J6295" s="24" t="str">
        <f>VLOOKUP($E6295,Mapping!$A$2:$C$502,2,0)</f>
        <v>Google Youtube</v>
      </c>
      <c r="K6295" s="24" t="str">
        <f>VLOOKUP(G6295,Mapping!$E$2:$F$246,2,0)</f>
        <v>S1</v>
      </c>
    </row>
    <row r="6296" spans="5:11" x14ac:dyDescent="0.25">
      <c r="E6296" s="5" t="s">
        <v>73</v>
      </c>
      <c r="F6296" s="1" t="s">
        <v>117</v>
      </c>
      <c r="G6296" s="2">
        <v>44362</v>
      </c>
      <c r="H6296" s="1">
        <v>282876.95580592903</v>
      </c>
      <c r="I6296" s="24">
        <f>VLOOKUP($E6296,Mapping!$A$2:$C$502,3,0)</f>
        <v>0</v>
      </c>
      <c r="J6296" s="24">
        <f>VLOOKUP($E6296,Mapping!$A$2:$C$502,2,0)</f>
        <v>0</v>
      </c>
      <c r="K6296" s="24" t="str">
        <f>VLOOKUP(G6296,Mapping!$E$2:$F$246,2,0)</f>
        <v>S1</v>
      </c>
    </row>
    <row r="6297" spans="5:11" x14ac:dyDescent="0.25">
      <c r="E6297" s="5" t="s">
        <v>149</v>
      </c>
      <c r="F6297" s="1" t="s">
        <v>117</v>
      </c>
      <c r="G6297" s="2">
        <v>44362</v>
      </c>
      <c r="H6297" s="1">
        <v>0</v>
      </c>
      <c r="I6297" s="24">
        <f>VLOOKUP($E6297,Mapping!$A$2:$C$502,3,0)</f>
        <v>0</v>
      </c>
      <c r="J6297" s="24" t="str">
        <f>VLOOKUP($E6297,Mapping!$A$2:$C$502,2,0)</f>
        <v>Event After Effect</v>
      </c>
      <c r="K6297" s="24" t="str">
        <f>VLOOKUP(G6297,Mapping!$E$2:$F$246,2,0)</f>
        <v>S1</v>
      </c>
    </row>
    <row r="6298" spans="5:11" x14ac:dyDescent="0.25">
      <c r="E6298" s="5" t="s">
        <v>150</v>
      </c>
      <c r="F6298" s="1" t="s">
        <v>117</v>
      </c>
      <c r="G6298" s="2">
        <v>44362</v>
      </c>
      <c r="H6298" s="1">
        <v>0</v>
      </c>
      <c r="I6298" s="24">
        <f>VLOOKUP($E6298,Mapping!$A$2:$C$502,3,0)</f>
        <v>0</v>
      </c>
      <c r="J6298" s="24" t="str">
        <f>VLOOKUP($E6298,Mapping!$A$2:$C$502,2,0)</f>
        <v>Internal Event</v>
      </c>
      <c r="K6298" s="24" t="str">
        <f>VLOOKUP(G6298,Mapping!$E$2:$F$246,2,0)</f>
        <v>S1</v>
      </c>
    </row>
    <row r="6299" spans="5:11" x14ac:dyDescent="0.25">
      <c r="E6299" s="5" t="s">
        <v>151</v>
      </c>
      <c r="F6299" s="1" t="s">
        <v>117</v>
      </c>
      <c r="G6299" s="2">
        <v>44362</v>
      </c>
      <c r="H6299" s="1">
        <v>0</v>
      </c>
      <c r="I6299" s="24">
        <f>VLOOKUP($E6299,Mapping!$A$2:$C$502,3,0)</f>
        <v>0</v>
      </c>
      <c r="J6299" s="24" t="str">
        <f>VLOOKUP($E6299,Mapping!$A$2:$C$502,2,0)</f>
        <v>Internal Event</v>
      </c>
      <c r="K6299" s="24" t="str">
        <f>VLOOKUP(G6299,Mapping!$E$2:$F$246,2,0)</f>
        <v>S1</v>
      </c>
    </row>
    <row r="6300" spans="5:11" x14ac:dyDescent="0.25">
      <c r="E6300" s="5" t="s">
        <v>152</v>
      </c>
      <c r="F6300" s="1" t="s">
        <v>117</v>
      </c>
      <c r="G6300" s="2">
        <v>44362</v>
      </c>
      <c r="H6300" s="1">
        <v>-31851.912154859601</v>
      </c>
      <c r="I6300" s="24">
        <f>VLOOKUP($E6300,Mapping!$A$2:$C$502,3,0)</f>
        <v>0</v>
      </c>
      <c r="J6300" s="24" t="str">
        <f>VLOOKUP($E6300,Mapping!$A$2:$C$502,2,0)</f>
        <v>Internal Event</v>
      </c>
      <c r="K6300" s="24" t="str">
        <f>VLOOKUP(G6300,Mapping!$E$2:$F$246,2,0)</f>
        <v>S1</v>
      </c>
    </row>
    <row r="6301" spans="5:11" x14ac:dyDescent="0.25">
      <c r="E6301" s="5" t="s">
        <v>153</v>
      </c>
      <c r="F6301" s="1" t="s">
        <v>117</v>
      </c>
      <c r="G6301" s="2">
        <v>44362</v>
      </c>
      <c r="H6301" s="1">
        <v>0</v>
      </c>
      <c r="I6301" s="24">
        <f>VLOOKUP($E6301,Mapping!$A$2:$C$502,3,0)</f>
        <v>0</v>
      </c>
      <c r="J6301" s="24" t="str">
        <f>VLOOKUP($E6301,Mapping!$A$2:$C$502,2,0)</f>
        <v>Monday Effect</v>
      </c>
      <c r="K6301" s="24" t="str">
        <f>VLOOKUP(G6301,Mapping!$E$2:$F$246,2,0)</f>
        <v>S1</v>
      </c>
    </row>
    <row r="6302" spans="5:11" x14ac:dyDescent="0.25">
      <c r="E6302" s="5" t="s">
        <v>154</v>
      </c>
      <c r="F6302" s="1" t="s">
        <v>117</v>
      </c>
      <c r="G6302" s="2">
        <v>44362</v>
      </c>
      <c r="H6302" s="1">
        <v>0</v>
      </c>
      <c r="I6302" s="24">
        <f>VLOOKUP($E6302,Mapping!$A$2:$C$502,3,0)</f>
        <v>0</v>
      </c>
      <c r="J6302" s="24" t="str">
        <f>VLOOKUP($E6302,Mapping!$A$2:$C$502,2,0)</f>
        <v>New Content</v>
      </c>
      <c r="K6302" s="24" t="str">
        <f>VLOOKUP(G6302,Mapping!$E$2:$F$246,2,0)</f>
        <v>S1</v>
      </c>
    </row>
    <row r="6303" spans="5:11" x14ac:dyDescent="0.25">
      <c r="E6303" s="5" t="s">
        <v>155</v>
      </c>
      <c r="F6303" s="1" t="s">
        <v>117</v>
      </c>
      <c r="G6303" s="2">
        <v>44362</v>
      </c>
      <c r="H6303" s="1">
        <v>0</v>
      </c>
      <c r="I6303" s="24">
        <f>VLOOKUP($E6303,Mapping!$A$2:$C$502,3,0)</f>
        <v>0</v>
      </c>
      <c r="J6303" s="24" t="str">
        <f>VLOOKUP($E6303,Mapping!$A$2:$C$502,2,0)</f>
        <v>Internal Event</v>
      </c>
      <c r="K6303" s="24" t="str">
        <f>VLOOKUP(G6303,Mapping!$E$2:$F$246,2,0)</f>
        <v>S1</v>
      </c>
    </row>
    <row r="6304" spans="5:11" x14ac:dyDescent="0.25">
      <c r="E6304" s="5" t="s">
        <v>156</v>
      </c>
      <c r="F6304" s="1" t="s">
        <v>117</v>
      </c>
      <c r="G6304" s="2">
        <v>44362</v>
      </c>
      <c r="H6304" s="1">
        <v>0</v>
      </c>
      <c r="I6304" s="24">
        <f>VLOOKUP($E6304,Mapping!$A$2:$C$502,3,0)</f>
        <v>0</v>
      </c>
      <c r="J6304" s="24" t="str">
        <f>VLOOKUP($E6304,Mapping!$A$2:$C$502,2,0)</f>
        <v>Internal Event</v>
      </c>
      <c r="K6304" s="24" t="str">
        <f>VLOOKUP(G6304,Mapping!$E$2:$F$246,2,0)</f>
        <v>S1</v>
      </c>
    </row>
    <row r="6305" spans="5:11" x14ac:dyDescent="0.25">
      <c r="E6305" s="5" t="s">
        <v>233</v>
      </c>
      <c r="F6305" s="1" t="s">
        <v>117</v>
      </c>
      <c r="G6305" s="2">
        <v>44362</v>
      </c>
      <c r="H6305" s="1">
        <v>0</v>
      </c>
      <c r="I6305" s="24" t="str">
        <f>VLOOKUP($E6305,Mapping!$A$2:$C$502,3,0)</f>
        <v>S2</v>
      </c>
      <c r="J6305" s="24" t="str">
        <f>VLOOKUP($E6305,Mapping!$A$2:$C$502,2,0)</f>
        <v>Reddit</v>
      </c>
      <c r="K6305" s="24" t="str">
        <f>VLOOKUP(G6305,Mapping!$E$2:$F$246,2,0)</f>
        <v>S1</v>
      </c>
    </row>
    <row r="6306" spans="5:11" x14ac:dyDescent="0.25">
      <c r="E6306" s="5" t="s">
        <v>158</v>
      </c>
      <c r="F6306" s="1" t="s">
        <v>117</v>
      </c>
      <c r="G6306" s="2">
        <v>44362</v>
      </c>
      <c r="H6306" s="1">
        <v>0</v>
      </c>
      <c r="I6306" s="24">
        <f>VLOOKUP($E6306,Mapping!$A$2:$C$502,3,0)</f>
        <v>0</v>
      </c>
      <c r="J6306" s="24" t="str">
        <f>VLOOKUP($E6306,Mapping!$A$2:$C$502,2,0)</f>
        <v>Internal Event</v>
      </c>
      <c r="K6306" s="24" t="str">
        <f>VLOOKUP(G6306,Mapping!$E$2:$F$246,2,0)</f>
        <v>S1</v>
      </c>
    </row>
    <row r="6307" spans="5:11" x14ac:dyDescent="0.25">
      <c r="E6307" s="5" t="s">
        <v>159</v>
      </c>
      <c r="F6307" s="1" t="s">
        <v>117</v>
      </c>
      <c r="G6307" s="2">
        <v>44362</v>
      </c>
      <c r="H6307" s="1">
        <v>0</v>
      </c>
      <c r="I6307" s="24">
        <f>VLOOKUP($E6307,Mapping!$A$2:$C$502,3,0)</f>
        <v>0</v>
      </c>
      <c r="J6307" s="24" t="str">
        <f>VLOOKUP($E6307,Mapping!$A$2:$C$502,2,0)</f>
        <v>Event After Effect</v>
      </c>
      <c r="K6307" s="24" t="str">
        <f>VLOOKUP(G6307,Mapping!$E$2:$F$246,2,0)</f>
        <v>S1</v>
      </c>
    </row>
    <row r="6308" spans="5:11" x14ac:dyDescent="0.25">
      <c r="E6308" s="5" t="s">
        <v>160</v>
      </c>
      <c r="F6308" s="1" t="s">
        <v>117</v>
      </c>
      <c r="G6308" s="2">
        <v>44362</v>
      </c>
      <c r="H6308" s="1">
        <v>0</v>
      </c>
      <c r="I6308" s="24">
        <f>VLOOKUP($E6308,Mapping!$A$2:$C$502,3,0)</f>
        <v>0</v>
      </c>
      <c r="J6308" s="24" t="str">
        <f>VLOOKUP($E6308,Mapping!$A$2:$C$502,2,0)</f>
        <v>Event After Effect</v>
      </c>
      <c r="K6308" s="24" t="str">
        <f>VLOOKUP(G6308,Mapping!$E$2:$F$246,2,0)</f>
        <v>S1</v>
      </c>
    </row>
    <row r="6309" spans="5:11" x14ac:dyDescent="0.25">
      <c r="E6309" s="5" t="s">
        <v>161</v>
      </c>
      <c r="F6309" s="1" t="s">
        <v>117</v>
      </c>
      <c r="G6309" s="2">
        <v>44362</v>
      </c>
      <c r="H6309" s="1">
        <v>0</v>
      </c>
      <c r="I6309" s="24">
        <f>VLOOKUP($E6309,Mapping!$A$2:$C$502,3,0)</f>
        <v>0</v>
      </c>
      <c r="J6309" s="24" t="str">
        <f>VLOOKUP($E6309,Mapping!$A$2:$C$502,2,0)</f>
        <v>Internal Event</v>
      </c>
      <c r="K6309" s="24" t="str">
        <f>VLOOKUP(G6309,Mapping!$E$2:$F$246,2,0)</f>
        <v>S1</v>
      </c>
    </row>
    <row r="6310" spans="5:11" x14ac:dyDescent="0.25">
      <c r="E6310" s="5" t="s">
        <v>162</v>
      </c>
      <c r="F6310" s="1" t="s">
        <v>117</v>
      </c>
      <c r="G6310" s="2">
        <v>44362</v>
      </c>
      <c r="H6310" s="1">
        <v>-30394.747551451699</v>
      </c>
      <c r="I6310" s="24">
        <f>VLOOKUP($E6310,Mapping!$A$2:$C$502,3,0)</f>
        <v>0</v>
      </c>
      <c r="J6310" s="24" t="str">
        <f>VLOOKUP($E6310,Mapping!$A$2:$C$502,2,0)</f>
        <v>Tuesday Effect</v>
      </c>
      <c r="K6310" s="24" t="str">
        <f>VLOOKUP(G6310,Mapping!$E$2:$F$246,2,0)</f>
        <v>S1</v>
      </c>
    </row>
    <row r="6311" spans="5:11" x14ac:dyDescent="0.25">
      <c r="E6311" s="5" t="s">
        <v>222</v>
      </c>
      <c r="F6311" s="1" t="s">
        <v>117</v>
      </c>
      <c r="G6311" s="2">
        <v>44362</v>
      </c>
      <c r="H6311" s="1">
        <v>0</v>
      </c>
      <c r="I6311" s="24" t="str">
        <f>VLOOKUP($E6311,Mapping!$A$2:$C$502,3,0)</f>
        <v>Pre</v>
      </c>
      <c r="J6311" s="24" t="str">
        <f>VLOOKUP($E6311,Mapping!$A$2:$C$502,2,0)</f>
        <v>Unity</v>
      </c>
      <c r="K6311" s="24" t="str">
        <f>VLOOKUP(G6311,Mapping!$E$2:$F$246,2,0)</f>
        <v>S1</v>
      </c>
    </row>
    <row r="6312" spans="5:11" x14ac:dyDescent="0.25">
      <c r="E6312" s="5" t="s">
        <v>234</v>
      </c>
      <c r="F6312" s="1" t="s">
        <v>117</v>
      </c>
      <c r="G6312" s="2">
        <v>44362</v>
      </c>
      <c r="H6312" s="1">
        <v>2617.1551730992101</v>
      </c>
      <c r="I6312" s="24" t="str">
        <f>VLOOKUP($E6312,Mapping!$A$2:$C$502,3,0)</f>
        <v>S1</v>
      </c>
      <c r="J6312" s="24" t="str">
        <f>VLOOKUP($E6312,Mapping!$A$2:$C$502,2,0)</f>
        <v>Unity</v>
      </c>
      <c r="K6312" s="24" t="str">
        <f>VLOOKUP(G6312,Mapping!$E$2:$F$246,2,0)</f>
        <v>S1</v>
      </c>
    </row>
    <row r="6313" spans="5:11" x14ac:dyDescent="0.25">
      <c r="E6313" s="5" t="s">
        <v>235</v>
      </c>
      <c r="F6313" s="1" t="s">
        <v>117</v>
      </c>
      <c r="G6313" s="2">
        <v>44362</v>
      </c>
      <c r="H6313" s="1">
        <v>0</v>
      </c>
      <c r="I6313" s="24" t="str">
        <f>VLOOKUP($E6313,Mapping!$A$2:$C$502,3,0)</f>
        <v>S2</v>
      </c>
      <c r="J6313" s="24" t="str">
        <f>VLOOKUP($E6313,Mapping!$A$2:$C$502,2,0)</f>
        <v>Unity</v>
      </c>
      <c r="K6313" s="24" t="str">
        <f>VLOOKUP(G6313,Mapping!$E$2:$F$246,2,0)</f>
        <v>S1</v>
      </c>
    </row>
    <row r="6314" spans="5:11" x14ac:dyDescent="0.25">
      <c r="E6314" s="5" t="s">
        <v>247</v>
      </c>
      <c r="F6314" s="1" t="s">
        <v>117</v>
      </c>
      <c r="G6314" s="2">
        <v>44362</v>
      </c>
      <c r="H6314" s="1">
        <v>0</v>
      </c>
      <c r="I6314" s="24" t="str">
        <f>VLOOKUP($E6314,Mapping!$A$2:$C$502,3,0)</f>
        <v>S3</v>
      </c>
      <c r="J6314" s="24" t="str">
        <f>VLOOKUP($E6314,Mapping!$A$2:$C$502,2,0)</f>
        <v>Unity</v>
      </c>
      <c r="K6314" s="24" t="str">
        <f>VLOOKUP(G6314,Mapping!$E$2:$F$246,2,0)</f>
        <v>S1</v>
      </c>
    </row>
    <row r="6315" spans="5:11" x14ac:dyDescent="0.25">
      <c r="E6315" s="5" t="s">
        <v>200</v>
      </c>
      <c r="F6315" s="1" t="s">
        <v>117</v>
      </c>
      <c r="G6315" s="2">
        <v>44363</v>
      </c>
      <c r="H6315" s="1">
        <v>0</v>
      </c>
      <c r="I6315" s="24">
        <f>VLOOKUP($E6315,Mapping!$A$2:$C$502,3,0)</f>
        <v>0</v>
      </c>
      <c r="J6315" s="24" t="str">
        <f>VLOOKUP($E6315,Mapping!$A$2:$C$502,2,0)</f>
        <v>Apple Search</v>
      </c>
      <c r="K6315" s="24" t="str">
        <f>VLOOKUP(G6315,Mapping!$E$2:$F$246,2,0)</f>
        <v>S1</v>
      </c>
    </row>
    <row r="6316" spans="5:11" x14ac:dyDescent="0.25">
      <c r="E6316" s="5" t="s">
        <v>227</v>
      </c>
      <c r="F6316" s="1" t="s">
        <v>117</v>
      </c>
      <c r="G6316" s="2">
        <v>44363</v>
      </c>
      <c r="H6316" s="1">
        <v>297.273322698676</v>
      </c>
      <c r="I6316" s="24">
        <f>VLOOKUP($E6316,Mapping!$A$2:$C$502,3,0)</f>
        <v>0</v>
      </c>
      <c r="J6316" s="24" t="str">
        <f>VLOOKUP($E6316,Mapping!$A$2:$C$502,2,0)</f>
        <v>Applovin Rewarded</v>
      </c>
      <c r="K6316" s="24" t="str">
        <f>VLOOKUP(G6316,Mapping!$E$2:$F$246,2,0)</f>
        <v>S1</v>
      </c>
    </row>
    <row r="6317" spans="5:11" x14ac:dyDescent="0.25">
      <c r="E6317" s="5" t="s">
        <v>201</v>
      </c>
      <c r="F6317" s="1" t="s">
        <v>117</v>
      </c>
      <c r="G6317" s="2">
        <v>44363</v>
      </c>
      <c r="H6317" s="1">
        <v>466.93652138675202</v>
      </c>
      <c r="I6317" s="24">
        <f>VLOOKUP($E6317,Mapping!$A$2:$C$502,3,0)</f>
        <v>0</v>
      </c>
      <c r="J6317" s="24" t="str">
        <f>VLOOKUP($E6317,Mapping!$A$2:$C$502,2,0)</f>
        <v>Applovin Video</v>
      </c>
      <c r="K6317" s="24" t="str">
        <f>VLOOKUP(G6317,Mapping!$E$2:$F$246,2,0)</f>
        <v>S1</v>
      </c>
    </row>
    <row r="6318" spans="5:11" x14ac:dyDescent="0.25">
      <c r="E6318" s="5" t="s">
        <v>143</v>
      </c>
      <c r="F6318" s="1" t="s">
        <v>117</v>
      </c>
      <c r="G6318" s="2">
        <v>44363</v>
      </c>
      <c r="H6318" s="1">
        <v>0</v>
      </c>
      <c r="I6318" s="24">
        <f>VLOOKUP($E6318,Mapping!$A$2:$C$502,3,0)</f>
        <v>0</v>
      </c>
      <c r="J6318" s="24" t="str">
        <f>VLOOKUP($E6318,Mapping!$A$2:$C$502,2,0)</f>
        <v>Bug Fix</v>
      </c>
      <c r="K6318" s="24" t="str">
        <f>VLOOKUP(G6318,Mapping!$E$2:$F$246,2,0)</f>
        <v>S1</v>
      </c>
    </row>
    <row r="6319" spans="5:11" x14ac:dyDescent="0.25">
      <c r="E6319" s="5" t="s">
        <v>144</v>
      </c>
      <c r="F6319" s="1" t="s">
        <v>117</v>
      </c>
      <c r="G6319" s="2">
        <v>44363</v>
      </c>
      <c r="H6319" s="1">
        <v>0</v>
      </c>
      <c r="I6319" s="24">
        <f>VLOOKUP($E6319,Mapping!$A$2:$C$502,3,0)</f>
        <v>0</v>
      </c>
      <c r="J6319" s="24" t="str">
        <f>VLOOKUP($E6319,Mapping!$A$2:$C$502,2,0)</f>
        <v>Bug Fix</v>
      </c>
      <c r="K6319" s="24" t="str">
        <f>VLOOKUP(G6319,Mapping!$E$2:$F$246,2,0)</f>
        <v>S1</v>
      </c>
    </row>
    <row r="6320" spans="5:11" x14ac:dyDescent="0.25">
      <c r="E6320" s="5" t="s">
        <v>226</v>
      </c>
      <c r="F6320" s="1" t="s">
        <v>117</v>
      </c>
      <c r="G6320" s="2">
        <v>44363</v>
      </c>
      <c r="H6320" s="1">
        <v>0</v>
      </c>
      <c r="I6320" s="24">
        <f>VLOOKUP($E6320,Mapping!$A$2:$C$502,3,0)</f>
        <v>0</v>
      </c>
      <c r="J6320" s="24" t="str">
        <f>VLOOKUP($E6320,Mapping!$A$2:$C$502,2,0)</f>
        <v>Bug Fix</v>
      </c>
      <c r="K6320" s="24" t="str">
        <f>VLOOKUP(G6320,Mapping!$E$2:$F$246,2,0)</f>
        <v>S1</v>
      </c>
    </row>
    <row r="6321" spans="5:11" x14ac:dyDescent="0.25">
      <c r="E6321" s="5" t="s">
        <v>146</v>
      </c>
      <c r="F6321" s="1" t="s">
        <v>117</v>
      </c>
      <c r="G6321" s="2">
        <v>44363</v>
      </c>
      <c r="H6321" s="1">
        <v>0</v>
      </c>
      <c r="I6321" s="24">
        <f>VLOOKUP($E6321,Mapping!$A$2:$C$502,3,0)</f>
        <v>0</v>
      </c>
      <c r="J6321" s="24" t="str">
        <f>VLOOKUP($E6321,Mapping!$A$2:$C$502,2,0)</f>
        <v>Event After Effect</v>
      </c>
      <c r="K6321" s="24" t="str">
        <f>VLOOKUP(G6321,Mapping!$E$2:$F$246,2,0)</f>
        <v>S1</v>
      </c>
    </row>
    <row r="6322" spans="5:11" x14ac:dyDescent="0.25">
      <c r="E6322" s="5" t="s">
        <v>228</v>
      </c>
      <c r="F6322" s="1" t="s">
        <v>117</v>
      </c>
      <c r="G6322" s="2">
        <v>44363</v>
      </c>
      <c r="H6322" s="1">
        <v>1371.2334382987899</v>
      </c>
      <c r="I6322" s="24">
        <f>VLOOKUP($E6322,Mapping!$A$2:$C$502,3,0)</f>
        <v>0</v>
      </c>
      <c r="J6322" s="24" t="str">
        <f>VLOOKUP($E6322,Mapping!$A$2:$C$502,2,0)</f>
        <v>Bytedance Global</v>
      </c>
      <c r="K6322" s="24" t="str">
        <f>VLOOKUP(G6322,Mapping!$E$2:$F$246,2,0)</f>
        <v>S1</v>
      </c>
    </row>
    <row r="6323" spans="5:11" x14ac:dyDescent="0.25">
      <c r="E6323" s="5" t="s">
        <v>180</v>
      </c>
      <c r="F6323" s="1" t="s">
        <v>117</v>
      </c>
      <c r="G6323" s="2">
        <v>44363</v>
      </c>
      <c r="H6323" s="1">
        <v>-15261.0792401083</v>
      </c>
      <c r="I6323" s="24">
        <f>VLOOKUP($E6323,Mapping!$A$2:$C$502,3,0)</f>
        <v>0</v>
      </c>
      <c r="J6323" s="24" t="str">
        <f>VLOOKUP($E6323,Mapping!$A$2:$C$502,2,0)</f>
        <v>Lords Mobile</v>
      </c>
      <c r="K6323" s="24" t="str">
        <f>VLOOKUP(G6323,Mapping!$E$2:$F$246,2,0)</f>
        <v>S1</v>
      </c>
    </row>
    <row r="6324" spans="5:11" x14ac:dyDescent="0.25">
      <c r="E6324" s="5" t="s">
        <v>181</v>
      </c>
      <c r="F6324" s="1" t="s">
        <v>117</v>
      </c>
      <c r="G6324" s="2">
        <v>44363</v>
      </c>
      <c r="H6324" s="1">
        <v>-11865.941276631</v>
      </c>
      <c r="I6324" s="24">
        <f>VLOOKUP($E6324,Mapping!$A$2:$C$502,3,0)</f>
        <v>0</v>
      </c>
      <c r="J6324" s="24" t="str">
        <f>VLOOKUP($E6324,Mapping!$A$2:$C$502,2,0)</f>
        <v>Rise of Kingdom</v>
      </c>
      <c r="K6324" s="24" t="str">
        <f>VLOOKUP(G6324,Mapping!$E$2:$F$246,2,0)</f>
        <v>S1</v>
      </c>
    </row>
    <row r="6325" spans="5:11" x14ac:dyDescent="0.25">
      <c r="E6325" s="5" t="s">
        <v>182</v>
      </c>
      <c r="F6325" s="1" t="s">
        <v>117</v>
      </c>
      <c r="G6325" s="2">
        <v>44363</v>
      </c>
      <c r="H6325" s="1">
        <v>-12721.133891604601</v>
      </c>
      <c r="I6325" s="24">
        <f>VLOOKUP($E6325,Mapping!$A$2:$C$502,3,0)</f>
        <v>0</v>
      </c>
      <c r="J6325" s="24" t="str">
        <f>VLOOKUP($E6325,Mapping!$A$2:$C$502,2,0)</f>
        <v>West Game</v>
      </c>
      <c r="K6325" s="24" t="str">
        <f>VLOOKUP(G6325,Mapping!$E$2:$F$246,2,0)</f>
        <v>S1</v>
      </c>
    </row>
    <row r="6326" spans="5:11" x14ac:dyDescent="0.25">
      <c r="E6326" s="5" t="s">
        <v>148</v>
      </c>
      <c r="F6326" s="1" t="s">
        <v>117</v>
      </c>
      <c r="G6326" s="2">
        <v>44363</v>
      </c>
      <c r="H6326" s="1">
        <v>0</v>
      </c>
      <c r="I6326" s="24">
        <f>VLOOKUP($E6326,Mapping!$A$2:$C$502,3,0)</f>
        <v>0</v>
      </c>
      <c r="J6326" s="24" t="str">
        <f>VLOOKUP($E6326,Mapping!$A$2:$C$502,2,0)</f>
        <v>Event After Effect</v>
      </c>
      <c r="K6326" s="24" t="str">
        <f>VLOOKUP(G6326,Mapping!$E$2:$F$246,2,0)</f>
        <v>S1</v>
      </c>
    </row>
    <row r="6327" spans="5:11" x14ac:dyDescent="0.25">
      <c r="E6327" s="5" t="s">
        <v>202</v>
      </c>
      <c r="F6327" s="1" t="s">
        <v>117</v>
      </c>
      <c r="G6327" s="2">
        <v>44363</v>
      </c>
      <c r="H6327" s="1">
        <v>8861.3386436892106</v>
      </c>
      <c r="I6327" s="24" t="str">
        <f>VLOOKUP($E6327,Mapping!$A$2:$C$502,3,0)</f>
        <v>S1</v>
      </c>
      <c r="J6327" s="24" t="str">
        <f>VLOOKUP($E6327,Mapping!$A$2:$C$502,2,0)</f>
        <v>Facebook AEO AAA</v>
      </c>
      <c r="K6327" s="24" t="str">
        <f>VLOOKUP(G6327,Mapping!$E$2:$F$246,2,0)</f>
        <v>S1</v>
      </c>
    </row>
    <row r="6328" spans="5:11" x14ac:dyDescent="0.25">
      <c r="E6328" s="5" t="s">
        <v>203</v>
      </c>
      <c r="F6328" s="1" t="s">
        <v>117</v>
      </c>
      <c r="G6328" s="2">
        <v>44363</v>
      </c>
      <c r="H6328" s="1">
        <v>0</v>
      </c>
      <c r="I6328" s="24" t="str">
        <f>VLOOKUP($E6328,Mapping!$A$2:$C$502,3,0)</f>
        <v>S2</v>
      </c>
      <c r="J6328" s="24" t="str">
        <f>VLOOKUP($E6328,Mapping!$A$2:$C$502,2,0)</f>
        <v>Facebook AEO AAA</v>
      </c>
      <c r="K6328" s="24" t="str">
        <f>VLOOKUP(G6328,Mapping!$E$2:$F$246,2,0)</f>
        <v>S1</v>
      </c>
    </row>
    <row r="6329" spans="5:11" x14ac:dyDescent="0.25">
      <c r="E6329" s="5" t="s">
        <v>243</v>
      </c>
      <c r="F6329" s="1" t="s">
        <v>117</v>
      </c>
      <c r="G6329" s="2">
        <v>44363</v>
      </c>
      <c r="H6329" s="1">
        <v>0</v>
      </c>
      <c r="I6329" s="24" t="str">
        <f>VLOOKUP($E6329,Mapping!$A$2:$C$502,3,0)</f>
        <v>S3</v>
      </c>
      <c r="J6329" s="24" t="str">
        <f>VLOOKUP($E6329,Mapping!$A$2:$C$502,2,0)</f>
        <v>Facebook AEO AAA</v>
      </c>
      <c r="K6329" s="24" t="str">
        <f>VLOOKUP(G6329,Mapping!$E$2:$F$246,2,0)</f>
        <v>S1</v>
      </c>
    </row>
    <row r="6330" spans="5:11" x14ac:dyDescent="0.25">
      <c r="E6330" s="5" t="s">
        <v>204</v>
      </c>
      <c r="F6330" s="1" t="s">
        <v>117</v>
      </c>
      <c r="G6330" s="2">
        <v>44363</v>
      </c>
      <c r="H6330" s="1">
        <v>0</v>
      </c>
      <c r="I6330" s="24" t="str">
        <f>VLOOKUP($E6330,Mapping!$A$2:$C$502,3,0)</f>
        <v>Pre</v>
      </c>
      <c r="J6330" s="24" t="str">
        <f>VLOOKUP($E6330,Mapping!$A$2:$C$502,2,0)</f>
        <v>Facebook AEO AAA</v>
      </c>
      <c r="K6330" s="24" t="str">
        <f>VLOOKUP(G6330,Mapping!$E$2:$F$246,2,0)</f>
        <v>S1</v>
      </c>
    </row>
    <row r="6331" spans="5:11" x14ac:dyDescent="0.25">
      <c r="E6331" s="5" t="s">
        <v>205</v>
      </c>
      <c r="F6331" s="1" t="s">
        <v>117</v>
      </c>
      <c r="G6331" s="2">
        <v>44363</v>
      </c>
      <c r="H6331" s="1">
        <v>8468.9987130140398</v>
      </c>
      <c r="I6331" s="24" t="str">
        <f>VLOOKUP($E6331,Mapping!$A$2:$C$502,3,0)</f>
        <v>S1</v>
      </c>
      <c r="J6331" s="24" t="str">
        <f>VLOOKUP($E6331,Mapping!$A$2:$C$502,2,0)</f>
        <v>Facebook AEO BAU</v>
      </c>
      <c r="K6331" s="24" t="str">
        <f>VLOOKUP(G6331,Mapping!$E$2:$F$246,2,0)</f>
        <v>S1</v>
      </c>
    </row>
    <row r="6332" spans="5:11" x14ac:dyDescent="0.25">
      <c r="E6332" s="5" t="s">
        <v>206</v>
      </c>
      <c r="F6332" s="1" t="s">
        <v>117</v>
      </c>
      <c r="G6332" s="2">
        <v>44363</v>
      </c>
      <c r="H6332" s="1">
        <v>0</v>
      </c>
      <c r="I6332" s="24" t="str">
        <f>VLOOKUP($E6332,Mapping!$A$2:$C$502,3,0)</f>
        <v>S2</v>
      </c>
      <c r="J6332" s="24" t="str">
        <f>VLOOKUP($E6332,Mapping!$A$2:$C$502,2,0)</f>
        <v>Facebook AEO BAU</v>
      </c>
      <c r="K6332" s="24" t="str">
        <f>VLOOKUP(G6332,Mapping!$E$2:$F$246,2,0)</f>
        <v>S1</v>
      </c>
    </row>
    <row r="6333" spans="5:11" x14ac:dyDescent="0.25">
      <c r="E6333" s="5" t="s">
        <v>244</v>
      </c>
      <c r="F6333" s="1" t="s">
        <v>117</v>
      </c>
      <c r="G6333" s="2">
        <v>44363</v>
      </c>
      <c r="H6333" s="1">
        <v>0</v>
      </c>
      <c r="I6333" s="24" t="str">
        <f>VLOOKUP($E6333,Mapping!$A$2:$C$502,3,0)</f>
        <v>S3</v>
      </c>
      <c r="J6333" s="24" t="str">
        <f>VLOOKUP($E6333,Mapping!$A$2:$C$502,2,0)</f>
        <v>Facebook AEO BAU</v>
      </c>
      <c r="K6333" s="24" t="str">
        <f>VLOOKUP(G6333,Mapping!$E$2:$F$246,2,0)</f>
        <v>S1</v>
      </c>
    </row>
    <row r="6334" spans="5:11" x14ac:dyDescent="0.25">
      <c r="E6334" s="5" t="s">
        <v>207</v>
      </c>
      <c r="F6334" s="1" t="s">
        <v>117</v>
      </c>
      <c r="G6334" s="2">
        <v>44363</v>
      </c>
      <c r="H6334" s="1">
        <v>0</v>
      </c>
      <c r="I6334" s="24" t="str">
        <f>VLOOKUP($E6334,Mapping!$A$2:$C$502,3,0)</f>
        <v>Pre</v>
      </c>
      <c r="J6334" s="24" t="str">
        <f>VLOOKUP($E6334,Mapping!$A$2:$C$502,2,0)</f>
        <v>Facebook AEO BAU</v>
      </c>
      <c r="K6334" s="24" t="str">
        <f>VLOOKUP(G6334,Mapping!$E$2:$F$246,2,0)</f>
        <v>S1</v>
      </c>
    </row>
    <row r="6335" spans="5:11" x14ac:dyDescent="0.25">
      <c r="E6335" s="5" t="s">
        <v>208</v>
      </c>
      <c r="F6335" s="1" t="s">
        <v>117</v>
      </c>
      <c r="G6335" s="2">
        <v>44363</v>
      </c>
      <c r="H6335" s="1">
        <v>0</v>
      </c>
      <c r="I6335" s="24" t="str">
        <f>VLOOKUP($E6335,Mapping!$A$2:$C$502,3,0)</f>
        <v>Pre</v>
      </c>
      <c r="J6335" s="24" t="str">
        <f>VLOOKUP($E6335,Mapping!$A$2:$C$502,2,0)</f>
        <v>Facebook VO AAA</v>
      </c>
      <c r="K6335" s="24" t="str">
        <f>VLOOKUP(G6335,Mapping!$E$2:$F$246,2,0)</f>
        <v>S1</v>
      </c>
    </row>
    <row r="6336" spans="5:11" x14ac:dyDescent="0.25">
      <c r="E6336" s="5" t="s">
        <v>209</v>
      </c>
      <c r="F6336" s="1" t="s">
        <v>117</v>
      </c>
      <c r="G6336" s="2">
        <v>44363</v>
      </c>
      <c r="H6336" s="1">
        <v>29011.5157257389</v>
      </c>
      <c r="I6336" s="24" t="str">
        <f>VLOOKUP($E6336,Mapping!$A$2:$C$502,3,0)</f>
        <v>S1</v>
      </c>
      <c r="J6336" s="24" t="str">
        <f>VLOOKUP($E6336,Mapping!$A$2:$C$502,2,0)</f>
        <v>Facebook VO AAA</v>
      </c>
      <c r="K6336" s="24" t="str">
        <f>VLOOKUP(G6336,Mapping!$E$2:$F$246,2,0)</f>
        <v>S1</v>
      </c>
    </row>
    <row r="6337" spans="5:11" x14ac:dyDescent="0.25">
      <c r="E6337" s="5" t="s">
        <v>210</v>
      </c>
      <c r="F6337" s="1" t="s">
        <v>117</v>
      </c>
      <c r="G6337" s="2">
        <v>44363</v>
      </c>
      <c r="H6337" s="1">
        <v>0</v>
      </c>
      <c r="I6337" s="24" t="str">
        <f>VLOOKUP($E6337,Mapping!$A$2:$C$502,3,0)</f>
        <v>S2</v>
      </c>
      <c r="J6337" s="24" t="str">
        <f>VLOOKUP($E6337,Mapping!$A$2:$C$502,2,0)</f>
        <v>Facebook VO AAA</v>
      </c>
      <c r="K6337" s="24" t="str">
        <f>VLOOKUP(G6337,Mapping!$E$2:$F$246,2,0)</f>
        <v>S1</v>
      </c>
    </row>
    <row r="6338" spans="5:11" x14ac:dyDescent="0.25">
      <c r="E6338" s="5" t="s">
        <v>245</v>
      </c>
      <c r="F6338" s="1" t="s">
        <v>117</v>
      </c>
      <c r="G6338" s="2">
        <v>44363</v>
      </c>
      <c r="H6338" s="1">
        <v>0</v>
      </c>
      <c r="I6338" s="24" t="str">
        <f>VLOOKUP($E6338,Mapping!$A$2:$C$502,3,0)</f>
        <v>S3</v>
      </c>
      <c r="J6338" s="24" t="str">
        <f>VLOOKUP($E6338,Mapping!$A$2:$C$502,2,0)</f>
        <v>Facebook VO AAA</v>
      </c>
      <c r="K6338" s="24" t="str">
        <f>VLOOKUP(G6338,Mapping!$E$2:$F$246,2,0)</f>
        <v>S1</v>
      </c>
    </row>
    <row r="6339" spans="5:11" x14ac:dyDescent="0.25">
      <c r="E6339" s="5" t="s">
        <v>211</v>
      </c>
      <c r="F6339" s="1" t="s">
        <v>117</v>
      </c>
      <c r="G6339" s="2">
        <v>44363</v>
      </c>
      <c r="H6339" s="1">
        <v>0</v>
      </c>
      <c r="I6339" s="24" t="str">
        <f>VLOOKUP($E6339,Mapping!$A$2:$C$502,3,0)</f>
        <v>Pre</v>
      </c>
      <c r="J6339" s="24" t="str">
        <f>VLOOKUP($E6339,Mapping!$A$2:$C$502,2,0)</f>
        <v>Facebook VO BAU</v>
      </c>
      <c r="K6339" s="24" t="str">
        <f>VLOOKUP(G6339,Mapping!$E$2:$F$246,2,0)</f>
        <v>S1</v>
      </c>
    </row>
    <row r="6340" spans="5:11" x14ac:dyDescent="0.25">
      <c r="E6340" s="5" t="s">
        <v>212</v>
      </c>
      <c r="F6340" s="1" t="s">
        <v>117</v>
      </c>
      <c r="G6340" s="2">
        <v>44363</v>
      </c>
      <c r="H6340" s="1">
        <v>32090.61735683</v>
      </c>
      <c r="I6340" s="24" t="str">
        <f>VLOOKUP($E6340,Mapping!$A$2:$C$502,3,0)</f>
        <v>S1</v>
      </c>
      <c r="J6340" s="24" t="str">
        <f>VLOOKUP($E6340,Mapping!$A$2:$C$502,2,0)</f>
        <v>Facebook VO BAU</v>
      </c>
      <c r="K6340" s="24" t="str">
        <f>VLOOKUP(G6340,Mapping!$E$2:$F$246,2,0)</f>
        <v>S1</v>
      </c>
    </row>
    <row r="6341" spans="5:11" x14ac:dyDescent="0.25">
      <c r="E6341" s="5" t="s">
        <v>213</v>
      </c>
      <c r="F6341" s="1" t="s">
        <v>117</v>
      </c>
      <c r="G6341" s="2">
        <v>44363</v>
      </c>
      <c r="H6341" s="1">
        <v>0</v>
      </c>
      <c r="I6341" s="24" t="str">
        <f>VLOOKUP($E6341,Mapping!$A$2:$C$502,3,0)</f>
        <v>S2</v>
      </c>
      <c r="J6341" s="24" t="str">
        <f>VLOOKUP($E6341,Mapping!$A$2:$C$502,2,0)</f>
        <v>Facebook VO BAU</v>
      </c>
      <c r="K6341" s="24" t="str">
        <f>VLOOKUP(G6341,Mapping!$E$2:$F$246,2,0)</f>
        <v>S1</v>
      </c>
    </row>
    <row r="6342" spans="5:11" x14ac:dyDescent="0.25">
      <c r="E6342" s="5" t="s">
        <v>246</v>
      </c>
      <c r="F6342" s="1" t="s">
        <v>117</v>
      </c>
      <c r="G6342" s="2">
        <v>44363</v>
      </c>
      <c r="H6342" s="1">
        <v>0</v>
      </c>
      <c r="I6342" s="24" t="str">
        <f>VLOOKUP($E6342,Mapping!$A$2:$C$502,3,0)</f>
        <v>S3</v>
      </c>
      <c r="J6342" s="24" t="str">
        <f>VLOOKUP($E6342,Mapping!$A$2:$C$502,2,0)</f>
        <v>Facebook VO BAU</v>
      </c>
      <c r="K6342" s="24" t="str">
        <f>VLOOKUP(G6342,Mapping!$E$2:$F$246,2,0)</f>
        <v>S1</v>
      </c>
    </row>
    <row r="6343" spans="5:11" x14ac:dyDescent="0.25">
      <c r="E6343" s="5" t="s">
        <v>214</v>
      </c>
      <c r="F6343" s="1" t="s">
        <v>117</v>
      </c>
      <c r="G6343" s="2">
        <v>44363</v>
      </c>
      <c r="H6343" s="1">
        <v>0</v>
      </c>
      <c r="I6343" s="24" t="str">
        <f>VLOOKUP($E6343,Mapping!$A$2:$C$502,3,0)</f>
        <v>Pre</v>
      </c>
      <c r="J6343" s="24" t="str">
        <f>VLOOKUP($E6343,Mapping!$A$2:$C$502,2,0)</f>
        <v>Facebook VO Dynamic</v>
      </c>
      <c r="K6343" s="24" t="str">
        <f>VLOOKUP(G6343,Mapping!$E$2:$F$246,2,0)</f>
        <v>S1</v>
      </c>
    </row>
    <row r="6344" spans="5:11" x14ac:dyDescent="0.25">
      <c r="E6344" s="5" t="s">
        <v>215</v>
      </c>
      <c r="F6344" s="1" t="s">
        <v>117</v>
      </c>
      <c r="G6344" s="2">
        <v>44363</v>
      </c>
      <c r="H6344" s="1">
        <v>6164.5923136554102</v>
      </c>
      <c r="I6344" s="24" t="str">
        <f>VLOOKUP($E6344,Mapping!$A$2:$C$502,3,0)</f>
        <v>S1</v>
      </c>
      <c r="J6344" s="24" t="str">
        <f>VLOOKUP($E6344,Mapping!$A$2:$C$502,2,0)</f>
        <v>Facebook VO Dynamic</v>
      </c>
      <c r="K6344" s="24" t="str">
        <f>VLOOKUP(G6344,Mapping!$E$2:$F$246,2,0)</f>
        <v>S1</v>
      </c>
    </row>
    <row r="6345" spans="5:11" x14ac:dyDescent="0.25">
      <c r="E6345" s="5" t="s">
        <v>216</v>
      </c>
      <c r="F6345" s="1" t="s">
        <v>117</v>
      </c>
      <c r="G6345" s="2">
        <v>44363</v>
      </c>
      <c r="H6345" s="1">
        <v>0</v>
      </c>
      <c r="I6345" s="24" t="str">
        <f>VLOOKUP($E6345,Mapping!$A$2:$C$502,3,0)</f>
        <v>Pre</v>
      </c>
      <c r="J6345" s="24" t="str">
        <f>VLOOKUP($E6345,Mapping!$A$2:$C$502,2,0)</f>
        <v>Google Display</v>
      </c>
      <c r="K6345" s="24" t="str">
        <f>VLOOKUP(G6345,Mapping!$E$2:$F$246,2,0)</f>
        <v>S1</v>
      </c>
    </row>
    <row r="6346" spans="5:11" x14ac:dyDescent="0.25">
      <c r="E6346" s="5" t="s">
        <v>217</v>
      </c>
      <c r="F6346" s="1" t="s">
        <v>117</v>
      </c>
      <c r="G6346" s="2">
        <v>44363</v>
      </c>
      <c r="H6346" s="1">
        <v>0</v>
      </c>
      <c r="I6346" s="24">
        <f>VLOOKUP($E6346,Mapping!$A$2:$C$502,3,0)</f>
        <v>0</v>
      </c>
      <c r="J6346" s="24" t="str">
        <f>VLOOKUP($E6346,Mapping!$A$2:$C$502,2,0)</f>
        <v>Google Display</v>
      </c>
      <c r="K6346" s="24" t="str">
        <f>VLOOKUP(G6346,Mapping!$E$2:$F$246,2,0)</f>
        <v>S1</v>
      </c>
    </row>
    <row r="6347" spans="5:11" x14ac:dyDescent="0.25">
      <c r="E6347" s="5" t="s">
        <v>229</v>
      </c>
      <c r="F6347" s="1" t="s">
        <v>117</v>
      </c>
      <c r="G6347" s="2">
        <v>44363</v>
      </c>
      <c r="H6347" s="1">
        <v>0</v>
      </c>
      <c r="I6347" s="24">
        <f>VLOOKUP($E6347,Mapping!$A$2:$C$502,3,0)</f>
        <v>0</v>
      </c>
      <c r="J6347" s="24" t="str">
        <f>VLOOKUP($E6347,Mapping!$A$2:$C$502,2,0)</f>
        <v>Google Display</v>
      </c>
      <c r="K6347" s="24" t="str">
        <f>VLOOKUP(G6347,Mapping!$E$2:$F$246,2,0)</f>
        <v>S1</v>
      </c>
    </row>
    <row r="6348" spans="5:11" x14ac:dyDescent="0.25">
      <c r="E6348" s="5" t="s">
        <v>218</v>
      </c>
      <c r="F6348" s="1" t="s">
        <v>117</v>
      </c>
      <c r="G6348" s="2">
        <v>44363</v>
      </c>
      <c r="H6348" s="1">
        <v>0</v>
      </c>
      <c r="I6348" s="24">
        <f>VLOOKUP($E6348,Mapping!$A$2:$C$502,3,0)</f>
        <v>0</v>
      </c>
      <c r="J6348" s="24" t="str">
        <f>VLOOKUP($E6348,Mapping!$A$2:$C$502,2,0)</f>
        <v>Google Display</v>
      </c>
      <c r="K6348" s="24" t="str">
        <f>VLOOKUP(G6348,Mapping!$E$2:$F$246,2,0)</f>
        <v>S1</v>
      </c>
    </row>
    <row r="6349" spans="5:11" x14ac:dyDescent="0.25">
      <c r="E6349" s="5" t="s">
        <v>230</v>
      </c>
      <c r="F6349" s="1" t="s">
        <v>117</v>
      </c>
      <c r="G6349" s="2">
        <v>44363</v>
      </c>
      <c r="H6349" s="1">
        <v>24637.279364405302</v>
      </c>
      <c r="I6349" s="24" t="str">
        <f>VLOOKUP($E6349,Mapping!$A$2:$C$502,3,0)</f>
        <v>S1</v>
      </c>
      <c r="J6349" s="24" t="str">
        <f>VLOOKUP($E6349,Mapping!$A$2:$C$502,2,0)</f>
        <v>Google Display</v>
      </c>
      <c r="K6349" s="24" t="str">
        <f>VLOOKUP(G6349,Mapping!$E$2:$F$246,2,0)</f>
        <v>S1</v>
      </c>
    </row>
    <row r="6350" spans="5:11" x14ac:dyDescent="0.25">
      <c r="E6350" s="5" t="s">
        <v>219</v>
      </c>
      <c r="F6350" s="1" t="s">
        <v>117</v>
      </c>
      <c r="G6350" s="2">
        <v>44363</v>
      </c>
      <c r="H6350" s="1">
        <v>0</v>
      </c>
      <c r="I6350" s="24" t="str">
        <f>VLOOKUP($E6350,Mapping!$A$2:$C$502,3,0)</f>
        <v>Pre</v>
      </c>
      <c r="J6350" s="24" t="str">
        <f>VLOOKUP($E6350,Mapping!$A$2:$C$502,2,0)</f>
        <v>Google Youtube</v>
      </c>
      <c r="K6350" s="24" t="str">
        <f>VLOOKUP(G6350,Mapping!$E$2:$F$246,2,0)</f>
        <v>S1</v>
      </c>
    </row>
    <row r="6351" spans="5:11" x14ac:dyDescent="0.25">
      <c r="E6351" s="5" t="s">
        <v>220</v>
      </c>
      <c r="F6351" s="1" t="s">
        <v>117</v>
      </c>
      <c r="G6351" s="2">
        <v>44363</v>
      </c>
      <c r="H6351" s="1">
        <v>0</v>
      </c>
      <c r="I6351" s="24">
        <f>VLOOKUP($E6351,Mapping!$A$2:$C$502,3,0)</f>
        <v>0</v>
      </c>
      <c r="J6351" s="24" t="str">
        <f>VLOOKUP($E6351,Mapping!$A$2:$C$502,2,0)</f>
        <v>Google Youtube</v>
      </c>
      <c r="K6351" s="24" t="str">
        <f>VLOOKUP(G6351,Mapping!$E$2:$F$246,2,0)</f>
        <v>S1</v>
      </c>
    </row>
    <row r="6352" spans="5:11" x14ac:dyDescent="0.25">
      <c r="E6352" s="5" t="s">
        <v>231</v>
      </c>
      <c r="F6352" s="1" t="s">
        <v>117</v>
      </c>
      <c r="G6352" s="2">
        <v>44363</v>
      </c>
      <c r="H6352" s="1">
        <v>0</v>
      </c>
      <c r="I6352" s="24">
        <f>VLOOKUP($E6352,Mapping!$A$2:$C$502,3,0)</f>
        <v>0</v>
      </c>
      <c r="J6352" s="24" t="str">
        <f>VLOOKUP($E6352,Mapping!$A$2:$C$502,2,0)</f>
        <v>Google Youtube</v>
      </c>
      <c r="K6352" s="24" t="str">
        <f>VLOOKUP(G6352,Mapping!$E$2:$F$246,2,0)</f>
        <v>S1</v>
      </c>
    </row>
    <row r="6353" spans="5:11" x14ac:dyDescent="0.25">
      <c r="E6353" s="5" t="s">
        <v>221</v>
      </c>
      <c r="F6353" s="1" t="s">
        <v>117</v>
      </c>
      <c r="G6353" s="2">
        <v>44363</v>
      </c>
      <c r="H6353" s="1">
        <v>0</v>
      </c>
      <c r="I6353" s="24">
        <f>VLOOKUP($E6353,Mapping!$A$2:$C$502,3,0)</f>
        <v>0</v>
      </c>
      <c r="J6353" s="24" t="str">
        <f>VLOOKUP($E6353,Mapping!$A$2:$C$502,2,0)</f>
        <v>Google Youtube</v>
      </c>
      <c r="K6353" s="24" t="str">
        <f>VLOOKUP(G6353,Mapping!$E$2:$F$246,2,0)</f>
        <v>S1</v>
      </c>
    </row>
    <row r="6354" spans="5:11" x14ac:dyDescent="0.25">
      <c r="E6354" s="5" t="s">
        <v>232</v>
      </c>
      <c r="F6354" s="1" t="s">
        <v>117</v>
      </c>
      <c r="G6354" s="2">
        <v>44363</v>
      </c>
      <c r="H6354" s="1">
        <v>9947.9478545934799</v>
      </c>
      <c r="I6354" s="24" t="str">
        <f>VLOOKUP($E6354,Mapping!$A$2:$C$502,3,0)</f>
        <v>S1</v>
      </c>
      <c r="J6354" s="24" t="str">
        <f>VLOOKUP($E6354,Mapping!$A$2:$C$502,2,0)</f>
        <v>Google Youtube</v>
      </c>
      <c r="K6354" s="24" t="str">
        <f>VLOOKUP(G6354,Mapping!$E$2:$F$246,2,0)</f>
        <v>S1</v>
      </c>
    </row>
    <row r="6355" spans="5:11" x14ac:dyDescent="0.25">
      <c r="E6355" s="5" t="s">
        <v>73</v>
      </c>
      <c r="F6355" s="1" t="s">
        <v>117</v>
      </c>
      <c r="G6355" s="2">
        <v>44363</v>
      </c>
      <c r="H6355" s="1">
        <v>282876.95580592903</v>
      </c>
      <c r="I6355" s="24">
        <f>VLOOKUP($E6355,Mapping!$A$2:$C$502,3,0)</f>
        <v>0</v>
      </c>
      <c r="J6355" s="24">
        <f>VLOOKUP($E6355,Mapping!$A$2:$C$502,2,0)</f>
        <v>0</v>
      </c>
      <c r="K6355" s="24" t="str">
        <f>VLOOKUP(G6355,Mapping!$E$2:$F$246,2,0)</f>
        <v>S1</v>
      </c>
    </row>
    <row r="6356" spans="5:11" x14ac:dyDescent="0.25">
      <c r="E6356" s="5" t="s">
        <v>149</v>
      </c>
      <c r="F6356" s="1" t="s">
        <v>117</v>
      </c>
      <c r="G6356" s="2">
        <v>44363</v>
      </c>
      <c r="H6356" s="1">
        <v>0</v>
      </c>
      <c r="I6356" s="24">
        <f>VLOOKUP($E6356,Mapping!$A$2:$C$502,3,0)</f>
        <v>0</v>
      </c>
      <c r="J6356" s="24" t="str">
        <f>VLOOKUP($E6356,Mapping!$A$2:$C$502,2,0)</f>
        <v>Event After Effect</v>
      </c>
      <c r="K6356" s="24" t="str">
        <f>VLOOKUP(G6356,Mapping!$E$2:$F$246,2,0)</f>
        <v>S1</v>
      </c>
    </row>
    <row r="6357" spans="5:11" x14ac:dyDescent="0.25">
      <c r="E6357" s="5" t="s">
        <v>150</v>
      </c>
      <c r="F6357" s="1" t="s">
        <v>117</v>
      </c>
      <c r="G6357" s="2">
        <v>44363</v>
      </c>
      <c r="H6357" s="1">
        <v>0</v>
      </c>
      <c r="I6357" s="24">
        <f>VLOOKUP($E6357,Mapping!$A$2:$C$502,3,0)</f>
        <v>0</v>
      </c>
      <c r="J6357" s="24" t="str">
        <f>VLOOKUP($E6357,Mapping!$A$2:$C$502,2,0)</f>
        <v>Internal Event</v>
      </c>
      <c r="K6357" s="24" t="str">
        <f>VLOOKUP(G6357,Mapping!$E$2:$F$246,2,0)</f>
        <v>S1</v>
      </c>
    </row>
    <row r="6358" spans="5:11" x14ac:dyDescent="0.25">
      <c r="E6358" s="5" t="s">
        <v>151</v>
      </c>
      <c r="F6358" s="1" t="s">
        <v>117</v>
      </c>
      <c r="G6358" s="2">
        <v>44363</v>
      </c>
      <c r="H6358" s="1">
        <v>0</v>
      </c>
      <c r="I6358" s="24">
        <f>VLOOKUP($E6358,Mapping!$A$2:$C$502,3,0)</f>
        <v>0</v>
      </c>
      <c r="J6358" s="24" t="str">
        <f>VLOOKUP($E6358,Mapping!$A$2:$C$502,2,0)</f>
        <v>Internal Event</v>
      </c>
      <c r="K6358" s="24" t="str">
        <f>VLOOKUP(G6358,Mapping!$E$2:$F$246,2,0)</f>
        <v>S1</v>
      </c>
    </row>
    <row r="6359" spans="5:11" x14ac:dyDescent="0.25">
      <c r="E6359" s="5" t="s">
        <v>152</v>
      </c>
      <c r="F6359" s="1" t="s">
        <v>117</v>
      </c>
      <c r="G6359" s="2">
        <v>44363</v>
      </c>
      <c r="H6359" s="1">
        <v>0</v>
      </c>
      <c r="I6359" s="24">
        <f>VLOOKUP($E6359,Mapping!$A$2:$C$502,3,0)</f>
        <v>0</v>
      </c>
      <c r="J6359" s="24" t="str">
        <f>VLOOKUP($E6359,Mapping!$A$2:$C$502,2,0)</f>
        <v>Internal Event</v>
      </c>
      <c r="K6359" s="24" t="str">
        <f>VLOOKUP(G6359,Mapping!$E$2:$F$246,2,0)</f>
        <v>S1</v>
      </c>
    </row>
    <row r="6360" spans="5:11" x14ac:dyDescent="0.25">
      <c r="E6360" s="5" t="s">
        <v>153</v>
      </c>
      <c r="F6360" s="1" t="s">
        <v>117</v>
      </c>
      <c r="G6360" s="2">
        <v>44363</v>
      </c>
      <c r="H6360" s="1">
        <v>0</v>
      </c>
      <c r="I6360" s="24">
        <f>VLOOKUP($E6360,Mapping!$A$2:$C$502,3,0)</f>
        <v>0</v>
      </c>
      <c r="J6360" s="24" t="str">
        <f>VLOOKUP($E6360,Mapping!$A$2:$C$502,2,0)</f>
        <v>Monday Effect</v>
      </c>
      <c r="K6360" s="24" t="str">
        <f>VLOOKUP(G6360,Mapping!$E$2:$F$246,2,0)</f>
        <v>S1</v>
      </c>
    </row>
    <row r="6361" spans="5:11" x14ac:dyDescent="0.25">
      <c r="E6361" s="5" t="s">
        <v>154</v>
      </c>
      <c r="F6361" s="1" t="s">
        <v>117</v>
      </c>
      <c r="G6361" s="2">
        <v>44363</v>
      </c>
      <c r="H6361" s="1">
        <v>0</v>
      </c>
      <c r="I6361" s="24">
        <f>VLOOKUP($E6361,Mapping!$A$2:$C$502,3,0)</f>
        <v>0</v>
      </c>
      <c r="J6361" s="24" t="str">
        <f>VLOOKUP($E6361,Mapping!$A$2:$C$502,2,0)</f>
        <v>New Content</v>
      </c>
      <c r="K6361" s="24" t="str">
        <f>VLOOKUP(G6361,Mapping!$E$2:$F$246,2,0)</f>
        <v>S1</v>
      </c>
    </row>
    <row r="6362" spans="5:11" x14ac:dyDescent="0.25">
      <c r="E6362" s="5" t="s">
        <v>155</v>
      </c>
      <c r="F6362" s="1" t="s">
        <v>117</v>
      </c>
      <c r="G6362" s="2">
        <v>44363</v>
      </c>
      <c r="H6362" s="1">
        <v>0</v>
      </c>
      <c r="I6362" s="24">
        <f>VLOOKUP($E6362,Mapping!$A$2:$C$502,3,0)</f>
        <v>0</v>
      </c>
      <c r="J6362" s="24" t="str">
        <f>VLOOKUP($E6362,Mapping!$A$2:$C$502,2,0)</f>
        <v>Internal Event</v>
      </c>
      <c r="K6362" s="24" t="str">
        <f>VLOOKUP(G6362,Mapping!$E$2:$F$246,2,0)</f>
        <v>S1</v>
      </c>
    </row>
    <row r="6363" spans="5:11" x14ac:dyDescent="0.25">
      <c r="E6363" s="5" t="s">
        <v>156</v>
      </c>
      <c r="F6363" s="1" t="s">
        <v>117</v>
      </c>
      <c r="G6363" s="2">
        <v>44363</v>
      </c>
      <c r="H6363" s="1">
        <v>0</v>
      </c>
      <c r="I6363" s="24">
        <f>VLOOKUP($E6363,Mapping!$A$2:$C$502,3,0)</f>
        <v>0</v>
      </c>
      <c r="J6363" s="24" t="str">
        <f>VLOOKUP($E6363,Mapping!$A$2:$C$502,2,0)</f>
        <v>Internal Event</v>
      </c>
      <c r="K6363" s="24" t="str">
        <f>VLOOKUP(G6363,Mapping!$E$2:$F$246,2,0)</f>
        <v>S1</v>
      </c>
    </row>
    <row r="6364" spans="5:11" x14ac:dyDescent="0.25">
      <c r="E6364" s="5" t="s">
        <v>233</v>
      </c>
      <c r="F6364" s="1" t="s">
        <v>117</v>
      </c>
      <c r="G6364" s="2">
        <v>44363</v>
      </c>
      <c r="H6364" s="1">
        <v>0</v>
      </c>
      <c r="I6364" s="24" t="str">
        <f>VLOOKUP($E6364,Mapping!$A$2:$C$502,3,0)</f>
        <v>S2</v>
      </c>
      <c r="J6364" s="24" t="str">
        <f>VLOOKUP($E6364,Mapping!$A$2:$C$502,2,0)</f>
        <v>Reddit</v>
      </c>
      <c r="K6364" s="24" t="str">
        <f>VLOOKUP(G6364,Mapping!$E$2:$F$246,2,0)</f>
        <v>S1</v>
      </c>
    </row>
    <row r="6365" spans="5:11" x14ac:dyDescent="0.25">
      <c r="E6365" s="5" t="s">
        <v>158</v>
      </c>
      <c r="F6365" s="1" t="s">
        <v>117</v>
      </c>
      <c r="G6365" s="2">
        <v>44363</v>
      </c>
      <c r="H6365" s="1">
        <v>0</v>
      </c>
      <c r="I6365" s="24">
        <f>VLOOKUP($E6365,Mapping!$A$2:$C$502,3,0)</f>
        <v>0</v>
      </c>
      <c r="J6365" s="24" t="str">
        <f>VLOOKUP($E6365,Mapping!$A$2:$C$502,2,0)</f>
        <v>Internal Event</v>
      </c>
      <c r="K6365" s="24" t="str">
        <f>VLOOKUP(G6365,Mapping!$E$2:$F$246,2,0)</f>
        <v>S1</v>
      </c>
    </row>
    <row r="6366" spans="5:11" x14ac:dyDescent="0.25">
      <c r="E6366" s="5" t="s">
        <v>159</v>
      </c>
      <c r="F6366" s="1" t="s">
        <v>117</v>
      </c>
      <c r="G6366" s="2">
        <v>44363</v>
      </c>
      <c r="H6366" s="1">
        <v>0</v>
      </c>
      <c r="I6366" s="24">
        <f>VLOOKUP($E6366,Mapping!$A$2:$C$502,3,0)</f>
        <v>0</v>
      </c>
      <c r="J6366" s="24" t="str">
        <f>VLOOKUP($E6366,Mapping!$A$2:$C$502,2,0)</f>
        <v>Event After Effect</v>
      </c>
      <c r="K6366" s="24" t="str">
        <f>VLOOKUP(G6366,Mapping!$E$2:$F$246,2,0)</f>
        <v>S1</v>
      </c>
    </row>
    <row r="6367" spans="5:11" x14ac:dyDescent="0.25">
      <c r="E6367" s="5" t="s">
        <v>160</v>
      </c>
      <c r="F6367" s="1" t="s">
        <v>117</v>
      </c>
      <c r="G6367" s="2">
        <v>44363</v>
      </c>
      <c r="H6367" s="1">
        <v>0</v>
      </c>
      <c r="I6367" s="24">
        <f>VLOOKUP($E6367,Mapping!$A$2:$C$502,3,0)</f>
        <v>0</v>
      </c>
      <c r="J6367" s="24" t="str">
        <f>VLOOKUP($E6367,Mapping!$A$2:$C$502,2,0)</f>
        <v>Event After Effect</v>
      </c>
      <c r="K6367" s="24" t="str">
        <f>VLOOKUP(G6367,Mapping!$E$2:$F$246,2,0)</f>
        <v>S1</v>
      </c>
    </row>
    <row r="6368" spans="5:11" x14ac:dyDescent="0.25">
      <c r="E6368" s="5" t="s">
        <v>161</v>
      </c>
      <c r="F6368" s="1" t="s">
        <v>117</v>
      </c>
      <c r="G6368" s="2">
        <v>44363</v>
      </c>
      <c r="H6368" s="1">
        <v>0</v>
      </c>
      <c r="I6368" s="24">
        <f>VLOOKUP($E6368,Mapping!$A$2:$C$502,3,0)</f>
        <v>0</v>
      </c>
      <c r="J6368" s="24" t="str">
        <f>VLOOKUP($E6368,Mapping!$A$2:$C$502,2,0)</f>
        <v>Internal Event</v>
      </c>
      <c r="K6368" s="24" t="str">
        <f>VLOOKUP(G6368,Mapping!$E$2:$F$246,2,0)</f>
        <v>S1</v>
      </c>
    </row>
    <row r="6369" spans="5:11" x14ac:dyDescent="0.25">
      <c r="E6369" s="5" t="s">
        <v>162</v>
      </c>
      <c r="F6369" s="1" t="s">
        <v>117</v>
      </c>
      <c r="G6369" s="2">
        <v>44363</v>
      </c>
      <c r="H6369" s="1">
        <v>0</v>
      </c>
      <c r="I6369" s="24">
        <f>VLOOKUP($E6369,Mapping!$A$2:$C$502,3,0)</f>
        <v>0</v>
      </c>
      <c r="J6369" s="24" t="str">
        <f>VLOOKUP($E6369,Mapping!$A$2:$C$502,2,0)</f>
        <v>Tuesday Effect</v>
      </c>
      <c r="K6369" s="24" t="str">
        <f>VLOOKUP(G6369,Mapping!$E$2:$F$246,2,0)</f>
        <v>S1</v>
      </c>
    </row>
    <row r="6370" spans="5:11" x14ac:dyDescent="0.25">
      <c r="E6370" s="5" t="s">
        <v>222</v>
      </c>
      <c r="F6370" s="1" t="s">
        <v>117</v>
      </c>
      <c r="G6370" s="2">
        <v>44363</v>
      </c>
      <c r="H6370" s="1">
        <v>0</v>
      </c>
      <c r="I6370" s="24" t="str">
        <f>VLOOKUP($E6370,Mapping!$A$2:$C$502,3,0)</f>
        <v>Pre</v>
      </c>
      <c r="J6370" s="24" t="str">
        <f>VLOOKUP($E6370,Mapping!$A$2:$C$502,2,0)</f>
        <v>Unity</v>
      </c>
      <c r="K6370" s="24" t="str">
        <f>VLOOKUP(G6370,Mapping!$E$2:$F$246,2,0)</f>
        <v>S1</v>
      </c>
    </row>
    <row r="6371" spans="5:11" x14ac:dyDescent="0.25">
      <c r="E6371" s="5" t="s">
        <v>234</v>
      </c>
      <c r="F6371" s="1" t="s">
        <v>117</v>
      </c>
      <c r="G6371" s="2">
        <v>44363</v>
      </c>
      <c r="H6371" s="1">
        <v>5285.2210008756001</v>
      </c>
      <c r="I6371" s="24" t="str">
        <f>VLOOKUP($E6371,Mapping!$A$2:$C$502,3,0)</f>
        <v>S1</v>
      </c>
      <c r="J6371" s="24" t="str">
        <f>VLOOKUP($E6371,Mapping!$A$2:$C$502,2,0)</f>
        <v>Unity</v>
      </c>
      <c r="K6371" s="24" t="str">
        <f>VLOOKUP(G6371,Mapping!$E$2:$F$246,2,0)</f>
        <v>S1</v>
      </c>
    </row>
    <row r="6372" spans="5:11" x14ac:dyDescent="0.25">
      <c r="E6372" s="5" t="s">
        <v>235</v>
      </c>
      <c r="F6372" s="1" t="s">
        <v>117</v>
      </c>
      <c r="G6372" s="2">
        <v>44363</v>
      </c>
      <c r="H6372" s="1">
        <v>0</v>
      </c>
      <c r="I6372" s="24" t="str">
        <f>VLOOKUP($E6372,Mapping!$A$2:$C$502,3,0)</f>
        <v>S2</v>
      </c>
      <c r="J6372" s="24" t="str">
        <f>VLOOKUP($E6372,Mapping!$A$2:$C$502,2,0)</f>
        <v>Unity</v>
      </c>
      <c r="K6372" s="24" t="str">
        <f>VLOOKUP(G6372,Mapping!$E$2:$F$246,2,0)</f>
        <v>S1</v>
      </c>
    </row>
    <row r="6373" spans="5:11" x14ac:dyDescent="0.25">
      <c r="E6373" s="5" t="s">
        <v>247</v>
      </c>
      <c r="F6373" s="1" t="s">
        <v>117</v>
      </c>
      <c r="G6373" s="2">
        <v>44363</v>
      </c>
      <c r="H6373" s="1">
        <v>0</v>
      </c>
      <c r="I6373" s="24" t="str">
        <f>VLOOKUP($E6373,Mapping!$A$2:$C$502,3,0)</f>
        <v>S3</v>
      </c>
      <c r="J6373" s="24" t="str">
        <f>VLOOKUP($E6373,Mapping!$A$2:$C$502,2,0)</f>
        <v>Unity</v>
      </c>
      <c r="K6373" s="24" t="str">
        <f>VLOOKUP(G6373,Mapping!$E$2:$F$246,2,0)</f>
        <v>S1</v>
      </c>
    </row>
    <row r="6374" spans="5:11" x14ac:dyDescent="0.25">
      <c r="E6374" s="5" t="s">
        <v>200</v>
      </c>
      <c r="F6374" s="1" t="s">
        <v>117</v>
      </c>
      <c r="G6374" s="2">
        <v>44364</v>
      </c>
      <c r="H6374" s="1">
        <v>83.048663027840306</v>
      </c>
      <c r="I6374" s="24">
        <f>VLOOKUP($E6374,Mapping!$A$2:$C$502,3,0)</f>
        <v>0</v>
      </c>
      <c r="J6374" s="24" t="str">
        <f>VLOOKUP($E6374,Mapping!$A$2:$C$502,2,0)</f>
        <v>Apple Search</v>
      </c>
      <c r="K6374" s="24" t="str">
        <f>VLOOKUP(G6374,Mapping!$E$2:$F$246,2,0)</f>
        <v>S1</v>
      </c>
    </row>
    <row r="6375" spans="5:11" x14ac:dyDescent="0.25">
      <c r="E6375" s="5" t="s">
        <v>227</v>
      </c>
      <c r="F6375" s="1" t="s">
        <v>117</v>
      </c>
      <c r="G6375" s="2">
        <v>44364</v>
      </c>
      <c r="H6375" s="1">
        <v>211.99352348381899</v>
      </c>
      <c r="I6375" s="24">
        <f>VLOOKUP($E6375,Mapping!$A$2:$C$502,3,0)</f>
        <v>0</v>
      </c>
      <c r="J6375" s="24" t="str">
        <f>VLOOKUP($E6375,Mapping!$A$2:$C$502,2,0)</f>
        <v>Applovin Rewarded</v>
      </c>
      <c r="K6375" s="24" t="str">
        <f>VLOOKUP(G6375,Mapping!$E$2:$F$246,2,0)</f>
        <v>S1</v>
      </c>
    </row>
    <row r="6376" spans="5:11" x14ac:dyDescent="0.25">
      <c r="E6376" s="5" t="s">
        <v>201</v>
      </c>
      <c r="F6376" s="1" t="s">
        <v>117</v>
      </c>
      <c r="G6376" s="2">
        <v>44364</v>
      </c>
      <c r="H6376" s="1">
        <v>320.026633475354</v>
      </c>
      <c r="I6376" s="24">
        <f>VLOOKUP($E6376,Mapping!$A$2:$C$502,3,0)</f>
        <v>0</v>
      </c>
      <c r="J6376" s="24" t="str">
        <f>VLOOKUP($E6376,Mapping!$A$2:$C$502,2,0)</f>
        <v>Applovin Video</v>
      </c>
      <c r="K6376" s="24" t="str">
        <f>VLOOKUP(G6376,Mapping!$E$2:$F$246,2,0)</f>
        <v>S1</v>
      </c>
    </row>
    <row r="6377" spans="5:11" x14ac:dyDescent="0.25">
      <c r="E6377" s="5" t="s">
        <v>143</v>
      </c>
      <c r="F6377" s="1" t="s">
        <v>117</v>
      </c>
      <c r="G6377" s="2">
        <v>44364</v>
      </c>
      <c r="H6377" s="1">
        <v>0</v>
      </c>
      <c r="I6377" s="24">
        <f>VLOOKUP($E6377,Mapping!$A$2:$C$502,3,0)</f>
        <v>0</v>
      </c>
      <c r="J6377" s="24" t="str">
        <f>VLOOKUP($E6377,Mapping!$A$2:$C$502,2,0)</f>
        <v>Bug Fix</v>
      </c>
      <c r="K6377" s="24" t="str">
        <f>VLOOKUP(G6377,Mapping!$E$2:$F$246,2,0)</f>
        <v>S1</v>
      </c>
    </row>
    <row r="6378" spans="5:11" x14ac:dyDescent="0.25">
      <c r="E6378" s="5" t="s">
        <v>144</v>
      </c>
      <c r="F6378" s="1" t="s">
        <v>117</v>
      </c>
      <c r="G6378" s="2">
        <v>44364</v>
      </c>
      <c r="H6378" s="1">
        <v>0</v>
      </c>
      <c r="I6378" s="24">
        <f>VLOOKUP($E6378,Mapping!$A$2:$C$502,3,0)</f>
        <v>0</v>
      </c>
      <c r="J6378" s="24" t="str">
        <f>VLOOKUP($E6378,Mapping!$A$2:$C$502,2,0)</f>
        <v>Bug Fix</v>
      </c>
      <c r="K6378" s="24" t="str">
        <f>VLOOKUP(G6378,Mapping!$E$2:$F$246,2,0)</f>
        <v>S1</v>
      </c>
    </row>
    <row r="6379" spans="5:11" x14ac:dyDescent="0.25">
      <c r="E6379" s="5" t="s">
        <v>226</v>
      </c>
      <c r="F6379" s="1" t="s">
        <v>117</v>
      </c>
      <c r="G6379" s="2">
        <v>44364</v>
      </c>
      <c r="H6379" s="1">
        <v>0</v>
      </c>
      <c r="I6379" s="24">
        <f>VLOOKUP($E6379,Mapping!$A$2:$C$502,3,0)</f>
        <v>0</v>
      </c>
      <c r="J6379" s="24" t="str">
        <f>VLOOKUP($E6379,Mapping!$A$2:$C$502,2,0)</f>
        <v>Bug Fix</v>
      </c>
      <c r="K6379" s="24" t="str">
        <f>VLOOKUP(G6379,Mapping!$E$2:$F$246,2,0)</f>
        <v>S1</v>
      </c>
    </row>
    <row r="6380" spans="5:11" x14ac:dyDescent="0.25">
      <c r="E6380" s="5" t="s">
        <v>146</v>
      </c>
      <c r="F6380" s="1" t="s">
        <v>117</v>
      </c>
      <c r="G6380" s="2">
        <v>44364</v>
      </c>
      <c r="H6380" s="1">
        <v>0</v>
      </c>
      <c r="I6380" s="24">
        <f>VLOOKUP($E6380,Mapping!$A$2:$C$502,3,0)</f>
        <v>0</v>
      </c>
      <c r="J6380" s="24" t="str">
        <f>VLOOKUP($E6380,Mapping!$A$2:$C$502,2,0)</f>
        <v>Event After Effect</v>
      </c>
      <c r="K6380" s="24" t="str">
        <f>VLOOKUP(G6380,Mapping!$E$2:$F$246,2,0)</f>
        <v>S1</v>
      </c>
    </row>
    <row r="6381" spans="5:11" x14ac:dyDescent="0.25">
      <c r="E6381" s="5" t="s">
        <v>228</v>
      </c>
      <c r="F6381" s="1" t="s">
        <v>117</v>
      </c>
      <c r="G6381" s="2">
        <v>44364</v>
      </c>
      <c r="H6381" s="1">
        <v>1618.61559723805</v>
      </c>
      <c r="I6381" s="24">
        <f>VLOOKUP($E6381,Mapping!$A$2:$C$502,3,0)</f>
        <v>0</v>
      </c>
      <c r="J6381" s="24" t="str">
        <f>VLOOKUP($E6381,Mapping!$A$2:$C$502,2,0)</f>
        <v>Bytedance Global</v>
      </c>
      <c r="K6381" s="24" t="str">
        <f>VLOOKUP(G6381,Mapping!$E$2:$F$246,2,0)</f>
        <v>S1</v>
      </c>
    </row>
    <row r="6382" spans="5:11" x14ac:dyDescent="0.25">
      <c r="E6382" s="5" t="s">
        <v>180</v>
      </c>
      <c r="F6382" s="1" t="s">
        <v>117</v>
      </c>
      <c r="G6382" s="2">
        <v>44364</v>
      </c>
      <c r="H6382" s="1">
        <v>-16695.941094723599</v>
      </c>
      <c r="I6382" s="24">
        <f>VLOOKUP($E6382,Mapping!$A$2:$C$502,3,0)</f>
        <v>0</v>
      </c>
      <c r="J6382" s="24" t="str">
        <f>VLOOKUP($E6382,Mapping!$A$2:$C$502,2,0)</f>
        <v>Lords Mobile</v>
      </c>
      <c r="K6382" s="24" t="str">
        <f>VLOOKUP(G6382,Mapping!$E$2:$F$246,2,0)</f>
        <v>S1</v>
      </c>
    </row>
    <row r="6383" spans="5:11" x14ac:dyDescent="0.25">
      <c r="E6383" s="5" t="s">
        <v>181</v>
      </c>
      <c r="F6383" s="1" t="s">
        <v>117</v>
      </c>
      <c r="G6383" s="2">
        <v>44364</v>
      </c>
      <c r="H6383" s="1">
        <v>-11160.759472388299</v>
      </c>
      <c r="I6383" s="24">
        <f>VLOOKUP($E6383,Mapping!$A$2:$C$502,3,0)</f>
        <v>0</v>
      </c>
      <c r="J6383" s="24" t="str">
        <f>VLOOKUP($E6383,Mapping!$A$2:$C$502,2,0)</f>
        <v>Rise of Kingdom</v>
      </c>
      <c r="K6383" s="24" t="str">
        <f>VLOOKUP(G6383,Mapping!$E$2:$F$246,2,0)</f>
        <v>S1</v>
      </c>
    </row>
    <row r="6384" spans="5:11" x14ac:dyDescent="0.25">
      <c r="E6384" s="5" t="s">
        <v>182</v>
      </c>
      <c r="F6384" s="1" t="s">
        <v>117</v>
      </c>
      <c r="G6384" s="2">
        <v>44364</v>
      </c>
      <c r="H6384" s="1">
        <v>-10883.571123240001</v>
      </c>
      <c r="I6384" s="24">
        <f>VLOOKUP($E6384,Mapping!$A$2:$C$502,3,0)</f>
        <v>0</v>
      </c>
      <c r="J6384" s="24" t="str">
        <f>VLOOKUP($E6384,Mapping!$A$2:$C$502,2,0)</f>
        <v>West Game</v>
      </c>
      <c r="K6384" s="24" t="str">
        <f>VLOOKUP(G6384,Mapping!$E$2:$F$246,2,0)</f>
        <v>S1</v>
      </c>
    </row>
    <row r="6385" spans="5:11" x14ac:dyDescent="0.25">
      <c r="E6385" s="5" t="s">
        <v>148</v>
      </c>
      <c r="F6385" s="1" t="s">
        <v>117</v>
      </c>
      <c r="G6385" s="2">
        <v>44364</v>
      </c>
      <c r="H6385" s="1">
        <v>0</v>
      </c>
      <c r="I6385" s="24">
        <f>VLOOKUP($E6385,Mapping!$A$2:$C$502,3,0)</f>
        <v>0</v>
      </c>
      <c r="J6385" s="24" t="str">
        <f>VLOOKUP($E6385,Mapping!$A$2:$C$502,2,0)</f>
        <v>Event After Effect</v>
      </c>
      <c r="K6385" s="24" t="str">
        <f>VLOOKUP(G6385,Mapping!$E$2:$F$246,2,0)</f>
        <v>S1</v>
      </c>
    </row>
    <row r="6386" spans="5:11" x14ac:dyDescent="0.25">
      <c r="E6386" s="5" t="s">
        <v>202</v>
      </c>
      <c r="F6386" s="1" t="s">
        <v>117</v>
      </c>
      <c r="G6386" s="2">
        <v>44364</v>
      </c>
      <c r="H6386" s="1">
        <v>11118.236275417299</v>
      </c>
      <c r="I6386" s="24" t="str">
        <f>VLOOKUP($E6386,Mapping!$A$2:$C$502,3,0)</f>
        <v>S1</v>
      </c>
      <c r="J6386" s="24" t="str">
        <f>VLOOKUP($E6386,Mapping!$A$2:$C$502,2,0)</f>
        <v>Facebook AEO AAA</v>
      </c>
      <c r="K6386" s="24" t="str">
        <f>VLOOKUP(G6386,Mapping!$E$2:$F$246,2,0)</f>
        <v>S1</v>
      </c>
    </row>
    <row r="6387" spans="5:11" x14ac:dyDescent="0.25">
      <c r="E6387" s="5" t="s">
        <v>203</v>
      </c>
      <c r="F6387" s="1" t="s">
        <v>117</v>
      </c>
      <c r="G6387" s="2">
        <v>44364</v>
      </c>
      <c r="H6387" s="1">
        <v>0</v>
      </c>
      <c r="I6387" s="24" t="str">
        <f>VLOOKUP($E6387,Mapping!$A$2:$C$502,3,0)</f>
        <v>S2</v>
      </c>
      <c r="J6387" s="24" t="str">
        <f>VLOOKUP($E6387,Mapping!$A$2:$C$502,2,0)</f>
        <v>Facebook AEO AAA</v>
      </c>
      <c r="K6387" s="24" t="str">
        <f>VLOOKUP(G6387,Mapping!$E$2:$F$246,2,0)</f>
        <v>S1</v>
      </c>
    </row>
    <row r="6388" spans="5:11" x14ac:dyDescent="0.25">
      <c r="E6388" s="5" t="s">
        <v>243</v>
      </c>
      <c r="F6388" s="1" t="s">
        <v>117</v>
      </c>
      <c r="G6388" s="2">
        <v>44364</v>
      </c>
      <c r="H6388" s="1">
        <v>0</v>
      </c>
      <c r="I6388" s="24" t="str">
        <f>VLOOKUP($E6388,Mapping!$A$2:$C$502,3,0)</f>
        <v>S3</v>
      </c>
      <c r="J6388" s="24" t="str">
        <f>VLOOKUP($E6388,Mapping!$A$2:$C$502,2,0)</f>
        <v>Facebook AEO AAA</v>
      </c>
      <c r="K6388" s="24" t="str">
        <f>VLOOKUP(G6388,Mapping!$E$2:$F$246,2,0)</f>
        <v>S1</v>
      </c>
    </row>
    <row r="6389" spans="5:11" x14ac:dyDescent="0.25">
      <c r="E6389" s="5" t="s">
        <v>204</v>
      </c>
      <c r="F6389" s="1" t="s">
        <v>117</v>
      </c>
      <c r="G6389" s="2">
        <v>44364</v>
      </c>
      <c r="H6389" s="1">
        <v>0</v>
      </c>
      <c r="I6389" s="24" t="str">
        <f>VLOOKUP($E6389,Mapping!$A$2:$C$502,3,0)</f>
        <v>Pre</v>
      </c>
      <c r="J6389" s="24" t="str">
        <f>VLOOKUP($E6389,Mapping!$A$2:$C$502,2,0)</f>
        <v>Facebook AEO AAA</v>
      </c>
      <c r="K6389" s="24" t="str">
        <f>VLOOKUP(G6389,Mapping!$E$2:$F$246,2,0)</f>
        <v>S1</v>
      </c>
    </row>
    <row r="6390" spans="5:11" x14ac:dyDescent="0.25">
      <c r="E6390" s="5" t="s">
        <v>205</v>
      </c>
      <c r="F6390" s="1" t="s">
        <v>117</v>
      </c>
      <c r="G6390" s="2">
        <v>44364</v>
      </c>
      <c r="H6390" s="1">
        <v>7561.9319777239798</v>
      </c>
      <c r="I6390" s="24" t="str">
        <f>VLOOKUP($E6390,Mapping!$A$2:$C$502,3,0)</f>
        <v>S1</v>
      </c>
      <c r="J6390" s="24" t="str">
        <f>VLOOKUP($E6390,Mapping!$A$2:$C$502,2,0)</f>
        <v>Facebook AEO BAU</v>
      </c>
      <c r="K6390" s="24" t="str">
        <f>VLOOKUP(G6390,Mapping!$E$2:$F$246,2,0)</f>
        <v>S1</v>
      </c>
    </row>
    <row r="6391" spans="5:11" x14ac:dyDescent="0.25">
      <c r="E6391" s="5" t="s">
        <v>206</v>
      </c>
      <c r="F6391" s="1" t="s">
        <v>117</v>
      </c>
      <c r="G6391" s="2">
        <v>44364</v>
      </c>
      <c r="H6391" s="1">
        <v>0</v>
      </c>
      <c r="I6391" s="24" t="str">
        <f>VLOOKUP($E6391,Mapping!$A$2:$C$502,3,0)</f>
        <v>S2</v>
      </c>
      <c r="J6391" s="24" t="str">
        <f>VLOOKUP($E6391,Mapping!$A$2:$C$502,2,0)</f>
        <v>Facebook AEO BAU</v>
      </c>
      <c r="K6391" s="24" t="str">
        <f>VLOOKUP(G6391,Mapping!$E$2:$F$246,2,0)</f>
        <v>S1</v>
      </c>
    </row>
    <row r="6392" spans="5:11" x14ac:dyDescent="0.25">
      <c r="E6392" s="5" t="s">
        <v>244</v>
      </c>
      <c r="F6392" s="1" t="s">
        <v>117</v>
      </c>
      <c r="G6392" s="2">
        <v>44364</v>
      </c>
      <c r="H6392" s="1">
        <v>0</v>
      </c>
      <c r="I6392" s="24" t="str">
        <f>VLOOKUP($E6392,Mapping!$A$2:$C$502,3,0)</f>
        <v>S3</v>
      </c>
      <c r="J6392" s="24" t="str">
        <f>VLOOKUP($E6392,Mapping!$A$2:$C$502,2,0)</f>
        <v>Facebook AEO BAU</v>
      </c>
      <c r="K6392" s="24" t="str">
        <f>VLOOKUP(G6392,Mapping!$E$2:$F$246,2,0)</f>
        <v>S1</v>
      </c>
    </row>
    <row r="6393" spans="5:11" x14ac:dyDescent="0.25">
      <c r="E6393" s="5" t="s">
        <v>207</v>
      </c>
      <c r="F6393" s="1" t="s">
        <v>117</v>
      </c>
      <c r="G6393" s="2">
        <v>44364</v>
      </c>
      <c r="H6393" s="1">
        <v>0</v>
      </c>
      <c r="I6393" s="24" t="str">
        <f>VLOOKUP($E6393,Mapping!$A$2:$C$502,3,0)</f>
        <v>Pre</v>
      </c>
      <c r="J6393" s="24" t="str">
        <f>VLOOKUP($E6393,Mapping!$A$2:$C$502,2,0)</f>
        <v>Facebook AEO BAU</v>
      </c>
      <c r="K6393" s="24" t="str">
        <f>VLOOKUP(G6393,Mapping!$E$2:$F$246,2,0)</f>
        <v>S1</v>
      </c>
    </row>
    <row r="6394" spans="5:11" x14ac:dyDescent="0.25">
      <c r="E6394" s="5" t="s">
        <v>208</v>
      </c>
      <c r="F6394" s="1" t="s">
        <v>117</v>
      </c>
      <c r="G6394" s="2">
        <v>44364</v>
      </c>
      <c r="H6394" s="1">
        <v>0</v>
      </c>
      <c r="I6394" s="24" t="str">
        <f>VLOOKUP($E6394,Mapping!$A$2:$C$502,3,0)</f>
        <v>Pre</v>
      </c>
      <c r="J6394" s="24" t="str">
        <f>VLOOKUP($E6394,Mapping!$A$2:$C$502,2,0)</f>
        <v>Facebook VO AAA</v>
      </c>
      <c r="K6394" s="24" t="str">
        <f>VLOOKUP(G6394,Mapping!$E$2:$F$246,2,0)</f>
        <v>S1</v>
      </c>
    </row>
    <row r="6395" spans="5:11" x14ac:dyDescent="0.25">
      <c r="E6395" s="5" t="s">
        <v>209</v>
      </c>
      <c r="F6395" s="1" t="s">
        <v>117</v>
      </c>
      <c r="G6395" s="2">
        <v>44364</v>
      </c>
      <c r="H6395" s="1">
        <v>21792.129461777698</v>
      </c>
      <c r="I6395" s="24" t="str">
        <f>VLOOKUP($E6395,Mapping!$A$2:$C$502,3,0)</f>
        <v>S1</v>
      </c>
      <c r="J6395" s="24" t="str">
        <f>VLOOKUP($E6395,Mapping!$A$2:$C$502,2,0)</f>
        <v>Facebook VO AAA</v>
      </c>
      <c r="K6395" s="24" t="str">
        <f>VLOOKUP(G6395,Mapping!$E$2:$F$246,2,0)</f>
        <v>S1</v>
      </c>
    </row>
    <row r="6396" spans="5:11" x14ac:dyDescent="0.25">
      <c r="E6396" s="5" t="s">
        <v>210</v>
      </c>
      <c r="F6396" s="1" t="s">
        <v>117</v>
      </c>
      <c r="G6396" s="2">
        <v>44364</v>
      </c>
      <c r="H6396" s="1">
        <v>0</v>
      </c>
      <c r="I6396" s="24" t="str">
        <f>VLOOKUP($E6396,Mapping!$A$2:$C$502,3,0)</f>
        <v>S2</v>
      </c>
      <c r="J6396" s="24" t="str">
        <f>VLOOKUP($E6396,Mapping!$A$2:$C$502,2,0)</f>
        <v>Facebook VO AAA</v>
      </c>
      <c r="K6396" s="24" t="str">
        <f>VLOOKUP(G6396,Mapping!$E$2:$F$246,2,0)</f>
        <v>S1</v>
      </c>
    </row>
    <row r="6397" spans="5:11" x14ac:dyDescent="0.25">
      <c r="E6397" s="5" t="s">
        <v>245</v>
      </c>
      <c r="F6397" s="1" t="s">
        <v>117</v>
      </c>
      <c r="G6397" s="2">
        <v>44364</v>
      </c>
      <c r="H6397" s="1">
        <v>0</v>
      </c>
      <c r="I6397" s="24" t="str">
        <f>VLOOKUP($E6397,Mapping!$A$2:$C$502,3,0)</f>
        <v>S3</v>
      </c>
      <c r="J6397" s="24" t="str">
        <f>VLOOKUP($E6397,Mapping!$A$2:$C$502,2,0)</f>
        <v>Facebook VO AAA</v>
      </c>
      <c r="K6397" s="24" t="str">
        <f>VLOOKUP(G6397,Mapping!$E$2:$F$246,2,0)</f>
        <v>S1</v>
      </c>
    </row>
    <row r="6398" spans="5:11" x14ac:dyDescent="0.25">
      <c r="E6398" s="5" t="s">
        <v>211</v>
      </c>
      <c r="F6398" s="1" t="s">
        <v>117</v>
      </c>
      <c r="G6398" s="2">
        <v>44364</v>
      </c>
      <c r="H6398" s="1">
        <v>0</v>
      </c>
      <c r="I6398" s="24" t="str">
        <f>VLOOKUP($E6398,Mapping!$A$2:$C$502,3,0)</f>
        <v>Pre</v>
      </c>
      <c r="J6398" s="24" t="str">
        <f>VLOOKUP($E6398,Mapping!$A$2:$C$502,2,0)</f>
        <v>Facebook VO BAU</v>
      </c>
      <c r="K6398" s="24" t="str">
        <f>VLOOKUP(G6398,Mapping!$E$2:$F$246,2,0)</f>
        <v>S1</v>
      </c>
    </row>
    <row r="6399" spans="5:11" x14ac:dyDescent="0.25">
      <c r="E6399" s="5" t="s">
        <v>212</v>
      </c>
      <c r="F6399" s="1" t="s">
        <v>117</v>
      </c>
      <c r="G6399" s="2">
        <v>44364</v>
      </c>
      <c r="H6399" s="1">
        <v>33022.6350751883</v>
      </c>
      <c r="I6399" s="24" t="str">
        <f>VLOOKUP($E6399,Mapping!$A$2:$C$502,3,0)</f>
        <v>S1</v>
      </c>
      <c r="J6399" s="24" t="str">
        <f>VLOOKUP($E6399,Mapping!$A$2:$C$502,2,0)</f>
        <v>Facebook VO BAU</v>
      </c>
      <c r="K6399" s="24" t="str">
        <f>VLOOKUP(G6399,Mapping!$E$2:$F$246,2,0)</f>
        <v>S1</v>
      </c>
    </row>
    <row r="6400" spans="5:11" x14ac:dyDescent="0.25">
      <c r="E6400" s="5" t="s">
        <v>213</v>
      </c>
      <c r="F6400" s="1" t="s">
        <v>117</v>
      </c>
      <c r="G6400" s="2">
        <v>44364</v>
      </c>
      <c r="H6400" s="1">
        <v>0</v>
      </c>
      <c r="I6400" s="24" t="str">
        <f>VLOOKUP($E6400,Mapping!$A$2:$C$502,3,0)</f>
        <v>S2</v>
      </c>
      <c r="J6400" s="24" t="str">
        <f>VLOOKUP($E6400,Mapping!$A$2:$C$502,2,0)</f>
        <v>Facebook VO BAU</v>
      </c>
      <c r="K6400" s="24" t="str">
        <f>VLOOKUP(G6400,Mapping!$E$2:$F$246,2,0)</f>
        <v>S1</v>
      </c>
    </row>
    <row r="6401" spans="5:11" x14ac:dyDescent="0.25">
      <c r="E6401" s="5" t="s">
        <v>246</v>
      </c>
      <c r="F6401" s="1" t="s">
        <v>117</v>
      </c>
      <c r="G6401" s="2">
        <v>44364</v>
      </c>
      <c r="H6401" s="1">
        <v>0</v>
      </c>
      <c r="I6401" s="24" t="str">
        <f>VLOOKUP($E6401,Mapping!$A$2:$C$502,3,0)</f>
        <v>S3</v>
      </c>
      <c r="J6401" s="24" t="str">
        <f>VLOOKUP($E6401,Mapping!$A$2:$C$502,2,0)</f>
        <v>Facebook VO BAU</v>
      </c>
      <c r="K6401" s="24" t="str">
        <f>VLOOKUP(G6401,Mapping!$E$2:$F$246,2,0)</f>
        <v>S1</v>
      </c>
    </row>
    <row r="6402" spans="5:11" x14ac:dyDescent="0.25">
      <c r="E6402" s="5" t="s">
        <v>214</v>
      </c>
      <c r="F6402" s="1" t="s">
        <v>117</v>
      </c>
      <c r="G6402" s="2">
        <v>44364</v>
      </c>
      <c r="H6402" s="1">
        <v>0</v>
      </c>
      <c r="I6402" s="24" t="str">
        <f>VLOOKUP($E6402,Mapping!$A$2:$C$502,3,0)</f>
        <v>Pre</v>
      </c>
      <c r="J6402" s="24" t="str">
        <f>VLOOKUP($E6402,Mapping!$A$2:$C$502,2,0)</f>
        <v>Facebook VO Dynamic</v>
      </c>
      <c r="K6402" s="24" t="str">
        <f>VLOOKUP(G6402,Mapping!$E$2:$F$246,2,0)</f>
        <v>S1</v>
      </c>
    </row>
    <row r="6403" spans="5:11" x14ac:dyDescent="0.25">
      <c r="E6403" s="5" t="s">
        <v>215</v>
      </c>
      <c r="F6403" s="1" t="s">
        <v>117</v>
      </c>
      <c r="G6403" s="2">
        <v>44364</v>
      </c>
      <c r="H6403" s="1">
        <v>5857.5087056325201</v>
      </c>
      <c r="I6403" s="24" t="str">
        <f>VLOOKUP($E6403,Mapping!$A$2:$C$502,3,0)</f>
        <v>S1</v>
      </c>
      <c r="J6403" s="24" t="str">
        <f>VLOOKUP($E6403,Mapping!$A$2:$C$502,2,0)</f>
        <v>Facebook VO Dynamic</v>
      </c>
      <c r="K6403" s="24" t="str">
        <f>VLOOKUP(G6403,Mapping!$E$2:$F$246,2,0)</f>
        <v>S1</v>
      </c>
    </row>
    <row r="6404" spans="5:11" x14ac:dyDescent="0.25">
      <c r="E6404" s="5" t="s">
        <v>216</v>
      </c>
      <c r="F6404" s="1" t="s">
        <v>117</v>
      </c>
      <c r="G6404" s="2">
        <v>44364</v>
      </c>
      <c r="H6404" s="1">
        <v>0</v>
      </c>
      <c r="I6404" s="24" t="str">
        <f>VLOOKUP($E6404,Mapping!$A$2:$C$502,3,0)</f>
        <v>Pre</v>
      </c>
      <c r="J6404" s="24" t="str">
        <f>VLOOKUP($E6404,Mapping!$A$2:$C$502,2,0)</f>
        <v>Google Display</v>
      </c>
      <c r="K6404" s="24" t="str">
        <f>VLOOKUP(G6404,Mapping!$E$2:$F$246,2,0)</f>
        <v>S1</v>
      </c>
    </row>
    <row r="6405" spans="5:11" x14ac:dyDescent="0.25">
      <c r="E6405" s="5" t="s">
        <v>217</v>
      </c>
      <c r="F6405" s="1" t="s">
        <v>117</v>
      </c>
      <c r="G6405" s="2">
        <v>44364</v>
      </c>
      <c r="H6405" s="1">
        <v>0</v>
      </c>
      <c r="I6405" s="24">
        <f>VLOOKUP($E6405,Mapping!$A$2:$C$502,3,0)</f>
        <v>0</v>
      </c>
      <c r="J6405" s="24" t="str">
        <f>VLOOKUP($E6405,Mapping!$A$2:$C$502,2,0)</f>
        <v>Google Display</v>
      </c>
      <c r="K6405" s="24" t="str">
        <f>VLOOKUP(G6405,Mapping!$E$2:$F$246,2,0)</f>
        <v>S1</v>
      </c>
    </row>
    <row r="6406" spans="5:11" x14ac:dyDescent="0.25">
      <c r="E6406" s="5" t="s">
        <v>229</v>
      </c>
      <c r="F6406" s="1" t="s">
        <v>117</v>
      </c>
      <c r="G6406" s="2">
        <v>44364</v>
      </c>
      <c r="H6406" s="1">
        <v>0</v>
      </c>
      <c r="I6406" s="24">
        <f>VLOOKUP($E6406,Mapping!$A$2:$C$502,3,0)</f>
        <v>0</v>
      </c>
      <c r="J6406" s="24" t="str">
        <f>VLOOKUP($E6406,Mapping!$A$2:$C$502,2,0)</f>
        <v>Google Display</v>
      </c>
      <c r="K6406" s="24" t="str">
        <f>VLOOKUP(G6406,Mapping!$E$2:$F$246,2,0)</f>
        <v>S1</v>
      </c>
    </row>
    <row r="6407" spans="5:11" x14ac:dyDescent="0.25">
      <c r="E6407" s="5" t="s">
        <v>218</v>
      </c>
      <c r="F6407" s="1" t="s">
        <v>117</v>
      </c>
      <c r="G6407" s="2">
        <v>44364</v>
      </c>
      <c r="H6407" s="1">
        <v>0</v>
      </c>
      <c r="I6407" s="24">
        <f>VLOOKUP($E6407,Mapping!$A$2:$C$502,3,0)</f>
        <v>0</v>
      </c>
      <c r="J6407" s="24" t="str">
        <f>VLOOKUP($E6407,Mapping!$A$2:$C$502,2,0)</f>
        <v>Google Display</v>
      </c>
      <c r="K6407" s="24" t="str">
        <f>VLOOKUP(G6407,Mapping!$E$2:$F$246,2,0)</f>
        <v>S1</v>
      </c>
    </row>
    <row r="6408" spans="5:11" x14ac:dyDescent="0.25">
      <c r="E6408" s="5" t="s">
        <v>230</v>
      </c>
      <c r="F6408" s="1" t="s">
        <v>117</v>
      </c>
      <c r="G6408" s="2">
        <v>44364</v>
      </c>
      <c r="H6408" s="1">
        <v>24075.778449807902</v>
      </c>
      <c r="I6408" s="24" t="str">
        <f>VLOOKUP($E6408,Mapping!$A$2:$C$502,3,0)</f>
        <v>S1</v>
      </c>
      <c r="J6408" s="24" t="str">
        <f>VLOOKUP($E6408,Mapping!$A$2:$C$502,2,0)</f>
        <v>Google Display</v>
      </c>
      <c r="K6408" s="24" t="str">
        <f>VLOOKUP(G6408,Mapping!$E$2:$F$246,2,0)</f>
        <v>S1</v>
      </c>
    </row>
    <row r="6409" spans="5:11" x14ac:dyDescent="0.25">
      <c r="E6409" s="5" t="s">
        <v>219</v>
      </c>
      <c r="F6409" s="1" t="s">
        <v>117</v>
      </c>
      <c r="G6409" s="2">
        <v>44364</v>
      </c>
      <c r="H6409" s="1">
        <v>0</v>
      </c>
      <c r="I6409" s="24" t="str">
        <f>VLOOKUP($E6409,Mapping!$A$2:$C$502,3,0)</f>
        <v>Pre</v>
      </c>
      <c r="J6409" s="24" t="str">
        <f>VLOOKUP($E6409,Mapping!$A$2:$C$502,2,0)</f>
        <v>Google Youtube</v>
      </c>
      <c r="K6409" s="24" t="str">
        <f>VLOOKUP(G6409,Mapping!$E$2:$F$246,2,0)</f>
        <v>S1</v>
      </c>
    </row>
    <row r="6410" spans="5:11" x14ac:dyDescent="0.25">
      <c r="E6410" s="5" t="s">
        <v>220</v>
      </c>
      <c r="F6410" s="1" t="s">
        <v>117</v>
      </c>
      <c r="G6410" s="2">
        <v>44364</v>
      </c>
      <c r="H6410" s="1">
        <v>0</v>
      </c>
      <c r="I6410" s="24">
        <f>VLOOKUP($E6410,Mapping!$A$2:$C$502,3,0)</f>
        <v>0</v>
      </c>
      <c r="J6410" s="24" t="str">
        <f>VLOOKUP($E6410,Mapping!$A$2:$C$502,2,0)</f>
        <v>Google Youtube</v>
      </c>
      <c r="K6410" s="24" t="str">
        <f>VLOOKUP(G6410,Mapping!$E$2:$F$246,2,0)</f>
        <v>S1</v>
      </c>
    </row>
    <row r="6411" spans="5:11" x14ac:dyDescent="0.25">
      <c r="E6411" s="5" t="s">
        <v>231</v>
      </c>
      <c r="F6411" s="1" t="s">
        <v>117</v>
      </c>
      <c r="G6411" s="2">
        <v>44364</v>
      </c>
      <c r="H6411" s="1">
        <v>0</v>
      </c>
      <c r="I6411" s="24">
        <f>VLOOKUP($E6411,Mapping!$A$2:$C$502,3,0)</f>
        <v>0</v>
      </c>
      <c r="J6411" s="24" t="str">
        <f>VLOOKUP($E6411,Mapping!$A$2:$C$502,2,0)</f>
        <v>Google Youtube</v>
      </c>
      <c r="K6411" s="24" t="str">
        <f>VLOOKUP(G6411,Mapping!$E$2:$F$246,2,0)</f>
        <v>S1</v>
      </c>
    </row>
    <row r="6412" spans="5:11" x14ac:dyDescent="0.25">
      <c r="E6412" s="5" t="s">
        <v>221</v>
      </c>
      <c r="F6412" s="1" t="s">
        <v>117</v>
      </c>
      <c r="G6412" s="2">
        <v>44364</v>
      </c>
      <c r="H6412" s="1">
        <v>0</v>
      </c>
      <c r="I6412" s="24">
        <f>VLOOKUP($E6412,Mapping!$A$2:$C$502,3,0)</f>
        <v>0</v>
      </c>
      <c r="J6412" s="24" t="str">
        <f>VLOOKUP($E6412,Mapping!$A$2:$C$502,2,0)</f>
        <v>Google Youtube</v>
      </c>
      <c r="K6412" s="24" t="str">
        <f>VLOOKUP(G6412,Mapping!$E$2:$F$246,2,0)</f>
        <v>S1</v>
      </c>
    </row>
    <row r="6413" spans="5:11" x14ac:dyDescent="0.25">
      <c r="E6413" s="5" t="s">
        <v>232</v>
      </c>
      <c r="F6413" s="1" t="s">
        <v>117</v>
      </c>
      <c r="G6413" s="2">
        <v>44364</v>
      </c>
      <c r="H6413" s="1">
        <v>11192.2451110357</v>
      </c>
      <c r="I6413" s="24" t="str">
        <f>VLOOKUP($E6413,Mapping!$A$2:$C$502,3,0)</f>
        <v>S1</v>
      </c>
      <c r="J6413" s="24" t="str">
        <f>VLOOKUP($E6413,Mapping!$A$2:$C$502,2,0)</f>
        <v>Google Youtube</v>
      </c>
      <c r="K6413" s="24" t="str">
        <f>VLOOKUP(G6413,Mapping!$E$2:$F$246,2,0)</f>
        <v>S1</v>
      </c>
    </row>
    <row r="6414" spans="5:11" x14ac:dyDescent="0.25">
      <c r="E6414" s="5" t="s">
        <v>73</v>
      </c>
      <c r="F6414" s="1" t="s">
        <v>117</v>
      </c>
      <c r="G6414" s="2">
        <v>44364</v>
      </c>
      <c r="H6414" s="1">
        <v>282876.95580592903</v>
      </c>
      <c r="I6414" s="24">
        <f>VLOOKUP($E6414,Mapping!$A$2:$C$502,3,0)</f>
        <v>0</v>
      </c>
      <c r="J6414" s="24">
        <f>VLOOKUP($E6414,Mapping!$A$2:$C$502,2,0)</f>
        <v>0</v>
      </c>
      <c r="K6414" s="24" t="str">
        <f>VLOOKUP(G6414,Mapping!$E$2:$F$246,2,0)</f>
        <v>S1</v>
      </c>
    </row>
    <row r="6415" spans="5:11" x14ac:dyDescent="0.25">
      <c r="E6415" s="5" t="s">
        <v>149</v>
      </c>
      <c r="F6415" s="1" t="s">
        <v>117</v>
      </c>
      <c r="G6415" s="2">
        <v>44364</v>
      </c>
      <c r="H6415" s="1">
        <v>0</v>
      </c>
      <c r="I6415" s="24">
        <f>VLOOKUP($E6415,Mapping!$A$2:$C$502,3,0)</f>
        <v>0</v>
      </c>
      <c r="J6415" s="24" t="str">
        <f>VLOOKUP($E6415,Mapping!$A$2:$C$502,2,0)</f>
        <v>Event After Effect</v>
      </c>
      <c r="K6415" s="24" t="str">
        <f>VLOOKUP(G6415,Mapping!$E$2:$F$246,2,0)</f>
        <v>S1</v>
      </c>
    </row>
    <row r="6416" spans="5:11" x14ac:dyDescent="0.25">
      <c r="E6416" s="5" t="s">
        <v>150</v>
      </c>
      <c r="F6416" s="1" t="s">
        <v>117</v>
      </c>
      <c r="G6416" s="2">
        <v>44364</v>
      </c>
      <c r="H6416" s="1">
        <v>0</v>
      </c>
      <c r="I6416" s="24">
        <f>VLOOKUP($E6416,Mapping!$A$2:$C$502,3,0)</f>
        <v>0</v>
      </c>
      <c r="J6416" s="24" t="str">
        <f>VLOOKUP($E6416,Mapping!$A$2:$C$502,2,0)</f>
        <v>Internal Event</v>
      </c>
      <c r="K6416" s="24" t="str">
        <f>VLOOKUP(G6416,Mapping!$E$2:$F$246,2,0)</f>
        <v>S1</v>
      </c>
    </row>
    <row r="6417" spans="5:11" x14ac:dyDescent="0.25">
      <c r="E6417" s="5" t="s">
        <v>151</v>
      </c>
      <c r="F6417" s="1" t="s">
        <v>117</v>
      </c>
      <c r="G6417" s="2">
        <v>44364</v>
      </c>
      <c r="H6417" s="1">
        <v>0</v>
      </c>
      <c r="I6417" s="24">
        <f>VLOOKUP($E6417,Mapping!$A$2:$C$502,3,0)</f>
        <v>0</v>
      </c>
      <c r="J6417" s="24" t="str">
        <f>VLOOKUP($E6417,Mapping!$A$2:$C$502,2,0)</f>
        <v>Internal Event</v>
      </c>
      <c r="K6417" s="24" t="str">
        <f>VLOOKUP(G6417,Mapping!$E$2:$F$246,2,0)</f>
        <v>S1</v>
      </c>
    </row>
    <row r="6418" spans="5:11" x14ac:dyDescent="0.25">
      <c r="E6418" s="5" t="s">
        <v>152</v>
      </c>
      <c r="F6418" s="1" t="s">
        <v>117</v>
      </c>
      <c r="G6418" s="2">
        <v>44364</v>
      </c>
      <c r="H6418" s="1">
        <v>0</v>
      </c>
      <c r="I6418" s="24">
        <f>VLOOKUP($E6418,Mapping!$A$2:$C$502,3,0)</f>
        <v>0</v>
      </c>
      <c r="J6418" s="24" t="str">
        <f>VLOOKUP($E6418,Mapping!$A$2:$C$502,2,0)</f>
        <v>Internal Event</v>
      </c>
      <c r="K6418" s="24" t="str">
        <f>VLOOKUP(G6418,Mapping!$E$2:$F$246,2,0)</f>
        <v>S1</v>
      </c>
    </row>
    <row r="6419" spans="5:11" x14ac:dyDescent="0.25">
      <c r="E6419" s="5" t="s">
        <v>153</v>
      </c>
      <c r="F6419" s="1" t="s">
        <v>117</v>
      </c>
      <c r="G6419" s="2">
        <v>44364</v>
      </c>
      <c r="H6419" s="1">
        <v>0</v>
      </c>
      <c r="I6419" s="24">
        <f>VLOOKUP($E6419,Mapping!$A$2:$C$502,3,0)</f>
        <v>0</v>
      </c>
      <c r="J6419" s="24" t="str">
        <f>VLOOKUP($E6419,Mapping!$A$2:$C$502,2,0)</f>
        <v>Monday Effect</v>
      </c>
      <c r="K6419" s="24" t="str">
        <f>VLOOKUP(G6419,Mapping!$E$2:$F$246,2,0)</f>
        <v>S1</v>
      </c>
    </row>
    <row r="6420" spans="5:11" x14ac:dyDescent="0.25">
      <c r="E6420" s="5" t="s">
        <v>154</v>
      </c>
      <c r="F6420" s="1" t="s">
        <v>117</v>
      </c>
      <c r="G6420" s="2">
        <v>44364</v>
      </c>
      <c r="H6420" s="1">
        <v>0</v>
      </c>
      <c r="I6420" s="24">
        <f>VLOOKUP($E6420,Mapping!$A$2:$C$502,3,0)</f>
        <v>0</v>
      </c>
      <c r="J6420" s="24" t="str">
        <f>VLOOKUP($E6420,Mapping!$A$2:$C$502,2,0)</f>
        <v>New Content</v>
      </c>
      <c r="K6420" s="24" t="str">
        <f>VLOOKUP(G6420,Mapping!$E$2:$F$246,2,0)</f>
        <v>S1</v>
      </c>
    </row>
    <row r="6421" spans="5:11" x14ac:dyDescent="0.25">
      <c r="E6421" s="5" t="s">
        <v>155</v>
      </c>
      <c r="F6421" s="1" t="s">
        <v>117</v>
      </c>
      <c r="G6421" s="2">
        <v>44364</v>
      </c>
      <c r="H6421" s="1">
        <v>0</v>
      </c>
      <c r="I6421" s="24">
        <f>VLOOKUP($E6421,Mapping!$A$2:$C$502,3,0)</f>
        <v>0</v>
      </c>
      <c r="J6421" s="24" t="str">
        <f>VLOOKUP($E6421,Mapping!$A$2:$C$502,2,0)</f>
        <v>Internal Event</v>
      </c>
      <c r="K6421" s="24" t="str">
        <f>VLOOKUP(G6421,Mapping!$E$2:$F$246,2,0)</f>
        <v>S1</v>
      </c>
    </row>
    <row r="6422" spans="5:11" x14ac:dyDescent="0.25">
      <c r="E6422" s="5" t="s">
        <v>156</v>
      </c>
      <c r="F6422" s="1" t="s">
        <v>117</v>
      </c>
      <c r="G6422" s="2">
        <v>44364</v>
      </c>
      <c r="H6422" s="1">
        <v>0</v>
      </c>
      <c r="I6422" s="24">
        <f>VLOOKUP($E6422,Mapping!$A$2:$C$502,3,0)</f>
        <v>0</v>
      </c>
      <c r="J6422" s="24" t="str">
        <f>VLOOKUP($E6422,Mapping!$A$2:$C$502,2,0)</f>
        <v>Internal Event</v>
      </c>
      <c r="K6422" s="24" t="str">
        <f>VLOOKUP(G6422,Mapping!$E$2:$F$246,2,0)</f>
        <v>S1</v>
      </c>
    </row>
    <row r="6423" spans="5:11" x14ac:dyDescent="0.25">
      <c r="E6423" s="5" t="s">
        <v>233</v>
      </c>
      <c r="F6423" s="1" t="s">
        <v>117</v>
      </c>
      <c r="G6423" s="2">
        <v>44364</v>
      </c>
      <c r="H6423" s="1">
        <v>0</v>
      </c>
      <c r="I6423" s="24" t="str">
        <f>VLOOKUP($E6423,Mapping!$A$2:$C$502,3,0)</f>
        <v>S2</v>
      </c>
      <c r="J6423" s="24" t="str">
        <f>VLOOKUP($E6423,Mapping!$A$2:$C$502,2,0)</f>
        <v>Reddit</v>
      </c>
      <c r="K6423" s="24" t="str">
        <f>VLOOKUP(G6423,Mapping!$E$2:$F$246,2,0)</f>
        <v>S1</v>
      </c>
    </row>
    <row r="6424" spans="5:11" x14ac:dyDescent="0.25">
      <c r="E6424" s="5" t="s">
        <v>158</v>
      </c>
      <c r="F6424" s="1" t="s">
        <v>117</v>
      </c>
      <c r="G6424" s="2">
        <v>44364</v>
      </c>
      <c r="H6424" s="1">
        <v>0</v>
      </c>
      <c r="I6424" s="24">
        <f>VLOOKUP($E6424,Mapping!$A$2:$C$502,3,0)</f>
        <v>0</v>
      </c>
      <c r="J6424" s="24" t="str">
        <f>VLOOKUP($E6424,Mapping!$A$2:$C$502,2,0)</f>
        <v>Internal Event</v>
      </c>
      <c r="K6424" s="24" t="str">
        <f>VLOOKUP(G6424,Mapping!$E$2:$F$246,2,0)</f>
        <v>S1</v>
      </c>
    </row>
    <row r="6425" spans="5:11" x14ac:dyDescent="0.25">
      <c r="E6425" s="5" t="s">
        <v>159</v>
      </c>
      <c r="F6425" s="1" t="s">
        <v>117</v>
      </c>
      <c r="G6425" s="2">
        <v>44364</v>
      </c>
      <c r="H6425" s="1">
        <v>0</v>
      </c>
      <c r="I6425" s="24">
        <f>VLOOKUP($E6425,Mapping!$A$2:$C$502,3,0)</f>
        <v>0</v>
      </c>
      <c r="J6425" s="24" t="str">
        <f>VLOOKUP($E6425,Mapping!$A$2:$C$502,2,0)</f>
        <v>Event After Effect</v>
      </c>
      <c r="K6425" s="24" t="str">
        <f>VLOOKUP(G6425,Mapping!$E$2:$F$246,2,0)</f>
        <v>S1</v>
      </c>
    </row>
    <row r="6426" spans="5:11" x14ac:dyDescent="0.25">
      <c r="E6426" s="5" t="s">
        <v>160</v>
      </c>
      <c r="F6426" s="1" t="s">
        <v>117</v>
      </c>
      <c r="G6426" s="2">
        <v>44364</v>
      </c>
      <c r="H6426" s="1">
        <v>0</v>
      </c>
      <c r="I6426" s="24">
        <f>VLOOKUP($E6426,Mapping!$A$2:$C$502,3,0)</f>
        <v>0</v>
      </c>
      <c r="J6426" s="24" t="str">
        <f>VLOOKUP($E6426,Mapping!$A$2:$C$502,2,0)</f>
        <v>Event After Effect</v>
      </c>
      <c r="K6426" s="24" t="str">
        <f>VLOOKUP(G6426,Mapping!$E$2:$F$246,2,0)</f>
        <v>S1</v>
      </c>
    </row>
    <row r="6427" spans="5:11" x14ac:dyDescent="0.25">
      <c r="E6427" s="5" t="s">
        <v>161</v>
      </c>
      <c r="F6427" s="1" t="s">
        <v>117</v>
      </c>
      <c r="G6427" s="2">
        <v>44364</v>
      </c>
      <c r="H6427" s="1">
        <v>0</v>
      </c>
      <c r="I6427" s="24">
        <f>VLOOKUP($E6427,Mapping!$A$2:$C$502,3,0)</f>
        <v>0</v>
      </c>
      <c r="J6427" s="24" t="str">
        <f>VLOOKUP($E6427,Mapping!$A$2:$C$502,2,0)</f>
        <v>Internal Event</v>
      </c>
      <c r="K6427" s="24" t="str">
        <f>VLOOKUP(G6427,Mapping!$E$2:$F$246,2,0)</f>
        <v>S1</v>
      </c>
    </row>
    <row r="6428" spans="5:11" x14ac:dyDescent="0.25">
      <c r="E6428" s="5" t="s">
        <v>162</v>
      </c>
      <c r="F6428" s="1" t="s">
        <v>117</v>
      </c>
      <c r="G6428" s="2">
        <v>44364</v>
      </c>
      <c r="H6428" s="1">
        <v>0</v>
      </c>
      <c r="I6428" s="24">
        <f>VLOOKUP($E6428,Mapping!$A$2:$C$502,3,0)</f>
        <v>0</v>
      </c>
      <c r="J6428" s="24" t="str">
        <f>VLOOKUP($E6428,Mapping!$A$2:$C$502,2,0)</f>
        <v>Tuesday Effect</v>
      </c>
      <c r="K6428" s="24" t="str">
        <f>VLOOKUP(G6428,Mapping!$E$2:$F$246,2,0)</f>
        <v>S1</v>
      </c>
    </row>
    <row r="6429" spans="5:11" x14ac:dyDescent="0.25">
      <c r="E6429" s="5" t="s">
        <v>222</v>
      </c>
      <c r="F6429" s="1" t="s">
        <v>117</v>
      </c>
      <c r="G6429" s="2">
        <v>44364</v>
      </c>
      <c r="H6429" s="1">
        <v>0</v>
      </c>
      <c r="I6429" s="24" t="str">
        <f>VLOOKUP($E6429,Mapping!$A$2:$C$502,3,0)</f>
        <v>Pre</v>
      </c>
      <c r="J6429" s="24" t="str">
        <f>VLOOKUP($E6429,Mapping!$A$2:$C$502,2,0)</f>
        <v>Unity</v>
      </c>
      <c r="K6429" s="24" t="str">
        <f>VLOOKUP(G6429,Mapping!$E$2:$F$246,2,0)</f>
        <v>S1</v>
      </c>
    </row>
    <row r="6430" spans="5:11" x14ac:dyDescent="0.25">
      <c r="E6430" s="5" t="s">
        <v>234</v>
      </c>
      <c r="F6430" s="1" t="s">
        <v>117</v>
      </c>
      <c r="G6430" s="2">
        <v>44364</v>
      </c>
      <c r="H6430" s="1">
        <v>3804.3867476962801</v>
      </c>
      <c r="I6430" s="24" t="str">
        <f>VLOOKUP($E6430,Mapping!$A$2:$C$502,3,0)</f>
        <v>S1</v>
      </c>
      <c r="J6430" s="24" t="str">
        <f>VLOOKUP($E6430,Mapping!$A$2:$C$502,2,0)</f>
        <v>Unity</v>
      </c>
      <c r="K6430" s="24" t="str">
        <f>VLOOKUP(G6430,Mapping!$E$2:$F$246,2,0)</f>
        <v>S1</v>
      </c>
    </row>
    <row r="6431" spans="5:11" x14ac:dyDescent="0.25">
      <c r="E6431" s="5" t="s">
        <v>235</v>
      </c>
      <c r="F6431" s="1" t="s">
        <v>117</v>
      </c>
      <c r="G6431" s="2">
        <v>44364</v>
      </c>
      <c r="H6431" s="1">
        <v>0</v>
      </c>
      <c r="I6431" s="24" t="str">
        <f>VLOOKUP($E6431,Mapping!$A$2:$C$502,3,0)</f>
        <v>S2</v>
      </c>
      <c r="J6431" s="24" t="str">
        <f>VLOOKUP($E6431,Mapping!$A$2:$C$502,2,0)</f>
        <v>Unity</v>
      </c>
      <c r="K6431" s="24" t="str">
        <f>VLOOKUP(G6431,Mapping!$E$2:$F$246,2,0)</f>
        <v>S1</v>
      </c>
    </row>
    <row r="6432" spans="5:11" x14ac:dyDescent="0.25">
      <c r="E6432" s="5" t="s">
        <v>247</v>
      </c>
      <c r="F6432" s="1" t="s">
        <v>117</v>
      </c>
      <c r="G6432" s="2">
        <v>44364</v>
      </c>
      <c r="H6432" s="1">
        <v>0</v>
      </c>
      <c r="I6432" s="24" t="str">
        <f>VLOOKUP($E6432,Mapping!$A$2:$C$502,3,0)</f>
        <v>S3</v>
      </c>
      <c r="J6432" s="24" t="str">
        <f>VLOOKUP($E6432,Mapping!$A$2:$C$502,2,0)</f>
        <v>Unity</v>
      </c>
      <c r="K6432" s="24" t="str">
        <f>VLOOKUP(G6432,Mapping!$E$2:$F$246,2,0)</f>
        <v>S1</v>
      </c>
    </row>
    <row r="6433" spans="5:11" x14ac:dyDescent="0.25">
      <c r="E6433" s="5" t="s">
        <v>200</v>
      </c>
      <c r="F6433" s="1" t="s">
        <v>117</v>
      </c>
      <c r="G6433" s="2">
        <v>44365</v>
      </c>
      <c r="H6433" s="1">
        <v>1261.9878132870001</v>
      </c>
      <c r="I6433" s="24">
        <f>VLOOKUP($E6433,Mapping!$A$2:$C$502,3,0)</f>
        <v>0</v>
      </c>
      <c r="J6433" s="24" t="str">
        <f>VLOOKUP($E6433,Mapping!$A$2:$C$502,2,0)</f>
        <v>Apple Search</v>
      </c>
      <c r="K6433" s="24" t="str">
        <f>VLOOKUP(G6433,Mapping!$E$2:$F$246,2,0)</f>
        <v>S1</v>
      </c>
    </row>
    <row r="6434" spans="5:11" x14ac:dyDescent="0.25">
      <c r="E6434" s="5" t="s">
        <v>227</v>
      </c>
      <c r="F6434" s="1" t="s">
        <v>117</v>
      </c>
      <c r="G6434" s="2">
        <v>44365</v>
      </c>
      <c r="H6434" s="1">
        <v>111.02320775422299</v>
      </c>
      <c r="I6434" s="24">
        <f>VLOOKUP($E6434,Mapping!$A$2:$C$502,3,0)</f>
        <v>0</v>
      </c>
      <c r="J6434" s="24" t="str">
        <f>VLOOKUP($E6434,Mapping!$A$2:$C$502,2,0)</f>
        <v>Applovin Rewarded</v>
      </c>
      <c r="K6434" s="24" t="str">
        <f>VLOOKUP(G6434,Mapping!$E$2:$F$246,2,0)</f>
        <v>S1</v>
      </c>
    </row>
    <row r="6435" spans="5:11" x14ac:dyDescent="0.25">
      <c r="E6435" s="5" t="s">
        <v>201</v>
      </c>
      <c r="F6435" s="1" t="s">
        <v>117</v>
      </c>
      <c r="G6435" s="2">
        <v>44365</v>
      </c>
      <c r="H6435" s="1">
        <v>147.72939797486799</v>
      </c>
      <c r="I6435" s="24">
        <f>VLOOKUP($E6435,Mapping!$A$2:$C$502,3,0)</f>
        <v>0</v>
      </c>
      <c r="J6435" s="24" t="str">
        <f>VLOOKUP($E6435,Mapping!$A$2:$C$502,2,0)</f>
        <v>Applovin Video</v>
      </c>
      <c r="K6435" s="24" t="str">
        <f>VLOOKUP(G6435,Mapping!$E$2:$F$246,2,0)</f>
        <v>S1</v>
      </c>
    </row>
    <row r="6436" spans="5:11" x14ac:dyDescent="0.25">
      <c r="E6436" s="5" t="s">
        <v>143</v>
      </c>
      <c r="F6436" s="1" t="s">
        <v>117</v>
      </c>
      <c r="G6436" s="2">
        <v>44365</v>
      </c>
      <c r="H6436" s="1">
        <v>0</v>
      </c>
      <c r="I6436" s="24">
        <f>VLOOKUP($E6436,Mapping!$A$2:$C$502,3,0)</f>
        <v>0</v>
      </c>
      <c r="J6436" s="24" t="str">
        <f>VLOOKUP($E6436,Mapping!$A$2:$C$502,2,0)</f>
        <v>Bug Fix</v>
      </c>
      <c r="K6436" s="24" t="str">
        <f>VLOOKUP(G6436,Mapping!$E$2:$F$246,2,0)</f>
        <v>S1</v>
      </c>
    </row>
    <row r="6437" spans="5:11" x14ac:dyDescent="0.25">
      <c r="E6437" s="5" t="s">
        <v>144</v>
      </c>
      <c r="F6437" s="1" t="s">
        <v>117</v>
      </c>
      <c r="G6437" s="2">
        <v>44365</v>
      </c>
      <c r="H6437" s="1">
        <v>0</v>
      </c>
      <c r="I6437" s="24">
        <f>VLOOKUP($E6437,Mapping!$A$2:$C$502,3,0)</f>
        <v>0</v>
      </c>
      <c r="J6437" s="24" t="str">
        <f>VLOOKUP($E6437,Mapping!$A$2:$C$502,2,0)</f>
        <v>Bug Fix</v>
      </c>
      <c r="K6437" s="24" t="str">
        <f>VLOOKUP(G6437,Mapping!$E$2:$F$246,2,0)</f>
        <v>S1</v>
      </c>
    </row>
    <row r="6438" spans="5:11" x14ac:dyDescent="0.25">
      <c r="E6438" s="5" t="s">
        <v>226</v>
      </c>
      <c r="F6438" s="1" t="s">
        <v>117</v>
      </c>
      <c r="G6438" s="2">
        <v>44365</v>
      </c>
      <c r="H6438" s="1">
        <v>19409.160505334701</v>
      </c>
      <c r="I6438" s="24">
        <f>VLOOKUP($E6438,Mapping!$A$2:$C$502,3,0)</f>
        <v>0</v>
      </c>
      <c r="J6438" s="24" t="str">
        <f>VLOOKUP($E6438,Mapping!$A$2:$C$502,2,0)</f>
        <v>Bug Fix</v>
      </c>
      <c r="K6438" s="24" t="str">
        <f>VLOOKUP(G6438,Mapping!$E$2:$F$246,2,0)</f>
        <v>S1</v>
      </c>
    </row>
    <row r="6439" spans="5:11" x14ac:dyDescent="0.25">
      <c r="E6439" s="5" t="s">
        <v>146</v>
      </c>
      <c r="F6439" s="1" t="s">
        <v>117</v>
      </c>
      <c r="G6439" s="2">
        <v>44365</v>
      </c>
      <c r="H6439" s="1">
        <v>0</v>
      </c>
      <c r="I6439" s="24">
        <f>VLOOKUP($E6439,Mapping!$A$2:$C$502,3,0)</f>
        <v>0</v>
      </c>
      <c r="J6439" s="24" t="str">
        <f>VLOOKUP($E6439,Mapping!$A$2:$C$502,2,0)</f>
        <v>Event After Effect</v>
      </c>
      <c r="K6439" s="24" t="str">
        <f>VLOOKUP(G6439,Mapping!$E$2:$F$246,2,0)</f>
        <v>S1</v>
      </c>
    </row>
    <row r="6440" spans="5:11" x14ac:dyDescent="0.25">
      <c r="E6440" s="5" t="s">
        <v>228</v>
      </c>
      <c r="F6440" s="1" t="s">
        <v>117</v>
      </c>
      <c r="G6440" s="2">
        <v>44365</v>
      </c>
      <c r="H6440" s="1">
        <v>1867.4133775891501</v>
      </c>
      <c r="I6440" s="24">
        <f>VLOOKUP($E6440,Mapping!$A$2:$C$502,3,0)</f>
        <v>0</v>
      </c>
      <c r="J6440" s="24" t="str">
        <f>VLOOKUP($E6440,Mapping!$A$2:$C$502,2,0)</f>
        <v>Bytedance Global</v>
      </c>
      <c r="K6440" s="24" t="str">
        <f>VLOOKUP(G6440,Mapping!$E$2:$F$246,2,0)</f>
        <v>S1</v>
      </c>
    </row>
    <row r="6441" spans="5:11" x14ac:dyDescent="0.25">
      <c r="E6441" s="5" t="s">
        <v>180</v>
      </c>
      <c r="F6441" s="1" t="s">
        <v>117</v>
      </c>
      <c r="G6441" s="2">
        <v>44365</v>
      </c>
      <c r="H6441" s="1">
        <v>-14877.9850556236</v>
      </c>
      <c r="I6441" s="24">
        <f>VLOOKUP($E6441,Mapping!$A$2:$C$502,3,0)</f>
        <v>0</v>
      </c>
      <c r="J6441" s="24" t="str">
        <f>VLOOKUP($E6441,Mapping!$A$2:$C$502,2,0)</f>
        <v>Lords Mobile</v>
      </c>
      <c r="K6441" s="24" t="str">
        <f>VLOOKUP(G6441,Mapping!$E$2:$F$246,2,0)</f>
        <v>S1</v>
      </c>
    </row>
    <row r="6442" spans="5:11" x14ac:dyDescent="0.25">
      <c r="E6442" s="5" t="s">
        <v>181</v>
      </c>
      <c r="F6442" s="1" t="s">
        <v>117</v>
      </c>
      <c r="G6442" s="2">
        <v>44365</v>
      </c>
      <c r="H6442" s="1">
        <v>-11485.122573029799</v>
      </c>
      <c r="I6442" s="24">
        <f>VLOOKUP($E6442,Mapping!$A$2:$C$502,3,0)</f>
        <v>0</v>
      </c>
      <c r="J6442" s="24" t="str">
        <f>VLOOKUP($E6442,Mapping!$A$2:$C$502,2,0)</f>
        <v>Rise of Kingdom</v>
      </c>
      <c r="K6442" s="24" t="str">
        <f>VLOOKUP(G6442,Mapping!$E$2:$F$246,2,0)</f>
        <v>S1</v>
      </c>
    </row>
    <row r="6443" spans="5:11" x14ac:dyDescent="0.25">
      <c r="E6443" s="5" t="s">
        <v>182</v>
      </c>
      <c r="F6443" s="1" t="s">
        <v>117</v>
      </c>
      <c r="G6443" s="2">
        <v>44365</v>
      </c>
      <c r="H6443" s="1">
        <v>-8750.5802570675296</v>
      </c>
      <c r="I6443" s="24">
        <f>VLOOKUP($E6443,Mapping!$A$2:$C$502,3,0)</f>
        <v>0</v>
      </c>
      <c r="J6443" s="24" t="str">
        <f>VLOOKUP($E6443,Mapping!$A$2:$C$502,2,0)</f>
        <v>West Game</v>
      </c>
      <c r="K6443" s="24" t="str">
        <f>VLOOKUP(G6443,Mapping!$E$2:$F$246,2,0)</f>
        <v>S1</v>
      </c>
    </row>
    <row r="6444" spans="5:11" x14ac:dyDescent="0.25">
      <c r="E6444" s="5" t="s">
        <v>148</v>
      </c>
      <c r="F6444" s="1" t="s">
        <v>117</v>
      </c>
      <c r="G6444" s="2">
        <v>44365</v>
      </c>
      <c r="H6444" s="1">
        <v>0</v>
      </c>
      <c r="I6444" s="24">
        <f>VLOOKUP($E6444,Mapping!$A$2:$C$502,3,0)</f>
        <v>0</v>
      </c>
      <c r="J6444" s="24" t="str">
        <f>VLOOKUP($E6444,Mapping!$A$2:$C$502,2,0)</f>
        <v>Event After Effect</v>
      </c>
      <c r="K6444" s="24" t="str">
        <f>VLOOKUP(G6444,Mapping!$E$2:$F$246,2,0)</f>
        <v>S1</v>
      </c>
    </row>
    <row r="6445" spans="5:11" x14ac:dyDescent="0.25">
      <c r="E6445" s="5" t="s">
        <v>202</v>
      </c>
      <c r="F6445" s="1" t="s">
        <v>117</v>
      </c>
      <c r="G6445" s="2">
        <v>44365</v>
      </c>
      <c r="H6445" s="1">
        <v>10935.1505953695</v>
      </c>
      <c r="I6445" s="24" t="str">
        <f>VLOOKUP($E6445,Mapping!$A$2:$C$502,3,0)</f>
        <v>S1</v>
      </c>
      <c r="J6445" s="24" t="str">
        <f>VLOOKUP($E6445,Mapping!$A$2:$C$502,2,0)</f>
        <v>Facebook AEO AAA</v>
      </c>
      <c r="K6445" s="24" t="str">
        <f>VLOOKUP(G6445,Mapping!$E$2:$F$246,2,0)</f>
        <v>S1</v>
      </c>
    </row>
    <row r="6446" spans="5:11" x14ac:dyDescent="0.25">
      <c r="E6446" s="5" t="s">
        <v>203</v>
      </c>
      <c r="F6446" s="1" t="s">
        <v>117</v>
      </c>
      <c r="G6446" s="2">
        <v>44365</v>
      </c>
      <c r="H6446" s="1">
        <v>0</v>
      </c>
      <c r="I6446" s="24" t="str">
        <f>VLOOKUP($E6446,Mapping!$A$2:$C$502,3,0)</f>
        <v>S2</v>
      </c>
      <c r="J6446" s="24" t="str">
        <f>VLOOKUP($E6446,Mapping!$A$2:$C$502,2,0)</f>
        <v>Facebook AEO AAA</v>
      </c>
      <c r="K6446" s="24" t="str">
        <f>VLOOKUP(G6446,Mapping!$E$2:$F$246,2,0)</f>
        <v>S1</v>
      </c>
    </row>
    <row r="6447" spans="5:11" x14ac:dyDescent="0.25">
      <c r="E6447" s="5" t="s">
        <v>243</v>
      </c>
      <c r="F6447" s="1" t="s">
        <v>117</v>
      </c>
      <c r="G6447" s="2">
        <v>44365</v>
      </c>
      <c r="H6447" s="1">
        <v>0</v>
      </c>
      <c r="I6447" s="24" t="str">
        <f>VLOOKUP($E6447,Mapping!$A$2:$C$502,3,0)</f>
        <v>S3</v>
      </c>
      <c r="J6447" s="24" t="str">
        <f>VLOOKUP($E6447,Mapping!$A$2:$C$502,2,0)</f>
        <v>Facebook AEO AAA</v>
      </c>
      <c r="K6447" s="24" t="str">
        <f>VLOOKUP(G6447,Mapping!$E$2:$F$246,2,0)</f>
        <v>S1</v>
      </c>
    </row>
    <row r="6448" spans="5:11" x14ac:dyDescent="0.25">
      <c r="E6448" s="5" t="s">
        <v>204</v>
      </c>
      <c r="F6448" s="1" t="s">
        <v>117</v>
      </c>
      <c r="G6448" s="2">
        <v>44365</v>
      </c>
      <c r="H6448" s="1">
        <v>0</v>
      </c>
      <c r="I6448" s="24" t="str">
        <f>VLOOKUP($E6448,Mapping!$A$2:$C$502,3,0)</f>
        <v>Pre</v>
      </c>
      <c r="J6448" s="24" t="str">
        <f>VLOOKUP($E6448,Mapping!$A$2:$C$502,2,0)</f>
        <v>Facebook AEO AAA</v>
      </c>
      <c r="K6448" s="24" t="str">
        <f>VLOOKUP(G6448,Mapping!$E$2:$F$246,2,0)</f>
        <v>S1</v>
      </c>
    </row>
    <row r="6449" spans="5:11" x14ac:dyDescent="0.25">
      <c r="E6449" s="5" t="s">
        <v>205</v>
      </c>
      <c r="F6449" s="1" t="s">
        <v>117</v>
      </c>
      <c r="G6449" s="2">
        <v>44365</v>
      </c>
      <c r="H6449" s="1">
        <v>9137.6804547000193</v>
      </c>
      <c r="I6449" s="24" t="str">
        <f>VLOOKUP($E6449,Mapping!$A$2:$C$502,3,0)</f>
        <v>S1</v>
      </c>
      <c r="J6449" s="24" t="str">
        <f>VLOOKUP($E6449,Mapping!$A$2:$C$502,2,0)</f>
        <v>Facebook AEO BAU</v>
      </c>
      <c r="K6449" s="24" t="str">
        <f>VLOOKUP(G6449,Mapping!$E$2:$F$246,2,0)</f>
        <v>S1</v>
      </c>
    </row>
    <row r="6450" spans="5:11" x14ac:dyDescent="0.25">
      <c r="E6450" s="5" t="s">
        <v>206</v>
      </c>
      <c r="F6450" s="1" t="s">
        <v>117</v>
      </c>
      <c r="G6450" s="2">
        <v>44365</v>
      </c>
      <c r="H6450" s="1">
        <v>0</v>
      </c>
      <c r="I6450" s="24" t="str">
        <f>VLOOKUP($E6450,Mapping!$A$2:$C$502,3,0)</f>
        <v>S2</v>
      </c>
      <c r="J6450" s="24" t="str">
        <f>VLOOKUP($E6450,Mapping!$A$2:$C$502,2,0)</f>
        <v>Facebook AEO BAU</v>
      </c>
      <c r="K6450" s="24" t="str">
        <f>VLOOKUP(G6450,Mapping!$E$2:$F$246,2,0)</f>
        <v>S1</v>
      </c>
    </row>
    <row r="6451" spans="5:11" x14ac:dyDescent="0.25">
      <c r="E6451" s="5" t="s">
        <v>244</v>
      </c>
      <c r="F6451" s="1" t="s">
        <v>117</v>
      </c>
      <c r="G6451" s="2">
        <v>44365</v>
      </c>
      <c r="H6451" s="1">
        <v>0</v>
      </c>
      <c r="I6451" s="24" t="str">
        <f>VLOOKUP($E6451,Mapping!$A$2:$C$502,3,0)</f>
        <v>S3</v>
      </c>
      <c r="J6451" s="24" t="str">
        <f>VLOOKUP($E6451,Mapping!$A$2:$C$502,2,0)</f>
        <v>Facebook AEO BAU</v>
      </c>
      <c r="K6451" s="24" t="str">
        <f>VLOOKUP(G6451,Mapping!$E$2:$F$246,2,0)</f>
        <v>S1</v>
      </c>
    </row>
    <row r="6452" spans="5:11" x14ac:dyDescent="0.25">
      <c r="E6452" s="5" t="s">
        <v>207</v>
      </c>
      <c r="F6452" s="1" t="s">
        <v>117</v>
      </c>
      <c r="G6452" s="2">
        <v>44365</v>
      </c>
      <c r="H6452" s="1">
        <v>0</v>
      </c>
      <c r="I6452" s="24" t="str">
        <f>VLOOKUP($E6452,Mapping!$A$2:$C$502,3,0)</f>
        <v>Pre</v>
      </c>
      <c r="J6452" s="24" t="str">
        <f>VLOOKUP($E6452,Mapping!$A$2:$C$502,2,0)</f>
        <v>Facebook AEO BAU</v>
      </c>
      <c r="K6452" s="24" t="str">
        <f>VLOOKUP(G6452,Mapping!$E$2:$F$246,2,0)</f>
        <v>S1</v>
      </c>
    </row>
    <row r="6453" spans="5:11" x14ac:dyDescent="0.25">
      <c r="E6453" s="5" t="s">
        <v>208</v>
      </c>
      <c r="F6453" s="1" t="s">
        <v>117</v>
      </c>
      <c r="G6453" s="2">
        <v>44365</v>
      </c>
      <c r="H6453" s="1">
        <v>0</v>
      </c>
      <c r="I6453" s="24" t="str">
        <f>VLOOKUP($E6453,Mapping!$A$2:$C$502,3,0)</f>
        <v>Pre</v>
      </c>
      <c r="J6453" s="24" t="str">
        <f>VLOOKUP($E6453,Mapping!$A$2:$C$502,2,0)</f>
        <v>Facebook VO AAA</v>
      </c>
      <c r="K6453" s="24" t="str">
        <f>VLOOKUP(G6453,Mapping!$E$2:$F$246,2,0)</f>
        <v>S1</v>
      </c>
    </row>
    <row r="6454" spans="5:11" x14ac:dyDescent="0.25">
      <c r="E6454" s="5" t="s">
        <v>209</v>
      </c>
      <c r="F6454" s="1" t="s">
        <v>117</v>
      </c>
      <c r="G6454" s="2">
        <v>44365</v>
      </c>
      <c r="H6454" s="1">
        <v>16245.5122949831</v>
      </c>
      <c r="I6454" s="24" t="str">
        <f>VLOOKUP($E6454,Mapping!$A$2:$C$502,3,0)</f>
        <v>S1</v>
      </c>
      <c r="J6454" s="24" t="str">
        <f>VLOOKUP($E6454,Mapping!$A$2:$C$502,2,0)</f>
        <v>Facebook VO AAA</v>
      </c>
      <c r="K6454" s="24" t="str">
        <f>VLOOKUP(G6454,Mapping!$E$2:$F$246,2,0)</f>
        <v>S1</v>
      </c>
    </row>
    <row r="6455" spans="5:11" x14ac:dyDescent="0.25">
      <c r="E6455" s="5" t="s">
        <v>210</v>
      </c>
      <c r="F6455" s="1" t="s">
        <v>117</v>
      </c>
      <c r="G6455" s="2">
        <v>44365</v>
      </c>
      <c r="H6455" s="1">
        <v>0</v>
      </c>
      <c r="I6455" s="24" t="str">
        <f>VLOOKUP($E6455,Mapping!$A$2:$C$502,3,0)</f>
        <v>S2</v>
      </c>
      <c r="J6455" s="24" t="str">
        <f>VLOOKUP($E6455,Mapping!$A$2:$C$502,2,0)</f>
        <v>Facebook VO AAA</v>
      </c>
      <c r="K6455" s="24" t="str">
        <f>VLOOKUP(G6455,Mapping!$E$2:$F$246,2,0)</f>
        <v>S1</v>
      </c>
    </row>
    <row r="6456" spans="5:11" x14ac:dyDescent="0.25">
      <c r="E6456" s="5" t="s">
        <v>245</v>
      </c>
      <c r="F6456" s="1" t="s">
        <v>117</v>
      </c>
      <c r="G6456" s="2">
        <v>44365</v>
      </c>
      <c r="H6456" s="1">
        <v>0</v>
      </c>
      <c r="I6456" s="24" t="str">
        <f>VLOOKUP($E6456,Mapping!$A$2:$C$502,3,0)</f>
        <v>S3</v>
      </c>
      <c r="J6456" s="24" t="str">
        <f>VLOOKUP($E6456,Mapping!$A$2:$C$502,2,0)</f>
        <v>Facebook VO AAA</v>
      </c>
      <c r="K6456" s="24" t="str">
        <f>VLOOKUP(G6456,Mapping!$E$2:$F$246,2,0)</f>
        <v>S1</v>
      </c>
    </row>
    <row r="6457" spans="5:11" x14ac:dyDescent="0.25">
      <c r="E6457" s="5" t="s">
        <v>211</v>
      </c>
      <c r="F6457" s="1" t="s">
        <v>117</v>
      </c>
      <c r="G6457" s="2">
        <v>44365</v>
      </c>
      <c r="H6457" s="1">
        <v>0</v>
      </c>
      <c r="I6457" s="24" t="str">
        <f>VLOOKUP($E6457,Mapping!$A$2:$C$502,3,0)</f>
        <v>Pre</v>
      </c>
      <c r="J6457" s="24" t="str">
        <f>VLOOKUP($E6457,Mapping!$A$2:$C$502,2,0)</f>
        <v>Facebook VO BAU</v>
      </c>
      <c r="K6457" s="24" t="str">
        <f>VLOOKUP(G6457,Mapping!$E$2:$F$246,2,0)</f>
        <v>S1</v>
      </c>
    </row>
    <row r="6458" spans="5:11" x14ac:dyDescent="0.25">
      <c r="E6458" s="5" t="s">
        <v>212</v>
      </c>
      <c r="F6458" s="1" t="s">
        <v>117</v>
      </c>
      <c r="G6458" s="2">
        <v>44365</v>
      </c>
      <c r="H6458" s="1">
        <v>31864.335898245801</v>
      </c>
      <c r="I6458" s="24" t="str">
        <f>VLOOKUP($E6458,Mapping!$A$2:$C$502,3,0)</f>
        <v>S1</v>
      </c>
      <c r="J6458" s="24" t="str">
        <f>VLOOKUP($E6458,Mapping!$A$2:$C$502,2,0)</f>
        <v>Facebook VO BAU</v>
      </c>
      <c r="K6458" s="24" t="str">
        <f>VLOOKUP(G6458,Mapping!$E$2:$F$246,2,0)</f>
        <v>S1</v>
      </c>
    </row>
    <row r="6459" spans="5:11" x14ac:dyDescent="0.25">
      <c r="E6459" s="5" t="s">
        <v>213</v>
      </c>
      <c r="F6459" s="1" t="s">
        <v>117</v>
      </c>
      <c r="G6459" s="2">
        <v>44365</v>
      </c>
      <c r="H6459" s="1">
        <v>0</v>
      </c>
      <c r="I6459" s="24" t="str">
        <f>VLOOKUP($E6459,Mapping!$A$2:$C$502,3,0)</f>
        <v>S2</v>
      </c>
      <c r="J6459" s="24" t="str">
        <f>VLOOKUP($E6459,Mapping!$A$2:$C$502,2,0)</f>
        <v>Facebook VO BAU</v>
      </c>
      <c r="K6459" s="24" t="str">
        <f>VLOOKUP(G6459,Mapping!$E$2:$F$246,2,0)</f>
        <v>S1</v>
      </c>
    </row>
    <row r="6460" spans="5:11" x14ac:dyDescent="0.25">
      <c r="E6460" s="5" t="s">
        <v>246</v>
      </c>
      <c r="F6460" s="1" t="s">
        <v>117</v>
      </c>
      <c r="G6460" s="2">
        <v>44365</v>
      </c>
      <c r="H6460" s="1">
        <v>0</v>
      </c>
      <c r="I6460" s="24" t="str">
        <f>VLOOKUP($E6460,Mapping!$A$2:$C$502,3,0)</f>
        <v>S3</v>
      </c>
      <c r="J6460" s="24" t="str">
        <f>VLOOKUP($E6460,Mapping!$A$2:$C$502,2,0)</f>
        <v>Facebook VO BAU</v>
      </c>
      <c r="K6460" s="24" t="str">
        <f>VLOOKUP(G6460,Mapping!$E$2:$F$246,2,0)</f>
        <v>S1</v>
      </c>
    </row>
    <row r="6461" spans="5:11" x14ac:dyDescent="0.25">
      <c r="E6461" s="5" t="s">
        <v>214</v>
      </c>
      <c r="F6461" s="1" t="s">
        <v>117</v>
      </c>
      <c r="G6461" s="2">
        <v>44365</v>
      </c>
      <c r="H6461" s="1">
        <v>0</v>
      </c>
      <c r="I6461" s="24" t="str">
        <f>VLOOKUP($E6461,Mapping!$A$2:$C$502,3,0)</f>
        <v>Pre</v>
      </c>
      <c r="J6461" s="24" t="str">
        <f>VLOOKUP($E6461,Mapping!$A$2:$C$502,2,0)</f>
        <v>Facebook VO Dynamic</v>
      </c>
      <c r="K6461" s="24" t="str">
        <f>VLOOKUP(G6461,Mapping!$E$2:$F$246,2,0)</f>
        <v>S1</v>
      </c>
    </row>
    <row r="6462" spans="5:11" x14ac:dyDescent="0.25">
      <c r="E6462" s="5" t="s">
        <v>215</v>
      </c>
      <c r="F6462" s="1" t="s">
        <v>117</v>
      </c>
      <c r="G6462" s="2">
        <v>44365</v>
      </c>
      <c r="H6462" s="1">
        <v>6600.8127589426504</v>
      </c>
      <c r="I6462" s="24" t="str">
        <f>VLOOKUP($E6462,Mapping!$A$2:$C$502,3,0)</f>
        <v>S1</v>
      </c>
      <c r="J6462" s="24" t="str">
        <f>VLOOKUP($E6462,Mapping!$A$2:$C$502,2,0)</f>
        <v>Facebook VO Dynamic</v>
      </c>
      <c r="K6462" s="24" t="str">
        <f>VLOOKUP(G6462,Mapping!$E$2:$F$246,2,0)</f>
        <v>S1</v>
      </c>
    </row>
    <row r="6463" spans="5:11" x14ac:dyDescent="0.25">
      <c r="E6463" s="5" t="s">
        <v>216</v>
      </c>
      <c r="F6463" s="1" t="s">
        <v>117</v>
      </c>
      <c r="G6463" s="2">
        <v>44365</v>
      </c>
      <c r="H6463" s="1">
        <v>0</v>
      </c>
      <c r="I6463" s="24" t="str">
        <f>VLOOKUP($E6463,Mapping!$A$2:$C$502,3,0)</f>
        <v>Pre</v>
      </c>
      <c r="J6463" s="24" t="str">
        <f>VLOOKUP($E6463,Mapping!$A$2:$C$502,2,0)</f>
        <v>Google Display</v>
      </c>
      <c r="K6463" s="24" t="str">
        <f>VLOOKUP(G6463,Mapping!$E$2:$F$246,2,0)</f>
        <v>S1</v>
      </c>
    </row>
    <row r="6464" spans="5:11" x14ac:dyDescent="0.25">
      <c r="E6464" s="5" t="s">
        <v>217</v>
      </c>
      <c r="F6464" s="1" t="s">
        <v>117</v>
      </c>
      <c r="G6464" s="2">
        <v>44365</v>
      </c>
      <c r="H6464" s="1">
        <v>0</v>
      </c>
      <c r="I6464" s="24">
        <f>VLOOKUP($E6464,Mapping!$A$2:$C$502,3,0)</f>
        <v>0</v>
      </c>
      <c r="J6464" s="24" t="str">
        <f>VLOOKUP($E6464,Mapping!$A$2:$C$502,2,0)</f>
        <v>Google Display</v>
      </c>
      <c r="K6464" s="24" t="str">
        <f>VLOOKUP(G6464,Mapping!$E$2:$F$246,2,0)</f>
        <v>S1</v>
      </c>
    </row>
    <row r="6465" spans="5:11" x14ac:dyDescent="0.25">
      <c r="E6465" s="5" t="s">
        <v>229</v>
      </c>
      <c r="F6465" s="1" t="s">
        <v>117</v>
      </c>
      <c r="G6465" s="2">
        <v>44365</v>
      </c>
      <c r="H6465" s="1">
        <v>0</v>
      </c>
      <c r="I6465" s="24">
        <f>VLOOKUP($E6465,Mapping!$A$2:$C$502,3,0)</f>
        <v>0</v>
      </c>
      <c r="J6465" s="24" t="str">
        <f>VLOOKUP($E6465,Mapping!$A$2:$C$502,2,0)</f>
        <v>Google Display</v>
      </c>
      <c r="K6465" s="24" t="str">
        <f>VLOOKUP(G6465,Mapping!$E$2:$F$246,2,0)</f>
        <v>S1</v>
      </c>
    </row>
    <row r="6466" spans="5:11" x14ac:dyDescent="0.25">
      <c r="E6466" s="5" t="s">
        <v>218</v>
      </c>
      <c r="F6466" s="1" t="s">
        <v>117</v>
      </c>
      <c r="G6466" s="2">
        <v>44365</v>
      </c>
      <c r="H6466" s="1">
        <v>0</v>
      </c>
      <c r="I6466" s="24">
        <f>VLOOKUP($E6466,Mapping!$A$2:$C$502,3,0)</f>
        <v>0</v>
      </c>
      <c r="J6466" s="24" t="str">
        <f>VLOOKUP($E6466,Mapping!$A$2:$C$502,2,0)</f>
        <v>Google Display</v>
      </c>
      <c r="K6466" s="24" t="str">
        <f>VLOOKUP(G6466,Mapping!$E$2:$F$246,2,0)</f>
        <v>S1</v>
      </c>
    </row>
    <row r="6467" spans="5:11" x14ac:dyDescent="0.25">
      <c r="E6467" s="5" t="s">
        <v>230</v>
      </c>
      <c r="F6467" s="1" t="s">
        <v>117</v>
      </c>
      <c r="G6467" s="2">
        <v>44365</v>
      </c>
      <c r="H6467" s="1">
        <v>27558.5295133088</v>
      </c>
      <c r="I6467" s="24" t="str">
        <f>VLOOKUP($E6467,Mapping!$A$2:$C$502,3,0)</f>
        <v>S1</v>
      </c>
      <c r="J6467" s="24" t="str">
        <f>VLOOKUP($E6467,Mapping!$A$2:$C$502,2,0)</f>
        <v>Google Display</v>
      </c>
      <c r="K6467" s="24" t="str">
        <f>VLOOKUP(G6467,Mapping!$E$2:$F$246,2,0)</f>
        <v>S1</v>
      </c>
    </row>
    <row r="6468" spans="5:11" x14ac:dyDescent="0.25">
      <c r="E6468" s="5" t="s">
        <v>219</v>
      </c>
      <c r="F6468" s="1" t="s">
        <v>117</v>
      </c>
      <c r="G6468" s="2">
        <v>44365</v>
      </c>
      <c r="H6468" s="1">
        <v>0</v>
      </c>
      <c r="I6468" s="24" t="str">
        <f>VLOOKUP($E6468,Mapping!$A$2:$C$502,3,0)</f>
        <v>Pre</v>
      </c>
      <c r="J6468" s="24" t="str">
        <f>VLOOKUP($E6468,Mapping!$A$2:$C$502,2,0)</f>
        <v>Google Youtube</v>
      </c>
      <c r="K6468" s="24" t="str">
        <f>VLOOKUP(G6468,Mapping!$E$2:$F$246,2,0)</f>
        <v>S1</v>
      </c>
    </row>
    <row r="6469" spans="5:11" x14ac:dyDescent="0.25">
      <c r="E6469" s="5" t="s">
        <v>220</v>
      </c>
      <c r="F6469" s="1" t="s">
        <v>117</v>
      </c>
      <c r="G6469" s="2">
        <v>44365</v>
      </c>
      <c r="H6469" s="1">
        <v>0</v>
      </c>
      <c r="I6469" s="24">
        <f>VLOOKUP($E6469,Mapping!$A$2:$C$502,3,0)</f>
        <v>0</v>
      </c>
      <c r="J6469" s="24" t="str">
        <f>VLOOKUP($E6469,Mapping!$A$2:$C$502,2,0)</f>
        <v>Google Youtube</v>
      </c>
      <c r="K6469" s="24" t="str">
        <f>VLOOKUP(G6469,Mapping!$E$2:$F$246,2,0)</f>
        <v>S1</v>
      </c>
    </row>
    <row r="6470" spans="5:11" x14ac:dyDescent="0.25">
      <c r="E6470" s="5" t="s">
        <v>231</v>
      </c>
      <c r="F6470" s="1" t="s">
        <v>117</v>
      </c>
      <c r="G6470" s="2">
        <v>44365</v>
      </c>
      <c r="H6470" s="1">
        <v>0</v>
      </c>
      <c r="I6470" s="24">
        <f>VLOOKUP($E6470,Mapping!$A$2:$C$502,3,0)</f>
        <v>0</v>
      </c>
      <c r="J6470" s="24" t="str">
        <f>VLOOKUP($E6470,Mapping!$A$2:$C$502,2,0)</f>
        <v>Google Youtube</v>
      </c>
      <c r="K6470" s="24" t="str">
        <f>VLOOKUP(G6470,Mapping!$E$2:$F$246,2,0)</f>
        <v>S1</v>
      </c>
    </row>
    <row r="6471" spans="5:11" x14ac:dyDescent="0.25">
      <c r="E6471" s="5" t="s">
        <v>221</v>
      </c>
      <c r="F6471" s="1" t="s">
        <v>117</v>
      </c>
      <c r="G6471" s="2">
        <v>44365</v>
      </c>
      <c r="H6471" s="1">
        <v>0</v>
      </c>
      <c r="I6471" s="24">
        <f>VLOOKUP($E6471,Mapping!$A$2:$C$502,3,0)</f>
        <v>0</v>
      </c>
      <c r="J6471" s="24" t="str">
        <f>VLOOKUP($E6471,Mapping!$A$2:$C$502,2,0)</f>
        <v>Google Youtube</v>
      </c>
      <c r="K6471" s="24" t="str">
        <f>VLOOKUP(G6471,Mapping!$E$2:$F$246,2,0)</f>
        <v>S1</v>
      </c>
    </row>
    <row r="6472" spans="5:11" x14ac:dyDescent="0.25">
      <c r="E6472" s="5" t="s">
        <v>232</v>
      </c>
      <c r="F6472" s="1" t="s">
        <v>117</v>
      </c>
      <c r="G6472" s="2">
        <v>44365</v>
      </c>
      <c r="H6472" s="1">
        <v>12588.786653163799</v>
      </c>
      <c r="I6472" s="24" t="str">
        <f>VLOOKUP($E6472,Mapping!$A$2:$C$502,3,0)</f>
        <v>S1</v>
      </c>
      <c r="J6472" s="24" t="str">
        <f>VLOOKUP($E6472,Mapping!$A$2:$C$502,2,0)</f>
        <v>Google Youtube</v>
      </c>
      <c r="K6472" s="24" t="str">
        <f>VLOOKUP(G6472,Mapping!$E$2:$F$246,2,0)</f>
        <v>S1</v>
      </c>
    </row>
    <row r="6473" spans="5:11" x14ac:dyDescent="0.25">
      <c r="E6473" s="5" t="s">
        <v>73</v>
      </c>
      <c r="F6473" s="1" t="s">
        <v>117</v>
      </c>
      <c r="G6473" s="2">
        <v>44365</v>
      </c>
      <c r="H6473" s="1">
        <v>282876.95580592903</v>
      </c>
      <c r="I6473" s="24">
        <f>VLOOKUP($E6473,Mapping!$A$2:$C$502,3,0)</f>
        <v>0</v>
      </c>
      <c r="J6473" s="24">
        <f>VLOOKUP($E6473,Mapping!$A$2:$C$502,2,0)</f>
        <v>0</v>
      </c>
      <c r="K6473" s="24" t="str">
        <f>VLOOKUP(G6473,Mapping!$E$2:$F$246,2,0)</f>
        <v>S1</v>
      </c>
    </row>
    <row r="6474" spans="5:11" x14ac:dyDescent="0.25">
      <c r="E6474" s="5" t="s">
        <v>149</v>
      </c>
      <c r="F6474" s="1" t="s">
        <v>117</v>
      </c>
      <c r="G6474" s="2">
        <v>44365</v>
      </c>
      <c r="H6474" s="1">
        <v>0</v>
      </c>
      <c r="I6474" s="24">
        <f>VLOOKUP($E6474,Mapping!$A$2:$C$502,3,0)</f>
        <v>0</v>
      </c>
      <c r="J6474" s="24" t="str">
        <f>VLOOKUP($E6474,Mapping!$A$2:$C$502,2,0)</f>
        <v>Event After Effect</v>
      </c>
      <c r="K6474" s="24" t="str">
        <f>VLOOKUP(G6474,Mapping!$E$2:$F$246,2,0)</f>
        <v>S1</v>
      </c>
    </row>
    <row r="6475" spans="5:11" x14ac:dyDescent="0.25">
      <c r="E6475" s="5" t="s">
        <v>150</v>
      </c>
      <c r="F6475" s="1" t="s">
        <v>117</v>
      </c>
      <c r="G6475" s="2">
        <v>44365</v>
      </c>
      <c r="H6475" s="1">
        <v>0</v>
      </c>
      <c r="I6475" s="24">
        <f>VLOOKUP($E6475,Mapping!$A$2:$C$502,3,0)</f>
        <v>0</v>
      </c>
      <c r="J6475" s="24" t="str">
        <f>VLOOKUP($E6475,Mapping!$A$2:$C$502,2,0)</f>
        <v>Internal Event</v>
      </c>
      <c r="K6475" s="24" t="str">
        <f>VLOOKUP(G6475,Mapping!$E$2:$F$246,2,0)</f>
        <v>S1</v>
      </c>
    </row>
    <row r="6476" spans="5:11" x14ac:dyDescent="0.25">
      <c r="E6476" s="5" t="s">
        <v>151</v>
      </c>
      <c r="F6476" s="1" t="s">
        <v>117</v>
      </c>
      <c r="G6476" s="2">
        <v>44365</v>
      </c>
      <c r="H6476" s="1">
        <v>0</v>
      </c>
      <c r="I6476" s="24">
        <f>VLOOKUP($E6476,Mapping!$A$2:$C$502,3,0)</f>
        <v>0</v>
      </c>
      <c r="J6476" s="24" t="str">
        <f>VLOOKUP($E6476,Mapping!$A$2:$C$502,2,0)</f>
        <v>Internal Event</v>
      </c>
      <c r="K6476" s="24" t="str">
        <f>VLOOKUP(G6476,Mapping!$E$2:$F$246,2,0)</f>
        <v>S1</v>
      </c>
    </row>
    <row r="6477" spans="5:11" x14ac:dyDescent="0.25">
      <c r="E6477" s="5" t="s">
        <v>152</v>
      </c>
      <c r="F6477" s="1" t="s">
        <v>117</v>
      </c>
      <c r="G6477" s="2">
        <v>44365</v>
      </c>
      <c r="H6477" s="1">
        <v>0</v>
      </c>
      <c r="I6477" s="24">
        <f>VLOOKUP($E6477,Mapping!$A$2:$C$502,3,0)</f>
        <v>0</v>
      </c>
      <c r="J6477" s="24" t="str">
        <f>VLOOKUP($E6477,Mapping!$A$2:$C$502,2,0)</f>
        <v>Internal Event</v>
      </c>
      <c r="K6477" s="24" t="str">
        <f>VLOOKUP(G6477,Mapping!$E$2:$F$246,2,0)</f>
        <v>S1</v>
      </c>
    </row>
    <row r="6478" spans="5:11" x14ac:dyDescent="0.25">
      <c r="E6478" s="5" t="s">
        <v>153</v>
      </c>
      <c r="F6478" s="1" t="s">
        <v>117</v>
      </c>
      <c r="G6478" s="2">
        <v>44365</v>
      </c>
      <c r="H6478" s="1">
        <v>0</v>
      </c>
      <c r="I6478" s="24">
        <f>VLOOKUP($E6478,Mapping!$A$2:$C$502,3,0)</f>
        <v>0</v>
      </c>
      <c r="J6478" s="24" t="str">
        <f>VLOOKUP($E6478,Mapping!$A$2:$C$502,2,0)</f>
        <v>Monday Effect</v>
      </c>
      <c r="K6478" s="24" t="str">
        <f>VLOOKUP(G6478,Mapping!$E$2:$F$246,2,0)</f>
        <v>S1</v>
      </c>
    </row>
    <row r="6479" spans="5:11" x14ac:dyDescent="0.25">
      <c r="E6479" s="5" t="s">
        <v>154</v>
      </c>
      <c r="F6479" s="1" t="s">
        <v>117</v>
      </c>
      <c r="G6479" s="2">
        <v>44365</v>
      </c>
      <c r="H6479" s="1">
        <v>0</v>
      </c>
      <c r="I6479" s="24">
        <f>VLOOKUP($E6479,Mapping!$A$2:$C$502,3,0)</f>
        <v>0</v>
      </c>
      <c r="J6479" s="24" t="str">
        <f>VLOOKUP($E6479,Mapping!$A$2:$C$502,2,0)</f>
        <v>New Content</v>
      </c>
      <c r="K6479" s="24" t="str">
        <f>VLOOKUP(G6479,Mapping!$E$2:$F$246,2,0)</f>
        <v>S1</v>
      </c>
    </row>
    <row r="6480" spans="5:11" x14ac:dyDescent="0.25">
      <c r="E6480" s="5" t="s">
        <v>155</v>
      </c>
      <c r="F6480" s="1" t="s">
        <v>117</v>
      </c>
      <c r="G6480" s="2">
        <v>44365</v>
      </c>
      <c r="H6480" s="1">
        <v>0</v>
      </c>
      <c r="I6480" s="24">
        <f>VLOOKUP($E6480,Mapping!$A$2:$C$502,3,0)</f>
        <v>0</v>
      </c>
      <c r="J6480" s="24" t="str">
        <f>VLOOKUP($E6480,Mapping!$A$2:$C$502,2,0)</f>
        <v>Internal Event</v>
      </c>
      <c r="K6480" s="24" t="str">
        <f>VLOOKUP(G6480,Mapping!$E$2:$F$246,2,0)</f>
        <v>S1</v>
      </c>
    </row>
    <row r="6481" spans="5:11" x14ac:dyDescent="0.25">
      <c r="E6481" s="5" t="s">
        <v>156</v>
      </c>
      <c r="F6481" s="1" t="s">
        <v>117</v>
      </c>
      <c r="G6481" s="2">
        <v>44365</v>
      </c>
      <c r="H6481" s="1">
        <v>0</v>
      </c>
      <c r="I6481" s="24">
        <f>VLOOKUP($E6481,Mapping!$A$2:$C$502,3,0)</f>
        <v>0</v>
      </c>
      <c r="J6481" s="24" t="str">
        <f>VLOOKUP($E6481,Mapping!$A$2:$C$502,2,0)</f>
        <v>Internal Event</v>
      </c>
      <c r="K6481" s="24" t="str">
        <f>VLOOKUP(G6481,Mapping!$E$2:$F$246,2,0)</f>
        <v>S1</v>
      </c>
    </row>
    <row r="6482" spans="5:11" x14ac:dyDescent="0.25">
      <c r="E6482" s="5" t="s">
        <v>233</v>
      </c>
      <c r="F6482" s="1" t="s">
        <v>117</v>
      </c>
      <c r="G6482" s="2">
        <v>44365</v>
      </c>
      <c r="H6482" s="1">
        <v>0</v>
      </c>
      <c r="I6482" s="24" t="str">
        <f>VLOOKUP($E6482,Mapping!$A$2:$C$502,3,0)</f>
        <v>S2</v>
      </c>
      <c r="J6482" s="24" t="str">
        <f>VLOOKUP($E6482,Mapping!$A$2:$C$502,2,0)</f>
        <v>Reddit</v>
      </c>
      <c r="K6482" s="24" t="str">
        <f>VLOOKUP(G6482,Mapping!$E$2:$F$246,2,0)</f>
        <v>S1</v>
      </c>
    </row>
    <row r="6483" spans="5:11" x14ac:dyDescent="0.25">
      <c r="E6483" s="5" t="s">
        <v>158</v>
      </c>
      <c r="F6483" s="1" t="s">
        <v>117</v>
      </c>
      <c r="G6483" s="2">
        <v>44365</v>
      </c>
      <c r="H6483" s="1">
        <v>0</v>
      </c>
      <c r="I6483" s="24">
        <f>VLOOKUP($E6483,Mapping!$A$2:$C$502,3,0)</f>
        <v>0</v>
      </c>
      <c r="J6483" s="24" t="str">
        <f>VLOOKUP($E6483,Mapping!$A$2:$C$502,2,0)</f>
        <v>Internal Event</v>
      </c>
      <c r="K6483" s="24" t="str">
        <f>VLOOKUP(G6483,Mapping!$E$2:$F$246,2,0)</f>
        <v>S1</v>
      </c>
    </row>
    <row r="6484" spans="5:11" x14ac:dyDescent="0.25">
      <c r="E6484" s="5" t="s">
        <v>159</v>
      </c>
      <c r="F6484" s="1" t="s">
        <v>117</v>
      </c>
      <c r="G6484" s="2">
        <v>44365</v>
      </c>
      <c r="H6484" s="1">
        <v>0</v>
      </c>
      <c r="I6484" s="24">
        <f>VLOOKUP($E6484,Mapping!$A$2:$C$502,3,0)</f>
        <v>0</v>
      </c>
      <c r="J6484" s="24" t="str">
        <f>VLOOKUP($E6484,Mapping!$A$2:$C$502,2,0)</f>
        <v>Event After Effect</v>
      </c>
      <c r="K6484" s="24" t="str">
        <f>VLOOKUP(G6484,Mapping!$E$2:$F$246,2,0)</f>
        <v>S1</v>
      </c>
    </row>
    <row r="6485" spans="5:11" x14ac:dyDescent="0.25">
      <c r="E6485" s="5" t="s">
        <v>160</v>
      </c>
      <c r="F6485" s="1" t="s">
        <v>117</v>
      </c>
      <c r="G6485" s="2">
        <v>44365</v>
      </c>
      <c r="H6485" s="1">
        <v>0</v>
      </c>
      <c r="I6485" s="24">
        <f>VLOOKUP($E6485,Mapping!$A$2:$C$502,3,0)</f>
        <v>0</v>
      </c>
      <c r="J6485" s="24" t="str">
        <f>VLOOKUP($E6485,Mapping!$A$2:$C$502,2,0)</f>
        <v>Event After Effect</v>
      </c>
      <c r="K6485" s="24" t="str">
        <f>VLOOKUP(G6485,Mapping!$E$2:$F$246,2,0)</f>
        <v>S1</v>
      </c>
    </row>
    <row r="6486" spans="5:11" x14ac:dyDescent="0.25">
      <c r="E6486" s="5" t="s">
        <v>161</v>
      </c>
      <c r="F6486" s="1" t="s">
        <v>117</v>
      </c>
      <c r="G6486" s="2">
        <v>44365</v>
      </c>
      <c r="H6486" s="1">
        <v>0</v>
      </c>
      <c r="I6486" s="24">
        <f>VLOOKUP($E6486,Mapping!$A$2:$C$502,3,0)</f>
        <v>0</v>
      </c>
      <c r="J6486" s="24" t="str">
        <f>VLOOKUP($E6486,Mapping!$A$2:$C$502,2,0)</f>
        <v>Internal Event</v>
      </c>
      <c r="K6486" s="24" t="str">
        <f>VLOOKUP(G6486,Mapping!$E$2:$F$246,2,0)</f>
        <v>S1</v>
      </c>
    </row>
    <row r="6487" spans="5:11" x14ac:dyDescent="0.25">
      <c r="E6487" s="5" t="s">
        <v>162</v>
      </c>
      <c r="F6487" s="1" t="s">
        <v>117</v>
      </c>
      <c r="G6487" s="2">
        <v>44365</v>
      </c>
      <c r="H6487" s="1">
        <v>0</v>
      </c>
      <c r="I6487" s="24">
        <f>VLOOKUP($E6487,Mapping!$A$2:$C$502,3,0)</f>
        <v>0</v>
      </c>
      <c r="J6487" s="24" t="str">
        <f>VLOOKUP($E6487,Mapping!$A$2:$C$502,2,0)</f>
        <v>Tuesday Effect</v>
      </c>
      <c r="K6487" s="24" t="str">
        <f>VLOOKUP(G6487,Mapping!$E$2:$F$246,2,0)</f>
        <v>S1</v>
      </c>
    </row>
    <row r="6488" spans="5:11" x14ac:dyDescent="0.25">
      <c r="E6488" s="5" t="s">
        <v>222</v>
      </c>
      <c r="F6488" s="1" t="s">
        <v>117</v>
      </c>
      <c r="G6488" s="2">
        <v>44365</v>
      </c>
      <c r="H6488" s="1">
        <v>0</v>
      </c>
      <c r="I6488" s="24" t="str">
        <f>VLOOKUP($E6488,Mapping!$A$2:$C$502,3,0)</f>
        <v>Pre</v>
      </c>
      <c r="J6488" s="24" t="str">
        <f>VLOOKUP($E6488,Mapping!$A$2:$C$502,2,0)</f>
        <v>Unity</v>
      </c>
      <c r="K6488" s="24" t="str">
        <f>VLOOKUP(G6488,Mapping!$E$2:$F$246,2,0)</f>
        <v>S1</v>
      </c>
    </row>
    <row r="6489" spans="5:11" x14ac:dyDescent="0.25">
      <c r="E6489" s="5" t="s">
        <v>234</v>
      </c>
      <c r="F6489" s="1" t="s">
        <v>117</v>
      </c>
      <c r="G6489" s="2">
        <v>44365</v>
      </c>
      <c r="H6489" s="1">
        <v>3373.3170581199702</v>
      </c>
      <c r="I6489" s="24" t="str">
        <f>VLOOKUP($E6489,Mapping!$A$2:$C$502,3,0)</f>
        <v>S1</v>
      </c>
      <c r="J6489" s="24" t="str">
        <f>VLOOKUP($E6489,Mapping!$A$2:$C$502,2,0)</f>
        <v>Unity</v>
      </c>
      <c r="K6489" s="24" t="str">
        <f>VLOOKUP(G6489,Mapping!$E$2:$F$246,2,0)</f>
        <v>S1</v>
      </c>
    </row>
    <row r="6490" spans="5:11" x14ac:dyDescent="0.25">
      <c r="E6490" s="5" t="s">
        <v>235</v>
      </c>
      <c r="F6490" s="1" t="s">
        <v>117</v>
      </c>
      <c r="G6490" s="2">
        <v>44365</v>
      </c>
      <c r="H6490" s="1">
        <v>0</v>
      </c>
      <c r="I6490" s="24" t="str">
        <f>VLOOKUP($E6490,Mapping!$A$2:$C$502,3,0)</f>
        <v>S2</v>
      </c>
      <c r="J6490" s="24" t="str">
        <f>VLOOKUP($E6490,Mapping!$A$2:$C$502,2,0)</f>
        <v>Unity</v>
      </c>
      <c r="K6490" s="24" t="str">
        <f>VLOOKUP(G6490,Mapping!$E$2:$F$246,2,0)</f>
        <v>S1</v>
      </c>
    </row>
    <row r="6491" spans="5:11" x14ac:dyDescent="0.25">
      <c r="E6491" s="5" t="s">
        <v>247</v>
      </c>
      <c r="F6491" s="1" t="s">
        <v>117</v>
      </c>
      <c r="G6491" s="2">
        <v>44365</v>
      </c>
      <c r="H6491" s="1">
        <v>0</v>
      </c>
      <c r="I6491" s="24" t="str">
        <f>VLOOKUP($E6491,Mapping!$A$2:$C$502,3,0)</f>
        <v>S3</v>
      </c>
      <c r="J6491" s="24" t="str">
        <f>VLOOKUP($E6491,Mapping!$A$2:$C$502,2,0)</f>
        <v>Unity</v>
      </c>
      <c r="K6491" s="24" t="str">
        <f>VLOOKUP(G6491,Mapping!$E$2:$F$246,2,0)</f>
        <v>S1</v>
      </c>
    </row>
    <row r="6492" spans="5:11" x14ac:dyDescent="0.25">
      <c r="E6492" s="5" t="s">
        <v>200</v>
      </c>
      <c r="F6492" s="1" t="s">
        <v>117</v>
      </c>
      <c r="G6492" s="2">
        <v>44366</v>
      </c>
      <c r="H6492" s="1">
        <v>2965.6308583930399</v>
      </c>
      <c r="I6492" s="24">
        <f>VLOOKUP($E6492,Mapping!$A$2:$C$502,3,0)</f>
        <v>0</v>
      </c>
      <c r="J6492" s="24" t="str">
        <f>VLOOKUP($E6492,Mapping!$A$2:$C$502,2,0)</f>
        <v>Apple Search</v>
      </c>
      <c r="K6492" s="24" t="str">
        <f>VLOOKUP(G6492,Mapping!$E$2:$F$246,2,0)</f>
        <v>S1</v>
      </c>
    </row>
    <row r="6493" spans="5:11" x14ac:dyDescent="0.25">
      <c r="E6493" s="5" t="s">
        <v>227</v>
      </c>
      <c r="F6493" s="1" t="s">
        <v>117</v>
      </c>
      <c r="G6493" s="2">
        <v>44366</v>
      </c>
      <c r="H6493" s="1">
        <v>34.378903079535398</v>
      </c>
      <c r="I6493" s="24">
        <f>VLOOKUP($E6493,Mapping!$A$2:$C$502,3,0)</f>
        <v>0</v>
      </c>
      <c r="J6493" s="24" t="str">
        <f>VLOOKUP($E6493,Mapping!$A$2:$C$502,2,0)</f>
        <v>Applovin Rewarded</v>
      </c>
      <c r="K6493" s="24" t="str">
        <f>VLOOKUP(G6493,Mapping!$E$2:$F$246,2,0)</f>
        <v>S1</v>
      </c>
    </row>
    <row r="6494" spans="5:11" x14ac:dyDescent="0.25">
      <c r="E6494" s="5" t="s">
        <v>201</v>
      </c>
      <c r="F6494" s="1" t="s">
        <v>117</v>
      </c>
      <c r="G6494" s="2">
        <v>44366</v>
      </c>
      <c r="H6494" s="1">
        <v>32.401413676352497</v>
      </c>
      <c r="I6494" s="24">
        <f>VLOOKUP($E6494,Mapping!$A$2:$C$502,3,0)</f>
        <v>0</v>
      </c>
      <c r="J6494" s="24" t="str">
        <f>VLOOKUP($E6494,Mapping!$A$2:$C$502,2,0)</f>
        <v>Applovin Video</v>
      </c>
      <c r="K6494" s="24" t="str">
        <f>VLOOKUP(G6494,Mapping!$E$2:$F$246,2,0)</f>
        <v>S1</v>
      </c>
    </row>
    <row r="6495" spans="5:11" x14ac:dyDescent="0.25">
      <c r="E6495" s="5" t="s">
        <v>143</v>
      </c>
      <c r="F6495" s="1" t="s">
        <v>117</v>
      </c>
      <c r="G6495" s="2">
        <v>44366</v>
      </c>
      <c r="H6495" s="1">
        <v>0</v>
      </c>
      <c r="I6495" s="24">
        <f>VLOOKUP($E6495,Mapping!$A$2:$C$502,3,0)</f>
        <v>0</v>
      </c>
      <c r="J6495" s="24" t="str">
        <f>VLOOKUP($E6495,Mapping!$A$2:$C$502,2,0)</f>
        <v>Bug Fix</v>
      </c>
      <c r="K6495" s="24" t="str">
        <f>VLOOKUP(G6495,Mapping!$E$2:$F$246,2,0)</f>
        <v>S1</v>
      </c>
    </row>
    <row r="6496" spans="5:11" x14ac:dyDescent="0.25">
      <c r="E6496" s="5" t="s">
        <v>144</v>
      </c>
      <c r="F6496" s="1" t="s">
        <v>117</v>
      </c>
      <c r="G6496" s="2">
        <v>44366</v>
      </c>
      <c r="H6496" s="1">
        <v>0</v>
      </c>
      <c r="I6496" s="24">
        <f>VLOOKUP($E6496,Mapping!$A$2:$C$502,3,0)</f>
        <v>0</v>
      </c>
      <c r="J6496" s="24" t="str">
        <f>VLOOKUP($E6496,Mapping!$A$2:$C$502,2,0)</f>
        <v>Bug Fix</v>
      </c>
      <c r="K6496" s="24" t="str">
        <f>VLOOKUP(G6496,Mapping!$E$2:$F$246,2,0)</f>
        <v>S1</v>
      </c>
    </row>
    <row r="6497" spans="5:11" x14ac:dyDescent="0.25">
      <c r="E6497" s="5" t="s">
        <v>226</v>
      </c>
      <c r="F6497" s="1" t="s">
        <v>117</v>
      </c>
      <c r="G6497" s="2">
        <v>44366</v>
      </c>
      <c r="H6497" s="1">
        <v>19409.160505334701</v>
      </c>
      <c r="I6497" s="24">
        <f>VLOOKUP($E6497,Mapping!$A$2:$C$502,3,0)</f>
        <v>0</v>
      </c>
      <c r="J6497" s="24" t="str">
        <f>VLOOKUP($E6497,Mapping!$A$2:$C$502,2,0)</f>
        <v>Bug Fix</v>
      </c>
      <c r="K6497" s="24" t="str">
        <f>VLOOKUP(G6497,Mapping!$E$2:$F$246,2,0)</f>
        <v>S1</v>
      </c>
    </row>
    <row r="6498" spans="5:11" x14ac:dyDescent="0.25">
      <c r="E6498" s="5" t="s">
        <v>146</v>
      </c>
      <c r="F6498" s="1" t="s">
        <v>117</v>
      </c>
      <c r="G6498" s="2">
        <v>44366</v>
      </c>
      <c r="H6498" s="1">
        <v>0</v>
      </c>
      <c r="I6498" s="24">
        <f>VLOOKUP($E6498,Mapping!$A$2:$C$502,3,0)</f>
        <v>0</v>
      </c>
      <c r="J6498" s="24" t="str">
        <f>VLOOKUP($E6498,Mapping!$A$2:$C$502,2,0)</f>
        <v>Event After Effect</v>
      </c>
      <c r="K6498" s="24" t="str">
        <f>VLOOKUP(G6498,Mapping!$E$2:$F$246,2,0)</f>
        <v>S1</v>
      </c>
    </row>
    <row r="6499" spans="5:11" x14ac:dyDescent="0.25">
      <c r="E6499" s="5" t="s">
        <v>228</v>
      </c>
      <c r="F6499" s="1" t="s">
        <v>117</v>
      </c>
      <c r="G6499" s="2">
        <v>44366</v>
      </c>
      <c r="H6499" s="1">
        <v>2095.5290262603198</v>
      </c>
      <c r="I6499" s="24">
        <f>VLOOKUP($E6499,Mapping!$A$2:$C$502,3,0)</f>
        <v>0</v>
      </c>
      <c r="J6499" s="24" t="str">
        <f>VLOOKUP($E6499,Mapping!$A$2:$C$502,2,0)</f>
        <v>Bytedance Global</v>
      </c>
      <c r="K6499" s="24" t="str">
        <f>VLOOKUP(G6499,Mapping!$E$2:$F$246,2,0)</f>
        <v>S1</v>
      </c>
    </row>
    <row r="6500" spans="5:11" x14ac:dyDescent="0.25">
      <c r="E6500" s="5" t="s">
        <v>180</v>
      </c>
      <c r="F6500" s="1" t="s">
        <v>117</v>
      </c>
      <c r="G6500" s="2">
        <v>44366</v>
      </c>
      <c r="H6500" s="1">
        <v>-16493.945979268101</v>
      </c>
      <c r="I6500" s="24">
        <f>VLOOKUP($E6500,Mapping!$A$2:$C$502,3,0)</f>
        <v>0</v>
      </c>
      <c r="J6500" s="24" t="str">
        <f>VLOOKUP($E6500,Mapping!$A$2:$C$502,2,0)</f>
        <v>Lords Mobile</v>
      </c>
      <c r="K6500" s="24" t="str">
        <f>VLOOKUP(G6500,Mapping!$E$2:$F$246,2,0)</f>
        <v>S1</v>
      </c>
    </row>
    <row r="6501" spans="5:11" x14ac:dyDescent="0.25">
      <c r="E6501" s="5" t="s">
        <v>181</v>
      </c>
      <c r="F6501" s="1" t="s">
        <v>117</v>
      </c>
      <c r="G6501" s="2">
        <v>44366</v>
      </c>
      <c r="H6501" s="1">
        <v>-13851.125569797499</v>
      </c>
      <c r="I6501" s="24">
        <f>VLOOKUP($E6501,Mapping!$A$2:$C$502,3,0)</f>
        <v>0</v>
      </c>
      <c r="J6501" s="24" t="str">
        <f>VLOOKUP($E6501,Mapping!$A$2:$C$502,2,0)</f>
        <v>Rise of Kingdom</v>
      </c>
      <c r="K6501" s="24" t="str">
        <f>VLOOKUP(G6501,Mapping!$E$2:$F$246,2,0)</f>
        <v>S1</v>
      </c>
    </row>
    <row r="6502" spans="5:11" x14ac:dyDescent="0.25">
      <c r="E6502" s="5" t="s">
        <v>182</v>
      </c>
      <c r="F6502" s="1" t="s">
        <v>117</v>
      </c>
      <c r="G6502" s="2">
        <v>44366</v>
      </c>
      <c r="H6502" s="1">
        <v>-11013.559486275401</v>
      </c>
      <c r="I6502" s="24">
        <f>VLOOKUP($E6502,Mapping!$A$2:$C$502,3,0)</f>
        <v>0</v>
      </c>
      <c r="J6502" s="24" t="str">
        <f>VLOOKUP($E6502,Mapping!$A$2:$C$502,2,0)</f>
        <v>West Game</v>
      </c>
      <c r="K6502" s="24" t="str">
        <f>VLOOKUP(G6502,Mapping!$E$2:$F$246,2,0)</f>
        <v>S1</v>
      </c>
    </row>
    <row r="6503" spans="5:11" x14ac:dyDescent="0.25">
      <c r="E6503" s="5" t="s">
        <v>148</v>
      </c>
      <c r="F6503" s="1" t="s">
        <v>117</v>
      </c>
      <c r="G6503" s="2">
        <v>44366</v>
      </c>
      <c r="H6503" s="1">
        <v>0</v>
      </c>
      <c r="I6503" s="24">
        <f>VLOOKUP($E6503,Mapping!$A$2:$C$502,3,0)</f>
        <v>0</v>
      </c>
      <c r="J6503" s="24" t="str">
        <f>VLOOKUP($E6503,Mapping!$A$2:$C$502,2,0)</f>
        <v>Event After Effect</v>
      </c>
      <c r="K6503" s="24" t="str">
        <f>VLOOKUP(G6503,Mapping!$E$2:$F$246,2,0)</f>
        <v>S1</v>
      </c>
    </row>
    <row r="6504" spans="5:11" x14ac:dyDescent="0.25">
      <c r="E6504" s="5" t="s">
        <v>202</v>
      </c>
      <c r="F6504" s="1" t="s">
        <v>117</v>
      </c>
      <c r="G6504" s="2">
        <v>44366</v>
      </c>
      <c r="H6504" s="1">
        <v>9698.8888031099505</v>
      </c>
      <c r="I6504" s="24" t="str">
        <f>VLOOKUP($E6504,Mapping!$A$2:$C$502,3,0)</f>
        <v>S1</v>
      </c>
      <c r="J6504" s="24" t="str">
        <f>VLOOKUP($E6504,Mapping!$A$2:$C$502,2,0)</f>
        <v>Facebook AEO AAA</v>
      </c>
      <c r="K6504" s="24" t="str">
        <f>VLOOKUP(G6504,Mapping!$E$2:$F$246,2,0)</f>
        <v>S1</v>
      </c>
    </row>
    <row r="6505" spans="5:11" x14ac:dyDescent="0.25">
      <c r="E6505" s="5" t="s">
        <v>203</v>
      </c>
      <c r="F6505" s="1" t="s">
        <v>117</v>
      </c>
      <c r="G6505" s="2">
        <v>44366</v>
      </c>
      <c r="H6505" s="1">
        <v>0</v>
      </c>
      <c r="I6505" s="24" t="str">
        <f>VLOOKUP($E6505,Mapping!$A$2:$C$502,3,0)</f>
        <v>S2</v>
      </c>
      <c r="J6505" s="24" t="str">
        <f>VLOOKUP($E6505,Mapping!$A$2:$C$502,2,0)</f>
        <v>Facebook AEO AAA</v>
      </c>
      <c r="K6505" s="24" t="str">
        <f>VLOOKUP(G6505,Mapping!$E$2:$F$246,2,0)</f>
        <v>S1</v>
      </c>
    </row>
    <row r="6506" spans="5:11" x14ac:dyDescent="0.25">
      <c r="E6506" s="5" t="s">
        <v>243</v>
      </c>
      <c r="F6506" s="1" t="s">
        <v>117</v>
      </c>
      <c r="G6506" s="2">
        <v>44366</v>
      </c>
      <c r="H6506" s="1">
        <v>0</v>
      </c>
      <c r="I6506" s="24" t="str">
        <f>VLOOKUP($E6506,Mapping!$A$2:$C$502,3,0)</f>
        <v>S3</v>
      </c>
      <c r="J6506" s="24" t="str">
        <f>VLOOKUP($E6506,Mapping!$A$2:$C$502,2,0)</f>
        <v>Facebook AEO AAA</v>
      </c>
      <c r="K6506" s="24" t="str">
        <f>VLOOKUP(G6506,Mapping!$E$2:$F$246,2,0)</f>
        <v>S1</v>
      </c>
    </row>
    <row r="6507" spans="5:11" x14ac:dyDescent="0.25">
      <c r="E6507" s="5" t="s">
        <v>204</v>
      </c>
      <c r="F6507" s="1" t="s">
        <v>117</v>
      </c>
      <c r="G6507" s="2">
        <v>44366</v>
      </c>
      <c r="H6507" s="1">
        <v>0</v>
      </c>
      <c r="I6507" s="24" t="str">
        <f>VLOOKUP($E6507,Mapping!$A$2:$C$502,3,0)</f>
        <v>Pre</v>
      </c>
      <c r="J6507" s="24" t="str">
        <f>VLOOKUP($E6507,Mapping!$A$2:$C$502,2,0)</f>
        <v>Facebook AEO AAA</v>
      </c>
      <c r="K6507" s="24" t="str">
        <f>VLOOKUP(G6507,Mapping!$E$2:$F$246,2,0)</f>
        <v>S1</v>
      </c>
    </row>
    <row r="6508" spans="5:11" x14ac:dyDescent="0.25">
      <c r="E6508" s="5" t="s">
        <v>205</v>
      </c>
      <c r="F6508" s="1" t="s">
        <v>117</v>
      </c>
      <c r="G6508" s="2">
        <v>44366</v>
      </c>
      <c r="H6508" s="1">
        <v>9091.4348299999201</v>
      </c>
      <c r="I6508" s="24" t="str">
        <f>VLOOKUP($E6508,Mapping!$A$2:$C$502,3,0)</f>
        <v>S1</v>
      </c>
      <c r="J6508" s="24" t="str">
        <f>VLOOKUP($E6508,Mapping!$A$2:$C$502,2,0)</f>
        <v>Facebook AEO BAU</v>
      </c>
      <c r="K6508" s="24" t="str">
        <f>VLOOKUP(G6508,Mapping!$E$2:$F$246,2,0)</f>
        <v>S1</v>
      </c>
    </row>
    <row r="6509" spans="5:11" x14ac:dyDescent="0.25">
      <c r="E6509" s="5" t="s">
        <v>206</v>
      </c>
      <c r="F6509" s="1" t="s">
        <v>117</v>
      </c>
      <c r="G6509" s="2">
        <v>44366</v>
      </c>
      <c r="H6509" s="1">
        <v>0</v>
      </c>
      <c r="I6509" s="24" t="str">
        <f>VLOOKUP($E6509,Mapping!$A$2:$C$502,3,0)</f>
        <v>S2</v>
      </c>
      <c r="J6509" s="24" t="str">
        <f>VLOOKUP($E6509,Mapping!$A$2:$C$502,2,0)</f>
        <v>Facebook AEO BAU</v>
      </c>
      <c r="K6509" s="24" t="str">
        <f>VLOOKUP(G6509,Mapping!$E$2:$F$246,2,0)</f>
        <v>S1</v>
      </c>
    </row>
    <row r="6510" spans="5:11" x14ac:dyDescent="0.25">
      <c r="E6510" s="5" t="s">
        <v>244</v>
      </c>
      <c r="F6510" s="1" t="s">
        <v>117</v>
      </c>
      <c r="G6510" s="2">
        <v>44366</v>
      </c>
      <c r="H6510" s="1">
        <v>0</v>
      </c>
      <c r="I6510" s="24" t="str">
        <f>VLOOKUP($E6510,Mapping!$A$2:$C$502,3,0)</f>
        <v>S3</v>
      </c>
      <c r="J6510" s="24" t="str">
        <f>VLOOKUP($E6510,Mapping!$A$2:$C$502,2,0)</f>
        <v>Facebook AEO BAU</v>
      </c>
      <c r="K6510" s="24" t="str">
        <f>VLOOKUP(G6510,Mapping!$E$2:$F$246,2,0)</f>
        <v>S1</v>
      </c>
    </row>
    <row r="6511" spans="5:11" x14ac:dyDescent="0.25">
      <c r="E6511" s="5" t="s">
        <v>207</v>
      </c>
      <c r="F6511" s="1" t="s">
        <v>117</v>
      </c>
      <c r="G6511" s="2">
        <v>44366</v>
      </c>
      <c r="H6511" s="1">
        <v>0</v>
      </c>
      <c r="I6511" s="24" t="str">
        <f>VLOOKUP($E6511,Mapping!$A$2:$C$502,3,0)</f>
        <v>Pre</v>
      </c>
      <c r="J6511" s="24" t="str">
        <f>VLOOKUP($E6511,Mapping!$A$2:$C$502,2,0)</f>
        <v>Facebook AEO BAU</v>
      </c>
      <c r="K6511" s="24" t="str">
        <f>VLOOKUP(G6511,Mapping!$E$2:$F$246,2,0)</f>
        <v>S1</v>
      </c>
    </row>
    <row r="6512" spans="5:11" x14ac:dyDescent="0.25">
      <c r="E6512" s="5" t="s">
        <v>208</v>
      </c>
      <c r="F6512" s="1" t="s">
        <v>117</v>
      </c>
      <c r="G6512" s="2">
        <v>44366</v>
      </c>
      <c r="H6512" s="1">
        <v>0</v>
      </c>
      <c r="I6512" s="24" t="str">
        <f>VLOOKUP($E6512,Mapping!$A$2:$C$502,3,0)</f>
        <v>Pre</v>
      </c>
      <c r="J6512" s="24" t="str">
        <f>VLOOKUP($E6512,Mapping!$A$2:$C$502,2,0)</f>
        <v>Facebook VO AAA</v>
      </c>
      <c r="K6512" s="24" t="str">
        <f>VLOOKUP(G6512,Mapping!$E$2:$F$246,2,0)</f>
        <v>S1</v>
      </c>
    </row>
    <row r="6513" spans="5:11" x14ac:dyDescent="0.25">
      <c r="E6513" s="5" t="s">
        <v>209</v>
      </c>
      <c r="F6513" s="1" t="s">
        <v>117</v>
      </c>
      <c r="G6513" s="2">
        <v>44366</v>
      </c>
      <c r="H6513" s="1">
        <v>11384.7471726806</v>
      </c>
      <c r="I6513" s="24" t="str">
        <f>VLOOKUP($E6513,Mapping!$A$2:$C$502,3,0)</f>
        <v>S1</v>
      </c>
      <c r="J6513" s="24" t="str">
        <f>VLOOKUP($E6513,Mapping!$A$2:$C$502,2,0)</f>
        <v>Facebook VO AAA</v>
      </c>
      <c r="K6513" s="24" t="str">
        <f>VLOOKUP(G6513,Mapping!$E$2:$F$246,2,0)</f>
        <v>S1</v>
      </c>
    </row>
    <row r="6514" spans="5:11" x14ac:dyDescent="0.25">
      <c r="E6514" s="5" t="s">
        <v>210</v>
      </c>
      <c r="F6514" s="1" t="s">
        <v>117</v>
      </c>
      <c r="G6514" s="2">
        <v>44366</v>
      </c>
      <c r="H6514" s="1">
        <v>0</v>
      </c>
      <c r="I6514" s="24" t="str">
        <f>VLOOKUP($E6514,Mapping!$A$2:$C$502,3,0)</f>
        <v>S2</v>
      </c>
      <c r="J6514" s="24" t="str">
        <f>VLOOKUP($E6514,Mapping!$A$2:$C$502,2,0)</f>
        <v>Facebook VO AAA</v>
      </c>
      <c r="K6514" s="24" t="str">
        <f>VLOOKUP(G6514,Mapping!$E$2:$F$246,2,0)</f>
        <v>S1</v>
      </c>
    </row>
    <row r="6515" spans="5:11" x14ac:dyDescent="0.25">
      <c r="E6515" s="5" t="s">
        <v>245</v>
      </c>
      <c r="F6515" s="1" t="s">
        <v>117</v>
      </c>
      <c r="G6515" s="2">
        <v>44366</v>
      </c>
      <c r="H6515" s="1">
        <v>0</v>
      </c>
      <c r="I6515" s="24" t="str">
        <f>VLOOKUP($E6515,Mapping!$A$2:$C$502,3,0)</f>
        <v>S3</v>
      </c>
      <c r="J6515" s="24" t="str">
        <f>VLOOKUP($E6515,Mapping!$A$2:$C$502,2,0)</f>
        <v>Facebook VO AAA</v>
      </c>
      <c r="K6515" s="24" t="str">
        <f>VLOOKUP(G6515,Mapping!$E$2:$F$246,2,0)</f>
        <v>S1</v>
      </c>
    </row>
    <row r="6516" spans="5:11" x14ac:dyDescent="0.25">
      <c r="E6516" s="5" t="s">
        <v>211</v>
      </c>
      <c r="F6516" s="1" t="s">
        <v>117</v>
      </c>
      <c r="G6516" s="2">
        <v>44366</v>
      </c>
      <c r="H6516" s="1">
        <v>0</v>
      </c>
      <c r="I6516" s="24" t="str">
        <f>VLOOKUP($E6516,Mapping!$A$2:$C$502,3,0)</f>
        <v>Pre</v>
      </c>
      <c r="J6516" s="24" t="str">
        <f>VLOOKUP($E6516,Mapping!$A$2:$C$502,2,0)</f>
        <v>Facebook VO BAU</v>
      </c>
      <c r="K6516" s="24" t="str">
        <f>VLOOKUP(G6516,Mapping!$E$2:$F$246,2,0)</f>
        <v>S1</v>
      </c>
    </row>
    <row r="6517" spans="5:11" x14ac:dyDescent="0.25">
      <c r="E6517" s="5" t="s">
        <v>212</v>
      </c>
      <c r="F6517" s="1" t="s">
        <v>117</v>
      </c>
      <c r="G6517" s="2">
        <v>44366</v>
      </c>
      <c r="H6517" s="1">
        <v>30504.681536246899</v>
      </c>
      <c r="I6517" s="24" t="str">
        <f>VLOOKUP($E6517,Mapping!$A$2:$C$502,3,0)</f>
        <v>S1</v>
      </c>
      <c r="J6517" s="24" t="str">
        <f>VLOOKUP($E6517,Mapping!$A$2:$C$502,2,0)</f>
        <v>Facebook VO BAU</v>
      </c>
      <c r="K6517" s="24" t="str">
        <f>VLOOKUP(G6517,Mapping!$E$2:$F$246,2,0)</f>
        <v>S1</v>
      </c>
    </row>
    <row r="6518" spans="5:11" x14ac:dyDescent="0.25">
      <c r="E6518" s="5" t="s">
        <v>213</v>
      </c>
      <c r="F6518" s="1" t="s">
        <v>117</v>
      </c>
      <c r="G6518" s="2">
        <v>44366</v>
      </c>
      <c r="H6518" s="1">
        <v>0</v>
      </c>
      <c r="I6518" s="24" t="str">
        <f>VLOOKUP($E6518,Mapping!$A$2:$C$502,3,0)</f>
        <v>S2</v>
      </c>
      <c r="J6518" s="24" t="str">
        <f>VLOOKUP($E6518,Mapping!$A$2:$C$502,2,0)</f>
        <v>Facebook VO BAU</v>
      </c>
      <c r="K6518" s="24" t="str">
        <f>VLOOKUP(G6518,Mapping!$E$2:$F$246,2,0)</f>
        <v>S1</v>
      </c>
    </row>
    <row r="6519" spans="5:11" x14ac:dyDescent="0.25">
      <c r="E6519" s="5" t="s">
        <v>246</v>
      </c>
      <c r="F6519" s="1" t="s">
        <v>117</v>
      </c>
      <c r="G6519" s="2">
        <v>44366</v>
      </c>
      <c r="H6519" s="1">
        <v>0</v>
      </c>
      <c r="I6519" s="24" t="str">
        <f>VLOOKUP($E6519,Mapping!$A$2:$C$502,3,0)</f>
        <v>S3</v>
      </c>
      <c r="J6519" s="24" t="str">
        <f>VLOOKUP($E6519,Mapping!$A$2:$C$502,2,0)</f>
        <v>Facebook VO BAU</v>
      </c>
      <c r="K6519" s="24" t="str">
        <f>VLOOKUP(G6519,Mapping!$E$2:$F$246,2,0)</f>
        <v>S1</v>
      </c>
    </row>
    <row r="6520" spans="5:11" x14ac:dyDescent="0.25">
      <c r="E6520" s="5" t="s">
        <v>214</v>
      </c>
      <c r="F6520" s="1" t="s">
        <v>117</v>
      </c>
      <c r="G6520" s="2">
        <v>44366</v>
      </c>
      <c r="H6520" s="1">
        <v>0</v>
      </c>
      <c r="I6520" s="24" t="str">
        <f>VLOOKUP($E6520,Mapping!$A$2:$C$502,3,0)</f>
        <v>Pre</v>
      </c>
      <c r="J6520" s="24" t="str">
        <f>VLOOKUP($E6520,Mapping!$A$2:$C$502,2,0)</f>
        <v>Facebook VO Dynamic</v>
      </c>
      <c r="K6520" s="24" t="str">
        <f>VLOOKUP(G6520,Mapping!$E$2:$F$246,2,0)</f>
        <v>S1</v>
      </c>
    </row>
    <row r="6521" spans="5:11" x14ac:dyDescent="0.25">
      <c r="E6521" s="5" t="s">
        <v>215</v>
      </c>
      <c r="F6521" s="1" t="s">
        <v>117</v>
      </c>
      <c r="G6521" s="2">
        <v>44366</v>
      </c>
      <c r="H6521" s="1">
        <v>6365.5586865993801</v>
      </c>
      <c r="I6521" s="24" t="str">
        <f>VLOOKUP($E6521,Mapping!$A$2:$C$502,3,0)</f>
        <v>S1</v>
      </c>
      <c r="J6521" s="24" t="str">
        <f>VLOOKUP($E6521,Mapping!$A$2:$C$502,2,0)</f>
        <v>Facebook VO Dynamic</v>
      </c>
      <c r="K6521" s="24" t="str">
        <f>VLOOKUP(G6521,Mapping!$E$2:$F$246,2,0)</f>
        <v>S1</v>
      </c>
    </row>
    <row r="6522" spans="5:11" x14ac:dyDescent="0.25">
      <c r="E6522" s="5" t="s">
        <v>216</v>
      </c>
      <c r="F6522" s="1" t="s">
        <v>117</v>
      </c>
      <c r="G6522" s="2">
        <v>44366</v>
      </c>
      <c r="H6522" s="1">
        <v>0</v>
      </c>
      <c r="I6522" s="24" t="str">
        <f>VLOOKUP($E6522,Mapping!$A$2:$C$502,3,0)</f>
        <v>Pre</v>
      </c>
      <c r="J6522" s="24" t="str">
        <f>VLOOKUP($E6522,Mapping!$A$2:$C$502,2,0)</f>
        <v>Google Display</v>
      </c>
      <c r="K6522" s="24" t="str">
        <f>VLOOKUP(G6522,Mapping!$E$2:$F$246,2,0)</f>
        <v>S1</v>
      </c>
    </row>
    <row r="6523" spans="5:11" x14ac:dyDescent="0.25">
      <c r="E6523" s="5" t="s">
        <v>217</v>
      </c>
      <c r="F6523" s="1" t="s">
        <v>117</v>
      </c>
      <c r="G6523" s="2">
        <v>44366</v>
      </c>
      <c r="H6523" s="1">
        <v>0</v>
      </c>
      <c r="I6523" s="24">
        <f>VLOOKUP($E6523,Mapping!$A$2:$C$502,3,0)</f>
        <v>0</v>
      </c>
      <c r="J6523" s="24" t="str">
        <f>VLOOKUP($E6523,Mapping!$A$2:$C$502,2,0)</f>
        <v>Google Display</v>
      </c>
      <c r="K6523" s="24" t="str">
        <f>VLOOKUP(G6523,Mapping!$E$2:$F$246,2,0)</f>
        <v>S1</v>
      </c>
    </row>
    <row r="6524" spans="5:11" x14ac:dyDescent="0.25">
      <c r="E6524" s="5" t="s">
        <v>229</v>
      </c>
      <c r="F6524" s="1" t="s">
        <v>117</v>
      </c>
      <c r="G6524" s="2">
        <v>44366</v>
      </c>
      <c r="H6524" s="1">
        <v>0</v>
      </c>
      <c r="I6524" s="24">
        <f>VLOOKUP($E6524,Mapping!$A$2:$C$502,3,0)</f>
        <v>0</v>
      </c>
      <c r="J6524" s="24" t="str">
        <f>VLOOKUP($E6524,Mapping!$A$2:$C$502,2,0)</f>
        <v>Google Display</v>
      </c>
      <c r="K6524" s="24" t="str">
        <f>VLOOKUP(G6524,Mapping!$E$2:$F$246,2,0)</f>
        <v>S1</v>
      </c>
    </row>
    <row r="6525" spans="5:11" x14ac:dyDescent="0.25">
      <c r="E6525" s="5" t="s">
        <v>218</v>
      </c>
      <c r="F6525" s="1" t="s">
        <v>117</v>
      </c>
      <c r="G6525" s="2">
        <v>44366</v>
      </c>
      <c r="H6525" s="1">
        <v>0</v>
      </c>
      <c r="I6525" s="24">
        <f>VLOOKUP($E6525,Mapping!$A$2:$C$502,3,0)</f>
        <v>0</v>
      </c>
      <c r="J6525" s="24" t="str">
        <f>VLOOKUP($E6525,Mapping!$A$2:$C$502,2,0)</f>
        <v>Google Display</v>
      </c>
      <c r="K6525" s="24" t="str">
        <f>VLOOKUP(G6525,Mapping!$E$2:$F$246,2,0)</f>
        <v>S1</v>
      </c>
    </row>
    <row r="6526" spans="5:11" x14ac:dyDescent="0.25">
      <c r="E6526" s="5" t="s">
        <v>230</v>
      </c>
      <c r="F6526" s="1" t="s">
        <v>117</v>
      </c>
      <c r="G6526" s="2">
        <v>44366</v>
      </c>
      <c r="H6526" s="1">
        <v>25031.301534218099</v>
      </c>
      <c r="I6526" s="24" t="str">
        <f>VLOOKUP($E6526,Mapping!$A$2:$C$502,3,0)</f>
        <v>S1</v>
      </c>
      <c r="J6526" s="24" t="str">
        <f>VLOOKUP($E6526,Mapping!$A$2:$C$502,2,0)</f>
        <v>Google Display</v>
      </c>
      <c r="K6526" s="24" t="str">
        <f>VLOOKUP(G6526,Mapping!$E$2:$F$246,2,0)</f>
        <v>S1</v>
      </c>
    </row>
    <row r="6527" spans="5:11" x14ac:dyDescent="0.25">
      <c r="E6527" s="5" t="s">
        <v>219</v>
      </c>
      <c r="F6527" s="1" t="s">
        <v>117</v>
      </c>
      <c r="G6527" s="2">
        <v>44366</v>
      </c>
      <c r="H6527" s="1">
        <v>0</v>
      </c>
      <c r="I6527" s="24" t="str">
        <f>VLOOKUP($E6527,Mapping!$A$2:$C$502,3,0)</f>
        <v>Pre</v>
      </c>
      <c r="J6527" s="24" t="str">
        <f>VLOOKUP($E6527,Mapping!$A$2:$C$502,2,0)</f>
        <v>Google Youtube</v>
      </c>
      <c r="K6527" s="24" t="str">
        <f>VLOOKUP(G6527,Mapping!$E$2:$F$246,2,0)</f>
        <v>S1</v>
      </c>
    </row>
    <row r="6528" spans="5:11" x14ac:dyDescent="0.25">
      <c r="E6528" s="5" t="s">
        <v>220</v>
      </c>
      <c r="F6528" s="1" t="s">
        <v>117</v>
      </c>
      <c r="G6528" s="2">
        <v>44366</v>
      </c>
      <c r="H6528" s="1">
        <v>0</v>
      </c>
      <c r="I6528" s="24">
        <f>VLOOKUP($E6528,Mapping!$A$2:$C$502,3,0)</f>
        <v>0</v>
      </c>
      <c r="J6528" s="24" t="str">
        <f>VLOOKUP($E6528,Mapping!$A$2:$C$502,2,0)</f>
        <v>Google Youtube</v>
      </c>
      <c r="K6528" s="24" t="str">
        <f>VLOOKUP(G6528,Mapping!$E$2:$F$246,2,0)</f>
        <v>S1</v>
      </c>
    </row>
    <row r="6529" spans="5:11" x14ac:dyDescent="0.25">
      <c r="E6529" s="5" t="s">
        <v>231</v>
      </c>
      <c r="F6529" s="1" t="s">
        <v>117</v>
      </c>
      <c r="G6529" s="2">
        <v>44366</v>
      </c>
      <c r="H6529" s="1">
        <v>0</v>
      </c>
      <c r="I6529" s="24">
        <f>VLOOKUP($E6529,Mapping!$A$2:$C$502,3,0)</f>
        <v>0</v>
      </c>
      <c r="J6529" s="24" t="str">
        <f>VLOOKUP($E6529,Mapping!$A$2:$C$502,2,0)</f>
        <v>Google Youtube</v>
      </c>
      <c r="K6529" s="24" t="str">
        <f>VLOOKUP(G6529,Mapping!$E$2:$F$246,2,0)</f>
        <v>S1</v>
      </c>
    </row>
    <row r="6530" spans="5:11" x14ac:dyDescent="0.25">
      <c r="E6530" s="5" t="s">
        <v>221</v>
      </c>
      <c r="F6530" s="1" t="s">
        <v>117</v>
      </c>
      <c r="G6530" s="2">
        <v>44366</v>
      </c>
      <c r="H6530" s="1">
        <v>0</v>
      </c>
      <c r="I6530" s="24">
        <f>VLOOKUP($E6530,Mapping!$A$2:$C$502,3,0)</f>
        <v>0</v>
      </c>
      <c r="J6530" s="24" t="str">
        <f>VLOOKUP($E6530,Mapping!$A$2:$C$502,2,0)</f>
        <v>Google Youtube</v>
      </c>
      <c r="K6530" s="24" t="str">
        <f>VLOOKUP(G6530,Mapping!$E$2:$F$246,2,0)</f>
        <v>S1</v>
      </c>
    </row>
    <row r="6531" spans="5:11" x14ac:dyDescent="0.25">
      <c r="E6531" s="5" t="s">
        <v>232</v>
      </c>
      <c r="F6531" s="1" t="s">
        <v>117</v>
      </c>
      <c r="G6531" s="2">
        <v>44366</v>
      </c>
      <c r="H6531" s="1">
        <v>13653.616796390599</v>
      </c>
      <c r="I6531" s="24" t="str">
        <f>VLOOKUP($E6531,Mapping!$A$2:$C$502,3,0)</f>
        <v>S1</v>
      </c>
      <c r="J6531" s="24" t="str">
        <f>VLOOKUP($E6531,Mapping!$A$2:$C$502,2,0)</f>
        <v>Google Youtube</v>
      </c>
      <c r="K6531" s="24" t="str">
        <f>VLOOKUP(G6531,Mapping!$E$2:$F$246,2,0)</f>
        <v>S1</v>
      </c>
    </row>
    <row r="6532" spans="5:11" x14ac:dyDescent="0.25">
      <c r="E6532" s="5" t="s">
        <v>73</v>
      </c>
      <c r="F6532" s="1" t="s">
        <v>117</v>
      </c>
      <c r="G6532" s="2">
        <v>44366</v>
      </c>
      <c r="H6532" s="1">
        <v>282876.95580592903</v>
      </c>
      <c r="I6532" s="24">
        <f>VLOOKUP($E6532,Mapping!$A$2:$C$502,3,0)</f>
        <v>0</v>
      </c>
      <c r="J6532" s="24">
        <f>VLOOKUP($E6532,Mapping!$A$2:$C$502,2,0)</f>
        <v>0</v>
      </c>
      <c r="K6532" s="24" t="str">
        <f>VLOOKUP(G6532,Mapping!$E$2:$F$246,2,0)</f>
        <v>S1</v>
      </c>
    </row>
    <row r="6533" spans="5:11" x14ac:dyDescent="0.25">
      <c r="E6533" s="5" t="s">
        <v>149</v>
      </c>
      <c r="F6533" s="1" t="s">
        <v>117</v>
      </c>
      <c r="G6533" s="2">
        <v>44366</v>
      </c>
      <c r="H6533" s="1">
        <v>0</v>
      </c>
      <c r="I6533" s="24">
        <f>VLOOKUP($E6533,Mapping!$A$2:$C$502,3,0)</f>
        <v>0</v>
      </c>
      <c r="J6533" s="24" t="str">
        <f>VLOOKUP($E6533,Mapping!$A$2:$C$502,2,0)</f>
        <v>Event After Effect</v>
      </c>
      <c r="K6533" s="24" t="str">
        <f>VLOOKUP(G6533,Mapping!$E$2:$F$246,2,0)</f>
        <v>S1</v>
      </c>
    </row>
    <row r="6534" spans="5:11" x14ac:dyDescent="0.25">
      <c r="E6534" s="5" t="s">
        <v>150</v>
      </c>
      <c r="F6534" s="1" t="s">
        <v>117</v>
      </c>
      <c r="G6534" s="2">
        <v>44366</v>
      </c>
      <c r="H6534" s="1">
        <v>0</v>
      </c>
      <c r="I6534" s="24">
        <f>VLOOKUP($E6534,Mapping!$A$2:$C$502,3,0)</f>
        <v>0</v>
      </c>
      <c r="J6534" s="24" t="str">
        <f>VLOOKUP($E6534,Mapping!$A$2:$C$502,2,0)</f>
        <v>Internal Event</v>
      </c>
      <c r="K6534" s="24" t="str">
        <f>VLOOKUP(G6534,Mapping!$E$2:$F$246,2,0)</f>
        <v>S1</v>
      </c>
    </row>
    <row r="6535" spans="5:11" x14ac:dyDescent="0.25">
      <c r="E6535" s="5" t="s">
        <v>151</v>
      </c>
      <c r="F6535" s="1" t="s">
        <v>117</v>
      </c>
      <c r="G6535" s="2">
        <v>44366</v>
      </c>
      <c r="H6535" s="1">
        <v>0</v>
      </c>
      <c r="I6535" s="24">
        <f>VLOOKUP($E6535,Mapping!$A$2:$C$502,3,0)</f>
        <v>0</v>
      </c>
      <c r="J6535" s="24" t="str">
        <f>VLOOKUP($E6535,Mapping!$A$2:$C$502,2,0)</f>
        <v>Internal Event</v>
      </c>
      <c r="K6535" s="24" t="str">
        <f>VLOOKUP(G6535,Mapping!$E$2:$F$246,2,0)</f>
        <v>S1</v>
      </c>
    </row>
    <row r="6536" spans="5:11" x14ac:dyDescent="0.25">
      <c r="E6536" s="5" t="s">
        <v>152</v>
      </c>
      <c r="F6536" s="1" t="s">
        <v>117</v>
      </c>
      <c r="G6536" s="2">
        <v>44366</v>
      </c>
      <c r="H6536" s="1">
        <v>0</v>
      </c>
      <c r="I6536" s="24">
        <f>VLOOKUP($E6536,Mapping!$A$2:$C$502,3,0)</f>
        <v>0</v>
      </c>
      <c r="J6536" s="24" t="str">
        <f>VLOOKUP($E6536,Mapping!$A$2:$C$502,2,0)</f>
        <v>Internal Event</v>
      </c>
      <c r="K6536" s="24" t="str">
        <f>VLOOKUP(G6536,Mapping!$E$2:$F$246,2,0)</f>
        <v>S1</v>
      </c>
    </row>
    <row r="6537" spans="5:11" x14ac:dyDescent="0.25">
      <c r="E6537" s="5" t="s">
        <v>153</v>
      </c>
      <c r="F6537" s="1" t="s">
        <v>117</v>
      </c>
      <c r="G6537" s="2">
        <v>44366</v>
      </c>
      <c r="H6537" s="1">
        <v>0</v>
      </c>
      <c r="I6537" s="24">
        <f>VLOOKUP($E6537,Mapping!$A$2:$C$502,3,0)</f>
        <v>0</v>
      </c>
      <c r="J6537" s="24" t="str">
        <f>VLOOKUP($E6537,Mapping!$A$2:$C$502,2,0)</f>
        <v>Monday Effect</v>
      </c>
      <c r="K6537" s="24" t="str">
        <f>VLOOKUP(G6537,Mapping!$E$2:$F$246,2,0)</f>
        <v>S1</v>
      </c>
    </row>
    <row r="6538" spans="5:11" x14ac:dyDescent="0.25">
      <c r="E6538" s="5" t="s">
        <v>154</v>
      </c>
      <c r="F6538" s="1" t="s">
        <v>117</v>
      </c>
      <c r="G6538" s="2">
        <v>44366</v>
      </c>
      <c r="H6538" s="1">
        <v>0</v>
      </c>
      <c r="I6538" s="24">
        <f>VLOOKUP($E6538,Mapping!$A$2:$C$502,3,0)</f>
        <v>0</v>
      </c>
      <c r="J6538" s="24" t="str">
        <f>VLOOKUP($E6538,Mapping!$A$2:$C$502,2,0)</f>
        <v>New Content</v>
      </c>
      <c r="K6538" s="24" t="str">
        <f>VLOOKUP(G6538,Mapping!$E$2:$F$246,2,0)</f>
        <v>S1</v>
      </c>
    </row>
    <row r="6539" spans="5:11" x14ac:dyDescent="0.25">
      <c r="E6539" s="5" t="s">
        <v>155</v>
      </c>
      <c r="F6539" s="1" t="s">
        <v>117</v>
      </c>
      <c r="G6539" s="2">
        <v>44366</v>
      </c>
      <c r="H6539" s="1">
        <v>0</v>
      </c>
      <c r="I6539" s="24">
        <f>VLOOKUP($E6539,Mapping!$A$2:$C$502,3,0)</f>
        <v>0</v>
      </c>
      <c r="J6539" s="24" t="str">
        <f>VLOOKUP($E6539,Mapping!$A$2:$C$502,2,0)</f>
        <v>Internal Event</v>
      </c>
      <c r="K6539" s="24" t="str">
        <f>VLOOKUP(G6539,Mapping!$E$2:$F$246,2,0)</f>
        <v>S1</v>
      </c>
    </row>
    <row r="6540" spans="5:11" x14ac:dyDescent="0.25">
      <c r="E6540" s="5" t="s">
        <v>156</v>
      </c>
      <c r="F6540" s="1" t="s">
        <v>117</v>
      </c>
      <c r="G6540" s="2">
        <v>44366</v>
      </c>
      <c r="H6540" s="1">
        <v>0</v>
      </c>
      <c r="I6540" s="24">
        <f>VLOOKUP($E6540,Mapping!$A$2:$C$502,3,0)</f>
        <v>0</v>
      </c>
      <c r="J6540" s="24" t="str">
        <f>VLOOKUP($E6540,Mapping!$A$2:$C$502,2,0)</f>
        <v>Internal Event</v>
      </c>
      <c r="K6540" s="24" t="str">
        <f>VLOOKUP(G6540,Mapping!$E$2:$F$246,2,0)</f>
        <v>S1</v>
      </c>
    </row>
    <row r="6541" spans="5:11" x14ac:dyDescent="0.25">
      <c r="E6541" s="5" t="s">
        <v>233</v>
      </c>
      <c r="F6541" s="1" t="s">
        <v>117</v>
      </c>
      <c r="G6541" s="2">
        <v>44366</v>
      </c>
      <c r="H6541" s="1">
        <v>0</v>
      </c>
      <c r="I6541" s="24" t="str">
        <f>VLOOKUP($E6541,Mapping!$A$2:$C$502,3,0)</f>
        <v>S2</v>
      </c>
      <c r="J6541" s="24" t="str">
        <f>VLOOKUP($E6541,Mapping!$A$2:$C$502,2,0)</f>
        <v>Reddit</v>
      </c>
      <c r="K6541" s="24" t="str">
        <f>VLOOKUP(G6541,Mapping!$E$2:$F$246,2,0)</f>
        <v>S1</v>
      </c>
    </row>
    <row r="6542" spans="5:11" x14ac:dyDescent="0.25">
      <c r="E6542" s="5" t="s">
        <v>158</v>
      </c>
      <c r="F6542" s="1" t="s">
        <v>117</v>
      </c>
      <c r="G6542" s="2">
        <v>44366</v>
      </c>
      <c r="H6542" s="1">
        <v>0</v>
      </c>
      <c r="I6542" s="24">
        <f>VLOOKUP($E6542,Mapping!$A$2:$C$502,3,0)</f>
        <v>0</v>
      </c>
      <c r="J6542" s="24" t="str">
        <f>VLOOKUP($E6542,Mapping!$A$2:$C$502,2,0)</f>
        <v>Internal Event</v>
      </c>
      <c r="K6542" s="24" t="str">
        <f>VLOOKUP(G6542,Mapping!$E$2:$F$246,2,0)</f>
        <v>S1</v>
      </c>
    </row>
    <row r="6543" spans="5:11" x14ac:dyDescent="0.25">
      <c r="E6543" s="5" t="s">
        <v>159</v>
      </c>
      <c r="F6543" s="1" t="s">
        <v>117</v>
      </c>
      <c r="G6543" s="2">
        <v>44366</v>
      </c>
      <c r="H6543" s="1">
        <v>0</v>
      </c>
      <c r="I6543" s="24">
        <f>VLOOKUP($E6543,Mapping!$A$2:$C$502,3,0)</f>
        <v>0</v>
      </c>
      <c r="J6543" s="24" t="str">
        <f>VLOOKUP($E6543,Mapping!$A$2:$C$502,2,0)</f>
        <v>Event After Effect</v>
      </c>
      <c r="K6543" s="24" t="str">
        <f>VLOOKUP(G6543,Mapping!$E$2:$F$246,2,0)</f>
        <v>S1</v>
      </c>
    </row>
    <row r="6544" spans="5:11" x14ac:dyDescent="0.25">
      <c r="E6544" s="5" t="s">
        <v>160</v>
      </c>
      <c r="F6544" s="1" t="s">
        <v>117</v>
      </c>
      <c r="G6544" s="2">
        <v>44366</v>
      </c>
      <c r="H6544" s="1">
        <v>0</v>
      </c>
      <c r="I6544" s="24">
        <f>VLOOKUP($E6544,Mapping!$A$2:$C$502,3,0)</f>
        <v>0</v>
      </c>
      <c r="J6544" s="24" t="str">
        <f>VLOOKUP($E6544,Mapping!$A$2:$C$502,2,0)</f>
        <v>Event After Effect</v>
      </c>
      <c r="K6544" s="24" t="str">
        <f>VLOOKUP(G6544,Mapping!$E$2:$F$246,2,0)</f>
        <v>S1</v>
      </c>
    </row>
    <row r="6545" spans="5:11" x14ac:dyDescent="0.25">
      <c r="E6545" s="5" t="s">
        <v>161</v>
      </c>
      <c r="F6545" s="1" t="s">
        <v>117</v>
      </c>
      <c r="G6545" s="2">
        <v>44366</v>
      </c>
      <c r="H6545" s="1">
        <v>0</v>
      </c>
      <c r="I6545" s="24">
        <f>VLOOKUP($E6545,Mapping!$A$2:$C$502,3,0)</f>
        <v>0</v>
      </c>
      <c r="J6545" s="24" t="str">
        <f>VLOOKUP($E6545,Mapping!$A$2:$C$502,2,0)</f>
        <v>Internal Event</v>
      </c>
      <c r="K6545" s="24" t="str">
        <f>VLOOKUP(G6545,Mapping!$E$2:$F$246,2,0)</f>
        <v>S1</v>
      </c>
    </row>
    <row r="6546" spans="5:11" x14ac:dyDescent="0.25">
      <c r="E6546" s="5" t="s">
        <v>162</v>
      </c>
      <c r="F6546" s="1" t="s">
        <v>117</v>
      </c>
      <c r="G6546" s="2">
        <v>44366</v>
      </c>
      <c r="H6546" s="1">
        <v>0</v>
      </c>
      <c r="I6546" s="24">
        <f>VLOOKUP($E6546,Mapping!$A$2:$C$502,3,0)</f>
        <v>0</v>
      </c>
      <c r="J6546" s="24" t="str">
        <f>VLOOKUP($E6546,Mapping!$A$2:$C$502,2,0)</f>
        <v>Tuesday Effect</v>
      </c>
      <c r="K6546" s="24" t="str">
        <f>VLOOKUP(G6546,Mapping!$E$2:$F$246,2,0)</f>
        <v>S1</v>
      </c>
    </row>
    <row r="6547" spans="5:11" x14ac:dyDescent="0.25">
      <c r="E6547" s="5" t="s">
        <v>222</v>
      </c>
      <c r="F6547" s="1" t="s">
        <v>117</v>
      </c>
      <c r="G6547" s="2">
        <v>44366</v>
      </c>
      <c r="H6547" s="1">
        <v>0</v>
      </c>
      <c r="I6547" s="24" t="str">
        <f>VLOOKUP($E6547,Mapping!$A$2:$C$502,3,0)</f>
        <v>Pre</v>
      </c>
      <c r="J6547" s="24" t="str">
        <f>VLOOKUP($E6547,Mapping!$A$2:$C$502,2,0)</f>
        <v>Unity</v>
      </c>
      <c r="K6547" s="24" t="str">
        <f>VLOOKUP(G6547,Mapping!$E$2:$F$246,2,0)</f>
        <v>S1</v>
      </c>
    </row>
    <row r="6548" spans="5:11" x14ac:dyDescent="0.25">
      <c r="E6548" s="5" t="s">
        <v>234</v>
      </c>
      <c r="F6548" s="1" t="s">
        <v>117</v>
      </c>
      <c r="G6548" s="2">
        <v>44366</v>
      </c>
      <c r="H6548" s="1">
        <v>4463.1040411105296</v>
      </c>
      <c r="I6548" s="24" t="str">
        <f>VLOOKUP($E6548,Mapping!$A$2:$C$502,3,0)</f>
        <v>S1</v>
      </c>
      <c r="J6548" s="24" t="str">
        <f>VLOOKUP($E6548,Mapping!$A$2:$C$502,2,0)</f>
        <v>Unity</v>
      </c>
      <c r="K6548" s="24" t="str">
        <f>VLOOKUP(G6548,Mapping!$E$2:$F$246,2,0)</f>
        <v>S1</v>
      </c>
    </row>
    <row r="6549" spans="5:11" x14ac:dyDescent="0.25">
      <c r="E6549" s="5" t="s">
        <v>235</v>
      </c>
      <c r="F6549" s="1" t="s">
        <v>117</v>
      </c>
      <c r="G6549" s="2">
        <v>44366</v>
      </c>
      <c r="H6549" s="1">
        <v>0</v>
      </c>
      <c r="I6549" s="24" t="str">
        <f>VLOOKUP($E6549,Mapping!$A$2:$C$502,3,0)</f>
        <v>S2</v>
      </c>
      <c r="J6549" s="24" t="str">
        <f>VLOOKUP($E6549,Mapping!$A$2:$C$502,2,0)</f>
        <v>Unity</v>
      </c>
      <c r="K6549" s="24" t="str">
        <f>VLOOKUP(G6549,Mapping!$E$2:$F$246,2,0)</f>
        <v>S1</v>
      </c>
    </row>
    <row r="6550" spans="5:11" x14ac:dyDescent="0.25">
      <c r="E6550" s="5" t="s">
        <v>247</v>
      </c>
      <c r="F6550" s="1" t="s">
        <v>117</v>
      </c>
      <c r="G6550" s="2">
        <v>44366</v>
      </c>
      <c r="H6550" s="1">
        <v>0</v>
      </c>
      <c r="I6550" s="24" t="str">
        <f>VLOOKUP($E6550,Mapping!$A$2:$C$502,3,0)</f>
        <v>S3</v>
      </c>
      <c r="J6550" s="24" t="str">
        <f>VLOOKUP($E6550,Mapping!$A$2:$C$502,2,0)</f>
        <v>Unity</v>
      </c>
      <c r="K6550" s="24" t="str">
        <f>VLOOKUP(G6550,Mapping!$E$2:$F$246,2,0)</f>
        <v>S1</v>
      </c>
    </row>
    <row r="6551" spans="5:11" x14ac:dyDescent="0.25">
      <c r="E6551" s="5" t="s">
        <v>200</v>
      </c>
      <c r="F6551" s="1" t="s">
        <v>117</v>
      </c>
      <c r="G6551" s="2">
        <v>44367</v>
      </c>
      <c r="H6551" s="1">
        <v>4908.2392652194103</v>
      </c>
      <c r="I6551" s="24">
        <f>VLOOKUP($E6551,Mapping!$A$2:$C$502,3,0)</f>
        <v>0</v>
      </c>
      <c r="J6551" s="24" t="str">
        <f>VLOOKUP($E6551,Mapping!$A$2:$C$502,2,0)</f>
        <v>Apple Search</v>
      </c>
      <c r="K6551" s="24" t="str">
        <f>VLOOKUP(G6551,Mapping!$E$2:$F$246,2,0)</f>
        <v>S1</v>
      </c>
    </row>
    <row r="6552" spans="5:11" x14ac:dyDescent="0.25">
      <c r="E6552" s="5" t="s">
        <v>227</v>
      </c>
      <c r="F6552" s="1" t="s">
        <v>117</v>
      </c>
      <c r="G6552" s="2">
        <v>44367</v>
      </c>
      <c r="H6552" s="1">
        <v>28.576170512649099</v>
      </c>
      <c r="I6552" s="24">
        <f>VLOOKUP($E6552,Mapping!$A$2:$C$502,3,0)</f>
        <v>0</v>
      </c>
      <c r="J6552" s="24" t="str">
        <f>VLOOKUP($E6552,Mapping!$A$2:$C$502,2,0)</f>
        <v>Applovin Rewarded</v>
      </c>
      <c r="K6552" s="24" t="str">
        <f>VLOOKUP(G6552,Mapping!$E$2:$F$246,2,0)</f>
        <v>S1</v>
      </c>
    </row>
    <row r="6553" spans="5:11" x14ac:dyDescent="0.25">
      <c r="E6553" s="5" t="s">
        <v>201</v>
      </c>
      <c r="F6553" s="1" t="s">
        <v>117</v>
      </c>
      <c r="G6553" s="2">
        <v>44367</v>
      </c>
      <c r="H6553" s="1">
        <v>35.508226414915399</v>
      </c>
      <c r="I6553" s="24">
        <f>VLOOKUP($E6553,Mapping!$A$2:$C$502,3,0)</f>
        <v>0</v>
      </c>
      <c r="J6553" s="24" t="str">
        <f>VLOOKUP($E6553,Mapping!$A$2:$C$502,2,0)</f>
        <v>Applovin Video</v>
      </c>
      <c r="K6553" s="24" t="str">
        <f>VLOOKUP(G6553,Mapping!$E$2:$F$246,2,0)</f>
        <v>S1</v>
      </c>
    </row>
    <row r="6554" spans="5:11" x14ac:dyDescent="0.25">
      <c r="E6554" s="5" t="s">
        <v>143</v>
      </c>
      <c r="F6554" s="1" t="s">
        <v>117</v>
      </c>
      <c r="G6554" s="2">
        <v>44367</v>
      </c>
      <c r="H6554" s="1">
        <v>0</v>
      </c>
      <c r="I6554" s="24">
        <f>VLOOKUP($E6554,Mapping!$A$2:$C$502,3,0)</f>
        <v>0</v>
      </c>
      <c r="J6554" s="24" t="str">
        <f>VLOOKUP($E6554,Mapping!$A$2:$C$502,2,0)</f>
        <v>Bug Fix</v>
      </c>
      <c r="K6554" s="24" t="str">
        <f>VLOOKUP(G6554,Mapping!$E$2:$F$246,2,0)</f>
        <v>S1</v>
      </c>
    </row>
    <row r="6555" spans="5:11" x14ac:dyDescent="0.25">
      <c r="E6555" s="5" t="s">
        <v>144</v>
      </c>
      <c r="F6555" s="1" t="s">
        <v>117</v>
      </c>
      <c r="G6555" s="2">
        <v>44367</v>
      </c>
      <c r="H6555" s="1">
        <v>0</v>
      </c>
      <c r="I6555" s="24">
        <f>VLOOKUP($E6555,Mapping!$A$2:$C$502,3,0)</f>
        <v>0</v>
      </c>
      <c r="J6555" s="24" t="str">
        <f>VLOOKUP($E6555,Mapping!$A$2:$C$502,2,0)</f>
        <v>Bug Fix</v>
      </c>
      <c r="K6555" s="24" t="str">
        <f>VLOOKUP(G6555,Mapping!$E$2:$F$246,2,0)</f>
        <v>S1</v>
      </c>
    </row>
    <row r="6556" spans="5:11" x14ac:dyDescent="0.25">
      <c r="E6556" s="5" t="s">
        <v>226</v>
      </c>
      <c r="F6556" s="1" t="s">
        <v>117</v>
      </c>
      <c r="G6556" s="2">
        <v>44367</v>
      </c>
      <c r="H6556" s="1">
        <v>0</v>
      </c>
      <c r="I6556" s="24">
        <f>VLOOKUP($E6556,Mapping!$A$2:$C$502,3,0)</f>
        <v>0</v>
      </c>
      <c r="J6556" s="24" t="str">
        <f>VLOOKUP($E6556,Mapping!$A$2:$C$502,2,0)</f>
        <v>Bug Fix</v>
      </c>
      <c r="K6556" s="24" t="str">
        <f>VLOOKUP(G6556,Mapping!$E$2:$F$246,2,0)</f>
        <v>S1</v>
      </c>
    </row>
    <row r="6557" spans="5:11" x14ac:dyDescent="0.25">
      <c r="E6557" s="5" t="s">
        <v>146</v>
      </c>
      <c r="F6557" s="1" t="s">
        <v>117</v>
      </c>
      <c r="G6557" s="2">
        <v>44367</v>
      </c>
      <c r="H6557" s="1">
        <v>0</v>
      </c>
      <c r="I6557" s="24">
        <f>VLOOKUP($E6557,Mapping!$A$2:$C$502,3,0)</f>
        <v>0</v>
      </c>
      <c r="J6557" s="24" t="str">
        <f>VLOOKUP($E6557,Mapping!$A$2:$C$502,2,0)</f>
        <v>Event After Effect</v>
      </c>
      <c r="K6557" s="24" t="str">
        <f>VLOOKUP(G6557,Mapping!$E$2:$F$246,2,0)</f>
        <v>S1</v>
      </c>
    </row>
    <row r="6558" spans="5:11" x14ac:dyDescent="0.25">
      <c r="E6558" s="5" t="s">
        <v>228</v>
      </c>
      <c r="F6558" s="1" t="s">
        <v>117</v>
      </c>
      <c r="G6558" s="2">
        <v>44367</v>
      </c>
      <c r="H6558" s="1">
        <v>2267.2701938933301</v>
      </c>
      <c r="I6558" s="24">
        <f>VLOOKUP($E6558,Mapping!$A$2:$C$502,3,0)</f>
        <v>0</v>
      </c>
      <c r="J6558" s="24" t="str">
        <f>VLOOKUP($E6558,Mapping!$A$2:$C$502,2,0)</f>
        <v>Bytedance Global</v>
      </c>
      <c r="K6558" s="24" t="str">
        <f>VLOOKUP(G6558,Mapping!$E$2:$F$246,2,0)</f>
        <v>S1</v>
      </c>
    </row>
    <row r="6559" spans="5:11" x14ac:dyDescent="0.25">
      <c r="E6559" s="5" t="s">
        <v>180</v>
      </c>
      <c r="F6559" s="1" t="s">
        <v>117</v>
      </c>
      <c r="G6559" s="2">
        <v>44367</v>
      </c>
      <c r="H6559" s="1">
        <v>-17622.332486295702</v>
      </c>
      <c r="I6559" s="24">
        <f>VLOOKUP($E6559,Mapping!$A$2:$C$502,3,0)</f>
        <v>0</v>
      </c>
      <c r="J6559" s="24" t="str">
        <f>VLOOKUP($E6559,Mapping!$A$2:$C$502,2,0)</f>
        <v>Lords Mobile</v>
      </c>
      <c r="K6559" s="24" t="str">
        <f>VLOOKUP(G6559,Mapping!$E$2:$F$246,2,0)</f>
        <v>S1</v>
      </c>
    </row>
    <row r="6560" spans="5:11" x14ac:dyDescent="0.25">
      <c r="E6560" s="5" t="s">
        <v>181</v>
      </c>
      <c r="F6560" s="1" t="s">
        <v>117</v>
      </c>
      <c r="G6560" s="2">
        <v>44367</v>
      </c>
      <c r="H6560" s="1">
        <v>-13122.3350588625</v>
      </c>
      <c r="I6560" s="24">
        <f>VLOOKUP($E6560,Mapping!$A$2:$C$502,3,0)</f>
        <v>0</v>
      </c>
      <c r="J6560" s="24" t="str">
        <f>VLOOKUP($E6560,Mapping!$A$2:$C$502,2,0)</f>
        <v>Rise of Kingdom</v>
      </c>
      <c r="K6560" s="24" t="str">
        <f>VLOOKUP(G6560,Mapping!$E$2:$F$246,2,0)</f>
        <v>S1</v>
      </c>
    </row>
    <row r="6561" spans="5:11" x14ac:dyDescent="0.25">
      <c r="E6561" s="5" t="s">
        <v>182</v>
      </c>
      <c r="F6561" s="1" t="s">
        <v>117</v>
      </c>
      <c r="G6561" s="2">
        <v>44367</v>
      </c>
      <c r="H6561" s="1">
        <v>-12088.9177622959</v>
      </c>
      <c r="I6561" s="24">
        <f>VLOOKUP($E6561,Mapping!$A$2:$C$502,3,0)</f>
        <v>0</v>
      </c>
      <c r="J6561" s="24" t="str">
        <f>VLOOKUP($E6561,Mapping!$A$2:$C$502,2,0)</f>
        <v>West Game</v>
      </c>
      <c r="K6561" s="24" t="str">
        <f>VLOOKUP(G6561,Mapping!$E$2:$F$246,2,0)</f>
        <v>S1</v>
      </c>
    </row>
    <row r="6562" spans="5:11" x14ac:dyDescent="0.25">
      <c r="E6562" s="5" t="s">
        <v>148</v>
      </c>
      <c r="F6562" s="1" t="s">
        <v>117</v>
      </c>
      <c r="G6562" s="2">
        <v>44367</v>
      </c>
      <c r="H6562" s="1">
        <v>0</v>
      </c>
      <c r="I6562" s="24">
        <f>VLOOKUP($E6562,Mapping!$A$2:$C$502,3,0)</f>
        <v>0</v>
      </c>
      <c r="J6562" s="24" t="str">
        <f>VLOOKUP($E6562,Mapping!$A$2:$C$502,2,0)</f>
        <v>Event After Effect</v>
      </c>
      <c r="K6562" s="24" t="str">
        <f>VLOOKUP(G6562,Mapping!$E$2:$F$246,2,0)</f>
        <v>S1</v>
      </c>
    </row>
    <row r="6563" spans="5:11" x14ac:dyDescent="0.25">
      <c r="E6563" s="5" t="s">
        <v>202</v>
      </c>
      <c r="F6563" s="1" t="s">
        <v>117</v>
      </c>
      <c r="G6563" s="2">
        <v>44367</v>
      </c>
      <c r="H6563" s="1">
        <v>9807.2977786353404</v>
      </c>
      <c r="I6563" s="24" t="str">
        <f>VLOOKUP($E6563,Mapping!$A$2:$C$502,3,0)</f>
        <v>S1</v>
      </c>
      <c r="J6563" s="24" t="str">
        <f>VLOOKUP($E6563,Mapping!$A$2:$C$502,2,0)</f>
        <v>Facebook AEO AAA</v>
      </c>
      <c r="K6563" s="24" t="str">
        <f>VLOOKUP(G6563,Mapping!$E$2:$F$246,2,0)</f>
        <v>S1</v>
      </c>
    </row>
    <row r="6564" spans="5:11" x14ac:dyDescent="0.25">
      <c r="E6564" s="5" t="s">
        <v>203</v>
      </c>
      <c r="F6564" s="1" t="s">
        <v>117</v>
      </c>
      <c r="G6564" s="2">
        <v>44367</v>
      </c>
      <c r="H6564" s="1">
        <v>0</v>
      </c>
      <c r="I6564" s="24" t="str">
        <f>VLOOKUP($E6564,Mapping!$A$2:$C$502,3,0)</f>
        <v>S2</v>
      </c>
      <c r="J6564" s="24" t="str">
        <f>VLOOKUP($E6564,Mapping!$A$2:$C$502,2,0)</f>
        <v>Facebook AEO AAA</v>
      </c>
      <c r="K6564" s="24" t="str">
        <f>VLOOKUP(G6564,Mapping!$E$2:$F$246,2,0)</f>
        <v>S1</v>
      </c>
    </row>
    <row r="6565" spans="5:11" x14ac:dyDescent="0.25">
      <c r="E6565" s="5" t="s">
        <v>243</v>
      </c>
      <c r="F6565" s="1" t="s">
        <v>117</v>
      </c>
      <c r="G6565" s="2">
        <v>44367</v>
      </c>
      <c r="H6565" s="1">
        <v>0</v>
      </c>
      <c r="I6565" s="24" t="str">
        <f>VLOOKUP($E6565,Mapping!$A$2:$C$502,3,0)</f>
        <v>S3</v>
      </c>
      <c r="J6565" s="24" t="str">
        <f>VLOOKUP($E6565,Mapping!$A$2:$C$502,2,0)</f>
        <v>Facebook AEO AAA</v>
      </c>
      <c r="K6565" s="24" t="str">
        <f>VLOOKUP(G6565,Mapping!$E$2:$F$246,2,0)</f>
        <v>S1</v>
      </c>
    </row>
    <row r="6566" spans="5:11" x14ac:dyDescent="0.25">
      <c r="E6566" s="5" t="s">
        <v>204</v>
      </c>
      <c r="F6566" s="1" t="s">
        <v>117</v>
      </c>
      <c r="G6566" s="2">
        <v>44367</v>
      </c>
      <c r="H6566" s="1">
        <v>0</v>
      </c>
      <c r="I6566" s="24" t="str">
        <f>VLOOKUP($E6566,Mapping!$A$2:$C$502,3,0)</f>
        <v>Pre</v>
      </c>
      <c r="J6566" s="24" t="str">
        <f>VLOOKUP($E6566,Mapping!$A$2:$C$502,2,0)</f>
        <v>Facebook AEO AAA</v>
      </c>
      <c r="K6566" s="24" t="str">
        <f>VLOOKUP(G6566,Mapping!$E$2:$F$246,2,0)</f>
        <v>S1</v>
      </c>
    </row>
    <row r="6567" spans="5:11" x14ac:dyDescent="0.25">
      <c r="E6567" s="5" t="s">
        <v>205</v>
      </c>
      <c r="F6567" s="1" t="s">
        <v>117</v>
      </c>
      <c r="G6567" s="2">
        <v>44367</v>
      </c>
      <c r="H6567" s="1">
        <v>8481.3284251549303</v>
      </c>
      <c r="I6567" s="24" t="str">
        <f>VLOOKUP($E6567,Mapping!$A$2:$C$502,3,0)</f>
        <v>S1</v>
      </c>
      <c r="J6567" s="24" t="str">
        <f>VLOOKUP($E6567,Mapping!$A$2:$C$502,2,0)</f>
        <v>Facebook AEO BAU</v>
      </c>
      <c r="K6567" s="24" t="str">
        <f>VLOOKUP(G6567,Mapping!$E$2:$F$246,2,0)</f>
        <v>S1</v>
      </c>
    </row>
    <row r="6568" spans="5:11" x14ac:dyDescent="0.25">
      <c r="E6568" s="5" t="s">
        <v>206</v>
      </c>
      <c r="F6568" s="1" t="s">
        <v>117</v>
      </c>
      <c r="G6568" s="2">
        <v>44367</v>
      </c>
      <c r="H6568" s="1">
        <v>0</v>
      </c>
      <c r="I6568" s="24" t="str">
        <f>VLOOKUP($E6568,Mapping!$A$2:$C$502,3,0)</f>
        <v>S2</v>
      </c>
      <c r="J6568" s="24" t="str">
        <f>VLOOKUP($E6568,Mapping!$A$2:$C$502,2,0)</f>
        <v>Facebook AEO BAU</v>
      </c>
      <c r="K6568" s="24" t="str">
        <f>VLOOKUP(G6568,Mapping!$E$2:$F$246,2,0)</f>
        <v>S1</v>
      </c>
    </row>
    <row r="6569" spans="5:11" x14ac:dyDescent="0.25">
      <c r="E6569" s="5" t="s">
        <v>244</v>
      </c>
      <c r="F6569" s="1" t="s">
        <v>117</v>
      </c>
      <c r="G6569" s="2">
        <v>44367</v>
      </c>
      <c r="H6569" s="1">
        <v>0</v>
      </c>
      <c r="I6569" s="24" t="str">
        <f>VLOOKUP($E6569,Mapping!$A$2:$C$502,3,0)</f>
        <v>S3</v>
      </c>
      <c r="J6569" s="24" t="str">
        <f>VLOOKUP($E6569,Mapping!$A$2:$C$502,2,0)</f>
        <v>Facebook AEO BAU</v>
      </c>
      <c r="K6569" s="24" t="str">
        <f>VLOOKUP(G6569,Mapping!$E$2:$F$246,2,0)</f>
        <v>S1</v>
      </c>
    </row>
    <row r="6570" spans="5:11" x14ac:dyDescent="0.25">
      <c r="E6570" s="5" t="s">
        <v>207</v>
      </c>
      <c r="F6570" s="1" t="s">
        <v>117</v>
      </c>
      <c r="G6570" s="2">
        <v>44367</v>
      </c>
      <c r="H6570" s="1">
        <v>0</v>
      </c>
      <c r="I6570" s="24" t="str">
        <f>VLOOKUP($E6570,Mapping!$A$2:$C$502,3,0)</f>
        <v>Pre</v>
      </c>
      <c r="J6570" s="24" t="str">
        <f>VLOOKUP($E6570,Mapping!$A$2:$C$502,2,0)</f>
        <v>Facebook AEO BAU</v>
      </c>
      <c r="K6570" s="24" t="str">
        <f>VLOOKUP(G6570,Mapping!$E$2:$F$246,2,0)</f>
        <v>S1</v>
      </c>
    </row>
    <row r="6571" spans="5:11" x14ac:dyDescent="0.25">
      <c r="E6571" s="5" t="s">
        <v>208</v>
      </c>
      <c r="F6571" s="1" t="s">
        <v>117</v>
      </c>
      <c r="G6571" s="2">
        <v>44367</v>
      </c>
      <c r="H6571" s="1">
        <v>0</v>
      </c>
      <c r="I6571" s="24" t="str">
        <f>VLOOKUP($E6571,Mapping!$A$2:$C$502,3,0)</f>
        <v>Pre</v>
      </c>
      <c r="J6571" s="24" t="str">
        <f>VLOOKUP($E6571,Mapping!$A$2:$C$502,2,0)</f>
        <v>Facebook VO AAA</v>
      </c>
      <c r="K6571" s="24" t="str">
        <f>VLOOKUP(G6571,Mapping!$E$2:$F$246,2,0)</f>
        <v>S1</v>
      </c>
    </row>
    <row r="6572" spans="5:11" x14ac:dyDescent="0.25">
      <c r="E6572" s="5" t="s">
        <v>209</v>
      </c>
      <c r="F6572" s="1" t="s">
        <v>117</v>
      </c>
      <c r="G6572" s="2">
        <v>44367</v>
      </c>
      <c r="H6572" s="1">
        <v>10386.0587200928</v>
      </c>
      <c r="I6572" s="24" t="str">
        <f>VLOOKUP($E6572,Mapping!$A$2:$C$502,3,0)</f>
        <v>S1</v>
      </c>
      <c r="J6572" s="24" t="str">
        <f>VLOOKUP($E6572,Mapping!$A$2:$C$502,2,0)</f>
        <v>Facebook VO AAA</v>
      </c>
      <c r="K6572" s="24" t="str">
        <f>VLOOKUP(G6572,Mapping!$E$2:$F$246,2,0)</f>
        <v>S1</v>
      </c>
    </row>
    <row r="6573" spans="5:11" x14ac:dyDescent="0.25">
      <c r="E6573" s="5" t="s">
        <v>210</v>
      </c>
      <c r="F6573" s="1" t="s">
        <v>117</v>
      </c>
      <c r="G6573" s="2">
        <v>44367</v>
      </c>
      <c r="H6573" s="1">
        <v>0</v>
      </c>
      <c r="I6573" s="24" t="str">
        <f>VLOOKUP($E6573,Mapping!$A$2:$C$502,3,0)</f>
        <v>S2</v>
      </c>
      <c r="J6573" s="24" t="str">
        <f>VLOOKUP($E6573,Mapping!$A$2:$C$502,2,0)</f>
        <v>Facebook VO AAA</v>
      </c>
      <c r="K6573" s="24" t="str">
        <f>VLOOKUP(G6573,Mapping!$E$2:$F$246,2,0)</f>
        <v>S1</v>
      </c>
    </row>
    <row r="6574" spans="5:11" x14ac:dyDescent="0.25">
      <c r="E6574" s="5" t="s">
        <v>245</v>
      </c>
      <c r="F6574" s="1" t="s">
        <v>117</v>
      </c>
      <c r="G6574" s="2">
        <v>44367</v>
      </c>
      <c r="H6574" s="1">
        <v>0</v>
      </c>
      <c r="I6574" s="24" t="str">
        <f>VLOOKUP($E6574,Mapping!$A$2:$C$502,3,0)</f>
        <v>S3</v>
      </c>
      <c r="J6574" s="24" t="str">
        <f>VLOOKUP($E6574,Mapping!$A$2:$C$502,2,0)</f>
        <v>Facebook VO AAA</v>
      </c>
      <c r="K6574" s="24" t="str">
        <f>VLOOKUP(G6574,Mapping!$E$2:$F$246,2,0)</f>
        <v>S1</v>
      </c>
    </row>
    <row r="6575" spans="5:11" x14ac:dyDescent="0.25">
      <c r="E6575" s="5" t="s">
        <v>211</v>
      </c>
      <c r="F6575" s="1" t="s">
        <v>117</v>
      </c>
      <c r="G6575" s="2">
        <v>44367</v>
      </c>
      <c r="H6575" s="1">
        <v>0</v>
      </c>
      <c r="I6575" s="24" t="str">
        <f>VLOOKUP($E6575,Mapping!$A$2:$C$502,3,0)</f>
        <v>Pre</v>
      </c>
      <c r="J6575" s="24" t="str">
        <f>VLOOKUP($E6575,Mapping!$A$2:$C$502,2,0)</f>
        <v>Facebook VO BAU</v>
      </c>
      <c r="K6575" s="24" t="str">
        <f>VLOOKUP(G6575,Mapping!$E$2:$F$246,2,0)</f>
        <v>S1</v>
      </c>
    </row>
    <row r="6576" spans="5:11" x14ac:dyDescent="0.25">
      <c r="E6576" s="5" t="s">
        <v>212</v>
      </c>
      <c r="F6576" s="1" t="s">
        <v>117</v>
      </c>
      <c r="G6576" s="2">
        <v>44367</v>
      </c>
      <c r="H6576" s="1">
        <v>29141.591842820599</v>
      </c>
      <c r="I6576" s="24" t="str">
        <f>VLOOKUP($E6576,Mapping!$A$2:$C$502,3,0)</f>
        <v>S1</v>
      </c>
      <c r="J6576" s="24" t="str">
        <f>VLOOKUP($E6576,Mapping!$A$2:$C$502,2,0)</f>
        <v>Facebook VO BAU</v>
      </c>
      <c r="K6576" s="24" t="str">
        <f>VLOOKUP(G6576,Mapping!$E$2:$F$246,2,0)</f>
        <v>S1</v>
      </c>
    </row>
    <row r="6577" spans="5:11" x14ac:dyDescent="0.25">
      <c r="E6577" s="5" t="s">
        <v>213</v>
      </c>
      <c r="F6577" s="1" t="s">
        <v>117</v>
      </c>
      <c r="G6577" s="2">
        <v>44367</v>
      </c>
      <c r="H6577" s="1">
        <v>0</v>
      </c>
      <c r="I6577" s="24" t="str">
        <f>VLOOKUP($E6577,Mapping!$A$2:$C$502,3,0)</f>
        <v>S2</v>
      </c>
      <c r="J6577" s="24" t="str">
        <f>VLOOKUP($E6577,Mapping!$A$2:$C$502,2,0)</f>
        <v>Facebook VO BAU</v>
      </c>
      <c r="K6577" s="24" t="str">
        <f>VLOOKUP(G6577,Mapping!$E$2:$F$246,2,0)</f>
        <v>S1</v>
      </c>
    </row>
    <row r="6578" spans="5:11" x14ac:dyDescent="0.25">
      <c r="E6578" s="5" t="s">
        <v>246</v>
      </c>
      <c r="F6578" s="1" t="s">
        <v>117</v>
      </c>
      <c r="G6578" s="2">
        <v>44367</v>
      </c>
      <c r="H6578" s="1">
        <v>0</v>
      </c>
      <c r="I6578" s="24" t="str">
        <f>VLOOKUP($E6578,Mapping!$A$2:$C$502,3,0)</f>
        <v>S3</v>
      </c>
      <c r="J6578" s="24" t="str">
        <f>VLOOKUP($E6578,Mapping!$A$2:$C$502,2,0)</f>
        <v>Facebook VO BAU</v>
      </c>
      <c r="K6578" s="24" t="str">
        <f>VLOOKUP(G6578,Mapping!$E$2:$F$246,2,0)</f>
        <v>S1</v>
      </c>
    </row>
    <row r="6579" spans="5:11" x14ac:dyDescent="0.25">
      <c r="E6579" s="5" t="s">
        <v>214</v>
      </c>
      <c r="F6579" s="1" t="s">
        <v>117</v>
      </c>
      <c r="G6579" s="2">
        <v>44367</v>
      </c>
      <c r="H6579" s="1">
        <v>0</v>
      </c>
      <c r="I6579" s="24" t="str">
        <f>VLOOKUP($E6579,Mapping!$A$2:$C$502,3,0)</f>
        <v>Pre</v>
      </c>
      <c r="J6579" s="24" t="str">
        <f>VLOOKUP($E6579,Mapping!$A$2:$C$502,2,0)</f>
        <v>Facebook VO Dynamic</v>
      </c>
      <c r="K6579" s="24" t="str">
        <f>VLOOKUP(G6579,Mapping!$E$2:$F$246,2,0)</f>
        <v>S1</v>
      </c>
    </row>
    <row r="6580" spans="5:11" x14ac:dyDescent="0.25">
      <c r="E6580" s="5" t="s">
        <v>215</v>
      </c>
      <c r="F6580" s="1" t="s">
        <v>117</v>
      </c>
      <c r="G6580" s="2">
        <v>44367</v>
      </c>
      <c r="H6580" s="1">
        <v>5308.2695116872801</v>
      </c>
      <c r="I6580" s="24" t="str">
        <f>VLOOKUP($E6580,Mapping!$A$2:$C$502,3,0)</f>
        <v>S1</v>
      </c>
      <c r="J6580" s="24" t="str">
        <f>VLOOKUP($E6580,Mapping!$A$2:$C$502,2,0)</f>
        <v>Facebook VO Dynamic</v>
      </c>
      <c r="K6580" s="24" t="str">
        <f>VLOOKUP(G6580,Mapping!$E$2:$F$246,2,0)</f>
        <v>S1</v>
      </c>
    </row>
    <row r="6581" spans="5:11" x14ac:dyDescent="0.25">
      <c r="E6581" s="5" t="s">
        <v>216</v>
      </c>
      <c r="F6581" s="1" t="s">
        <v>117</v>
      </c>
      <c r="G6581" s="2">
        <v>44367</v>
      </c>
      <c r="H6581" s="1">
        <v>0</v>
      </c>
      <c r="I6581" s="24" t="str">
        <f>VLOOKUP($E6581,Mapping!$A$2:$C$502,3,0)</f>
        <v>Pre</v>
      </c>
      <c r="J6581" s="24" t="str">
        <f>VLOOKUP($E6581,Mapping!$A$2:$C$502,2,0)</f>
        <v>Google Display</v>
      </c>
      <c r="K6581" s="24" t="str">
        <f>VLOOKUP(G6581,Mapping!$E$2:$F$246,2,0)</f>
        <v>S1</v>
      </c>
    </row>
    <row r="6582" spans="5:11" x14ac:dyDescent="0.25">
      <c r="E6582" s="5" t="s">
        <v>217</v>
      </c>
      <c r="F6582" s="1" t="s">
        <v>117</v>
      </c>
      <c r="G6582" s="2">
        <v>44367</v>
      </c>
      <c r="H6582" s="1">
        <v>0</v>
      </c>
      <c r="I6582" s="24">
        <f>VLOOKUP($E6582,Mapping!$A$2:$C$502,3,0)</f>
        <v>0</v>
      </c>
      <c r="J6582" s="24" t="str">
        <f>VLOOKUP($E6582,Mapping!$A$2:$C$502,2,0)</f>
        <v>Google Display</v>
      </c>
      <c r="K6582" s="24" t="str">
        <f>VLOOKUP(G6582,Mapping!$E$2:$F$246,2,0)</f>
        <v>S1</v>
      </c>
    </row>
    <row r="6583" spans="5:11" x14ac:dyDescent="0.25">
      <c r="E6583" s="5" t="s">
        <v>229</v>
      </c>
      <c r="F6583" s="1" t="s">
        <v>117</v>
      </c>
      <c r="G6583" s="2">
        <v>44367</v>
      </c>
      <c r="H6583" s="1">
        <v>0</v>
      </c>
      <c r="I6583" s="24">
        <f>VLOOKUP($E6583,Mapping!$A$2:$C$502,3,0)</f>
        <v>0</v>
      </c>
      <c r="J6583" s="24" t="str">
        <f>VLOOKUP($E6583,Mapping!$A$2:$C$502,2,0)</f>
        <v>Google Display</v>
      </c>
      <c r="K6583" s="24" t="str">
        <f>VLOOKUP(G6583,Mapping!$E$2:$F$246,2,0)</f>
        <v>S1</v>
      </c>
    </row>
    <row r="6584" spans="5:11" x14ac:dyDescent="0.25">
      <c r="E6584" s="5" t="s">
        <v>218</v>
      </c>
      <c r="F6584" s="1" t="s">
        <v>117</v>
      </c>
      <c r="G6584" s="2">
        <v>44367</v>
      </c>
      <c r="H6584" s="1">
        <v>0</v>
      </c>
      <c r="I6584" s="24">
        <f>VLOOKUP($E6584,Mapping!$A$2:$C$502,3,0)</f>
        <v>0</v>
      </c>
      <c r="J6584" s="24" t="str">
        <f>VLOOKUP($E6584,Mapping!$A$2:$C$502,2,0)</f>
        <v>Google Display</v>
      </c>
      <c r="K6584" s="24" t="str">
        <f>VLOOKUP(G6584,Mapping!$E$2:$F$246,2,0)</f>
        <v>S1</v>
      </c>
    </row>
    <row r="6585" spans="5:11" x14ac:dyDescent="0.25">
      <c r="E6585" s="5" t="s">
        <v>230</v>
      </c>
      <c r="F6585" s="1" t="s">
        <v>117</v>
      </c>
      <c r="G6585" s="2">
        <v>44367</v>
      </c>
      <c r="H6585" s="1">
        <v>24988.506022721602</v>
      </c>
      <c r="I6585" s="24" t="str">
        <f>VLOOKUP($E6585,Mapping!$A$2:$C$502,3,0)</f>
        <v>S1</v>
      </c>
      <c r="J6585" s="24" t="str">
        <f>VLOOKUP($E6585,Mapping!$A$2:$C$502,2,0)</f>
        <v>Google Display</v>
      </c>
      <c r="K6585" s="24" t="str">
        <f>VLOOKUP(G6585,Mapping!$E$2:$F$246,2,0)</f>
        <v>S1</v>
      </c>
    </row>
    <row r="6586" spans="5:11" x14ac:dyDescent="0.25">
      <c r="E6586" s="5" t="s">
        <v>219</v>
      </c>
      <c r="F6586" s="1" t="s">
        <v>117</v>
      </c>
      <c r="G6586" s="2">
        <v>44367</v>
      </c>
      <c r="H6586" s="1">
        <v>0</v>
      </c>
      <c r="I6586" s="24" t="str">
        <f>VLOOKUP($E6586,Mapping!$A$2:$C$502,3,0)</f>
        <v>Pre</v>
      </c>
      <c r="J6586" s="24" t="str">
        <f>VLOOKUP($E6586,Mapping!$A$2:$C$502,2,0)</f>
        <v>Google Youtube</v>
      </c>
      <c r="K6586" s="24" t="str">
        <f>VLOOKUP(G6586,Mapping!$E$2:$F$246,2,0)</f>
        <v>S1</v>
      </c>
    </row>
    <row r="6587" spans="5:11" x14ac:dyDescent="0.25">
      <c r="E6587" s="5" t="s">
        <v>220</v>
      </c>
      <c r="F6587" s="1" t="s">
        <v>117</v>
      </c>
      <c r="G6587" s="2">
        <v>44367</v>
      </c>
      <c r="H6587" s="1">
        <v>0</v>
      </c>
      <c r="I6587" s="24">
        <f>VLOOKUP($E6587,Mapping!$A$2:$C$502,3,0)</f>
        <v>0</v>
      </c>
      <c r="J6587" s="24" t="str">
        <f>VLOOKUP($E6587,Mapping!$A$2:$C$502,2,0)</f>
        <v>Google Youtube</v>
      </c>
      <c r="K6587" s="24" t="str">
        <f>VLOOKUP(G6587,Mapping!$E$2:$F$246,2,0)</f>
        <v>S1</v>
      </c>
    </row>
    <row r="6588" spans="5:11" x14ac:dyDescent="0.25">
      <c r="E6588" s="5" t="s">
        <v>231</v>
      </c>
      <c r="F6588" s="1" t="s">
        <v>117</v>
      </c>
      <c r="G6588" s="2">
        <v>44367</v>
      </c>
      <c r="H6588" s="1">
        <v>0</v>
      </c>
      <c r="I6588" s="24">
        <f>VLOOKUP($E6588,Mapping!$A$2:$C$502,3,0)</f>
        <v>0</v>
      </c>
      <c r="J6588" s="24" t="str">
        <f>VLOOKUP($E6588,Mapping!$A$2:$C$502,2,0)</f>
        <v>Google Youtube</v>
      </c>
      <c r="K6588" s="24" t="str">
        <f>VLOOKUP(G6588,Mapping!$E$2:$F$246,2,0)</f>
        <v>S1</v>
      </c>
    </row>
    <row r="6589" spans="5:11" x14ac:dyDescent="0.25">
      <c r="E6589" s="5" t="s">
        <v>221</v>
      </c>
      <c r="F6589" s="1" t="s">
        <v>117</v>
      </c>
      <c r="G6589" s="2">
        <v>44367</v>
      </c>
      <c r="H6589" s="1">
        <v>0</v>
      </c>
      <c r="I6589" s="24">
        <f>VLOOKUP($E6589,Mapping!$A$2:$C$502,3,0)</f>
        <v>0</v>
      </c>
      <c r="J6589" s="24" t="str">
        <f>VLOOKUP($E6589,Mapping!$A$2:$C$502,2,0)</f>
        <v>Google Youtube</v>
      </c>
      <c r="K6589" s="24" t="str">
        <f>VLOOKUP(G6589,Mapping!$E$2:$F$246,2,0)</f>
        <v>S1</v>
      </c>
    </row>
    <row r="6590" spans="5:11" x14ac:dyDescent="0.25">
      <c r="E6590" s="5" t="s">
        <v>232</v>
      </c>
      <c r="F6590" s="1" t="s">
        <v>117</v>
      </c>
      <c r="G6590" s="2">
        <v>44367</v>
      </c>
      <c r="H6590" s="1">
        <v>14562.553212040901</v>
      </c>
      <c r="I6590" s="24" t="str">
        <f>VLOOKUP($E6590,Mapping!$A$2:$C$502,3,0)</f>
        <v>S1</v>
      </c>
      <c r="J6590" s="24" t="str">
        <f>VLOOKUP($E6590,Mapping!$A$2:$C$502,2,0)</f>
        <v>Google Youtube</v>
      </c>
      <c r="K6590" s="24" t="str">
        <f>VLOOKUP(G6590,Mapping!$E$2:$F$246,2,0)</f>
        <v>S1</v>
      </c>
    </row>
    <row r="6591" spans="5:11" x14ac:dyDescent="0.25">
      <c r="E6591" s="5" t="s">
        <v>73</v>
      </c>
      <c r="F6591" s="1" t="s">
        <v>117</v>
      </c>
      <c r="G6591" s="2">
        <v>44367</v>
      </c>
      <c r="H6591" s="1">
        <v>282876.95580592903</v>
      </c>
      <c r="I6591" s="24">
        <f>VLOOKUP($E6591,Mapping!$A$2:$C$502,3,0)</f>
        <v>0</v>
      </c>
      <c r="J6591" s="24">
        <f>VLOOKUP($E6591,Mapping!$A$2:$C$502,2,0)</f>
        <v>0</v>
      </c>
      <c r="K6591" s="24" t="str">
        <f>VLOOKUP(G6591,Mapping!$E$2:$F$246,2,0)</f>
        <v>S1</v>
      </c>
    </row>
    <row r="6592" spans="5:11" x14ac:dyDescent="0.25">
      <c r="E6592" s="5" t="s">
        <v>149</v>
      </c>
      <c r="F6592" s="1" t="s">
        <v>117</v>
      </c>
      <c r="G6592" s="2">
        <v>44367</v>
      </c>
      <c r="H6592" s="1">
        <v>0</v>
      </c>
      <c r="I6592" s="24">
        <f>VLOOKUP($E6592,Mapping!$A$2:$C$502,3,0)</f>
        <v>0</v>
      </c>
      <c r="J6592" s="24" t="str">
        <f>VLOOKUP($E6592,Mapping!$A$2:$C$502,2,0)</f>
        <v>Event After Effect</v>
      </c>
      <c r="K6592" s="24" t="str">
        <f>VLOOKUP(G6592,Mapping!$E$2:$F$246,2,0)</f>
        <v>S1</v>
      </c>
    </row>
    <row r="6593" spans="5:11" x14ac:dyDescent="0.25">
      <c r="E6593" s="5" t="s">
        <v>150</v>
      </c>
      <c r="F6593" s="1" t="s">
        <v>117</v>
      </c>
      <c r="G6593" s="2">
        <v>44367</v>
      </c>
      <c r="H6593" s="1">
        <v>0</v>
      </c>
      <c r="I6593" s="24">
        <f>VLOOKUP($E6593,Mapping!$A$2:$C$502,3,0)</f>
        <v>0</v>
      </c>
      <c r="J6593" s="24" t="str">
        <f>VLOOKUP($E6593,Mapping!$A$2:$C$502,2,0)</f>
        <v>Internal Event</v>
      </c>
      <c r="K6593" s="24" t="str">
        <f>VLOOKUP(G6593,Mapping!$E$2:$F$246,2,0)</f>
        <v>S1</v>
      </c>
    </row>
    <row r="6594" spans="5:11" x14ac:dyDescent="0.25">
      <c r="E6594" s="5" t="s">
        <v>151</v>
      </c>
      <c r="F6594" s="1" t="s">
        <v>117</v>
      </c>
      <c r="G6594" s="2">
        <v>44367</v>
      </c>
      <c r="H6594" s="1">
        <v>0</v>
      </c>
      <c r="I6594" s="24">
        <f>VLOOKUP($E6594,Mapping!$A$2:$C$502,3,0)</f>
        <v>0</v>
      </c>
      <c r="J6594" s="24" t="str">
        <f>VLOOKUP($E6594,Mapping!$A$2:$C$502,2,0)</f>
        <v>Internal Event</v>
      </c>
      <c r="K6594" s="24" t="str">
        <f>VLOOKUP(G6594,Mapping!$E$2:$F$246,2,0)</f>
        <v>S1</v>
      </c>
    </row>
    <row r="6595" spans="5:11" x14ac:dyDescent="0.25">
      <c r="E6595" s="5" t="s">
        <v>152</v>
      </c>
      <c r="F6595" s="1" t="s">
        <v>117</v>
      </c>
      <c r="G6595" s="2">
        <v>44367</v>
      </c>
      <c r="H6595" s="1">
        <v>0</v>
      </c>
      <c r="I6595" s="24">
        <f>VLOOKUP($E6595,Mapping!$A$2:$C$502,3,0)</f>
        <v>0</v>
      </c>
      <c r="J6595" s="24" t="str">
        <f>VLOOKUP($E6595,Mapping!$A$2:$C$502,2,0)</f>
        <v>Internal Event</v>
      </c>
      <c r="K6595" s="24" t="str">
        <f>VLOOKUP(G6595,Mapping!$E$2:$F$246,2,0)</f>
        <v>S1</v>
      </c>
    </row>
    <row r="6596" spans="5:11" x14ac:dyDescent="0.25">
      <c r="E6596" s="5" t="s">
        <v>153</v>
      </c>
      <c r="F6596" s="1" t="s">
        <v>117</v>
      </c>
      <c r="G6596" s="2">
        <v>44367</v>
      </c>
      <c r="H6596" s="1">
        <v>0</v>
      </c>
      <c r="I6596" s="24">
        <f>VLOOKUP($E6596,Mapping!$A$2:$C$502,3,0)</f>
        <v>0</v>
      </c>
      <c r="J6596" s="24" t="str">
        <f>VLOOKUP($E6596,Mapping!$A$2:$C$502,2,0)</f>
        <v>Monday Effect</v>
      </c>
      <c r="K6596" s="24" t="str">
        <f>VLOOKUP(G6596,Mapping!$E$2:$F$246,2,0)</f>
        <v>S1</v>
      </c>
    </row>
    <row r="6597" spans="5:11" x14ac:dyDescent="0.25">
      <c r="E6597" s="5" t="s">
        <v>154</v>
      </c>
      <c r="F6597" s="1" t="s">
        <v>117</v>
      </c>
      <c r="G6597" s="2">
        <v>44367</v>
      </c>
      <c r="H6597" s="1">
        <v>0</v>
      </c>
      <c r="I6597" s="24">
        <f>VLOOKUP($E6597,Mapping!$A$2:$C$502,3,0)</f>
        <v>0</v>
      </c>
      <c r="J6597" s="24" t="str">
        <f>VLOOKUP($E6597,Mapping!$A$2:$C$502,2,0)</f>
        <v>New Content</v>
      </c>
      <c r="K6597" s="24" t="str">
        <f>VLOOKUP(G6597,Mapping!$E$2:$F$246,2,0)</f>
        <v>S1</v>
      </c>
    </row>
    <row r="6598" spans="5:11" x14ac:dyDescent="0.25">
      <c r="E6598" s="5" t="s">
        <v>155</v>
      </c>
      <c r="F6598" s="1" t="s">
        <v>117</v>
      </c>
      <c r="G6598" s="2">
        <v>44367</v>
      </c>
      <c r="H6598" s="1">
        <v>0</v>
      </c>
      <c r="I6598" s="24">
        <f>VLOOKUP($E6598,Mapping!$A$2:$C$502,3,0)</f>
        <v>0</v>
      </c>
      <c r="J6598" s="24" t="str">
        <f>VLOOKUP($E6598,Mapping!$A$2:$C$502,2,0)</f>
        <v>Internal Event</v>
      </c>
      <c r="K6598" s="24" t="str">
        <f>VLOOKUP(G6598,Mapping!$E$2:$F$246,2,0)</f>
        <v>S1</v>
      </c>
    </row>
    <row r="6599" spans="5:11" x14ac:dyDescent="0.25">
      <c r="E6599" s="5" t="s">
        <v>156</v>
      </c>
      <c r="F6599" s="1" t="s">
        <v>117</v>
      </c>
      <c r="G6599" s="2">
        <v>44367</v>
      </c>
      <c r="H6599" s="1">
        <v>0</v>
      </c>
      <c r="I6599" s="24">
        <f>VLOOKUP($E6599,Mapping!$A$2:$C$502,3,0)</f>
        <v>0</v>
      </c>
      <c r="J6599" s="24" t="str">
        <f>VLOOKUP($E6599,Mapping!$A$2:$C$502,2,0)</f>
        <v>Internal Event</v>
      </c>
      <c r="K6599" s="24" t="str">
        <f>VLOOKUP(G6599,Mapping!$E$2:$F$246,2,0)</f>
        <v>S1</v>
      </c>
    </row>
    <row r="6600" spans="5:11" x14ac:dyDescent="0.25">
      <c r="E6600" s="5" t="s">
        <v>233</v>
      </c>
      <c r="F6600" s="1" t="s">
        <v>117</v>
      </c>
      <c r="G6600" s="2">
        <v>44367</v>
      </c>
      <c r="H6600" s="1">
        <v>0</v>
      </c>
      <c r="I6600" s="24" t="str">
        <f>VLOOKUP($E6600,Mapping!$A$2:$C$502,3,0)</f>
        <v>S2</v>
      </c>
      <c r="J6600" s="24" t="str">
        <f>VLOOKUP($E6600,Mapping!$A$2:$C$502,2,0)</f>
        <v>Reddit</v>
      </c>
      <c r="K6600" s="24" t="str">
        <f>VLOOKUP(G6600,Mapping!$E$2:$F$246,2,0)</f>
        <v>S1</v>
      </c>
    </row>
    <row r="6601" spans="5:11" x14ac:dyDescent="0.25">
      <c r="E6601" s="5" t="s">
        <v>158</v>
      </c>
      <c r="F6601" s="1" t="s">
        <v>117</v>
      </c>
      <c r="G6601" s="2">
        <v>44367</v>
      </c>
      <c r="H6601" s="1">
        <v>0</v>
      </c>
      <c r="I6601" s="24">
        <f>VLOOKUP($E6601,Mapping!$A$2:$C$502,3,0)</f>
        <v>0</v>
      </c>
      <c r="J6601" s="24" t="str">
        <f>VLOOKUP($E6601,Mapping!$A$2:$C$502,2,0)</f>
        <v>Internal Event</v>
      </c>
      <c r="K6601" s="24" t="str">
        <f>VLOOKUP(G6601,Mapping!$E$2:$F$246,2,0)</f>
        <v>S1</v>
      </c>
    </row>
    <row r="6602" spans="5:11" x14ac:dyDescent="0.25">
      <c r="E6602" s="5" t="s">
        <v>159</v>
      </c>
      <c r="F6602" s="1" t="s">
        <v>117</v>
      </c>
      <c r="G6602" s="2">
        <v>44367</v>
      </c>
      <c r="H6602" s="1">
        <v>0</v>
      </c>
      <c r="I6602" s="24">
        <f>VLOOKUP($E6602,Mapping!$A$2:$C$502,3,0)</f>
        <v>0</v>
      </c>
      <c r="J6602" s="24" t="str">
        <f>VLOOKUP($E6602,Mapping!$A$2:$C$502,2,0)</f>
        <v>Event After Effect</v>
      </c>
      <c r="K6602" s="24" t="str">
        <f>VLOOKUP(G6602,Mapping!$E$2:$F$246,2,0)</f>
        <v>S1</v>
      </c>
    </row>
    <row r="6603" spans="5:11" x14ac:dyDescent="0.25">
      <c r="E6603" s="5" t="s">
        <v>160</v>
      </c>
      <c r="F6603" s="1" t="s">
        <v>117</v>
      </c>
      <c r="G6603" s="2">
        <v>44367</v>
      </c>
      <c r="H6603" s="1">
        <v>0</v>
      </c>
      <c r="I6603" s="24">
        <f>VLOOKUP($E6603,Mapping!$A$2:$C$502,3,0)</f>
        <v>0</v>
      </c>
      <c r="J6603" s="24" t="str">
        <f>VLOOKUP($E6603,Mapping!$A$2:$C$502,2,0)</f>
        <v>Event After Effect</v>
      </c>
      <c r="K6603" s="24" t="str">
        <f>VLOOKUP(G6603,Mapping!$E$2:$F$246,2,0)</f>
        <v>S1</v>
      </c>
    </row>
    <row r="6604" spans="5:11" x14ac:dyDescent="0.25">
      <c r="E6604" s="5" t="s">
        <v>161</v>
      </c>
      <c r="F6604" s="1" t="s">
        <v>117</v>
      </c>
      <c r="G6604" s="2">
        <v>44367</v>
      </c>
      <c r="H6604" s="1">
        <v>0</v>
      </c>
      <c r="I6604" s="24">
        <f>VLOOKUP($E6604,Mapping!$A$2:$C$502,3,0)</f>
        <v>0</v>
      </c>
      <c r="J6604" s="24" t="str">
        <f>VLOOKUP($E6604,Mapping!$A$2:$C$502,2,0)</f>
        <v>Internal Event</v>
      </c>
      <c r="K6604" s="24" t="str">
        <f>VLOOKUP(G6604,Mapping!$E$2:$F$246,2,0)</f>
        <v>S1</v>
      </c>
    </row>
    <row r="6605" spans="5:11" x14ac:dyDescent="0.25">
      <c r="E6605" s="5" t="s">
        <v>162</v>
      </c>
      <c r="F6605" s="1" t="s">
        <v>117</v>
      </c>
      <c r="G6605" s="2">
        <v>44367</v>
      </c>
      <c r="H6605" s="1">
        <v>0</v>
      </c>
      <c r="I6605" s="24">
        <f>VLOOKUP($E6605,Mapping!$A$2:$C$502,3,0)</f>
        <v>0</v>
      </c>
      <c r="J6605" s="24" t="str">
        <f>VLOOKUP($E6605,Mapping!$A$2:$C$502,2,0)</f>
        <v>Tuesday Effect</v>
      </c>
      <c r="K6605" s="24" t="str">
        <f>VLOOKUP(G6605,Mapping!$E$2:$F$246,2,0)</f>
        <v>S1</v>
      </c>
    </row>
    <row r="6606" spans="5:11" x14ac:dyDescent="0.25">
      <c r="E6606" s="5" t="s">
        <v>222</v>
      </c>
      <c r="F6606" s="1" t="s">
        <v>117</v>
      </c>
      <c r="G6606" s="2">
        <v>44367</v>
      </c>
      <c r="H6606" s="1">
        <v>0</v>
      </c>
      <c r="I6606" s="24" t="str">
        <f>VLOOKUP($E6606,Mapping!$A$2:$C$502,3,0)</f>
        <v>Pre</v>
      </c>
      <c r="J6606" s="24" t="str">
        <f>VLOOKUP($E6606,Mapping!$A$2:$C$502,2,0)</f>
        <v>Unity</v>
      </c>
      <c r="K6606" s="24" t="str">
        <f>VLOOKUP(G6606,Mapping!$E$2:$F$246,2,0)</f>
        <v>S1</v>
      </c>
    </row>
    <row r="6607" spans="5:11" x14ac:dyDescent="0.25">
      <c r="E6607" s="5" t="s">
        <v>234</v>
      </c>
      <c r="F6607" s="1" t="s">
        <v>117</v>
      </c>
      <c r="G6607" s="2">
        <v>44367</v>
      </c>
      <c r="H6607" s="1">
        <v>4367.0630278324898</v>
      </c>
      <c r="I6607" s="24" t="str">
        <f>VLOOKUP($E6607,Mapping!$A$2:$C$502,3,0)</f>
        <v>S1</v>
      </c>
      <c r="J6607" s="24" t="str">
        <f>VLOOKUP($E6607,Mapping!$A$2:$C$502,2,0)</f>
        <v>Unity</v>
      </c>
      <c r="K6607" s="24" t="str">
        <f>VLOOKUP(G6607,Mapping!$E$2:$F$246,2,0)</f>
        <v>S1</v>
      </c>
    </row>
    <row r="6608" spans="5:11" x14ac:dyDescent="0.25">
      <c r="E6608" s="5" t="s">
        <v>235</v>
      </c>
      <c r="F6608" s="1" t="s">
        <v>117</v>
      </c>
      <c r="G6608" s="2">
        <v>44367</v>
      </c>
      <c r="H6608" s="1">
        <v>0</v>
      </c>
      <c r="I6608" s="24" t="str">
        <f>VLOOKUP($E6608,Mapping!$A$2:$C$502,3,0)</f>
        <v>S2</v>
      </c>
      <c r="J6608" s="24" t="str">
        <f>VLOOKUP($E6608,Mapping!$A$2:$C$502,2,0)</f>
        <v>Unity</v>
      </c>
      <c r="K6608" s="24" t="str">
        <f>VLOOKUP(G6608,Mapping!$E$2:$F$246,2,0)</f>
        <v>S1</v>
      </c>
    </row>
    <row r="6609" spans="5:11" x14ac:dyDescent="0.25">
      <c r="E6609" s="5" t="s">
        <v>247</v>
      </c>
      <c r="F6609" s="1" t="s">
        <v>117</v>
      </c>
      <c r="G6609" s="2">
        <v>44367</v>
      </c>
      <c r="H6609" s="1">
        <v>0</v>
      </c>
      <c r="I6609" s="24" t="str">
        <f>VLOOKUP($E6609,Mapping!$A$2:$C$502,3,0)</f>
        <v>S3</v>
      </c>
      <c r="J6609" s="24" t="str">
        <f>VLOOKUP($E6609,Mapping!$A$2:$C$502,2,0)</f>
        <v>Unity</v>
      </c>
      <c r="K6609" s="24" t="str">
        <f>VLOOKUP(G6609,Mapping!$E$2:$F$246,2,0)</f>
        <v>S1</v>
      </c>
    </row>
    <row r="6610" spans="5:11" x14ac:dyDescent="0.25">
      <c r="E6610" s="5" t="s">
        <v>200</v>
      </c>
      <c r="F6610" s="1" t="s">
        <v>117</v>
      </c>
      <c r="G6610" s="2">
        <v>44368</v>
      </c>
      <c r="H6610" s="1">
        <v>7448.9317803978902</v>
      </c>
      <c r="I6610" s="24">
        <f>VLOOKUP($E6610,Mapping!$A$2:$C$502,3,0)</f>
        <v>0</v>
      </c>
      <c r="J6610" s="24" t="str">
        <f>VLOOKUP($E6610,Mapping!$A$2:$C$502,2,0)</f>
        <v>Apple Search</v>
      </c>
      <c r="K6610" s="24" t="str">
        <f>VLOOKUP(G6610,Mapping!$E$2:$F$246,2,0)</f>
        <v>S1</v>
      </c>
    </row>
    <row r="6611" spans="5:11" x14ac:dyDescent="0.25">
      <c r="E6611" s="5" t="s">
        <v>227</v>
      </c>
      <c r="F6611" s="1" t="s">
        <v>117</v>
      </c>
      <c r="G6611" s="2">
        <v>44368</v>
      </c>
      <c r="H6611" s="1">
        <v>30.038489115397699</v>
      </c>
      <c r="I6611" s="24">
        <f>VLOOKUP($E6611,Mapping!$A$2:$C$502,3,0)</f>
        <v>0</v>
      </c>
      <c r="J6611" s="24" t="str">
        <f>VLOOKUP($E6611,Mapping!$A$2:$C$502,2,0)</f>
        <v>Applovin Rewarded</v>
      </c>
      <c r="K6611" s="24" t="str">
        <f>VLOOKUP(G6611,Mapping!$E$2:$F$246,2,0)</f>
        <v>S1</v>
      </c>
    </row>
    <row r="6612" spans="5:11" x14ac:dyDescent="0.25">
      <c r="E6612" s="5" t="s">
        <v>201</v>
      </c>
      <c r="F6612" s="1" t="s">
        <v>117</v>
      </c>
      <c r="G6612" s="2">
        <v>44368</v>
      </c>
      <c r="H6612" s="1">
        <v>39.1427149948153</v>
      </c>
      <c r="I6612" s="24">
        <f>VLOOKUP($E6612,Mapping!$A$2:$C$502,3,0)</f>
        <v>0</v>
      </c>
      <c r="J6612" s="24" t="str">
        <f>VLOOKUP($E6612,Mapping!$A$2:$C$502,2,0)</f>
        <v>Applovin Video</v>
      </c>
      <c r="K6612" s="24" t="str">
        <f>VLOOKUP(G6612,Mapping!$E$2:$F$246,2,0)</f>
        <v>S1</v>
      </c>
    </row>
    <row r="6613" spans="5:11" x14ac:dyDescent="0.25">
      <c r="E6613" s="5" t="s">
        <v>143</v>
      </c>
      <c r="F6613" s="1" t="s">
        <v>117</v>
      </c>
      <c r="G6613" s="2">
        <v>44368</v>
      </c>
      <c r="H6613" s="1">
        <v>0</v>
      </c>
      <c r="I6613" s="24">
        <f>VLOOKUP($E6613,Mapping!$A$2:$C$502,3,0)</f>
        <v>0</v>
      </c>
      <c r="J6613" s="24" t="str">
        <f>VLOOKUP($E6613,Mapping!$A$2:$C$502,2,0)</f>
        <v>Bug Fix</v>
      </c>
      <c r="K6613" s="24" t="str">
        <f>VLOOKUP(G6613,Mapping!$E$2:$F$246,2,0)</f>
        <v>S1</v>
      </c>
    </row>
    <row r="6614" spans="5:11" x14ac:dyDescent="0.25">
      <c r="E6614" s="5" t="s">
        <v>144</v>
      </c>
      <c r="F6614" s="1" t="s">
        <v>117</v>
      </c>
      <c r="G6614" s="2">
        <v>44368</v>
      </c>
      <c r="H6614" s="1">
        <v>0</v>
      </c>
      <c r="I6614" s="24">
        <f>VLOOKUP($E6614,Mapping!$A$2:$C$502,3,0)</f>
        <v>0</v>
      </c>
      <c r="J6614" s="24" t="str">
        <f>VLOOKUP($E6614,Mapping!$A$2:$C$502,2,0)</f>
        <v>Bug Fix</v>
      </c>
      <c r="K6614" s="24" t="str">
        <f>VLOOKUP(G6614,Mapping!$E$2:$F$246,2,0)</f>
        <v>S1</v>
      </c>
    </row>
    <row r="6615" spans="5:11" x14ac:dyDescent="0.25">
      <c r="E6615" s="5" t="s">
        <v>226</v>
      </c>
      <c r="F6615" s="1" t="s">
        <v>117</v>
      </c>
      <c r="G6615" s="2">
        <v>44368</v>
      </c>
      <c r="H6615" s="1">
        <v>0</v>
      </c>
      <c r="I6615" s="24">
        <f>VLOOKUP($E6615,Mapping!$A$2:$C$502,3,0)</f>
        <v>0</v>
      </c>
      <c r="J6615" s="24" t="str">
        <f>VLOOKUP($E6615,Mapping!$A$2:$C$502,2,0)</f>
        <v>Bug Fix</v>
      </c>
      <c r="K6615" s="24" t="str">
        <f>VLOOKUP(G6615,Mapping!$E$2:$F$246,2,0)</f>
        <v>S1</v>
      </c>
    </row>
    <row r="6616" spans="5:11" x14ac:dyDescent="0.25">
      <c r="E6616" s="5" t="s">
        <v>146</v>
      </c>
      <c r="F6616" s="1" t="s">
        <v>117</v>
      </c>
      <c r="G6616" s="2">
        <v>44368</v>
      </c>
      <c r="H6616" s="1">
        <v>0</v>
      </c>
      <c r="I6616" s="24">
        <f>VLOOKUP($E6616,Mapping!$A$2:$C$502,3,0)</f>
        <v>0</v>
      </c>
      <c r="J6616" s="24" t="str">
        <f>VLOOKUP($E6616,Mapping!$A$2:$C$502,2,0)</f>
        <v>Event After Effect</v>
      </c>
      <c r="K6616" s="24" t="str">
        <f>VLOOKUP(G6616,Mapping!$E$2:$F$246,2,0)</f>
        <v>S1</v>
      </c>
    </row>
    <row r="6617" spans="5:11" x14ac:dyDescent="0.25">
      <c r="E6617" s="5" t="s">
        <v>228</v>
      </c>
      <c r="F6617" s="1" t="s">
        <v>117</v>
      </c>
      <c r="G6617" s="2">
        <v>44368</v>
      </c>
      <c r="H6617" s="1">
        <v>2102.1306642496202</v>
      </c>
      <c r="I6617" s="24">
        <f>VLOOKUP($E6617,Mapping!$A$2:$C$502,3,0)</f>
        <v>0</v>
      </c>
      <c r="J6617" s="24" t="str">
        <f>VLOOKUP($E6617,Mapping!$A$2:$C$502,2,0)</f>
        <v>Bytedance Global</v>
      </c>
      <c r="K6617" s="24" t="str">
        <f>VLOOKUP(G6617,Mapping!$E$2:$F$246,2,0)</f>
        <v>S1</v>
      </c>
    </row>
    <row r="6618" spans="5:11" x14ac:dyDescent="0.25">
      <c r="E6618" s="5" t="s">
        <v>180</v>
      </c>
      <c r="F6618" s="1" t="s">
        <v>117</v>
      </c>
      <c r="G6618" s="2">
        <v>44368</v>
      </c>
      <c r="H6618" s="1">
        <v>-14703.8513354033</v>
      </c>
      <c r="I6618" s="24">
        <f>VLOOKUP($E6618,Mapping!$A$2:$C$502,3,0)</f>
        <v>0</v>
      </c>
      <c r="J6618" s="24" t="str">
        <f>VLOOKUP($E6618,Mapping!$A$2:$C$502,2,0)</f>
        <v>Lords Mobile</v>
      </c>
      <c r="K6618" s="24" t="str">
        <f>VLOOKUP(G6618,Mapping!$E$2:$F$246,2,0)</f>
        <v>S1</v>
      </c>
    </row>
    <row r="6619" spans="5:11" x14ac:dyDescent="0.25">
      <c r="E6619" s="5" t="s">
        <v>181</v>
      </c>
      <c r="F6619" s="1" t="s">
        <v>117</v>
      </c>
      <c r="G6619" s="2">
        <v>44368</v>
      </c>
      <c r="H6619" s="1">
        <v>-13759.7701395535</v>
      </c>
      <c r="I6619" s="24">
        <f>VLOOKUP($E6619,Mapping!$A$2:$C$502,3,0)</f>
        <v>0</v>
      </c>
      <c r="J6619" s="24" t="str">
        <f>VLOOKUP($E6619,Mapping!$A$2:$C$502,2,0)</f>
        <v>Rise of Kingdom</v>
      </c>
      <c r="K6619" s="24" t="str">
        <f>VLOOKUP(G6619,Mapping!$E$2:$F$246,2,0)</f>
        <v>S1</v>
      </c>
    </row>
    <row r="6620" spans="5:11" x14ac:dyDescent="0.25">
      <c r="E6620" s="5" t="s">
        <v>182</v>
      </c>
      <c r="F6620" s="1" t="s">
        <v>117</v>
      </c>
      <c r="G6620" s="2">
        <v>44368</v>
      </c>
      <c r="H6620" s="1">
        <v>-14269.177124117499</v>
      </c>
      <c r="I6620" s="24">
        <f>VLOOKUP($E6620,Mapping!$A$2:$C$502,3,0)</f>
        <v>0</v>
      </c>
      <c r="J6620" s="24" t="str">
        <f>VLOOKUP($E6620,Mapping!$A$2:$C$502,2,0)</f>
        <v>West Game</v>
      </c>
      <c r="K6620" s="24" t="str">
        <f>VLOOKUP(G6620,Mapping!$E$2:$F$246,2,0)</f>
        <v>S1</v>
      </c>
    </row>
    <row r="6621" spans="5:11" x14ac:dyDescent="0.25">
      <c r="E6621" s="5" t="s">
        <v>148</v>
      </c>
      <c r="F6621" s="1" t="s">
        <v>117</v>
      </c>
      <c r="G6621" s="2">
        <v>44368</v>
      </c>
      <c r="H6621" s="1">
        <v>0</v>
      </c>
      <c r="I6621" s="24">
        <f>VLOOKUP($E6621,Mapping!$A$2:$C$502,3,0)</f>
        <v>0</v>
      </c>
      <c r="J6621" s="24" t="str">
        <f>VLOOKUP($E6621,Mapping!$A$2:$C$502,2,0)</f>
        <v>Event After Effect</v>
      </c>
      <c r="K6621" s="24" t="str">
        <f>VLOOKUP(G6621,Mapping!$E$2:$F$246,2,0)</f>
        <v>S1</v>
      </c>
    </row>
    <row r="6622" spans="5:11" x14ac:dyDescent="0.25">
      <c r="E6622" s="5" t="s">
        <v>202</v>
      </c>
      <c r="F6622" s="1" t="s">
        <v>117</v>
      </c>
      <c r="G6622" s="2">
        <v>44368</v>
      </c>
      <c r="H6622" s="1">
        <v>9704.9765277231509</v>
      </c>
      <c r="I6622" s="24" t="str">
        <f>VLOOKUP($E6622,Mapping!$A$2:$C$502,3,0)</f>
        <v>S1</v>
      </c>
      <c r="J6622" s="24" t="str">
        <f>VLOOKUP($E6622,Mapping!$A$2:$C$502,2,0)</f>
        <v>Facebook AEO AAA</v>
      </c>
      <c r="K6622" s="24" t="str">
        <f>VLOOKUP(G6622,Mapping!$E$2:$F$246,2,0)</f>
        <v>S1</v>
      </c>
    </row>
    <row r="6623" spans="5:11" x14ac:dyDescent="0.25">
      <c r="E6623" s="5" t="s">
        <v>203</v>
      </c>
      <c r="F6623" s="1" t="s">
        <v>117</v>
      </c>
      <c r="G6623" s="2">
        <v>44368</v>
      </c>
      <c r="H6623" s="1">
        <v>0</v>
      </c>
      <c r="I6623" s="24" t="str">
        <f>VLOOKUP($E6623,Mapping!$A$2:$C$502,3,0)</f>
        <v>S2</v>
      </c>
      <c r="J6623" s="24" t="str">
        <f>VLOOKUP($E6623,Mapping!$A$2:$C$502,2,0)</f>
        <v>Facebook AEO AAA</v>
      </c>
      <c r="K6623" s="24" t="str">
        <f>VLOOKUP(G6623,Mapping!$E$2:$F$246,2,0)</f>
        <v>S1</v>
      </c>
    </row>
    <row r="6624" spans="5:11" x14ac:dyDescent="0.25">
      <c r="E6624" s="5" t="s">
        <v>243</v>
      </c>
      <c r="F6624" s="1" t="s">
        <v>117</v>
      </c>
      <c r="G6624" s="2">
        <v>44368</v>
      </c>
      <c r="H6624" s="1">
        <v>0</v>
      </c>
      <c r="I6624" s="24" t="str">
        <f>VLOOKUP($E6624,Mapping!$A$2:$C$502,3,0)</f>
        <v>S3</v>
      </c>
      <c r="J6624" s="24" t="str">
        <f>VLOOKUP($E6624,Mapping!$A$2:$C$502,2,0)</f>
        <v>Facebook AEO AAA</v>
      </c>
      <c r="K6624" s="24" t="str">
        <f>VLOOKUP(G6624,Mapping!$E$2:$F$246,2,0)</f>
        <v>S1</v>
      </c>
    </row>
    <row r="6625" spans="5:11" x14ac:dyDescent="0.25">
      <c r="E6625" s="5" t="s">
        <v>204</v>
      </c>
      <c r="F6625" s="1" t="s">
        <v>117</v>
      </c>
      <c r="G6625" s="2">
        <v>44368</v>
      </c>
      <c r="H6625" s="1">
        <v>0</v>
      </c>
      <c r="I6625" s="24" t="str">
        <f>VLOOKUP($E6625,Mapping!$A$2:$C$502,3,0)</f>
        <v>Pre</v>
      </c>
      <c r="J6625" s="24" t="str">
        <f>VLOOKUP($E6625,Mapping!$A$2:$C$502,2,0)</f>
        <v>Facebook AEO AAA</v>
      </c>
      <c r="K6625" s="24" t="str">
        <f>VLOOKUP(G6625,Mapping!$E$2:$F$246,2,0)</f>
        <v>S1</v>
      </c>
    </row>
    <row r="6626" spans="5:11" x14ac:dyDescent="0.25">
      <c r="E6626" s="5" t="s">
        <v>205</v>
      </c>
      <c r="F6626" s="1" t="s">
        <v>117</v>
      </c>
      <c r="G6626" s="2">
        <v>44368</v>
      </c>
      <c r="H6626" s="1">
        <v>9291.54415280393</v>
      </c>
      <c r="I6626" s="24" t="str">
        <f>VLOOKUP($E6626,Mapping!$A$2:$C$502,3,0)</f>
        <v>S1</v>
      </c>
      <c r="J6626" s="24" t="str">
        <f>VLOOKUP($E6626,Mapping!$A$2:$C$502,2,0)</f>
        <v>Facebook AEO BAU</v>
      </c>
      <c r="K6626" s="24" t="str">
        <f>VLOOKUP(G6626,Mapping!$E$2:$F$246,2,0)</f>
        <v>S1</v>
      </c>
    </row>
    <row r="6627" spans="5:11" x14ac:dyDescent="0.25">
      <c r="E6627" s="5" t="s">
        <v>206</v>
      </c>
      <c r="F6627" s="1" t="s">
        <v>117</v>
      </c>
      <c r="G6627" s="2">
        <v>44368</v>
      </c>
      <c r="H6627" s="1">
        <v>0</v>
      </c>
      <c r="I6627" s="24" t="str">
        <f>VLOOKUP($E6627,Mapping!$A$2:$C$502,3,0)</f>
        <v>S2</v>
      </c>
      <c r="J6627" s="24" t="str">
        <f>VLOOKUP($E6627,Mapping!$A$2:$C$502,2,0)</f>
        <v>Facebook AEO BAU</v>
      </c>
      <c r="K6627" s="24" t="str">
        <f>VLOOKUP(G6627,Mapping!$E$2:$F$246,2,0)</f>
        <v>S1</v>
      </c>
    </row>
    <row r="6628" spans="5:11" x14ac:dyDescent="0.25">
      <c r="E6628" s="5" t="s">
        <v>244</v>
      </c>
      <c r="F6628" s="1" t="s">
        <v>117</v>
      </c>
      <c r="G6628" s="2">
        <v>44368</v>
      </c>
      <c r="H6628" s="1">
        <v>0</v>
      </c>
      <c r="I6628" s="24" t="str">
        <f>VLOOKUP($E6628,Mapping!$A$2:$C$502,3,0)</f>
        <v>S3</v>
      </c>
      <c r="J6628" s="24" t="str">
        <f>VLOOKUP($E6628,Mapping!$A$2:$C$502,2,0)</f>
        <v>Facebook AEO BAU</v>
      </c>
      <c r="K6628" s="24" t="str">
        <f>VLOOKUP(G6628,Mapping!$E$2:$F$246,2,0)</f>
        <v>S1</v>
      </c>
    </row>
    <row r="6629" spans="5:11" x14ac:dyDescent="0.25">
      <c r="E6629" s="5" t="s">
        <v>207</v>
      </c>
      <c r="F6629" s="1" t="s">
        <v>117</v>
      </c>
      <c r="G6629" s="2">
        <v>44368</v>
      </c>
      <c r="H6629" s="1">
        <v>0</v>
      </c>
      <c r="I6629" s="24" t="str">
        <f>VLOOKUP($E6629,Mapping!$A$2:$C$502,3,0)</f>
        <v>Pre</v>
      </c>
      <c r="J6629" s="24" t="str">
        <f>VLOOKUP($E6629,Mapping!$A$2:$C$502,2,0)</f>
        <v>Facebook AEO BAU</v>
      </c>
      <c r="K6629" s="24" t="str">
        <f>VLOOKUP(G6629,Mapping!$E$2:$F$246,2,0)</f>
        <v>S1</v>
      </c>
    </row>
    <row r="6630" spans="5:11" x14ac:dyDescent="0.25">
      <c r="E6630" s="5" t="s">
        <v>208</v>
      </c>
      <c r="F6630" s="1" t="s">
        <v>117</v>
      </c>
      <c r="G6630" s="2">
        <v>44368</v>
      </c>
      <c r="H6630" s="1">
        <v>0</v>
      </c>
      <c r="I6630" s="24" t="str">
        <f>VLOOKUP($E6630,Mapping!$A$2:$C$502,3,0)</f>
        <v>Pre</v>
      </c>
      <c r="J6630" s="24" t="str">
        <f>VLOOKUP($E6630,Mapping!$A$2:$C$502,2,0)</f>
        <v>Facebook VO AAA</v>
      </c>
      <c r="K6630" s="24" t="str">
        <f>VLOOKUP(G6630,Mapping!$E$2:$F$246,2,0)</f>
        <v>S1</v>
      </c>
    </row>
    <row r="6631" spans="5:11" x14ac:dyDescent="0.25">
      <c r="E6631" s="5" t="s">
        <v>209</v>
      </c>
      <c r="F6631" s="1" t="s">
        <v>117</v>
      </c>
      <c r="G6631" s="2">
        <v>44368</v>
      </c>
      <c r="H6631" s="1">
        <v>9909.1447538193697</v>
      </c>
      <c r="I6631" s="24" t="str">
        <f>VLOOKUP($E6631,Mapping!$A$2:$C$502,3,0)</f>
        <v>S1</v>
      </c>
      <c r="J6631" s="24" t="str">
        <f>VLOOKUP($E6631,Mapping!$A$2:$C$502,2,0)</f>
        <v>Facebook VO AAA</v>
      </c>
      <c r="K6631" s="24" t="str">
        <f>VLOOKUP(G6631,Mapping!$E$2:$F$246,2,0)</f>
        <v>S1</v>
      </c>
    </row>
    <row r="6632" spans="5:11" x14ac:dyDescent="0.25">
      <c r="E6632" s="5" t="s">
        <v>210</v>
      </c>
      <c r="F6632" s="1" t="s">
        <v>117</v>
      </c>
      <c r="G6632" s="2">
        <v>44368</v>
      </c>
      <c r="H6632" s="1">
        <v>0</v>
      </c>
      <c r="I6632" s="24" t="str">
        <f>VLOOKUP($E6632,Mapping!$A$2:$C$502,3,0)</f>
        <v>S2</v>
      </c>
      <c r="J6632" s="24" t="str">
        <f>VLOOKUP($E6632,Mapping!$A$2:$C$502,2,0)</f>
        <v>Facebook VO AAA</v>
      </c>
      <c r="K6632" s="24" t="str">
        <f>VLOOKUP(G6632,Mapping!$E$2:$F$246,2,0)</f>
        <v>S1</v>
      </c>
    </row>
    <row r="6633" spans="5:11" x14ac:dyDescent="0.25">
      <c r="E6633" s="5" t="s">
        <v>245</v>
      </c>
      <c r="F6633" s="1" t="s">
        <v>117</v>
      </c>
      <c r="G6633" s="2">
        <v>44368</v>
      </c>
      <c r="H6633" s="1">
        <v>0</v>
      </c>
      <c r="I6633" s="24" t="str">
        <f>VLOOKUP($E6633,Mapping!$A$2:$C$502,3,0)</f>
        <v>S3</v>
      </c>
      <c r="J6633" s="24" t="str">
        <f>VLOOKUP($E6633,Mapping!$A$2:$C$502,2,0)</f>
        <v>Facebook VO AAA</v>
      </c>
      <c r="K6633" s="24" t="str">
        <f>VLOOKUP(G6633,Mapping!$E$2:$F$246,2,0)</f>
        <v>S1</v>
      </c>
    </row>
    <row r="6634" spans="5:11" x14ac:dyDescent="0.25">
      <c r="E6634" s="5" t="s">
        <v>211</v>
      </c>
      <c r="F6634" s="1" t="s">
        <v>117</v>
      </c>
      <c r="G6634" s="2">
        <v>44368</v>
      </c>
      <c r="H6634" s="1">
        <v>0</v>
      </c>
      <c r="I6634" s="24" t="str">
        <f>VLOOKUP($E6634,Mapping!$A$2:$C$502,3,0)</f>
        <v>Pre</v>
      </c>
      <c r="J6634" s="24" t="str">
        <f>VLOOKUP($E6634,Mapping!$A$2:$C$502,2,0)</f>
        <v>Facebook VO BAU</v>
      </c>
      <c r="K6634" s="24" t="str">
        <f>VLOOKUP(G6634,Mapping!$E$2:$F$246,2,0)</f>
        <v>S1</v>
      </c>
    </row>
    <row r="6635" spans="5:11" x14ac:dyDescent="0.25">
      <c r="E6635" s="5" t="s">
        <v>212</v>
      </c>
      <c r="F6635" s="1" t="s">
        <v>117</v>
      </c>
      <c r="G6635" s="2">
        <v>44368</v>
      </c>
      <c r="H6635" s="1">
        <v>28171.209203901701</v>
      </c>
      <c r="I6635" s="24" t="str">
        <f>VLOOKUP($E6635,Mapping!$A$2:$C$502,3,0)</f>
        <v>S1</v>
      </c>
      <c r="J6635" s="24" t="str">
        <f>VLOOKUP($E6635,Mapping!$A$2:$C$502,2,0)</f>
        <v>Facebook VO BAU</v>
      </c>
      <c r="K6635" s="24" t="str">
        <f>VLOOKUP(G6635,Mapping!$E$2:$F$246,2,0)</f>
        <v>S1</v>
      </c>
    </row>
    <row r="6636" spans="5:11" x14ac:dyDescent="0.25">
      <c r="E6636" s="5" t="s">
        <v>213</v>
      </c>
      <c r="F6636" s="1" t="s">
        <v>117</v>
      </c>
      <c r="G6636" s="2">
        <v>44368</v>
      </c>
      <c r="H6636" s="1">
        <v>0</v>
      </c>
      <c r="I6636" s="24" t="str">
        <f>VLOOKUP($E6636,Mapping!$A$2:$C$502,3,0)</f>
        <v>S2</v>
      </c>
      <c r="J6636" s="24" t="str">
        <f>VLOOKUP($E6636,Mapping!$A$2:$C$502,2,0)</f>
        <v>Facebook VO BAU</v>
      </c>
      <c r="K6636" s="24" t="str">
        <f>VLOOKUP(G6636,Mapping!$E$2:$F$246,2,0)</f>
        <v>S1</v>
      </c>
    </row>
    <row r="6637" spans="5:11" x14ac:dyDescent="0.25">
      <c r="E6637" s="5" t="s">
        <v>246</v>
      </c>
      <c r="F6637" s="1" t="s">
        <v>117</v>
      </c>
      <c r="G6637" s="2">
        <v>44368</v>
      </c>
      <c r="H6637" s="1">
        <v>0</v>
      </c>
      <c r="I6637" s="24" t="str">
        <f>VLOOKUP($E6637,Mapping!$A$2:$C$502,3,0)</f>
        <v>S3</v>
      </c>
      <c r="J6637" s="24" t="str">
        <f>VLOOKUP($E6637,Mapping!$A$2:$C$502,2,0)</f>
        <v>Facebook VO BAU</v>
      </c>
      <c r="K6637" s="24" t="str">
        <f>VLOOKUP(G6637,Mapping!$E$2:$F$246,2,0)</f>
        <v>S1</v>
      </c>
    </row>
    <row r="6638" spans="5:11" x14ac:dyDescent="0.25">
      <c r="E6638" s="5" t="s">
        <v>214</v>
      </c>
      <c r="F6638" s="1" t="s">
        <v>117</v>
      </c>
      <c r="G6638" s="2">
        <v>44368</v>
      </c>
      <c r="H6638" s="1">
        <v>0</v>
      </c>
      <c r="I6638" s="24" t="str">
        <f>VLOOKUP($E6638,Mapping!$A$2:$C$502,3,0)</f>
        <v>Pre</v>
      </c>
      <c r="J6638" s="24" t="str">
        <f>VLOOKUP($E6638,Mapping!$A$2:$C$502,2,0)</f>
        <v>Facebook VO Dynamic</v>
      </c>
      <c r="K6638" s="24" t="str">
        <f>VLOOKUP(G6638,Mapping!$E$2:$F$246,2,0)</f>
        <v>S1</v>
      </c>
    </row>
    <row r="6639" spans="5:11" x14ac:dyDescent="0.25">
      <c r="E6639" s="5" t="s">
        <v>215</v>
      </c>
      <c r="F6639" s="1" t="s">
        <v>117</v>
      </c>
      <c r="G6639" s="2">
        <v>44368</v>
      </c>
      <c r="H6639" s="1">
        <v>5195.6914453371401</v>
      </c>
      <c r="I6639" s="24" t="str">
        <f>VLOOKUP($E6639,Mapping!$A$2:$C$502,3,0)</f>
        <v>S1</v>
      </c>
      <c r="J6639" s="24" t="str">
        <f>VLOOKUP($E6639,Mapping!$A$2:$C$502,2,0)</f>
        <v>Facebook VO Dynamic</v>
      </c>
      <c r="K6639" s="24" t="str">
        <f>VLOOKUP(G6639,Mapping!$E$2:$F$246,2,0)</f>
        <v>S1</v>
      </c>
    </row>
    <row r="6640" spans="5:11" x14ac:dyDescent="0.25">
      <c r="E6640" s="5" t="s">
        <v>216</v>
      </c>
      <c r="F6640" s="1" t="s">
        <v>117</v>
      </c>
      <c r="G6640" s="2">
        <v>44368</v>
      </c>
      <c r="H6640" s="1">
        <v>0</v>
      </c>
      <c r="I6640" s="24" t="str">
        <f>VLOOKUP($E6640,Mapping!$A$2:$C$502,3,0)</f>
        <v>Pre</v>
      </c>
      <c r="J6640" s="24" t="str">
        <f>VLOOKUP($E6640,Mapping!$A$2:$C$502,2,0)</f>
        <v>Google Display</v>
      </c>
      <c r="K6640" s="24" t="str">
        <f>VLOOKUP(G6640,Mapping!$E$2:$F$246,2,0)</f>
        <v>S1</v>
      </c>
    </row>
    <row r="6641" spans="5:11" x14ac:dyDescent="0.25">
      <c r="E6641" s="5" t="s">
        <v>217</v>
      </c>
      <c r="F6641" s="1" t="s">
        <v>117</v>
      </c>
      <c r="G6641" s="2">
        <v>44368</v>
      </c>
      <c r="H6641" s="1">
        <v>0</v>
      </c>
      <c r="I6641" s="24">
        <f>VLOOKUP($E6641,Mapping!$A$2:$C$502,3,0)</f>
        <v>0</v>
      </c>
      <c r="J6641" s="24" t="str">
        <f>VLOOKUP($E6641,Mapping!$A$2:$C$502,2,0)</f>
        <v>Google Display</v>
      </c>
      <c r="K6641" s="24" t="str">
        <f>VLOOKUP(G6641,Mapping!$E$2:$F$246,2,0)</f>
        <v>S1</v>
      </c>
    </row>
    <row r="6642" spans="5:11" x14ac:dyDescent="0.25">
      <c r="E6642" s="5" t="s">
        <v>229</v>
      </c>
      <c r="F6642" s="1" t="s">
        <v>117</v>
      </c>
      <c r="G6642" s="2">
        <v>44368</v>
      </c>
      <c r="H6642" s="1">
        <v>0</v>
      </c>
      <c r="I6642" s="24">
        <f>VLOOKUP($E6642,Mapping!$A$2:$C$502,3,0)</f>
        <v>0</v>
      </c>
      <c r="J6642" s="24" t="str">
        <f>VLOOKUP($E6642,Mapping!$A$2:$C$502,2,0)</f>
        <v>Google Display</v>
      </c>
      <c r="K6642" s="24" t="str">
        <f>VLOOKUP(G6642,Mapping!$E$2:$F$246,2,0)</f>
        <v>S1</v>
      </c>
    </row>
    <row r="6643" spans="5:11" x14ac:dyDescent="0.25">
      <c r="E6643" s="5" t="s">
        <v>218</v>
      </c>
      <c r="F6643" s="1" t="s">
        <v>117</v>
      </c>
      <c r="G6643" s="2">
        <v>44368</v>
      </c>
      <c r="H6643" s="1">
        <v>0</v>
      </c>
      <c r="I6643" s="24">
        <f>VLOOKUP($E6643,Mapping!$A$2:$C$502,3,0)</f>
        <v>0</v>
      </c>
      <c r="J6643" s="24" t="str">
        <f>VLOOKUP($E6643,Mapping!$A$2:$C$502,2,0)</f>
        <v>Google Display</v>
      </c>
      <c r="K6643" s="24" t="str">
        <f>VLOOKUP(G6643,Mapping!$E$2:$F$246,2,0)</f>
        <v>S1</v>
      </c>
    </row>
    <row r="6644" spans="5:11" x14ac:dyDescent="0.25">
      <c r="E6644" s="5" t="s">
        <v>230</v>
      </c>
      <c r="F6644" s="1" t="s">
        <v>117</v>
      </c>
      <c r="G6644" s="2">
        <v>44368</v>
      </c>
      <c r="H6644" s="1">
        <v>22118.804276572599</v>
      </c>
      <c r="I6644" s="24" t="str">
        <f>VLOOKUP($E6644,Mapping!$A$2:$C$502,3,0)</f>
        <v>S1</v>
      </c>
      <c r="J6644" s="24" t="str">
        <f>VLOOKUP($E6644,Mapping!$A$2:$C$502,2,0)</f>
        <v>Google Display</v>
      </c>
      <c r="K6644" s="24" t="str">
        <f>VLOOKUP(G6644,Mapping!$E$2:$F$246,2,0)</f>
        <v>S1</v>
      </c>
    </row>
    <row r="6645" spans="5:11" x14ac:dyDescent="0.25">
      <c r="E6645" s="5" t="s">
        <v>219</v>
      </c>
      <c r="F6645" s="1" t="s">
        <v>117</v>
      </c>
      <c r="G6645" s="2">
        <v>44368</v>
      </c>
      <c r="H6645" s="1">
        <v>0</v>
      </c>
      <c r="I6645" s="24" t="str">
        <f>VLOOKUP($E6645,Mapping!$A$2:$C$502,3,0)</f>
        <v>Pre</v>
      </c>
      <c r="J6645" s="24" t="str">
        <f>VLOOKUP($E6645,Mapping!$A$2:$C$502,2,0)</f>
        <v>Google Youtube</v>
      </c>
      <c r="K6645" s="24" t="str">
        <f>VLOOKUP(G6645,Mapping!$E$2:$F$246,2,0)</f>
        <v>S1</v>
      </c>
    </row>
    <row r="6646" spans="5:11" x14ac:dyDescent="0.25">
      <c r="E6646" s="5" t="s">
        <v>220</v>
      </c>
      <c r="F6646" s="1" t="s">
        <v>117</v>
      </c>
      <c r="G6646" s="2">
        <v>44368</v>
      </c>
      <c r="H6646" s="1">
        <v>0</v>
      </c>
      <c r="I6646" s="24">
        <f>VLOOKUP($E6646,Mapping!$A$2:$C$502,3,0)</f>
        <v>0</v>
      </c>
      <c r="J6646" s="24" t="str">
        <f>VLOOKUP($E6646,Mapping!$A$2:$C$502,2,0)</f>
        <v>Google Youtube</v>
      </c>
      <c r="K6646" s="24" t="str">
        <f>VLOOKUP(G6646,Mapping!$E$2:$F$246,2,0)</f>
        <v>S1</v>
      </c>
    </row>
    <row r="6647" spans="5:11" x14ac:dyDescent="0.25">
      <c r="E6647" s="5" t="s">
        <v>231</v>
      </c>
      <c r="F6647" s="1" t="s">
        <v>117</v>
      </c>
      <c r="G6647" s="2">
        <v>44368</v>
      </c>
      <c r="H6647" s="1">
        <v>0</v>
      </c>
      <c r="I6647" s="24">
        <f>VLOOKUP($E6647,Mapping!$A$2:$C$502,3,0)</f>
        <v>0</v>
      </c>
      <c r="J6647" s="24" t="str">
        <f>VLOOKUP($E6647,Mapping!$A$2:$C$502,2,0)</f>
        <v>Google Youtube</v>
      </c>
      <c r="K6647" s="24" t="str">
        <f>VLOOKUP(G6647,Mapping!$E$2:$F$246,2,0)</f>
        <v>S1</v>
      </c>
    </row>
    <row r="6648" spans="5:11" x14ac:dyDescent="0.25">
      <c r="E6648" s="5" t="s">
        <v>221</v>
      </c>
      <c r="F6648" s="1" t="s">
        <v>117</v>
      </c>
      <c r="G6648" s="2">
        <v>44368</v>
      </c>
      <c r="H6648" s="1">
        <v>0</v>
      </c>
      <c r="I6648" s="24">
        <f>VLOOKUP($E6648,Mapping!$A$2:$C$502,3,0)</f>
        <v>0</v>
      </c>
      <c r="J6648" s="24" t="str">
        <f>VLOOKUP($E6648,Mapping!$A$2:$C$502,2,0)</f>
        <v>Google Youtube</v>
      </c>
      <c r="K6648" s="24" t="str">
        <f>VLOOKUP(G6648,Mapping!$E$2:$F$246,2,0)</f>
        <v>S1</v>
      </c>
    </row>
    <row r="6649" spans="5:11" x14ac:dyDescent="0.25">
      <c r="E6649" s="5" t="s">
        <v>232</v>
      </c>
      <c r="F6649" s="1" t="s">
        <v>117</v>
      </c>
      <c r="G6649" s="2">
        <v>44368</v>
      </c>
      <c r="H6649" s="1">
        <v>15364.3157073039</v>
      </c>
      <c r="I6649" s="24" t="str">
        <f>VLOOKUP($E6649,Mapping!$A$2:$C$502,3,0)</f>
        <v>S1</v>
      </c>
      <c r="J6649" s="24" t="str">
        <f>VLOOKUP($E6649,Mapping!$A$2:$C$502,2,0)</f>
        <v>Google Youtube</v>
      </c>
      <c r="K6649" s="24" t="str">
        <f>VLOOKUP(G6649,Mapping!$E$2:$F$246,2,0)</f>
        <v>S1</v>
      </c>
    </row>
    <row r="6650" spans="5:11" x14ac:dyDescent="0.25">
      <c r="E6650" s="5" t="s">
        <v>73</v>
      </c>
      <c r="F6650" s="1" t="s">
        <v>117</v>
      </c>
      <c r="G6650" s="2">
        <v>44368</v>
      </c>
      <c r="H6650" s="1">
        <v>282876.95580592903</v>
      </c>
      <c r="I6650" s="24">
        <f>VLOOKUP($E6650,Mapping!$A$2:$C$502,3,0)</f>
        <v>0</v>
      </c>
      <c r="J6650" s="24">
        <f>VLOOKUP($E6650,Mapping!$A$2:$C$502,2,0)</f>
        <v>0</v>
      </c>
      <c r="K6650" s="24" t="str">
        <f>VLOOKUP(G6650,Mapping!$E$2:$F$246,2,0)</f>
        <v>S1</v>
      </c>
    </row>
    <row r="6651" spans="5:11" x14ac:dyDescent="0.25">
      <c r="E6651" s="5" t="s">
        <v>149</v>
      </c>
      <c r="F6651" s="1" t="s">
        <v>117</v>
      </c>
      <c r="G6651" s="2">
        <v>44368</v>
      </c>
      <c r="H6651" s="1">
        <v>0</v>
      </c>
      <c r="I6651" s="24">
        <f>VLOOKUP($E6651,Mapping!$A$2:$C$502,3,0)</f>
        <v>0</v>
      </c>
      <c r="J6651" s="24" t="str">
        <f>VLOOKUP($E6651,Mapping!$A$2:$C$502,2,0)</f>
        <v>Event After Effect</v>
      </c>
      <c r="K6651" s="24" t="str">
        <f>VLOOKUP(G6651,Mapping!$E$2:$F$246,2,0)</f>
        <v>S1</v>
      </c>
    </row>
    <row r="6652" spans="5:11" x14ac:dyDescent="0.25">
      <c r="E6652" s="5" t="s">
        <v>150</v>
      </c>
      <c r="F6652" s="1" t="s">
        <v>117</v>
      </c>
      <c r="G6652" s="2">
        <v>44368</v>
      </c>
      <c r="H6652" s="1">
        <v>0</v>
      </c>
      <c r="I6652" s="24">
        <f>VLOOKUP($E6652,Mapping!$A$2:$C$502,3,0)</f>
        <v>0</v>
      </c>
      <c r="J6652" s="24" t="str">
        <f>VLOOKUP($E6652,Mapping!$A$2:$C$502,2,0)</f>
        <v>Internal Event</v>
      </c>
      <c r="K6652" s="24" t="str">
        <f>VLOOKUP(G6652,Mapping!$E$2:$F$246,2,0)</f>
        <v>S1</v>
      </c>
    </row>
    <row r="6653" spans="5:11" x14ac:dyDescent="0.25">
      <c r="E6653" s="5" t="s">
        <v>151</v>
      </c>
      <c r="F6653" s="1" t="s">
        <v>117</v>
      </c>
      <c r="G6653" s="2">
        <v>44368</v>
      </c>
      <c r="H6653" s="1">
        <v>0</v>
      </c>
      <c r="I6653" s="24">
        <f>VLOOKUP($E6653,Mapping!$A$2:$C$502,3,0)</f>
        <v>0</v>
      </c>
      <c r="J6653" s="24" t="str">
        <f>VLOOKUP($E6653,Mapping!$A$2:$C$502,2,0)</f>
        <v>Internal Event</v>
      </c>
      <c r="K6653" s="24" t="str">
        <f>VLOOKUP(G6653,Mapping!$E$2:$F$246,2,0)</f>
        <v>S1</v>
      </c>
    </row>
    <row r="6654" spans="5:11" x14ac:dyDescent="0.25">
      <c r="E6654" s="5" t="s">
        <v>152</v>
      </c>
      <c r="F6654" s="1" t="s">
        <v>117</v>
      </c>
      <c r="G6654" s="2">
        <v>44368</v>
      </c>
      <c r="H6654" s="1">
        <v>-31851.912154859601</v>
      </c>
      <c r="I6654" s="24">
        <f>VLOOKUP($E6654,Mapping!$A$2:$C$502,3,0)</f>
        <v>0</v>
      </c>
      <c r="J6654" s="24" t="str">
        <f>VLOOKUP($E6654,Mapping!$A$2:$C$502,2,0)</f>
        <v>Internal Event</v>
      </c>
      <c r="K6654" s="24" t="str">
        <f>VLOOKUP(G6654,Mapping!$E$2:$F$246,2,0)</f>
        <v>S1</v>
      </c>
    </row>
    <row r="6655" spans="5:11" x14ac:dyDescent="0.25">
      <c r="E6655" s="5" t="s">
        <v>153</v>
      </c>
      <c r="F6655" s="1" t="s">
        <v>117</v>
      </c>
      <c r="G6655" s="2">
        <v>44368</v>
      </c>
      <c r="H6655" s="1">
        <v>-26587.378751716002</v>
      </c>
      <c r="I6655" s="24">
        <f>VLOOKUP($E6655,Mapping!$A$2:$C$502,3,0)</f>
        <v>0</v>
      </c>
      <c r="J6655" s="24" t="str">
        <f>VLOOKUP($E6655,Mapping!$A$2:$C$502,2,0)</f>
        <v>Monday Effect</v>
      </c>
      <c r="K6655" s="24" t="str">
        <f>VLOOKUP(G6655,Mapping!$E$2:$F$246,2,0)</f>
        <v>S1</v>
      </c>
    </row>
    <row r="6656" spans="5:11" x14ac:dyDescent="0.25">
      <c r="E6656" s="5" t="s">
        <v>154</v>
      </c>
      <c r="F6656" s="1" t="s">
        <v>117</v>
      </c>
      <c r="G6656" s="2">
        <v>44368</v>
      </c>
      <c r="H6656" s="1">
        <v>0</v>
      </c>
      <c r="I6656" s="24">
        <f>VLOOKUP($E6656,Mapping!$A$2:$C$502,3,0)</f>
        <v>0</v>
      </c>
      <c r="J6656" s="24" t="str">
        <f>VLOOKUP($E6656,Mapping!$A$2:$C$502,2,0)</f>
        <v>New Content</v>
      </c>
      <c r="K6656" s="24" t="str">
        <f>VLOOKUP(G6656,Mapping!$E$2:$F$246,2,0)</f>
        <v>S1</v>
      </c>
    </row>
    <row r="6657" spans="5:11" x14ac:dyDescent="0.25">
      <c r="E6657" s="5" t="s">
        <v>155</v>
      </c>
      <c r="F6657" s="1" t="s">
        <v>117</v>
      </c>
      <c r="G6657" s="2">
        <v>44368</v>
      </c>
      <c r="H6657" s="1">
        <v>0</v>
      </c>
      <c r="I6657" s="24">
        <f>VLOOKUP($E6657,Mapping!$A$2:$C$502,3,0)</f>
        <v>0</v>
      </c>
      <c r="J6657" s="24" t="str">
        <f>VLOOKUP($E6657,Mapping!$A$2:$C$502,2,0)</f>
        <v>Internal Event</v>
      </c>
      <c r="K6657" s="24" t="str">
        <f>VLOOKUP(G6657,Mapping!$E$2:$F$246,2,0)</f>
        <v>S1</v>
      </c>
    </row>
    <row r="6658" spans="5:11" x14ac:dyDescent="0.25">
      <c r="E6658" s="5" t="s">
        <v>156</v>
      </c>
      <c r="F6658" s="1" t="s">
        <v>117</v>
      </c>
      <c r="G6658" s="2">
        <v>44368</v>
      </c>
      <c r="H6658" s="1">
        <v>0</v>
      </c>
      <c r="I6658" s="24">
        <f>VLOOKUP($E6658,Mapping!$A$2:$C$502,3,0)</f>
        <v>0</v>
      </c>
      <c r="J6658" s="24" t="str">
        <f>VLOOKUP($E6658,Mapping!$A$2:$C$502,2,0)</f>
        <v>Internal Event</v>
      </c>
      <c r="K6658" s="24" t="str">
        <f>VLOOKUP(G6658,Mapping!$E$2:$F$246,2,0)</f>
        <v>S1</v>
      </c>
    </row>
    <row r="6659" spans="5:11" x14ac:dyDescent="0.25">
      <c r="E6659" s="5" t="s">
        <v>233</v>
      </c>
      <c r="F6659" s="1" t="s">
        <v>117</v>
      </c>
      <c r="G6659" s="2">
        <v>44368</v>
      </c>
      <c r="H6659" s="1">
        <v>0</v>
      </c>
      <c r="I6659" s="24" t="str">
        <f>VLOOKUP($E6659,Mapping!$A$2:$C$502,3,0)</f>
        <v>S2</v>
      </c>
      <c r="J6659" s="24" t="str">
        <f>VLOOKUP($E6659,Mapping!$A$2:$C$502,2,0)</f>
        <v>Reddit</v>
      </c>
      <c r="K6659" s="24" t="str">
        <f>VLOOKUP(G6659,Mapping!$E$2:$F$246,2,0)</f>
        <v>S1</v>
      </c>
    </row>
    <row r="6660" spans="5:11" x14ac:dyDescent="0.25">
      <c r="E6660" s="5" t="s">
        <v>158</v>
      </c>
      <c r="F6660" s="1" t="s">
        <v>117</v>
      </c>
      <c r="G6660" s="2">
        <v>44368</v>
      </c>
      <c r="H6660" s="1">
        <v>0</v>
      </c>
      <c r="I6660" s="24">
        <f>VLOOKUP($E6660,Mapping!$A$2:$C$502,3,0)</f>
        <v>0</v>
      </c>
      <c r="J6660" s="24" t="str">
        <f>VLOOKUP($E6660,Mapping!$A$2:$C$502,2,0)</f>
        <v>Internal Event</v>
      </c>
      <c r="K6660" s="24" t="str">
        <f>VLOOKUP(G6660,Mapping!$E$2:$F$246,2,0)</f>
        <v>S1</v>
      </c>
    </row>
    <row r="6661" spans="5:11" x14ac:dyDescent="0.25">
      <c r="E6661" s="5" t="s">
        <v>159</v>
      </c>
      <c r="F6661" s="1" t="s">
        <v>117</v>
      </c>
      <c r="G6661" s="2">
        <v>44368</v>
      </c>
      <c r="H6661" s="1">
        <v>0</v>
      </c>
      <c r="I6661" s="24">
        <f>VLOOKUP($E6661,Mapping!$A$2:$C$502,3,0)</f>
        <v>0</v>
      </c>
      <c r="J6661" s="24" t="str">
        <f>VLOOKUP($E6661,Mapping!$A$2:$C$502,2,0)</f>
        <v>Event After Effect</v>
      </c>
      <c r="K6661" s="24" t="str">
        <f>VLOOKUP(G6661,Mapping!$E$2:$F$246,2,0)</f>
        <v>S1</v>
      </c>
    </row>
    <row r="6662" spans="5:11" x14ac:dyDescent="0.25">
      <c r="E6662" s="5" t="s">
        <v>160</v>
      </c>
      <c r="F6662" s="1" t="s">
        <v>117</v>
      </c>
      <c r="G6662" s="2">
        <v>44368</v>
      </c>
      <c r="H6662" s="1">
        <v>0</v>
      </c>
      <c r="I6662" s="24">
        <f>VLOOKUP($E6662,Mapping!$A$2:$C$502,3,0)</f>
        <v>0</v>
      </c>
      <c r="J6662" s="24" t="str">
        <f>VLOOKUP($E6662,Mapping!$A$2:$C$502,2,0)</f>
        <v>Event After Effect</v>
      </c>
      <c r="K6662" s="24" t="str">
        <f>VLOOKUP(G6662,Mapping!$E$2:$F$246,2,0)</f>
        <v>S1</v>
      </c>
    </row>
    <row r="6663" spans="5:11" x14ac:dyDescent="0.25">
      <c r="E6663" s="5" t="s">
        <v>161</v>
      </c>
      <c r="F6663" s="1" t="s">
        <v>117</v>
      </c>
      <c r="G6663" s="2">
        <v>44368</v>
      </c>
      <c r="H6663" s="1">
        <v>0</v>
      </c>
      <c r="I6663" s="24">
        <f>VLOOKUP($E6663,Mapping!$A$2:$C$502,3,0)</f>
        <v>0</v>
      </c>
      <c r="J6663" s="24" t="str">
        <f>VLOOKUP($E6663,Mapping!$A$2:$C$502,2,0)</f>
        <v>Internal Event</v>
      </c>
      <c r="K6663" s="24" t="str">
        <f>VLOOKUP(G6663,Mapping!$E$2:$F$246,2,0)</f>
        <v>S1</v>
      </c>
    </row>
    <row r="6664" spans="5:11" x14ac:dyDescent="0.25">
      <c r="E6664" s="5" t="s">
        <v>162</v>
      </c>
      <c r="F6664" s="1" t="s">
        <v>117</v>
      </c>
      <c r="G6664" s="2">
        <v>44368</v>
      </c>
      <c r="H6664" s="1">
        <v>0</v>
      </c>
      <c r="I6664" s="24">
        <f>VLOOKUP($E6664,Mapping!$A$2:$C$502,3,0)</f>
        <v>0</v>
      </c>
      <c r="J6664" s="24" t="str">
        <f>VLOOKUP($E6664,Mapping!$A$2:$C$502,2,0)</f>
        <v>Tuesday Effect</v>
      </c>
      <c r="K6664" s="24" t="str">
        <f>VLOOKUP(G6664,Mapping!$E$2:$F$246,2,0)</f>
        <v>S1</v>
      </c>
    </row>
    <row r="6665" spans="5:11" x14ac:dyDescent="0.25">
      <c r="E6665" s="5" t="s">
        <v>222</v>
      </c>
      <c r="F6665" s="1" t="s">
        <v>117</v>
      </c>
      <c r="G6665" s="2">
        <v>44368</v>
      </c>
      <c r="H6665" s="1">
        <v>0</v>
      </c>
      <c r="I6665" s="24" t="str">
        <f>VLOOKUP($E6665,Mapping!$A$2:$C$502,3,0)</f>
        <v>Pre</v>
      </c>
      <c r="J6665" s="24" t="str">
        <f>VLOOKUP($E6665,Mapping!$A$2:$C$502,2,0)</f>
        <v>Unity</v>
      </c>
      <c r="K6665" s="24" t="str">
        <f>VLOOKUP(G6665,Mapping!$E$2:$F$246,2,0)</f>
        <v>S1</v>
      </c>
    </row>
    <row r="6666" spans="5:11" x14ac:dyDescent="0.25">
      <c r="E6666" s="5" t="s">
        <v>234</v>
      </c>
      <c r="F6666" s="1" t="s">
        <v>117</v>
      </c>
      <c r="G6666" s="2">
        <v>44368</v>
      </c>
      <c r="H6666" s="1">
        <v>4999.41273968106</v>
      </c>
      <c r="I6666" s="24" t="str">
        <f>VLOOKUP($E6666,Mapping!$A$2:$C$502,3,0)</f>
        <v>S1</v>
      </c>
      <c r="J6666" s="24" t="str">
        <f>VLOOKUP($E6666,Mapping!$A$2:$C$502,2,0)</f>
        <v>Unity</v>
      </c>
      <c r="K6666" s="24" t="str">
        <f>VLOOKUP(G6666,Mapping!$E$2:$F$246,2,0)</f>
        <v>S1</v>
      </c>
    </row>
    <row r="6667" spans="5:11" x14ac:dyDescent="0.25">
      <c r="E6667" s="5" t="s">
        <v>235</v>
      </c>
      <c r="F6667" s="1" t="s">
        <v>117</v>
      </c>
      <c r="G6667" s="2">
        <v>44368</v>
      </c>
      <c r="H6667" s="1">
        <v>0</v>
      </c>
      <c r="I6667" s="24" t="str">
        <f>VLOOKUP($E6667,Mapping!$A$2:$C$502,3,0)</f>
        <v>S2</v>
      </c>
      <c r="J6667" s="24" t="str">
        <f>VLOOKUP($E6667,Mapping!$A$2:$C$502,2,0)</f>
        <v>Unity</v>
      </c>
      <c r="K6667" s="24" t="str">
        <f>VLOOKUP(G6667,Mapping!$E$2:$F$246,2,0)</f>
        <v>S1</v>
      </c>
    </row>
    <row r="6668" spans="5:11" x14ac:dyDescent="0.25">
      <c r="E6668" s="5" t="s">
        <v>247</v>
      </c>
      <c r="F6668" s="1" t="s">
        <v>117</v>
      </c>
      <c r="G6668" s="2">
        <v>44368</v>
      </c>
      <c r="H6668" s="1">
        <v>0</v>
      </c>
      <c r="I6668" s="24" t="str">
        <f>VLOOKUP($E6668,Mapping!$A$2:$C$502,3,0)</f>
        <v>S3</v>
      </c>
      <c r="J6668" s="24" t="str">
        <f>VLOOKUP($E6668,Mapping!$A$2:$C$502,2,0)</f>
        <v>Unity</v>
      </c>
      <c r="K6668" s="24" t="str">
        <f>VLOOKUP(G6668,Mapping!$E$2:$F$246,2,0)</f>
        <v>S1</v>
      </c>
    </row>
    <row r="6669" spans="5:11" x14ac:dyDescent="0.25">
      <c r="E6669" s="5" t="s">
        <v>200</v>
      </c>
      <c r="F6669" s="1" t="s">
        <v>117</v>
      </c>
      <c r="G6669" s="2">
        <v>44369</v>
      </c>
      <c r="H6669" s="1">
        <v>9986.4337038252797</v>
      </c>
      <c r="I6669" s="24">
        <f>VLOOKUP($E6669,Mapping!$A$2:$C$502,3,0)</f>
        <v>0</v>
      </c>
      <c r="J6669" s="24" t="str">
        <f>VLOOKUP($E6669,Mapping!$A$2:$C$502,2,0)</f>
        <v>Apple Search</v>
      </c>
      <c r="K6669" s="24" t="str">
        <f>VLOOKUP(G6669,Mapping!$E$2:$F$246,2,0)</f>
        <v>S1</v>
      </c>
    </row>
    <row r="6670" spans="5:11" x14ac:dyDescent="0.25">
      <c r="E6670" s="5" t="s">
        <v>227</v>
      </c>
      <c r="F6670" s="1" t="s">
        <v>117</v>
      </c>
      <c r="G6670" s="2">
        <v>44369</v>
      </c>
      <c r="H6670" s="1">
        <v>32.483819990538997</v>
      </c>
      <c r="I6670" s="24">
        <f>VLOOKUP($E6670,Mapping!$A$2:$C$502,3,0)</f>
        <v>0</v>
      </c>
      <c r="J6670" s="24" t="str">
        <f>VLOOKUP($E6670,Mapping!$A$2:$C$502,2,0)</f>
        <v>Applovin Rewarded</v>
      </c>
      <c r="K6670" s="24" t="str">
        <f>VLOOKUP(G6670,Mapping!$E$2:$F$246,2,0)</f>
        <v>S1</v>
      </c>
    </row>
    <row r="6671" spans="5:11" x14ac:dyDescent="0.25">
      <c r="E6671" s="5" t="s">
        <v>201</v>
      </c>
      <c r="F6671" s="1" t="s">
        <v>117</v>
      </c>
      <c r="G6671" s="2">
        <v>44369</v>
      </c>
      <c r="H6671" s="1">
        <v>44.275166679570802</v>
      </c>
      <c r="I6671" s="24">
        <f>VLOOKUP($E6671,Mapping!$A$2:$C$502,3,0)</f>
        <v>0</v>
      </c>
      <c r="J6671" s="24" t="str">
        <f>VLOOKUP($E6671,Mapping!$A$2:$C$502,2,0)</f>
        <v>Applovin Video</v>
      </c>
      <c r="K6671" s="24" t="str">
        <f>VLOOKUP(G6671,Mapping!$E$2:$F$246,2,0)</f>
        <v>S1</v>
      </c>
    </row>
    <row r="6672" spans="5:11" x14ac:dyDescent="0.25">
      <c r="E6672" s="5" t="s">
        <v>143</v>
      </c>
      <c r="F6672" s="1" t="s">
        <v>117</v>
      </c>
      <c r="G6672" s="2">
        <v>44369</v>
      </c>
      <c r="H6672" s="1">
        <v>0</v>
      </c>
      <c r="I6672" s="24">
        <f>VLOOKUP($E6672,Mapping!$A$2:$C$502,3,0)</f>
        <v>0</v>
      </c>
      <c r="J6672" s="24" t="str">
        <f>VLOOKUP($E6672,Mapping!$A$2:$C$502,2,0)</f>
        <v>Bug Fix</v>
      </c>
      <c r="K6672" s="24" t="str">
        <f>VLOOKUP(G6672,Mapping!$E$2:$F$246,2,0)</f>
        <v>S1</v>
      </c>
    </row>
    <row r="6673" spans="5:11" x14ac:dyDescent="0.25">
      <c r="E6673" s="5" t="s">
        <v>144</v>
      </c>
      <c r="F6673" s="1" t="s">
        <v>117</v>
      </c>
      <c r="G6673" s="2">
        <v>44369</v>
      </c>
      <c r="H6673" s="1">
        <v>0</v>
      </c>
      <c r="I6673" s="24">
        <f>VLOOKUP($E6673,Mapping!$A$2:$C$502,3,0)</f>
        <v>0</v>
      </c>
      <c r="J6673" s="24" t="str">
        <f>VLOOKUP($E6673,Mapping!$A$2:$C$502,2,0)</f>
        <v>Bug Fix</v>
      </c>
      <c r="K6673" s="24" t="str">
        <f>VLOOKUP(G6673,Mapping!$E$2:$F$246,2,0)</f>
        <v>S1</v>
      </c>
    </row>
    <row r="6674" spans="5:11" x14ac:dyDescent="0.25">
      <c r="E6674" s="5" t="s">
        <v>226</v>
      </c>
      <c r="F6674" s="1" t="s">
        <v>117</v>
      </c>
      <c r="G6674" s="2">
        <v>44369</v>
      </c>
      <c r="H6674" s="1">
        <v>0</v>
      </c>
      <c r="I6674" s="24">
        <f>VLOOKUP($E6674,Mapping!$A$2:$C$502,3,0)</f>
        <v>0</v>
      </c>
      <c r="J6674" s="24" t="str">
        <f>VLOOKUP($E6674,Mapping!$A$2:$C$502,2,0)</f>
        <v>Bug Fix</v>
      </c>
      <c r="K6674" s="24" t="str">
        <f>VLOOKUP(G6674,Mapping!$E$2:$F$246,2,0)</f>
        <v>S1</v>
      </c>
    </row>
    <row r="6675" spans="5:11" x14ac:dyDescent="0.25">
      <c r="E6675" s="5" t="s">
        <v>146</v>
      </c>
      <c r="F6675" s="1" t="s">
        <v>117</v>
      </c>
      <c r="G6675" s="2">
        <v>44369</v>
      </c>
      <c r="H6675" s="1">
        <v>0</v>
      </c>
      <c r="I6675" s="24">
        <f>VLOOKUP($E6675,Mapping!$A$2:$C$502,3,0)</f>
        <v>0</v>
      </c>
      <c r="J6675" s="24" t="str">
        <f>VLOOKUP($E6675,Mapping!$A$2:$C$502,2,0)</f>
        <v>Event After Effect</v>
      </c>
      <c r="K6675" s="24" t="str">
        <f>VLOOKUP(G6675,Mapping!$E$2:$F$246,2,0)</f>
        <v>S1</v>
      </c>
    </row>
    <row r="6676" spans="5:11" x14ac:dyDescent="0.25">
      <c r="E6676" s="5" t="s">
        <v>228</v>
      </c>
      <c r="F6676" s="1" t="s">
        <v>117</v>
      </c>
      <c r="G6676" s="2">
        <v>44369</v>
      </c>
      <c r="H6676" s="1">
        <v>2010.8722197695499</v>
      </c>
      <c r="I6676" s="24">
        <f>VLOOKUP($E6676,Mapping!$A$2:$C$502,3,0)</f>
        <v>0</v>
      </c>
      <c r="J6676" s="24" t="str">
        <f>VLOOKUP($E6676,Mapping!$A$2:$C$502,2,0)</f>
        <v>Bytedance Global</v>
      </c>
      <c r="K6676" s="24" t="str">
        <f>VLOOKUP(G6676,Mapping!$E$2:$F$246,2,0)</f>
        <v>S1</v>
      </c>
    </row>
    <row r="6677" spans="5:11" x14ac:dyDescent="0.25">
      <c r="E6677" s="5" t="s">
        <v>180</v>
      </c>
      <c r="F6677" s="1" t="s">
        <v>117</v>
      </c>
      <c r="G6677" s="2">
        <v>44369</v>
      </c>
      <c r="H6677" s="1">
        <v>-17329.787836325599</v>
      </c>
      <c r="I6677" s="24">
        <f>VLOOKUP($E6677,Mapping!$A$2:$C$502,3,0)</f>
        <v>0</v>
      </c>
      <c r="J6677" s="24" t="str">
        <f>VLOOKUP($E6677,Mapping!$A$2:$C$502,2,0)</f>
        <v>Lords Mobile</v>
      </c>
      <c r="K6677" s="24" t="str">
        <f>VLOOKUP(G6677,Mapping!$E$2:$F$246,2,0)</f>
        <v>S1</v>
      </c>
    </row>
    <row r="6678" spans="5:11" x14ac:dyDescent="0.25">
      <c r="E6678" s="5" t="s">
        <v>181</v>
      </c>
      <c r="F6678" s="1" t="s">
        <v>117</v>
      </c>
      <c r="G6678" s="2">
        <v>44369</v>
      </c>
      <c r="H6678" s="1">
        <v>-15248.145126674201</v>
      </c>
      <c r="I6678" s="24">
        <f>VLOOKUP($E6678,Mapping!$A$2:$C$502,3,0)</f>
        <v>0</v>
      </c>
      <c r="J6678" s="24" t="str">
        <f>VLOOKUP($E6678,Mapping!$A$2:$C$502,2,0)</f>
        <v>Rise of Kingdom</v>
      </c>
      <c r="K6678" s="24" t="str">
        <f>VLOOKUP(G6678,Mapping!$E$2:$F$246,2,0)</f>
        <v>S1</v>
      </c>
    </row>
    <row r="6679" spans="5:11" x14ac:dyDescent="0.25">
      <c r="E6679" s="5" t="s">
        <v>182</v>
      </c>
      <c r="F6679" s="1" t="s">
        <v>117</v>
      </c>
      <c r="G6679" s="2">
        <v>44369</v>
      </c>
      <c r="H6679" s="1">
        <v>-14015.108960002801</v>
      </c>
      <c r="I6679" s="24">
        <f>VLOOKUP($E6679,Mapping!$A$2:$C$502,3,0)</f>
        <v>0</v>
      </c>
      <c r="J6679" s="24" t="str">
        <f>VLOOKUP($E6679,Mapping!$A$2:$C$502,2,0)</f>
        <v>West Game</v>
      </c>
      <c r="K6679" s="24" t="str">
        <f>VLOOKUP(G6679,Mapping!$E$2:$F$246,2,0)</f>
        <v>S1</v>
      </c>
    </row>
    <row r="6680" spans="5:11" x14ac:dyDescent="0.25">
      <c r="E6680" s="5" t="s">
        <v>148</v>
      </c>
      <c r="F6680" s="1" t="s">
        <v>117</v>
      </c>
      <c r="G6680" s="2">
        <v>44369</v>
      </c>
      <c r="H6680" s="1">
        <v>0</v>
      </c>
      <c r="I6680" s="24">
        <f>VLOOKUP($E6680,Mapping!$A$2:$C$502,3,0)</f>
        <v>0</v>
      </c>
      <c r="J6680" s="24" t="str">
        <f>VLOOKUP($E6680,Mapping!$A$2:$C$502,2,0)</f>
        <v>Event After Effect</v>
      </c>
      <c r="K6680" s="24" t="str">
        <f>VLOOKUP(G6680,Mapping!$E$2:$F$246,2,0)</f>
        <v>S1</v>
      </c>
    </row>
    <row r="6681" spans="5:11" x14ac:dyDescent="0.25">
      <c r="E6681" s="5" t="s">
        <v>202</v>
      </c>
      <c r="F6681" s="1" t="s">
        <v>117</v>
      </c>
      <c r="G6681" s="2">
        <v>44369</v>
      </c>
      <c r="H6681" s="1">
        <v>10350.8366849427</v>
      </c>
      <c r="I6681" s="24" t="str">
        <f>VLOOKUP($E6681,Mapping!$A$2:$C$502,3,0)</f>
        <v>S1</v>
      </c>
      <c r="J6681" s="24" t="str">
        <f>VLOOKUP($E6681,Mapping!$A$2:$C$502,2,0)</f>
        <v>Facebook AEO AAA</v>
      </c>
      <c r="K6681" s="24" t="str">
        <f>VLOOKUP(G6681,Mapping!$E$2:$F$246,2,0)</f>
        <v>S1</v>
      </c>
    </row>
    <row r="6682" spans="5:11" x14ac:dyDescent="0.25">
      <c r="E6682" s="5" t="s">
        <v>203</v>
      </c>
      <c r="F6682" s="1" t="s">
        <v>117</v>
      </c>
      <c r="G6682" s="2">
        <v>44369</v>
      </c>
      <c r="H6682" s="1">
        <v>0</v>
      </c>
      <c r="I6682" s="24" t="str">
        <f>VLOOKUP($E6682,Mapping!$A$2:$C$502,3,0)</f>
        <v>S2</v>
      </c>
      <c r="J6682" s="24" t="str">
        <f>VLOOKUP($E6682,Mapping!$A$2:$C$502,2,0)</f>
        <v>Facebook AEO AAA</v>
      </c>
      <c r="K6682" s="24" t="str">
        <f>VLOOKUP(G6682,Mapping!$E$2:$F$246,2,0)</f>
        <v>S1</v>
      </c>
    </row>
    <row r="6683" spans="5:11" x14ac:dyDescent="0.25">
      <c r="E6683" s="5" t="s">
        <v>243</v>
      </c>
      <c r="F6683" s="1" t="s">
        <v>117</v>
      </c>
      <c r="G6683" s="2">
        <v>44369</v>
      </c>
      <c r="H6683" s="1">
        <v>0</v>
      </c>
      <c r="I6683" s="24" t="str">
        <f>VLOOKUP($E6683,Mapping!$A$2:$C$502,3,0)</f>
        <v>S3</v>
      </c>
      <c r="J6683" s="24" t="str">
        <f>VLOOKUP($E6683,Mapping!$A$2:$C$502,2,0)</f>
        <v>Facebook AEO AAA</v>
      </c>
      <c r="K6683" s="24" t="str">
        <f>VLOOKUP(G6683,Mapping!$E$2:$F$246,2,0)</f>
        <v>S1</v>
      </c>
    </row>
    <row r="6684" spans="5:11" x14ac:dyDescent="0.25">
      <c r="E6684" s="5" t="s">
        <v>204</v>
      </c>
      <c r="F6684" s="1" t="s">
        <v>117</v>
      </c>
      <c r="G6684" s="2">
        <v>44369</v>
      </c>
      <c r="H6684" s="1">
        <v>0</v>
      </c>
      <c r="I6684" s="24" t="str">
        <f>VLOOKUP($E6684,Mapping!$A$2:$C$502,3,0)</f>
        <v>Pre</v>
      </c>
      <c r="J6684" s="24" t="str">
        <f>VLOOKUP($E6684,Mapping!$A$2:$C$502,2,0)</f>
        <v>Facebook AEO AAA</v>
      </c>
      <c r="K6684" s="24" t="str">
        <f>VLOOKUP(G6684,Mapping!$E$2:$F$246,2,0)</f>
        <v>S1</v>
      </c>
    </row>
    <row r="6685" spans="5:11" x14ac:dyDescent="0.25">
      <c r="E6685" s="5" t="s">
        <v>205</v>
      </c>
      <c r="F6685" s="1" t="s">
        <v>117</v>
      </c>
      <c r="G6685" s="2">
        <v>44369</v>
      </c>
      <c r="H6685" s="1">
        <v>9258.0136661101606</v>
      </c>
      <c r="I6685" s="24" t="str">
        <f>VLOOKUP($E6685,Mapping!$A$2:$C$502,3,0)</f>
        <v>S1</v>
      </c>
      <c r="J6685" s="24" t="str">
        <f>VLOOKUP($E6685,Mapping!$A$2:$C$502,2,0)</f>
        <v>Facebook AEO BAU</v>
      </c>
      <c r="K6685" s="24" t="str">
        <f>VLOOKUP(G6685,Mapping!$E$2:$F$246,2,0)</f>
        <v>S1</v>
      </c>
    </row>
    <row r="6686" spans="5:11" x14ac:dyDescent="0.25">
      <c r="E6686" s="5" t="s">
        <v>206</v>
      </c>
      <c r="F6686" s="1" t="s">
        <v>117</v>
      </c>
      <c r="G6686" s="2">
        <v>44369</v>
      </c>
      <c r="H6686" s="1">
        <v>0</v>
      </c>
      <c r="I6686" s="24" t="str">
        <f>VLOOKUP($E6686,Mapping!$A$2:$C$502,3,0)</f>
        <v>S2</v>
      </c>
      <c r="J6686" s="24" t="str">
        <f>VLOOKUP($E6686,Mapping!$A$2:$C$502,2,0)</f>
        <v>Facebook AEO BAU</v>
      </c>
      <c r="K6686" s="24" t="str">
        <f>VLOOKUP(G6686,Mapping!$E$2:$F$246,2,0)</f>
        <v>S1</v>
      </c>
    </row>
    <row r="6687" spans="5:11" x14ac:dyDescent="0.25">
      <c r="E6687" s="5" t="s">
        <v>244</v>
      </c>
      <c r="F6687" s="1" t="s">
        <v>117</v>
      </c>
      <c r="G6687" s="2">
        <v>44369</v>
      </c>
      <c r="H6687" s="1">
        <v>0</v>
      </c>
      <c r="I6687" s="24" t="str">
        <f>VLOOKUP($E6687,Mapping!$A$2:$C$502,3,0)</f>
        <v>S3</v>
      </c>
      <c r="J6687" s="24" t="str">
        <f>VLOOKUP($E6687,Mapping!$A$2:$C$502,2,0)</f>
        <v>Facebook AEO BAU</v>
      </c>
      <c r="K6687" s="24" t="str">
        <f>VLOOKUP(G6687,Mapping!$E$2:$F$246,2,0)</f>
        <v>S1</v>
      </c>
    </row>
    <row r="6688" spans="5:11" x14ac:dyDescent="0.25">
      <c r="E6688" s="5" t="s">
        <v>207</v>
      </c>
      <c r="F6688" s="1" t="s">
        <v>117</v>
      </c>
      <c r="G6688" s="2">
        <v>44369</v>
      </c>
      <c r="H6688" s="1">
        <v>0</v>
      </c>
      <c r="I6688" s="24" t="str">
        <f>VLOOKUP($E6688,Mapping!$A$2:$C$502,3,0)</f>
        <v>Pre</v>
      </c>
      <c r="J6688" s="24" t="str">
        <f>VLOOKUP($E6688,Mapping!$A$2:$C$502,2,0)</f>
        <v>Facebook AEO BAU</v>
      </c>
      <c r="K6688" s="24" t="str">
        <f>VLOOKUP(G6688,Mapping!$E$2:$F$246,2,0)</f>
        <v>S1</v>
      </c>
    </row>
    <row r="6689" spans="5:11" x14ac:dyDescent="0.25">
      <c r="E6689" s="5" t="s">
        <v>208</v>
      </c>
      <c r="F6689" s="1" t="s">
        <v>117</v>
      </c>
      <c r="G6689" s="2">
        <v>44369</v>
      </c>
      <c r="H6689" s="1">
        <v>0</v>
      </c>
      <c r="I6689" s="24" t="str">
        <f>VLOOKUP($E6689,Mapping!$A$2:$C$502,3,0)</f>
        <v>Pre</v>
      </c>
      <c r="J6689" s="24" t="str">
        <f>VLOOKUP($E6689,Mapping!$A$2:$C$502,2,0)</f>
        <v>Facebook VO AAA</v>
      </c>
      <c r="K6689" s="24" t="str">
        <f>VLOOKUP(G6689,Mapping!$E$2:$F$246,2,0)</f>
        <v>S1</v>
      </c>
    </row>
    <row r="6690" spans="5:11" x14ac:dyDescent="0.25">
      <c r="E6690" s="5" t="s">
        <v>209</v>
      </c>
      <c r="F6690" s="1" t="s">
        <v>117</v>
      </c>
      <c r="G6690" s="2">
        <v>44369</v>
      </c>
      <c r="H6690" s="1">
        <v>8927.9915429541707</v>
      </c>
      <c r="I6690" s="24" t="str">
        <f>VLOOKUP($E6690,Mapping!$A$2:$C$502,3,0)</f>
        <v>S1</v>
      </c>
      <c r="J6690" s="24" t="str">
        <f>VLOOKUP($E6690,Mapping!$A$2:$C$502,2,0)</f>
        <v>Facebook VO AAA</v>
      </c>
      <c r="K6690" s="24" t="str">
        <f>VLOOKUP(G6690,Mapping!$E$2:$F$246,2,0)</f>
        <v>S1</v>
      </c>
    </row>
    <row r="6691" spans="5:11" x14ac:dyDescent="0.25">
      <c r="E6691" s="5" t="s">
        <v>210</v>
      </c>
      <c r="F6691" s="1" t="s">
        <v>117</v>
      </c>
      <c r="G6691" s="2">
        <v>44369</v>
      </c>
      <c r="H6691" s="1">
        <v>0</v>
      </c>
      <c r="I6691" s="24" t="str">
        <f>VLOOKUP($E6691,Mapping!$A$2:$C$502,3,0)</f>
        <v>S2</v>
      </c>
      <c r="J6691" s="24" t="str">
        <f>VLOOKUP($E6691,Mapping!$A$2:$C$502,2,0)</f>
        <v>Facebook VO AAA</v>
      </c>
      <c r="K6691" s="24" t="str">
        <f>VLOOKUP(G6691,Mapping!$E$2:$F$246,2,0)</f>
        <v>S1</v>
      </c>
    </row>
    <row r="6692" spans="5:11" x14ac:dyDescent="0.25">
      <c r="E6692" s="5" t="s">
        <v>245</v>
      </c>
      <c r="F6692" s="1" t="s">
        <v>117</v>
      </c>
      <c r="G6692" s="2">
        <v>44369</v>
      </c>
      <c r="H6692" s="1">
        <v>0</v>
      </c>
      <c r="I6692" s="24" t="str">
        <f>VLOOKUP($E6692,Mapping!$A$2:$C$502,3,0)</f>
        <v>S3</v>
      </c>
      <c r="J6692" s="24" t="str">
        <f>VLOOKUP($E6692,Mapping!$A$2:$C$502,2,0)</f>
        <v>Facebook VO AAA</v>
      </c>
      <c r="K6692" s="24" t="str">
        <f>VLOOKUP(G6692,Mapping!$E$2:$F$246,2,0)</f>
        <v>S1</v>
      </c>
    </row>
    <row r="6693" spans="5:11" x14ac:dyDescent="0.25">
      <c r="E6693" s="5" t="s">
        <v>211</v>
      </c>
      <c r="F6693" s="1" t="s">
        <v>117</v>
      </c>
      <c r="G6693" s="2">
        <v>44369</v>
      </c>
      <c r="H6693" s="1">
        <v>0</v>
      </c>
      <c r="I6693" s="24" t="str">
        <f>VLOOKUP($E6693,Mapping!$A$2:$C$502,3,0)</f>
        <v>Pre</v>
      </c>
      <c r="J6693" s="24" t="str">
        <f>VLOOKUP($E6693,Mapping!$A$2:$C$502,2,0)</f>
        <v>Facebook VO BAU</v>
      </c>
      <c r="K6693" s="24" t="str">
        <f>VLOOKUP(G6693,Mapping!$E$2:$F$246,2,0)</f>
        <v>S1</v>
      </c>
    </row>
    <row r="6694" spans="5:11" x14ac:dyDescent="0.25">
      <c r="E6694" s="5" t="s">
        <v>212</v>
      </c>
      <c r="F6694" s="1" t="s">
        <v>117</v>
      </c>
      <c r="G6694" s="2">
        <v>44369</v>
      </c>
      <c r="H6694" s="1">
        <v>27355.211337681802</v>
      </c>
      <c r="I6694" s="24" t="str">
        <f>VLOOKUP($E6694,Mapping!$A$2:$C$502,3,0)</f>
        <v>S1</v>
      </c>
      <c r="J6694" s="24" t="str">
        <f>VLOOKUP($E6694,Mapping!$A$2:$C$502,2,0)</f>
        <v>Facebook VO BAU</v>
      </c>
      <c r="K6694" s="24" t="str">
        <f>VLOOKUP(G6694,Mapping!$E$2:$F$246,2,0)</f>
        <v>S1</v>
      </c>
    </row>
    <row r="6695" spans="5:11" x14ac:dyDescent="0.25">
      <c r="E6695" s="5" t="s">
        <v>213</v>
      </c>
      <c r="F6695" s="1" t="s">
        <v>117</v>
      </c>
      <c r="G6695" s="2">
        <v>44369</v>
      </c>
      <c r="H6695" s="1">
        <v>0</v>
      </c>
      <c r="I6695" s="24" t="str">
        <f>VLOOKUP($E6695,Mapping!$A$2:$C$502,3,0)</f>
        <v>S2</v>
      </c>
      <c r="J6695" s="24" t="str">
        <f>VLOOKUP($E6695,Mapping!$A$2:$C$502,2,0)</f>
        <v>Facebook VO BAU</v>
      </c>
      <c r="K6695" s="24" t="str">
        <f>VLOOKUP(G6695,Mapping!$E$2:$F$246,2,0)</f>
        <v>S1</v>
      </c>
    </row>
    <row r="6696" spans="5:11" x14ac:dyDescent="0.25">
      <c r="E6696" s="5" t="s">
        <v>246</v>
      </c>
      <c r="F6696" s="1" t="s">
        <v>117</v>
      </c>
      <c r="G6696" s="2">
        <v>44369</v>
      </c>
      <c r="H6696" s="1">
        <v>0</v>
      </c>
      <c r="I6696" s="24" t="str">
        <f>VLOOKUP($E6696,Mapping!$A$2:$C$502,3,0)</f>
        <v>S3</v>
      </c>
      <c r="J6696" s="24" t="str">
        <f>VLOOKUP($E6696,Mapping!$A$2:$C$502,2,0)</f>
        <v>Facebook VO BAU</v>
      </c>
      <c r="K6696" s="24" t="str">
        <f>VLOOKUP(G6696,Mapping!$E$2:$F$246,2,0)</f>
        <v>S1</v>
      </c>
    </row>
    <row r="6697" spans="5:11" x14ac:dyDescent="0.25">
      <c r="E6697" s="5" t="s">
        <v>214</v>
      </c>
      <c r="F6697" s="1" t="s">
        <v>117</v>
      </c>
      <c r="G6697" s="2">
        <v>44369</v>
      </c>
      <c r="H6697" s="1">
        <v>0</v>
      </c>
      <c r="I6697" s="24" t="str">
        <f>VLOOKUP($E6697,Mapping!$A$2:$C$502,3,0)</f>
        <v>Pre</v>
      </c>
      <c r="J6697" s="24" t="str">
        <f>VLOOKUP($E6697,Mapping!$A$2:$C$502,2,0)</f>
        <v>Facebook VO Dynamic</v>
      </c>
      <c r="K6697" s="24" t="str">
        <f>VLOOKUP(G6697,Mapping!$E$2:$F$246,2,0)</f>
        <v>S1</v>
      </c>
    </row>
    <row r="6698" spans="5:11" x14ac:dyDescent="0.25">
      <c r="E6698" s="5" t="s">
        <v>215</v>
      </c>
      <c r="F6698" s="1" t="s">
        <v>117</v>
      </c>
      <c r="G6698" s="2">
        <v>44369</v>
      </c>
      <c r="H6698" s="1">
        <v>4770.4144372645496</v>
      </c>
      <c r="I6698" s="24" t="str">
        <f>VLOOKUP($E6698,Mapping!$A$2:$C$502,3,0)</f>
        <v>S1</v>
      </c>
      <c r="J6698" s="24" t="str">
        <f>VLOOKUP($E6698,Mapping!$A$2:$C$502,2,0)</f>
        <v>Facebook VO Dynamic</v>
      </c>
      <c r="K6698" s="24" t="str">
        <f>VLOOKUP(G6698,Mapping!$E$2:$F$246,2,0)</f>
        <v>S1</v>
      </c>
    </row>
    <row r="6699" spans="5:11" x14ac:dyDescent="0.25">
      <c r="E6699" s="5" t="s">
        <v>216</v>
      </c>
      <c r="F6699" s="1" t="s">
        <v>117</v>
      </c>
      <c r="G6699" s="2">
        <v>44369</v>
      </c>
      <c r="H6699" s="1">
        <v>0</v>
      </c>
      <c r="I6699" s="24" t="str">
        <f>VLOOKUP($E6699,Mapping!$A$2:$C$502,3,0)</f>
        <v>Pre</v>
      </c>
      <c r="J6699" s="24" t="str">
        <f>VLOOKUP($E6699,Mapping!$A$2:$C$502,2,0)</f>
        <v>Google Display</v>
      </c>
      <c r="K6699" s="24" t="str">
        <f>VLOOKUP(G6699,Mapping!$E$2:$F$246,2,0)</f>
        <v>S1</v>
      </c>
    </row>
    <row r="6700" spans="5:11" x14ac:dyDescent="0.25">
      <c r="E6700" s="5" t="s">
        <v>217</v>
      </c>
      <c r="F6700" s="1" t="s">
        <v>117</v>
      </c>
      <c r="G6700" s="2">
        <v>44369</v>
      </c>
      <c r="H6700" s="1">
        <v>0</v>
      </c>
      <c r="I6700" s="24">
        <f>VLOOKUP($E6700,Mapping!$A$2:$C$502,3,0)</f>
        <v>0</v>
      </c>
      <c r="J6700" s="24" t="str">
        <f>VLOOKUP($E6700,Mapping!$A$2:$C$502,2,0)</f>
        <v>Google Display</v>
      </c>
      <c r="K6700" s="24" t="str">
        <f>VLOOKUP(G6700,Mapping!$E$2:$F$246,2,0)</f>
        <v>S1</v>
      </c>
    </row>
    <row r="6701" spans="5:11" x14ac:dyDescent="0.25">
      <c r="E6701" s="5" t="s">
        <v>229</v>
      </c>
      <c r="F6701" s="1" t="s">
        <v>117</v>
      </c>
      <c r="G6701" s="2">
        <v>44369</v>
      </c>
      <c r="H6701" s="1">
        <v>0</v>
      </c>
      <c r="I6701" s="24">
        <f>VLOOKUP($E6701,Mapping!$A$2:$C$502,3,0)</f>
        <v>0</v>
      </c>
      <c r="J6701" s="24" t="str">
        <f>VLOOKUP($E6701,Mapping!$A$2:$C$502,2,0)</f>
        <v>Google Display</v>
      </c>
      <c r="K6701" s="24" t="str">
        <f>VLOOKUP(G6701,Mapping!$E$2:$F$246,2,0)</f>
        <v>S1</v>
      </c>
    </row>
    <row r="6702" spans="5:11" x14ac:dyDescent="0.25">
      <c r="E6702" s="5" t="s">
        <v>218</v>
      </c>
      <c r="F6702" s="1" t="s">
        <v>117</v>
      </c>
      <c r="G6702" s="2">
        <v>44369</v>
      </c>
      <c r="H6702" s="1">
        <v>0</v>
      </c>
      <c r="I6702" s="24">
        <f>VLOOKUP($E6702,Mapping!$A$2:$C$502,3,0)</f>
        <v>0</v>
      </c>
      <c r="J6702" s="24" t="str">
        <f>VLOOKUP($E6702,Mapping!$A$2:$C$502,2,0)</f>
        <v>Google Display</v>
      </c>
      <c r="K6702" s="24" t="str">
        <f>VLOOKUP(G6702,Mapping!$E$2:$F$246,2,0)</f>
        <v>S1</v>
      </c>
    </row>
    <row r="6703" spans="5:11" x14ac:dyDescent="0.25">
      <c r="E6703" s="5" t="s">
        <v>230</v>
      </c>
      <c r="F6703" s="1" t="s">
        <v>117</v>
      </c>
      <c r="G6703" s="2">
        <v>44369</v>
      </c>
      <c r="H6703" s="1">
        <v>24165.2285649521</v>
      </c>
      <c r="I6703" s="24" t="str">
        <f>VLOOKUP($E6703,Mapping!$A$2:$C$502,3,0)</f>
        <v>S1</v>
      </c>
      <c r="J6703" s="24" t="str">
        <f>VLOOKUP($E6703,Mapping!$A$2:$C$502,2,0)</f>
        <v>Google Display</v>
      </c>
      <c r="K6703" s="24" t="str">
        <f>VLOOKUP(G6703,Mapping!$E$2:$F$246,2,0)</f>
        <v>S1</v>
      </c>
    </row>
    <row r="6704" spans="5:11" x14ac:dyDescent="0.25">
      <c r="E6704" s="5" t="s">
        <v>219</v>
      </c>
      <c r="F6704" s="1" t="s">
        <v>117</v>
      </c>
      <c r="G6704" s="2">
        <v>44369</v>
      </c>
      <c r="H6704" s="1">
        <v>0</v>
      </c>
      <c r="I6704" s="24" t="str">
        <f>VLOOKUP($E6704,Mapping!$A$2:$C$502,3,0)</f>
        <v>Pre</v>
      </c>
      <c r="J6704" s="24" t="str">
        <f>VLOOKUP($E6704,Mapping!$A$2:$C$502,2,0)</f>
        <v>Google Youtube</v>
      </c>
      <c r="K6704" s="24" t="str">
        <f>VLOOKUP(G6704,Mapping!$E$2:$F$246,2,0)</f>
        <v>S1</v>
      </c>
    </row>
    <row r="6705" spans="5:11" x14ac:dyDescent="0.25">
      <c r="E6705" s="5" t="s">
        <v>220</v>
      </c>
      <c r="F6705" s="1" t="s">
        <v>117</v>
      </c>
      <c r="G6705" s="2">
        <v>44369</v>
      </c>
      <c r="H6705" s="1">
        <v>0</v>
      </c>
      <c r="I6705" s="24">
        <f>VLOOKUP($E6705,Mapping!$A$2:$C$502,3,0)</f>
        <v>0</v>
      </c>
      <c r="J6705" s="24" t="str">
        <f>VLOOKUP($E6705,Mapping!$A$2:$C$502,2,0)</f>
        <v>Google Youtube</v>
      </c>
      <c r="K6705" s="24" t="str">
        <f>VLOOKUP(G6705,Mapping!$E$2:$F$246,2,0)</f>
        <v>S1</v>
      </c>
    </row>
    <row r="6706" spans="5:11" x14ac:dyDescent="0.25">
      <c r="E6706" s="5" t="s">
        <v>231</v>
      </c>
      <c r="F6706" s="1" t="s">
        <v>117</v>
      </c>
      <c r="G6706" s="2">
        <v>44369</v>
      </c>
      <c r="H6706" s="1">
        <v>0</v>
      </c>
      <c r="I6706" s="24">
        <f>VLOOKUP($E6706,Mapping!$A$2:$C$502,3,0)</f>
        <v>0</v>
      </c>
      <c r="J6706" s="24" t="str">
        <f>VLOOKUP($E6706,Mapping!$A$2:$C$502,2,0)</f>
        <v>Google Youtube</v>
      </c>
      <c r="K6706" s="24" t="str">
        <f>VLOOKUP(G6706,Mapping!$E$2:$F$246,2,0)</f>
        <v>S1</v>
      </c>
    </row>
    <row r="6707" spans="5:11" x14ac:dyDescent="0.25">
      <c r="E6707" s="5" t="s">
        <v>221</v>
      </c>
      <c r="F6707" s="1" t="s">
        <v>117</v>
      </c>
      <c r="G6707" s="2">
        <v>44369</v>
      </c>
      <c r="H6707" s="1">
        <v>0</v>
      </c>
      <c r="I6707" s="24">
        <f>VLOOKUP($E6707,Mapping!$A$2:$C$502,3,0)</f>
        <v>0</v>
      </c>
      <c r="J6707" s="24" t="str">
        <f>VLOOKUP($E6707,Mapping!$A$2:$C$502,2,0)</f>
        <v>Google Youtube</v>
      </c>
      <c r="K6707" s="24" t="str">
        <f>VLOOKUP(G6707,Mapping!$E$2:$F$246,2,0)</f>
        <v>S1</v>
      </c>
    </row>
    <row r="6708" spans="5:11" x14ac:dyDescent="0.25">
      <c r="E6708" s="5" t="s">
        <v>232</v>
      </c>
      <c r="F6708" s="1" t="s">
        <v>117</v>
      </c>
      <c r="G6708" s="2">
        <v>44369</v>
      </c>
      <c r="H6708" s="1">
        <v>16038.1365827021</v>
      </c>
      <c r="I6708" s="24" t="str">
        <f>VLOOKUP($E6708,Mapping!$A$2:$C$502,3,0)</f>
        <v>S1</v>
      </c>
      <c r="J6708" s="24" t="str">
        <f>VLOOKUP($E6708,Mapping!$A$2:$C$502,2,0)</f>
        <v>Google Youtube</v>
      </c>
      <c r="K6708" s="24" t="str">
        <f>VLOOKUP(G6708,Mapping!$E$2:$F$246,2,0)</f>
        <v>S1</v>
      </c>
    </row>
    <row r="6709" spans="5:11" x14ac:dyDescent="0.25">
      <c r="E6709" s="5" t="s">
        <v>73</v>
      </c>
      <c r="F6709" s="1" t="s">
        <v>117</v>
      </c>
      <c r="G6709" s="2">
        <v>44369</v>
      </c>
      <c r="H6709" s="1">
        <v>282876.95580592903</v>
      </c>
      <c r="I6709" s="24">
        <f>VLOOKUP($E6709,Mapping!$A$2:$C$502,3,0)</f>
        <v>0</v>
      </c>
      <c r="J6709" s="24">
        <f>VLOOKUP($E6709,Mapping!$A$2:$C$502,2,0)</f>
        <v>0</v>
      </c>
      <c r="K6709" s="24" t="str">
        <f>VLOOKUP(G6709,Mapping!$E$2:$F$246,2,0)</f>
        <v>S1</v>
      </c>
    </row>
    <row r="6710" spans="5:11" x14ac:dyDescent="0.25">
      <c r="E6710" s="5" t="s">
        <v>149</v>
      </c>
      <c r="F6710" s="1" t="s">
        <v>117</v>
      </c>
      <c r="G6710" s="2">
        <v>44369</v>
      </c>
      <c r="H6710" s="1">
        <v>0</v>
      </c>
      <c r="I6710" s="24">
        <f>VLOOKUP($E6710,Mapping!$A$2:$C$502,3,0)</f>
        <v>0</v>
      </c>
      <c r="J6710" s="24" t="str">
        <f>VLOOKUP($E6710,Mapping!$A$2:$C$502,2,0)</f>
        <v>Event After Effect</v>
      </c>
      <c r="K6710" s="24" t="str">
        <f>VLOOKUP(G6710,Mapping!$E$2:$F$246,2,0)</f>
        <v>S1</v>
      </c>
    </row>
    <row r="6711" spans="5:11" x14ac:dyDescent="0.25">
      <c r="E6711" s="5" t="s">
        <v>150</v>
      </c>
      <c r="F6711" s="1" t="s">
        <v>117</v>
      </c>
      <c r="G6711" s="2">
        <v>44369</v>
      </c>
      <c r="H6711" s="1">
        <v>0</v>
      </c>
      <c r="I6711" s="24">
        <f>VLOOKUP($E6711,Mapping!$A$2:$C$502,3,0)</f>
        <v>0</v>
      </c>
      <c r="J6711" s="24" t="str">
        <f>VLOOKUP($E6711,Mapping!$A$2:$C$502,2,0)</f>
        <v>Internal Event</v>
      </c>
      <c r="K6711" s="24" t="str">
        <f>VLOOKUP(G6711,Mapping!$E$2:$F$246,2,0)</f>
        <v>S1</v>
      </c>
    </row>
    <row r="6712" spans="5:11" x14ac:dyDescent="0.25">
      <c r="E6712" s="5" t="s">
        <v>151</v>
      </c>
      <c r="F6712" s="1" t="s">
        <v>117</v>
      </c>
      <c r="G6712" s="2">
        <v>44369</v>
      </c>
      <c r="H6712" s="1">
        <v>0</v>
      </c>
      <c r="I6712" s="24">
        <f>VLOOKUP($E6712,Mapping!$A$2:$C$502,3,0)</f>
        <v>0</v>
      </c>
      <c r="J6712" s="24" t="str">
        <f>VLOOKUP($E6712,Mapping!$A$2:$C$502,2,0)</f>
        <v>Internal Event</v>
      </c>
      <c r="K6712" s="24" t="str">
        <f>VLOOKUP(G6712,Mapping!$E$2:$F$246,2,0)</f>
        <v>S1</v>
      </c>
    </row>
    <row r="6713" spans="5:11" x14ac:dyDescent="0.25">
      <c r="E6713" s="5" t="s">
        <v>152</v>
      </c>
      <c r="F6713" s="1" t="s">
        <v>117</v>
      </c>
      <c r="G6713" s="2">
        <v>44369</v>
      </c>
      <c r="H6713" s="1">
        <v>0</v>
      </c>
      <c r="I6713" s="24">
        <f>VLOOKUP($E6713,Mapping!$A$2:$C$502,3,0)</f>
        <v>0</v>
      </c>
      <c r="J6713" s="24" t="str">
        <f>VLOOKUP($E6713,Mapping!$A$2:$C$502,2,0)</f>
        <v>Internal Event</v>
      </c>
      <c r="K6713" s="24" t="str">
        <f>VLOOKUP(G6713,Mapping!$E$2:$F$246,2,0)</f>
        <v>S1</v>
      </c>
    </row>
    <row r="6714" spans="5:11" x14ac:dyDescent="0.25">
      <c r="E6714" s="5" t="s">
        <v>153</v>
      </c>
      <c r="F6714" s="1" t="s">
        <v>117</v>
      </c>
      <c r="G6714" s="2">
        <v>44369</v>
      </c>
      <c r="H6714" s="1">
        <v>0</v>
      </c>
      <c r="I6714" s="24">
        <f>VLOOKUP($E6714,Mapping!$A$2:$C$502,3,0)</f>
        <v>0</v>
      </c>
      <c r="J6714" s="24" t="str">
        <f>VLOOKUP($E6714,Mapping!$A$2:$C$502,2,0)</f>
        <v>Monday Effect</v>
      </c>
      <c r="K6714" s="24" t="str">
        <f>VLOOKUP(G6714,Mapping!$E$2:$F$246,2,0)</f>
        <v>S1</v>
      </c>
    </row>
    <row r="6715" spans="5:11" x14ac:dyDescent="0.25">
      <c r="E6715" s="5" t="s">
        <v>154</v>
      </c>
      <c r="F6715" s="1" t="s">
        <v>117</v>
      </c>
      <c r="G6715" s="2">
        <v>44369</v>
      </c>
      <c r="H6715" s="1">
        <v>0</v>
      </c>
      <c r="I6715" s="24">
        <f>VLOOKUP($E6715,Mapping!$A$2:$C$502,3,0)</f>
        <v>0</v>
      </c>
      <c r="J6715" s="24" t="str">
        <f>VLOOKUP($E6715,Mapping!$A$2:$C$502,2,0)</f>
        <v>New Content</v>
      </c>
      <c r="K6715" s="24" t="str">
        <f>VLOOKUP(G6715,Mapping!$E$2:$F$246,2,0)</f>
        <v>S1</v>
      </c>
    </row>
    <row r="6716" spans="5:11" x14ac:dyDescent="0.25">
      <c r="E6716" s="5" t="s">
        <v>155</v>
      </c>
      <c r="F6716" s="1" t="s">
        <v>117</v>
      </c>
      <c r="G6716" s="2">
        <v>44369</v>
      </c>
      <c r="H6716" s="1">
        <v>0</v>
      </c>
      <c r="I6716" s="24">
        <f>VLOOKUP($E6716,Mapping!$A$2:$C$502,3,0)</f>
        <v>0</v>
      </c>
      <c r="J6716" s="24" t="str">
        <f>VLOOKUP($E6716,Mapping!$A$2:$C$502,2,0)</f>
        <v>Internal Event</v>
      </c>
      <c r="K6716" s="24" t="str">
        <f>VLOOKUP(G6716,Mapping!$E$2:$F$246,2,0)</f>
        <v>S1</v>
      </c>
    </row>
    <row r="6717" spans="5:11" x14ac:dyDescent="0.25">
      <c r="E6717" s="5" t="s">
        <v>156</v>
      </c>
      <c r="F6717" s="1" t="s">
        <v>117</v>
      </c>
      <c r="G6717" s="2">
        <v>44369</v>
      </c>
      <c r="H6717" s="1">
        <v>0</v>
      </c>
      <c r="I6717" s="24">
        <f>VLOOKUP($E6717,Mapping!$A$2:$C$502,3,0)</f>
        <v>0</v>
      </c>
      <c r="J6717" s="24" t="str">
        <f>VLOOKUP($E6717,Mapping!$A$2:$C$502,2,0)</f>
        <v>Internal Event</v>
      </c>
      <c r="K6717" s="24" t="str">
        <f>VLOOKUP(G6717,Mapping!$E$2:$F$246,2,0)</f>
        <v>S1</v>
      </c>
    </row>
    <row r="6718" spans="5:11" x14ac:dyDescent="0.25">
      <c r="E6718" s="5" t="s">
        <v>233</v>
      </c>
      <c r="F6718" s="1" t="s">
        <v>117</v>
      </c>
      <c r="G6718" s="2">
        <v>44369</v>
      </c>
      <c r="H6718" s="1">
        <v>0</v>
      </c>
      <c r="I6718" s="24" t="str">
        <f>VLOOKUP($E6718,Mapping!$A$2:$C$502,3,0)</f>
        <v>S2</v>
      </c>
      <c r="J6718" s="24" t="str">
        <f>VLOOKUP($E6718,Mapping!$A$2:$C$502,2,0)</f>
        <v>Reddit</v>
      </c>
      <c r="K6718" s="24" t="str">
        <f>VLOOKUP(G6718,Mapping!$E$2:$F$246,2,0)</f>
        <v>S1</v>
      </c>
    </row>
    <row r="6719" spans="5:11" x14ac:dyDescent="0.25">
      <c r="E6719" s="5" t="s">
        <v>158</v>
      </c>
      <c r="F6719" s="1" t="s">
        <v>117</v>
      </c>
      <c r="G6719" s="2">
        <v>44369</v>
      </c>
      <c r="H6719" s="1">
        <v>0</v>
      </c>
      <c r="I6719" s="24">
        <f>VLOOKUP($E6719,Mapping!$A$2:$C$502,3,0)</f>
        <v>0</v>
      </c>
      <c r="J6719" s="24" t="str">
        <f>VLOOKUP($E6719,Mapping!$A$2:$C$502,2,0)</f>
        <v>Internal Event</v>
      </c>
      <c r="K6719" s="24" t="str">
        <f>VLOOKUP(G6719,Mapping!$E$2:$F$246,2,0)</f>
        <v>S1</v>
      </c>
    </row>
    <row r="6720" spans="5:11" x14ac:dyDescent="0.25">
      <c r="E6720" s="5" t="s">
        <v>159</v>
      </c>
      <c r="F6720" s="1" t="s">
        <v>117</v>
      </c>
      <c r="G6720" s="2">
        <v>44369</v>
      </c>
      <c r="H6720" s="1">
        <v>0</v>
      </c>
      <c r="I6720" s="24">
        <f>VLOOKUP($E6720,Mapping!$A$2:$C$502,3,0)</f>
        <v>0</v>
      </c>
      <c r="J6720" s="24" t="str">
        <f>VLOOKUP($E6720,Mapping!$A$2:$C$502,2,0)</f>
        <v>Event After Effect</v>
      </c>
      <c r="K6720" s="24" t="str">
        <f>VLOOKUP(G6720,Mapping!$E$2:$F$246,2,0)</f>
        <v>S1</v>
      </c>
    </row>
    <row r="6721" spans="5:11" x14ac:dyDescent="0.25">
      <c r="E6721" s="5" t="s">
        <v>160</v>
      </c>
      <c r="F6721" s="1" t="s">
        <v>117</v>
      </c>
      <c r="G6721" s="2">
        <v>44369</v>
      </c>
      <c r="H6721" s="1">
        <v>0</v>
      </c>
      <c r="I6721" s="24">
        <f>VLOOKUP($E6721,Mapping!$A$2:$C$502,3,0)</f>
        <v>0</v>
      </c>
      <c r="J6721" s="24" t="str">
        <f>VLOOKUP($E6721,Mapping!$A$2:$C$502,2,0)</f>
        <v>Event After Effect</v>
      </c>
      <c r="K6721" s="24" t="str">
        <f>VLOOKUP(G6721,Mapping!$E$2:$F$246,2,0)</f>
        <v>S1</v>
      </c>
    </row>
    <row r="6722" spans="5:11" x14ac:dyDescent="0.25">
      <c r="E6722" s="5" t="s">
        <v>161</v>
      </c>
      <c r="F6722" s="1" t="s">
        <v>117</v>
      </c>
      <c r="G6722" s="2">
        <v>44369</v>
      </c>
      <c r="H6722" s="1">
        <v>0</v>
      </c>
      <c r="I6722" s="24">
        <f>VLOOKUP($E6722,Mapping!$A$2:$C$502,3,0)</f>
        <v>0</v>
      </c>
      <c r="J6722" s="24" t="str">
        <f>VLOOKUP($E6722,Mapping!$A$2:$C$502,2,0)</f>
        <v>Internal Event</v>
      </c>
      <c r="K6722" s="24" t="str">
        <f>VLOOKUP(G6722,Mapping!$E$2:$F$246,2,0)</f>
        <v>S1</v>
      </c>
    </row>
    <row r="6723" spans="5:11" x14ac:dyDescent="0.25">
      <c r="E6723" s="5" t="s">
        <v>162</v>
      </c>
      <c r="F6723" s="1" t="s">
        <v>117</v>
      </c>
      <c r="G6723" s="2">
        <v>44369</v>
      </c>
      <c r="H6723" s="1">
        <v>-30394.747551451699</v>
      </c>
      <c r="I6723" s="24">
        <f>VLOOKUP($E6723,Mapping!$A$2:$C$502,3,0)</f>
        <v>0</v>
      </c>
      <c r="J6723" s="24" t="str">
        <f>VLOOKUP($E6723,Mapping!$A$2:$C$502,2,0)</f>
        <v>Tuesday Effect</v>
      </c>
      <c r="K6723" s="24" t="str">
        <f>VLOOKUP(G6723,Mapping!$E$2:$F$246,2,0)</f>
        <v>S1</v>
      </c>
    </row>
    <row r="6724" spans="5:11" x14ac:dyDescent="0.25">
      <c r="E6724" s="5" t="s">
        <v>222</v>
      </c>
      <c r="F6724" s="1" t="s">
        <v>117</v>
      </c>
      <c r="G6724" s="2">
        <v>44369</v>
      </c>
      <c r="H6724" s="1">
        <v>0</v>
      </c>
      <c r="I6724" s="24" t="str">
        <f>VLOOKUP($E6724,Mapping!$A$2:$C$502,3,0)</f>
        <v>Pre</v>
      </c>
      <c r="J6724" s="24" t="str">
        <f>VLOOKUP($E6724,Mapping!$A$2:$C$502,2,0)</f>
        <v>Unity</v>
      </c>
      <c r="K6724" s="24" t="str">
        <f>VLOOKUP(G6724,Mapping!$E$2:$F$246,2,0)</f>
        <v>S1</v>
      </c>
    </row>
    <row r="6725" spans="5:11" x14ac:dyDescent="0.25">
      <c r="E6725" s="5" t="s">
        <v>234</v>
      </c>
      <c r="F6725" s="1" t="s">
        <v>117</v>
      </c>
      <c r="G6725" s="2">
        <v>44369</v>
      </c>
      <c r="H6725" s="1">
        <v>3304.4892469719398</v>
      </c>
      <c r="I6725" s="24" t="str">
        <f>VLOOKUP($E6725,Mapping!$A$2:$C$502,3,0)</f>
        <v>S1</v>
      </c>
      <c r="J6725" s="24" t="str">
        <f>VLOOKUP($E6725,Mapping!$A$2:$C$502,2,0)</f>
        <v>Unity</v>
      </c>
      <c r="K6725" s="24" t="str">
        <f>VLOOKUP(G6725,Mapping!$E$2:$F$246,2,0)</f>
        <v>S1</v>
      </c>
    </row>
    <row r="6726" spans="5:11" x14ac:dyDescent="0.25">
      <c r="E6726" s="5" t="s">
        <v>235</v>
      </c>
      <c r="F6726" s="1" t="s">
        <v>117</v>
      </c>
      <c r="G6726" s="2">
        <v>44369</v>
      </c>
      <c r="H6726" s="1">
        <v>0</v>
      </c>
      <c r="I6726" s="24" t="str">
        <f>VLOOKUP($E6726,Mapping!$A$2:$C$502,3,0)</f>
        <v>S2</v>
      </c>
      <c r="J6726" s="24" t="str">
        <f>VLOOKUP($E6726,Mapping!$A$2:$C$502,2,0)</f>
        <v>Unity</v>
      </c>
      <c r="K6726" s="24" t="str">
        <f>VLOOKUP(G6726,Mapping!$E$2:$F$246,2,0)</f>
        <v>S1</v>
      </c>
    </row>
    <row r="6727" spans="5:11" x14ac:dyDescent="0.25">
      <c r="E6727" s="5" t="s">
        <v>247</v>
      </c>
      <c r="F6727" s="1" t="s">
        <v>117</v>
      </c>
      <c r="G6727" s="2">
        <v>44369</v>
      </c>
      <c r="H6727" s="1">
        <v>0</v>
      </c>
      <c r="I6727" s="24" t="str">
        <f>VLOOKUP($E6727,Mapping!$A$2:$C$502,3,0)</f>
        <v>S3</v>
      </c>
      <c r="J6727" s="24" t="str">
        <f>VLOOKUP($E6727,Mapping!$A$2:$C$502,2,0)</f>
        <v>Unity</v>
      </c>
      <c r="K6727" s="24" t="str">
        <f>VLOOKUP(G6727,Mapping!$E$2:$F$246,2,0)</f>
        <v>S1</v>
      </c>
    </row>
    <row r="6728" spans="5:11" x14ac:dyDescent="0.25">
      <c r="E6728" s="5" t="s">
        <v>200</v>
      </c>
      <c r="F6728" s="1" t="s">
        <v>117</v>
      </c>
      <c r="G6728" s="2">
        <v>44370</v>
      </c>
      <c r="H6728" s="1">
        <v>11962.071139404699</v>
      </c>
      <c r="I6728" s="24">
        <f>VLOOKUP($E6728,Mapping!$A$2:$C$502,3,0)</f>
        <v>0</v>
      </c>
      <c r="J6728" s="24" t="str">
        <f>VLOOKUP($E6728,Mapping!$A$2:$C$502,2,0)</f>
        <v>Apple Search</v>
      </c>
      <c r="K6728" s="24" t="str">
        <f>VLOOKUP(G6728,Mapping!$E$2:$F$246,2,0)</f>
        <v>S1</v>
      </c>
    </row>
    <row r="6729" spans="5:11" x14ac:dyDescent="0.25">
      <c r="E6729" s="5" t="s">
        <v>227</v>
      </c>
      <c r="F6729" s="1" t="s">
        <v>117</v>
      </c>
      <c r="G6729" s="2">
        <v>44370</v>
      </c>
      <c r="H6729" s="1">
        <v>45.585824165996002</v>
      </c>
      <c r="I6729" s="24">
        <f>VLOOKUP($E6729,Mapping!$A$2:$C$502,3,0)</f>
        <v>0</v>
      </c>
      <c r="J6729" s="24" t="str">
        <f>VLOOKUP($E6729,Mapping!$A$2:$C$502,2,0)</f>
        <v>Applovin Rewarded</v>
      </c>
      <c r="K6729" s="24" t="str">
        <f>VLOOKUP(G6729,Mapping!$E$2:$F$246,2,0)</f>
        <v>S1</v>
      </c>
    </row>
    <row r="6730" spans="5:11" x14ac:dyDescent="0.25">
      <c r="E6730" s="5" t="s">
        <v>201</v>
      </c>
      <c r="F6730" s="1" t="s">
        <v>117</v>
      </c>
      <c r="G6730" s="2">
        <v>44370</v>
      </c>
      <c r="H6730" s="1">
        <v>62.690539640861303</v>
      </c>
      <c r="I6730" s="24">
        <f>VLOOKUP($E6730,Mapping!$A$2:$C$502,3,0)</f>
        <v>0</v>
      </c>
      <c r="J6730" s="24" t="str">
        <f>VLOOKUP($E6730,Mapping!$A$2:$C$502,2,0)</f>
        <v>Applovin Video</v>
      </c>
      <c r="K6730" s="24" t="str">
        <f>VLOOKUP(G6730,Mapping!$E$2:$F$246,2,0)</f>
        <v>S1</v>
      </c>
    </row>
    <row r="6731" spans="5:11" x14ac:dyDescent="0.25">
      <c r="E6731" s="5" t="s">
        <v>143</v>
      </c>
      <c r="F6731" s="1" t="s">
        <v>117</v>
      </c>
      <c r="G6731" s="2">
        <v>44370</v>
      </c>
      <c r="H6731" s="1">
        <v>0</v>
      </c>
      <c r="I6731" s="24">
        <f>VLOOKUP($E6731,Mapping!$A$2:$C$502,3,0)</f>
        <v>0</v>
      </c>
      <c r="J6731" s="24" t="str">
        <f>VLOOKUP($E6731,Mapping!$A$2:$C$502,2,0)</f>
        <v>Bug Fix</v>
      </c>
      <c r="K6731" s="24" t="str">
        <f>VLOOKUP(G6731,Mapping!$E$2:$F$246,2,0)</f>
        <v>S1</v>
      </c>
    </row>
    <row r="6732" spans="5:11" x14ac:dyDescent="0.25">
      <c r="E6732" s="5" t="s">
        <v>144</v>
      </c>
      <c r="F6732" s="1" t="s">
        <v>117</v>
      </c>
      <c r="G6732" s="2">
        <v>44370</v>
      </c>
      <c r="H6732" s="1">
        <v>0</v>
      </c>
      <c r="I6732" s="24">
        <f>VLOOKUP($E6732,Mapping!$A$2:$C$502,3,0)</f>
        <v>0</v>
      </c>
      <c r="J6732" s="24" t="str">
        <f>VLOOKUP($E6732,Mapping!$A$2:$C$502,2,0)</f>
        <v>Bug Fix</v>
      </c>
      <c r="K6732" s="24" t="str">
        <f>VLOOKUP(G6732,Mapping!$E$2:$F$246,2,0)</f>
        <v>S1</v>
      </c>
    </row>
    <row r="6733" spans="5:11" x14ac:dyDescent="0.25">
      <c r="E6733" s="5" t="s">
        <v>226</v>
      </c>
      <c r="F6733" s="1" t="s">
        <v>117</v>
      </c>
      <c r="G6733" s="2">
        <v>44370</v>
      </c>
      <c r="H6733" s="1">
        <v>0</v>
      </c>
      <c r="I6733" s="24">
        <f>VLOOKUP($E6733,Mapping!$A$2:$C$502,3,0)</f>
        <v>0</v>
      </c>
      <c r="J6733" s="24" t="str">
        <f>VLOOKUP($E6733,Mapping!$A$2:$C$502,2,0)</f>
        <v>Bug Fix</v>
      </c>
      <c r="K6733" s="24" t="str">
        <f>VLOOKUP(G6733,Mapping!$E$2:$F$246,2,0)</f>
        <v>S1</v>
      </c>
    </row>
    <row r="6734" spans="5:11" x14ac:dyDescent="0.25">
      <c r="E6734" s="5" t="s">
        <v>146</v>
      </c>
      <c r="F6734" s="1" t="s">
        <v>117</v>
      </c>
      <c r="G6734" s="2">
        <v>44370</v>
      </c>
      <c r="H6734" s="1">
        <v>0</v>
      </c>
      <c r="I6734" s="24">
        <f>VLOOKUP($E6734,Mapping!$A$2:$C$502,3,0)</f>
        <v>0</v>
      </c>
      <c r="J6734" s="24" t="str">
        <f>VLOOKUP($E6734,Mapping!$A$2:$C$502,2,0)</f>
        <v>Event After Effect</v>
      </c>
      <c r="K6734" s="24" t="str">
        <f>VLOOKUP(G6734,Mapping!$E$2:$F$246,2,0)</f>
        <v>S1</v>
      </c>
    </row>
    <row r="6735" spans="5:11" x14ac:dyDescent="0.25">
      <c r="E6735" s="5" t="s">
        <v>228</v>
      </c>
      <c r="F6735" s="1" t="s">
        <v>117</v>
      </c>
      <c r="G6735" s="2">
        <v>44370</v>
      </c>
      <c r="H6735" s="1">
        <v>2008.4954628487801</v>
      </c>
      <c r="I6735" s="24">
        <f>VLOOKUP($E6735,Mapping!$A$2:$C$502,3,0)</f>
        <v>0</v>
      </c>
      <c r="J6735" s="24" t="str">
        <f>VLOOKUP($E6735,Mapping!$A$2:$C$502,2,0)</f>
        <v>Bytedance Global</v>
      </c>
      <c r="K6735" s="24" t="str">
        <f>VLOOKUP(G6735,Mapping!$E$2:$F$246,2,0)</f>
        <v>S1</v>
      </c>
    </row>
    <row r="6736" spans="5:11" x14ac:dyDescent="0.25">
      <c r="E6736" s="5" t="s">
        <v>180</v>
      </c>
      <c r="F6736" s="1" t="s">
        <v>117</v>
      </c>
      <c r="G6736" s="2">
        <v>44370</v>
      </c>
      <c r="H6736" s="1">
        <v>-15142.6683103584</v>
      </c>
      <c r="I6736" s="24">
        <f>VLOOKUP($E6736,Mapping!$A$2:$C$502,3,0)</f>
        <v>0</v>
      </c>
      <c r="J6736" s="24" t="str">
        <f>VLOOKUP($E6736,Mapping!$A$2:$C$502,2,0)</f>
        <v>Lords Mobile</v>
      </c>
      <c r="K6736" s="24" t="str">
        <f>VLOOKUP(G6736,Mapping!$E$2:$F$246,2,0)</f>
        <v>S1</v>
      </c>
    </row>
    <row r="6737" spans="5:11" x14ac:dyDescent="0.25">
      <c r="E6737" s="5" t="s">
        <v>181</v>
      </c>
      <c r="F6737" s="1" t="s">
        <v>117</v>
      </c>
      <c r="G6737" s="2">
        <v>44370</v>
      </c>
      <c r="H6737" s="1">
        <v>-14599.418925391299</v>
      </c>
      <c r="I6737" s="24">
        <f>VLOOKUP($E6737,Mapping!$A$2:$C$502,3,0)</f>
        <v>0</v>
      </c>
      <c r="J6737" s="24" t="str">
        <f>VLOOKUP($E6737,Mapping!$A$2:$C$502,2,0)</f>
        <v>Rise of Kingdom</v>
      </c>
      <c r="K6737" s="24" t="str">
        <f>VLOOKUP(G6737,Mapping!$E$2:$F$246,2,0)</f>
        <v>S1</v>
      </c>
    </row>
    <row r="6738" spans="5:11" x14ac:dyDescent="0.25">
      <c r="E6738" s="5" t="s">
        <v>182</v>
      </c>
      <c r="F6738" s="1" t="s">
        <v>117</v>
      </c>
      <c r="G6738" s="2">
        <v>44370</v>
      </c>
      <c r="H6738" s="1">
        <v>-13306.0815252641</v>
      </c>
      <c r="I6738" s="24">
        <f>VLOOKUP($E6738,Mapping!$A$2:$C$502,3,0)</f>
        <v>0</v>
      </c>
      <c r="J6738" s="24" t="str">
        <f>VLOOKUP($E6738,Mapping!$A$2:$C$502,2,0)</f>
        <v>West Game</v>
      </c>
      <c r="K6738" s="24" t="str">
        <f>VLOOKUP(G6738,Mapping!$E$2:$F$246,2,0)</f>
        <v>S1</v>
      </c>
    </row>
    <row r="6739" spans="5:11" x14ac:dyDescent="0.25">
      <c r="E6739" s="5" t="s">
        <v>148</v>
      </c>
      <c r="F6739" s="1" t="s">
        <v>117</v>
      </c>
      <c r="G6739" s="2">
        <v>44370</v>
      </c>
      <c r="H6739" s="1">
        <v>0</v>
      </c>
      <c r="I6739" s="24">
        <f>VLOOKUP($E6739,Mapping!$A$2:$C$502,3,0)</f>
        <v>0</v>
      </c>
      <c r="J6739" s="24" t="str">
        <f>VLOOKUP($E6739,Mapping!$A$2:$C$502,2,0)</f>
        <v>Event After Effect</v>
      </c>
      <c r="K6739" s="24" t="str">
        <f>VLOOKUP(G6739,Mapping!$E$2:$F$246,2,0)</f>
        <v>S1</v>
      </c>
    </row>
    <row r="6740" spans="5:11" x14ac:dyDescent="0.25">
      <c r="E6740" s="5" t="s">
        <v>202</v>
      </c>
      <c r="F6740" s="1" t="s">
        <v>117</v>
      </c>
      <c r="G6740" s="2">
        <v>44370</v>
      </c>
      <c r="H6740" s="1">
        <v>11149.262924598501</v>
      </c>
      <c r="I6740" s="24" t="str">
        <f>VLOOKUP($E6740,Mapping!$A$2:$C$502,3,0)</f>
        <v>S1</v>
      </c>
      <c r="J6740" s="24" t="str">
        <f>VLOOKUP($E6740,Mapping!$A$2:$C$502,2,0)</f>
        <v>Facebook AEO AAA</v>
      </c>
      <c r="K6740" s="24" t="str">
        <f>VLOOKUP(G6740,Mapping!$E$2:$F$246,2,0)</f>
        <v>S1</v>
      </c>
    </row>
    <row r="6741" spans="5:11" x14ac:dyDescent="0.25">
      <c r="E6741" s="5" t="s">
        <v>203</v>
      </c>
      <c r="F6741" s="1" t="s">
        <v>117</v>
      </c>
      <c r="G6741" s="2">
        <v>44370</v>
      </c>
      <c r="H6741" s="1">
        <v>0</v>
      </c>
      <c r="I6741" s="24" t="str">
        <f>VLOOKUP($E6741,Mapping!$A$2:$C$502,3,0)</f>
        <v>S2</v>
      </c>
      <c r="J6741" s="24" t="str">
        <f>VLOOKUP($E6741,Mapping!$A$2:$C$502,2,0)</f>
        <v>Facebook AEO AAA</v>
      </c>
      <c r="K6741" s="24" t="str">
        <f>VLOOKUP(G6741,Mapping!$E$2:$F$246,2,0)</f>
        <v>S1</v>
      </c>
    </row>
    <row r="6742" spans="5:11" x14ac:dyDescent="0.25">
      <c r="E6742" s="5" t="s">
        <v>243</v>
      </c>
      <c r="F6742" s="1" t="s">
        <v>117</v>
      </c>
      <c r="G6742" s="2">
        <v>44370</v>
      </c>
      <c r="H6742" s="1">
        <v>0</v>
      </c>
      <c r="I6742" s="24" t="str">
        <f>VLOOKUP($E6742,Mapping!$A$2:$C$502,3,0)</f>
        <v>S3</v>
      </c>
      <c r="J6742" s="24" t="str">
        <f>VLOOKUP($E6742,Mapping!$A$2:$C$502,2,0)</f>
        <v>Facebook AEO AAA</v>
      </c>
      <c r="K6742" s="24" t="str">
        <f>VLOOKUP(G6742,Mapping!$E$2:$F$246,2,0)</f>
        <v>S1</v>
      </c>
    </row>
    <row r="6743" spans="5:11" x14ac:dyDescent="0.25">
      <c r="E6743" s="5" t="s">
        <v>204</v>
      </c>
      <c r="F6743" s="1" t="s">
        <v>117</v>
      </c>
      <c r="G6743" s="2">
        <v>44370</v>
      </c>
      <c r="H6743" s="1">
        <v>0</v>
      </c>
      <c r="I6743" s="24" t="str">
        <f>VLOOKUP($E6743,Mapping!$A$2:$C$502,3,0)</f>
        <v>Pre</v>
      </c>
      <c r="J6743" s="24" t="str">
        <f>VLOOKUP($E6743,Mapping!$A$2:$C$502,2,0)</f>
        <v>Facebook AEO AAA</v>
      </c>
      <c r="K6743" s="24" t="str">
        <f>VLOOKUP(G6743,Mapping!$E$2:$F$246,2,0)</f>
        <v>S1</v>
      </c>
    </row>
    <row r="6744" spans="5:11" x14ac:dyDescent="0.25">
      <c r="E6744" s="5" t="s">
        <v>205</v>
      </c>
      <c r="F6744" s="1" t="s">
        <v>117</v>
      </c>
      <c r="G6744" s="2">
        <v>44370</v>
      </c>
      <c r="H6744" s="1">
        <v>9606.9938144538992</v>
      </c>
      <c r="I6744" s="24" t="str">
        <f>VLOOKUP($E6744,Mapping!$A$2:$C$502,3,0)</f>
        <v>S1</v>
      </c>
      <c r="J6744" s="24" t="str">
        <f>VLOOKUP($E6744,Mapping!$A$2:$C$502,2,0)</f>
        <v>Facebook AEO BAU</v>
      </c>
      <c r="K6744" s="24" t="str">
        <f>VLOOKUP(G6744,Mapping!$E$2:$F$246,2,0)</f>
        <v>S1</v>
      </c>
    </row>
    <row r="6745" spans="5:11" x14ac:dyDescent="0.25">
      <c r="E6745" s="5" t="s">
        <v>206</v>
      </c>
      <c r="F6745" s="1" t="s">
        <v>117</v>
      </c>
      <c r="G6745" s="2">
        <v>44370</v>
      </c>
      <c r="H6745" s="1">
        <v>0</v>
      </c>
      <c r="I6745" s="24" t="str">
        <f>VLOOKUP($E6745,Mapping!$A$2:$C$502,3,0)</f>
        <v>S2</v>
      </c>
      <c r="J6745" s="24" t="str">
        <f>VLOOKUP($E6745,Mapping!$A$2:$C$502,2,0)</f>
        <v>Facebook AEO BAU</v>
      </c>
      <c r="K6745" s="24" t="str">
        <f>VLOOKUP(G6745,Mapping!$E$2:$F$246,2,0)</f>
        <v>S1</v>
      </c>
    </row>
    <row r="6746" spans="5:11" x14ac:dyDescent="0.25">
      <c r="E6746" s="5" t="s">
        <v>244</v>
      </c>
      <c r="F6746" s="1" t="s">
        <v>117</v>
      </c>
      <c r="G6746" s="2">
        <v>44370</v>
      </c>
      <c r="H6746" s="1">
        <v>0</v>
      </c>
      <c r="I6746" s="24" t="str">
        <f>VLOOKUP($E6746,Mapping!$A$2:$C$502,3,0)</f>
        <v>S3</v>
      </c>
      <c r="J6746" s="24" t="str">
        <f>VLOOKUP($E6746,Mapping!$A$2:$C$502,2,0)</f>
        <v>Facebook AEO BAU</v>
      </c>
      <c r="K6746" s="24" t="str">
        <f>VLOOKUP(G6746,Mapping!$E$2:$F$246,2,0)</f>
        <v>S1</v>
      </c>
    </row>
    <row r="6747" spans="5:11" x14ac:dyDescent="0.25">
      <c r="E6747" s="5" t="s">
        <v>207</v>
      </c>
      <c r="F6747" s="1" t="s">
        <v>117</v>
      </c>
      <c r="G6747" s="2">
        <v>44370</v>
      </c>
      <c r="H6747" s="1">
        <v>0</v>
      </c>
      <c r="I6747" s="24" t="str">
        <f>VLOOKUP($E6747,Mapping!$A$2:$C$502,3,0)</f>
        <v>Pre</v>
      </c>
      <c r="J6747" s="24" t="str">
        <f>VLOOKUP($E6747,Mapping!$A$2:$C$502,2,0)</f>
        <v>Facebook AEO BAU</v>
      </c>
      <c r="K6747" s="24" t="str">
        <f>VLOOKUP(G6747,Mapping!$E$2:$F$246,2,0)</f>
        <v>S1</v>
      </c>
    </row>
    <row r="6748" spans="5:11" x14ac:dyDescent="0.25">
      <c r="E6748" s="5" t="s">
        <v>208</v>
      </c>
      <c r="F6748" s="1" t="s">
        <v>117</v>
      </c>
      <c r="G6748" s="2">
        <v>44370</v>
      </c>
      <c r="H6748" s="1">
        <v>0</v>
      </c>
      <c r="I6748" s="24" t="str">
        <f>VLOOKUP($E6748,Mapping!$A$2:$C$502,3,0)</f>
        <v>Pre</v>
      </c>
      <c r="J6748" s="24" t="str">
        <f>VLOOKUP($E6748,Mapping!$A$2:$C$502,2,0)</f>
        <v>Facebook VO AAA</v>
      </c>
      <c r="K6748" s="24" t="str">
        <f>VLOOKUP(G6748,Mapping!$E$2:$F$246,2,0)</f>
        <v>S1</v>
      </c>
    </row>
    <row r="6749" spans="5:11" x14ac:dyDescent="0.25">
      <c r="E6749" s="5" t="s">
        <v>209</v>
      </c>
      <c r="F6749" s="1" t="s">
        <v>117</v>
      </c>
      <c r="G6749" s="2">
        <v>44370</v>
      </c>
      <c r="H6749" s="1">
        <v>9698.0197358682508</v>
      </c>
      <c r="I6749" s="24" t="str">
        <f>VLOOKUP($E6749,Mapping!$A$2:$C$502,3,0)</f>
        <v>S1</v>
      </c>
      <c r="J6749" s="24" t="str">
        <f>VLOOKUP($E6749,Mapping!$A$2:$C$502,2,0)</f>
        <v>Facebook VO AAA</v>
      </c>
      <c r="K6749" s="24" t="str">
        <f>VLOOKUP(G6749,Mapping!$E$2:$F$246,2,0)</f>
        <v>S1</v>
      </c>
    </row>
    <row r="6750" spans="5:11" x14ac:dyDescent="0.25">
      <c r="E6750" s="5" t="s">
        <v>210</v>
      </c>
      <c r="F6750" s="1" t="s">
        <v>117</v>
      </c>
      <c r="G6750" s="2">
        <v>44370</v>
      </c>
      <c r="H6750" s="1">
        <v>0</v>
      </c>
      <c r="I6750" s="24" t="str">
        <f>VLOOKUP($E6750,Mapping!$A$2:$C$502,3,0)</f>
        <v>S2</v>
      </c>
      <c r="J6750" s="24" t="str">
        <f>VLOOKUP($E6750,Mapping!$A$2:$C$502,2,0)</f>
        <v>Facebook VO AAA</v>
      </c>
      <c r="K6750" s="24" t="str">
        <f>VLOOKUP(G6750,Mapping!$E$2:$F$246,2,0)</f>
        <v>S1</v>
      </c>
    </row>
    <row r="6751" spans="5:11" x14ac:dyDescent="0.25">
      <c r="E6751" s="5" t="s">
        <v>245</v>
      </c>
      <c r="F6751" s="1" t="s">
        <v>117</v>
      </c>
      <c r="G6751" s="2">
        <v>44370</v>
      </c>
      <c r="H6751" s="1">
        <v>0</v>
      </c>
      <c r="I6751" s="24" t="str">
        <f>VLOOKUP($E6751,Mapping!$A$2:$C$502,3,0)</f>
        <v>S3</v>
      </c>
      <c r="J6751" s="24" t="str">
        <f>VLOOKUP($E6751,Mapping!$A$2:$C$502,2,0)</f>
        <v>Facebook VO AAA</v>
      </c>
      <c r="K6751" s="24" t="str">
        <f>VLOOKUP(G6751,Mapping!$E$2:$F$246,2,0)</f>
        <v>S1</v>
      </c>
    </row>
    <row r="6752" spans="5:11" x14ac:dyDescent="0.25">
      <c r="E6752" s="5" t="s">
        <v>211</v>
      </c>
      <c r="F6752" s="1" t="s">
        <v>117</v>
      </c>
      <c r="G6752" s="2">
        <v>44370</v>
      </c>
      <c r="H6752" s="1">
        <v>0</v>
      </c>
      <c r="I6752" s="24" t="str">
        <f>VLOOKUP($E6752,Mapping!$A$2:$C$502,3,0)</f>
        <v>Pre</v>
      </c>
      <c r="J6752" s="24" t="str">
        <f>VLOOKUP($E6752,Mapping!$A$2:$C$502,2,0)</f>
        <v>Facebook VO BAU</v>
      </c>
      <c r="K6752" s="24" t="str">
        <f>VLOOKUP(G6752,Mapping!$E$2:$F$246,2,0)</f>
        <v>S1</v>
      </c>
    </row>
    <row r="6753" spans="5:11" x14ac:dyDescent="0.25">
      <c r="E6753" s="5" t="s">
        <v>212</v>
      </c>
      <c r="F6753" s="1" t="s">
        <v>117</v>
      </c>
      <c r="G6753" s="2">
        <v>44370</v>
      </c>
      <c r="H6753" s="1">
        <v>27169.779462433798</v>
      </c>
      <c r="I6753" s="24" t="str">
        <f>VLOOKUP($E6753,Mapping!$A$2:$C$502,3,0)</f>
        <v>S1</v>
      </c>
      <c r="J6753" s="24" t="str">
        <f>VLOOKUP($E6753,Mapping!$A$2:$C$502,2,0)</f>
        <v>Facebook VO BAU</v>
      </c>
      <c r="K6753" s="24" t="str">
        <f>VLOOKUP(G6753,Mapping!$E$2:$F$246,2,0)</f>
        <v>S1</v>
      </c>
    </row>
    <row r="6754" spans="5:11" x14ac:dyDescent="0.25">
      <c r="E6754" s="5" t="s">
        <v>213</v>
      </c>
      <c r="F6754" s="1" t="s">
        <v>117</v>
      </c>
      <c r="G6754" s="2">
        <v>44370</v>
      </c>
      <c r="H6754" s="1">
        <v>0</v>
      </c>
      <c r="I6754" s="24" t="str">
        <f>VLOOKUP($E6754,Mapping!$A$2:$C$502,3,0)</f>
        <v>S2</v>
      </c>
      <c r="J6754" s="24" t="str">
        <f>VLOOKUP($E6754,Mapping!$A$2:$C$502,2,0)</f>
        <v>Facebook VO BAU</v>
      </c>
      <c r="K6754" s="24" t="str">
        <f>VLOOKUP(G6754,Mapping!$E$2:$F$246,2,0)</f>
        <v>S1</v>
      </c>
    </row>
    <row r="6755" spans="5:11" x14ac:dyDescent="0.25">
      <c r="E6755" s="5" t="s">
        <v>246</v>
      </c>
      <c r="F6755" s="1" t="s">
        <v>117</v>
      </c>
      <c r="G6755" s="2">
        <v>44370</v>
      </c>
      <c r="H6755" s="1">
        <v>0</v>
      </c>
      <c r="I6755" s="24" t="str">
        <f>VLOOKUP($E6755,Mapping!$A$2:$C$502,3,0)</f>
        <v>S3</v>
      </c>
      <c r="J6755" s="24" t="str">
        <f>VLOOKUP($E6755,Mapping!$A$2:$C$502,2,0)</f>
        <v>Facebook VO BAU</v>
      </c>
      <c r="K6755" s="24" t="str">
        <f>VLOOKUP(G6755,Mapping!$E$2:$F$246,2,0)</f>
        <v>S1</v>
      </c>
    </row>
    <row r="6756" spans="5:11" x14ac:dyDescent="0.25">
      <c r="E6756" s="5" t="s">
        <v>214</v>
      </c>
      <c r="F6756" s="1" t="s">
        <v>117</v>
      </c>
      <c r="G6756" s="2">
        <v>44370</v>
      </c>
      <c r="H6756" s="1">
        <v>0</v>
      </c>
      <c r="I6756" s="24" t="str">
        <f>VLOOKUP($E6756,Mapping!$A$2:$C$502,3,0)</f>
        <v>Pre</v>
      </c>
      <c r="J6756" s="24" t="str">
        <f>VLOOKUP($E6756,Mapping!$A$2:$C$502,2,0)</f>
        <v>Facebook VO Dynamic</v>
      </c>
      <c r="K6756" s="24" t="str">
        <f>VLOOKUP(G6756,Mapping!$E$2:$F$246,2,0)</f>
        <v>S1</v>
      </c>
    </row>
    <row r="6757" spans="5:11" x14ac:dyDescent="0.25">
      <c r="E6757" s="5" t="s">
        <v>215</v>
      </c>
      <c r="F6757" s="1" t="s">
        <v>117</v>
      </c>
      <c r="G6757" s="2">
        <v>44370</v>
      </c>
      <c r="H6757" s="1">
        <v>3786.3220602373099</v>
      </c>
      <c r="I6757" s="24" t="str">
        <f>VLOOKUP($E6757,Mapping!$A$2:$C$502,3,0)</f>
        <v>S1</v>
      </c>
      <c r="J6757" s="24" t="str">
        <f>VLOOKUP($E6757,Mapping!$A$2:$C$502,2,0)</f>
        <v>Facebook VO Dynamic</v>
      </c>
      <c r="K6757" s="24" t="str">
        <f>VLOOKUP(G6757,Mapping!$E$2:$F$246,2,0)</f>
        <v>S1</v>
      </c>
    </row>
    <row r="6758" spans="5:11" x14ac:dyDescent="0.25">
      <c r="E6758" s="5" t="s">
        <v>216</v>
      </c>
      <c r="F6758" s="1" t="s">
        <v>117</v>
      </c>
      <c r="G6758" s="2">
        <v>44370</v>
      </c>
      <c r="H6758" s="1">
        <v>0</v>
      </c>
      <c r="I6758" s="24" t="str">
        <f>VLOOKUP($E6758,Mapping!$A$2:$C$502,3,0)</f>
        <v>Pre</v>
      </c>
      <c r="J6758" s="24" t="str">
        <f>VLOOKUP($E6758,Mapping!$A$2:$C$502,2,0)</f>
        <v>Google Display</v>
      </c>
      <c r="K6758" s="24" t="str">
        <f>VLOOKUP(G6758,Mapping!$E$2:$F$246,2,0)</f>
        <v>S1</v>
      </c>
    </row>
    <row r="6759" spans="5:11" x14ac:dyDescent="0.25">
      <c r="E6759" s="5" t="s">
        <v>217</v>
      </c>
      <c r="F6759" s="1" t="s">
        <v>117</v>
      </c>
      <c r="G6759" s="2">
        <v>44370</v>
      </c>
      <c r="H6759" s="1">
        <v>0</v>
      </c>
      <c r="I6759" s="24">
        <f>VLOOKUP($E6759,Mapping!$A$2:$C$502,3,0)</f>
        <v>0</v>
      </c>
      <c r="J6759" s="24" t="str">
        <f>VLOOKUP($E6759,Mapping!$A$2:$C$502,2,0)</f>
        <v>Google Display</v>
      </c>
      <c r="K6759" s="24" t="str">
        <f>VLOOKUP(G6759,Mapping!$E$2:$F$246,2,0)</f>
        <v>S1</v>
      </c>
    </row>
    <row r="6760" spans="5:11" x14ac:dyDescent="0.25">
      <c r="E6760" s="5" t="s">
        <v>229</v>
      </c>
      <c r="F6760" s="1" t="s">
        <v>117</v>
      </c>
      <c r="G6760" s="2">
        <v>44370</v>
      </c>
      <c r="H6760" s="1">
        <v>0</v>
      </c>
      <c r="I6760" s="24">
        <f>VLOOKUP($E6760,Mapping!$A$2:$C$502,3,0)</f>
        <v>0</v>
      </c>
      <c r="J6760" s="24" t="str">
        <f>VLOOKUP($E6760,Mapping!$A$2:$C$502,2,0)</f>
        <v>Google Display</v>
      </c>
      <c r="K6760" s="24" t="str">
        <f>VLOOKUP(G6760,Mapping!$E$2:$F$246,2,0)</f>
        <v>S1</v>
      </c>
    </row>
    <row r="6761" spans="5:11" x14ac:dyDescent="0.25">
      <c r="E6761" s="5" t="s">
        <v>218</v>
      </c>
      <c r="F6761" s="1" t="s">
        <v>117</v>
      </c>
      <c r="G6761" s="2">
        <v>44370</v>
      </c>
      <c r="H6761" s="1">
        <v>0</v>
      </c>
      <c r="I6761" s="24">
        <f>VLOOKUP($E6761,Mapping!$A$2:$C$502,3,0)</f>
        <v>0</v>
      </c>
      <c r="J6761" s="24" t="str">
        <f>VLOOKUP($E6761,Mapping!$A$2:$C$502,2,0)</f>
        <v>Google Display</v>
      </c>
      <c r="K6761" s="24" t="str">
        <f>VLOOKUP(G6761,Mapping!$E$2:$F$246,2,0)</f>
        <v>S1</v>
      </c>
    </row>
    <row r="6762" spans="5:11" x14ac:dyDescent="0.25">
      <c r="E6762" s="5" t="s">
        <v>230</v>
      </c>
      <c r="F6762" s="1" t="s">
        <v>117</v>
      </c>
      <c r="G6762" s="2">
        <v>44370</v>
      </c>
      <c r="H6762" s="1">
        <v>27315.296620598099</v>
      </c>
      <c r="I6762" s="24" t="str">
        <f>VLOOKUP($E6762,Mapping!$A$2:$C$502,3,0)</f>
        <v>S1</v>
      </c>
      <c r="J6762" s="24" t="str">
        <f>VLOOKUP($E6762,Mapping!$A$2:$C$502,2,0)</f>
        <v>Google Display</v>
      </c>
      <c r="K6762" s="24" t="str">
        <f>VLOOKUP(G6762,Mapping!$E$2:$F$246,2,0)</f>
        <v>S1</v>
      </c>
    </row>
    <row r="6763" spans="5:11" x14ac:dyDescent="0.25">
      <c r="E6763" s="5" t="s">
        <v>219</v>
      </c>
      <c r="F6763" s="1" t="s">
        <v>117</v>
      </c>
      <c r="G6763" s="2">
        <v>44370</v>
      </c>
      <c r="H6763" s="1">
        <v>0</v>
      </c>
      <c r="I6763" s="24" t="str">
        <f>VLOOKUP($E6763,Mapping!$A$2:$C$502,3,0)</f>
        <v>Pre</v>
      </c>
      <c r="J6763" s="24" t="str">
        <f>VLOOKUP($E6763,Mapping!$A$2:$C$502,2,0)</f>
        <v>Google Youtube</v>
      </c>
      <c r="K6763" s="24" t="str">
        <f>VLOOKUP(G6763,Mapping!$E$2:$F$246,2,0)</f>
        <v>S1</v>
      </c>
    </row>
    <row r="6764" spans="5:11" x14ac:dyDescent="0.25">
      <c r="E6764" s="5" t="s">
        <v>220</v>
      </c>
      <c r="F6764" s="1" t="s">
        <v>117</v>
      </c>
      <c r="G6764" s="2">
        <v>44370</v>
      </c>
      <c r="H6764" s="1">
        <v>0</v>
      </c>
      <c r="I6764" s="24">
        <f>VLOOKUP($E6764,Mapping!$A$2:$C$502,3,0)</f>
        <v>0</v>
      </c>
      <c r="J6764" s="24" t="str">
        <f>VLOOKUP($E6764,Mapping!$A$2:$C$502,2,0)</f>
        <v>Google Youtube</v>
      </c>
      <c r="K6764" s="24" t="str">
        <f>VLOOKUP(G6764,Mapping!$E$2:$F$246,2,0)</f>
        <v>S1</v>
      </c>
    </row>
    <row r="6765" spans="5:11" x14ac:dyDescent="0.25">
      <c r="E6765" s="5" t="s">
        <v>231</v>
      </c>
      <c r="F6765" s="1" t="s">
        <v>117</v>
      </c>
      <c r="G6765" s="2">
        <v>44370</v>
      </c>
      <c r="H6765" s="1">
        <v>0</v>
      </c>
      <c r="I6765" s="24">
        <f>VLOOKUP($E6765,Mapping!$A$2:$C$502,3,0)</f>
        <v>0</v>
      </c>
      <c r="J6765" s="24" t="str">
        <f>VLOOKUP($E6765,Mapping!$A$2:$C$502,2,0)</f>
        <v>Google Youtube</v>
      </c>
      <c r="K6765" s="24" t="str">
        <f>VLOOKUP(G6765,Mapping!$E$2:$F$246,2,0)</f>
        <v>S1</v>
      </c>
    </row>
    <row r="6766" spans="5:11" x14ac:dyDescent="0.25">
      <c r="E6766" s="5" t="s">
        <v>221</v>
      </c>
      <c r="F6766" s="1" t="s">
        <v>117</v>
      </c>
      <c r="G6766" s="2">
        <v>44370</v>
      </c>
      <c r="H6766" s="1">
        <v>0</v>
      </c>
      <c r="I6766" s="24">
        <f>VLOOKUP($E6766,Mapping!$A$2:$C$502,3,0)</f>
        <v>0</v>
      </c>
      <c r="J6766" s="24" t="str">
        <f>VLOOKUP($E6766,Mapping!$A$2:$C$502,2,0)</f>
        <v>Google Youtube</v>
      </c>
      <c r="K6766" s="24" t="str">
        <f>VLOOKUP(G6766,Mapping!$E$2:$F$246,2,0)</f>
        <v>S1</v>
      </c>
    </row>
    <row r="6767" spans="5:11" x14ac:dyDescent="0.25">
      <c r="E6767" s="5" t="s">
        <v>232</v>
      </c>
      <c r="F6767" s="1" t="s">
        <v>117</v>
      </c>
      <c r="G6767" s="2">
        <v>44370</v>
      </c>
      <c r="H6767" s="1">
        <v>16685.905451220598</v>
      </c>
      <c r="I6767" s="24" t="str">
        <f>VLOOKUP($E6767,Mapping!$A$2:$C$502,3,0)</f>
        <v>S1</v>
      </c>
      <c r="J6767" s="24" t="str">
        <f>VLOOKUP($E6767,Mapping!$A$2:$C$502,2,0)</f>
        <v>Google Youtube</v>
      </c>
      <c r="K6767" s="24" t="str">
        <f>VLOOKUP(G6767,Mapping!$E$2:$F$246,2,0)</f>
        <v>S1</v>
      </c>
    </row>
    <row r="6768" spans="5:11" x14ac:dyDescent="0.25">
      <c r="E6768" s="5" t="s">
        <v>73</v>
      </c>
      <c r="F6768" s="1" t="s">
        <v>117</v>
      </c>
      <c r="G6768" s="2">
        <v>44370</v>
      </c>
      <c r="H6768" s="1">
        <v>282876.95580592903</v>
      </c>
      <c r="I6768" s="24">
        <f>VLOOKUP($E6768,Mapping!$A$2:$C$502,3,0)</f>
        <v>0</v>
      </c>
      <c r="J6768" s="24">
        <f>VLOOKUP($E6768,Mapping!$A$2:$C$502,2,0)</f>
        <v>0</v>
      </c>
      <c r="K6768" s="24" t="str">
        <f>VLOOKUP(G6768,Mapping!$E$2:$F$246,2,0)</f>
        <v>S1</v>
      </c>
    </row>
    <row r="6769" spans="5:11" x14ac:dyDescent="0.25">
      <c r="E6769" s="5" t="s">
        <v>149</v>
      </c>
      <c r="F6769" s="1" t="s">
        <v>117</v>
      </c>
      <c r="G6769" s="2">
        <v>44370</v>
      </c>
      <c r="H6769" s="1">
        <v>0</v>
      </c>
      <c r="I6769" s="24">
        <f>VLOOKUP($E6769,Mapping!$A$2:$C$502,3,0)</f>
        <v>0</v>
      </c>
      <c r="J6769" s="24" t="str">
        <f>VLOOKUP($E6769,Mapping!$A$2:$C$502,2,0)</f>
        <v>Event After Effect</v>
      </c>
      <c r="K6769" s="24" t="str">
        <f>VLOOKUP(G6769,Mapping!$E$2:$F$246,2,0)</f>
        <v>S1</v>
      </c>
    </row>
    <row r="6770" spans="5:11" x14ac:dyDescent="0.25">
      <c r="E6770" s="5" t="s">
        <v>150</v>
      </c>
      <c r="F6770" s="1" t="s">
        <v>117</v>
      </c>
      <c r="G6770" s="2">
        <v>44370</v>
      </c>
      <c r="H6770" s="1">
        <v>0</v>
      </c>
      <c r="I6770" s="24">
        <f>VLOOKUP($E6770,Mapping!$A$2:$C$502,3,0)</f>
        <v>0</v>
      </c>
      <c r="J6770" s="24" t="str">
        <f>VLOOKUP($E6770,Mapping!$A$2:$C$502,2,0)</f>
        <v>Internal Event</v>
      </c>
      <c r="K6770" s="24" t="str">
        <f>VLOOKUP(G6770,Mapping!$E$2:$F$246,2,0)</f>
        <v>S1</v>
      </c>
    </row>
    <row r="6771" spans="5:11" x14ac:dyDescent="0.25">
      <c r="E6771" s="5" t="s">
        <v>151</v>
      </c>
      <c r="F6771" s="1" t="s">
        <v>117</v>
      </c>
      <c r="G6771" s="2">
        <v>44370</v>
      </c>
      <c r="H6771" s="1">
        <v>0</v>
      </c>
      <c r="I6771" s="24">
        <f>VLOOKUP($E6771,Mapping!$A$2:$C$502,3,0)</f>
        <v>0</v>
      </c>
      <c r="J6771" s="24" t="str">
        <f>VLOOKUP($E6771,Mapping!$A$2:$C$502,2,0)</f>
        <v>Internal Event</v>
      </c>
      <c r="K6771" s="24" t="str">
        <f>VLOOKUP(G6771,Mapping!$E$2:$F$246,2,0)</f>
        <v>S1</v>
      </c>
    </row>
    <row r="6772" spans="5:11" x14ac:dyDescent="0.25">
      <c r="E6772" s="5" t="s">
        <v>152</v>
      </c>
      <c r="F6772" s="1" t="s">
        <v>117</v>
      </c>
      <c r="G6772" s="2">
        <v>44370</v>
      </c>
      <c r="H6772" s="1">
        <v>0</v>
      </c>
      <c r="I6772" s="24">
        <f>VLOOKUP($E6772,Mapping!$A$2:$C$502,3,0)</f>
        <v>0</v>
      </c>
      <c r="J6772" s="24" t="str">
        <f>VLOOKUP($E6772,Mapping!$A$2:$C$502,2,0)</f>
        <v>Internal Event</v>
      </c>
      <c r="K6772" s="24" t="str">
        <f>VLOOKUP(G6772,Mapping!$E$2:$F$246,2,0)</f>
        <v>S1</v>
      </c>
    </row>
    <row r="6773" spans="5:11" x14ac:dyDescent="0.25">
      <c r="E6773" s="5" t="s">
        <v>153</v>
      </c>
      <c r="F6773" s="1" t="s">
        <v>117</v>
      </c>
      <c r="G6773" s="2">
        <v>44370</v>
      </c>
      <c r="H6773" s="1">
        <v>0</v>
      </c>
      <c r="I6773" s="24">
        <f>VLOOKUP($E6773,Mapping!$A$2:$C$502,3,0)</f>
        <v>0</v>
      </c>
      <c r="J6773" s="24" t="str">
        <f>VLOOKUP($E6773,Mapping!$A$2:$C$502,2,0)</f>
        <v>Monday Effect</v>
      </c>
      <c r="K6773" s="24" t="str">
        <f>VLOOKUP(G6773,Mapping!$E$2:$F$246,2,0)</f>
        <v>S1</v>
      </c>
    </row>
    <row r="6774" spans="5:11" x14ac:dyDescent="0.25">
      <c r="E6774" s="5" t="s">
        <v>154</v>
      </c>
      <c r="F6774" s="1" t="s">
        <v>117</v>
      </c>
      <c r="G6774" s="2">
        <v>44370</v>
      </c>
      <c r="H6774" s="1">
        <v>0</v>
      </c>
      <c r="I6774" s="24">
        <f>VLOOKUP($E6774,Mapping!$A$2:$C$502,3,0)</f>
        <v>0</v>
      </c>
      <c r="J6774" s="24" t="str">
        <f>VLOOKUP($E6774,Mapping!$A$2:$C$502,2,0)</f>
        <v>New Content</v>
      </c>
      <c r="K6774" s="24" t="str">
        <f>VLOOKUP(G6774,Mapping!$E$2:$F$246,2,0)</f>
        <v>S1</v>
      </c>
    </row>
    <row r="6775" spans="5:11" x14ac:dyDescent="0.25">
      <c r="E6775" s="5" t="s">
        <v>155</v>
      </c>
      <c r="F6775" s="1" t="s">
        <v>117</v>
      </c>
      <c r="G6775" s="2">
        <v>44370</v>
      </c>
      <c r="H6775" s="1">
        <v>0</v>
      </c>
      <c r="I6775" s="24">
        <f>VLOOKUP($E6775,Mapping!$A$2:$C$502,3,0)</f>
        <v>0</v>
      </c>
      <c r="J6775" s="24" t="str">
        <f>VLOOKUP($E6775,Mapping!$A$2:$C$502,2,0)</f>
        <v>Internal Event</v>
      </c>
      <c r="K6775" s="24" t="str">
        <f>VLOOKUP(G6775,Mapping!$E$2:$F$246,2,0)</f>
        <v>S1</v>
      </c>
    </row>
    <row r="6776" spans="5:11" x14ac:dyDescent="0.25">
      <c r="E6776" s="5" t="s">
        <v>156</v>
      </c>
      <c r="F6776" s="1" t="s">
        <v>117</v>
      </c>
      <c r="G6776" s="2">
        <v>44370</v>
      </c>
      <c r="H6776" s="1">
        <v>0</v>
      </c>
      <c r="I6776" s="24">
        <f>VLOOKUP($E6776,Mapping!$A$2:$C$502,3,0)</f>
        <v>0</v>
      </c>
      <c r="J6776" s="24" t="str">
        <f>VLOOKUP($E6776,Mapping!$A$2:$C$502,2,0)</f>
        <v>Internal Event</v>
      </c>
      <c r="K6776" s="24" t="str">
        <f>VLOOKUP(G6776,Mapping!$E$2:$F$246,2,0)</f>
        <v>S1</v>
      </c>
    </row>
    <row r="6777" spans="5:11" x14ac:dyDescent="0.25">
      <c r="E6777" s="5" t="s">
        <v>233</v>
      </c>
      <c r="F6777" s="1" t="s">
        <v>117</v>
      </c>
      <c r="G6777" s="2">
        <v>44370</v>
      </c>
      <c r="H6777" s="1">
        <v>0</v>
      </c>
      <c r="I6777" s="24" t="str">
        <f>VLOOKUP($E6777,Mapping!$A$2:$C$502,3,0)</f>
        <v>S2</v>
      </c>
      <c r="J6777" s="24" t="str">
        <f>VLOOKUP($E6777,Mapping!$A$2:$C$502,2,0)</f>
        <v>Reddit</v>
      </c>
      <c r="K6777" s="24" t="str">
        <f>VLOOKUP(G6777,Mapping!$E$2:$F$246,2,0)</f>
        <v>S1</v>
      </c>
    </row>
    <row r="6778" spans="5:11" x14ac:dyDescent="0.25">
      <c r="E6778" s="5" t="s">
        <v>158</v>
      </c>
      <c r="F6778" s="1" t="s">
        <v>117</v>
      </c>
      <c r="G6778" s="2">
        <v>44370</v>
      </c>
      <c r="H6778" s="1">
        <v>0</v>
      </c>
      <c r="I6778" s="24">
        <f>VLOOKUP($E6778,Mapping!$A$2:$C$502,3,0)</f>
        <v>0</v>
      </c>
      <c r="J6778" s="24" t="str">
        <f>VLOOKUP($E6778,Mapping!$A$2:$C$502,2,0)</f>
        <v>Internal Event</v>
      </c>
      <c r="K6778" s="24" t="str">
        <f>VLOOKUP(G6778,Mapping!$E$2:$F$246,2,0)</f>
        <v>S1</v>
      </c>
    </row>
    <row r="6779" spans="5:11" x14ac:dyDescent="0.25">
      <c r="E6779" s="5" t="s">
        <v>159</v>
      </c>
      <c r="F6779" s="1" t="s">
        <v>117</v>
      </c>
      <c r="G6779" s="2">
        <v>44370</v>
      </c>
      <c r="H6779" s="1">
        <v>0</v>
      </c>
      <c r="I6779" s="24">
        <f>VLOOKUP($E6779,Mapping!$A$2:$C$502,3,0)</f>
        <v>0</v>
      </c>
      <c r="J6779" s="24" t="str">
        <f>VLOOKUP($E6779,Mapping!$A$2:$C$502,2,0)</f>
        <v>Event After Effect</v>
      </c>
      <c r="K6779" s="24" t="str">
        <f>VLOOKUP(G6779,Mapping!$E$2:$F$246,2,0)</f>
        <v>S1</v>
      </c>
    </row>
    <row r="6780" spans="5:11" x14ac:dyDescent="0.25">
      <c r="E6780" s="5" t="s">
        <v>160</v>
      </c>
      <c r="F6780" s="1" t="s">
        <v>117</v>
      </c>
      <c r="G6780" s="2">
        <v>44370</v>
      </c>
      <c r="H6780" s="1">
        <v>0</v>
      </c>
      <c r="I6780" s="24">
        <f>VLOOKUP($E6780,Mapping!$A$2:$C$502,3,0)</f>
        <v>0</v>
      </c>
      <c r="J6780" s="24" t="str">
        <f>VLOOKUP($E6780,Mapping!$A$2:$C$502,2,0)</f>
        <v>Event After Effect</v>
      </c>
      <c r="K6780" s="24" t="str">
        <f>VLOOKUP(G6780,Mapping!$E$2:$F$246,2,0)</f>
        <v>S1</v>
      </c>
    </row>
    <row r="6781" spans="5:11" x14ac:dyDescent="0.25">
      <c r="E6781" s="5" t="s">
        <v>161</v>
      </c>
      <c r="F6781" s="1" t="s">
        <v>117</v>
      </c>
      <c r="G6781" s="2">
        <v>44370</v>
      </c>
      <c r="H6781" s="1">
        <v>0</v>
      </c>
      <c r="I6781" s="24">
        <f>VLOOKUP($E6781,Mapping!$A$2:$C$502,3,0)</f>
        <v>0</v>
      </c>
      <c r="J6781" s="24" t="str">
        <f>VLOOKUP($E6781,Mapping!$A$2:$C$502,2,0)</f>
        <v>Internal Event</v>
      </c>
      <c r="K6781" s="24" t="str">
        <f>VLOOKUP(G6781,Mapping!$E$2:$F$246,2,0)</f>
        <v>S1</v>
      </c>
    </row>
    <row r="6782" spans="5:11" x14ac:dyDescent="0.25">
      <c r="E6782" s="5" t="s">
        <v>162</v>
      </c>
      <c r="F6782" s="1" t="s">
        <v>117</v>
      </c>
      <c r="G6782" s="2">
        <v>44370</v>
      </c>
      <c r="H6782" s="1">
        <v>0</v>
      </c>
      <c r="I6782" s="24">
        <f>VLOOKUP($E6782,Mapping!$A$2:$C$502,3,0)</f>
        <v>0</v>
      </c>
      <c r="J6782" s="24" t="str">
        <f>VLOOKUP($E6782,Mapping!$A$2:$C$502,2,0)</f>
        <v>Tuesday Effect</v>
      </c>
      <c r="K6782" s="24" t="str">
        <f>VLOOKUP(G6782,Mapping!$E$2:$F$246,2,0)</f>
        <v>S1</v>
      </c>
    </row>
    <row r="6783" spans="5:11" x14ac:dyDescent="0.25">
      <c r="E6783" s="5" t="s">
        <v>222</v>
      </c>
      <c r="F6783" s="1" t="s">
        <v>117</v>
      </c>
      <c r="G6783" s="2">
        <v>44370</v>
      </c>
      <c r="H6783" s="1">
        <v>0</v>
      </c>
      <c r="I6783" s="24" t="str">
        <f>VLOOKUP($E6783,Mapping!$A$2:$C$502,3,0)</f>
        <v>Pre</v>
      </c>
      <c r="J6783" s="24" t="str">
        <f>VLOOKUP($E6783,Mapping!$A$2:$C$502,2,0)</f>
        <v>Unity</v>
      </c>
      <c r="K6783" s="24" t="str">
        <f>VLOOKUP(G6783,Mapping!$E$2:$F$246,2,0)</f>
        <v>S1</v>
      </c>
    </row>
    <row r="6784" spans="5:11" x14ac:dyDescent="0.25">
      <c r="E6784" s="5" t="s">
        <v>234</v>
      </c>
      <c r="F6784" s="1" t="s">
        <v>117</v>
      </c>
      <c r="G6784" s="2">
        <v>44370</v>
      </c>
      <c r="H6784" s="1">
        <v>1608.1634396505001</v>
      </c>
      <c r="I6784" s="24" t="str">
        <f>VLOOKUP($E6784,Mapping!$A$2:$C$502,3,0)</f>
        <v>S1</v>
      </c>
      <c r="J6784" s="24" t="str">
        <f>VLOOKUP($E6784,Mapping!$A$2:$C$502,2,0)</f>
        <v>Unity</v>
      </c>
      <c r="K6784" s="24" t="str">
        <f>VLOOKUP(G6784,Mapping!$E$2:$F$246,2,0)</f>
        <v>S1</v>
      </c>
    </row>
    <row r="6785" spans="5:11" x14ac:dyDescent="0.25">
      <c r="E6785" s="5" t="s">
        <v>235</v>
      </c>
      <c r="F6785" s="1" t="s">
        <v>117</v>
      </c>
      <c r="G6785" s="2">
        <v>44370</v>
      </c>
      <c r="H6785" s="1">
        <v>0</v>
      </c>
      <c r="I6785" s="24" t="str">
        <f>VLOOKUP($E6785,Mapping!$A$2:$C$502,3,0)</f>
        <v>S2</v>
      </c>
      <c r="J6785" s="24" t="str">
        <f>VLOOKUP($E6785,Mapping!$A$2:$C$502,2,0)</f>
        <v>Unity</v>
      </c>
      <c r="K6785" s="24" t="str">
        <f>VLOOKUP(G6785,Mapping!$E$2:$F$246,2,0)</f>
        <v>S1</v>
      </c>
    </row>
    <row r="6786" spans="5:11" x14ac:dyDescent="0.25">
      <c r="E6786" s="5" t="s">
        <v>247</v>
      </c>
      <c r="F6786" s="1" t="s">
        <v>117</v>
      </c>
      <c r="G6786" s="2">
        <v>44370</v>
      </c>
      <c r="H6786" s="1">
        <v>0</v>
      </c>
      <c r="I6786" s="24" t="str">
        <f>VLOOKUP($E6786,Mapping!$A$2:$C$502,3,0)</f>
        <v>S3</v>
      </c>
      <c r="J6786" s="24" t="str">
        <f>VLOOKUP($E6786,Mapping!$A$2:$C$502,2,0)</f>
        <v>Unity</v>
      </c>
      <c r="K6786" s="24" t="str">
        <f>VLOOKUP(G6786,Mapping!$E$2:$F$246,2,0)</f>
        <v>S1</v>
      </c>
    </row>
    <row r="6787" spans="5:11" x14ac:dyDescent="0.25">
      <c r="E6787" s="5" t="s">
        <v>200</v>
      </c>
      <c r="F6787" s="1" t="s">
        <v>117</v>
      </c>
      <c r="G6787" s="2">
        <v>44371</v>
      </c>
      <c r="H6787" s="1">
        <v>12117.097755729699</v>
      </c>
      <c r="I6787" s="24">
        <f>VLOOKUP($E6787,Mapping!$A$2:$C$502,3,0)</f>
        <v>0</v>
      </c>
      <c r="J6787" s="24" t="str">
        <f>VLOOKUP($E6787,Mapping!$A$2:$C$502,2,0)</f>
        <v>Apple Search</v>
      </c>
      <c r="K6787" s="24" t="str">
        <f>VLOOKUP(G6787,Mapping!$E$2:$F$246,2,0)</f>
        <v>S1</v>
      </c>
    </row>
    <row r="6788" spans="5:11" x14ac:dyDescent="0.25">
      <c r="E6788" s="5" t="s">
        <v>227</v>
      </c>
      <c r="F6788" s="1" t="s">
        <v>117</v>
      </c>
      <c r="G6788" s="2">
        <v>44371</v>
      </c>
      <c r="H6788" s="1">
        <v>57.334711807401902</v>
      </c>
      <c r="I6788" s="24">
        <f>VLOOKUP($E6788,Mapping!$A$2:$C$502,3,0)</f>
        <v>0</v>
      </c>
      <c r="J6788" s="24" t="str">
        <f>VLOOKUP($E6788,Mapping!$A$2:$C$502,2,0)</f>
        <v>Applovin Rewarded</v>
      </c>
      <c r="K6788" s="24" t="str">
        <f>VLOOKUP(G6788,Mapping!$E$2:$F$246,2,0)</f>
        <v>S1</v>
      </c>
    </row>
    <row r="6789" spans="5:11" x14ac:dyDescent="0.25">
      <c r="E6789" s="5" t="s">
        <v>201</v>
      </c>
      <c r="F6789" s="1" t="s">
        <v>117</v>
      </c>
      <c r="G6789" s="2">
        <v>44371</v>
      </c>
      <c r="H6789" s="1">
        <v>76.2170577206129</v>
      </c>
      <c r="I6789" s="24">
        <f>VLOOKUP($E6789,Mapping!$A$2:$C$502,3,0)</f>
        <v>0</v>
      </c>
      <c r="J6789" s="24" t="str">
        <f>VLOOKUP($E6789,Mapping!$A$2:$C$502,2,0)</f>
        <v>Applovin Video</v>
      </c>
      <c r="K6789" s="24" t="str">
        <f>VLOOKUP(G6789,Mapping!$E$2:$F$246,2,0)</f>
        <v>S1</v>
      </c>
    </row>
    <row r="6790" spans="5:11" x14ac:dyDescent="0.25">
      <c r="E6790" s="5" t="s">
        <v>143</v>
      </c>
      <c r="F6790" s="1" t="s">
        <v>117</v>
      </c>
      <c r="G6790" s="2">
        <v>44371</v>
      </c>
      <c r="H6790" s="1">
        <v>0</v>
      </c>
      <c r="I6790" s="24">
        <f>VLOOKUP($E6790,Mapping!$A$2:$C$502,3,0)</f>
        <v>0</v>
      </c>
      <c r="J6790" s="24" t="str">
        <f>VLOOKUP($E6790,Mapping!$A$2:$C$502,2,0)</f>
        <v>Bug Fix</v>
      </c>
      <c r="K6790" s="24" t="str">
        <f>VLOOKUP(G6790,Mapping!$E$2:$F$246,2,0)</f>
        <v>S1</v>
      </c>
    </row>
    <row r="6791" spans="5:11" x14ac:dyDescent="0.25">
      <c r="E6791" s="5" t="s">
        <v>144</v>
      </c>
      <c r="F6791" s="1" t="s">
        <v>117</v>
      </c>
      <c r="G6791" s="2">
        <v>44371</v>
      </c>
      <c r="H6791" s="1">
        <v>0</v>
      </c>
      <c r="I6791" s="24">
        <f>VLOOKUP($E6791,Mapping!$A$2:$C$502,3,0)</f>
        <v>0</v>
      </c>
      <c r="J6791" s="24" t="str">
        <f>VLOOKUP($E6791,Mapping!$A$2:$C$502,2,0)</f>
        <v>Bug Fix</v>
      </c>
      <c r="K6791" s="24" t="str">
        <f>VLOOKUP(G6791,Mapping!$E$2:$F$246,2,0)</f>
        <v>S1</v>
      </c>
    </row>
    <row r="6792" spans="5:11" x14ac:dyDescent="0.25">
      <c r="E6792" s="5" t="s">
        <v>226</v>
      </c>
      <c r="F6792" s="1" t="s">
        <v>117</v>
      </c>
      <c r="G6792" s="2">
        <v>44371</v>
      </c>
      <c r="H6792" s="1">
        <v>0</v>
      </c>
      <c r="I6792" s="24">
        <f>VLOOKUP($E6792,Mapping!$A$2:$C$502,3,0)</f>
        <v>0</v>
      </c>
      <c r="J6792" s="24" t="str">
        <f>VLOOKUP($E6792,Mapping!$A$2:$C$502,2,0)</f>
        <v>Bug Fix</v>
      </c>
      <c r="K6792" s="24" t="str">
        <f>VLOOKUP(G6792,Mapping!$E$2:$F$246,2,0)</f>
        <v>S1</v>
      </c>
    </row>
    <row r="6793" spans="5:11" x14ac:dyDescent="0.25">
      <c r="E6793" s="5" t="s">
        <v>146</v>
      </c>
      <c r="F6793" s="1" t="s">
        <v>117</v>
      </c>
      <c r="G6793" s="2">
        <v>44371</v>
      </c>
      <c r="H6793" s="1">
        <v>0</v>
      </c>
      <c r="I6793" s="24">
        <f>VLOOKUP($E6793,Mapping!$A$2:$C$502,3,0)</f>
        <v>0</v>
      </c>
      <c r="J6793" s="24" t="str">
        <f>VLOOKUP($E6793,Mapping!$A$2:$C$502,2,0)</f>
        <v>Event After Effect</v>
      </c>
      <c r="K6793" s="24" t="str">
        <f>VLOOKUP(G6793,Mapping!$E$2:$F$246,2,0)</f>
        <v>S1</v>
      </c>
    </row>
    <row r="6794" spans="5:11" x14ac:dyDescent="0.25">
      <c r="E6794" s="5" t="s">
        <v>228</v>
      </c>
      <c r="F6794" s="1" t="s">
        <v>117</v>
      </c>
      <c r="G6794" s="2">
        <v>44371</v>
      </c>
      <c r="H6794" s="1">
        <v>1828.5704884531001</v>
      </c>
      <c r="I6794" s="24">
        <f>VLOOKUP($E6794,Mapping!$A$2:$C$502,3,0)</f>
        <v>0</v>
      </c>
      <c r="J6794" s="24" t="str">
        <f>VLOOKUP($E6794,Mapping!$A$2:$C$502,2,0)</f>
        <v>Bytedance Global</v>
      </c>
      <c r="K6794" s="24" t="str">
        <f>VLOOKUP(G6794,Mapping!$E$2:$F$246,2,0)</f>
        <v>S1</v>
      </c>
    </row>
    <row r="6795" spans="5:11" x14ac:dyDescent="0.25">
      <c r="E6795" s="5" t="s">
        <v>180</v>
      </c>
      <c r="F6795" s="1" t="s">
        <v>117</v>
      </c>
      <c r="G6795" s="2">
        <v>44371</v>
      </c>
      <c r="H6795" s="1">
        <v>-13429.192503390601</v>
      </c>
      <c r="I6795" s="24">
        <f>VLOOKUP($E6795,Mapping!$A$2:$C$502,3,0)</f>
        <v>0</v>
      </c>
      <c r="J6795" s="24" t="str">
        <f>VLOOKUP($E6795,Mapping!$A$2:$C$502,2,0)</f>
        <v>Lords Mobile</v>
      </c>
      <c r="K6795" s="24" t="str">
        <f>VLOOKUP(G6795,Mapping!$E$2:$F$246,2,0)</f>
        <v>S1</v>
      </c>
    </row>
    <row r="6796" spans="5:11" x14ac:dyDescent="0.25">
      <c r="E6796" s="5" t="s">
        <v>181</v>
      </c>
      <c r="F6796" s="1" t="s">
        <v>117</v>
      </c>
      <c r="G6796" s="2">
        <v>44371</v>
      </c>
      <c r="H6796" s="1">
        <v>-10566.4359430484</v>
      </c>
      <c r="I6796" s="24">
        <f>VLOOKUP($E6796,Mapping!$A$2:$C$502,3,0)</f>
        <v>0</v>
      </c>
      <c r="J6796" s="24" t="str">
        <f>VLOOKUP($E6796,Mapping!$A$2:$C$502,2,0)</f>
        <v>Rise of Kingdom</v>
      </c>
      <c r="K6796" s="24" t="str">
        <f>VLOOKUP(G6796,Mapping!$E$2:$F$246,2,0)</f>
        <v>S1</v>
      </c>
    </row>
    <row r="6797" spans="5:11" x14ac:dyDescent="0.25">
      <c r="E6797" s="5" t="s">
        <v>182</v>
      </c>
      <c r="F6797" s="1" t="s">
        <v>117</v>
      </c>
      <c r="G6797" s="2">
        <v>44371</v>
      </c>
      <c r="H6797" s="1">
        <v>-13932.3890926166</v>
      </c>
      <c r="I6797" s="24">
        <f>VLOOKUP($E6797,Mapping!$A$2:$C$502,3,0)</f>
        <v>0</v>
      </c>
      <c r="J6797" s="24" t="str">
        <f>VLOOKUP($E6797,Mapping!$A$2:$C$502,2,0)</f>
        <v>West Game</v>
      </c>
      <c r="K6797" s="24" t="str">
        <f>VLOOKUP(G6797,Mapping!$E$2:$F$246,2,0)</f>
        <v>S1</v>
      </c>
    </row>
    <row r="6798" spans="5:11" x14ac:dyDescent="0.25">
      <c r="E6798" s="5" t="s">
        <v>148</v>
      </c>
      <c r="F6798" s="1" t="s">
        <v>117</v>
      </c>
      <c r="G6798" s="2">
        <v>44371</v>
      </c>
      <c r="H6798" s="1">
        <v>0</v>
      </c>
      <c r="I6798" s="24">
        <f>VLOOKUP($E6798,Mapping!$A$2:$C$502,3,0)</f>
        <v>0</v>
      </c>
      <c r="J6798" s="24" t="str">
        <f>VLOOKUP($E6798,Mapping!$A$2:$C$502,2,0)</f>
        <v>Event After Effect</v>
      </c>
      <c r="K6798" s="24" t="str">
        <f>VLOOKUP(G6798,Mapping!$E$2:$F$246,2,0)</f>
        <v>S1</v>
      </c>
    </row>
    <row r="6799" spans="5:11" x14ac:dyDescent="0.25">
      <c r="E6799" s="5" t="s">
        <v>202</v>
      </c>
      <c r="F6799" s="1" t="s">
        <v>117</v>
      </c>
      <c r="G6799" s="2">
        <v>44371</v>
      </c>
      <c r="H6799" s="1">
        <v>11147.3887676379</v>
      </c>
      <c r="I6799" s="24" t="str">
        <f>VLOOKUP($E6799,Mapping!$A$2:$C$502,3,0)</f>
        <v>S1</v>
      </c>
      <c r="J6799" s="24" t="str">
        <f>VLOOKUP($E6799,Mapping!$A$2:$C$502,2,0)</f>
        <v>Facebook AEO AAA</v>
      </c>
      <c r="K6799" s="24" t="str">
        <f>VLOOKUP(G6799,Mapping!$E$2:$F$246,2,0)</f>
        <v>S1</v>
      </c>
    </row>
    <row r="6800" spans="5:11" x14ac:dyDescent="0.25">
      <c r="E6800" s="5" t="s">
        <v>203</v>
      </c>
      <c r="F6800" s="1" t="s">
        <v>117</v>
      </c>
      <c r="G6800" s="2">
        <v>44371</v>
      </c>
      <c r="H6800" s="1">
        <v>0</v>
      </c>
      <c r="I6800" s="24" t="str">
        <f>VLOOKUP($E6800,Mapping!$A$2:$C$502,3,0)</f>
        <v>S2</v>
      </c>
      <c r="J6800" s="24" t="str">
        <f>VLOOKUP($E6800,Mapping!$A$2:$C$502,2,0)</f>
        <v>Facebook AEO AAA</v>
      </c>
      <c r="K6800" s="24" t="str">
        <f>VLOOKUP(G6800,Mapping!$E$2:$F$246,2,0)</f>
        <v>S1</v>
      </c>
    </row>
    <row r="6801" spans="5:11" x14ac:dyDescent="0.25">
      <c r="E6801" s="5" t="s">
        <v>243</v>
      </c>
      <c r="F6801" s="1" t="s">
        <v>117</v>
      </c>
      <c r="G6801" s="2">
        <v>44371</v>
      </c>
      <c r="H6801" s="1">
        <v>0</v>
      </c>
      <c r="I6801" s="24" t="str">
        <f>VLOOKUP($E6801,Mapping!$A$2:$C$502,3,0)</f>
        <v>S3</v>
      </c>
      <c r="J6801" s="24" t="str">
        <f>VLOOKUP($E6801,Mapping!$A$2:$C$502,2,0)</f>
        <v>Facebook AEO AAA</v>
      </c>
      <c r="K6801" s="24" t="str">
        <f>VLOOKUP(G6801,Mapping!$E$2:$F$246,2,0)</f>
        <v>S1</v>
      </c>
    </row>
    <row r="6802" spans="5:11" x14ac:dyDescent="0.25">
      <c r="E6802" s="5" t="s">
        <v>204</v>
      </c>
      <c r="F6802" s="1" t="s">
        <v>117</v>
      </c>
      <c r="G6802" s="2">
        <v>44371</v>
      </c>
      <c r="H6802" s="1">
        <v>0</v>
      </c>
      <c r="I6802" s="24" t="str">
        <f>VLOOKUP($E6802,Mapping!$A$2:$C$502,3,0)</f>
        <v>Pre</v>
      </c>
      <c r="J6802" s="24" t="str">
        <f>VLOOKUP($E6802,Mapping!$A$2:$C$502,2,0)</f>
        <v>Facebook AEO AAA</v>
      </c>
      <c r="K6802" s="24" t="str">
        <f>VLOOKUP(G6802,Mapping!$E$2:$F$246,2,0)</f>
        <v>S1</v>
      </c>
    </row>
    <row r="6803" spans="5:11" x14ac:dyDescent="0.25">
      <c r="E6803" s="5" t="s">
        <v>205</v>
      </c>
      <c r="F6803" s="1" t="s">
        <v>117</v>
      </c>
      <c r="G6803" s="2">
        <v>44371</v>
      </c>
      <c r="H6803" s="1">
        <v>10251.6948686573</v>
      </c>
      <c r="I6803" s="24" t="str">
        <f>VLOOKUP($E6803,Mapping!$A$2:$C$502,3,0)</f>
        <v>S1</v>
      </c>
      <c r="J6803" s="24" t="str">
        <f>VLOOKUP($E6803,Mapping!$A$2:$C$502,2,0)</f>
        <v>Facebook AEO BAU</v>
      </c>
      <c r="K6803" s="24" t="str">
        <f>VLOOKUP(G6803,Mapping!$E$2:$F$246,2,0)</f>
        <v>S1</v>
      </c>
    </row>
    <row r="6804" spans="5:11" x14ac:dyDescent="0.25">
      <c r="E6804" s="5" t="s">
        <v>206</v>
      </c>
      <c r="F6804" s="1" t="s">
        <v>117</v>
      </c>
      <c r="G6804" s="2">
        <v>44371</v>
      </c>
      <c r="H6804" s="1">
        <v>0</v>
      </c>
      <c r="I6804" s="24" t="str">
        <f>VLOOKUP($E6804,Mapping!$A$2:$C$502,3,0)</f>
        <v>S2</v>
      </c>
      <c r="J6804" s="24" t="str">
        <f>VLOOKUP($E6804,Mapping!$A$2:$C$502,2,0)</f>
        <v>Facebook AEO BAU</v>
      </c>
      <c r="K6804" s="24" t="str">
        <f>VLOOKUP(G6804,Mapping!$E$2:$F$246,2,0)</f>
        <v>S1</v>
      </c>
    </row>
    <row r="6805" spans="5:11" x14ac:dyDescent="0.25">
      <c r="E6805" s="5" t="s">
        <v>244</v>
      </c>
      <c r="F6805" s="1" t="s">
        <v>117</v>
      </c>
      <c r="G6805" s="2">
        <v>44371</v>
      </c>
      <c r="H6805" s="1">
        <v>0</v>
      </c>
      <c r="I6805" s="24" t="str">
        <f>VLOOKUP($E6805,Mapping!$A$2:$C$502,3,0)</f>
        <v>S3</v>
      </c>
      <c r="J6805" s="24" t="str">
        <f>VLOOKUP($E6805,Mapping!$A$2:$C$502,2,0)</f>
        <v>Facebook AEO BAU</v>
      </c>
      <c r="K6805" s="24" t="str">
        <f>VLOOKUP(G6805,Mapping!$E$2:$F$246,2,0)</f>
        <v>S1</v>
      </c>
    </row>
    <row r="6806" spans="5:11" x14ac:dyDescent="0.25">
      <c r="E6806" s="5" t="s">
        <v>207</v>
      </c>
      <c r="F6806" s="1" t="s">
        <v>117</v>
      </c>
      <c r="G6806" s="2">
        <v>44371</v>
      </c>
      <c r="H6806" s="1">
        <v>0</v>
      </c>
      <c r="I6806" s="24" t="str">
        <f>VLOOKUP($E6806,Mapping!$A$2:$C$502,3,0)</f>
        <v>Pre</v>
      </c>
      <c r="J6806" s="24" t="str">
        <f>VLOOKUP($E6806,Mapping!$A$2:$C$502,2,0)</f>
        <v>Facebook AEO BAU</v>
      </c>
      <c r="K6806" s="24" t="str">
        <f>VLOOKUP(G6806,Mapping!$E$2:$F$246,2,0)</f>
        <v>S1</v>
      </c>
    </row>
    <row r="6807" spans="5:11" x14ac:dyDescent="0.25">
      <c r="E6807" s="5" t="s">
        <v>208</v>
      </c>
      <c r="F6807" s="1" t="s">
        <v>117</v>
      </c>
      <c r="G6807" s="2">
        <v>44371</v>
      </c>
      <c r="H6807" s="1">
        <v>0</v>
      </c>
      <c r="I6807" s="24" t="str">
        <f>VLOOKUP($E6807,Mapping!$A$2:$C$502,3,0)</f>
        <v>Pre</v>
      </c>
      <c r="J6807" s="24" t="str">
        <f>VLOOKUP($E6807,Mapping!$A$2:$C$502,2,0)</f>
        <v>Facebook VO AAA</v>
      </c>
      <c r="K6807" s="24" t="str">
        <f>VLOOKUP(G6807,Mapping!$E$2:$F$246,2,0)</f>
        <v>S1</v>
      </c>
    </row>
    <row r="6808" spans="5:11" x14ac:dyDescent="0.25">
      <c r="E6808" s="5" t="s">
        <v>209</v>
      </c>
      <c r="F6808" s="1" t="s">
        <v>117</v>
      </c>
      <c r="G6808" s="2">
        <v>44371</v>
      </c>
      <c r="H6808" s="1">
        <v>13302.368260233499</v>
      </c>
      <c r="I6808" s="24" t="str">
        <f>VLOOKUP($E6808,Mapping!$A$2:$C$502,3,0)</f>
        <v>S1</v>
      </c>
      <c r="J6808" s="24" t="str">
        <f>VLOOKUP($E6808,Mapping!$A$2:$C$502,2,0)</f>
        <v>Facebook VO AAA</v>
      </c>
      <c r="K6808" s="24" t="str">
        <f>VLOOKUP(G6808,Mapping!$E$2:$F$246,2,0)</f>
        <v>S1</v>
      </c>
    </row>
    <row r="6809" spans="5:11" x14ac:dyDescent="0.25">
      <c r="E6809" s="5" t="s">
        <v>210</v>
      </c>
      <c r="F6809" s="1" t="s">
        <v>117</v>
      </c>
      <c r="G6809" s="2">
        <v>44371</v>
      </c>
      <c r="H6809" s="1">
        <v>0</v>
      </c>
      <c r="I6809" s="24" t="str">
        <f>VLOOKUP($E6809,Mapping!$A$2:$C$502,3,0)</f>
        <v>S2</v>
      </c>
      <c r="J6809" s="24" t="str">
        <f>VLOOKUP($E6809,Mapping!$A$2:$C$502,2,0)</f>
        <v>Facebook VO AAA</v>
      </c>
      <c r="K6809" s="24" t="str">
        <f>VLOOKUP(G6809,Mapping!$E$2:$F$246,2,0)</f>
        <v>S1</v>
      </c>
    </row>
    <row r="6810" spans="5:11" x14ac:dyDescent="0.25">
      <c r="E6810" s="5" t="s">
        <v>245</v>
      </c>
      <c r="F6810" s="1" t="s">
        <v>117</v>
      </c>
      <c r="G6810" s="2">
        <v>44371</v>
      </c>
      <c r="H6810" s="1">
        <v>0</v>
      </c>
      <c r="I6810" s="24" t="str">
        <f>VLOOKUP($E6810,Mapping!$A$2:$C$502,3,0)</f>
        <v>S3</v>
      </c>
      <c r="J6810" s="24" t="str">
        <f>VLOOKUP($E6810,Mapping!$A$2:$C$502,2,0)</f>
        <v>Facebook VO AAA</v>
      </c>
      <c r="K6810" s="24" t="str">
        <f>VLOOKUP(G6810,Mapping!$E$2:$F$246,2,0)</f>
        <v>S1</v>
      </c>
    </row>
    <row r="6811" spans="5:11" x14ac:dyDescent="0.25">
      <c r="E6811" s="5" t="s">
        <v>211</v>
      </c>
      <c r="F6811" s="1" t="s">
        <v>117</v>
      </c>
      <c r="G6811" s="2">
        <v>44371</v>
      </c>
      <c r="H6811" s="1">
        <v>0</v>
      </c>
      <c r="I6811" s="24" t="str">
        <f>VLOOKUP($E6811,Mapping!$A$2:$C$502,3,0)</f>
        <v>Pre</v>
      </c>
      <c r="J6811" s="24" t="str">
        <f>VLOOKUP($E6811,Mapping!$A$2:$C$502,2,0)</f>
        <v>Facebook VO BAU</v>
      </c>
      <c r="K6811" s="24" t="str">
        <f>VLOOKUP(G6811,Mapping!$E$2:$F$246,2,0)</f>
        <v>S1</v>
      </c>
    </row>
    <row r="6812" spans="5:11" x14ac:dyDescent="0.25">
      <c r="E6812" s="5" t="s">
        <v>212</v>
      </c>
      <c r="F6812" s="1" t="s">
        <v>117</v>
      </c>
      <c r="G6812" s="2">
        <v>44371</v>
      </c>
      <c r="H6812" s="1">
        <v>24336.228832748799</v>
      </c>
      <c r="I6812" s="24" t="str">
        <f>VLOOKUP($E6812,Mapping!$A$2:$C$502,3,0)</f>
        <v>S1</v>
      </c>
      <c r="J6812" s="24" t="str">
        <f>VLOOKUP($E6812,Mapping!$A$2:$C$502,2,0)</f>
        <v>Facebook VO BAU</v>
      </c>
      <c r="K6812" s="24" t="str">
        <f>VLOOKUP(G6812,Mapping!$E$2:$F$246,2,0)</f>
        <v>S1</v>
      </c>
    </row>
    <row r="6813" spans="5:11" x14ac:dyDescent="0.25">
      <c r="E6813" s="5" t="s">
        <v>213</v>
      </c>
      <c r="F6813" s="1" t="s">
        <v>117</v>
      </c>
      <c r="G6813" s="2">
        <v>44371</v>
      </c>
      <c r="H6813" s="1">
        <v>0</v>
      </c>
      <c r="I6813" s="24" t="str">
        <f>VLOOKUP($E6813,Mapping!$A$2:$C$502,3,0)</f>
        <v>S2</v>
      </c>
      <c r="J6813" s="24" t="str">
        <f>VLOOKUP($E6813,Mapping!$A$2:$C$502,2,0)</f>
        <v>Facebook VO BAU</v>
      </c>
      <c r="K6813" s="24" t="str">
        <f>VLOOKUP(G6813,Mapping!$E$2:$F$246,2,0)</f>
        <v>S1</v>
      </c>
    </row>
    <row r="6814" spans="5:11" x14ac:dyDescent="0.25">
      <c r="E6814" s="5" t="s">
        <v>246</v>
      </c>
      <c r="F6814" s="1" t="s">
        <v>117</v>
      </c>
      <c r="G6814" s="2">
        <v>44371</v>
      </c>
      <c r="H6814" s="1">
        <v>0</v>
      </c>
      <c r="I6814" s="24" t="str">
        <f>VLOOKUP($E6814,Mapping!$A$2:$C$502,3,0)</f>
        <v>S3</v>
      </c>
      <c r="J6814" s="24" t="str">
        <f>VLOOKUP($E6814,Mapping!$A$2:$C$502,2,0)</f>
        <v>Facebook VO BAU</v>
      </c>
      <c r="K6814" s="24" t="str">
        <f>VLOOKUP(G6814,Mapping!$E$2:$F$246,2,0)</f>
        <v>S1</v>
      </c>
    </row>
    <row r="6815" spans="5:11" x14ac:dyDescent="0.25">
      <c r="E6815" s="5" t="s">
        <v>214</v>
      </c>
      <c r="F6815" s="1" t="s">
        <v>117</v>
      </c>
      <c r="G6815" s="2">
        <v>44371</v>
      </c>
      <c r="H6815" s="1">
        <v>0</v>
      </c>
      <c r="I6815" s="24" t="str">
        <f>VLOOKUP($E6815,Mapping!$A$2:$C$502,3,0)</f>
        <v>Pre</v>
      </c>
      <c r="J6815" s="24" t="str">
        <f>VLOOKUP($E6815,Mapping!$A$2:$C$502,2,0)</f>
        <v>Facebook VO Dynamic</v>
      </c>
      <c r="K6815" s="24" t="str">
        <f>VLOOKUP(G6815,Mapping!$E$2:$F$246,2,0)</f>
        <v>S1</v>
      </c>
    </row>
    <row r="6816" spans="5:11" x14ac:dyDescent="0.25">
      <c r="E6816" s="5" t="s">
        <v>215</v>
      </c>
      <c r="F6816" s="1" t="s">
        <v>117</v>
      </c>
      <c r="G6816" s="2">
        <v>44371</v>
      </c>
      <c r="H6816" s="1">
        <v>3312.2626901369299</v>
      </c>
      <c r="I6816" s="24" t="str">
        <f>VLOOKUP($E6816,Mapping!$A$2:$C$502,3,0)</f>
        <v>S1</v>
      </c>
      <c r="J6816" s="24" t="str">
        <f>VLOOKUP($E6816,Mapping!$A$2:$C$502,2,0)</f>
        <v>Facebook VO Dynamic</v>
      </c>
      <c r="K6816" s="24" t="str">
        <f>VLOOKUP(G6816,Mapping!$E$2:$F$246,2,0)</f>
        <v>S1</v>
      </c>
    </row>
    <row r="6817" spans="5:11" x14ac:dyDescent="0.25">
      <c r="E6817" s="5" t="s">
        <v>216</v>
      </c>
      <c r="F6817" s="1" t="s">
        <v>117</v>
      </c>
      <c r="G6817" s="2">
        <v>44371</v>
      </c>
      <c r="H6817" s="1">
        <v>0</v>
      </c>
      <c r="I6817" s="24" t="str">
        <f>VLOOKUP($E6817,Mapping!$A$2:$C$502,3,0)</f>
        <v>Pre</v>
      </c>
      <c r="J6817" s="24" t="str">
        <f>VLOOKUP($E6817,Mapping!$A$2:$C$502,2,0)</f>
        <v>Google Display</v>
      </c>
      <c r="K6817" s="24" t="str">
        <f>VLOOKUP(G6817,Mapping!$E$2:$F$246,2,0)</f>
        <v>S1</v>
      </c>
    </row>
    <row r="6818" spans="5:11" x14ac:dyDescent="0.25">
      <c r="E6818" s="5" t="s">
        <v>217</v>
      </c>
      <c r="F6818" s="1" t="s">
        <v>117</v>
      </c>
      <c r="G6818" s="2">
        <v>44371</v>
      </c>
      <c r="H6818" s="1">
        <v>0</v>
      </c>
      <c r="I6818" s="24">
        <f>VLOOKUP($E6818,Mapping!$A$2:$C$502,3,0)</f>
        <v>0</v>
      </c>
      <c r="J6818" s="24" t="str">
        <f>VLOOKUP($E6818,Mapping!$A$2:$C$502,2,0)</f>
        <v>Google Display</v>
      </c>
      <c r="K6818" s="24" t="str">
        <f>VLOOKUP(G6818,Mapping!$E$2:$F$246,2,0)</f>
        <v>S1</v>
      </c>
    </row>
    <row r="6819" spans="5:11" x14ac:dyDescent="0.25">
      <c r="E6819" s="5" t="s">
        <v>229</v>
      </c>
      <c r="F6819" s="1" t="s">
        <v>117</v>
      </c>
      <c r="G6819" s="2">
        <v>44371</v>
      </c>
      <c r="H6819" s="1">
        <v>0</v>
      </c>
      <c r="I6819" s="24">
        <f>VLOOKUP($E6819,Mapping!$A$2:$C$502,3,0)</f>
        <v>0</v>
      </c>
      <c r="J6819" s="24" t="str">
        <f>VLOOKUP($E6819,Mapping!$A$2:$C$502,2,0)</f>
        <v>Google Display</v>
      </c>
      <c r="K6819" s="24" t="str">
        <f>VLOOKUP(G6819,Mapping!$E$2:$F$246,2,0)</f>
        <v>S1</v>
      </c>
    </row>
    <row r="6820" spans="5:11" x14ac:dyDescent="0.25">
      <c r="E6820" s="5" t="s">
        <v>218</v>
      </c>
      <c r="F6820" s="1" t="s">
        <v>117</v>
      </c>
      <c r="G6820" s="2">
        <v>44371</v>
      </c>
      <c r="H6820" s="1">
        <v>0</v>
      </c>
      <c r="I6820" s="24">
        <f>VLOOKUP($E6820,Mapping!$A$2:$C$502,3,0)</f>
        <v>0</v>
      </c>
      <c r="J6820" s="24" t="str">
        <f>VLOOKUP($E6820,Mapping!$A$2:$C$502,2,0)</f>
        <v>Google Display</v>
      </c>
      <c r="K6820" s="24" t="str">
        <f>VLOOKUP(G6820,Mapping!$E$2:$F$246,2,0)</f>
        <v>S1</v>
      </c>
    </row>
    <row r="6821" spans="5:11" x14ac:dyDescent="0.25">
      <c r="E6821" s="5" t="s">
        <v>230</v>
      </c>
      <c r="F6821" s="1" t="s">
        <v>117</v>
      </c>
      <c r="G6821" s="2">
        <v>44371</v>
      </c>
      <c r="H6821" s="1">
        <v>27116.4760491821</v>
      </c>
      <c r="I6821" s="24" t="str">
        <f>VLOOKUP($E6821,Mapping!$A$2:$C$502,3,0)</f>
        <v>S1</v>
      </c>
      <c r="J6821" s="24" t="str">
        <f>VLOOKUP($E6821,Mapping!$A$2:$C$502,2,0)</f>
        <v>Google Display</v>
      </c>
      <c r="K6821" s="24" t="str">
        <f>VLOOKUP(G6821,Mapping!$E$2:$F$246,2,0)</f>
        <v>S1</v>
      </c>
    </row>
    <row r="6822" spans="5:11" x14ac:dyDescent="0.25">
      <c r="E6822" s="5" t="s">
        <v>219</v>
      </c>
      <c r="F6822" s="1" t="s">
        <v>117</v>
      </c>
      <c r="G6822" s="2">
        <v>44371</v>
      </c>
      <c r="H6822" s="1">
        <v>0</v>
      </c>
      <c r="I6822" s="24" t="str">
        <f>VLOOKUP($E6822,Mapping!$A$2:$C$502,3,0)</f>
        <v>Pre</v>
      </c>
      <c r="J6822" s="24" t="str">
        <f>VLOOKUP($E6822,Mapping!$A$2:$C$502,2,0)</f>
        <v>Google Youtube</v>
      </c>
      <c r="K6822" s="24" t="str">
        <f>VLOOKUP(G6822,Mapping!$E$2:$F$246,2,0)</f>
        <v>S1</v>
      </c>
    </row>
    <row r="6823" spans="5:11" x14ac:dyDescent="0.25">
      <c r="E6823" s="5" t="s">
        <v>220</v>
      </c>
      <c r="F6823" s="1" t="s">
        <v>117</v>
      </c>
      <c r="G6823" s="2">
        <v>44371</v>
      </c>
      <c r="H6823" s="1">
        <v>0</v>
      </c>
      <c r="I6823" s="24">
        <f>VLOOKUP($E6823,Mapping!$A$2:$C$502,3,0)</f>
        <v>0</v>
      </c>
      <c r="J6823" s="24" t="str">
        <f>VLOOKUP($E6823,Mapping!$A$2:$C$502,2,0)</f>
        <v>Google Youtube</v>
      </c>
      <c r="K6823" s="24" t="str">
        <f>VLOOKUP(G6823,Mapping!$E$2:$F$246,2,0)</f>
        <v>S1</v>
      </c>
    </row>
    <row r="6824" spans="5:11" x14ac:dyDescent="0.25">
      <c r="E6824" s="5" t="s">
        <v>231</v>
      </c>
      <c r="F6824" s="1" t="s">
        <v>117</v>
      </c>
      <c r="G6824" s="2">
        <v>44371</v>
      </c>
      <c r="H6824" s="1">
        <v>0</v>
      </c>
      <c r="I6824" s="24">
        <f>VLOOKUP($E6824,Mapping!$A$2:$C$502,3,0)</f>
        <v>0</v>
      </c>
      <c r="J6824" s="24" t="str">
        <f>VLOOKUP($E6824,Mapping!$A$2:$C$502,2,0)</f>
        <v>Google Youtube</v>
      </c>
      <c r="K6824" s="24" t="str">
        <f>VLOOKUP(G6824,Mapping!$E$2:$F$246,2,0)</f>
        <v>S1</v>
      </c>
    </row>
    <row r="6825" spans="5:11" x14ac:dyDescent="0.25">
      <c r="E6825" s="5" t="s">
        <v>221</v>
      </c>
      <c r="F6825" s="1" t="s">
        <v>117</v>
      </c>
      <c r="G6825" s="2">
        <v>44371</v>
      </c>
      <c r="H6825" s="1">
        <v>0</v>
      </c>
      <c r="I6825" s="24">
        <f>VLOOKUP($E6825,Mapping!$A$2:$C$502,3,0)</f>
        <v>0</v>
      </c>
      <c r="J6825" s="24" t="str">
        <f>VLOOKUP($E6825,Mapping!$A$2:$C$502,2,0)</f>
        <v>Google Youtube</v>
      </c>
      <c r="K6825" s="24" t="str">
        <f>VLOOKUP(G6825,Mapping!$E$2:$F$246,2,0)</f>
        <v>S1</v>
      </c>
    </row>
    <row r="6826" spans="5:11" x14ac:dyDescent="0.25">
      <c r="E6826" s="5" t="s">
        <v>232</v>
      </c>
      <c r="F6826" s="1" t="s">
        <v>117</v>
      </c>
      <c r="G6826" s="2">
        <v>44371</v>
      </c>
      <c r="H6826" s="1">
        <v>17283.162298934702</v>
      </c>
      <c r="I6826" s="24" t="str">
        <f>VLOOKUP($E6826,Mapping!$A$2:$C$502,3,0)</f>
        <v>S1</v>
      </c>
      <c r="J6826" s="24" t="str">
        <f>VLOOKUP($E6826,Mapping!$A$2:$C$502,2,0)</f>
        <v>Google Youtube</v>
      </c>
      <c r="K6826" s="24" t="str">
        <f>VLOOKUP(G6826,Mapping!$E$2:$F$246,2,0)</f>
        <v>S1</v>
      </c>
    </row>
    <row r="6827" spans="5:11" x14ac:dyDescent="0.25">
      <c r="E6827" s="5" t="s">
        <v>73</v>
      </c>
      <c r="F6827" s="1" t="s">
        <v>117</v>
      </c>
      <c r="G6827" s="2">
        <v>44371</v>
      </c>
      <c r="H6827" s="1">
        <v>282876.95580592903</v>
      </c>
      <c r="I6827" s="24">
        <f>VLOOKUP($E6827,Mapping!$A$2:$C$502,3,0)</f>
        <v>0</v>
      </c>
      <c r="J6827" s="24">
        <f>VLOOKUP($E6827,Mapping!$A$2:$C$502,2,0)</f>
        <v>0</v>
      </c>
      <c r="K6827" s="24" t="str">
        <f>VLOOKUP(G6827,Mapping!$E$2:$F$246,2,0)</f>
        <v>S1</v>
      </c>
    </row>
    <row r="6828" spans="5:11" x14ac:dyDescent="0.25">
      <c r="E6828" s="5" t="s">
        <v>149</v>
      </c>
      <c r="F6828" s="1" t="s">
        <v>117</v>
      </c>
      <c r="G6828" s="2">
        <v>44371</v>
      </c>
      <c r="H6828" s="1">
        <v>0</v>
      </c>
      <c r="I6828" s="24">
        <f>VLOOKUP($E6828,Mapping!$A$2:$C$502,3,0)</f>
        <v>0</v>
      </c>
      <c r="J6828" s="24" t="str">
        <f>VLOOKUP($E6828,Mapping!$A$2:$C$502,2,0)</f>
        <v>Event After Effect</v>
      </c>
      <c r="K6828" s="24" t="str">
        <f>VLOOKUP(G6828,Mapping!$E$2:$F$246,2,0)</f>
        <v>S1</v>
      </c>
    </row>
    <row r="6829" spans="5:11" x14ac:dyDescent="0.25">
      <c r="E6829" s="5" t="s">
        <v>150</v>
      </c>
      <c r="F6829" s="1" t="s">
        <v>117</v>
      </c>
      <c r="G6829" s="2">
        <v>44371</v>
      </c>
      <c r="H6829" s="1">
        <v>101627.50565653</v>
      </c>
      <c r="I6829" s="24">
        <f>VLOOKUP($E6829,Mapping!$A$2:$C$502,3,0)</f>
        <v>0</v>
      </c>
      <c r="J6829" s="24" t="str">
        <f>VLOOKUP($E6829,Mapping!$A$2:$C$502,2,0)</f>
        <v>Internal Event</v>
      </c>
      <c r="K6829" s="24" t="str">
        <f>VLOOKUP(G6829,Mapping!$E$2:$F$246,2,0)</f>
        <v>S1</v>
      </c>
    </row>
    <row r="6830" spans="5:11" x14ac:dyDescent="0.25">
      <c r="E6830" s="5" t="s">
        <v>151</v>
      </c>
      <c r="F6830" s="1" t="s">
        <v>117</v>
      </c>
      <c r="G6830" s="2">
        <v>44371</v>
      </c>
      <c r="H6830" s="1">
        <v>0</v>
      </c>
      <c r="I6830" s="24">
        <f>VLOOKUP($E6830,Mapping!$A$2:$C$502,3,0)</f>
        <v>0</v>
      </c>
      <c r="J6830" s="24" t="str">
        <f>VLOOKUP($E6830,Mapping!$A$2:$C$502,2,0)</f>
        <v>Internal Event</v>
      </c>
      <c r="K6830" s="24" t="str">
        <f>VLOOKUP(G6830,Mapping!$E$2:$F$246,2,0)</f>
        <v>S1</v>
      </c>
    </row>
    <row r="6831" spans="5:11" x14ac:dyDescent="0.25">
      <c r="E6831" s="5" t="s">
        <v>152</v>
      </c>
      <c r="F6831" s="1" t="s">
        <v>117</v>
      </c>
      <c r="G6831" s="2">
        <v>44371</v>
      </c>
      <c r="H6831" s="1">
        <v>0</v>
      </c>
      <c r="I6831" s="24">
        <f>VLOOKUP($E6831,Mapping!$A$2:$C$502,3,0)</f>
        <v>0</v>
      </c>
      <c r="J6831" s="24" t="str">
        <f>VLOOKUP($E6831,Mapping!$A$2:$C$502,2,0)</f>
        <v>Internal Event</v>
      </c>
      <c r="K6831" s="24" t="str">
        <f>VLOOKUP(G6831,Mapping!$E$2:$F$246,2,0)</f>
        <v>S1</v>
      </c>
    </row>
    <row r="6832" spans="5:11" x14ac:dyDescent="0.25">
      <c r="E6832" s="5" t="s">
        <v>153</v>
      </c>
      <c r="F6832" s="1" t="s">
        <v>117</v>
      </c>
      <c r="G6832" s="2">
        <v>44371</v>
      </c>
      <c r="H6832" s="1">
        <v>0</v>
      </c>
      <c r="I6832" s="24">
        <f>VLOOKUP($E6832,Mapping!$A$2:$C$502,3,0)</f>
        <v>0</v>
      </c>
      <c r="J6832" s="24" t="str">
        <f>VLOOKUP($E6832,Mapping!$A$2:$C$502,2,0)</f>
        <v>Monday Effect</v>
      </c>
      <c r="K6832" s="24" t="str">
        <f>VLOOKUP(G6832,Mapping!$E$2:$F$246,2,0)</f>
        <v>S1</v>
      </c>
    </row>
    <row r="6833" spans="5:11" x14ac:dyDescent="0.25">
      <c r="E6833" s="5" t="s">
        <v>154</v>
      </c>
      <c r="F6833" s="1" t="s">
        <v>117</v>
      </c>
      <c r="G6833" s="2">
        <v>44371</v>
      </c>
      <c r="H6833" s="1">
        <v>0</v>
      </c>
      <c r="I6833" s="24">
        <f>VLOOKUP($E6833,Mapping!$A$2:$C$502,3,0)</f>
        <v>0</v>
      </c>
      <c r="J6833" s="24" t="str">
        <f>VLOOKUP($E6833,Mapping!$A$2:$C$502,2,0)</f>
        <v>New Content</v>
      </c>
      <c r="K6833" s="24" t="str">
        <f>VLOOKUP(G6833,Mapping!$E$2:$F$246,2,0)</f>
        <v>S1</v>
      </c>
    </row>
    <row r="6834" spans="5:11" x14ac:dyDescent="0.25">
      <c r="E6834" s="5" t="s">
        <v>155</v>
      </c>
      <c r="F6834" s="1" t="s">
        <v>117</v>
      </c>
      <c r="G6834" s="2">
        <v>44371</v>
      </c>
      <c r="H6834" s="1">
        <v>0</v>
      </c>
      <c r="I6834" s="24">
        <f>VLOOKUP($E6834,Mapping!$A$2:$C$502,3,0)</f>
        <v>0</v>
      </c>
      <c r="J6834" s="24" t="str">
        <f>VLOOKUP($E6834,Mapping!$A$2:$C$502,2,0)</f>
        <v>Internal Event</v>
      </c>
      <c r="K6834" s="24" t="str">
        <f>VLOOKUP(G6834,Mapping!$E$2:$F$246,2,0)</f>
        <v>S1</v>
      </c>
    </row>
    <row r="6835" spans="5:11" x14ac:dyDescent="0.25">
      <c r="E6835" s="5" t="s">
        <v>156</v>
      </c>
      <c r="F6835" s="1" t="s">
        <v>117</v>
      </c>
      <c r="G6835" s="2">
        <v>44371</v>
      </c>
      <c r="H6835" s="1">
        <v>0</v>
      </c>
      <c r="I6835" s="24">
        <f>VLOOKUP($E6835,Mapping!$A$2:$C$502,3,0)</f>
        <v>0</v>
      </c>
      <c r="J6835" s="24" t="str">
        <f>VLOOKUP($E6835,Mapping!$A$2:$C$502,2,0)</f>
        <v>Internal Event</v>
      </c>
      <c r="K6835" s="24" t="str">
        <f>VLOOKUP(G6835,Mapping!$E$2:$F$246,2,0)</f>
        <v>S1</v>
      </c>
    </row>
    <row r="6836" spans="5:11" x14ac:dyDescent="0.25">
      <c r="E6836" s="5" t="s">
        <v>233</v>
      </c>
      <c r="F6836" s="1" t="s">
        <v>117</v>
      </c>
      <c r="G6836" s="2">
        <v>44371</v>
      </c>
      <c r="H6836" s="1">
        <v>0</v>
      </c>
      <c r="I6836" s="24" t="str">
        <f>VLOOKUP($E6836,Mapping!$A$2:$C$502,3,0)</f>
        <v>S2</v>
      </c>
      <c r="J6836" s="24" t="str">
        <f>VLOOKUP($E6836,Mapping!$A$2:$C$502,2,0)</f>
        <v>Reddit</v>
      </c>
      <c r="K6836" s="24" t="str">
        <f>VLOOKUP(G6836,Mapping!$E$2:$F$246,2,0)</f>
        <v>S1</v>
      </c>
    </row>
    <row r="6837" spans="5:11" x14ac:dyDescent="0.25">
      <c r="E6837" s="5" t="s">
        <v>158</v>
      </c>
      <c r="F6837" s="1" t="s">
        <v>117</v>
      </c>
      <c r="G6837" s="2">
        <v>44371</v>
      </c>
      <c r="H6837" s="1">
        <v>0</v>
      </c>
      <c r="I6837" s="24">
        <f>VLOOKUP($E6837,Mapping!$A$2:$C$502,3,0)</f>
        <v>0</v>
      </c>
      <c r="J6837" s="24" t="str">
        <f>VLOOKUP($E6837,Mapping!$A$2:$C$502,2,0)</f>
        <v>Internal Event</v>
      </c>
      <c r="K6837" s="24" t="str">
        <f>VLOOKUP(G6837,Mapping!$E$2:$F$246,2,0)</f>
        <v>S1</v>
      </c>
    </row>
    <row r="6838" spans="5:11" x14ac:dyDescent="0.25">
      <c r="E6838" s="5" t="s">
        <v>159</v>
      </c>
      <c r="F6838" s="1" t="s">
        <v>117</v>
      </c>
      <c r="G6838" s="2">
        <v>44371</v>
      </c>
      <c r="H6838" s="1">
        <v>0</v>
      </c>
      <c r="I6838" s="24">
        <f>VLOOKUP($E6838,Mapping!$A$2:$C$502,3,0)</f>
        <v>0</v>
      </c>
      <c r="J6838" s="24" t="str">
        <f>VLOOKUP($E6838,Mapping!$A$2:$C$502,2,0)</f>
        <v>Event After Effect</v>
      </c>
      <c r="K6838" s="24" t="str">
        <f>VLOOKUP(G6838,Mapping!$E$2:$F$246,2,0)</f>
        <v>S1</v>
      </c>
    </row>
    <row r="6839" spans="5:11" x14ac:dyDescent="0.25">
      <c r="E6839" s="5" t="s">
        <v>160</v>
      </c>
      <c r="F6839" s="1" t="s">
        <v>117</v>
      </c>
      <c r="G6839" s="2">
        <v>44371</v>
      </c>
      <c r="H6839" s="1">
        <v>0</v>
      </c>
      <c r="I6839" s="24">
        <f>VLOOKUP($E6839,Mapping!$A$2:$C$502,3,0)</f>
        <v>0</v>
      </c>
      <c r="J6839" s="24" t="str">
        <f>VLOOKUP($E6839,Mapping!$A$2:$C$502,2,0)</f>
        <v>Event After Effect</v>
      </c>
      <c r="K6839" s="24" t="str">
        <f>VLOOKUP(G6839,Mapping!$E$2:$F$246,2,0)</f>
        <v>S1</v>
      </c>
    </row>
    <row r="6840" spans="5:11" x14ac:dyDescent="0.25">
      <c r="E6840" s="5" t="s">
        <v>161</v>
      </c>
      <c r="F6840" s="1" t="s">
        <v>117</v>
      </c>
      <c r="G6840" s="2">
        <v>44371</v>
      </c>
      <c r="H6840" s="1">
        <v>0</v>
      </c>
      <c r="I6840" s="24">
        <f>VLOOKUP($E6840,Mapping!$A$2:$C$502,3,0)</f>
        <v>0</v>
      </c>
      <c r="J6840" s="24" t="str">
        <f>VLOOKUP($E6840,Mapping!$A$2:$C$502,2,0)</f>
        <v>Internal Event</v>
      </c>
      <c r="K6840" s="24" t="str">
        <f>VLOOKUP(G6840,Mapping!$E$2:$F$246,2,0)</f>
        <v>S1</v>
      </c>
    </row>
    <row r="6841" spans="5:11" x14ac:dyDescent="0.25">
      <c r="E6841" s="5" t="s">
        <v>162</v>
      </c>
      <c r="F6841" s="1" t="s">
        <v>117</v>
      </c>
      <c r="G6841" s="2">
        <v>44371</v>
      </c>
      <c r="H6841" s="1">
        <v>0</v>
      </c>
      <c r="I6841" s="24">
        <f>VLOOKUP($E6841,Mapping!$A$2:$C$502,3,0)</f>
        <v>0</v>
      </c>
      <c r="J6841" s="24" t="str">
        <f>VLOOKUP($E6841,Mapping!$A$2:$C$502,2,0)</f>
        <v>Tuesday Effect</v>
      </c>
      <c r="K6841" s="24" t="str">
        <f>VLOOKUP(G6841,Mapping!$E$2:$F$246,2,0)</f>
        <v>S1</v>
      </c>
    </row>
    <row r="6842" spans="5:11" x14ac:dyDescent="0.25">
      <c r="E6842" s="5" t="s">
        <v>222</v>
      </c>
      <c r="F6842" s="1" t="s">
        <v>117</v>
      </c>
      <c r="G6842" s="2">
        <v>44371</v>
      </c>
      <c r="H6842" s="1">
        <v>0</v>
      </c>
      <c r="I6842" s="24" t="str">
        <f>VLOOKUP($E6842,Mapping!$A$2:$C$502,3,0)</f>
        <v>Pre</v>
      </c>
      <c r="J6842" s="24" t="str">
        <f>VLOOKUP($E6842,Mapping!$A$2:$C$502,2,0)</f>
        <v>Unity</v>
      </c>
      <c r="K6842" s="24" t="str">
        <f>VLOOKUP(G6842,Mapping!$E$2:$F$246,2,0)</f>
        <v>S1</v>
      </c>
    </row>
    <row r="6843" spans="5:11" x14ac:dyDescent="0.25">
      <c r="E6843" s="5" t="s">
        <v>234</v>
      </c>
      <c r="F6843" s="1" t="s">
        <v>117</v>
      </c>
      <c r="G6843" s="2">
        <v>44371</v>
      </c>
      <c r="H6843" s="1">
        <v>795.54534723836798</v>
      </c>
      <c r="I6843" s="24" t="str">
        <f>VLOOKUP($E6843,Mapping!$A$2:$C$502,3,0)</f>
        <v>S1</v>
      </c>
      <c r="J6843" s="24" t="str">
        <f>VLOOKUP($E6843,Mapping!$A$2:$C$502,2,0)</f>
        <v>Unity</v>
      </c>
      <c r="K6843" s="24" t="str">
        <f>VLOOKUP(G6843,Mapping!$E$2:$F$246,2,0)</f>
        <v>S1</v>
      </c>
    </row>
    <row r="6844" spans="5:11" x14ac:dyDescent="0.25">
      <c r="E6844" s="5" t="s">
        <v>235</v>
      </c>
      <c r="F6844" s="1" t="s">
        <v>117</v>
      </c>
      <c r="G6844" s="2">
        <v>44371</v>
      </c>
      <c r="H6844" s="1">
        <v>0</v>
      </c>
      <c r="I6844" s="24" t="str">
        <f>VLOOKUP($E6844,Mapping!$A$2:$C$502,3,0)</f>
        <v>S2</v>
      </c>
      <c r="J6844" s="24" t="str">
        <f>VLOOKUP($E6844,Mapping!$A$2:$C$502,2,0)</f>
        <v>Unity</v>
      </c>
      <c r="K6844" s="24" t="str">
        <f>VLOOKUP(G6844,Mapping!$E$2:$F$246,2,0)</f>
        <v>S1</v>
      </c>
    </row>
    <row r="6845" spans="5:11" x14ac:dyDescent="0.25">
      <c r="E6845" s="5" t="s">
        <v>247</v>
      </c>
      <c r="F6845" s="1" t="s">
        <v>117</v>
      </c>
      <c r="G6845" s="2">
        <v>44371</v>
      </c>
      <c r="H6845" s="1">
        <v>0</v>
      </c>
      <c r="I6845" s="24" t="str">
        <f>VLOOKUP($E6845,Mapping!$A$2:$C$502,3,0)</f>
        <v>S3</v>
      </c>
      <c r="J6845" s="24" t="str">
        <f>VLOOKUP($E6845,Mapping!$A$2:$C$502,2,0)</f>
        <v>Unity</v>
      </c>
      <c r="K6845" s="24" t="str">
        <f>VLOOKUP(G6845,Mapping!$E$2:$F$246,2,0)</f>
        <v>S1</v>
      </c>
    </row>
    <row r="6846" spans="5:11" x14ac:dyDescent="0.25">
      <c r="E6846" s="5" t="s">
        <v>200</v>
      </c>
      <c r="F6846" s="1" t="s">
        <v>117</v>
      </c>
      <c r="G6846" s="2">
        <v>44372</v>
      </c>
      <c r="H6846" s="1">
        <v>10858.5680448436</v>
      </c>
      <c r="I6846" s="24">
        <f>VLOOKUP($E6846,Mapping!$A$2:$C$502,3,0)</f>
        <v>0</v>
      </c>
      <c r="J6846" s="24" t="str">
        <f>VLOOKUP($E6846,Mapping!$A$2:$C$502,2,0)</f>
        <v>Apple Search</v>
      </c>
      <c r="K6846" s="24" t="str">
        <f>VLOOKUP(G6846,Mapping!$E$2:$F$246,2,0)</f>
        <v>S1</v>
      </c>
    </row>
    <row r="6847" spans="5:11" x14ac:dyDescent="0.25">
      <c r="E6847" s="5" t="s">
        <v>227</v>
      </c>
      <c r="F6847" s="1" t="s">
        <v>117</v>
      </c>
      <c r="G6847" s="2">
        <v>44372</v>
      </c>
      <c r="H6847" s="1">
        <v>76.235426818989794</v>
      </c>
      <c r="I6847" s="24">
        <f>VLOOKUP($E6847,Mapping!$A$2:$C$502,3,0)</f>
        <v>0</v>
      </c>
      <c r="J6847" s="24" t="str">
        <f>VLOOKUP($E6847,Mapping!$A$2:$C$502,2,0)</f>
        <v>Applovin Rewarded</v>
      </c>
      <c r="K6847" s="24" t="str">
        <f>VLOOKUP(G6847,Mapping!$E$2:$F$246,2,0)</f>
        <v>S1</v>
      </c>
    </row>
    <row r="6848" spans="5:11" x14ac:dyDescent="0.25">
      <c r="E6848" s="5" t="s">
        <v>201</v>
      </c>
      <c r="F6848" s="1" t="s">
        <v>117</v>
      </c>
      <c r="G6848" s="2">
        <v>44372</v>
      </c>
      <c r="H6848" s="1">
        <v>102.448601524811</v>
      </c>
      <c r="I6848" s="24">
        <f>VLOOKUP($E6848,Mapping!$A$2:$C$502,3,0)</f>
        <v>0</v>
      </c>
      <c r="J6848" s="24" t="str">
        <f>VLOOKUP($E6848,Mapping!$A$2:$C$502,2,0)</f>
        <v>Applovin Video</v>
      </c>
      <c r="K6848" s="24" t="str">
        <f>VLOOKUP(G6848,Mapping!$E$2:$F$246,2,0)</f>
        <v>S1</v>
      </c>
    </row>
    <row r="6849" spans="5:11" x14ac:dyDescent="0.25">
      <c r="E6849" s="5" t="s">
        <v>143</v>
      </c>
      <c r="F6849" s="1" t="s">
        <v>117</v>
      </c>
      <c r="G6849" s="2">
        <v>44372</v>
      </c>
      <c r="H6849" s="1">
        <v>0</v>
      </c>
      <c r="I6849" s="24">
        <f>VLOOKUP($E6849,Mapping!$A$2:$C$502,3,0)</f>
        <v>0</v>
      </c>
      <c r="J6849" s="24" t="str">
        <f>VLOOKUP($E6849,Mapping!$A$2:$C$502,2,0)</f>
        <v>Bug Fix</v>
      </c>
      <c r="K6849" s="24" t="str">
        <f>VLOOKUP(G6849,Mapping!$E$2:$F$246,2,0)</f>
        <v>S1</v>
      </c>
    </row>
    <row r="6850" spans="5:11" x14ac:dyDescent="0.25">
      <c r="E6850" s="5" t="s">
        <v>144</v>
      </c>
      <c r="F6850" s="1" t="s">
        <v>117</v>
      </c>
      <c r="G6850" s="2">
        <v>44372</v>
      </c>
      <c r="H6850" s="1">
        <v>0</v>
      </c>
      <c r="I6850" s="24">
        <f>VLOOKUP($E6850,Mapping!$A$2:$C$502,3,0)</f>
        <v>0</v>
      </c>
      <c r="J6850" s="24" t="str">
        <f>VLOOKUP($E6850,Mapping!$A$2:$C$502,2,0)</f>
        <v>Bug Fix</v>
      </c>
      <c r="K6850" s="24" t="str">
        <f>VLOOKUP(G6850,Mapping!$E$2:$F$246,2,0)</f>
        <v>S1</v>
      </c>
    </row>
    <row r="6851" spans="5:11" x14ac:dyDescent="0.25">
      <c r="E6851" s="5" t="s">
        <v>226</v>
      </c>
      <c r="F6851" s="1" t="s">
        <v>117</v>
      </c>
      <c r="G6851" s="2">
        <v>44372</v>
      </c>
      <c r="H6851" s="1">
        <v>0</v>
      </c>
      <c r="I6851" s="24">
        <f>VLOOKUP($E6851,Mapping!$A$2:$C$502,3,0)</f>
        <v>0</v>
      </c>
      <c r="J6851" s="24" t="str">
        <f>VLOOKUP($E6851,Mapping!$A$2:$C$502,2,0)</f>
        <v>Bug Fix</v>
      </c>
      <c r="K6851" s="24" t="str">
        <f>VLOOKUP(G6851,Mapping!$E$2:$F$246,2,0)</f>
        <v>S1</v>
      </c>
    </row>
    <row r="6852" spans="5:11" x14ac:dyDescent="0.25">
      <c r="E6852" s="5" t="s">
        <v>146</v>
      </c>
      <c r="F6852" s="1" t="s">
        <v>117</v>
      </c>
      <c r="G6852" s="2">
        <v>44372</v>
      </c>
      <c r="H6852" s="1">
        <v>0</v>
      </c>
      <c r="I6852" s="24">
        <f>VLOOKUP($E6852,Mapping!$A$2:$C$502,3,0)</f>
        <v>0</v>
      </c>
      <c r="J6852" s="24" t="str">
        <f>VLOOKUP($E6852,Mapping!$A$2:$C$502,2,0)</f>
        <v>Event After Effect</v>
      </c>
      <c r="K6852" s="24" t="str">
        <f>VLOOKUP(G6852,Mapping!$E$2:$F$246,2,0)</f>
        <v>S1</v>
      </c>
    </row>
    <row r="6853" spans="5:11" x14ac:dyDescent="0.25">
      <c r="E6853" s="5" t="s">
        <v>228</v>
      </c>
      <c r="F6853" s="1" t="s">
        <v>117</v>
      </c>
      <c r="G6853" s="2">
        <v>44372</v>
      </c>
      <c r="H6853" s="1">
        <v>1695.3811849993001</v>
      </c>
      <c r="I6853" s="24">
        <f>VLOOKUP($E6853,Mapping!$A$2:$C$502,3,0)</f>
        <v>0</v>
      </c>
      <c r="J6853" s="24" t="str">
        <f>VLOOKUP($E6853,Mapping!$A$2:$C$502,2,0)</f>
        <v>Bytedance Global</v>
      </c>
      <c r="K6853" s="24" t="str">
        <f>VLOOKUP(G6853,Mapping!$E$2:$F$246,2,0)</f>
        <v>S1</v>
      </c>
    </row>
    <row r="6854" spans="5:11" x14ac:dyDescent="0.25">
      <c r="E6854" s="5" t="s">
        <v>180</v>
      </c>
      <c r="F6854" s="1" t="s">
        <v>117</v>
      </c>
      <c r="G6854" s="2">
        <v>44372</v>
      </c>
      <c r="H6854" s="1">
        <v>-12565.489251097801</v>
      </c>
      <c r="I6854" s="24">
        <f>VLOOKUP($E6854,Mapping!$A$2:$C$502,3,0)</f>
        <v>0</v>
      </c>
      <c r="J6854" s="24" t="str">
        <f>VLOOKUP($E6854,Mapping!$A$2:$C$502,2,0)</f>
        <v>Lords Mobile</v>
      </c>
      <c r="K6854" s="24" t="str">
        <f>VLOOKUP(G6854,Mapping!$E$2:$F$246,2,0)</f>
        <v>S1</v>
      </c>
    </row>
    <row r="6855" spans="5:11" x14ac:dyDescent="0.25">
      <c r="E6855" s="5" t="s">
        <v>181</v>
      </c>
      <c r="F6855" s="1" t="s">
        <v>117</v>
      </c>
      <c r="G6855" s="2">
        <v>44372</v>
      </c>
      <c r="H6855" s="1">
        <v>-11733.5272260527</v>
      </c>
      <c r="I6855" s="24">
        <f>VLOOKUP($E6855,Mapping!$A$2:$C$502,3,0)</f>
        <v>0</v>
      </c>
      <c r="J6855" s="24" t="str">
        <f>VLOOKUP($E6855,Mapping!$A$2:$C$502,2,0)</f>
        <v>Rise of Kingdom</v>
      </c>
      <c r="K6855" s="24" t="str">
        <f>VLOOKUP(G6855,Mapping!$E$2:$F$246,2,0)</f>
        <v>S1</v>
      </c>
    </row>
    <row r="6856" spans="5:11" x14ac:dyDescent="0.25">
      <c r="E6856" s="5" t="s">
        <v>182</v>
      </c>
      <c r="F6856" s="1" t="s">
        <v>117</v>
      </c>
      <c r="G6856" s="2">
        <v>44372</v>
      </c>
      <c r="H6856" s="1">
        <v>-13554.2411274226</v>
      </c>
      <c r="I6856" s="24">
        <f>VLOOKUP($E6856,Mapping!$A$2:$C$502,3,0)</f>
        <v>0</v>
      </c>
      <c r="J6856" s="24" t="str">
        <f>VLOOKUP($E6856,Mapping!$A$2:$C$502,2,0)</f>
        <v>West Game</v>
      </c>
      <c r="K6856" s="24" t="str">
        <f>VLOOKUP(G6856,Mapping!$E$2:$F$246,2,0)</f>
        <v>S1</v>
      </c>
    </row>
    <row r="6857" spans="5:11" x14ac:dyDescent="0.25">
      <c r="E6857" s="5" t="s">
        <v>148</v>
      </c>
      <c r="F6857" s="1" t="s">
        <v>117</v>
      </c>
      <c r="G6857" s="2">
        <v>44372</v>
      </c>
      <c r="H6857" s="1">
        <v>0</v>
      </c>
      <c r="I6857" s="24">
        <f>VLOOKUP($E6857,Mapping!$A$2:$C$502,3,0)</f>
        <v>0</v>
      </c>
      <c r="J6857" s="24" t="str">
        <f>VLOOKUP($E6857,Mapping!$A$2:$C$502,2,0)</f>
        <v>Event After Effect</v>
      </c>
      <c r="K6857" s="24" t="str">
        <f>VLOOKUP(G6857,Mapping!$E$2:$F$246,2,0)</f>
        <v>S1</v>
      </c>
    </row>
    <row r="6858" spans="5:11" x14ac:dyDescent="0.25">
      <c r="E6858" s="5" t="s">
        <v>202</v>
      </c>
      <c r="F6858" s="1" t="s">
        <v>117</v>
      </c>
      <c r="G6858" s="2">
        <v>44372</v>
      </c>
      <c r="H6858" s="1">
        <v>11156.871659958801</v>
      </c>
      <c r="I6858" s="24" t="str">
        <f>VLOOKUP($E6858,Mapping!$A$2:$C$502,3,0)</f>
        <v>S1</v>
      </c>
      <c r="J6858" s="24" t="str">
        <f>VLOOKUP($E6858,Mapping!$A$2:$C$502,2,0)</f>
        <v>Facebook AEO AAA</v>
      </c>
      <c r="K6858" s="24" t="str">
        <f>VLOOKUP(G6858,Mapping!$E$2:$F$246,2,0)</f>
        <v>S1</v>
      </c>
    </row>
    <row r="6859" spans="5:11" x14ac:dyDescent="0.25">
      <c r="E6859" s="5" t="s">
        <v>203</v>
      </c>
      <c r="F6859" s="1" t="s">
        <v>117</v>
      </c>
      <c r="G6859" s="2">
        <v>44372</v>
      </c>
      <c r="H6859" s="1">
        <v>0</v>
      </c>
      <c r="I6859" s="24" t="str">
        <f>VLOOKUP($E6859,Mapping!$A$2:$C$502,3,0)</f>
        <v>S2</v>
      </c>
      <c r="J6859" s="24" t="str">
        <f>VLOOKUP($E6859,Mapping!$A$2:$C$502,2,0)</f>
        <v>Facebook AEO AAA</v>
      </c>
      <c r="K6859" s="24" t="str">
        <f>VLOOKUP(G6859,Mapping!$E$2:$F$246,2,0)</f>
        <v>S1</v>
      </c>
    </row>
    <row r="6860" spans="5:11" x14ac:dyDescent="0.25">
      <c r="E6860" s="5" t="s">
        <v>243</v>
      </c>
      <c r="F6860" s="1" t="s">
        <v>117</v>
      </c>
      <c r="G6860" s="2">
        <v>44372</v>
      </c>
      <c r="H6860" s="1">
        <v>0</v>
      </c>
      <c r="I6860" s="24" t="str">
        <f>VLOOKUP($E6860,Mapping!$A$2:$C$502,3,0)</f>
        <v>S3</v>
      </c>
      <c r="J6860" s="24" t="str">
        <f>VLOOKUP($E6860,Mapping!$A$2:$C$502,2,0)</f>
        <v>Facebook AEO AAA</v>
      </c>
      <c r="K6860" s="24" t="str">
        <f>VLOOKUP(G6860,Mapping!$E$2:$F$246,2,0)</f>
        <v>S1</v>
      </c>
    </row>
    <row r="6861" spans="5:11" x14ac:dyDescent="0.25">
      <c r="E6861" s="5" t="s">
        <v>204</v>
      </c>
      <c r="F6861" s="1" t="s">
        <v>117</v>
      </c>
      <c r="G6861" s="2">
        <v>44372</v>
      </c>
      <c r="H6861" s="1">
        <v>0</v>
      </c>
      <c r="I6861" s="24" t="str">
        <f>VLOOKUP($E6861,Mapping!$A$2:$C$502,3,0)</f>
        <v>Pre</v>
      </c>
      <c r="J6861" s="24" t="str">
        <f>VLOOKUP($E6861,Mapping!$A$2:$C$502,2,0)</f>
        <v>Facebook AEO AAA</v>
      </c>
      <c r="K6861" s="24" t="str">
        <f>VLOOKUP(G6861,Mapping!$E$2:$F$246,2,0)</f>
        <v>S1</v>
      </c>
    </row>
    <row r="6862" spans="5:11" x14ac:dyDescent="0.25">
      <c r="E6862" s="5" t="s">
        <v>205</v>
      </c>
      <c r="F6862" s="1" t="s">
        <v>117</v>
      </c>
      <c r="G6862" s="2">
        <v>44372</v>
      </c>
      <c r="H6862" s="5">
        <v>10389.6186394655</v>
      </c>
      <c r="I6862" s="24" t="str">
        <f>VLOOKUP($E6862,Mapping!$A$2:$C$502,3,0)</f>
        <v>S1</v>
      </c>
      <c r="J6862" s="24" t="str">
        <f>VLOOKUP($E6862,Mapping!$A$2:$C$502,2,0)</f>
        <v>Facebook AEO BAU</v>
      </c>
      <c r="K6862" s="24" t="str">
        <f>VLOOKUP(G6862,Mapping!$E$2:$F$246,2,0)</f>
        <v>S1</v>
      </c>
    </row>
    <row r="6863" spans="5:11" x14ac:dyDescent="0.25">
      <c r="E6863" s="5" t="s">
        <v>206</v>
      </c>
      <c r="F6863" s="1" t="s">
        <v>117</v>
      </c>
      <c r="G6863" s="2">
        <v>44372</v>
      </c>
      <c r="H6863" s="5">
        <v>0</v>
      </c>
      <c r="I6863" s="24" t="str">
        <f>VLOOKUP($E6863,Mapping!$A$2:$C$502,3,0)</f>
        <v>S2</v>
      </c>
      <c r="J6863" s="24" t="str">
        <f>VLOOKUP($E6863,Mapping!$A$2:$C$502,2,0)</f>
        <v>Facebook AEO BAU</v>
      </c>
      <c r="K6863" s="24" t="str">
        <f>VLOOKUP(G6863,Mapping!$E$2:$F$246,2,0)</f>
        <v>S1</v>
      </c>
    </row>
    <row r="6864" spans="5:11" x14ac:dyDescent="0.25">
      <c r="E6864" s="5" t="s">
        <v>244</v>
      </c>
      <c r="F6864" s="1" t="s">
        <v>117</v>
      </c>
      <c r="G6864" s="2">
        <v>44372</v>
      </c>
      <c r="H6864" s="5">
        <v>0</v>
      </c>
      <c r="I6864" s="24" t="str">
        <f>VLOOKUP($E6864,Mapping!$A$2:$C$502,3,0)</f>
        <v>S3</v>
      </c>
      <c r="J6864" s="24" t="str">
        <f>VLOOKUP($E6864,Mapping!$A$2:$C$502,2,0)</f>
        <v>Facebook AEO BAU</v>
      </c>
      <c r="K6864" s="24" t="str">
        <f>VLOOKUP(G6864,Mapping!$E$2:$F$246,2,0)</f>
        <v>S1</v>
      </c>
    </row>
    <row r="6865" spans="5:11" x14ac:dyDescent="0.25">
      <c r="E6865" s="5" t="s">
        <v>207</v>
      </c>
      <c r="F6865" s="1" t="s">
        <v>117</v>
      </c>
      <c r="G6865" s="2">
        <v>44372</v>
      </c>
      <c r="H6865" s="5">
        <v>0</v>
      </c>
      <c r="I6865" s="24" t="str">
        <f>VLOOKUP($E6865,Mapping!$A$2:$C$502,3,0)</f>
        <v>Pre</v>
      </c>
      <c r="J6865" s="24" t="str">
        <f>VLOOKUP($E6865,Mapping!$A$2:$C$502,2,0)</f>
        <v>Facebook AEO BAU</v>
      </c>
      <c r="K6865" s="24" t="str">
        <f>VLOOKUP(G6865,Mapping!$E$2:$F$246,2,0)</f>
        <v>S1</v>
      </c>
    </row>
    <row r="6866" spans="5:11" x14ac:dyDescent="0.25">
      <c r="E6866" s="5" t="s">
        <v>208</v>
      </c>
      <c r="F6866" s="1" t="s">
        <v>117</v>
      </c>
      <c r="G6866" s="2">
        <v>44372</v>
      </c>
      <c r="H6866" s="5">
        <v>0</v>
      </c>
      <c r="I6866" s="24" t="str">
        <f>VLOOKUP($E6866,Mapping!$A$2:$C$502,3,0)</f>
        <v>Pre</v>
      </c>
      <c r="J6866" s="24" t="str">
        <f>VLOOKUP($E6866,Mapping!$A$2:$C$502,2,0)</f>
        <v>Facebook VO AAA</v>
      </c>
      <c r="K6866" s="24" t="str">
        <f>VLOOKUP(G6866,Mapping!$E$2:$F$246,2,0)</f>
        <v>S1</v>
      </c>
    </row>
    <row r="6867" spans="5:11" x14ac:dyDescent="0.25">
      <c r="E6867" s="5" t="s">
        <v>209</v>
      </c>
      <c r="F6867" s="1" t="s">
        <v>117</v>
      </c>
      <c r="G6867" s="2">
        <v>44372</v>
      </c>
      <c r="H6867" s="5">
        <v>15346.267833939401</v>
      </c>
      <c r="I6867" s="24" t="str">
        <f>VLOOKUP($E6867,Mapping!$A$2:$C$502,3,0)</f>
        <v>S1</v>
      </c>
      <c r="J6867" s="24" t="str">
        <f>VLOOKUP($E6867,Mapping!$A$2:$C$502,2,0)</f>
        <v>Facebook VO AAA</v>
      </c>
      <c r="K6867" s="24" t="str">
        <f>VLOOKUP(G6867,Mapping!$E$2:$F$246,2,0)</f>
        <v>S1</v>
      </c>
    </row>
    <row r="6868" spans="5:11" x14ac:dyDescent="0.25">
      <c r="E6868" s="5" t="s">
        <v>210</v>
      </c>
      <c r="F6868" s="1" t="s">
        <v>117</v>
      </c>
      <c r="G6868" s="2">
        <v>44372</v>
      </c>
      <c r="H6868" s="5">
        <v>0</v>
      </c>
      <c r="I6868" s="24" t="str">
        <f>VLOOKUP($E6868,Mapping!$A$2:$C$502,3,0)</f>
        <v>S2</v>
      </c>
      <c r="J6868" s="24" t="str">
        <f>VLOOKUP($E6868,Mapping!$A$2:$C$502,2,0)</f>
        <v>Facebook VO AAA</v>
      </c>
      <c r="K6868" s="24" t="str">
        <f>VLOOKUP(G6868,Mapping!$E$2:$F$246,2,0)</f>
        <v>S1</v>
      </c>
    </row>
    <row r="6869" spans="5:11" x14ac:dyDescent="0.25">
      <c r="E6869" s="5" t="s">
        <v>245</v>
      </c>
      <c r="F6869" s="1" t="s">
        <v>117</v>
      </c>
      <c r="G6869" s="2">
        <v>44372</v>
      </c>
      <c r="H6869" s="5">
        <v>0</v>
      </c>
      <c r="I6869" s="24" t="str">
        <f>VLOOKUP($E6869,Mapping!$A$2:$C$502,3,0)</f>
        <v>S3</v>
      </c>
      <c r="J6869" s="24" t="str">
        <f>VLOOKUP($E6869,Mapping!$A$2:$C$502,2,0)</f>
        <v>Facebook VO AAA</v>
      </c>
      <c r="K6869" s="24" t="str">
        <f>VLOOKUP(G6869,Mapping!$E$2:$F$246,2,0)</f>
        <v>S1</v>
      </c>
    </row>
    <row r="6870" spans="5:11" x14ac:dyDescent="0.25">
      <c r="E6870" s="5" t="s">
        <v>211</v>
      </c>
      <c r="F6870" s="1" t="s">
        <v>117</v>
      </c>
      <c r="G6870" s="2">
        <v>44372</v>
      </c>
      <c r="H6870" s="5">
        <v>0</v>
      </c>
      <c r="I6870" s="24" t="str">
        <f>VLOOKUP($E6870,Mapping!$A$2:$C$502,3,0)</f>
        <v>Pre</v>
      </c>
      <c r="J6870" s="24" t="str">
        <f>VLOOKUP($E6870,Mapping!$A$2:$C$502,2,0)</f>
        <v>Facebook VO BAU</v>
      </c>
      <c r="K6870" s="24" t="str">
        <f>VLOOKUP(G6870,Mapping!$E$2:$F$246,2,0)</f>
        <v>S1</v>
      </c>
    </row>
    <row r="6871" spans="5:11" x14ac:dyDescent="0.25">
      <c r="E6871" s="5" t="s">
        <v>212</v>
      </c>
      <c r="F6871" s="1" t="s">
        <v>117</v>
      </c>
      <c r="G6871" s="2">
        <v>44372</v>
      </c>
      <c r="H6871" s="5">
        <v>18243.979980348799</v>
      </c>
      <c r="I6871" s="24" t="str">
        <f>VLOOKUP($E6871,Mapping!$A$2:$C$502,3,0)</f>
        <v>S1</v>
      </c>
      <c r="J6871" s="24" t="str">
        <f>VLOOKUP($E6871,Mapping!$A$2:$C$502,2,0)</f>
        <v>Facebook VO BAU</v>
      </c>
      <c r="K6871" s="24" t="str">
        <f>VLOOKUP(G6871,Mapping!$E$2:$F$246,2,0)</f>
        <v>S1</v>
      </c>
    </row>
    <row r="6872" spans="5:11" x14ac:dyDescent="0.25">
      <c r="E6872" s="5" t="s">
        <v>213</v>
      </c>
      <c r="F6872" s="1" t="s">
        <v>117</v>
      </c>
      <c r="G6872" s="2">
        <v>44372</v>
      </c>
      <c r="H6872" s="5">
        <v>0</v>
      </c>
      <c r="I6872" s="24" t="str">
        <f>VLOOKUP($E6872,Mapping!$A$2:$C$502,3,0)</f>
        <v>S2</v>
      </c>
      <c r="J6872" s="24" t="str">
        <f>VLOOKUP($E6872,Mapping!$A$2:$C$502,2,0)</f>
        <v>Facebook VO BAU</v>
      </c>
      <c r="K6872" s="24" t="str">
        <f>VLOOKUP(G6872,Mapping!$E$2:$F$246,2,0)</f>
        <v>S1</v>
      </c>
    </row>
    <row r="6873" spans="5:11" x14ac:dyDescent="0.25">
      <c r="E6873" s="5" t="s">
        <v>246</v>
      </c>
      <c r="F6873" s="1" t="s">
        <v>117</v>
      </c>
      <c r="G6873" s="2">
        <v>44372</v>
      </c>
      <c r="H6873" s="5">
        <v>0</v>
      </c>
      <c r="I6873" s="24" t="str">
        <f>VLOOKUP($E6873,Mapping!$A$2:$C$502,3,0)</f>
        <v>S3</v>
      </c>
      <c r="J6873" s="24" t="str">
        <f>VLOOKUP($E6873,Mapping!$A$2:$C$502,2,0)</f>
        <v>Facebook VO BAU</v>
      </c>
      <c r="K6873" s="24" t="str">
        <f>VLOOKUP(G6873,Mapping!$E$2:$F$246,2,0)</f>
        <v>S1</v>
      </c>
    </row>
    <row r="6874" spans="5:11" x14ac:dyDescent="0.25">
      <c r="E6874" s="5" t="s">
        <v>214</v>
      </c>
      <c r="F6874" s="1" t="s">
        <v>117</v>
      </c>
      <c r="G6874" s="2">
        <v>44372</v>
      </c>
      <c r="H6874" s="5">
        <v>0</v>
      </c>
      <c r="I6874" s="24" t="str">
        <f>VLOOKUP($E6874,Mapping!$A$2:$C$502,3,0)</f>
        <v>Pre</v>
      </c>
      <c r="J6874" s="24" t="str">
        <f>VLOOKUP($E6874,Mapping!$A$2:$C$502,2,0)</f>
        <v>Facebook VO Dynamic</v>
      </c>
      <c r="K6874" s="24" t="str">
        <f>VLOOKUP(G6874,Mapping!$E$2:$F$246,2,0)</f>
        <v>S1</v>
      </c>
    </row>
    <row r="6875" spans="5:11" x14ac:dyDescent="0.25">
      <c r="E6875" s="5" t="s">
        <v>215</v>
      </c>
      <c r="F6875" s="1" t="s">
        <v>117</v>
      </c>
      <c r="G6875" s="2">
        <v>44372</v>
      </c>
      <c r="H6875" s="5">
        <v>3233.3255202495502</v>
      </c>
      <c r="I6875" s="24" t="str">
        <f>VLOOKUP($E6875,Mapping!$A$2:$C$502,3,0)</f>
        <v>S1</v>
      </c>
      <c r="J6875" s="24" t="str">
        <f>VLOOKUP($E6875,Mapping!$A$2:$C$502,2,0)</f>
        <v>Facebook VO Dynamic</v>
      </c>
      <c r="K6875" s="24" t="str">
        <f>VLOOKUP(G6875,Mapping!$E$2:$F$246,2,0)</f>
        <v>S1</v>
      </c>
    </row>
    <row r="6876" spans="5:11" x14ac:dyDescent="0.25">
      <c r="E6876" s="5" t="s">
        <v>216</v>
      </c>
      <c r="F6876" s="1" t="s">
        <v>117</v>
      </c>
      <c r="G6876" s="2">
        <v>44372</v>
      </c>
      <c r="H6876" s="5">
        <v>0</v>
      </c>
      <c r="I6876" s="24" t="str">
        <f>VLOOKUP($E6876,Mapping!$A$2:$C$502,3,0)</f>
        <v>Pre</v>
      </c>
      <c r="J6876" s="24" t="str">
        <f>VLOOKUP($E6876,Mapping!$A$2:$C$502,2,0)</f>
        <v>Google Display</v>
      </c>
      <c r="K6876" s="24" t="str">
        <f>VLOOKUP(G6876,Mapping!$E$2:$F$246,2,0)</f>
        <v>S1</v>
      </c>
    </row>
    <row r="6877" spans="5:11" x14ac:dyDescent="0.25">
      <c r="E6877" s="5" t="s">
        <v>217</v>
      </c>
      <c r="F6877" s="1" t="s">
        <v>117</v>
      </c>
      <c r="G6877" s="2">
        <v>44372</v>
      </c>
      <c r="H6877" s="5">
        <v>0</v>
      </c>
      <c r="I6877" s="24">
        <f>VLOOKUP($E6877,Mapping!$A$2:$C$502,3,0)</f>
        <v>0</v>
      </c>
      <c r="J6877" s="24" t="str">
        <f>VLOOKUP($E6877,Mapping!$A$2:$C$502,2,0)</f>
        <v>Google Display</v>
      </c>
      <c r="K6877" s="24" t="str">
        <f>VLOOKUP(G6877,Mapping!$E$2:$F$246,2,0)</f>
        <v>S1</v>
      </c>
    </row>
    <row r="6878" spans="5:11" x14ac:dyDescent="0.25">
      <c r="E6878" s="5" t="s">
        <v>229</v>
      </c>
      <c r="F6878" s="1" t="s">
        <v>117</v>
      </c>
      <c r="G6878" s="2">
        <v>44372</v>
      </c>
      <c r="H6878" s="5">
        <v>0</v>
      </c>
      <c r="I6878" s="24">
        <f>VLOOKUP($E6878,Mapping!$A$2:$C$502,3,0)</f>
        <v>0</v>
      </c>
      <c r="J6878" s="24" t="str">
        <f>VLOOKUP($E6878,Mapping!$A$2:$C$502,2,0)</f>
        <v>Google Display</v>
      </c>
      <c r="K6878" s="24" t="str">
        <f>VLOOKUP(G6878,Mapping!$E$2:$F$246,2,0)</f>
        <v>S1</v>
      </c>
    </row>
    <row r="6879" spans="5:11" x14ac:dyDescent="0.25">
      <c r="E6879" s="5" t="s">
        <v>218</v>
      </c>
      <c r="F6879" s="1" t="s">
        <v>117</v>
      </c>
      <c r="G6879" s="2">
        <v>44372</v>
      </c>
      <c r="H6879" s="5">
        <v>0</v>
      </c>
      <c r="I6879" s="24">
        <f>VLOOKUP($E6879,Mapping!$A$2:$C$502,3,0)</f>
        <v>0</v>
      </c>
      <c r="J6879" s="24" t="str">
        <f>VLOOKUP($E6879,Mapping!$A$2:$C$502,2,0)</f>
        <v>Google Display</v>
      </c>
      <c r="K6879" s="24" t="str">
        <f>VLOOKUP(G6879,Mapping!$E$2:$F$246,2,0)</f>
        <v>S1</v>
      </c>
    </row>
    <row r="6880" spans="5:11" x14ac:dyDescent="0.25">
      <c r="E6880" s="5" t="s">
        <v>230</v>
      </c>
      <c r="F6880" s="1" t="s">
        <v>117</v>
      </c>
      <c r="G6880" s="2">
        <v>44372</v>
      </c>
      <c r="H6880" s="5">
        <v>27299.129456716601</v>
      </c>
      <c r="I6880" s="24" t="str">
        <f>VLOOKUP($E6880,Mapping!$A$2:$C$502,3,0)</f>
        <v>S1</v>
      </c>
      <c r="J6880" s="24" t="str">
        <f>VLOOKUP($E6880,Mapping!$A$2:$C$502,2,0)</f>
        <v>Google Display</v>
      </c>
      <c r="K6880" s="24" t="str">
        <f>VLOOKUP(G6880,Mapping!$E$2:$F$246,2,0)</f>
        <v>S1</v>
      </c>
    </row>
    <row r="6881" spans="5:11" x14ac:dyDescent="0.25">
      <c r="E6881" s="5" t="s">
        <v>219</v>
      </c>
      <c r="F6881" s="1" t="s">
        <v>117</v>
      </c>
      <c r="G6881" s="2">
        <v>44372</v>
      </c>
      <c r="H6881" s="5">
        <v>0</v>
      </c>
      <c r="I6881" s="24" t="str">
        <f>VLOOKUP($E6881,Mapping!$A$2:$C$502,3,0)</f>
        <v>Pre</v>
      </c>
      <c r="J6881" s="24" t="str">
        <f>VLOOKUP($E6881,Mapping!$A$2:$C$502,2,0)</f>
        <v>Google Youtube</v>
      </c>
      <c r="K6881" s="24" t="str">
        <f>VLOOKUP(G6881,Mapping!$E$2:$F$246,2,0)</f>
        <v>S1</v>
      </c>
    </row>
    <row r="6882" spans="5:11" x14ac:dyDescent="0.25">
      <c r="E6882" s="5" t="s">
        <v>220</v>
      </c>
      <c r="F6882" s="1" t="s">
        <v>117</v>
      </c>
      <c r="G6882" s="2">
        <v>44372</v>
      </c>
      <c r="H6882" s="5">
        <v>0</v>
      </c>
      <c r="I6882" s="24">
        <f>VLOOKUP($E6882,Mapping!$A$2:$C$502,3,0)</f>
        <v>0</v>
      </c>
      <c r="J6882" s="24" t="str">
        <f>VLOOKUP($E6882,Mapping!$A$2:$C$502,2,0)</f>
        <v>Google Youtube</v>
      </c>
      <c r="K6882" s="24" t="str">
        <f>VLOOKUP(G6882,Mapping!$E$2:$F$246,2,0)</f>
        <v>S1</v>
      </c>
    </row>
    <row r="6883" spans="5:11" x14ac:dyDescent="0.25">
      <c r="E6883" s="5" t="s">
        <v>231</v>
      </c>
      <c r="F6883" s="1" t="s">
        <v>117</v>
      </c>
      <c r="G6883" s="2">
        <v>44372</v>
      </c>
      <c r="H6883" s="5">
        <v>0</v>
      </c>
      <c r="I6883" s="24">
        <f>VLOOKUP($E6883,Mapping!$A$2:$C$502,3,0)</f>
        <v>0</v>
      </c>
      <c r="J6883" s="24" t="str">
        <f>VLOOKUP($E6883,Mapping!$A$2:$C$502,2,0)</f>
        <v>Google Youtube</v>
      </c>
      <c r="K6883" s="24" t="str">
        <f>VLOOKUP(G6883,Mapping!$E$2:$F$246,2,0)</f>
        <v>S1</v>
      </c>
    </row>
    <row r="6884" spans="5:11" x14ac:dyDescent="0.25">
      <c r="E6884" s="5" t="s">
        <v>221</v>
      </c>
      <c r="F6884" s="1" t="s">
        <v>117</v>
      </c>
      <c r="G6884" s="2">
        <v>44372</v>
      </c>
      <c r="H6884" s="5">
        <v>0</v>
      </c>
      <c r="I6884" s="24">
        <f>VLOOKUP($E6884,Mapping!$A$2:$C$502,3,0)</f>
        <v>0</v>
      </c>
      <c r="J6884" s="24" t="str">
        <f>VLOOKUP($E6884,Mapping!$A$2:$C$502,2,0)</f>
        <v>Google Youtube</v>
      </c>
      <c r="K6884" s="24" t="str">
        <f>VLOOKUP(G6884,Mapping!$E$2:$F$246,2,0)</f>
        <v>S1</v>
      </c>
    </row>
    <row r="6885" spans="5:11" x14ac:dyDescent="0.25">
      <c r="E6885" s="5" t="s">
        <v>232</v>
      </c>
      <c r="F6885" s="1" t="s">
        <v>117</v>
      </c>
      <c r="G6885" s="2">
        <v>44372</v>
      </c>
      <c r="H6885" s="5">
        <v>17856.036026338199</v>
      </c>
      <c r="I6885" s="24" t="str">
        <f>VLOOKUP($E6885,Mapping!$A$2:$C$502,3,0)</f>
        <v>S1</v>
      </c>
      <c r="J6885" s="24" t="str">
        <f>VLOOKUP($E6885,Mapping!$A$2:$C$502,2,0)</f>
        <v>Google Youtube</v>
      </c>
      <c r="K6885" s="24" t="str">
        <f>VLOOKUP(G6885,Mapping!$E$2:$F$246,2,0)</f>
        <v>S1</v>
      </c>
    </row>
    <row r="6886" spans="5:11" x14ac:dyDescent="0.25">
      <c r="E6886" s="5" t="s">
        <v>73</v>
      </c>
      <c r="F6886" s="1" t="s">
        <v>117</v>
      </c>
      <c r="G6886" s="2">
        <v>44372</v>
      </c>
      <c r="H6886" s="5">
        <v>282876.95580592903</v>
      </c>
      <c r="I6886" s="24">
        <f>VLOOKUP($E6886,Mapping!$A$2:$C$502,3,0)</f>
        <v>0</v>
      </c>
      <c r="J6886" s="24">
        <f>VLOOKUP($E6886,Mapping!$A$2:$C$502,2,0)</f>
        <v>0</v>
      </c>
      <c r="K6886" s="24" t="str">
        <f>VLOOKUP(G6886,Mapping!$E$2:$F$246,2,0)</f>
        <v>S1</v>
      </c>
    </row>
    <row r="6887" spans="5:11" x14ac:dyDescent="0.25">
      <c r="E6887" s="5" t="s">
        <v>149</v>
      </c>
      <c r="F6887" s="1" t="s">
        <v>117</v>
      </c>
      <c r="G6887" s="2">
        <v>44372</v>
      </c>
      <c r="H6887" s="5">
        <v>0</v>
      </c>
      <c r="I6887" s="24">
        <f>VLOOKUP($E6887,Mapping!$A$2:$C$502,3,0)</f>
        <v>0</v>
      </c>
      <c r="J6887" s="24" t="str">
        <f>VLOOKUP($E6887,Mapping!$A$2:$C$502,2,0)</f>
        <v>Event After Effect</v>
      </c>
      <c r="K6887" s="24" t="str">
        <f>VLOOKUP(G6887,Mapping!$E$2:$F$246,2,0)</f>
        <v>S1</v>
      </c>
    </row>
    <row r="6888" spans="5:11" x14ac:dyDescent="0.25">
      <c r="E6888" s="5" t="s">
        <v>150</v>
      </c>
      <c r="F6888" s="1" t="s">
        <v>117</v>
      </c>
      <c r="G6888" s="2">
        <v>44372</v>
      </c>
      <c r="H6888" s="5">
        <v>0</v>
      </c>
      <c r="I6888" s="24">
        <f>VLOOKUP($E6888,Mapping!$A$2:$C$502,3,0)</f>
        <v>0</v>
      </c>
      <c r="J6888" s="24" t="str">
        <f>VLOOKUP($E6888,Mapping!$A$2:$C$502,2,0)</f>
        <v>Internal Event</v>
      </c>
      <c r="K6888" s="24" t="str">
        <f>VLOOKUP(G6888,Mapping!$E$2:$F$246,2,0)</f>
        <v>S1</v>
      </c>
    </row>
    <row r="6889" spans="5:11" x14ac:dyDescent="0.25">
      <c r="E6889" s="5" t="s">
        <v>151</v>
      </c>
      <c r="F6889" s="1" t="s">
        <v>117</v>
      </c>
      <c r="G6889" s="2">
        <v>44372</v>
      </c>
      <c r="H6889" s="5">
        <v>0</v>
      </c>
      <c r="I6889" s="24">
        <f>VLOOKUP($E6889,Mapping!$A$2:$C$502,3,0)</f>
        <v>0</v>
      </c>
      <c r="J6889" s="24" t="str">
        <f>VLOOKUP($E6889,Mapping!$A$2:$C$502,2,0)</f>
        <v>Internal Event</v>
      </c>
      <c r="K6889" s="24" t="str">
        <f>VLOOKUP(G6889,Mapping!$E$2:$F$246,2,0)</f>
        <v>S1</v>
      </c>
    </row>
    <row r="6890" spans="5:11" x14ac:dyDescent="0.25">
      <c r="E6890" s="5" t="s">
        <v>152</v>
      </c>
      <c r="F6890" s="1" t="s">
        <v>117</v>
      </c>
      <c r="G6890" s="2">
        <v>44372</v>
      </c>
      <c r="H6890" s="5">
        <v>0</v>
      </c>
      <c r="I6890" s="24">
        <f>VLOOKUP($E6890,Mapping!$A$2:$C$502,3,0)</f>
        <v>0</v>
      </c>
      <c r="J6890" s="24" t="str">
        <f>VLOOKUP($E6890,Mapping!$A$2:$C$502,2,0)</f>
        <v>Internal Event</v>
      </c>
      <c r="K6890" s="24" t="str">
        <f>VLOOKUP(G6890,Mapping!$E$2:$F$246,2,0)</f>
        <v>S1</v>
      </c>
    </row>
    <row r="6891" spans="5:11" x14ac:dyDescent="0.25">
      <c r="E6891" s="5" t="s">
        <v>153</v>
      </c>
      <c r="F6891" s="1" t="s">
        <v>117</v>
      </c>
      <c r="G6891" s="2">
        <v>44372</v>
      </c>
      <c r="H6891" s="5">
        <v>0</v>
      </c>
      <c r="I6891" s="24">
        <f>VLOOKUP($E6891,Mapping!$A$2:$C$502,3,0)</f>
        <v>0</v>
      </c>
      <c r="J6891" s="24" t="str">
        <f>VLOOKUP($E6891,Mapping!$A$2:$C$502,2,0)</f>
        <v>Monday Effect</v>
      </c>
      <c r="K6891" s="24" t="str">
        <f>VLOOKUP(G6891,Mapping!$E$2:$F$246,2,0)</f>
        <v>S1</v>
      </c>
    </row>
    <row r="6892" spans="5:11" x14ac:dyDescent="0.25">
      <c r="E6892" s="5" t="s">
        <v>154</v>
      </c>
      <c r="F6892" s="1" t="s">
        <v>117</v>
      </c>
      <c r="G6892" s="2">
        <v>44372</v>
      </c>
      <c r="H6892" s="5">
        <v>0</v>
      </c>
      <c r="I6892" s="24">
        <f>VLOOKUP($E6892,Mapping!$A$2:$C$502,3,0)</f>
        <v>0</v>
      </c>
      <c r="J6892" s="24" t="str">
        <f>VLOOKUP($E6892,Mapping!$A$2:$C$502,2,0)</f>
        <v>New Content</v>
      </c>
      <c r="K6892" s="24" t="str">
        <f>VLOOKUP(G6892,Mapping!$E$2:$F$246,2,0)</f>
        <v>S1</v>
      </c>
    </row>
    <row r="6893" spans="5:11" x14ac:dyDescent="0.25">
      <c r="E6893" s="5" t="s">
        <v>155</v>
      </c>
      <c r="F6893" s="1" t="s">
        <v>117</v>
      </c>
      <c r="G6893" s="2">
        <v>44372</v>
      </c>
      <c r="H6893" s="5">
        <v>0</v>
      </c>
      <c r="I6893" s="24">
        <f>VLOOKUP($E6893,Mapping!$A$2:$C$502,3,0)</f>
        <v>0</v>
      </c>
      <c r="J6893" s="24" t="str">
        <f>VLOOKUP($E6893,Mapping!$A$2:$C$502,2,0)</f>
        <v>Internal Event</v>
      </c>
      <c r="K6893" s="24" t="str">
        <f>VLOOKUP(G6893,Mapping!$E$2:$F$246,2,0)</f>
        <v>S1</v>
      </c>
    </row>
    <row r="6894" spans="5:11" x14ac:dyDescent="0.25">
      <c r="E6894" s="5" t="s">
        <v>156</v>
      </c>
      <c r="F6894" s="1" t="s">
        <v>117</v>
      </c>
      <c r="G6894" s="2">
        <v>44372</v>
      </c>
      <c r="H6894" s="5">
        <v>0</v>
      </c>
      <c r="I6894" s="24">
        <f>VLOOKUP($E6894,Mapping!$A$2:$C$502,3,0)</f>
        <v>0</v>
      </c>
      <c r="J6894" s="24" t="str">
        <f>VLOOKUP($E6894,Mapping!$A$2:$C$502,2,0)</f>
        <v>Internal Event</v>
      </c>
      <c r="K6894" s="24" t="str">
        <f>VLOOKUP(G6894,Mapping!$E$2:$F$246,2,0)</f>
        <v>S1</v>
      </c>
    </row>
    <row r="6895" spans="5:11" x14ac:dyDescent="0.25">
      <c r="E6895" s="5" t="s">
        <v>233</v>
      </c>
      <c r="F6895" s="1" t="s">
        <v>117</v>
      </c>
      <c r="G6895" s="2">
        <v>44372</v>
      </c>
      <c r="H6895" s="5">
        <v>0</v>
      </c>
      <c r="I6895" s="24" t="str">
        <f>VLOOKUP($E6895,Mapping!$A$2:$C$502,3,0)</f>
        <v>S2</v>
      </c>
      <c r="J6895" s="24" t="str">
        <f>VLOOKUP($E6895,Mapping!$A$2:$C$502,2,0)</f>
        <v>Reddit</v>
      </c>
      <c r="K6895" s="24" t="str">
        <f>VLOOKUP(G6895,Mapping!$E$2:$F$246,2,0)</f>
        <v>S1</v>
      </c>
    </row>
    <row r="6896" spans="5:11" x14ac:dyDescent="0.25">
      <c r="E6896" s="5" t="s">
        <v>158</v>
      </c>
      <c r="F6896" s="1" t="s">
        <v>117</v>
      </c>
      <c r="G6896" s="2">
        <v>44372</v>
      </c>
      <c r="H6896" s="5">
        <v>0</v>
      </c>
      <c r="I6896" s="24">
        <f>VLOOKUP($E6896,Mapping!$A$2:$C$502,3,0)</f>
        <v>0</v>
      </c>
      <c r="J6896" s="24" t="str">
        <f>VLOOKUP($E6896,Mapping!$A$2:$C$502,2,0)</f>
        <v>Internal Event</v>
      </c>
      <c r="K6896" s="24" t="str">
        <f>VLOOKUP(G6896,Mapping!$E$2:$F$246,2,0)</f>
        <v>S1</v>
      </c>
    </row>
    <row r="6897" spans="5:11" x14ac:dyDescent="0.25">
      <c r="E6897" s="5" t="s">
        <v>159</v>
      </c>
      <c r="F6897" s="1" t="s">
        <v>117</v>
      </c>
      <c r="G6897" s="2">
        <v>44372</v>
      </c>
      <c r="H6897" s="5">
        <v>0</v>
      </c>
      <c r="I6897" s="24">
        <f>VLOOKUP($E6897,Mapping!$A$2:$C$502,3,0)</f>
        <v>0</v>
      </c>
      <c r="J6897" s="24" t="str">
        <f>VLOOKUP($E6897,Mapping!$A$2:$C$502,2,0)</f>
        <v>Event After Effect</v>
      </c>
      <c r="K6897" s="24" t="str">
        <f>VLOOKUP(G6897,Mapping!$E$2:$F$246,2,0)</f>
        <v>S1</v>
      </c>
    </row>
    <row r="6898" spans="5:11" x14ac:dyDescent="0.25">
      <c r="E6898" s="5" t="s">
        <v>160</v>
      </c>
      <c r="F6898" s="1" t="s">
        <v>117</v>
      </c>
      <c r="G6898" s="2">
        <v>44372</v>
      </c>
      <c r="H6898" s="5">
        <v>0</v>
      </c>
      <c r="I6898" s="24">
        <f>VLOOKUP($E6898,Mapping!$A$2:$C$502,3,0)</f>
        <v>0</v>
      </c>
      <c r="J6898" s="24" t="str">
        <f>VLOOKUP($E6898,Mapping!$A$2:$C$502,2,0)</f>
        <v>Event After Effect</v>
      </c>
      <c r="K6898" s="24" t="str">
        <f>VLOOKUP(G6898,Mapping!$E$2:$F$246,2,0)</f>
        <v>S1</v>
      </c>
    </row>
    <row r="6899" spans="5:11" x14ac:dyDescent="0.25">
      <c r="E6899" s="5" t="s">
        <v>161</v>
      </c>
      <c r="F6899" s="1" t="s">
        <v>117</v>
      </c>
      <c r="G6899" s="2">
        <v>44372</v>
      </c>
      <c r="H6899" s="5">
        <v>0</v>
      </c>
      <c r="I6899" s="24">
        <f>VLOOKUP($E6899,Mapping!$A$2:$C$502,3,0)</f>
        <v>0</v>
      </c>
      <c r="J6899" s="24" t="str">
        <f>VLOOKUP($E6899,Mapping!$A$2:$C$502,2,0)</f>
        <v>Internal Event</v>
      </c>
      <c r="K6899" s="24" t="str">
        <f>VLOOKUP(G6899,Mapping!$E$2:$F$246,2,0)</f>
        <v>S1</v>
      </c>
    </row>
    <row r="6900" spans="5:11" x14ac:dyDescent="0.25">
      <c r="E6900" s="5" t="s">
        <v>162</v>
      </c>
      <c r="F6900" s="1" t="s">
        <v>117</v>
      </c>
      <c r="G6900" s="2">
        <v>44372</v>
      </c>
      <c r="H6900" s="5">
        <v>0</v>
      </c>
      <c r="I6900" s="24">
        <f>VLOOKUP($E6900,Mapping!$A$2:$C$502,3,0)</f>
        <v>0</v>
      </c>
      <c r="J6900" s="24" t="str">
        <f>VLOOKUP($E6900,Mapping!$A$2:$C$502,2,0)</f>
        <v>Tuesday Effect</v>
      </c>
      <c r="K6900" s="24" t="str">
        <f>VLOOKUP(G6900,Mapping!$E$2:$F$246,2,0)</f>
        <v>S1</v>
      </c>
    </row>
    <row r="6901" spans="5:11" x14ac:dyDescent="0.25">
      <c r="E6901" s="5" t="s">
        <v>222</v>
      </c>
      <c r="F6901" s="1" t="s">
        <v>117</v>
      </c>
      <c r="G6901" s="2">
        <v>44372</v>
      </c>
      <c r="H6901" s="5">
        <v>0</v>
      </c>
      <c r="I6901" s="24" t="str">
        <f>VLOOKUP($E6901,Mapping!$A$2:$C$502,3,0)</f>
        <v>Pre</v>
      </c>
      <c r="J6901" s="24" t="str">
        <f>VLOOKUP($E6901,Mapping!$A$2:$C$502,2,0)</f>
        <v>Unity</v>
      </c>
      <c r="K6901" s="24" t="str">
        <f>VLOOKUP(G6901,Mapping!$E$2:$F$246,2,0)</f>
        <v>S1</v>
      </c>
    </row>
    <row r="6902" spans="5:11" x14ac:dyDescent="0.25">
      <c r="E6902" s="5" t="s">
        <v>234</v>
      </c>
      <c r="F6902" s="1" t="s">
        <v>117</v>
      </c>
      <c r="G6902" s="2">
        <v>44372</v>
      </c>
      <c r="H6902" s="5">
        <v>936.20375131377705</v>
      </c>
      <c r="I6902" s="24" t="str">
        <f>VLOOKUP($E6902,Mapping!$A$2:$C$502,3,0)</f>
        <v>S1</v>
      </c>
      <c r="J6902" s="24" t="str">
        <f>VLOOKUP($E6902,Mapping!$A$2:$C$502,2,0)</f>
        <v>Unity</v>
      </c>
      <c r="K6902" s="24" t="str">
        <f>VLOOKUP(G6902,Mapping!$E$2:$F$246,2,0)</f>
        <v>S1</v>
      </c>
    </row>
    <row r="6903" spans="5:11" x14ac:dyDescent="0.25">
      <c r="E6903" s="5" t="s">
        <v>235</v>
      </c>
      <c r="F6903" s="1" t="s">
        <v>117</v>
      </c>
      <c r="G6903" s="2">
        <v>44372</v>
      </c>
      <c r="H6903" s="5">
        <v>0</v>
      </c>
      <c r="I6903" s="24" t="str">
        <f>VLOOKUP($E6903,Mapping!$A$2:$C$502,3,0)</f>
        <v>S2</v>
      </c>
      <c r="J6903" s="24" t="str">
        <f>VLOOKUP($E6903,Mapping!$A$2:$C$502,2,0)</f>
        <v>Unity</v>
      </c>
      <c r="K6903" s="24" t="str">
        <f>VLOOKUP(G6903,Mapping!$E$2:$F$246,2,0)</f>
        <v>S1</v>
      </c>
    </row>
    <row r="6904" spans="5:11" x14ac:dyDescent="0.25">
      <c r="E6904" s="5" t="s">
        <v>247</v>
      </c>
      <c r="F6904" s="1" t="s">
        <v>117</v>
      </c>
      <c r="G6904" s="2">
        <v>44372</v>
      </c>
      <c r="H6904" s="5">
        <v>0</v>
      </c>
      <c r="I6904" s="24" t="str">
        <f>VLOOKUP($E6904,Mapping!$A$2:$C$502,3,0)</f>
        <v>S3</v>
      </c>
      <c r="J6904" s="24" t="str">
        <f>VLOOKUP($E6904,Mapping!$A$2:$C$502,2,0)</f>
        <v>Unity</v>
      </c>
      <c r="K6904" s="24" t="str">
        <f>VLOOKUP(G6904,Mapping!$E$2:$F$246,2,0)</f>
        <v>S1</v>
      </c>
    </row>
    <row r="6905" spans="5:11" x14ac:dyDescent="0.25">
      <c r="E6905" s="5" t="s">
        <v>200</v>
      </c>
      <c r="F6905" s="1" t="s">
        <v>117</v>
      </c>
      <c r="G6905" s="2">
        <v>44373</v>
      </c>
      <c r="H6905" s="5">
        <v>10202.8668689816</v>
      </c>
      <c r="I6905" s="24">
        <f>VLOOKUP($E6905,Mapping!$A$2:$C$502,3,0)</f>
        <v>0</v>
      </c>
      <c r="J6905" s="24" t="str">
        <f>VLOOKUP($E6905,Mapping!$A$2:$C$502,2,0)</f>
        <v>Apple Search</v>
      </c>
      <c r="K6905" s="24" t="str">
        <f>VLOOKUP(G6905,Mapping!$E$2:$F$246,2,0)</f>
        <v>S1</v>
      </c>
    </row>
    <row r="6906" spans="5:11" x14ac:dyDescent="0.25">
      <c r="E6906" s="5" t="s">
        <v>227</v>
      </c>
      <c r="F6906" s="1" t="s">
        <v>117</v>
      </c>
      <c r="G6906" s="2">
        <v>44373</v>
      </c>
      <c r="H6906" s="5">
        <v>84.853677637721404</v>
      </c>
      <c r="I6906" s="24">
        <f>VLOOKUP($E6906,Mapping!$A$2:$C$502,3,0)</f>
        <v>0</v>
      </c>
      <c r="J6906" s="24" t="str">
        <f>VLOOKUP($E6906,Mapping!$A$2:$C$502,2,0)</f>
        <v>Applovin Rewarded</v>
      </c>
      <c r="K6906" s="24" t="str">
        <f>VLOOKUP(G6906,Mapping!$E$2:$F$246,2,0)</f>
        <v>S1</v>
      </c>
    </row>
    <row r="6907" spans="5:11" x14ac:dyDescent="0.25">
      <c r="E6907" s="5" t="s">
        <v>201</v>
      </c>
      <c r="F6907" s="1" t="s">
        <v>117</v>
      </c>
      <c r="G6907" s="2">
        <v>44373</v>
      </c>
      <c r="H6907" s="5">
        <v>119.14234193515</v>
      </c>
      <c r="I6907" s="24">
        <f>VLOOKUP($E6907,Mapping!$A$2:$C$502,3,0)</f>
        <v>0</v>
      </c>
      <c r="J6907" s="24" t="str">
        <f>VLOOKUP($E6907,Mapping!$A$2:$C$502,2,0)</f>
        <v>Applovin Video</v>
      </c>
      <c r="K6907" s="24" t="str">
        <f>VLOOKUP(G6907,Mapping!$E$2:$F$246,2,0)</f>
        <v>S1</v>
      </c>
    </row>
    <row r="6908" spans="5:11" x14ac:dyDescent="0.25">
      <c r="E6908" s="5" t="s">
        <v>143</v>
      </c>
      <c r="F6908" s="1" t="s">
        <v>117</v>
      </c>
      <c r="G6908" s="2">
        <v>44373</v>
      </c>
      <c r="H6908" s="5">
        <v>0</v>
      </c>
      <c r="I6908" s="24">
        <f>VLOOKUP($E6908,Mapping!$A$2:$C$502,3,0)</f>
        <v>0</v>
      </c>
      <c r="J6908" s="24" t="str">
        <f>VLOOKUP($E6908,Mapping!$A$2:$C$502,2,0)</f>
        <v>Bug Fix</v>
      </c>
      <c r="K6908" s="24" t="str">
        <f>VLOOKUP(G6908,Mapping!$E$2:$F$246,2,0)</f>
        <v>S1</v>
      </c>
    </row>
    <row r="6909" spans="5:11" x14ac:dyDescent="0.25">
      <c r="E6909" s="5" t="s">
        <v>144</v>
      </c>
      <c r="F6909" s="1" t="s">
        <v>117</v>
      </c>
      <c r="G6909" s="2">
        <v>44373</v>
      </c>
      <c r="H6909" s="5">
        <v>0</v>
      </c>
      <c r="I6909" s="24">
        <f>VLOOKUP($E6909,Mapping!$A$2:$C$502,3,0)</f>
        <v>0</v>
      </c>
      <c r="J6909" s="24" t="str">
        <f>VLOOKUP($E6909,Mapping!$A$2:$C$502,2,0)</f>
        <v>Bug Fix</v>
      </c>
      <c r="K6909" s="24" t="str">
        <f>VLOOKUP(G6909,Mapping!$E$2:$F$246,2,0)</f>
        <v>S1</v>
      </c>
    </row>
    <row r="6910" spans="5:11" x14ac:dyDescent="0.25">
      <c r="E6910" s="5" t="s">
        <v>226</v>
      </c>
      <c r="F6910" s="1" t="s">
        <v>117</v>
      </c>
      <c r="G6910" s="2">
        <v>44373</v>
      </c>
      <c r="H6910" s="5">
        <v>0</v>
      </c>
      <c r="I6910" s="24">
        <f>VLOOKUP($E6910,Mapping!$A$2:$C$502,3,0)</f>
        <v>0</v>
      </c>
      <c r="J6910" s="24" t="str">
        <f>VLOOKUP($E6910,Mapping!$A$2:$C$502,2,0)</f>
        <v>Bug Fix</v>
      </c>
      <c r="K6910" s="24" t="str">
        <f>VLOOKUP(G6910,Mapping!$E$2:$F$246,2,0)</f>
        <v>S1</v>
      </c>
    </row>
    <row r="6911" spans="5:11" x14ac:dyDescent="0.25">
      <c r="E6911" s="5" t="s">
        <v>146</v>
      </c>
      <c r="F6911" s="1" t="s">
        <v>117</v>
      </c>
      <c r="G6911" s="2">
        <v>44373</v>
      </c>
      <c r="H6911" s="5">
        <v>0</v>
      </c>
      <c r="I6911" s="24">
        <f>VLOOKUP($E6911,Mapping!$A$2:$C$502,3,0)</f>
        <v>0</v>
      </c>
      <c r="J6911" s="24" t="str">
        <f>VLOOKUP($E6911,Mapping!$A$2:$C$502,2,0)</f>
        <v>Event After Effect</v>
      </c>
      <c r="K6911" s="24" t="str">
        <f>VLOOKUP(G6911,Mapping!$E$2:$F$246,2,0)</f>
        <v>S1</v>
      </c>
    </row>
    <row r="6912" spans="5:11" x14ac:dyDescent="0.25">
      <c r="E6912" s="5" t="s">
        <v>228</v>
      </c>
      <c r="F6912" s="1" t="s">
        <v>117</v>
      </c>
      <c r="G6912" s="2">
        <v>44373</v>
      </c>
      <c r="H6912" s="5">
        <v>1929.96355304132</v>
      </c>
      <c r="I6912" s="24">
        <f>VLOOKUP($E6912,Mapping!$A$2:$C$502,3,0)</f>
        <v>0</v>
      </c>
      <c r="J6912" s="24" t="str">
        <f>VLOOKUP($E6912,Mapping!$A$2:$C$502,2,0)</f>
        <v>Bytedance Global</v>
      </c>
      <c r="K6912" s="24" t="str">
        <f>VLOOKUP(G6912,Mapping!$E$2:$F$246,2,0)</f>
        <v>S1</v>
      </c>
    </row>
    <row r="6913" spans="5:11" x14ac:dyDescent="0.25">
      <c r="E6913" s="5" t="s">
        <v>180</v>
      </c>
      <c r="F6913" s="1" t="s">
        <v>117</v>
      </c>
      <c r="G6913" s="2">
        <v>44373</v>
      </c>
      <c r="H6913" s="5">
        <v>-13784.42529264</v>
      </c>
      <c r="I6913" s="24">
        <f>VLOOKUP($E6913,Mapping!$A$2:$C$502,3,0)</f>
        <v>0</v>
      </c>
      <c r="J6913" s="24" t="str">
        <f>VLOOKUP($E6913,Mapping!$A$2:$C$502,2,0)</f>
        <v>Lords Mobile</v>
      </c>
      <c r="K6913" s="24" t="str">
        <f>VLOOKUP(G6913,Mapping!$E$2:$F$246,2,0)</f>
        <v>S1</v>
      </c>
    </row>
    <row r="6914" spans="5:11" x14ac:dyDescent="0.25">
      <c r="E6914" s="5" t="s">
        <v>181</v>
      </c>
      <c r="F6914" s="1" t="s">
        <v>117</v>
      </c>
      <c r="G6914" s="2">
        <v>44373</v>
      </c>
      <c r="H6914" s="5">
        <v>-13490.8361763635</v>
      </c>
      <c r="I6914" s="24">
        <f>VLOOKUP($E6914,Mapping!$A$2:$C$502,3,0)</f>
        <v>0</v>
      </c>
      <c r="J6914" s="24" t="str">
        <f>VLOOKUP($E6914,Mapping!$A$2:$C$502,2,0)</f>
        <v>Rise of Kingdom</v>
      </c>
      <c r="K6914" s="24" t="str">
        <f>VLOOKUP(G6914,Mapping!$E$2:$F$246,2,0)</f>
        <v>S1</v>
      </c>
    </row>
    <row r="6915" spans="5:11" x14ac:dyDescent="0.25">
      <c r="E6915" s="5" t="s">
        <v>182</v>
      </c>
      <c r="F6915" s="1" t="s">
        <v>117</v>
      </c>
      <c r="G6915" s="2">
        <v>44373</v>
      </c>
      <c r="H6915" s="5">
        <v>-13152.458914404</v>
      </c>
      <c r="I6915" s="24">
        <f>VLOOKUP($E6915,Mapping!$A$2:$C$502,3,0)</f>
        <v>0</v>
      </c>
      <c r="J6915" s="24" t="str">
        <f>VLOOKUP($E6915,Mapping!$A$2:$C$502,2,0)</f>
        <v>West Game</v>
      </c>
      <c r="K6915" s="24" t="str">
        <f>VLOOKUP(G6915,Mapping!$E$2:$F$246,2,0)</f>
        <v>S1</v>
      </c>
    </row>
    <row r="6916" spans="5:11" x14ac:dyDescent="0.25">
      <c r="E6916" s="5" t="s">
        <v>148</v>
      </c>
      <c r="F6916" s="1" t="s">
        <v>117</v>
      </c>
      <c r="G6916" s="2">
        <v>44373</v>
      </c>
      <c r="H6916" s="5">
        <v>0</v>
      </c>
      <c r="I6916" s="24">
        <f>VLOOKUP($E6916,Mapping!$A$2:$C$502,3,0)</f>
        <v>0</v>
      </c>
      <c r="J6916" s="24" t="str">
        <f>VLOOKUP($E6916,Mapping!$A$2:$C$502,2,0)</f>
        <v>Event After Effect</v>
      </c>
      <c r="K6916" s="24" t="str">
        <f>VLOOKUP(G6916,Mapping!$E$2:$F$246,2,0)</f>
        <v>S1</v>
      </c>
    </row>
    <row r="6917" spans="5:11" x14ac:dyDescent="0.25">
      <c r="E6917" s="5" t="s">
        <v>202</v>
      </c>
      <c r="F6917" s="1" t="s">
        <v>117</v>
      </c>
      <c r="G6917" s="2">
        <v>44373</v>
      </c>
      <c r="H6917" s="5">
        <v>10913.537885011499</v>
      </c>
      <c r="I6917" s="24" t="str">
        <f>VLOOKUP($E6917,Mapping!$A$2:$C$502,3,0)</f>
        <v>S1</v>
      </c>
      <c r="J6917" s="24" t="str">
        <f>VLOOKUP($E6917,Mapping!$A$2:$C$502,2,0)</f>
        <v>Facebook AEO AAA</v>
      </c>
      <c r="K6917" s="24" t="str">
        <f>VLOOKUP(G6917,Mapping!$E$2:$F$246,2,0)</f>
        <v>S1</v>
      </c>
    </row>
    <row r="6918" spans="5:11" x14ac:dyDescent="0.25">
      <c r="E6918" s="5" t="s">
        <v>203</v>
      </c>
      <c r="F6918" s="1" t="s">
        <v>117</v>
      </c>
      <c r="G6918" s="2">
        <v>44373</v>
      </c>
      <c r="H6918" s="5">
        <v>0</v>
      </c>
      <c r="I6918" s="24" t="str">
        <f>VLOOKUP($E6918,Mapping!$A$2:$C$502,3,0)</f>
        <v>S2</v>
      </c>
      <c r="J6918" s="24" t="str">
        <f>VLOOKUP($E6918,Mapping!$A$2:$C$502,2,0)</f>
        <v>Facebook AEO AAA</v>
      </c>
      <c r="K6918" s="24" t="str">
        <f>VLOOKUP(G6918,Mapping!$E$2:$F$246,2,0)</f>
        <v>S1</v>
      </c>
    </row>
    <row r="6919" spans="5:11" x14ac:dyDescent="0.25">
      <c r="E6919" s="5" t="s">
        <v>243</v>
      </c>
      <c r="F6919" s="1" t="s">
        <v>117</v>
      </c>
      <c r="G6919" s="2">
        <v>44373</v>
      </c>
      <c r="H6919" s="5">
        <v>0</v>
      </c>
      <c r="I6919" s="24" t="str">
        <f>VLOOKUP($E6919,Mapping!$A$2:$C$502,3,0)</f>
        <v>S3</v>
      </c>
      <c r="J6919" s="24" t="str">
        <f>VLOOKUP($E6919,Mapping!$A$2:$C$502,2,0)</f>
        <v>Facebook AEO AAA</v>
      </c>
      <c r="K6919" s="24" t="str">
        <f>VLOOKUP(G6919,Mapping!$E$2:$F$246,2,0)</f>
        <v>S1</v>
      </c>
    </row>
    <row r="6920" spans="5:11" x14ac:dyDescent="0.25">
      <c r="E6920" s="5" t="s">
        <v>204</v>
      </c>
      <c r="F6920" s="1" t="s">
        <v>117</v>
      </c>
      <c r="G6920" s="2">
        <v>44373</v>
      </c>
      <c r="H6920" s="5">
        <v>0</v>
      </c>
      <c r="I6920" s="24" t="str">
        <f>VLOOKUP($E6920,Mapping!$A$2:$C$502,3,0)</f>
        <v>Pre</v>
      </c>
      <c r="J6920" s="24" t="str">
        <f>VLOOKUP($E6920,Mapping!$A$2:$C$502,2,0)</f>
        <v>Facebook AEO AAA</v>
      </c>
      <c r="K6920" s="24" t="str">
        <f>VLOOKUP(G6920,Mapping!$E$2:$F$246,2,0)</f>
        <v>S1</v>
      </c>
    </row>
    <row r="6921" spans="5:11" x14ac:dyDescent="0.25">
      <c r="E6921" s="5" t="s">
        <v>205</v>
      </c>
      <c r="F6921" s="1" t="s">
        <v>117</v>
      </c>
      <c r="G6921" s="2">
        <v>44373</v>
      </c>
      <c r="H6921" s="5">
        <v>9914.5022573109709</v>
      </c>
      <c r="I6921" s="24" t="str">
        <f>VLOOKUP($E6921,Mapping!$A$2:$C$502,3,0)</f>
        <v>S1</v>
      </c>
      <c r="J6921" s="24" t="str">
        <f>VLOOKUP($E6921,Mapping!$A$2:$C$502,2,0)</f>
        <v>Facebook AEO BAU</v>
      </c>
      <c r="K6921" s="24" t="str">
        <f>VLOOKUP(G6921,Mapping!$E$2:$F$246,2,0)</f>
        <v>S1</v>
      </c>
    </row>
    <row r="6922" spans="5:11" x14ac:dyDescent="0.25">
      <c r="E6922" s="5" t="s">
        <v>206</v>
      </c>
      <c r="F6922" s="1" t="s">
        <v>117</v>
      </c>
      <c r="G6922" s="2">
        <v>44373</v>
      </c>
      <c r="H6922" s="5">
        <v>0</v>
      </c>
      <c r="I6922" s="24" t="str">
        <f>VLOOKUP($E6922,Mapping!$A$2:$C$502,3,0)</f>
        <v>S2</v>
      </c>
      <c r="J6922" s="24" t="str">
        <f>VLOOKUP($E6922,Mapping!$A$2:$C$502,2,0)</f>
        <v>Facebook AEO BAU</v>
      </c>
      <c r="K6922" s="24" t="str">
        <f>VLOOKUP(G6922,Mapping!$E$2:$F$246,2,0)</f>
        <v>S1</v>
      </c>
    </row>
    <row r="6923" spans="5:11" x14ac:dyDescent="0.25">
      <c r="E6923" s="5" t="s">
        <v>244</v>
      </c>
      <c r="F6923" s="1" t="s">
        <v>117</v>
      </c>
      <c r="G6923" s="2">
        <v>44373</v>
      </c>
      <c r="H6923" s="5">
        <v>0</v>
      </c>
      <c r="I6923" s="24" t="str">
        <f>VLOOKUP($E6923,Mapping!$A$2:$C$502,3,0)</f>
        <v>S3</v>
      </c>
      <c r="J6923" s="24" t="str">
        <f>VLOOKUP($E6923,Mapping!$A$2:$C$502,2,0)</f>
        <v>Facebook AEO BAU</v>
      </c>
      <c r="K6923" s="24" t="str">
        <f>VLOOKUP(G6923,Mapping!$E$2:$F$246,2,0)</f>
        <v>S1</v>
      </c>
    </row>
    <row r="6924" spans="5:11" x14ac:dyDescent="0.25">
      <c r="E6924" s="5" t="s">
        <v>207</v>
      </c>
      <c r="F6924" s="1" t="s">
        <v>117</v>
      </c>
      <c r="G6924" s="2">
        <v>44373</v>
      </c>
      <c r="H6924" s="5">
        <v>0</v>
      </c>
      <c r="I6924" s="24" t="str">
        <f>VLOOKUP($E6924,Mapping!$A$2:$C$502,3,0)</f>
        <v>Pre</v>
      </c>
      <c r="J6924" s="24" t="str">
        <f>VLOOKUP($E6924,Mapping!$A$2:$C$502,2,0)</f>
        <v>Facebook AEO BAU</v>
      </c>
      <c r="K6924" s="24" t="str">
        <f>VLOOKUP(G6924,Mapping!$E$2:$F$246,2,0)</f>
        <v>S1</v>
      </c>
    </row>
    <row r="6925" spans="5:11" x14ac:dyDescent="0.25">
      <c r="E6925" s="5" t="s">
        <v>208</v>
      </c>
      <c r="F6925" s="1" t="s">
        <v>117</v>
      </c>
      <c r="G6925" s="2">
        <v>44373</v>
      </c>
      <c r="H6925" s="5">
        <v>0</v>
      </c>
      <c r="I6925" s="24" t="str">
        <f>VLOOKUP($E6925,Mapping!$A$2:$C$502,3,0)</f>
        <v>Pre</v>
      </c>
      <c r="J6925" s="24" t="str">
        <f>VLOOKUP($E6925,Mapping!$A$2:$C$502,2,0)</f>
        <v>Facebook VO AAA</v>
      </c>
      <c r="K6925" s="24" t="str">
        <f>VLOOKUP(G6925,Mapping!$E$2:$F$246,2,0)</f>
        <v>S1</v>
      </c>
    </row>
    <row r="6926" spans="5:11" x14ac:dyDescent="0.25">
      <c r="E6926" s="5" t="s">
        <v>209</v>
      </c>
      <c r="F6926" s="1" t="s">
        <v>117</v>
      </c>
      <c r="G6926" s="2">
        <v>44373</v>
      </c>
      <c r="H6926" s="5">
        <v>15131.3508667441</v>
      </c>
      <c r="I6926" s="24" t="str">
        <f>VLOOKUP($E6926,Mapping!$A$2:$C$502,3,0)</f>
        <v>S1</v>
      </c>
      <c r="J6926" s="24" t="str">
        <f>VLOOKUP($E6926,Mapping!$A$2:$C$502,2,0)</f>
        <v>Facebook VO AAA</v>
      </c>
      <c r="K6926" s="24" t="str">
        <f>VLOOKUP(G6926,Mapping!$E$2:$F$246,2,0)</f>
        <v>S1</v>
      </c>
    </row>
    <row r="6927" spans="5:11" x14ac:dyDescent="0.25">
      <c r="E6927" s="5" t="s">
        <v>210</v>
      </c>
      <c r="F6927" s="1" t="s">
        <v>117</v>
      </c>
      <c r="G6927" s="2">
        <v>44373</v>
      </c>
      <c r="H6927" s="5">
        <v>0</v>
      </c>
      <c r="I6927" s="24" t="str">
        <f>VLOOKUP($E6927,Mapping!$A$2:$C$502,3,0)</f>
        <v>S2</v>
      </c>
      <c r="J6927" s="24" t="str">
        <f>VLOOKUP($E6927,Mapping!$A$2:$C$502,2,0)</f>
        <v>Facebook VO AAA</v>
      </c>
      <c r="K6927" s="24" t="str">
        <f>VLOOKUP(G6927,Mapping!$E$2:$F$246,2,0)</f>
        <v>S1</v>
      </c>
    </row>
    <row r="6928" spans="5:11" x14ac:dyDescent="0.25">
      <c r="E6928" s="5" t="s">
        <v>245</v>
      </c>
      <c r="F6928" s="1" t="s">
        <v>117</v>
      </c>
      <c r="G6928" s="2">
        <v>44373</v>
      </c>
      <c r="H6928" s="5">
        <v>0</v>
      </c>
      <c r="I6928" s="24" t="str">
        <f>VLOOKUP($E6928,Mapping!$A$2:$C$502,3,0)</f>
        <v>S3</v>
      </c>
      <c r="J6928" s="24" t="str">
        <f>VLOOKUP($E6928,Mapping!$A$2:$C$502,2,0)</f>
        <v>Facebook VO AAA</v>
      </c>
      <c r="K6928" s="24" t="str">
        <f>VLOOKUP(G6928,Mapping!$E$2:$F$246,2,0)</f>
        <v>S1</v>
      </c>
    </row>
    <row r="6929" spans="5:11" x14ac:dyDescent="0.25">
      <c r="E6929" s="5" t="s">
        <v>211</v>
      </c>
      <c r="F6929" s="1" t="s">
        <v>117</v>
      </c>
      <c r="G6929" s="2">
        <v>44373</v>
      </c>
      <c r="H6929" s="5">
        <v>0</v>
      </c>
      <c r="I6929" s="24" t="str">
        <f>VLOOKUP($E6929,Mapping!$A$2:$C$502,3,0)</f>
        <v>Pre</v>
      </c>
      <c r="J6929" s="24" t="str">
        <f>VLOOKUP($E6929,Mapping!$A$2:$C$502,2,0)</f>
        <v>Facebook VO BAU</v>
      </c>
      <c r="K6929" s="24" t="str">
        <f>VLOOKUP(G6929,Mapping!$E$2:$F$246,2,0)</f>
        <v>S1</v>
      </c>
    </row>
    <row r="6930" spans="5:11" x14ac:dyDescent="0.25">
      <c r="E6930" s="5" t="s">
        <v>212</v>
      </c>
      <c r="F6930" s="1" t="s">
        <v>117</v>
      </c>
      <c r="G6930" s="2">
        <v>44373</v>
      </c>
      <c r="H6930" s="5">
        <v>11733.241695636199</v>
      </c>
      <c r="I6930" s="24" t="str">
        <f>VLOOKUP($E6930,Mapping!$A$2:$C$502,3,0)</f>
        <v>S1</v>
      </c>
      <c r="J6930" s="24" t="str">
        <f>VLOOKUP($E6930,Mapping!$A$2:$C$502,2,0)</f>
        <v>Facebook VO BAU</v>
      </c>
      <c r="K6930" s="24" t="str">
        <f>VLOOKUP(G6930,Mapping!$E$2:$F$246,2,0)</f>
        <v>S1</v>
      </c>
    </row>
    <row r="6931" spans="5:11" x14ac:dyDescent="0.25">
      <c r="E6931" s="5" t="s">
        <v>213</v>
      </c>
      <c r="F6931" s="1" t="s">
        <v>117</v>
      </c>
      <c r="G6931" s="2">
        <v>44373</v>
      </c>
      <c r="H6931" s="5">
        <v>0</v>
      </c>
      <c r="I6931" s="24" t="str">
        <f>VLOOKUP($E6931,Mapping!$A$2:$C$502,3,0)</f>
        <v>S2</v>
      </c>
      <c r="J6931" s="24" t="str">
        <f>VLOOKUP($E6931,Mapping!$A$2:$C$502,2,0)</f>
        <v>Facebook VO BAU</v>
      </c>
      <c r="K6931" s="24" t="str">
        <f>VLOOKUP(G6931,Mapping!$E$2:$F$246,2,0)</f>
        <v>S1</v>
      </c>
    </row>
    <row r="6932" spans="5:11" x14ac:dyDescent="0.25">
      <c r="E6932" s="5" t="s">
        <v>246</v>
      </c>
      <c r="F6932" s="1" t="s">
        <v>117</v>
      </c>
      <c r="G6932" s="2">
        <v>44373</v>
      </c>
      <c r="H6932" s="5">
        <v>0</v>
      </c>
      <c r="I6932" s="24" t="str">
        <f>VLOOKUP($E6932,Mapping!$A$2:$C$502,3,0)</f>
        <v>S3</v>
      </c>
      <c r="J6932" s="24" t="str">
        <f>VLOOKUP($E6932,Mapping!$A$2:$C$502,2,0)</f>
        <v>Facebook VO BAU</v>
      </c>
      <c r="K6932" s="24" t="str">
        <f>VLOOKUP(G6932,Mapping!$E$2:$F$246,2,0)</f>
        <v>S1</v>
      </c>
    </row>
    <row r="6933" spans="5:11" x14ac:dyDescent="0.25">
      <c r="E6933" s="5" t="s">
        <v>214</v>
      </c>
      <c r="F6933" s="1" t="s">
        <v>117</v>
      </c>
      <c r="G6933" s="2">
        <v>44373</v>
      </c>
      <c r="H6933" s="5">
        <v>0</v>
      </c>
      <c r="I6933" s="24" t="str">
        <f>VLOOKUP($E6933,Mapping!$A$2:$C$502,3,0)</f>
        <v>Pre</v>
      </c>
      <c r="J6933" s="24" t="str">
        <f>VLOOKUP($E6933,Mapping!$A$2:$C$502,2,0)</f>
        <v>Facebook VO Dynamic</v>
      </c>
      <c r="K6933" s="24" t="str">
        <f>VLOOKUP(G6933,Mapping!$E$2:$F$246,2,0)</f>
        <v>S1</v>
      </c>
    </row>
    <row r="6934" spans="5:11" x14ac:dyDescent="0.25">
      <c r="E6934" s="5" t="s">
        <v>215</v>
      </c>
      <c r="F6934" s="1" t="s">
        <v>117</v>
      </c>
      <c r="G6934" s="2">
        <v>44373</v>
      </c>
      <c r="H6934" s="5">
        <v>2560.5396395770899</v>
      </c>
      <c r="I6934" s="24" t="str">
        <f>VLOOKUP($E6934,Mapping!$A$2:$C$502,3,0)</f>
        <v>S1</v>
      </c>
      <c r="J6934" s="24" t="str">
        <f>VLOOKUP($E6934,Mapping!$A$2:$C$502,2,0)</f>
        <v>Facebook VO Dynamic</v>
      </c>
      <c r="K6934" s="24" t="str">
        <f>VLOOKUP(G6934,Mapping!$E$2:$F$246,2,0)</f>
        <v>S1</v>
      </c>
    </row>
    <row r="6935" spans="5:11" x14ac:dyDescent="0.25">
      <c r="E6935" s="5" t="s">
        <v>216</v>
      </c>
      <c r="F6935" s="1" t="s">
        <v>117</v>
      </c>
      <c r="G6935" s="2">
        <v>44373</v>
      </c>
      <c r="H6935" s="5">
        <v>0</v>
      </c>
      <c r="I6935" s="24" t="str">
        <f>VLOOKUP($E6935,Mapping!$A$2:$C$502,3,0)</f>
        <v>Pre</v>
      </c>
      <c r="J6935" s="24" t="str">
        <f>VLOOKUP($E6935,Mapping!$A$2:$C$502,2,0)</f>
        <v>Google Display</v>
      </c>
      <c r="K6935" s="24" t="str">
        <f>VLOOKUP(G6935,Mapping!$E$2:$F$246,2,0)</f>
        <v>S1</v>
      </c>
    </row>
    <row r="6936" spans="5:11" x14ac:dyDescent="0.25">
      <c r="E6936" s="5" t="s">
        <v>217</v>
      </c>
      <c r="F6936" s="1" t="s">
        <v>117</v>
      </c>
      <c r="G6936" s="2">
        <v>44373</v>
      </c>
      <c r="H6936" s="5">
        <v>0</v>
      </c>
      <c r="I6936" s="24">
        <f>VLOOKUP($E6936,Mapping!$A$2:$C$502,3,0)</f>
        <v>0</v>
      </c>
      <c r="J6936" s="24" t="str">
        <f>VLOOKUP($E6936,Mapping!$A$2:$C$502,2,0)</f>
        <v>Google Display</v>
      </c>
      <c r="K6936" s="24" t="str">
        <f>VLOOKUP(G6936,Mapping!$E$2:$F$246,2,0)</f>
        <v>S1</v>
      </c>
    </row>
    <row r="6937" spans="5:11" x14ac:dyDescent="0.25">
      <c r="E6937" s="5" t="s">
        <v>229</v>
      </c>
      <c r="F6937" s="1" t="s">
        <v>117</v>
      </c>
      <c r="G6937" s="2">
        <v>44373</v>
      </c>
      <c r="H6937" s="5">
        <v>0</v>
      </c>
      <c r="I6937" s="24">
        <f>VLOOKUP($E6937,Mapping!$A$2:$C$502,3,0)</f>
        <v>0</v>
      </c>
      <c r="J6937" s="24" t="str">
        <f>VLOOKUP($E6937,Mapping!$A$2:$C$502,2,0)</f>
        <v>Google Display</v>
      </c>
      <c r="K6937" s="24" t="str">
        <f>VLOOKUP(G6937,Mapping!$E$2:$F$246,2,0)</f>
        <v>S1</v>
      </c>
    </row>
    <row r="6938" spans="5:11" x14ac:dyDescent="0.25">
      <c r="E6938" s="5" t="s">
        <v>218</v>
      </c>
      <c r="F6938" s="1" t="s">
        <v>117</v>
      </c>
      <c r="G6938" s="2">
        <v>44373</v>
      </c>
      <c r="H6938" s="5">
        <v>0</v>
      </c>
      <c r="I6938" s="24">
        <f>VLOOKUP($E6938,Mapping!$A$2:$C$502,3,0)</f>
        <v>0</v>
      </c>
      <c r="J6938" s="24" t="str">
        <f>VLOOKUP($E6938,Mapping!$A$2:$C$502,2,0)</f>
        <v>Google Display</v>
      </c>
      <c r="K6938" s="24" t="str">
        <f>VLOOKUP(G6938,Mapping!$E$2:$F$246,2,0)</f>
        <v>S1</v>
      </c>
    </row>
    <row r="6939" spans="5:11" x14ac:dyDescent="0.25">
      <c r="E6939" s="5" t="s">
        <v>230</v>
      </c>
      <c r="F6939" s="1" t="s">
        <v>117</v>
      </c>
      <c r="G6939" s="2">
        <v>44373</v>
      </c>
      <c r="H6939" s="5">
        <v>28634.122363095201</v>
      </c>
      <c r="I6939" s="24" t="str">
        <f>VLOOKUP($E6939,Mapping!$A$2:$C$502,3,0)</f>
        <v>S1</v>
      </c>
      <c r="J6939" s="24" t="str">
        <f>VLOOKUP($E6939,Mapping!$A$2:$C$502,2,0)</f>
        <v>Google Display</v>
      </c>
      <c r="K6939" s="24" t="str">
        <f>VLOOKUP(G6939,Mapping!$E$2:$F$246,2,0)</f>
        <v>S1</v>
      </c>
    </row>
    <row r="6940" spans="5:11" x14ac:dyDescent="0.25">
      <c r="E6940" s="5" t="s">
        <v>219</v>
      </c>
      <c r="F6940" s="1" t="s">
        <v>117</v>
      </c>
      <c r="G6940" s="2">
        <v>44373</v>
      </c>
      <c r="H6940" s="5">
        <v>0</v>
      </c>
      <c r="I6940" s="24" t="str">
        <f>VLOOKUP($E6940,Mapping!$A$2:$C$502,3,0)</f>
        <v>Pre</v>
      </c>
      <c r="J6940" s="24" t="str">
        <f>VLOOKUP($E6940,Mapping!$A$2:$C$502,2,0)</f>
        <v>Google Youtube</v>
      </c>
      <c r="K6940" s="24" t="str">
        <f>VLOOKUP(G6940,Mapping!$E$2:$F$246,2,0)</f>
        <v>S1</v>
      </c>
    </row>
    <row r="6941" spans="5:11" x14ac:dyDescent="0.25">
      <c r="E6941" s="5" t="s">
        <v>220</v>
      </c>
      <c r="F6941" s="1" t="s">
        <v>117</v>
      </c>
      <c r="G6941" s="2">
        <v>44373</v>
      </c>
      <c r="H6941" s="5">
        <v>0</v>
      </c>
      <c r="I6941" s="24">
        <f>VLOOKUP($E6941,Mapping!$A$2:$C$502,3,0)</f>
        <v>0</v>
      </c>
      <c r="J6941" s="24" t="str">
        <f>VLOOKUP($E6941,Mapping!$A$2:$C$502,2,0)</f>
        <v>Google Youtube</v>
      </c>
      <c r="K6941" s="24" t="str">
        <f>VLOOKUP(G6941,Mapping!$E$2:$F$246,2,0)</f>
        <v>S1</v>
      </c>
    </row>
    <row r="6942" spans="5:11" x14ac:dyDescent="0.25">
      <c r="E6942" s="5" t="s">
        <v>231</v>
      </c>
      <c r="F6942" s="1" t="s">
        <v>117</v>
      </c>
      <c r="G6942" s="2">
        <v>44373</v>
      </c>
      <c r="H6942" s="5">
        <v>0</v>
      </c>
      <c r="I6942" s="24">
        <f>VLOOKUP($E6942,Mapping!$A$2:$C$502,3,0)</f>
        <v>0</v>
      </c>
      <c r="J6942" s="24" t="str">
        <f>VLOOKUP($E6942,Mapping!$A$2:$C$502,2,0)</f>
        <v>Google Youtube</v>
      </c>
      <c r="K6942" s="24" t="str">
        <f>VLOOKUP(G6942,Mapping!$E$2:$F$246,2,0)</f>
        <v>S1</v>
      </c>
    </row>
    <row r="6943" spans="5:11" x14ac:dyDescent="0.25">
      <c r="E6943" s="5" t="s">
        <v>221</v>
      </c>
      <c r="F6943" s="1" t="s">
        <v>117</v>
      </c>
      <c r="G6943" s="2">
        <v>44373</v>
      </c>
      <c r="H6943" s="5">
        <v>0</v>
      </c>
      <c r="I6943" s="24">
        <f>VLOOKUP($E6943,Mapping!$A$2:$C$502,3,0)</f>
        <v>0</v>
      </c>
      <c r="J6943" s="24" t="str">
        <f>VLOOKUP($E6943,Mapping!$A$2:$C$502,2,0)</f>
        <v>Google Youtube</v>
      </c>
      <c r="K6943" s="24" t="str">
        <f>VLOOKUP(G6943,Mapping!$E$2:$F$246,2,0)</f>
        <v>S1</v>
      </c>
    </row>
    <row r="6944" spans="5:11" x14ac:dyDescent="0.25">
      <c r="E6944" s="5" t="s">
        <v>232</v>
      </c>
      <c r="F6944" s="1" t="s">
        <v>117</v>
      </c>
      <c r="G6944" s="2">
        <v>44373</v>
      </c>
      <c r="H6944" s="5">
        <v>18012.079418392801</v>
      </c>
      <c r="I6944" s="24" t="str">
        <f>VLOOKUP($E6944,Mapping!$A$2:$C$502,3,0)</f>
        <v>S1</v>
      </c>
      <c r="J6944" s="24" t="str">
        <f>VLOOKUP($E6944,Mapping!$A$2:$C$502,2,0)</f>
        <v>Google Youtube</v>
      </c>
      <c r="K6944" s="24" t="str">
        <f>VLOOKUP(G6944,Mapping!$E$2:$F$246,2,0)</f>
        <v>S1</v>
      </c>
    </row>
    <row r="6945" spans="5:11" x14ac:dyDescent="0.25">
      <c r="E6945" s="5" t="s">
        <v>73</v>
      </c>
      <c r="F6945" s="1" t="s">
        <v>117</v>
      </c>
      <c r="G6945" s="2">
        <v>44373</v>
      </c>
      <c r="H6945" s="5">
        <v>282876.95580592903</v>
      </c>
      <c r="I6945" s="24">
        <f>VLOOKUP($E6945,Mapping!$A$2:$C$502,3,0)</f>
        <v>0</v>
      </c>
      <c r="J6945" s="24">
        <f>VLOOKUP($E6945,Mapping!$A$2:$C$502,2,0)</f>
        <v>0</v>
      </c>
      <c r="K6945" s="24" t="str">
        <f>VLOOKUP(G6945,Mapping!$E$2:$F$246,2,0)</f>
        <v>S1</v>
      </c>
    </row>
    <row r="6946" spans="5:11" x14ac:dyDescent="0.25">
      <c r="E6946" s="5" t="s">
        <v>149</v>
      </c>
      <c r="F6946" s="1" t="s">
        <v>117</v>
      </c>
      <c r="G6946" s="2">
        <v>44373</v>
      </c>
      <c r="H6946" s="5">
        <v>0</v>
      </c>
      <c r="I6946" s="24">
        <f>VLOOKUP($E6946,Mapping!$A$2:$C$502,3,0)</f>
        <v>0</v>
      </c>
      <c r="J6946" s="24" t="str">
        <f>VLOOKUP($E6946,Mapping!$A$2:$C$502,2,0)</f>
        <v>Event After Effect</v>
      </c>
      <c r="K6946" s="24" t="str">
        <f>VLOOKUP(G6946,Mapping!$E$2:$F$246,2,0)</f>
        <v>S1</v>
      </c>
    </row>
    <row r="6947" spans="5:11" x14ac:dyDescent="0.25">
      <c r="E6947" s="5" t="s">
        <v>150</v>
      </c>
      <c r="F6947" s="1" t="s">
        <v>117</v>
      </c>
      <c r="G6947" s="2">
        <v>44373</v>
      </c>
      <c r="H6947" s="5">
        <v>0</v>
      </c>
      <c r="I6947" s="24">
        <f>VLOOKUP($E6947,Mapping!$A$2:$C$502,3,0)</f>
        <v>0</v>
      </c>
      <c r="J6947" s="24" t="str">
        <f>VLOOKUP($E6947,Mapping!$A$2:$C$502,2,0)</f>
        <v>Internal Event</v>
      </c>
      <c r="K6947" s="24" t="str">
        <f>VLOOKUP(G6947,Mapping!$E$2:$F$246,2,0)</f>
        <v>S1</v>
      </c>
    </row>
    <row r="6948" spans="5:11" x14ac:dyDescent="0.25">
      <c r="E6948" s="5" t="s">
        <v>151</v>
      </c>
      <c r="F6948" s="1" t="s">
        <v>117</v>
      </c>
      <c r="G6948" s="2">
        <v>44373</v>
      </c>
      <c r="H6948" s="5">
        <v>0</v>
      </c>
      <c r="I6948" s="24">
        <f>VLOOKUP($E6948,Mapping!$A$2:$C$502,3,0)</f>
        <v>0</v>
      </c>
      <c r="J6948" s="24" t="str">
        <f>VLOOKUP($E6948,Mapping!$A$2:$C$502,2,0)</f>
        <v>Internal Event</v>
      </c>
      <c r="K6948" s="24" t="str">
        <f>VLOOKUP(G6948,Mapping!$E$2:$F$246,2,0)</f>
        <v>S1</v>
      </c>
    </row>
    <row r="6949" spans="5:11" x14ac:dyDescent="0.25">
      <c r="E6949" s="5" t="s">
        <v>152</v>
      </c>
      <c r="F6949" s="1" t="s">
        <v>117</v>
      </c>
      <c r="G6949" s="2">
        <v>44373</v>
      </c>
      <c r="H6949" s="5">
        <v>0</v>
      </c>
      <c r="I6949" s="24">
        <f>VLOOKUP($E6949,Mapping!$A$2:$C$502,3,0)</f>
        <v>0</v>
      </c>
      <c r="J6949" s="24" t="str">
        <f>VLOOKUP($E6949,Mapping!$A$2:$C$502,2,0)</f>
        <v>Internal Event</v>
      </c>
      <c r="K6949" s="24" t="str">
        <f>VLOOKUP(G6949,Mapping!$E$2:$F$246,2,0)</f>
        <v>S1</v>
      </c>
    </row>
    <row r="6950" spans="5:11" x14ac:dyDescent="0.25">
      <c r="E6950" s="5" t="s">
        <v>153</v>
      </c>
      <c r="F6950" s="1" t="s">
        <v>117</v>
      </c>
      <c r="G6950" s="2">
        <v>44373</v>
      </c>
      <c r="H6950" s="5">
        <v>0</v>
      </c>
      <c r="I6950" s="24">
        <f>VLOOKUP($E6950,Mapping!$A$2:$C$502,3,0)</f>
        <v>0</v>
      </c>
      <c r="J6950" s="24" t="str">
        <f>VLOOKUP($E6950,Mapping!$A$2:$C$502,2,0)</f>
        <v>Monday Effect</v>
      </c>
      <c r="K6950" s="24" t="str">
        <f>VLOOKUP(G6950,Mapping!$E$2:$F$246,2,0)</f>
        <v>S1</v>
      </c>
    </row>
    <row r="6951" spans="5:11" x14ac:dyDescent="0.25">
      <c r="E6951" s="5" t="s">
        <v>154</v>
      </c>
      <c r="F6951" s="1" t="s">
        <v>117</v>
      </c>
      <c r="G6951" s="2">
        <v>44373</v>
      </c>
      <c r="H6951" s="5">
        <v>0</v>
      </c>
      <c r="I6951" s="24">
        <f>VLOOKUP($E6951,Mapping!$A$2:$C$502,3,0)</f>
        <v>0</v>
      </c>
      <c r="J6951" s="24" t="str">
        <f>VLOOKUP($E6951,Mapping!$A$2:$C$502,2,0)</f>
        <v>New Content</v>
      </c>
      <c r="K6951" s="24" t="str">
        <f>VLOOKUP(G6951,Mapping!$E$2:$F$246,2,0)</f>
        <v>S1</v>
      </c>
    </row>
    <row r="6952" spans="5:11" x14ac:dyDescent="0.25">
      <c r="E6952" s="5" t="s">
        <v>155</v>
      </c>
      <c r="F6952" s="1" t="s">
        <v>117</v>
      </c>
      <c r="G6952" s="2">
        <v>44373</v>
      </c>
      <c r="H6952" s="5">
        <v>0</v>
      </c>
      <c r="I6952" s="24">
        <f>VLOOKUP($E6952,Mapping!$A$2:$C$502,3,0)</f>
        <v>0</v>
      </c>
      <c r="J6952" s="24" t="str">
        <f>VLOOKUP($E6952,Mapping!$A$2:$C$502,2,0)</f>
        <v>Internal Event</v>
      </c>
      <c r="K6952" s="24" t="str">
        <f>VLOOKUP(G6952,Mapping!$E$2:$F$246,2,0)</f>
        <v>S1</v>
      </c>
    </row>
    <row r="6953" spans="5:11" x14ac:dyDescent="0.25">
      <c r="E6953" s="5" t="s">
        <v>156</v>
      </c>
      <c r="F6953" s="1" t="s">
        <v>117</v>
      </c>
      <c r="G6953" s="2">
        <v>44373</v>
      </c>
      <c r="H6953" s="5">
        <v>0</v>
      </c>
      <c r="I6953" s="24">
        <f>VLOOKUP($E6953,Mapping!$A$2:$C$502,3,0)</f>
        <v>0</v>
      </c>
      <c r="J6953" s="24" t="str">
        <f>VLOOKUP($E6953,Mapping!$A$2:$C$502,2,0)</f>
        <v>Internal Event</v>
      </c>
      <c r="K6953" s="24" t="str">
        <f>VLOOKUP(G6953,Mapping!$E$2:$F$246,2,0)</f>
        <v>S1</v>
      </c>
    </row>
    <row r="6954" spans="5:11" x14ac:dyDescent="0.25">
      <c r="E6954" s="5" t="s">
        <v>233</v>
      </c>
      <c r="F6954" s="1" t="s">
        <v>117</v>
      </c>
      <c r="G6954" s="2">
        <v>44373</v>
      </c>
      <c r="H6954" s="5">
        <v>0</v>
      </c>
      <c r="I6954" s="24" t="str">
        <f>VLOOKUP($E6954,Mapping!$A$2:$C$502,3,0)</f>
        <v>S2</v>
      </c>
      <c r="J6954" s="24" t="str">
        <f>VLOOKUP($E6954,Mapping!$A$2:$C$502,2,0)</f>
        <v>Reddit</v>
      </c>
      <c r="K6954" s="24" t="str">
        <f>VLOOKUP(G6954,Mapping!$E$2:$F$246,2,0)</f>
        <v>S1</v>
      </c>
    </row>
    <row r="6955" spans="5:11" x14ac:dyDescent="0.25">
      <c r="E6955" s="5" t="s">
        <v>158</v>
      </c>
      <c r="F6955" s="1" t="s">
        <v>117</v>
      </c>
      <c r="G6955" s="2">
        <v>44373</v>
      </c>
      <c r="H6955" s="5">
        <v>0</v>
      </c>
      <c r="I6955" s="24">
        <f>VLOOKUP($E6955,Mapping!$A$2:$C$502,3,0)</f>
        <v>0</v>
      </c>
      <c r="J6955" s="24" t="str">
        <f>VLOOKUP($E6955,Mapping!$A$2:$C$502,2,0)</f>
        <v>Internal Event</v>
      </c>
      <c r="K6955" s="24" t="str">
        <f>VLOOKUP(G6955,Mapping!$E$2:$F$246,2,0)</f>
        <v>S1</v>
      </c>
    </row>
    <row r="6956" spans="5:11" x14ac:dyDescent="0.25">
      <c r="E6956" s="5" t="s">
        <v>159</v>
      </c>
      <c r="F6956" s="1" t="s">
        <v>117</v>
      </c>
      <c r="G6956" s="2">
        <v>44373</v>
      </c>
      <c r="H6956" s="5">
        <v>0</v>
      </c>
      <c r="I6956" s="24">
        <f>VLOOKUP($E6956,Mapping!$A$2:$C$502,3,0)</f>
        <v>0</v>
      </c>
      <c r="J6956" s="24" t="str">
        <f>VLOOKUP($E6956,Mapping!$A$2:$C$502,2,0)</f>
        <v>Event After Effect</v>
      </c>
      <c r="K6956" s="24" t="str">
        <f>VLOOKUP(G6956,Mapping!$E$2:$F$246,2,0)</f>
        <v>S1</v>
      </c>
    </row>
    <row r="6957" spans="5:11" x14ac:dyDescent="0.25">
      <c r="E6957" s="5" t="s">
        <v>160</v>
      </c>
      <c r="F6957" s="1" t="s">
        <v>117</v>
      </c>
      <c r="G6957" s="2">
        <v>44373</v>
      </c>
      <c r="H6957" s="5">
        <v>0</v>
      </c>
      <c r="I6957" s="24">
        <f>VLOOKUP($E6957,Mapping!$A$2:$C$502,3,0)</f>
        <v>0</v>
      </c>
      <c r="J6957" s="24" t="str">
        <f>VLOOKUP($E6957,Mapping!$A$2:$C$502,2,0)</f>
        <v>Event After Effect</v>
      </c>
      <c r="K6957" s="24" t="str">
        <f>VLOOKUP(G6957,Mapping!$E$2:$F$246,2,0)</f>
        <v>S1</v>
      </c>
    </row>
    <row r="6958" spans="5:11" x14ac:dyDescent="0.25">
      <c r="E6958" s="5" t="s">
        <v>161</v>
      </c>
      <c r="F6958" s="1" t="s">
        <v>117</v>
      </c>
      <c r="G6958" s="2">
        <v>44373</v>
      </c>
      <c r="H6958" s="5">
        <v>0</v>
      </c>
      <c r="I6958" s="24">
        <f>VLOOKUP($E6958,Mapping!$A$2:$C$502,3,0)</f>
        <v>0</v>
      </c>
      <c r="J6958" s="24" t="str">
        <f>VLOOKUP($E6958,Mapping!$A$2:$C$502,2,0)</f>
        <v>Internal Event</v>
      </c>
      <c r="K6958" s="24" t="str">
        <f>VLOOKUP(G6958,Mapping!$E$2:$F$246,2,0)</f>
        <v>S1</v>
      </c>
    </row>
    <row r="6959" spans="5:11" x14ac:dyDescent="0.25">
      <c r="E6959" s="5" t="s">
        <v>162</v>
      </c>
      <c r="F6959" s="1" t="s">
        <v>117</v>
      </c>
      <c r="G6959" s="2">
        <v>44373</v>
      </c>
      <c r="H6959" s="5">
        <v>0</v>
      </c>
      <c r="I6959" s="24">
        <f>VLOOKUP($E6959,Mapping!$A$2:$C$502,3,0)</f>
        <v>0</v>
      </c>
      <c r="J6959" s="24" t="str">
        <f>VLOOKUP($E6959,Mapping!$A$2:$C$502,2,0)</f>
        <v>Tuesday Effect</v>
      </c>
      <c r="K6959" s="24" t="str">
        <f>VLOOKUP(G6959,Mapping!$E$2:$F$246,2,0)</f>
        <v>S1</v>
      </c>
    </row>
    <row r="6960" spans="5:11" x14ac:dyDescent="0.25">
      <c r="E6960" s="5" t="s">
        <v>222</v>
      </c>
      <c r="F6960" s="1" t="s">
        <v>117</v>
      </c>
      <c r="G6960" s="2">
        <v>44373</v>
      </c>
      <c r="H6960" s="5">
        <v>0</v>
      </c>
      <c r="I6960" s="24" t="str">
        <f>VLOOKUP($E6960,Mapping!$A$2:$C$502,3,0)</f>
        <v>Pre</v>
      </c>
      <c r="J6960" s="24" t="str">
        <f>VLOOKUP($E6960,Mapping!$A$2:$C$502,2,0)</f>
        <v>Unity</v>
      </c>
      <c r="K6960" s="24" t="str">
        <f>VLOOKUP(G6960,Mapping!$E$2:$F$246,2,0)</f>
        <v>S1</v>
      </c>
    </row>
    <row r="6961" spans="5:11" x14ac:dyDescent="0.25">
      <c r="E6961" s="5" t="s">
        <v>234</v>
      </c>
      <c r="F6961" s="1" t="s">
        <v>117</v>
      </c>
      <c r="G6961" s="2">
        <v>44373</v>
      </c>
      <c r="H6961" s="5">
        <v>1658.8293636569599</v>
      </c>
      <c r="I6961" s="24" t="str">
        <f>VLOOKUP($E6961,Mapping!$A$2:$C$502,3,0)</f>
        <v>S1</v>
      </c>
      <c r="J6961" s="24" t="str">
        <f>VLOOKUP($E6961,Mapping!$A$2:$C$502,2,0)</f>
        <v>Unity</v>
      </c>
      <c r="K6961" s="24" t="str">
        <f>VLOOKUP(G6961,Mapping!$E$2:$F$246,2,0)</f>
        <v>S1</v>
      </c>
    </row>
    <row r="6962" spans="5:11" x14ac:dyDescent="0.25">
      <c r="E6962" s="5" t="s">
        <v>235</v>
      </c>
      <c r="F6962" s="1" t="s">
        <v>117</v>
      </c>
      <c r="G6962" s="2">
        <v>44373</v>
      </c>
      <c r="H6962" s="5">
        <v>0</v>
      </c>
      <c r="I6962" s="24" t="str">
        <f>VLOOKUP($E6962,Mapping!$A$2:$C$502,3,0)</f>
        <v>S2</v>
      </c>
      <c r="J6962" s="24" t="str">
        <f>VLOOKUP($E6962,Mapping!$A$2:$C$502,2,0)</f>
        <v>Unity</v>
      </c>
      <c r="K6962" s="24" t="str">
        <f>VLOOKUP(G6962,Mapping!$E$2:$F$246,2,0)</f>
        <v>S1</v>
      </c>
    </row>
    <row r="6963" spans="5:11" x14ac:dyDescent="0.25">
      <c r="E6963" s="5" t="s">
        <v>247</v>
      </c>
      <c r="F6963" s="1" t="s">
        <v>117</v>
      </c>
      <c r="G6963" s="2">
        <v>44373</v>
      </c>
      <c r="H6963" s="5">
        <v>0</v>
      </c>
      <c r="I6963" s="24" t="str">
        <f>VLOOKUP($E6963,Mapping!$A$2:$C$502,3,0)</f>
        <v>S3</v>
      </c>
      <c r="J6963" s="24" t="str">
        <f>VLOOKUP($E6963,Mapping!$A$2:$C$502,2,0)</f>
        <v>Unity</v>
      </c>
      <c r="K6963" s="24" t="str">
        <f>VLOOKUP(G6963,Mapping!$E$2:$F$246,2,0)</f>
        <v>S1</v>
      </c>
    </row>
    <row r="6964" spans="5:11" x14ac:dyDescent="0.25">
      <c r="E6964" s="5" t="s">
        <v>200</v>
      </c>
      <c r="F6964" s="1" t="s">
        <v>117</v>
      </c>
      <c r="G6964" s="2">
        <v>44374</v>
      </c>
      <c r="H6964" s="5">
        <v>9140.6767403595095</v>
      </c>
      <c r="I6964" s="24">
        <f>VLOOKUP($E6964,Mapping!$A$2:$C$502,3,0)</f>
        <v>0</v>
      </c>
      <c r="J6964" s="24" t="str">
        <f>VLOOKUP($E6964,Mapping!$A$2:$C$502,2,0)</f>
        <v>Apple Search</v>
      </c>
      <c r="K6964" s="24" t="str">
        <f>VLOOKUP(G6964,Mapping!$E$2:$F$246,2,0)</f>
        <v>S1</v>
      </c>
    </row>
    <row r="6965" spans="5:11" x14ac:dyDescent="0.25">
      <c r="E6965" s="5" t="s">
        <v>227</v>
      </c>
      <c r="F6965" s="1" t="s">
        <v>117</v>
      </c>
      <c r="G6965" s="2">
        <v>44374</v>
      </c>
      <c r="H6965" s="5">
        <v>95.824605715728396</v>
      </c>
      <c r="I6965" s="24">
        <f>VLOOKUP($E6965,Mapping!$A$2:$C$502,3,0)</f>
        <v>0</v>
      </c>
      <c r="J6965" s="24" t="str">
        <f>VLOOKUP($E6965,Mapping!$A$2:$C$502,2,0)</f>
        <v>Applovin Rewarded</v>
      </c>
      <c r="K6965" s="24" t="str">
        <f>VLOOKUP(G6965,Mapping!$E$2:$F$246,2,0)</f>
        <v>S1</v>
      </c>
    </row>
    <row r="6966" spans="5:11" x14ac:dyDescent="0.25">
      <c r="E6966" s="5" t="s">
        <v>201</v>
      </c>
      <c r="F6966" s="1" t="s">
        <v>117</v>
      </c>
      <c r="G6966" s="2">
        <v>44374</v>
      </c>
      <c r="H6966" s="5">
        <v>134.98933186463901</v>
      </c>
      <c r="I6966" s="24">
        <f>VLOOKUP($E6966,Mapping!$A$2:$C$502,3,0)</f>
        <v>0</v>
      </c>
      <c r="J6966" s="24" t="str">
        <f>VLOOKUP($E6966,Mapping!$A$2:$C$502,2,0)</f>
        <v>Applovin Video</v>
      </c>
      <c r="K6966" s="24" t="str">
        <f>VLOOKUP(G6966,Mapping!$E$2:$F$246,2,0)</f>
        <v>S1</v>
      </c>
    </row>
    <row r="6967" spans="5:11" x14ac:dyDescent="0.25">
      <c r="E6967" s="5" t="s">
        <v>143</v>
      </c>
      <c r="F6967" s="1" t="s">
        <v>117</v>
      </c>
      <c r="G6967" s="2">
        <v>44374</v>
      </c>
      <c r="H6967" s="5">
        <v>0</v>
      </c>
      <c r="I6967" s="24">
        <f>VLOOKUP($E6967,Mapping!$A$2:$C$502,3,0)</f>
        <v>0</v>
      </c>
      <c r="J6967" s="24" t="str">
        <f>VLOOKUP($E6967,Mapping!$A$2:$C$502,2,0)</f>
        <v>Bug Fix</v>
      </c>
      <c r="K6967" s="24" t="str">
        <f>VLOOKUP(G6967,Mapping!$E$2:$F$246,2,0)</f>
        <v>S1</v>
      </c>
    </row>
    <row r="6968" spans="5:11" x14ac:dyDescent="0.25">
      <c r="E6968" s="5" t="s">
        <v>144</v>
      </c>
      <c r="F6968" s="1" t="s">
        <v>117</v>
      </c>
      <c r="G6968" s="2">
        <v>44374</v>
      </c>
      <c r="H6968" s="5">
        <v>0</v>
      </c>
      <c r="I6968" s="24">
        <f>VLOOKUP($E6968,Mapping!$A$2:$C$502,3,0)</f>
        <v>0</v>
      </c>
      <c r="J6968" s="24" t="str">
        <f>VLOOKUP($E6968,Mapping!$A$2:$C$502,2,0)</f>
        <v>Bug Fix</v>
      </c>
      <c r="K6968" s="24" t="str">
        <f>VLOOKUP(G6968,Mapping!$E$2:$F$246,2,0)</f>
        <v>S1</v>
      </c>
    </row>
    <row r="6969" spans="5:11" x14ac:dyDescent="0.25">
      <c r="E6969" s="5" t="s">
        <v>226</v>
      </c>
      <c r="F6969" s="1" t="s">
        <v>117</v>
      </c>
      <c r="G6969" s="2">
        <v>44374</v>
      </c>
      <c r="H6969" s="5">
        <v>0</v>
      </c>
      <c r="I6969" s="24">
        <f>VLOOKUP($E6969,Mapping!$A$2:$C$502,3,0)</f>
        <v>0</v>
      </c>
      <c r="J6969" s="24" t="str">
        <f>VLOOKUP($E6969,Mapping!$A$2:$C$502,2,0)</f>
        <v>Bug Fix</v>
      </c>
      <c r="K6969" s="24" t="str">
        <f>VLOOKUP(G6969,Mapping!$E$2:$F$246,2,0)</f>
        <v>S1</v>
      </c>
    </row>
    <row r="6970" spans="5:11" x14ac:dyDescent="0.25">
      <c r="E6970" s="5" t="s">
        <v>146</v>
      </c>
      <c r="F6970" s="1" t="s">
        <v>117</v>
      </c>
      <c r="G6970" s="2">
        <v>44374</v>
      </c>
      <c r="H6970" s="5">
        <v>0</v>
      </c>
      <c r="I6970" s="24">
        <f>VLOOKUP($E6970,Mapping!$A$2:$C$502,3,0)</f>
        <v>0</v>
      </c>
      <c r="J6970" s="24" t="str">
        <f>VLOOKUP($E6970,Mapping!$A$2:$C$502,2,0)</f>
        <v>Event After Effect</v>
      </c>
      <c r="K6970" s="24" t="str">
        <f>VLOOKUP(G6970,Mapping!$E$2:$F$246,2,0)</f>
        <v>S1</v>
      </c>
    </row>
    <row r="6971" spans="5:11" x14ac:dyDescent="0.25">
      <c r="E6971" s="5" t="s">
        <v>228</v>
      </c>
      <c r="F6971" s="1" t="s">
        <v>117</v>
      </c>
      <c r="G6971" s="2">
        <v>44374</v>
      </c>
      <c r="H6971" s="5">
        <v>2100.5323036721002</v>
      </c>
      <c r="I6971" s="24">
        <f>VLOOKUP($E6971,Mapping!$A$2:$C$502,3,0)</f>
        <v>0</v>
      </c>
      <c r="J6971" s="24" t="str">
        <f>VLOOKUP($E6971,Mapping!$A$2:$C$502,2,0)</f>
        <v>Bytedance Global</v>
      </c>
      <c r="K6971" s="24" t="str">
        <f>VLOOKUP(G6971,Mapping!$E$2:$F$246,2,0)</f>
        <v>S1</v>
      </c>
    </row>
    <row r="6972" spans="5:11" x14ac:dyDescent="0.25">
      <c r="E6972" s="5" t="s">
        <v>180</v>
      </c>
      <c r="F6972" s="1" t="s">
        <v>117</v>
      </c>
      <c r="G6972" s="2">
        <v>44374</v>
      </c>
      <c r="H6972" s="5">
        <v>-14745.6434282561</v>
      </c>
      <c r="I6972" s="24">
        <f>VLOOKUP($E6972,Mapping!$A$2:$C$502,3,0)</f>
        <v>0</v>
      </c>
      <c r="J6972" s="24" t="str">
        <f>VLOOKUP($E6972,Mapping!$A$2:$C$502,2,0)</f>
        <v>Lords Mobile</v>
      </c>
      <c r="K6972" s="24" t="str">
        <f>VLOOKUP(G6972,Mapping!$E$2:$F$246,2,0)</f>
        <v>S1</v>
      </c>
    </row>
    <row r="6973" spans="5:11" x14ac:dyDescent="0.25">
      <c r="E6973" s="5" t="s">
        <v>181</v>
      </c>
      <c r="F6973" s="1" t="s">
        <v>117</v>
      </c>
      <c r="G6973" s="2">
        <v>44374</v>
      </c>
      <c r="H6973" s="5">
        <v>-12889.327388465001</v>
      </c>
      <c r="I6973" s="24">
        <f>VLOOKUP($E6973,Mapping!$A$2:$C$502,3,0)</f>
        <v>0</v>
      </c>
      <c r="J6973" s="24" t="str">
        <f>VLOOKUP($E6973,Mapping!$A$2:$C$502,2,0)</f>
        <v>Rise of Kingdom</v>
      </c>
      <c r="K6973" s="24" t="str">
        <f>VLOOKUP(G6973,Mapping!$E$2:$F$246,2,0)</f>
        <v>S1</v>
      </c>
    </row>
    <row r="6974" spans="5:11" x14ac:dyDescent="0.25">
      <c r="E6974" s="5" t="s">
        <v>182</v>
      </c>
      <c r="F6974" s="1" t="s">
        <v>117</v>
      </c>
      <c r="G6974" s="2">
        <v>44374</v>
      </c>
      <c r="H6974" s="5">
        <v>-12945.659245938499</v>
      </c>
      <c r="I6974" s="24">
        <f>VLOOKUP($E6974,Mapping!$A$2:$C$502,3,0)</f>
        <v>0</v>
      </c>
      <c r="J6974" s="24" t="str">
        <f>VLOOKUP($E6974,Mapping!$A$2:$C$502,2,0)</f>
        <v>West Game</v>
      </c>
      <c r="K6974" s="24" t="str">
        <f>VLOOKUP(G6974,Mapping!$E$2:$F$246,2,0)</f>
        <v>S1</v>
      </c>
    </row>
    <row r="6975" spans="5:11" x14ac:dyDescent="0.25">
      <c r="E6975" s="5" t="s">
        <v>148</v>
      </c>
      <c r="F6975" s="1" t="s">
        <v>117</v>
      </c>
      <c r="G6975" s="2">
        <v>44374</v>
      </c>
      <c r="H6975" s="5">
        <v>0</v>
      </c>
      <c r="I6975" s="24">
        <f>VLOOKUP($E6975,Mapping!$A$2:$C$502,3,0)</f>
        <v>0</v>
      </c>
      <c r="J6975" s="24" t="str">
        <f>VLOOKUP($E6975,Mapping!$A$2:$C$502,2,0)</f>
        <v>Event After Effect</v>
      </c>
      <c r="K6975" s="24" t="str">
        <f>VLOOKUP(G6975,Mapping!$E$2:$F$246,2,0)</f>
        <v>S1</v>
      </c>
    </row>
    <row r="6976" spans="5:11" x14ac:dyDescent="0.25">
      <c r="E6976" s="5" t="s">
        <v>202</v>
      </c>
      <c r="F6976" s="1" t="s">
        <v>117</v>
      </c>
      <c r="G6976" s="2">
        <v>44374</v>
      </c>
      <c r="H6976" s="5">
        <v>10434.7198597193</v>
      </c>
      <c r="I6976" s="24" t="str">
        <f>VLOOKUP($E6976,Mapping!$A$2:$C$502,3,0)</f>
        <v>S1</v>
      </c>
      <c r="J6976" s="24" t="str">
        <f>VLOOKUP($E6976,Mapping!$A$2:$C$502,2,0)</f>
        <v>Facebook AEO AAA</v>
      </c>
      <c r="K6976" s="24" t="str">
        <f>VLOOKUP(G6976,Mapping!$E$2:$F$246,2,0)</f>
        <v>S1</v>
      </c>
    </row>
    <row r="6977" spans="5:11" x14ac:dyDescent="0.25">
      <c r="E6977" s="5" t="s">
        <v>203</v>
      </c>
      <c r="F6977" s="1" t="s">
        <v>117</v>
      </c>
      <c r="G6977" s="2">
        <v>44374</v>
      </c>
      <c r="H6977" s="5">
        <v>0</v>
      </c>
      <c r="I6977" s="24" t="str">
        <f>VLOOKUP($E6977,Mapping!$A$2:$C$502,3,0)</f>
        <v>S2</v>
      </c>
      <c r="J6977" s="24" t="str">
        <f>VLOOKUP($E6977,Mapping!$A$2:$C$502,2,0)</f>
        <v>Facebook AEO AAA</v>
      </c>
      <c r="K6977" s="24" t="str">
        <f>VLOOKUP(G6977,Mapping!$E$2:$F$246,2,0)</f>
        <v>S1</v>
      </c>
    </row>
    <row r="6978" spans="5:11" x14ac:dyDescent="0.25">
      <c r="E6978" s="5" t="s">
        <v>243</v>
      </c>
      <c r="F6978" s="1" t="s">
        <v>117</v>
      </c>
      <c r="G6978" s="2">
        <v>44374</v>
      </c>
      <c r="H6978" s="5">
        <v>0</v>
      </c>
      <c r="I6978" s="24" t="str">
        <f>VLOOKUP($E6978,Mapping!$A$2:$C$502,3,0)</f>
        <v>S3</v>
      </c>
      <c r="J6978" s="24" t="str">
        <f>VLOOKUP($E6978,Mapping!$A$2:$C$502,2,0)</f>
        <v>Facebook AEO AAA</v>
      </c>
      <c r="K6978" s="24" t="str">
        <f>VLOOKUP(G6978,Mapping!$E$2:$F$246,2,0)</f>
        <v>S1</v>
      </c>
    </row>
    <row r="6979" spans="5:11" x14ac:dyDescent="0.25">
      <c r="E6979" s="5" t="s">
        <v>204</v>
      </c>
      <c r="F6979" s="1" t="s">
        <v>117</v>
      </c>
      <c r="G6979" s="2">
        <v>44374</v>
      </c>
      <c r="H6979" s="5">
        <v>0</v>
      </c>
      <c r="I6979" s="24" t="str">
        <f>VLOOKUP($E6979,Mapping!$A$2:$C$502,3,0)</f>
        <v>Pre</v>
      </c>
      <c r="J6979" s="24" t="str">
        <f>VLOOKUP($E6979,Mapping!$A$2:$C$502,2,0)</f>
        <v>Facebook AEO AAA</v>
      </c>
      <c r="K6979" s="24" t="str">
        <f>VLOOKUP(G6979,Mapping!$E$2:$F$246,2,0)</f>
        <v>S1</v>
      </c>
    </row>
    <row r="6980" spans="5:11" x14ac:dyDescent="0.25">
      <c r="E6980" s="5" t="s">
        <v>205</v>
      </c>
      <c r="F6980" s="1" t="s">
        <v>117</v>
      </c>
      <c r="G6980" s="2">
        <v>44374</v>
      </c>
      <c r="H6980" s="5">
        <v>9317.3217419571793</v>
      </c>
      <c r="I6980" s="24" t="str">
        <f>VLOOKUP($E6980,Mapping!$A$2:$C$502,3,0)</f>
        <v>S1</v>
      </c>
      <c r="J6980" s="24" t="str">
        <f>VLOOKUP($E6980,Mapping!$A$2:$C$502,2,0)</f>
        <v>Facebook AEO BAU</v>
      </c>
      <c r="K6980" s="24" t="str">
        <f>VLOOKUP(G6980,Mapping!$E$2:$F$246,2,0)</f>
        <v>S1</v>
      </c>
    </row>
    <row r="6981" spans="5:11" x14ac:dyDescent="0.25">
      <c r="E6981" s="5" t="s">
        <v>206</v>
      </c>
      <c r="F6981" s="1" t="s">
        <v>117</v>
      </c>
      <c r="G6981" s="2">
        <v>44374</v>
      </c>
      <c r="H6981" s="5">
        <v>0</v>
      </c>
      <c r="I6981" s="24" t="str">
        <f>VLOOKUP($E6981,Mapping!$A$2:$C$502,3,0)</f>
        <v>S2</v>
      </c>
      <c r="J6981" s="24" t="str">
        <f>VLOOKUP($E6981,Mapping!$A$2:$C$502,2,0)</f>
        <v>Facebook AEO BAU</v>
      </c>
      <c r="K6981" s="24" t="str">
        <f>VLOOKUP(G6981,Mapping!$E$2:$F$246,2,0)</f>
        <v>S1</v>
      </c>
    </row>
    <row r="6982" spans="5:11" x14ac:dyDescent="0.25">
      <c r="E6982" s="5" t="s">
        <v>244</v>
      </c>
      <c r="F6982" s="1" t="s">
        <v>117</v>
      </c>
      <c r="G6982" s="2">
        <v>44374</v>
      </c>
      <c r="H6982" s="5">
        <v>0</v>
      </c>
      <c r="I6982" s="24" t="str">
        <f>VLOOKUP($E6982,Mapping!$A$2:$C$502,3,0)</f>
        <v>S3</v>
      </c>
      <c r="J6982" s="24" t="str">
        <f>VLOOKUP($E6982,Mapping!$A$2:$C$502,2,0)</f>
        <v>Facebook AEO BAU</v>
      </c>
      <c r="K6982" s="24" t="str">
        <f>VLOOKUP(G6982,Mapping!$E$2:$F$246,2,0)</f>
        <v>S1</v>
      </c>
    </row>
    <row r="6983" spans="5:11" x14ac:dyDescent="0.25">
      <c r="E6983" s="5" t="s">
        <v>207</v>
      </c>
      <c r="F6983" s="1" t="s">
        <v>117</v>
      </c>
      <c r="G6983" s="2">
        <v>44374</v>
      </c>
      <c r="H6983" s="5">
        <v>0</v>
      </c>
      <c r="I6983" s="24" t="str">
        <f>VLOOKUP($E6983,Mapping!$A$2:$C$502,3,0)</f>
        <v>Pre</v>
      </c>
      <c r="J6983" s="24" t="str">
        <f>VLOOKUP($E6983,Mapping!$A$2:$C$502,2,0)</f>
        <v>Facebook AEO BAU</v>
      </c>
      <c r="K6983" s="24" t="str">
        <f>VLOOKUP(G6983,Mapping!$E$2:$F$246,2,0)</f>
        <v>S1</v>
      </c>
    </row>
    <row r="6984" spans="5:11" x14ac:dyDescent="0.25">
      <c r="E6984" s="5" t="s">
        <v>208</v>
      </c>
      <c r="F6984" s="1" t="s">
        <v>117</v>
      </c>
      <c r="G6984" s="2">
        <v>44374</v>
      </c>
      <c r="H6984" s="5">
        <v>0</v>
      </c>
      <c r="I6984" s="24" t="str">
        <f>VLOOKUP($E6984,Mapping!$A$2:$C$502,3,0)</f>
        <v>Pre</v>
      </c>
      <c r="J6984" s="24" t="str">
        <f>VLOOKUP($E6984,Mapping!$A$2:$C$502,2,0)</f>
        <v>Facebook VO AAA</v>
      </c>
      <c r="K6984" s="24" t="str">
        <f>VLOOKUP(G6984,Mapping!$E$2:$F$246,2,0)</f>
        <v>S1</v>
      </c>
    </row>
    <row r="6985" spans="5:11" x14ac:dyDescent="0.25">
      <c r="E6985" s="5" t="s">
        <v>209</v>
      </c>
      <c r="F6985" s="1" t="s">
        <v>117</v>
      </c>
      <c r="G6985" s="2">
        <v>44374</v>
      </c>
      <c r="H6985" s="5">
        <v>14540.844859270601</v>
      </c>
      <c r="I6985" s="24" t="str">
        <f>VLOOKUP($E6985,Mapping!$A$2:$C$502,3,0)</f>
        <v>S1</v>
      </c>
      <c r="J6985" s="24" t="str">
        <f>VLOOKUP($E6985,Mapping!$A$2:$C$502,2,0)</f>
        <v>Facebook VO AAA</v>
      </c>
      <c r="K6985" s="24" t="str">
        <f>VLOOKUP(G6985,Mapping!$E$2:$F$246,2,0)</f>
        <v>S1</v>
      </c>
    </row>
    <row r="6986" spans="5:11" x14ac:dyDescent="0.25">
      <c r="E6986" s="5" t="s">
        <v>210</v>
      </c>
      <c r="F6986" s="1" t="s">
        <v>117</v>
      </c>
      <c r="G6986" s="2">
        <v>44374</v>
      </c>
      <c r="H6986" s="5">
        <v>0</v>
      </c>
      <c r="I6986" s="24" t="str">
        <f>VLOOKUP($E6986,Mapping!$A$2:$C$502,3,0)</f>
        <v>S2</v>
      </c>
      <c r="J6986" s="24" t="str">
        <f>VLOOKUP($E6986,Mapping!$A$2:$C$502,2,0)</f>
        <v>Facebook VO AAA</v>
      </c>
      <c r="K6986" s="24" t="str">
        <f>VLOOKUP(G6986,Mapping!$E$2:$F$246,2,0)</f>
        <v>S1</v>
      </c>
    </row>
    <row r="6987" spans="5:11" x14ac:dyDescent="0.25">
      <c r="E6987" s="5" t="s">
        <v>245</v>
      </c>
      <c r="F6987" s="1" t="s">
        <v>117</v>
      </c>
      <c r="G6987" s="2">
        <v>44374</v>
      </c>
      <c r="H6987" s="5">
        <v>0</v>
      </c>
      <c r="I6987" s="24" t="str">
        <f>VLOOKUP($E6987,Mapping!$A$2:$C$502,3,0)</f>
        <v>S3</v>
      </c>
      <c r="J6987" s="24" t="str">
        <f>VLOOKUP($E6987,Mapping!$A$2:$C$502,2,0)</f>
        <v>Facebook VO AAA</v>
      </c>
      <c r="K6987" s="24" t="str">
        <f>VLOOKUP(G6987,Mapping!$E$2:$F$246,2,0)</f>
        <v>S1</v>
      </c>
    </row>
    <row r="6988" spans="5:11" x14ac:dyDescent="0.25">
      <c r="E6988" s="5" t="s">
        <v>211</v>
      </c>
      <c r="F6988" s="1" t="s">
        <v>117</v>
      </c>
      <c r="G6988" s="2">
        <v>44374</v>
      </c>
      <c r="H6988" s="5">
        <v>0</v>
      </c>
      <c r="I6988" s="24" t="str">
        <f>VLOOKUP($E6988,Mapping!$A$2:$C$502,3,0)</f>
        <v>Pre</v>
      </c>
      <c r="J6988" s="24" t="str">
        <f>VLOOKUP($E6988,Mapping!$A$2:$C$502,2,0)</f>
        <v>Facebook VO BAU</v>
      </c>
      <c r="K6988" s="24" t="str">
        <f>VLOOKUP(G6988,Mapping!$E$2:$F$246,2,0)</f>
        <v>S1</v>
      </c>
    </row>
    <row r="6989" spans="5:11" x14ac:dyDescent="0.25">
      <c r="E6989" s="5" t="s">
        <v>212</v>
      </c>
      <c r="F6989" s="1" t="s">
        <v>117</v>
      </c>
      <c r="G6989" s="2">
        <v>44374</v>
      </c>
      <c r="H6989" s="5">
        <v>6892.1341719236298</v>
      </c>
      <c r="I6989" s="24" t="str">
        <f>VLOOKUP($E6989,Mapping!$A$2:$C$502,3,0)</f>
        <v>S1</v>
      </c>
      <c r="J6989" s="24" t="str">
        <f>VLOOKUP($E6989,Mapping!$A$2:$C$502,2,0)</f>
        <v>Facebook VO BAU</v>
      </c>
      <c r="K6989" s="24" t="str">
        <f>VLOOKUP(G6989,Mapping!$E$2:$F$246,2,0)</f>
        <v>S1</v>
      </c>
    </row>
    <row r="6990" spans="5:11" x14ac:dyDescent="0.25">
      <c r="E6990" s="5" t="s">
        <v>213</v>
      </c>
      <c r="F6990" s="1" t="s">
        <v>117</v>
      </c>
      <c r="G6990" s="2">
        <v>44374</v>
      </c>
      <c r="H6990" s="5">
        <v>0</v>
      </c>
      <c r="I6990" s="24" t="str">
        <f>VLOOKUP($E6990,Mapping!$A$2:$C$502,3,0)</f>
        <v>S2</v>
      </c>
      <c r="J6990" s="24" t="str">
        <f>VLOOKUP($E6990,Mapping!$A$2:$C$502,2,0)</f>
        <v>Facebook VO BAU</v>
      </c>
      <c r="K6990" s="24" t="str">
        <f>VLOOKUP(G6990,Mapping!$E$2:$F$246,2,0)</f>
        <v>S1</v>
      </c>
    </row>
    <row r="6991" spans="5:11" x14ac:dyDescent="0.25">
      <c r="E6991" s="5" t="s">
        <v>246</v>
      </c>
      <c r="F6991" s="1" t="s">
        <v>117</v>
      </c>
      <c r="G6991" s="2">
        <v>44374</v>
      </c>
      <c r="H6991" s="5">
        <v>0</v>
      </c>
      <c r="I6991" s="24" t="str">
        <f>VLOOKUP($E6991,Mapping!$A$2:$C$502,3,0)</f>
        <v>S3</v>
      </c>
      <c r="J6991" s="24" t="str">
        <f>VLOOKUP($E6991,Mapping!$A$2:$C$502,2,0)</f>
        <v>Facebook VO BAU</v>
      </c>
      <c r="K6991" s="24" t="str">
        <f>VLOOKUP(G6991,Mapping!$E$2:$F$246,2,0)</f>
        <v>S1</v>
      </c>
    </row>
    <row r="6992" spans="5:11" x14ac:dyDescent="0.25">
      <c r="E6992" s="5" t="s">
        <v>214</v>
      </c>
      <c r="F6992" s="1" t="s">
        <v>117</v>
      </c>
      <c r="G6992" s="2">
        <v>44374</v>
      </c>
      <c r="H6992" s="5">
        <v>0</v>
      </c>
      <c r="I6992" s="24" t="str">
        <f>VLOOKUP($E6992,Mapping!$A$2:$C$502,3,0)</f>
        <v>Pre</v>
      </c>
      <c r="J6992" s="24" t="str">
        <f>VLOOKUP($E6992,Mapping!$A$2:$C$502,2,0)</f>
        <v>Facebook VO Dynamic</v>
      </c>
      <c r="K6992" s="24" t="str">
        <f>VLOOKUP(G6992,Mapping!$E$2:$F$246,2,0)</f>
        <v>S1</v>
      </c>
    </row>
    <row r="6993" spans="5:11" x14ac:dyDescent="0.25">
      <c r="E6993" s="5" t="s">
        <v>215</v>
      </c>
      <c r="F6993" s="1" t="s">
        <v>117</v>
      </c>
      <c r="G6993" s="2">
        <v>44374</v>
      </c>
      <c r="H6993" s="5">
        <v>1171.5621986348499</v>
      </c>
      <c r="I6993" s="24" t="str">
        <f>VLOOKUP($E6993,Mapping!$A$2:$C$502,3,0)</f>
        <v>S1</v>
      </c>
      <c r="J6993" s="24" t="str">
        <f>VLOOKUP($E6993,Mapping!$A$2:$C$502,2,0)</f>
        <v>Facebook VO Dynamic</v>
      </c>
      <c r="K6993" s="24" t="str">
        <f>VLOOKUP(G6993,Mapping!$E$2:$F$246,2,0)</f>
        <v>S1</v>
      </c>
    </row>
    <row r="6994" spans="5:11" x14ac:dyDescent="0.25">
      <c r="E6994" s="5" t="s">
        <v>216</v>
      </c>
      <c r="F6994" s="1" t="s">
        <v>117</v>
      </c>
      <c r="G6994" s="2">
        <v>44374</v>
      </c>
      <c r="H6994" s="5">
        <v>0</v>
      </c>
      <c r="I6994" s="24" t="str">
        <f>VLOOKUP($E6994,Mapping!$A$2:$C$502,3,0)</f>
        <v>Pre</v>
      </c>
      <c r="J6994" s="24" t="str">
        <f>VLOOKUP($E6994,Mapping!$A$2:$C$502,2,0)</f>
        <v>Google Display</v>
      </c>
      <c r="K6994" s="24" t="str">
        <f>VLOOKUP(G6994,Mapping!$E$2:$F$246,2,0)</f>
        <v>S1</v>
      </c>
    </row>
    <row r="6995" spans="5:11" x14ac:dyDescent="0.25">
      <c r="E6995" s="5" t="s">
        <v>217</v>
      </c>
      <c r="F6995" s="1" t="s">
        <v>117</v>
      </c>
      <c r="G6995" s="2">
        <v>44374</v>
      </c>
      <c r="H6995" s="5">
        <v>0</v>
      </c>
      <c r="I6995" s="24">
        <f>VLOOKUP($E6995,Mapping!$A$2:$C$502,3,0)</f>
        <v>0</v>
      </c>
      <c r="J6995" s="24" t="str">
        <f>VLOOKUP($E6995,Mapping!$A$2:$C$502,2,0)</f>
        <v>Google Display</v>
      </c>
      <c r="K6995" s="24" t="str">
        <f>VLOOKUP(G6995,Mapping!$E$2:$F$246,2,0)</f>
        <v>S1</v>
      </c>
    </row>
    <row r="6996" spans="5:11" x14ac:dyDescent="0.25">
      <c r="E6996" s="5" t="s">
        <v>229</v>
      </c>
      <c r="F6996" s="1" t="s">
        <v>117</v>
      </c>
      <c r="G6996" s="2">
        <v>44374</v>
      </c>
      <c r="H6996" s="5">
        <v>0</v>
      </c>
      <c r="I6996" s="24">
        <f>VLOOKUP($E6996,Mapping!$A$2:$C$502,3,0)</f>
        <v>0</v>
      </c>
      <c r="J6996" s="24" t="str">
        <f>VLOOKUP($E6996,Mapping!$A$2:$C$502,2,0)</f>
        <v>Google Display</v>
      </c>
      <c r="K6996" s="24" t="str">
        <f>VLOOKUP(G6996,Mapping!$E$2:$F$246,2,0)</f>
        <v>S1</v>
      </c>
    </row>
    <row r="6997" spans="5:11" x14ac:dyDescent="0.25">
      <c r="E6997" s="5" t="s">
        <v>218</v>
      </c>
      <c r="F6997" s="1" t="s">
        <v>117</v>
      </c>
      <c r="G6997" s="2">
        <v>44374</v>
      </c>
      <c r="H6997" s="5">
        <v>0</v>
      </c>
      <c r="I6997" s="24">
        <f>VLOOKUP($E6997,Mapping!$A$2:$C$502,3,0)</f>
        <v>0</v>
      </c>
      <c r="J6997" s="24" t="str">
        <f>VLOOKUP($E6997,Mapping!$A$2:$C$502,2,0)</f>
        <v>Google Display</v>
      </c>
      <c r="K6997" s="24" t="str">
        <f>VLOOKUP(G6997,Mapping!$E$2:$F$246,2,0)</f>
        <v>S1</v>
      </c>
    </row>
    <row r="6998" spans="5:11" x14ac:dyDescent="0.25">
      <c r="E6998" s="5" t="s">
        <v>230</v>
      </c>
      <c r="F6998" s="1" t="s">
        <v>117</v>
      </c>
      <c r="G6998" s="2">
        <v>44374</v>
      </c>
      <c r="H6998" s="5">
        <v>29139.756509909999</v>
      </c>
      <c r="I6998" s="24" t="str">
        <f>VLOOKUP($E6998,Mapping!$A$2:$C$502,3,0)</f>
        <v>S1</v>
      </c>
      <c r="J6998" s="24" t="str">
        <f>VLOOKUP($E6998,Mapping!$A$2:$C$502,2,0)</f>
        <v>Google Display</v>
      </c>
      <c r="K6998" s="24" t="str">
        <f>VLOOKUP(G6998,Mapping!$E$2:$F$246,2,0)</f>
        <v>S1</v>
      </c>
    </row>
    <row r="6999" spans="5:11" x14ac:dyDescent="0.25">
      <c r="E6999" s="5" t="s">
        <v>219</v>
      </c>
      <c r="F6999" s="1" t="s">
        <v>117</v>
      </c>
      <c r="G6999" s="2">
        <v>44374</v>
      </c>
      <c r="H6999" s="5">
        <v>0</v>
      </c>
      <c r="I6999" s="24" t="str">
        <f>VLOOKUP($E6999,Mapping!$A$2:$C$502,3,0)</f>
        <v>Pre</v>
      </c>
      <c r="J6999" s="24" t="str">
        <f>VLOOKUP($E6999,Mapping!$A$2:$C$502,2,0)</f>
        <v>Google Youtube</v>
      </c>
      <c r="K6999" s="24" t="str">
        <f>VLOOKUP(G6999,Mapping!$E$2:$F$246,2,0)</f>
        <v>S1</v>
      </c>
    </row>
    <row r="7000" spans="5:11" x14ac:dyDescent="0.25">
      <c r="E7000" s="5" t="s">
        <v>220</v>
      </c>
      <c r="F7000" s="1" t="s">
        <v>117</v>
      </c>
      <c r="G7000" s="2">
        <v>44374</v>
      </c>
      <c r="H7000" s="5">
        <v>0</v>
      </c>
      <c r="I7000" s="24">
        <f>VLOOKUP($E7000,Mapping!$A$2:$C$502,3,0)</f>
        <v>0</v>
      </c>
      <c r="J7000" s="24" t="str">
        <f>VLOOKUP($E7000,Mapping!$A$2:$C$502,2,0)</f>
        <v>Google Youtube</v>
      </c>
      <c r="K7000" s="24" t="str">
        <f>VLOOKUP(G7000,Mapping!$E$2:$F$246,2,0)</f>
        <v>S1</v>
      </c>
    </row>
    <row r="7001" spans="5:11" x14ac:dyDescent="0.25">
      <c r="E7001" s="5" t="s">
        <v>231</v>
      </c>
      <c r="F7001" s="1" t="s">
        <v>117</v>
      </c>
      <c r="G7001" s="2">
        <v>44374</v>
      </c>
      <c r="H7001" s="5">
        <v>0</v>
      </c>
      <c r="I7001" s="24">
        <f>VLOOKUP($E7001,Mapping!$A$2:$C$502,3,0)</f>
        <v>0</v>
      </c>
      <c r="J7001" s="24" t="str">
        <f>VLOOKUP($E7001,Mapping!$A$2:$C$502,2,0)</f>
        <v>Google Youtube</v>
      </c>
      <c r="K7001" s="24" t="str">
        <f>VLOOKUP(G7001,Mapping!$E$2:$F$246,2,0)</f>
        <v>S1</v>
      </c>
    </row>
    <row r="7002" spans="5:11" x14ac:dyDescent="0.25">
      <c r="E7002" s="5" t="s">
        <v>221</v>
      </c>
      <c r="F7002" s="1" t="s">
        <v>117</v>
      </c>
      <c r="G7002" s="2">
        <v>44374</v>
      </c>
      <c r="H7002" s="5">
        <v>0</v>
      </c>
      <c r="I7002" s="24">
        <f>VLOOKUP($E7002,Mapping!$A$2:$C$502,3,0)</f>
        <v>0</v>
      </c>
      <c r="J7002" s="24" t="str">
        <f>VLOOKUP($E7002,Mapping!$A$2:$C$502,2,0)</f>
        <v>Google Youtube</v>
      </c>
      <c r="K7002" s="24" t="str">
        <f>VLOOKUP(G7002,Mapping!$E$2:$F$246,2,0)</f>
        <v>S1</v>
      </c>
    </row>
    <row r="7003" spans="5:11" x14ac:dyDescent="0.25">
      <c r="E7003" s="5" t="s">
        <v>232</v>
      </c>
      <c r="F7003" s="1" t="s">
        <v>117</v>
      </c>
      <c r="G7003" s="2">
        <v>44374</v>
      </c>
      <c r="H7003" s="5">
        <v>18045.1788250467</v>
      </c>
      <c r="I7003" s="24" t="str">
        <f>VLOOKUP($E7003,Mapping!$A$2:$C$502,3,0)</f>
        <v>S1</v>
      </c>
      <c r="J7003" s="24" t="str">
        <f>VLOOKUP($E7003,Mapping!$A$2:$C$502,2,0)</f>
        <v>Google Youtube</v>
      </c>
      <c r="K7003" s="24" t="str">
        <f>VLOOKUP(G7003,Mapping!$E$2:$F$246,2,0)</f>
        <v>S1</v>
      </c>
    </row>
    <row r="7004" spans="5:11" x14ac:dyDescent="0.25">
      <c r="E7004" s="5" t="s">
        <v>73</v>
      </c>
      <c r="F7004" s="1" t="s">
        <v>117</v>
      </c>
      <c r="G7004" s="2">
        <v>44374</v>
      </c>
      <c r="H7004" s="5">
        <v>282876.95580592903</v>
      </c>
      <c r="I7004" s="24">
        <f>VLOOKUP($E7004,Mapping!$A$2:$C$502,3,0)</f>
        <v>0</v>
      </c>
      <c r="J7004" s="24">
        <f>VLOOKUP($E7004,Mapping!$A$2:$C$502,2,0)</f>
        <v>0</v>
      </c>
      <c r="K7004" s="24" t="str">
        <f>VLOOKUP(G7004,Mapping!$E$2:$F$246,2,0)</f>
        <v>S1</v>
      </c>
    </row>
    <row r="7005" spans="5:11" x14ac:dyDescent="0.25">
      <c r="E7005" s="5" t="s">
        <v>149</v>
      </c>
      <c r="F7005" s="1" t="s">
        <v>117</v>
      </c>
      <c r="G7005" s="2">
        <v>44374</v>
      </c>
      <c r="H7005" s="5">
        <v>-26446.072486901201</v>
      </c>
      <c r="I7005" s="24">
        <f>VLOOKUP($E7005,Mapping!$A$2:$C$502,3,0)</f>
        <v>0</v>
      </c>
      <c r="J7005" s="24" t="str">
        <f>VLOOKUP($E7005,Mapping!$A$2:$C$502,2,0)</f>
        <v>Event After Effect</v>
      </c>
      <c r="K7005" s="24" t="str">
        <f>VLOOKUP(G7005,Mapping!$E$2:$F$246,2,0)</f>
        <v>S1</v>
      </c>
    </row>
    <row r="7006" spans="5:11" x14ac:dyDescent="0.25">
      <c r="E7006" s="5" t="s">
        <v>150</v>
      </c>
      <c r="F7006" s="1" t="s">
        <v>117</v>
      </c>
      <c r="G7006" s="2">
        <v>44374</v>
      </c>
      <c r="H7006" s="5">
        <v>0</v>
      </c>
      <c r="I7006" s="24">
        <f>VLOOKUP($E7006,Mapping!$A$2:$C$502,3,0)</f>
        <v>0</v>
      </c>
      <c r="J7006" s="24" t="str">
        <f>VLOOKUP($E7006,Mapping!$A$2:$C$502,2,0)</f>
        <v>Internal Event</v>
      </c>
      <c r="K7006" s="24" t="str">
        <f>VLOOKUP(G7006,Mapping!$E$2:$F$246,2,0)</f>
        <v>S1</v>
      </c>
    </row>
    <row r="7007" spans="5:11" x14ac:dyDescent="0.25">
      <c r="E7007" s="5" t="s">
        <v>151</v>
      </c>
      <c r="F7007" s="1" t="s">
        <v>117</v>
      </c>
      <c r="G7007" s="2">
        <v>44374</v>
      </c>
      <c r="H7007" s="5">
        <v>0</v>
      </c>
      <c r="I7007" s="24">
        <f>VLOOKUP($E7007,Mapping!$A$2:$C$502,3,0)</f>
        <v>0</v>
      </c>
      <c r="J7007" s="24" t="str">
        <f>VLOOKUP($E7007,Mapping!$A$2:$C$502,2,0)</f>
        <v>Internal Event</v>
      </c>
      <c r="K7007" s="24" t="str">
        <f>VLOOKUP(G7007,Mapping!$E$2:$F$246,2,0)</f>
        <v>S1</v>
      </c>
    </row>
    <row r="7008" spans="5:11" x14ac:dyDescent="0.25">
      <c r="E7008" s="5" t="s">
        <v>152</v>
      </c>
      <c r="F7008" s="1" t="s">
        <v>117</v>
      </c>
      <c r="G7008" s="2">
        <v>44374</v>
      </c>
      <c r="H7008" s="5">
        <v>0</v>
      </c>
      <c r="I7008" s="24">
        <f>VLOOKUP($E7008,Mapping!$A$2:$C$502,3,0)</f>
        <v>0</v>
      </c>
      <c r="J7008" s="24" t="str">
        <f>VLOOKUP($E7008,Mapping!$A$2:$C$502,2,0)</f>
        <v>Internal Event</v>
      </c>
      <c r="K7008" s="24" t="str">
        <f>VLOOKUP(G7008,Mapping!$E$2:$F$246,2,0)</f>
        <v>S1</v>
      </c>
    </row>
    <row r="7009" spans="5:11" x14ac:dyDescent="0.25">
      <c r="E7009" s="5" t="s">
        <v>153</v>
      </c>
      <c r="F7009" s="1" t="s">
        <v>117</v>
      </c>
      <c r="G7009" s="2">
        <v>44374</v>
      </c>
      <c r="H7009" s="5">
        <v>0</v>
      </c>
      <c r="I7009" s="24">
        <f>VLOOKUP($E7009,Mapping!$A$2:$C$502,3,0)</f>
        <v>0</v>
      </c>
      <c r="J7009" s="24" t="str">
        <f>VLOOKUP($E7009,Mapping!$A$2:$C$502,2,0)</f>
        <v>Monday Effect</v>
      </c>
      <c r="K7009" s="24" t="str">
        <f>VLOOKUP(G7009,Mapping!$E$2:$F$246,2,0)</f>
        <v>S1</v>
      </c>
    </row>
    <row r="7010" spans="5:11" x14ac:dyDescent="0.25">
      <c r="E7010" s="5" t="s">
        <v>154</v>
      </c>
      <c r="F7010" s="1" t="s">
        <v>117</v>
      </c>
      <c r="G7010" s="2">
        <v>44374</v>
      </c>
      <c r="H7010" s="5">
        <v>0</v>
      </c>
      <c r="I7010" s="24">
        <f>VLOOKUP($E7010,Mapping!$A$2:$C$502,3,0)</f>
        <v>0</v>
      </c>
      <c r="J7010" s="24" t="str">
        <f>VLOOKUP($E7010,Mapping!$A$2:$C$502,2,0)</f>
        <v>New Content</v>
      </c>
      <c r="K7010" s="24" t="str">
        <f>VLOOKUP(G7010,Mapping!$E$2:$F$246,2,0)</f>
        <v>S1</v>
      </c>
    </row>
    <row r="7011" spans="5:11" x14ac:dyDescent="0.25">
      <c r="E7011" s="5" t="s">
        <v>155</v>
      </c>
      <c r="F7011" s="1" t="s">
        <v>117</v>
      </c>
      <c r="G7011" s="2">
        <v>44374</v>
      </c>
      <c r="H7011" s="5">
        <v>0</v>
      </c>
      <c r="I7011" s="24">
        <f>VLOOKUP($E7011,Mapping!$A$2:$C$502,3,0)</f>
        <v>0</v>
      </c>
      <c r="J7011" s="24" t="str">
        <f>VLOOKUP($E7011,Mapping!$A$2:$C$502,2,0)</f>
        <v>Internal Event</v>
      </c>
      <c r="K7011" s="24" t="str">
        <f>VLOOKUP(G7011,Mapping!$E$2:$F$246,2,0)</f>
        <v>S1</v>
      </c>
    </row>
    <row r="7012" spans="5:11" x14ac:dyDescent="0.25">
      <c r="E7012" s="5" t="s">
        <v>156</v>
      </c>
      <c r="F7012" s="1" t="s">
        <v>117</v>
      </c>
      <c r="G7012" s="2">
        <v>44374</v>
      </c>
      <c r="H7012" s="5">
        <v>0</v>
      </c>
      <c r="I7012" s="24">
        <f>VLOOKUP($E7012,Mapping!$A$2:$C$502,3,0)</f>
        <v>0</v>
      </c>
      <c r="J7012" s="24" t="str">
        <f>VLOOKUP($E7012,Mapping!$A$2:$C$502,2,0)</f>
        <v>Internal Event</v>
      </c>
      <c r="K7012" s="24" t="str">
        <f>VLOOKUP(G7012,Mapping!$E$2:$F$246,2,0)</f>
        <v>S1</v>
      </c>
    </row>
    <row r="7013" spans="5:11" x14ac:dyDescent="0.25">
      <c r="E7013" s="5" t="s">
        <v>233</v>
      </c>
      <c r="F7013" s="1" t="s">
        <v>117</v>
      </c>
      <c r="G7013" s="2">
        <v>44374</v>
      </c>
      <c r="H7013" s="5">
        <v>0</v>
      </c>
      <c r="I7013" s="24" t="str">
        <f>VLOOKUP($E7013,Mapping!$A$2:$C$502,3,0)</f>
        <v>S2</v>
      </c>
      <c r="J7013" s="24" t="str">
        <f>VLOOKUP($E7013,Mapping!$A$2:$C$502,2,0)</f>
        <v>Reddit</v>
      </c>
      <c r="K7013" s="24" t="str">
        <f>VLOOKUP(G7013,Mapping!$E$2:$F$246,2,0)</f>
        <v>S1</v>
      </c>
    </row>
    <row r="7014" spans="5:11" x14ac:dyDescent="0.25">
      <c r="E7014" s="5" t="s">
        <v>158</v>
      </c>
      <c r="F7014" s="1" t="s">
        <v>117</v>
      </c>
      <c r="G7014" s="2">
        <v>44374</v>
      </c>
      <c r="H7014" s="5">
        <v>0</v>
      </c>
      <c r="I7014" s="24">
        <f>VLOOKUP($E7014,Mapping!$A$2:$C$502,3,0)</f>
        <v>0</v>
      </c>
      <c r="J7014" s="24" t="str">
        <f>VLOOKUP($E7014,Mapping!$A$2:$C$502,2,0)</f>
        <v>Internal Event</v>
      </c>
      <c r="K7014" s="24" t="str">
        <f>VLOOKUP(G7014,Mapping!$E$2:$F$246,2,0)</f>
        <v>S1</v>
      </c>
    </row>
    <row r="7015" spans="5:11" x14ac:dyDescent="0.25">
      <c r="E7015" s="5" t="s">
        <v>159</v>
      </c>
      <c r="F7015" s="1" t="s">
        <v>117</v>
      </c>
      <c r="G7015" s="2">
        <v>44374</v>
      </c>
      <c r="H7015" s="5">
        <v>0</v>
      </c>
      <c r="I7015" s="24">
        <f>VLOOKUP($E7015,Mapping!$A$2:$C$502,3,0)</f>
        <v>0</v>
      </c>
      <c r="J7015" s="24" t="str">
        <f>VLOOKUP($E7015,Mapping!$A$2:$C$502,2,0)</f>
        <v>Event After Effect</v>
      </c>
      <c r="K7015" s="24" t="str">
        <f>VLOOKUP(G7015,Mapping!$E$2:$F$246,2,0)</f>
        <v>S1</v>
      </c>
    </row>
    <row r="7016" spans="5:11" x14ac:dyDescent="0.25">
      <c r="E7016" s="5" t="s">
        <v>160</v>
      </c>
      <c r="F7016" s="1" t="s">
        <v>117</v>
      </c>
      <c r="G7016" s="2">
        <v>44374</v>
      </c>
      <c r="H7016" s="5">
        <v>0</v>
      </c>
      <c r="I7016" s="24">
        <f>VLOOKUP($E7016,Mapping!$A$2:$C$502,3,0)</f>
        <v>0</v>
      </c>
      <c r="J7016" s="24" t="str">
        <f>VLOOKUP($E7016,Mapping!$A$2:$C$502,2,0)</f>
        <v>Event After Effect</v>
      </c>
      <c r="K7016" s="24" t="str">
        <f>VLOOKUP(G7016,Mapping!$E$2:$F$246,2,0)</f>
        <v>S1</v>
      </c>
    </row>
    <row r="7017" spans="5:11" x14ac:dyDescent="0.25">
      <c r="E7017" s="5" t="s">
        <v>161</v>
      </c>
      <c r="F7017" s="1" t="s">
        <v>117</v>
      </c>
      <c r="G7017" s="2">
        <v>44374</v>
      </c>
      <c r="H7017" s="5">
        <v>0</v>
      </c>
      <c r="I7017" s="24">
        <f>VLOOKUP($E7017,Mapping!$A$2:$C$502,3,0)</f>
        <v>0</v>
      </c>
      <c r="J7017" s="24" t="str">
        <f>VLOOKUP($E7017,Mapping!$A$2:$C$502,2,0)</f>
        <v>Internal Event</v>
      </c>
      <c r="K7017" s="24" t="str">
        <f>VLOOKUP(G7017,Mapping!$E$2:$F$246,2,0)</f>
        <v>S1</v>
      </c>
    </row>
    <row r="7018" spans="5:11" x14ac:dyDescent="0.25">
      <c r="E7018" s="5" t="s">
        <v>162</v>
      </c>
      <c r="F7018" s="1" t="s">
        <v>117</v>
      </c>
      <c r="G7018" s="2">
        <v>44374</v>
      </c>
      <c r="H7018" s="5">
        <v>0</v>
      </c>
      <c r="I7018" s="24">
        <f>VLOOKUP($E7018,Mapping!$A$2:$C$502,3,0)</f>
        <v>0</v>
      </c>
      <c r="J7018" s="24" t="str">
        <f>VLOOKUP($E7018,Mapping!$A$2:$C$502,2,0)</f>
        <v>Tuesday Effect</v>
      </c>
      <c r="K7018" s="24" t="str">
        <f>VLOOKUP(G7018,Mapping!$E$2:$F$246,2,0)</f>
        <v>S1</v>
      </c>
    </row>
    <row r="7019" spans="5:11" x14ac:dyDescent="0.25">
      <c r="E7019" s="5" t="s">
        <v>222</v>
      </c>
      <c r="F7019" s="1" t="s">
        <v>117</v>
      </c>
      <c r="G7019" s="2">
        <v>44374</v>
      </c>
      <c r="H7019" s="5">
        <v>0</v>
      </c>
      <c r="I7019" s="24" t="str">
        <f>VLOOKUP($E7019,Mapping!$A$2:$C$502,3,0)</f>
        <v>Pre</v>
      </c>
      <c r="J7019" s="24" t="str">
        <f>VLOOKUP($E7019,Mapping!$A$2:$C$502,2,0)</f>
        <v>Unity</v>
      </c>
      <c r="K7019" s="24" t="str">
        <f>VLOOKUP(G7019,Mapping!$E$2:$F$246,2,0)</f>
        <v>S1</v>
      </c>
    </row>
    <row r="7020" spans="5:11" x14ac:dyDescent="0.25">
      <c r="E7020" s="5" t="s">
        <v>234</v>
      </c>
      <c r="F7020" s="1" t="s">
        <v>117</v>
      </c>
      <c r="G7020" s="2">
        <v>44374</v>
      </c>
      <c r="H7020" s="5">
        <v>2312.5301322169198</v>
      </c>
      <c r="I7020" s="24" t="str">
        <f>VLOOKUP($E7020,Mapping!$A$2:$C$502,3,0)</f>
        <v>S1</v>
      </c>
      <c r="J7020" s="24" t="str">
        <f>VLOOKUP($E7020,Mapping!$A$2:$C$502,2,0)</f>
        <v>Unity</v>
      </c>
      <c r="K7020" s="24" t="str">
        <f>VLOOKUP(G7020,Mapping!$E$2:$F$246,2,0)</f>
        <v>S1</v>
      </c>
    </row>
    <row r="7021" spans="5:11" x14ac:dyDescent="0.25">
      <c r="E7021" s="5" t="s">
        <v>235</v>
      </c>
      <c r="F7021" s="1" t="s">
        <v>117</v>
      </c>
      <c r="G7021" s="2">
        <v>44374</v>
      </c>
      <c r="H7021" s="5">
        <v>0</v>
      </c>
      <c r="I7021" s="24" t="str">
        <f>VLOOKUP($E7021,Mapping!$A$2:$C$502,3,0)</f>
        <v>S2</v>
      </c>
      <c r="J7021" s="24" t="str">
        <f>VLOOKUP($E7021,Mapping!$A$2:$C$502,2,0)</f>
        <v>Unity</v>
      </c>
      <c r="K7021" s="24" t="str">
        <f>VLOOKUP(G7021,Mapping!$E$2:$F$246,2,0)</f>
        <v>S1</v>
      </c>
    </row>
    <row r="7022" spans="5:11" x14ac:dyDescent="0.25">
      <c r="E7022" s="5" t="s">
        <v>247</v>
      </c>
      <c r="F7022" s="1" t="s">
        <v>117</v>
      </c>
      <c r="G7022" s="2">
        <v>44374</v>
      </c>
      <c r="H7022" s="5">
        <v>0</v>
      </c>
      <c r="I7022" s="24" t="str">
        <f>VLOOKUP($E7022,Mapping!$A$2:$C$502,3,0)</f>
        <v>S3</v>
      </c>
      <c r="J7022" s="24" t="str">
        <f>VLOOKUP($E7022,Mapping!$A$2:$C$502,2,0)</f>
        <v>Unity</v>
      </c>
      <c r="K7022" s="24" t="str">
        <f>VLOOKUP(G7022,Mapping!$E$2:$F$246,2,0)</f>
        <v>S1</v>
      </c>
    </row>
    <row r="7023" spans="5:11" x14ac:dyDescent="0.25">
      <c r="E7023" s="5" t="s">
        <v>200</v>
      </c>
      <c r="F7023" s="1" t="s">
        <v>117</v>
      </c>
      <c r="G7023" s="2">
        <v>44375</v>
      </c>
      <c r="H7023" s="5">
        <v>7375.9799251783397</v>
      </c>
      <c r="I7023" s="24">
        <f>VLOOKUP($E7023,Mapping!$A$2:$C$502,3,0)</f>
        <v>0</v>
      </c>
      <c r="J7023" s="24" t="str">
        <f>VLOOKUP($E7023,Mapping!$A$2:$C$502,2,0)</f>
        <v>Apple Search</v>
      </c>
      <c r="K7023" s="24" t="str">
        <f>VLOOKUP(G7023,Mapping!$E$2:$F$246,2,0)</f>
        <v>S1</v>
      </c>
    </row>
    <row r="7024" spans="5:11" x14ac:dyDescent="0.25">
      <c r="E7024" s="5" t="s">
        <v>227</v>
      </c>
      <c r="F7024" s="1" t="s">
        <v>117</v>
      </c>
      <c r="G7024" s="2">
        <v>44375</v>
      </c>
      <c r="H7024" s="5">
        <v>108.19410605837101</v>
      </c>
      <c r="I7024" s="24">
        <f>VLOOKUP($E7024,Mapping!$A$2:$C$502,3,0)</f>
        <v>0</v>
      </c>
      <c r="J7024" s="24" t="str">
        <f>VLOOKUP($E7024,Mapping!$A$2:$C$502,2,0)</f>
        <v>Applovin Rewarded</v>
      </c>
      <c r="K7024" s="24" t="str">
        <f>VLOOKUP(G7024,Mapping!$E$2:$F$246,2,0)</f>
        <v>S1</v>
      </c>
    </row>
    <row r="7025" spans="5:11" x14ac:dyDescent="0.25">
      <c r="E7025" s="5" t="s">
        <v>201</v>
      </c>
      <c r="F7025" s="1" t="s">
        <v>117</v>
      </c>
      <c r="G7025" s="2">
        <v>44375</v>
      </c>
      <c r="H7025" s="5">
        <v>158.77124626789899</v>
      </c>
      <c r="I7025" s="24">
        <f>VLOOKUP($E7025,Mapping!$A$2:$C$502,3,0)</f>
        <v>0</v>
      </c>
      <c r="J7025" s="24" t="str">
        <f>VLOOKUP($E7025,Mapping!$A$2:$C$502,2,0)</f>
        <v>Applovin Video</v>
      </c>
      <c r="K7025" s="24" t="str">
        <f>VLOOKUP(G7025,Mapping!$E$2:$F$246,2,0)</f>
        <v>S1</v>
      </c>
    </row>
    <row r="7026" spans="5:11" x14ac:dyDescent="0.25">
      <c r="E7026" s="5" t="s">
        <v>143</v>
      </c>
      <c r="F7026" s="1" t="s">
        <v>117</v>
      </c>
      <c r="G7026" s="2">
        <v>44375</v>
      </c>
      <c r="H7026" s="5">
        <v>0</v>
      </c>
      <c r="I7026" s="24">
        <f>VLOOKUP($E7026,Mapping!$A$2:$C$502,3,0)</f>
        <v>0</v>
      </c>
      <c r="J7026" s="24" t="str">
        <f>VLOOKUP($E7026,Mapping!$A$2:$C$502,2,0)</f>
        <v>Bug Fix</v>
      </c>
      <c r="K7026" s="24" t="str">
        <f>VLOOKUP(G7026,Mapping!$E$2:$F$246,2,0)</f>
        <v>S1</v>
      </c>
    </row>
    <row r="7027" spans="5:11" x14ac:dyDescent="0.25">
      <c r="E7027" s="5" t="s">
        <v>144</v>
      </c>
      <c r="F7027" s="1" t="s">
        <v>117</v>
      </c>
      <c r="G7027" s="2">
        <v>44375</v>
      </c>
      <c r="H7027" s="5">
        <v>0</v>
      </c>
      <c r="I7027" s="24">
        <f>VLOOKUP($E7027,Mapping!$A$2:$C$502,3,0)</f>
        <v>0</v>
      </c>
      <c r="J7027" s="24" t="str">
        <f>VLOOKUP($E7027,Mapping!$A$2:$C$502,2,0)</f>
        <v>Bug Fix</v>
      </c>
      <c r="K7027" s="24" t="str">
        <f>VLOOKUP(G7027,Mapping!$E$2:$F$246,2,0)</f>
        <v>S1</v>
      </c>
    </row>
    <row r="7028" spans="5:11" x14ac:dyDescent="0.25">
      <c r="E7028" s="5" t="s">
        <v>226</v>
      </c>
      <c r="F7028" s="1" t="s">
        <v>117</v>
      </c>
      <c r="G7028" s="2">
        <v>44375</v>
      </c>
      <c r="H7028" s="5">
        <v>0</v>
      </c>
      <c r="I7028" s="24">
        <f>VLOOKUP($E7028,Mapping!$A$2:$C$502,3,0)</f>
        <v>0</v>
      </c>
      <c r="J7028" s="24" t="str">
        <f>VLOOKUP($E7028,Mapping!$A$2:$C$502,2,0)</f>
        <v>Bug Fix</v>
      </c>
      <c r="K7028" s="24" t="str">
        <f>VLOOKUP(G7028,Mapping!$E$2:$F$246,2,0)</f>
        <v>S1</v>
      </c>
    </row>
    <row r="7029" spans="5:11" x14ac:dyDescent="0.25">
      <c r="E7029" s="5" t="s">
        <v>146</v>
      </c>
      <c r="F7029" s="1" t="s">
        <v>117</v>
      </c>
      <c r="G7029" s="2">
        <v>44375</v>
      </c>
      <c r="H7029" s="5">
        <v>0</v>
      </c>
      <c r="I7029" s="24">
        <f>VLOOKUP($E7029,Mapping!$A$2:$C$502,3,0)</f>
        <v>0</v>
      </c>
      <c r="J7029" s="24" t="str">
        <f>VLOOKUP($E7029,Mapping!$A$2:$C$502,2,0)</f>
        <v>Event After Effect</v>
      </c>
      <c r="K7029" s="24" t="str">
        <f>VLOOKUP(G7029,Mapping!$E$2:$F$246,2,0)</f>
        <v>S1</v>
      </c>
    </row>
    <row r="7030" spans="5:11" x14ac:dyDescent="0.25">
      <c r="E7030" s="5" t="s">
        <v>228</v>
      </c>
      <c r="F7030" s="1" t="s">
        <v>117</v>
      </c>
      <c r="G7030" s="2">
        <v>44375</v>
      </c>
      <c r="H7030" s="5">
        <v>2184.0512004615698</v>
      </c>
      <c r="I7030" s="24">
        <f>VLOOKUP($E7030,Mapping!$A$2:$C$502,3,0)</f>
        <v>0</v>
      </c>
      <c r="J7030" s="24" t="str">
        <f>VLOOKUP($E7030,Mapping!$A$2:$C$502,2,0)</f>
        <v>Bytedance Global</v>
      </c>
      <c r="K7030" s="24" t="str">
        <f>VLOOKUP(G7030,Mapping!$E$2:$F$246,2,0)</f>
        <v>S1</v>
      </c>
    </row>
    <row r="7031" spans="5:11" x14ac:dyDescent="0.25">
      <c r="E7031" s="5" t="s">
        <v>180</v>
      </c>
      <c r="F7031" s="1" t="s">
        <v>117</v>
      </c>
      <c r="G7031" s="2">
        <v>44375</v>
      </c>
      <c r="H7031" s="5">
        <v>-14585.4404056534</v>
      </c>
      <c r="I7031" s="24">
        <f>VLOOKUP($E7031,Mapping!$A$2:$C$502,3,0)</f>
        <v>0</v>
      </c>
      <c r="J7031" s="24" t="str">
        <f>VLOOKUP($E7031,Mapping!$A$2:$C$502,2,0)</f>
        <v>Lords Mobile</v>
      </c>
      <c r="K7031" s="24" t="str">
        <f>VLOOKUP(G7031,Mapping!$E$2:$F$246,2,0)</f>
        <v>S1</v>
      </c>
    </row>
    <row r="7032" spans="5:11" x14ac:dyDescent="0.25">
      <c r="E7032" s="5" t="s">
        <v>181</v>
      </c>
      <c r="F7032" s="1" t="s">
        <v>117</v>
      </c>
      <c r="G7032" s="2">
        <v>44375</v>
      </c>
      <c r="H7032" s="5">
        <v>-12630.6580803585</v>
      </c>
      <c r="I7032" s="24">
        <f>VLOOKUP($E7032,Mapping!$A$2:$C$502,3,0)</f>
        <v>0</v>
      </c>
      <c r="J7032" s="24" t="str">
        <f>VLOOKUP($E7032,Mapping!$A$2:$C$502,2,0)</f>
        <v>Rise of Kingdom</v>
      </c>
      <c r="K7032" s="24" t="str">
        <f>VLOOKUP(G7032,Mapping!$E$2:$F$246,2,0)</f>
        <v>S1</v>
      </c>
    </row>
    <row r="7033" spans="5:11" x14ac:dyDescent="0.25">
      <c r="E7033" s="5" t="s">
        <v>182</v>
      </c>
      <c r="F7033" s="1" t="s">
        <v>117</v>
      </c>
      <c r="G7033" s="2">
        <v>44375</v>
      </c>
      <c r="H7033" s="5">
        <v>-9967.7440200357305</v>
      </c>
      <c r="I7033" s="24">
        <f>VLOOKUP($E7033,Mapping!$A$2:$C$502,3,0)</f>
        <v>0</v>
      </c>
      <c r="J7033" s="24" t="str">
        <f>VLOOKUP($E7033,Mapping!$A$2:$C$502,2,0)</f>
        <v>West Game</v>
      </c>
      <c r="K7033" s="24" t="str">
        <f>VLOOKUP(G7033,Mapping!$E$2:$F$246,2,0)</f>
        <v>S1</v>
      </c>
    </row>
    <row r="7034" spans="5:11" x14ac:dyDescent="0.25">
      <c r="E7034" s="5" t="s">
        <v>148</v>
      </c>
      <c r="F7034" s="1" t="s">
        <v>117</v>
      </c>
      <c r="G7034" s="2">
        <v>44375</v>
      </c>
      <c r="H7034" s="5">
        <v>0</v>
      </c>
      <c r="I7034" s="24">
        <f>VLOOKUP($E7034,Mapping!$A$2:$C$502,3,0)</f>
        <v>0</v>
      </c>
      <c r="J7034" s="24" t="str">
        <f>VLOOKUP($E7034,Mapping!$A$2:$C$502,2,0)</f>
        <v>Event After Effect</v>
      </c>
      <c r="K7034" s="24" t="str">
        <f>VLOOKUP(G7034,Mapping!$E$2:$F$246,2,0)</f>
        <v>S1</v>
      </c>
    </row>
    <row r="7035" spans="5:11" x14ac:dyDescent="0.25">
      <c r="E7035" s="5" t="s">
        <v>202</v>
      </c>
      <c r="F7035" s="1" t="s">
        <v>117</v>
      </c>
      <c r="G7035" s="2">
        <v>44375</v>
      </c>
      <c r="H7035" s="5">
        <v>9654.9924408846691</v>
      </c>
      <c r="I7035" s="24" t="str">
        <f>VLOOKUP($E7035,Mapping!$A$2:$C$502,3,0)</f>
        <v>S1</v>
      </c>
      <c r="J7035" s="24" t="str">
        <f>VLOOKUP($E7035,Mapping!$A$2:$C$502,2,0)</f>
        <v>Facebook AEO AAA</v>
      </c>
      <c r="K7035" s="24" t="str">
        <f>VLOOKUP(G7035,Mapping!$E$2:$F$246,2,0)</f>
        <v>S1</v>
      </c>
    </row>
    <row r="7036" spans="5:11" x14ac:dyDescent="0.25">
      <c r="E7036" s="5" t="s">
        <v>203</v>
      </c>
      <c r="F7036" s="1" t="s">
        <v>117</v>
      </c>
      <c r="G7036" s="2">
        <v>44375</v>
      </c>
      <c r="H7036" s="5">
        <v>0</v>
      </c>
      <c r="I7036" s="24" t="str">
        <f>VLOOKUP($E7036,Mapping!$A$2:$C$502,3,0)</f>
        <v>S2</v>
      </c>
      <c r="J7036" s="24" t="str">
        <f>VLOOKUP($E7036,Mapping!$A$2:$C$502,2,0)</f>
        <v>Facebook AEO AAA</v>
      </c>
      <c r="K7036" s="24" t="str">
        <f>VLOOKUP(G7036,Mapping!$E$2:$F$246,2,0)</f>
        <v>S1</v>
      </c>
    </row>
    <row r="7037" spans="5:11" x14ac:dyDescent="0.25">
      <c r="E7037" s="5" t="s">
        <v>243</v>
      </c>
      <c r="F7037" s="1" t="s">
        <v>117</v>
      </c>
      <c r="G7037" s="2">
        <v>44375</v>
      </c>
      <c r="H7037" s="5">
        <v>0</v>
      </c>
      <c r="I7037" s="24" t="str">
        <f>VLOOKUP($E7037,Mapping!$A$2:$C$502,3,0)</f>
        <v>S3</v>
      </c>
      <c r="J7037" s="24" t="str">
        <f>VLOOKUP($E7037,Mapping!$A$2:$C$502,2,0)</f>
        <v>Facebook AEO AAA</v>
      </c>
      <c r="K7037" s="24" t="str">
        <f>VLOOKUP(G7037,Mapping!$E$2:$F$246,2,0)</f>
        <v>S1</v>
      </c>
    </row>
    <row r="7038" spans="5:11" x14ac:dyDescent="0.25">
      <c r="E7038" s="5" t="s">
        <v>204</v>
      </c>
      <c r="F7038" s="1" t="s">
        <v>117</v>
      </c>
      <c r="G7038" s="2">
        <v>44375</v>
      </c>
      <c r="H7038" s="5">
        <v>0</v>
      </c>
      <c r="I7038" s="24" t="str">
        <f>VLOOKUP($E7038,Mapping!$A$2:$C$502,3,0)</f>
        <v>Pre</v>
      </c>
      <c r="J7038" s="24" t="str">
        <f>VLOOKUP($E7038,Mapping!$A$2:$C$502,2,0)</f>
        <v>Facebook AEO AAA</v>
      </c>
      <c r="K7038" s="24" t="str">
        <f>VLOOKUP(G7038,Mapping!$E$2:$F$246,2,0)</f>
        <v>S1</v>
      </c>
    </row>
    <row r="7039" spans="5:11" x14ac:dyDescent="0.25">
      <c r="E7039" s="5" t="s">
        <v>205</v>
      </c>
      <c r="F7039" s="1" t="s">
        <v>117</v>
      </c>
      <c r="G7039" s="2">
        <v>44375</v>
      </c>
      <c r="H7039" s="5">
        <v>13747.2864949094</v>
      </c>
      <c r="I7039" s="24" t="str">
        <f>VLOOKUP($E7039,Mapping!$A$2:$C$502,3,0)</f>
        <v>S1</v>
      </c>
      <c r="J7039" s="24" t="str">
        <f>VLOOKUP($E7039,Mapping!$A$2:$C$502,2,0)</f>
        <v>Facebook AEO BAU</v>
      </c>
      <c r="K7039" s="24" t="str">
        <f>VLOOKUP(G7039,Mapping!$E$2:$F$246,2,0)</f>
        <v>S1</v>
      </c>
    </row>
    <row r="7040" spans="5:11" x14ac:dyDescent="0.25">
      <c r="E7040" s="5" t="s">
        <v>206</v>
      </c>
      <c r="F7040" s="1" t="s">
        <v>117</v>
      </c>
      <c r="G7040" s="2">
        <v>44375</v>
      </c>
      <c r="H7040" s="5">
        <v>0</v>
      </c>
      <c r="I7040" s="24" t="str">
        <f>VLOOKUP($E7040,Mapping!$A$2:$C$502,3,0)</f>
        <v>S2</v>
      </c>
      <c r="J7040" s="24" t="str">
        <f>VLOOKUP($E7040,Mapping!$A$2:$C$502,2,0)</f>
        <v>Facebook AEO BAU</v>
      </c>
      <c r="K7040" s="24" t="str">
        <f>VLOOKUP(G7040,Mapping!$E$2:$F$246,2,0)</f>
        <v>S1</v>
      </c>
    </row>
    <row r="7041" spans="5:11" x14ac:dyDescent="0.25">
      <c r="E7041" s="5" t="s">
        <v>244</v>
      </c>
      <c r="F7041" s="1" t="s">
        <v>117</v>
      </c>
      <c r="G7041" s="2">
        <v>44375</v>
      </c>
      <c r="H7041" s="5">
        <v>0</v>
      </c>
      <c r="I7041" s="24" t="str">
        <f>VLOOKUP($E7041,Mapping!$A$2:$C$502,3,0)</f>
        <v>S3</v>
      </c>
      <c r="J7041" s="24" t="str">
        <f>VLOOKUP($E7041,Mapping!$A$2:$C$502,2,0)</f>
        <v>Facebook AEO BAU</v>
      </c>
      <c r="K7041" s="24" t="str">
        <f>VLOOKUP(G7041,Mapping!$E$2:$F$246,2,0)</f>
        <v>S1</v>
      </c>
    </row>
    <row r="7042" spans="5:11" x14ac:dyDescent="0.25">
      <c r="E7042" s="5" t="s">
        <v>207</v>
      </c>
      <c r="F7042" s="1" t="s">
        <v>117</v>
      </c>
      <c r="G7042" s="2">
        <v>44375</v>
      </c>
      <c r="H7042" s="5">
        <v>0</v>
      </c>
      <c r="I7042" s="24" t="str">
        <f>VLOOKUP($E7042,Mapping!$A$2:$C$502,3,0)</f>
        <v>Pre</v>
      </c>
      <c r="J7042" s="24" t="str">
        <f>VLOOKUP($E7042,Mapping!$A$2:$C$502,2,0)</f>
        <v>Facebook AEO BAU</v>
      </c>
      <c r="K7042" s="24" t="str">
        <f>VLOOKUP(G7042,Mapping!$E$2:$F$246,2,0)</f>
        <v>S1</v>
      </c>
    </row>
    <row r="7043" spans="5:11" x14ac:dyDescent="0.25">
      <c r="E7043" s="5" t="s">
        <v>208</v>
      </c>
      <c r="F7043" s="1" t="s">
        <v>117</v>
      </c>
      <c r="G7043" s="2">
        <v>44375</v>
      </c>
      <c r="H7043" s="5">
        <v>0</v>
      </c>
      <c r="I7043" s="24" t="str">
        <f>VLOOKUP($E7043,Mapping!$A$2:$C$502,3,0)</f>
        <v>Pre</v>
      </c>
      <c r="J7043" s="24" t="str">
        <f>VLOOKUP($E7043,Mapping!$A$2:$C$502,2,0)</f>
        <v>Facebook VO AAA</v>
      </c>
      <c r="K7043" s="24" t="str">
        <f>VLOOKUP(G7043,Mapping!$E$2:$F$246,2,0)</f>
        <v>S1</v>
      </c>
    </row>
    <row r="7044" spans="5:11" x14ac:dyDescent="0.25">
      <c r="E7044" s="5" t="s">
        <v>209</v>
      </c>
      <c r="F7044" s="1" t="s">
        <v>117</v>
      </c>
      <c r="G7044" s="2">
        <v>44375</v>
      </c>
      <c r="H7044" s="5">
        <v>14013.868213812801</v>
      </c>
      <c r="I7044" s="24" t="str">
        <f>VLOOKUP($E7044,Mapping!$A$2:$C$502,3,0)</f>
        <v>S1</v>
      </c>
      <c r="J7044" s="24" t="str">
        <f>VLOOKUP($E7044,Mapping!$A$2:$C$502,2,0)</f>
        <v>Facebook VO AAA</v>
      </c>
      <c r="K7044" s="24" t="str">
        <f>VLOOKUP(G7044,Mapping!$E$2:$F$246,2,0)</f>
        <v>S1</v>
      </c>
    </row>
    <row r="7045" spans="5:11" x14ac:dyDescent="0.25">
      <c r="E7045" s="5" t="s">
        <v>210</v>
      </c>
      <c r="F7045" s="1" t="s">
        <v>117</v>
      </c>
      <c r="G7045" s="2">
        <v>44375</v>
      </c>
      <c r="H7045" s="5">
        <v>0</v>
      </c>
      <c r="I7045" s="24" t="str">
        <f>VLOOKUP($E7045,Mapping!$A$2:$C$502,3,0)</f>
        <v>S2</v>
      </c>
      <c r="J7045" s="24" t="str">
        <f>VLOOKUP($E7045,Mapping!$A$2:$C$502,2,0)</f>
        <v>Facebook VO AAA</v>
      </c>
      <c r="K7045" s="24" t="str">
        <f>VLOOKUP(G7045,Mapping!$E$2:$F$246,2,0)</f>
        <v>S1</v>
      </c>
    </row>
    <row r="7046" spans="5:11" x14ac:dyDescent="0.25">
      <c r="E7046" s="5" t="s">
        <v>245</v>
      </c>
      <c r="F7046" s="1" t="s">
        <v>117</v>
      </c>
      <c r="G7046" s="2">
        <v>44375</v>
      </c>
      <c r="H7046" s="5">
        <v>0</v>
      </c>
      <c r="I7046" s="24" t="str">
        <f>VLOOKUP($E7046,Mapping!$A$2:$C$502,3,0)</f>
        <v>S3</v>
      </c>
      <c r="J7046" s="24" t="str">
        <f>VLOOKUP($E7046,Mapping!$A$2:$C$502,2,0)</f>
        <v>Facebook VO AAA</v>
      </c>
      <c r="K7046" s="24" t="str">
        <f>VLOOKUP(G7046,Mapping!$E$2:$F$246,2,0)</f>
        <v>S1</v>
      </c>
    </row>
    <row r="7047" spans="5:11" x14ac:dyDescent="0.25">
      <c r="E7047" s="5" t="s">
        <v>211</v>
      </c>
      <c r="F7047" s="1" t="s">
        <v>117</v>
      </c>
      <c r="G7047" s="2">
        <v>44375</v>
      </c>
      <c r="H7047" s="5">
        <v>0</v>
      </c>
      <c r="I7047" s="24" t="str">
        <f>VLOOKUP($E7047,Mapping!$A$2:$C$502,3,0)</f>
        <v>Pre</v>
      </c>
      <c r="J7047" s="24" t="str">
        <f>VLOOKUP($E7047,Mapping!$A$2:$C$502,2,0)</f>
        <v>Facebook VO BAU</v>
      </c>
      <c r="K7047" s="24" t="str">
        <f>VLOOKUP(G7047,Mapping!$E$2:$F$246,2,0)</f>
        <v>S1</v>
      </c>
    </row>
    <row r="7048" spans="5:11" x14ac:dyDescent="0.25">
      <c r="E7048" s="5" t="s">
        <v>212</v>
      </c>
      <c r="F7048" s="1" t="s">
        <v>117</v>
      </c>
      <c r="G7048" s="2">
        <v>44375</v>
      </c>
      <c r="H7048" s="5">
        <v>4096.8717299085602</v>
      </c>
      <c r="I7048" s="24" t="str">
        <f>VLOOKUP($E7048,Mapping!$A$2:$C$502,3,0)</f>
        <v>S1</v>
      </c>
      <c r="J7048" s="24" t="str">
        <f>VLOOKUP($E7048,Mapping!$A$2:$C$502,2,0)</f>
        <v>Facebook VO BAU</v>
      </c>
      <c r="K7048" s="24" t="str">
        <f>VLOOKUP(G7048,Mapping!$E$2:$F$246,2,0)</f>
        <v>S1</v>
      </c>
    </row>
    <row r="7049" spans="5:11" x14ac:dyDescent="0.25">
      <c r="E7049" s="5" t="s">
        <v>213</v>
      </c>
      <c r="F7049" s="1" t="s">
        <v>117</v>
      </c>
      <c r="G7049" s="2">
        <v>44375</v>
      </c>
      <c r="H7049" s="5">
        <v>0</v>
      </c>
      <c r="I7049" s="24" t="str">
        <f>VLOOKUP($E7049,Mapping!$A$2:$C$502,3,0)</f>
        <v>S2</v>
      </c>
      <c r="J7049" s="24" t="str">
        <f>VLOOKUP($E7049,Mapping!$A$2:$C$502,2,0)</f>
        <v>Facebook VO BAU</v>
      </c>
      <c r="K7049" s="24" t="str">
        <f>VLOOKUP(G7049,Mapping!$E$2:$F$246,2,0)</f>
        <v>S1</v>
      </c>
    </row>
    <row r="7050" spans="5:11" x14ac:dyDescent="0.25">
      <c r="E7050" s="5" t="s">
        <v>246</v>
      </c>
      <c r="F7050" s="1" t="s">
        <v>117</v>
      </c>
      <c r="G7050" s="2">
        <v>44375</v>
      </c>
      <c r="H7050" s="5">
        <v>0</v>
      </c>
      <c r="I7050" s="24" t="str">
        <f>VLOOKUP($E7050,Mapping!$A$2:$C$502,3,0)</f>
        <v>S3</v>
      </c>
      <c r="J7050" s="24" t="str">
        <f>VLOOKUP($E7050,Mapping!$A$2:$C$502,2,0)</f>
        <v>Facebook VO BAU</v>
      </c>
      <c r="K7050" s="24" t="str">
        <f>VLOOKUP(G7050,Mapping!$E$2:$F$246,2,0)</f>
        <v>S1</v>
      </c>
    </row>
    <row r="7051" spans="5:11" x14ac:dyDescent="0.25">
      <c r="E7051" s="5" t="s">
        <v>214</v>
      </c>
      <c r="F7051" s="1" t="s">
        <v>117</v>
      </c>
      <c r="G7051" s="2">
        <v>44375</v>
      </c>
      <c r="H7051" s="5">
        <v>0</v>
      </c>
      <c r="I7051" s="24" t="str">
        <f>VLOOKUP($E7051,Mapping!$A$2:$C$502,3,0)</f>
        <v>Pre</v>
      </c>
      <c r="J7051" s="24" t="str">
        <f>VLOOKUP($E7051,Mapping!$A$2:$C$502,2,0)</f>
        <v>Facebook VO Dynamic</v>
      </c>
      <c r="K7051" s="24" t="str">
        <f>VLOOKUP(G7051,Mapping!$E$2:$F$246,2,0)</f>
        <v>S1</v>
      </c>
    </row>
    <row r="7052" spans="5:11" x14ac:dyDescent="0.25">
      <c r="E7052" s="5" t="s">
        <v>215</v>
      </c>
      <c r="F7052" s="1" t="s">
        <v>117</v>
      </c>
      <c r="G7052" s="2">
        <v>44375</v>
      </c>
      <c r="H7052" s="5">
        <v>159.088607587821</v>
      </c>
      <c r="I7052" s="24" t="str">
        <f>VLOOKUP($E7052,Mapping!$A$2:$C$502,3,0)</f>
        <v>S1</v>
      </c>
      <c r="J7052" s="24" t="str">
        <f>VLOOKUP($E7052,Mapping!$A$2:$C$502,2,0)</f>
        <v>Facebook VO Dynamic</v>
      </c>
      <c r="K7052" s="24" t="str">
        <f>VLOOKUP(G7052,Mapping!$E$2:$F$246,2,0)</f>
        <v>S1</v>
      </c>
    </row>
    <row r="7053" spans="5:11" x14ac:dyDescent="0.25">
      <c r="E7053" s="5" t="s">
        <v>216</v>
      </c>
      <c r="F7053" s="1" t="s">
        <v>117</v>
      </c>
      <c r="G7053" s="2">
        <v>44375</v>
      </c>
      <c r="H7053" s="5">
        <v>0</v>
      </c>
      <c r="I7053" s="24" t="str">
        <f>VLOOKUP($E7053,Mapping!$A$2:$C$502,3,0)</f>
        <v>Pre</v>
      </c>
      <c r="J7053" s="24" t="str">
        <f>VLOOKUP($E7053,Mapping!$A$2:$C$502,2,0)</f>
        <v>Google Display</v>
      </c>
      <c r="K7053" s="24" t="str">
        <f>VLOOKUP(G7053,Mapping!$E$2:$F$246,2,0)</f>
        <v>S1</v>
      </c>
    </row>
    <row r="7054" spans="5:11" x14ac:dyDescent="0.25">
      <c r="E7054" s="5" t="s">
        <v>217</v>
      </c>
      <c r="F7054" s="1" t="s">
        <v>117</v>
      </c>
      <c r="G7054" s="2">
        <v>44375</v>
      </c>
      <c r="H7054" s="5">
        <v>0</v>
      </c>
      <c r="I7054" s="24">
        <f>VLOOKUP($E7054,Mapping!$A$2:$C$502,3,0)</f>
        <v>0</v>
      </c>
      <c r="J7054" s="24" t="str">
        <f>VLOOKUP($E7054,Mapping!$A$2:$C$502,2,0)</f>
        <v>Google Display</v>
      </c>
      <c r="K7054" s="24" t="str">
        <f>VLOOKUP(G7054,Mapping!$E$2:$F$246,2,0)</f>
        <v>S1</v>
      </c>
    </row>
    <row r="7055" spans="5:11" x14ac:dyDescent="0.25">
      <c r="E7055" s="5" t="s">
        <v>229</v>
      </c>
      <c r="F7055" s="1" t="s">
        <v>117</v>
      </c>
      <c r="G7055" s="2">
        <v>44375</v>
      </c>
      <c r="H7055" s="5">
        <v>0</v>
      </c>
      <c r="I7055" s="24">
        <f>VLOOKUP($E7055,Mapping!$A$2:$C$502,3,0)</f>
        <v>0</v>
      </c>
      <c r="J7055" s="24" t="str">
        <f>VLOOKUP($E7055,Mapping!$A$2:$C$502,2,0)</f>
        <v>Google Display</v>
      </c>
      <c r="K7055" s="24" t="str">
        <f>VLOOKUP(G7055,Mapping!$E$2:$F$246,2,0)</f>
        <v>S1</v>
      </c>
    </row>
    <row r="7056" spans="5:11" x14ac:dyDescent="0.25">
      <c r="E7056" s="5" t="s">
        <v>218</v>
      </c>
      <c r="F7056" s="1" t="s">
        <v>117</v>
      </c>
      <c r="G7056" s="2">
        <v>44375</v>
      </c>
      <c r="H7056" s="5">
        <v>0</v>
      </c>
      <c r="I7056" s="24">
        <f>VLOOKUP($E7056,Mapping!$A$2:$C$502,3,0)</f>
        <v>0</v>
      </c>
      <c r="J7056" s="24" t="str">
        <f>VLOOKUP($E7056,Mapping!$A$2:$C$502,2,0)</f>
        <v>Google Display</v>
      </c>
      <c r="K7056" s="24" t="str">
        <f>VLOOKUP(G7056,Mapping!$E$2:$F$246,2,0)</f>
        <v>S1</v>
      </c>
    </row>
    <row r="7057" spans="5:11" x14ac:dyDescent="0.25">
      <c r="E7057" s="5" t="s">
        <v>230</v>
      </c>
      <c r="F7057" s="1" t="s">
        <v>117</v>
      </c>
      <c r="G7057" s="2">
        <v>44375</v>
      </c>
      <c r="H7057" s="5">
        <v>29056.233530500002</v>
      </c>
      <c r="I7057" s="24" t="str">
        <f>VLOOKUP($E7057,Mapping!$A$2:$C$502,3,0)</f>
        <v>S1</v>
      </c>
      <c r="J7057" s="24" t="str">
        <f>VLOOKUP($E7057,Mapping!$A$2:$C$502,2,0)</f>
        <v>Google Display</v>
      </c>
      <c r="K7057" s="24" t="str">
        <f>VLOOKUP(G7057,Mapping!$E$2:$F$246,2,0)</f>
        <v>S1</v>
      </c>
    </row>
    <row r="7058" spans="5:11" x14ac:dyDescent="0.25">
      <c r="E7058" s="5" t="s">
        <v>219</v>
      </c>
      <c r="F7058" s="1" t="s">
        <v>117</v>
      </c>
      <c r="G7058" s="2">
        <v>44375</v>
      </c>
      <c r="H7058" s="5">
        <v>0</v>
      </c>
      <c r="I7058" s="24" t="str">
        <f>VLOOKUP($E7058,Mapping!$A$2:$C$502,3,0)</f>
        <v>Pre</v>
      </c>
      <c r="J7058" s="24" t="str">
        <f>VLOOKUP($E7058,Mapping!$A$2:$C$502,2,0)</f>
        <v>Google Youtube</v>
      </c>
      <c r="K7058" s="24" t="str">
        <f>VLOOKUP(G7058,Mapping!$E$2:$F$246,2,0)</f>
        <v>S1</v>
      </c>
    </row>
    <row r="7059" spans="5:11" x14ac:dyDescent="0.25">
      <c r="E7059" s="5" t="s">
        <v>220</v>
      </c>
      <c r="F7059" s="1" t="s">
        <v>117</v>
      </c>
      <c r="G7059" s="2">
        <v>44375</v>
      </c>
      <c r="H7059" s="5">
        <v>0</v>
      </c>
      <c r="I7059" s="24">
        <f>VLOOKUP($E7059,Mapping!$A$2:$C$502,3,0)</f>
        <v>0</v>
      </c>
      <c r="J7059" s="24" t="str">
        <f>VLOOKUP($E7059,Mapping!$A$2:$C$502,2,0)</f>
        <v>Google Youtube</v>
      </c>
      <c r="K7059" s="24" t="str">
        <f>VLOOKUP(G7059,Mapping!$E$2:$F$246,2,0)</f>
        <v>S1</v>
      </c>
    </row>
    <row r="7060" spans="5:11" x14ac:dyDescent="0.25">
      <c r="E7060" s="5" t="s">
        <v>231</v>
      </c>
      <c r="F7060" s="1" t="s">
        <v>117</v>
      </c>
      <c r="G7060" s="2">
        <v>44375</v>
      </c>
      <c r="H7060" s="5">
        <v>0</v>
      </c>
      <c r="I7060" s="24">
        <f>VLOOKUP($E7060,Mapping!$A$2:$C$502,3,0)</f>
        <v>0</v>
      </c>
      <c r="J7060" s="24" t="str">
        <f>VLOOKUP($E7060,Mapping!$A$2:$C$502,2,0)</f>
        <v>Google Youtube</v>
      </c>
      <c r="K7060" s="24" t="str">
        <f>VLOOKUP(G7060,Mapping!$E$2:$F$246,2,0)</f>
        <v>S1</v>
      </c>
    </row>
    <row r="7061" spans="5:11" x14ac:dyDescent="0.25">
      <c r="E7061" s="5" t="s">
        <v>221</v>
      </c>
      <c r="F7061" s="1" t="s">
        <v>117</v>
      </c>
      <c r="G7061" s="2">
        <v>44375</v>
      </c>
      <c r="H7061" s="5">
        <v>0</v>
      </c>
      <c r="I7061" s="24">
        <f>VLOOKUP($E7061,Mapping!$A$2:$C$502,3,0)</f>
        <v>0</v>
      </c>
      <c r="J7061" s="24" t="str">
        <f>VLOOKUP($E7061,Mapping!$A$2:$C$502,2,0)</f>
        <v>Google Youtube</v>
      </c>
      <c r="K7061" s="24" t="str">
        <f>VLOOKUP(G7061,Mapping!$E$2:$F$246,2,0)</f>
        <v>S1</v>
      </c>
    </row>
    <row r="7062" spans="5:11" x14ac:dyDescent="0.25">
      <c r="E7062" s="5" t="s">
        <v>232</v>
      </c>
      <c r="F7062" s="1" t="s">
        <v>117</v>
      </c>
      <c r="G7062" s="2">
        <v>44375</v>
      </c>
      <c r="H7062" s="5">
        <v>17957.893042294199</v>
      </c>
      <c r="I7062" s="24" t="str">
        <f>VLOOKUP($E7062,Mapping!$A$2:$C$502,3,0)</f>
        <v>S1</v>
      </c>
      <c r="J7062" s="24" t="str">
        <f>VLOOKUP($E7062,Mapping!$A$2:$C$502,2,0)</f>
        <v>Google Youtube</v>
      </c>
      <c r="K7062" s="24" t="str">
        <f>VLOOKUP(G7062,Mapping!$E$2:$F$246,2,0)</f>
        <v>S1</v>
      </c>
    </row>
    <row r="7063" spans="5:11" x14ac:dyDescent="0.25">
      <c r="E7063" s="5" t="s">
        <v>73</v>
      </c>
      <c r="F7063" s="1" t="s">
        <v>117</v>
      </c>
      <c r="G7063" s="2">
        <v>44375</v>
      </c>
      <c r="H7063" s="5">
        <v>282876.95580592903</v>
      </c>
      <c r="I7063" s="24">
        <f>VLOOKUP($E7063,Mapping!$A$2:$C$502,3,0)</f>
        <v>0</v>
      </c>
      <c r="J7063" s="24">
        <f>VLOOKUP($E7063,Mapping!$A$2:$C$502,2,0)</f>
        <v>0</v>
      </c>
      <c r="K7063" s="24" t="str">
        <f>VLOOKUP(G7063,Mapping!$E$2:$F$246,2,0)</f>
        <v>S1</v>
      </c>
    </row>
    <row r="7064" spans="5:11" x14ac:dyDescent="0.25">
      <c r="E7064" s="5" t="s">
        <v>149</v>
      </c>
      <c r="F7064" s="1" t="s">
        <v>117</v>
      </c>
      <c r="G7064" s="2">
        <v>44375</v>
      </c>
      <c r="H7064" s="5">
        <v>-26446.072486901201</v>
      </c>
      <c r="I7064" s="24">
        <f>VLOOKUP($E7064,Mapping!$A$2:$C$502,3,0)</f>
        <v>0</v>
      </c>
      <c r="J7064" s="24" t="str">
        <f>VLOOKUP($E7064,Mapping!$A$2:$C$502,2,0)</f>
        <v>Event After Effect</v>
      </c>
      <c r="K7064" s="24" t="str">
        <f>VLOOKUP(G7064,Mapping!$E$2:$F$246,2,0)</f>
        <v>S1</v>
      </c>
    </row>
    <row r="7065" spans="5:11" x14ac:dyDescent="0.25">
      <c r="E7065" s="5" t="s">
        <v>150</v>
      </c>
      <c r="F7065" s="1" t="s">
        <v>117</v>
      </c>
      <c r="G7065" s="2">
        <v>44375</v>
      </c>
      <c r="H7065" s="5">
        <v>0</v>
      </c>
      <c r="I7065" s="24">
        <f>VLOOKUP($E7065,Mapping!$A$2:$C$502,3,0)</f>
        <v>0</v>
      </c>
      <c r="J7065" s="24" t="str">
        <f>VLOOKUP($E7065,Mapping!$A$2:$C$502,2,0)</f>
        <v>Internal Event</v>
      </c>
      <c r="K7065" s="24" t="str">
        <f>VLOOKUP(G7065,Mapping!$E$2:$F$246,2,0)</f>
        <v>S1</v>
      </c>
    </row>
    <row r="7066" spans="5:11" x14ac:dyDescent="0.25">
      <c r="E7066" s="5" t="s">
        <v>151</v>
      </c>
      <c r="F7066" s="1" t="s">
        <v>117</v>
      </c>
      <c r="G7066" s="2">
        <v>44375</v>
      </c>
      <c r="H7066" s="5">
        <v>0</v>
      </c>
      <c r="I7066" s="24">
        <f>VLOOKUP($E7066,Mapping!$A$2:$C$502,3,0)</f>
        <v>0</v>
      </c>
      <c r="J7066" s="24" t="str">
        <f>VLOOKUP($E7066,Mapping!$A$2:$C$502,2,0)</f>
        <v>Internal Event</v>
      </c>
      <c r="K7066" s="24" t="str">
        <f>VLOOKUP(G7066,Mapping!$E$2:$F$246,2,0)</f>
        <v>S1</v>
      </c>
    </row>
    <row r="7067" spans="5:11" x14ac:dyDescent="0.25">
      <c r="E7067" s="5" t="s">
        <v>152</v>
      </c>
      <c r="F7067" s="1" t="s">
        <v>117</v>
      </c>
      <c r="G7067" s="2">
        <v>44375</v>
      </c>
      <c r="H7067" s="5">
        <v>0</v>
      </c>
      <c r="I7067" s="24">
        <f>VLOOKUP($E7067,Mapping!$A$2:$C$502,3,0)</f>
        <v>0</v>
      </c>
      <c r="J7067" s="24" t="str">
        <f>VLOOKUP($E7067,Mapping!$A$2:$C$502,2,0)</f>
        <v>Internal Event</v>
      </c>
      <c r="K7067" s="24" t="str">
        <f>VLOOKUP(G7067,Mapping!$E$2:$F$246,2,0)</f>
        <v>S1</v>
      </c>
    </row>
    <row r="7068" spans="5:11" x14ac:dyDescent="0.25">
      <c r="E7068" s="5" t="s">
        <v>153</v>
      </c>
      <c r="F7068" s="1" t="s">
        <v>117</v>
      </c>
      <c r="G7068" s="2">
        <v>44375</v>
      </c>
      <c r="H7068" s="5">
        <v>-26587.378751716002</v>
      </c>
      <c r="I7068" s="24">
        <f>VLOOKUP($E7068,Mapping!$A$2:$C$502,3,0)</f>
        <v>0</v>
      </c>
      <c r="J7068" s="24" t="str">
        <f>VLOOKUP($E7068,Mapping!$A$2:$C$502,2,0)</f>
        <v>Monday Effect</v>
      </c>
      <c r="K7068" s="24" t="str">
        <f>VLOOKUP(G7068,Mapping!$E$2:$F$246,2,0)</f>
        <v>S1</v>
      </c>
    </row>
    <row r="7069" spans="5:11" x14ac:dyDescent="0.25">
      <c r="E7069" s="5" t="s">
        <v>154</v>
      </c>
      <c r="F7069" s="1" t="s">
        <v>117</v>
      </c>
      <c r="G7069" s="2">
        <v>44375</v>
      </c>
      <c r="H7069" s="5">
        <v>0</v>
      </c>
      <c r="I7069" s="24">
        <f>VLOOKUP($E7069,Mapping!$A$2:$C$502,3,0)</f>
        <v>0</v>
      </c>
      <c r="J7069" s="24" t="str">
        <f>VLOOKUP($E7069,Mapping!$A$2:$C$502,2,0)</f>
        <v>New Content</v>
      </c>
      <c r="K7069" s="24" t="str">
        <f>VLOOKUP(G7069,Mapping!$E$2:$F$246,2,0)</f>
        <v>S1</v>
      </c>
    </row>
    <row r="7070" spans="5:11" x14ac:dyDescent="0.25">
      <c r="E7070" s="5" t="s">
        <v>155</v>
      </c>
      <c r="F7070" s="1" t="s">
        <v>117</v>
      </c>
      <c r="G7070" s="2">
        <v>44375</v>
      </c>
      <c r="H7070" s="5">
        <v>0</v>
      </c>
      <c r="I7070" s="24">
        <f>VLOOKUP($E7070,Mapping!$A$2:$C$502,3,0)</f>
        <v>0</v>
      </c>
      <c r="J7070" s="24" t="str">
        <f>VLOOKUP($E7070,Mapping!$A$2:$C$502,2,0)</f>
        <v>Internal Event</v>
      </c>
      <c r="K7070" s="24" t="str">
        <f>VLOOKUP(G7070,Mapping!$E$2:$F$246,2,0)</f>
        <v>S1</v>
      </c>
    </row>
    <row r="7071" spans="5:11" x14ac:dyDescent="0.25">
      <c r="E7071" s="5" t="s">
        <v>156</v>
      </c>
      <c r="F7071" s="1" t="s">
        <v>117</v>
      </c>
      <c r="G7071" s="2">
        <v>44375</v>
      </c>
      <c r="H7071" s="5">
        <v>0</v>
      </c>
      <c r="I7071" s="24">
        <f>VLOOKUP($E7071,Mapping!$A$2:$C$502,3,0)</f>
        <v>0</v>
      </c>
      <c r="J7071" s="24" t="str">
        <f>VLOOKUP($E7071,Mapping!$A$2:$C$502,2,0)</f>
        <v>Internal Event</v>
      </c>
      <c r="K7071" s="24" t="str">
        <f>VLOOKUP(G7071,Mapping!$E$2:$F$246,2,0)</f>
        <v>S1</v>
      </c>
    </row>
    <row r="7072" spans="5:11" x14ac:dyDescent="0.25">
      <c r="E7072" s="5" t="s">
        <v>233</v>
      </c>
      <c r="F7072" s="1" t="s">
        <v>117</v>
      </c>
      <c r="G7072" s="2">
        <v>44375</v>
      </c>
      <c r="H7072" s="5">
        <v>0</v>
      </c>
      <c r="I7072" s="24" t="str">
        <f>VLOOKUP($E7072,Mapping!$A$2:$C$502,3,0)</f>
        <v>S2</v>
      </c>
      <c r="J7072" s="24" t="str">
        <f>VLOOKUP($E7072,Mapping!$A$2:$C$502,2,0)</f>
        <v>Reddit</v>
      </c>
      <c r="K7072" s="24" t="str">
        <f>VLOOKUP(G7072,Mapping!$E$2:$F$246,2,0)</f>
        <v>S1</v>
      </c>
    </row>
    <row r="7073" spans="5:11" x14ac:dyDescent="0.25">
      <c r="E7073" s="5" t="s">
        <v>158</v>
      </c>
      <c r="F7073" s="1" t="s">
        <v>117</v>
      </c>
      <c r="G7073" s="2">
        <v>44375</v>
      </c>
      <c r="H7073" s="5">
        <v>0</v>
      </c>
      <c r="I7073" s="24">
        <f>VLOOKUP($E7073,Mapping!$A$2:$C$502,3,0)</f>
        <v>0</v>
      </c>
      <c r="J7073" s="24" t="str">
        <f>VLOOKUP($E7073,Mapping!$A$2:$C$502,2,0)</f>
        <v>Internal Event</v>
      </c>
      <c r="K7073" s="24" t="str">
        <f>VLOOKUP(G7073,Mapping!$E$2:$F$246,2,0)</f>
        <v>S1</v>
      </c>
    </row>
    <row r="7074" spans="5:11" x14ac:dyDescent="0.25">
      <c r="E7074" s="5" t="s">
        <v>159</v>
      </c>
      <c r="F7074" s="1" t="s">
        <v>117</v>
      </c>
      <c r="G7074" s="2">
        <v>44375</v>
      </c>
      <c r="H7074" s="5">
        <v>0</v>
      </c>
      <c r="I7074" s="24">
        <f>VLOOKUP($E7074,Mapping!$A$2:$C$502,3,0)</f>
        <v>0</v>
      </c>
      <c r="J7074" s="24" t="str">
        <f>VLOOKUP($E7074,Mapping!$A$2:$C$502,2,0)</f>
        <v>Event After Effect</v>
      </c>
      <c r="K7074" s="24" t="str">
        <f>VLOOKUP(G7074,Mapping!$E$2:$F$246,2,0)</f>
        <v>S1</v>
      </c>
    </row>
    <row r="7075" spans="5:11" x14ac:dyDescent="0.25">
      <c r="E7075" s="5" t="s">
        <v>160</v>
      </c>
      <c r="F7075" s="1" t="s">
        <v>117</v>
      </c>
      <c r="G7075" s="2">
        <v>44375</v>
      </c>
      <c r="H7075" s="5">
        <v>0</v>
      </c>
      <c r="I7075" s="24">
        <f>VLOOKUP($E7075,Mapping!$A$2:$C$502,3,0)</f>
        <v>0</v>
      </c>
      <c r="J7075" s="24" t="str">
        <f>VLOOKUP($E7075,Mapping!$A$2:$C$502,2,0)</f>
        <v>Event After Effect</v>
      </c>
      <c r="K7075" s="24" t="str">
        <f>VLOOKUP(G7075,Mapping!$E$2:$F$246,2,0)</f>
        <v>S1</v>
      </c>
    </row>
    <row r="7076" spans="5:11" x14ac:dyDescent="0.25">
      <c r="E7076" s="5" t="s">
        <v>161</v>
      </c>
      <c r="F7076" s="1" t="s">
        <v>117</v>
      </c>
      <c r="G7076" s="2">
        <v>44375</v>
      </c>
      <c r="H7076" s="5">
        <v>0</v>
      </c>
      <c r="I7076" s="24">
        <f>VLOOKUP($E7076,Mapping!$A$2:$C$502,3,0)</f>
        <v>0</v>
      </c>
      <c r="J7076" s="24" t="str">
        <f>VLOOKUP($E7076,Mapping!$A$2:$C$502,2,0)</f>
        <v>Internal Event</v>
      </c>
      <c r="K7076" s="24" t="str">
        <f>VLOOKUP(G7076,Mapping!$E$2:$F$246,2,0)</f>
        <v>S1</v>
      </c>
    </row>
    <row r="7077" spans="5:11" x14ac:dyDescent="0.25">
      <c r="E7077" s="5" t="s">
        <v>162</v>
      </c>
      <c r="F7077" s="1" t="s">
        <v>117</v>
      </c>
      <c r="G7077" s="2">
        <v>44375</v>
      </c>
      <c r="H7077" s="5">
        <v>0</v>
      </c>
      <c r="I7077" s="24">
        <f>VLOOKUP($E7077,Mapping!$A$2:$C$502,3,0)</f>
        <v>0</v>
      </c>
      <c r="J7077" s="24" t="str">
        <f>VLOOKUP($E7077,Mapping!$A$2:$C$502,2,0)</f>
        <v>Tuesday Effect</v>
      </c>
      <c r="K7077" s="24" t="str">
        <f>VLOOKUP(G7077,Mapping!$E$2:$F$246,2,0)</f>
        <v>S1</v>
      </c>
    </row>
    <row r="7078" spans="5:11" x14ac:dyDescent="0.25">
      <c r="E7078" s="5" t="s">
        <v>222</v>
      </c>
      <c r="F7078" s="1" t="s">
        <v>117</v>
      </c>
      <c r="G7078" s="2">
        <v>44375</v>
      </c>
      <c r="H7078" s="5">
        <v>0</v>
      </c>
      <c r="I7078" s="24" t="str">
        <f>VLOOKUP($E7078,Mapping!$A$2:$C$502,3,0)</f>
        <v>Pre</v>
      </c>
      <c r="J7078" s="24" t="str">
        <f>VLOOKUP($E7078,Mapping!$A$2:$C$502,2,0)</f>
        <v>Unity</v>
      </c>
      <c r="K7078" s="24" t="str">
        <f>VLOOKUP(G7078,Mapping!$E$2:$F$246,2,0)</f>
        <v>S1</v>
      </c>
    </row>
    <row r="7079" spans="5:11" x14ac:dyDescent="0.25">
      <c r="E7079" s="5" t="s">
        <v>234</v>
      </c>
      <c r="F7079" s="1" t="s">
        <v>117</v>
      </c>
      <c r="G7079" s="2">
        <v>44375</v>
      </c>
      <c r="H7079" s="5">
        <v>1349.8124514271401</v>
      </c>
      <c r="I7079" s="24" t="str">
        <f>VLOOKUP($E7079,Mapping!$A$2:$C$502,3,0)</f>
        <v>S1</v>
      </c>
      <c r="J7079" s="24" t="str">
        <f>VLOOKUP($E7079,Mapping!$A$2:$C$502,2,0)</f>
        <v>Unity</v>
      </c>
      <c r="K7079" s="24" t="str">
        <f>VLOOKUP(G7079,Mapping!$E$2:$F$246,2,0)</f>
        <v>S1</v>
      </c>
    </row>
    <row r="7080" spans="5:11" x14ac:dyDescent="0.25">
      <c r="E7080" s="5" t="s">
        <v>235</v>
      </c>
      <c r="F7080" s="1" t="s">
        <v>117</v>
      </c>
      <c r="G7080" s="2">
        <v>44375</v>
      </c>
      <c r="H7080" s="5">
        <v>0</v>
      </c>
      <c r="I7080" s="24" t="str">
        <f>VLOOKUP($E7080,Mapping!$A$2:$C$502,3,0)</f>
        <v>S2</v>
      </c>
      <c r="J7080" s="24" t="str">
        <f>VLOOKUP($E7080,Mapping!$A$2:$C$502,2,0)</f>
        <v>Unity</v>
      </c>
      <c r="K7080" s="24" t="str">
        <f>VLOOKUP(G7080,Mapping!$E$2:$F$246,2,0)</f>
        <v>S1</v>
      </c>
    </row>
    <row r="7081" spans="5:11" x14ac:dyDescent="0.25">
      <c r="E7081" s="5" t="s">
        <v>247</v>
      </c>
      <c r="F7081" s="1" t="s">
        <v>117</v>
      </c>
      <c r="G7081" s="2">
        <v>44375</v>
      </c>
      <c r="H7081" s="5">
        <v>0</v>
      </c>
      <c r="I7081" s="24" t="str">
        <f>VLOOKUP($E7081,Mapping!$A$2:$C$502,3,0)</f>
        <v>S3</v>
      </c>
      <c r="J7081" s="24" t="str">
        <f>VLOOKUP($E7081,Mapping!$A$2:$C$502,2,0)</f>
        <v>Unity</v>
      </c>
      <c r="K7081" s="24" t="str">
        <f>VLOOKUP(G7081,Mapping!$E$2:$F$246,2,0)</f>
        <v>S1</v>
      </c>
    </row>
    <row r="7082" spans="5:11" x14ac:dyDescent="0.25">
      <c r="E7082" s="5" t="s">
        <v>200</v>
      </c>
      <c r="F7082" s="1" t="s">
        <v>117</v>
      </c>
      <c r="G7082" s="2">
        <v>44376</v>
      </c>
      <c r="H7082" s="5">
        <v>5652.9810547771003</v>
      </c>
      <c r="I7082" s="24">
        <f>VLOOKUP($E7082,Mapping!$A$2:$C$502,3,0)</f>
        <v>0</v>
      </c>
      <c r="J7082" s="24" t="str">
        <f>VLOOKUP($E7082,Mapping!$A$2:$C$502,2,0)</f>
        <v>Apple Search</v>
      </c>
      <c r="K7082" s="24" t="str">
        <f>VLOOKUP(G7082,Mapping!$E$2:$F$246,2,0)</f>
        <v>S1</v>
      </c>
    </row>
    <row r="7083" spans="5:11" x14ac:dyDescent="0.25">
      <c r="E7083" s="5" t="s">
        <v>227</v>
      </c>
      <c r="F7083" s="1" t="s">
        <v>117</v>
      </c>
      <c r="G7083" s="2">
        <v>44376</v>
      </c>
      <c r="H7083" s="5">
        <v>132.306073532482</v>
      </c>
      <c r="I7083" s="24">
        <f>VLOOKUP($E7083,Mapping!$A$2:$C$502,3,0)</f>
        <v>0</v>
      </c>
      <c r="J7083" s="24" t="str">
        <f>VLOOKUP($E7083,Mapping!$A$2:$C$502,2,0)</f>
        <v>Applovin Rewarded</v>
      </c>
      <c r="K7083" s="24" t="str">
        <f>VLOOKUP(G7083,Mapping!$E$2:$F$246,2,0)</f>
        <v>S1</v>
      </c>
    </row>
    <row r="7084" spans="5:11" x14ac:dyDescent="0.25">
      <c r="E7084" s="5" t="s">
        <v>201</v>
      </c>
      <c r="F7084" s="1" t="s">
        <v>117</v>
      </c>
      <c r="G7084" s="2">
        <v>44376</v>
      </c>
      <c r="H7084" s="5">
        <v>201.251214096973</v>
      </c>
      <c r="I7084" s="24">
        <f>VLOOKUP($E7084,Mapping!$A$2:$C$502,3,0)</f>
        <v>0</v>
      </c>
      <c r="J7084" s="24" t="str">
        <f>VLOOKUP($E7084,Mapping!$A$2:$C$502,2,0)</f>
        <v>Applovin Video</v>
      </c>
      <c r="K7084" s="24" t="str">
        <f>VLOOKUP(G7084,Mapping!$E$2:$F$246,2,0)</f>
        <v>S1</v>
      </c>
    </row>
    <row r="7085" spans="5:11" x14ac:dyDescent="0.25">
      <c r="E7085" s="5" t="s">
        <v>143</v>
      </c>
      <c r="F7085" s="1" t="s">
        <v>117</v>
      </c>
      <c r="G7085" s="2">
        <v>44376</v>
      </c>
      <c r="H7085" s="5">
        <v>0</v>
      </c>
      <c r="I7085" s="24">
        <f>VLOOKUP($E7085,Mapping!$A$2:$C$502,3,0)</f>
        <v>0</v>
      </c>
      <c r="J7085" s="24" t="str">
        <f>VLOOKUP($E7085,Mapping!$A$2:$C$502,2,0)</f>
        <v>Bug Fix</v>
      </c>
      <c r="K7085" s="24" t="str">
        <f>VLOOKUP(G7085,Mapping!$E$2:$F$246,2,0)</f>
        <v>S1</v>
      </c>
    </row>
    <row r="7086" spans="5:11" x14ac:dyDescent="0.25">
      <c r="E7086" s="5" t="s">
        <v>144</v>
      </c>
      <c r="F7086" s="1" t="s">
        <v>117</v>
      </c>
      <c r="G7086" s="2">
        <v>44376</v>
      </c>
      <c r="H7086" s="5">
        <v>0</v>
      </c>
      <c r="I7086" s="24">
        <f>VLOOKUP($E7086,Mapping!$A$2:$C$502,3,0)</f>
        <v>0</v>
      </c>
      <c r="J7086" s="24" t="str">
        <f>VLOOKUP($E7086,Mapping!$A$2:$C$502,2,0)</f>
        <v>Bug Fix</v>
      </c>
      <c r="K7086" s="24" t="str">
        <f>VLOOKUP(G7086,Mapping!$E$2:$F$246,2,0)</f>
        <v>S1</v>
      </c>
    </row>
    <row r="7087" spans="5:11" x14ac:dyDescent="0.25">
      <c r="E7087" s="5" t="s">
        <v>226</v>
      </c>
      <c r="F7087" s="1" t="s">
        <v>117</v>
      </c>
      <c r="G7087" s="2">
        <v>44376</v>
      </c>
      <c r="H7087" s="5">
        <v>0</v>
      </c>
      <c r="I7087" s="24">
        <f>VLOOKUP($E7087,Mapping!$A$2:$C$502,3,0)</f>
        <v>0</v>
      </c>
      <c r="J7087" s="24" t="str">
        <f>VLOOKUP($E7087,Mapping!$A$2:$C$502,2,0)</f>
        <v>Bug Fix</v>
      </c>
      <c r="K7087" s="24" t="str">
        <f>VLOOKUP(G7087,Mapping!$E$2:$F$246,2,0)</f>
        <v>S1</v>
      </c>
    </row>
    <row r="7088" spans="5:11" x14ac:dyDescent="0.25">
      <c r="E7088" s="5" t="s">
        <v>146</v>
      </c>
      <c r="F7088" s="1" t="s">
        <v>117</v>
      </c>
      <c r="G7088" s="2">
        <v>44376</v>
      </c>
      <c r="H7088" s="5">
        <v>0</v>
      </c>
      <c r="I7088" s="24">
        <f>VLOOKUP($E7088,Mapping!$A$2:$C$502,3,0)</f>
        <v>0</v>
      </c>
      <c r="J7088" s="24" t="str">
        <f>VLOOKUP($E7088,Mapping!$A$2:$C$502,2,0)</f>
        <v>Event After Effect</v>
      </c>
      <c r="K7088" s="24" t="str">
        <f>VLOOKUP(G7088,Mapping!$E$2:$F$246,2,0)</f>
        <v>S1</v>
      </c>
    </row>
    <row r="7089" spans="5:11" x14ac:dyDescent="0.25">
      <c r="E7089" s="5" t="s">
        <v>228</v>
      </c>
      <c r="F7089" s="1" t="s">
        <v>117</v>
      </c>
      <c r="G7089" s="2">
        <v>44376</v>
      </c>
      <c r="H7089" s="5">
        <v>1941.0909926097099</v>
      </c>
      <c r="I7089" s="24">
        <f>VLOOKUP($E7089,Mapping!$A$2:$C$502,3,0)</f>
        <v>0</v>
      </c>
      <c r="J7089" s="24" t="str">
        <f>VLOOKUP($E7089,Mapping!$A$2:$C$502,2,0)</f>
        <v>Bytedance Global</v>
      </c>
      <c r="K7089" s="24" t="str">
        <f>VLOOKUP(G7089,Mapping!$E$2:$F$246,2,0)</f>
        <v>S1</v>
      </c>
    </row>
    <row r="7090" spans="5:11" x14ac:dyDescent="0.25">
      <c r="E7090" s="5" t="s">
        <v>180</v>
      </c>
      <c r="F7090" s="1" t="s">
        <v>117</v>
      </c>
      <c r="G7090" s="2">
        <v>44376</v>
      </c>
      <c r="H7090" s="5">
        <v>-13192.370643890899</v>
      </c>
      <c r="I7090" s="24">
        <f>VLOOKUP($E7090,Mapping!$A$2:$C$502,3,0)</f>
        <v>0</v>
      </c>
      <c r="J7090" s="24" t="str">
        <f>VLOOKUP($E7090,Mapping!$A$2:$C$502,2,0)</f>
        <v>Lords Mobile</v>
      </c>
      <c r="K7090" s="24" t="str">
        <f>VLOOKUP(G7090,Mapping!$E$2:$F$246,2,0)</f>
        <v>S1</v>
      </c>
    </row>
    <row r="7091" spans="5:11" x14ac:dyDescent="0.25">
      <c r="E7091" s="5" t="s">
        <v>181</v>
      </c>
      <c r="F7091" s="1" t="s">
        <v>117</v>
      </c>
      <c r="G7091" s="2">
        <v>44376</v>
      </c>
      <c r="H7091" s="5">
        <v>-9751.4223294113108</v>
      </c>
      <c r="I7091" s="24">
        <f>VLOOKUP($E7091,Mapping!$A$2:$C$502,3,0)</f>
        <v>0</v>
      </c>
      <c r="J7091" s="24" t="str">
        <f>VLOOKUP($E7091,Mapping!$A$2:$C$502,2,0)</f>
        <v>Rise of Kingdom</v>
      </c>
      <c r="K7091" s="24" t="str">
        <f>VLOOKUP(G7091,Mapping!$E$2:$F$246,2,0)</f>
        <v>S1</v>
      </c>
    </row>
    <row r="7092" spans="5:11" x14ac:dyDescent="0.25">
      <c r="E7092" s="5" t="s">
        <v>182</v>
      </c>
      <c r="F7092" s="1" t="s">
        <v>117</v>
      </c>
      <c r="G7092" s="2">
        <v>44376</v>
      </c>
      <c r="H7092" s="5">
        <v>-8023.8271364602997</v>
      </c>
      <c r="I7092" s="24">
        <f>VLOOKUP($E7092,Mapping!$A$2:$C$502,3,0)</f>
        <v>0</v>
      </c>
      <c r="J7092" s="24" t="str">
        <f>VLOOKUP($E7092,Mapping!$A$2:$C$502,2,0)</f>
        <v>West Game</v>
      </c>
      <c r="K7092" s="24" t="str">
        <f>VLOOKUP(G7092,Mapping!$E$2:$F$246,2,0)</f>
        <v>S1</v>
      </c>
    </row>
    <row r="7093" spans="5:11" x14ac:dyDescent="0.25">
      <c r="E7093" s="5" t="s">
        <v>148</v>
      </c>
      <c r="F7093" s="1" t="s">
        <v>117</v>
      </c>
      <c r="G7093" s="2">
        <v>44376</v>
      </c>
      <c r="H7093" s="5">
        <v>0</v>
      </c>
      <c r="I7093" s="24">
        <f>VLOOKUP($E7093,Mapping!$A$2:$C$502,3,0)</f>
        <v>0</v>
      </c>
      <c r="J7093" s="24" t="str">
        <f>VLOOKUP($E7093,Mapping!$A$2:$C$502,2,0)</f>
        <v>Event After Effect</v>
      </c>
      <c r="K7093" s="24" t="str">
        <f>VLOOKUP(G7093,Mapping!$E$2:$F$246,2,0)</f>
        <v>S1</v>
      </c>
    </row>
    <row r="7094" spans="5:11" x14ac:dyDescent="0.25">
      <c r="E7094" s="5" t="s">
        <v>202</v>
      </c>
      <c r="F7094" s="1" t="s">
        <v>117</v>
      </c>
      <c r="G7094" s="2">
        <v>44376</v>
      </c>
      <c r="H7094" s="5">
        <v>9345.6455448329998</v>
      </c>
      <c r="I7094" s="24" t="str">
        <f>VLOOKUP($E7094,Mapping!$A$2:$C$502,3,0)</f>
        <v>S1</v>
      </c>
      <c r="J7094" s="24" t="str">
        <f>VLOOKUP($E7094,Mapping!$A$2:$C$502,2,0)</f>
        <v>Facebook AEO AAA</v>
      </c>
      <c r="K7094" s="24" t="str">
        <f>VLOOKUP(G7094,Mapping!$E$2:$F$246,2,0)</f>
        <v>S1</v>
      </c>
    </row>
    <row r="7095" spans="5:11" x14ac:dyDescent="0.25">
      <c r="E7095" s="5" t="s">
        <v>203</v>
      </c>
      <c r="F7095" s="1" t="s">
        <v>117</v>
      </c>
      <c r="G7095" s="2">
        <v>44376</v>
      </c>
      <c r="H7095" s="5">
        <v>0</v>
      </c>
      <c r="I7095" s="24" t="str">
        <f>VLOOKUP($E7095,Mapping!$A$2:$C$502,3,0)</f>
        <v>S2</v>
      </c>
      <c r="J7095" s="24" t="str">
        <f>VLOOKUP($E7095,Mapping!$A$2:$C$502,2,0)</f>
        <v>Facebook AEO AAA</v>
      </c>
      <c r="K7095" s="24" t="str">
        <f>VLOOKUP(G7095,Mapping!$E$2:$F$246,2,0)</f>
        <v>S1</v>
      </c>
    </row>
    <row r="7096" spans="5:11" x14ac:dyDescent="0.25">
      <c r="E7096" s="5" t="s">
        <v>243</v>
      </c>
      <c r="F7096" s="1" t="s">
        <v>117</v>
      </c>
      <c r="G7096" s="2">
        <v>44376</v>
      </c>
      <c r="H7096" s="5">
        <v>0</v>
      </c>
      <c r="I7096" s="24" t="str">
        <f>VLOOKUP($E7096,Mapping!$A$2:$C$502,3,0)</f>
        <v>S3</v>
      </c>
      <c r="J7096" s="24" t="str">
        <f>VLOOKUP($E7096,Mapping!$A$2:$C$502,2,0)</f>
        <v>Facebook AEO AAA</v>
      </c>
      <c r="K7096" s="24" t="str">
        <f>VLOOKUP(G7096,Mapping!$E$2:$F$246,2,0)</f>
        <v>S1</v>
      </c>
    </row>
    <row r="7097" spans="5:11" x14ac:dyDescent="0.25">
      <c r="E7097" s="5" t="s">
        <v>204</v>
      </c>
      <c r="F7097" s="1" t="s">
        <v>117</v>
      </c>
      <c r="G7097" s="2">
        <v>44376</v>
      </c>
      <c r="H7097" s="5">
        <v>0</v>
      </c>
      <c r="I7097" s="24" t="str">
        <f>VLOOKUP($E7097,Mapping!$A$2:$C$502,3,0)</f>
        <v>Pre</v>
      </c>
      <c r="J7097" s="24" t="str">
        <f>VLOOKUP($E7097,Mapping!$A$2:$C$502,2,0)</f>
        <v>Facebook AEO AAA</v>
      </c>
      <c r="K7097" s="24" t="str">
        <f>VLOOKUP(G7097,Mapping!$E$2:$F$246,2,0)</f>
        <v>S1</v>
      </c>
    </row>
    <row r="7098" spans="5:11" x14ac:dyDescent="0.25">
      <c r="E7098" s="5" t="s">
        <v>205</v>
      </c>
      <c r="F7098" s="1" t="s">
        <v>117</v>
      </c>
      <c r="G7098" s="2">
        <v>44376</v>
      </c>
      <c r="H7098" s="5">
        <v>15637.588073770699</v>
      </c>
      <c r="I7098" s="24" t="str">
        <f>VLOOKUP($E7098,Mapping!$A$2:$C$502,3,0)</f>
        <v>S1</v>
      </c>
      <c r="J7098" s="24" t="str">
        <f>VLOOKUP($E7098,Mapping!$A$2:$C$502,2,0)</f>
        <v>Facebook AEO BAU</v>
      </c>
      <c r="K7098" s="24" t="str">
        <f>VLOOKUP(G7098,Mapping!$E$2:$F$246,2,0)</f>
        <v>S1</v>
      </c>
    </row>
    <row r="7099" spans="5:11" x14ac:dyDescent="0.25">
      <c r="E7099" s="5" t="s">
        <v>206</v>
      </c>
      <c r="F7099" s="1" t="s">
        <v>117</v>
      </c>
      <c r="G7099" s="2">
        <v>44376</v>
      </c>
      <c r="H7099" s="5">
        <v>0</v>
      </c>
      <c r="I7099" s="24" t="str">
        <f>VLOOKUP($E7099,Mapping!$A$2:$C$502,3,0)</f>
        <v>S2</v>
      </c>
      <c r="J7099" s="24" t="str">
        <f>VLOOKUP($E7099,Mapping!$A$2:$C$502,2,0)</f>
        <v>Facebook AEO BAU</v>
      </c>
      <c r="K7099" s="24" t="str">
        <f>VLOOKUP(G7099,Mapping!$E$2:$F$246,2,0)</f>
        <v>S1</v>
      </c>
    </row>
    <row r="7100" spans="5:11" x14ac:dyDescent="0.25">
      <c r="E7100" s="5" t="s">
        <v>244</v>
      </c>
      <c r="F7100" s="1" t="s">
        <v>117</v>
      </c>
      <c r="G7100" s="2">
        <v>44376</v>
      </c>
      <c r="H7100" s="5">
        <v>0</v>
      </c>
      <c r="I7100" s="24" t="str">
        <f>VLOOKUP($E7100,Mapping!$A$2:$C$502,3,0)</f>
        <v>S3</v>
      </c>
      <c r="J7100" s="24" t="str">
        <f>VLOOKUP($E7100,Mapping!$A$2:$C$502,2,0)</f>
        <v>Facebook AEO BAU</v>
      </c>
      <c r="K7100" s="24" t="str">
        <f>VLOOKUP(G7100,Mapping!$E$2:$F$246,2,0)</f>
        <v>S1</v>
      </c>
    </row>
    <row r="7101" spans="5:11" x14ac:dyDescent="0.25">
      <c r="E7101" s="5" t="s">
        <v>207</v>
      </c>
      <c r="F7101" s="1" t="s">
        <v>117</v>
      </c>
      <c r="G7101" s="2">
        <v>44376</v>
      </c>
      <c r="H7101" s="5">
        <v>0</v>
      </c>
      <c r="I7101" s="24" t="str">
        <f>VLOOKUP($E7101,Mapping!$A$2:$C$502,3,0)</f>
        <v>Pre</v>
      </c>
      <c r="J7101" s="24" t="str">
        <f>VLOOKUP($E7101,Mapping!$A$2:$C$502,2,0)</f>
        <v>Facebook AEO BAU</v>
      </c>
      <c r="K7101" s="24" t="str">
        <f>VLOOKUP(G7101,Mapping!$E$2:$F$246,2,0)</f>
        <v>S1</v>
      </c>
    </row>
    <row r="7102" spans="5:11" x14ac:dyDescent="0.25">
      <c r="E7102" s="5" t="s">
        <v>208</v>
      </c>
      <c r="F7102" s="1" t="s">
        <v>117</v>
      </c>
      <c r="G7102" s="2">
        <v>44376</v>
      </c>
      <c r="H7102" s="5">
        <v>0</v>
      </c>
      <c r="I7102" s="24" t="str">
        <f>VLOOKUP($E7102,Mapping!$A$2:$C$502,3,0)</f>
        <v>Pre</v>
      </c>
      <c r="J7102" s="24" t="str">
        <f>VLOOKUP($E7102,Mapping!$A$2:$C$502,2,0)</f>
        <v>Facebook VO AAA</v>
      </c>
      <c r="K7102" s="24" t="str">
        <f>VLOOKUP(G7102,Mapping!$E$2:$F$246,2,0)</f>
        <v>S1</v>
      </c>
    </row>
    <row r="7103" spans="5:11" x14ac:dyDescent="0.25">
      <c r="E7103" s="5" t="s">
        <v>209</v>
      </c>
      <c r="F7103" s="1" t="s">
        <v>117</v>
      </c>
      <c r="G7103" s="2">
        <v>44376</v>
      </c>
      <c r="H7103" s="5">
        <v>11433.769492219801</v>
      </c>
      <c r="I7103" s="24" t="str">
        <f>VLOOKUP($E7103,Mapping!$A$2:$C$502,3,0)</f>
        <v>S1</v>
      </c>
      <c r="J7103" s="24" t="str">
        <f>VLOOKUP($E7103,Mapping!$A$2:$C$502,2,0)</f>
        <v>Facebook VO AAA</v>
      </c>
      <c r="K7103" s="24" t="str">
        <f>VLOOKUP(G7103,Mapping!$E$2:$F$246,2,0)</f>
        <v>S1</v>
      </c>
    </row>
    <row r="7104" spans="5:11" x14ac:dyDescent="0.25">
      <c r="E7104" s="5" t="s">
        <v>210</v>
      </c>
      <c r="F7104" s="1" t="s">
        <v>117</v>
      </c>
      <c r="G7104" s="2">
        <v>44376</v>
      </c>
      <c r="H7104" s="5">
        <v>0</v>
      </c>
      <c r="I7104" s="24" t="str">
        <f>VLOOKUP($E7104,Mapping!$A$2:$C$502,3,0)</f>
        <v>S2</v>
      </c>
      <c r="J7104" s="24" t="str">
        <f>VLOOKUP($E7104,Mapping!$A$2:$C$502,2,0)</f>
        <v>Facebook VO AAA</v>
      </c>
      <c r="K7104" s="24" t="str">
        <f>VLOOKUP(G7104,Mapping!$E$2:$F$246,2,0)</f>
        <v>S1</v>
      </c>
    </row>
    <row r="7105" spans="5:11" x14ac:dyDescent="0.25">
      <c r="E7105" s="5" t="s">
        <v>245</v>
      </c>
      <c r="F7105" s="1" t="s">
        <v>117</v>
      </c>
      <c r="G7105" s="2">
        <v>44376</v>
      </c>
      <c r="H7105" s="5">
        <v>0</v>
      </c>
      <c r="I7105" s="24" t="str">
        <f>VLOOKUP($E7105,Mapping!$A$2:$C$502,3,0)</f>
        <v>S3</v>
      </c>
      <c r="J7105" s="24" t="str">
        <f>VLOOKUP($E7105,Mapping!$A$2:$C$502,2,0)</f>
        <v>Facebook VO AAA</v>
      </c>
      <c r="K7105" s="24" t="str">
        <f>VLOOKUP(G7105,Mapping!$E$2:$F$246,2,0)</f>
        <v>S1</v>
      </c>
    </row>
    <row r="7106" spans="5:11" x14ac:dyDescent="0.25">
      <c r="E7106" s="5" t="s">
        <v>211</v>
      </c>
      <c r="F7106" s="1" t="s">
        <v>117</v>
      </c>
      <c r="G7106" s="2">
        <v>44376</v>
      </c>
      <c r="H7106" s="5">
        <v>0</v>
      </c>
      <c r="I7106" s="24" t="str">
        <f>VLOOKUP($E7106,Mapping!$A$2:$C$502,3,0)</f>
        <v>Pre</v>
      </c>
      <c r="J7106" s="24" t="str">
        <f>VLOOKUP($E7106,Mapping!$A$2:$C$502,2,0)</f>
        <v>Facebook VO BAU</v>
      </c>
      <c r="K7106" s="24" t="str">
        <f>VLOOKUP(G7106,Mapping!$E$2:$F$246,2,0)</f>
        <v>S1</v>
      </c>
    </row>
    <row r="7107" spans="5:11" x14ac:dyDescent="0.25">
      <c r="E7107" s="5" t="s">
        <v>212</v>
      </c>
      <c r="F7107" s="1" t="s">
        <v>117</v>
      </c>
      <c r="G7107" s="2">
        <v>44376</v>
      </c>
      <c r="H7107" s="5">
        <v>2447.0802023300398</v>
      </c>
      <c r="I7107" s="24" t="str">
        <f>VLOOKUP($E7107,Mapping!$A$2:$C$502,3,0)</f>
        <v>S1</v>
      </c>
      <c r="J7107" s="24" t="str">
        <f>VLOOKUP($E7107,Mapping!$A$2:$C$502,2,0)</f>
        <v>Facebook VO BAU</v>
      </c>
      <c r="K7107" s="24" t="str">
        <f>VLOOKUP(G7107,Mapping!$E$2:$F$246,2,0)</f>
        <v>S1</v>
      </c>
    </row>
    <row r="7108" spans="5:11" x14ac:dyDescent="0.25">
      <c r="E7108" s="5" t="s">
        <v>213</v>
      </c>
      <c r="F7108" s="1" t="s">
        <v>117</v>
      </c>
      <c r="G7108" s="2">
        <v>44376</v>
      </c>
      <c r="H7108" s="5">
        <v>0</v>
      </c>
      <c r="I7108" s="24" t="str">
        <f>VLOOKUP($E7108,Mapping!$A$2:$C$502,3,0)</f>
        <v>S2</v>
      </c>
      <c r="J7108" s="24" t="str">
        <f>VLOOKUP($E7108,Mapping!$A$2:$C$502,2,0)</f>
        <v>Facebook VO BAU</v>
      </c>
      <c r="K7108" s="24" t="str">
        <f>VLOOKUP(G7108,Mapping!$E$2:$F$246,2,0)</f>
        <v>S1</v>
      </c>
    </row>
    <row r="7109" spans="5:11" x14ac:dyDescent="0.25">
      <c r="E7109" s="5" t="s">
        <v>246</v>
      </c>
      <c r="F7109" s="1" t="s">
        <v>117</v>
      </c>
      <c r="G7109" s="2">
        <v>44376</v>
      </c>
      <c r="H7109" s="5">
        <v>0</v>
      </c>
      <c r="I7109" s="24" t="str">
        <f>VLOOKUP($E7109,Mapping!$A$2:$C$502,3,0)</f>
        <v>S3</v>
      </c>
      <c r="J7109" s="24" t="str">
        <f>VLOOKUP($E7109,Mapping!$A$2:$C$502,2,0)</f>
        <v>Facebook VO BAU</v>
      </c>
      <c r="K7109" s="24" t="str">
        <f>VLOOKUP(G7109,Mapping!$E$2:$F$246,2,0)</f>
        <v>S1</v>
      </c>
    </row>
    <row r="7110" spans="5:11" x14ac:dyDescent="0.25">
      <c r="E7110" s="5" t="s">
        <v>214</v>
      </c>
      <c r="F7110" s="1" t="s">
        <v>117</v>
      </c>
      <c r="G7110" s="2">
        <v>44376</v>
      </c>
      <c r="H7110" s="5">
        <v>0</v>
      </c>
      <c r="I7110" s="24" t="str">
        <f>VLOOKUP($E7110,Mapping!$A$2:$C$502,3,0)</f>
        <v>Pre</v>
      </c>
      <c r="J7110" s="24" t="str">
        <f>VLOOKUP($E7110,Mapping!$A$2:$C$502,2,0)</f>
        <v>Facebook VO Dynamic</v>
      </c>
      <c r="K7110" s="24" t="str">
        <f>VLOOKUP(G7110,Mapping!$E$2:$F$246,2,0)</f>
        <v>S1</v>
      </c>
    </row>
    <row r="7111" spans="5:11" x14ac:dyDescent="0.25">
      <c r="E7111" s="5" t="s">
        <v>215</v>
      </c>
      <c r="F7111" s="1" t="s">
        <v>117</v>
      </c>
      <c r="G7111" s="2">
        <v>44376</v>
      </c>
      <c r="H7111" s="5">
        <v>55.299636336970899</v>
      </c>
      <c r="I7111" s="24" t="str">
        <f>VLOOKUP($E7111,Mapping!$A$2:$C$502,3,0)</f>
        <v>S1</v>
      </c>
      <c r="J7111" s="24" t="str">
        <f>VLOOKUP($E7111,Mapping!$A$2:$C$502,2,0)</f>
        <v>Facebook VO Dynamic</v>
      </c>
      <c r="K7111" s="24" t="str">
        <f>VLOOKUP(G7111,Mapping!$E$2:$F$246,2,0)</f>
        <v>S1</v>
      </c>
    </row>
    <row r="7112" spans="5:11" x14ac:dyDescent="0.25">
      <c r="E7112" s="5" t="s">
        <v>216</v>
      </c>
      <c r="F7112" s="1" t="s">
        <v>117</v>
      </c>
      <c r="G7112" s="2">
        <v>44376</v>
      </c>
      <c r="H7112" s="5">
        <v>0</v>
      </c>
      <c r="I7112" s="24" t="str">
        <f>VLOOKUP($E7112,Mapping!$A$2:$C$502,3,0)</f>
        <v>Pre</v>
      </c>
      <c r="J7112" s="24" t="str">
        <f>VLOOKUP($E7112,Mapping!$A$2:$C$502,2,0)</f>
        <v>Google Display</v>
      </c>
      <c r="K7112" s="24" t="str">
        <f>VLOOKUP(G7112,Mapping!$E$2:$F$246,2,0)</f>
        <v>S1</v>
      </c>
    </row>
    <row r="7113" spans="5:11" x14ac:dyDescent="0.25">
      <c r="E7113" s="5" t="s">
        <v>217</v>
      </c>
      <c r="F7113" s="1" t="s">
        <v>117</v>
      </c>
      <c r="G7113" s="2">
        <v>44376</v>
      </c>
      <c r="H7113" s="5">
        <v>0</v>
      </c>
      <c r="I7113" s="24">
        <f>VLOOKUP($E7113,Mapping!$A$2:$C$502,3,0)</f>
        <v>0</v>
      </c>
      <c r="J7113" s="24" t="str">
        <f>VLOOKUP($E7113,Mapping!$A$2:$C$502,2,0)</f>
        <v>Google Display</v>
      </c>
      <c r="K7113" s="24" t="str">
        <f>VLOOKUP(G7113,Mapping!$E$2:$F$246,2,0)</f>
        <v>S1</v>
      </c>
    </row>
    <row r="7114" spans="5:11" x14ac:dyDescent="0.25">
      <c r="E7114" s="5" t="s">
        <v>229</v>
      </c>
      <c r="F7114" s="1" t="s">
        <v>117</v>
      </c>
      <c r="G7114" s="2">
        <v>44376</v>
      </c>
      <c r="H7114" s="5">
        <v>0</v>
      </c>
      <c r="I7114" s="24">
        <f>VLOOKUP($E7114,Mapping!$A$2:$C$502,3,0)</f>
        <v>0</v>
      </c>
      <c r="J7114" s="24" t="str">
        <f>VLOOKUP($E7114,Mapping!$A$2:$C$502,2,0)</f>
        <v>Google Display</v>
      </c>
      <c r="K7114" s="24" t="str">
        <f>VLOOKUP(G7114,Mapping!$E$2:$F$246,2,0)</f>
        <v>S1</v>
      </c>
    </row>
    <row r="7115" spans="5:11" x14ac:dyDescent="0.25">
      <c r="E7115" s="5" t="s">
        <v>218</v>
      </c>
      <c r="F7115" s="1" t="s">
        <v>117</v>
      </c>
      <c r="G7115" s="2">
        <v>44376</v>
      </c>
      <c r="H7115" s="5">
        <v>0</v>
      </c>
      <c r="I7115" s="24">
        <f>VLOOKUP($E7115,Mapping!$A$2:$C$502,3,0)</f>
        <v>0</v>
      </c>
      <c r="J7115" s="24" t="str">
        <f>VLOOKUP($E7115,Mapping!$A$2:$C$502,2,0)</f>
        <v>Google Display</v>
      </c>
      <c r="K7115" s="24" t="str">
        <f>VLOOKUP(G7115,Mapping!$E$2:$F$246,2,0)</f>
        <v>S1</v>
      </c>
    </row>
    <row r="7116" spans="5:11" x14ac:dyDescent="0.25">
      <c r="E7116" s="5" t="s">
        <v>230</v>
      </c>
      <c r="F7116" s="1" t="s">
        <v>117</v>
      </c>
      <c r="G7116" s="2">
        <v>44376</v>
      </c>
      <c r="H7116" s="5">
        <v>29198.261747394201</v>
      </c>
      <c r="I7116" s="24" t="str">
        <f>VLOOKUP($E7116,Mapping!$A$2:$C$502,3,0)</f>
        <v>S1</v>
      </c>
      <c r="J7116" s="24" t="str">
        <f>VLOOKUP($E7116,Mapping!$A$2:$C$502,2,0)</f>
        <v>Google Display</v>
      </c>
      <c r="K7116" s="24" t="str">
        <f>VLOOKUP(G7116,Mapping!$E$2:$F$246,2,0)</f>
        <v>S1</v>
      </c>
    </row>
    <row r="7117" spans="5:11" x14ac:dyDescent="0.25">
      <c r="E7117" s="5" t="s">
        <v>219</v>
      </c>
      <c r="F7117" s="1" t="s">
        <v>117</v>
      </c>
      <c r="G7117" s="2">
        <v>44376</v>
      </c>
      <c r="H7117" s="5">
        <v>0</v>
      </c>
      <c r="I7117" s="24" t="str">
        <f>VLOOKUP($E7117,Mapping!$A$2:$C$502,3,0)</f>
        <v>Pre</v>
      </c>
      <c r="J7117" s="24" t="str">
        <f>VLOOKUP($E7117,Mapping!$A$2:$C$502,2,0)</f>
        <v>Google Youtube</v>
      </c>
      <c r="K7117" s="24" t="str">
        <f>VLOOKUP(G7117,Mapping!$E$2:$F$246,2,0)</f>
        <v>S1</v>
      </c>
    </row>
    <row r="7118" spans="5:11" x14ac:dyDescent="0.25">
      <c r="E7118" s="5" t="s">
        <v>220</v>
      </c>
      <c r="F7118" s="1" t="s">
        <v>117</v>
      </c>
      <c r="G7118" s="2">
        <v>44376</v>
      </c>
      <c r="H7118" s="5">
        <v>0</v>
      </c>
      <c r="I7118" s="24">
        <f>VLOOKUP($E7118,Mapping!$A$2:$C$502,3,0)</f>
        <v>0</v>
      </c>
      <c r="J7118" s="24" t="str">
        <f>VLOOKUP($E7118,Mapping!$A$2:$C$502,2,0)</f>
        <v>Google Youtube</v>
      </c>
      <c r="K7118" s="24" t="str">
        <f>VLOOKUP(G7118,Mapping!$E$2:$F$246,2,0)</f>
        <v>S1</v>
      </c>
    </row>
    <row r="7119" spans="5:11" x14ac:dyDescent="0.25">
      <c r="E7119" s="5" t="s">
        <v>231</v>
      </c>
      <c r="F7119" s="1" t="s">
        <v>117</v>
      </c>
      <c r="G7119" s="2">
        <v>44376</v>
      </c>
      <c r="H7119" s="5">
        <v>0</v>
      </c>
      <c r="I7119" s="24">
        <f>VLOOKUP($E7119,Mapping!$A$2:$C$502,3,0)</f>
        <v>0</v>
      </c>
      <c r="J7119" s="24" t="str">
        <f>VLOOKUP($E7119,Mapping!$A$2:$C$502,2,0)</f>
        <v>Google Youtube</v>
      </c>
      <c r="K7119" s="24" t="str">
        <f>VLOOKUP(G7119,Mapping!$E$2:$F$246,2,0)</f>
        <v>S1</v>
      </c>
    </row>
    <row r="7120" spans="5:11" x14ac:dyDescent="0.25">
      <c r="E7120" s="5" t="s">
        <v>221</v>
      </c>
      <c r="F7120" s="1" t="s">
        <v>117</v>
      </c>
      <c r="G7120" s="2">
        <v>44376</v>
      </c>
      <c r="H7120" s="5">
        <v>0</v>
      </c>
      <c r="I7120" s="24">
        <f>VLOOKUP($E7120,Mapping!$A$2:$C$502,3,0)</f>
        <v>0</v>
      </c>
      <c r="J7120" s="24" t="str">
        <f>VLOOKUP($E7120,Mapping!$A$2:$C$502,2,0)</f>
        <v>Google Youtube</v>
      </c>
      <c r="K7120" s="24" t="str">
        <f>VLOOKUP(G7120,Mapping!$E$2:$F$246,2,0)</f>
        <v>S1</v>
      </c>
    </row>
    <row r="7121" spans="5:11" x14ac:dyDescent="0.25">
      <c r="E7121" s="5" t="s">
        <v>232</v>
      </c>
      <c r="F7121" s="1" t="s">
        <v>117</v>
      </c>
      <c r="G7121" s="2">
        <v>44376</v>
      </c>
      <c r="H7121" s="5">
        <v>18064.461255441202</v>
      </c>
      <c r="I7121" s="24" t="str">
        <f>VLOOKUP($E7121,Mapping!$A$2:$C$502,3,0)</f>
        <v>S1</v>
      </c>
      <c r="J7121" s="24" t="str">
        <f>VLOOKUP($E7121,Mapping!$A$2:$C$502,2,0)</f>
        <v>Google Youtube</v>
      </c>
      <c r="K7121" s="24" t="str">
        <f>VLOOKUP(G7121,Mapping!$E$2:$F$246,2,0)</f>
        <v>S1</v>
      </c>
    </row>
    <row r="7122" spans="5:11" x14ac:dyDescent="0.25">
      <c r="E7122" s="5" t="s">
        <v>73</v>
      </c>
      <c r="F7122" s="1" t="s">
        <v>117</v>
      </c>
      <c r="G7122" s="2">
        <v>44376</v>
      </c>
      <c r="H7122" s="5">
        <v>282876.95580592903</v>
      </c>
      <c r="I7122" s="24">
        <f>VLOOKUP($E7122,Mapping!$A$2:$C$502,3,0)</f>
        <v>0</v>
      </c>
      <c r="J7122" s="24">
        <f>VLOOKUP($E7122,Mapping!$A$2:$C$502,2,0)</f>
        <v>0</v>
      </c>
      <c r="K7122" s="24" t="str">
        <f>VLOOKUP(G7122,Mapping!$E$2:$F$246,2,0)</f>
        <v>S1</v>
      </c>
    </row>
    <row r="7123" spans="5:11" x14ac:dyDescent="0.25">
      <c r="E7123" s="5" t="s">
        <v>149</v>
      </c>
      <c r="F7123" s="1" t="s">
        <v>117</v>
      </c>
      <c r="G7123" s="2">
        <v>44376</v>
      </c>
      <c r="H7123" s="5">
        <v>0</v>
      </c>
      <c r="I7123" s="24">
        <f>VLOOKUP($E7123,Mapping!$A$2:$C$502,3,0)</f>
        <v>0</v>
      </c>
      <c r="J7123" s="24" t="str">
        <f>VLOOKUP($E7123,Mapping!$A$2:$C$502,2,0)</f>
        <v>Event After Effect</v>
      </c>
      <c r="K7123" s="24" t="str">
        <f>VLOOKUP(G7123,Mapping!$E$2:$F$246,2,0)</f>
        <v>S1</v>
      </c>
    </row>
    <row r="7124" spans="5:11" x14ac:dyDescent="0.25">
      <c r="E7124" s="5" t="s">
        <v>150</v>
      </c>
      <c r="F7124" s="1" t="s">
        <v>117</v>
      </c>
      <c r="G7124" s="2">
        <v>44376</v>
      </c>
      <c r="H7124" s="5">
        <v>0</v>
      </c>
      <c r="I7124" s="24">
        <f>VLOOKUP($E7124,Mapping!$A$2:$C$502,3,0)</f>
        <v>0</v>
      </c>
      <c r="J7124" s="24" t="str">
        <f>VLOOKUP($E7124,Mapping!$A$2:$C$502,2,0)</f>
        <v>Internal Event</v>
      </c>
      <c r="K7124" s="24" t="str">
        <f>VLOOKUP(G7124,Mapping!$E$2:$F$246,2,0)</f>
        <v>S1</v>
      </c>
    </row>
    <row r="7125" spans="5:11" x14ac:dyDescent="0.25">
      <c r="E7125" s="5" t="s">
        <v>151</v>
      </c>
      <c r="F7125" s="1" t="s">
        <v>117</v>
      </c>
      <c r="G7125" s="2">
        <v>44376</v>
      </c>
      <c r="H7125" s="5">
        <v>0</v>
      </c>
      <c r="I7125" s="24">
        <f>VLOOKUP($E7125,Mapping!$A$2:$C$502,3,0)</f>
        <v>0</v>
      </c>
      <c r="J7125" s="24" t="str">
        <f>VLOOKUP($E7125,Mapping!$A$2:$C$502,2,0)</f>
        <v>Internal Event</v>
      </c>
      <c r="K7125" s="24" t="str">
        <f>VLOOKUP(G7125,Mapping!$E$2:$F$246,2,0)</f>
        <v>S1</v>
      </c>
    </row>
    <row r="7126" spans="5:11" x14ac:dyDescent="0.25">
      <c r="E7126" s="5" t="s">
        <v>152</v>
      </c>
      <c r="F7126" s="1" t="s">
        <v>117</v>
      </c>
      <c r="G7126" s="2">
        <v>44376</v>
      </c>
      <c r="H7126" s="5">
        <v>0</v>
      </c>
      <c r="I7126" s="24">
        <f>VLOOKUP($E7126,Mapping!$A$2:$C$502,3,0)</f>
        <v>0</v>
      </c>
      <c r="J7126" s="24" t="str">
        <f>VLOOKUP($E7126,Mapping!$A$2:$C$502,2,0)</f>
        <v>Internal Event</v>
      </c>
      <c r="K7126" s="24" t="str">
        <f>VLOOKUP(G7126,Mapping!$E$2:$F$246,2,0)</f>
        <v>S1</v>
      </c>
    </row>
    <row r="7127" spans="5:11" x14ac:dyDescent="0.25">
      <c r="E7127" s="5" t="s">
        <v>153</v>
      </c>
      <c r="F7127" s="1" t="s">
        <v>117</v>
      </c>
      <c r="G7127" s="2">
        <v>44376</v>
      </c>
      <c r="H7127" s="5">
        <v>0</v>
      </c>
      <c r="I7127" s="24">
        <f>VLOOKUP($E7127,Mapping!$A$2:$C$502,3,0)</f>
        <v>0</v>
      </c>
      <c r="J7127" s="24" t="str">
        <f>VLOOKUP($E7127,Mapping!$A$2:$C$502,2,0)</f>
        <v>Monday Effect</v>
      </c>
      <c r="K7127" s="24" t="str">
        <f>VLOOKUP(G7127,Mapping!$E$2:$F$246,2,0)</f>
        <v>S1</v>
      </c>
    </row>
    <row r="7128" spans="5:11" x14ac:dyDescent="0.25">
      <c r="E7128" s="5" t="s">
        <v>154</v>
      </c>
      <c r="F7128" s="1" t="s">
        <v>117</v>
      </c>
      <c r="G7128" s="2">
        <v>44376</v>
      </c>
      <c r="H7128" s="5">
        <v>0</v>
      </c>
      <c r="I7128" s="24">
        <f>VLOOKUP($E7128,Mapping!$A$2:$C$502,3,0)</f>
        <v>0</v>
      </c>
      <c r="J7128" s="24" t="str">
        <f>VLOOKUP($E7128,Mapping!$A$2:$C$502,2,0)</f>
        <v>New Content</v>
      </c>
      <c r="K7128" s="24" t="str">
        <f>VLOOKUP(G7128,Mapping!$E$2:$F$246,2,0)</f>
        <v>S1</v>
      </c>
    </row>
    <row r="7129" spans="5:11" x14ac:dyDescent="0.25">
      <c r="E7129" s="5" t="s">
        <v>155</v>
      </c>
      <c r="F7129" s="1" t="s">
        <v>117</v>
      </c>
      <c r="G7129" s="2">
        <v>44376</v>
      </c>
      <c r="H7129" s="5">
        <v>0</v>
      </c>
      <c r="I7129" s="24">
        <f>VLOOKUP($E7129,Mapping!$A$2:$C$502,3,0)</f>
        <v>0</v>
      </c>
      <c r="J7129" s="24" t="str">
        <f>VLOOKUP($E7129,Mapping!$A$2:$C$502,2,0)</f>
        <v>Internal Event</v>
      </c>
      <c r="K7129" s="24" t="str">
        <f>VLOOKUP(G7129,Mapping!$E$2:$F$246,2,0)</f>
        <v>S1</v>
      </c>
    </row>
    <row r="7130" spans="5:11" x14ac:dyDescent="0.25">
      <c r="E7130" s="5" t="s">
        <v>156</v>
      </c>
      <c r="F7130" s="1" t="s">
        <v>117</v>
      </c>
      <c r="G7130" s="2">
        <v>44376</v>
      </c>
      <c r="H7130" s="5">
        <v>0</v>
      </c>
      <c r="I7130" s="24">
        <f>VLOOKUP($E7130,Mapping!$A$2:$C$502,3,0)</f>
        <v>0</v>
      </c>
      <c r="J7130" s="24" t="str">
        <f>VLOOKUP($E7130,Mapping!$A$2:$C$502,2,0)</f>
        <v>Internal Event</v>
      </c>
      <c r="K7130" s="24" t="str">
        <f>VLOOKUP(G7130,Mapping!$E$2:$F$246,2,0)</f>
        <v>S1</v>
      </c>
    </row>
    <row r="7131" spans="5:11" x14ac:dyDescent="0.25">
      <c r="E7131" s="5" t="s">
        <v>233</v>
      </c>
      <c r="F7131" s="1" t="s">
        <v>117</v>
      </c>
      <c r="G7131" s="2">
        <v>44376</v>
      </c>
      <c r="H7131" s="5">
        <v>0</v>
      </c>
      <c r="I7131" s="24" t="str">
        <f>VLOOKUP($E7131,Mapping!$A$2:$C$502,3,0)</f>
        <v>S2</v>
      </c>
      <c r="J7131" s="24" t="str">
        <f>VLOOKUP($E7131,Mapping!$A$2:$C$502,2,0)</f>
        <v>Reddit</v>
      </c>
      <c r="K7131" s="24" t="str">
        <f>VLOOKUP(G7131,Mapping!$E$2:$F$246,2,0)</f>
        <v>S1</v>
      </c>
    </row>
    <row r="7132" spans="5:11" x14ac:dyDescent="0.25">
      <c r="E7132" s="5" t="s">
        <v>158</v>
      </c>
      <c r="F7132" s="1" t="s">
        <v>117</v>
      </c>
      <c r="G7132" s="2">
        <v>44376</v>
      </c>
      <c r="H7132" s="5">
        <v>0</v>
      </c>
      <c r="I7132" s="24">
        <f>VLOOKUP($E7132,Mapping!$A$2:$C$502,3,0)</f>
        <v>0</v>
      </c>
      <c r="J7132" s="24" t="str">
        <f>VLOOKUP($E7132,Mapping!$A$2:$C$502,2,0)</f>
        <v>Internal Event</v>
      </c>
      <c r="K7132" s="24" t="str">
        <f>VLOOKUP(G7132,Mapping!$E$2:$F$246,2,0)</f>
        <v>S1</v>
      </c>
    </row>
    <row r="7133" spans="5:11" x14ac:dyDescent="0.25">
      <c r="E7133" s="5" t="s">
        <v>159</v>
      </c>
      <c r="F7133" s="1" t="s">
        <v>117</v>
      </c>
      <c r="G7133" s="2">
        <v>44376</v>
      </c>
      <c r="H7133" s="5">
        <v>0</v>
      </c>
      <c r="I7133" s="24">
        <f>VLOOKUP($E7133,Mapping!$A$2:$C$502,3,0)</f>
        <v>0</v>
      </c>
      <c r="J7133" s="24" t="str">
        <f>VLOOKUP($E7133,Mapping!$A$2:$C$502,2,0)</f>
        <v>Event After Effect</v>
      </c>
      <c r="K7133" s="24" t="str">
        <f>VLOOKUP(G7133,Mapping!$E$2:$F$246,2,0)</f>
        <v>S1</v>
      </c>
    </row>
    <row r="7134" spans="5:11" x14ac:dyDescent="0.25">
      <c r="E7134" s="5" t="s">
        <v>160</v>
      </c>
      <c r="F7134" s="1" t="s">
        <v>117</v>
      </c>
      <c r="G7134" s="2">
        <v>44376</v>
      </c>
      <c r="H7134" s="5">
        <v>0</v>
      </c>
      <c r="I7134" s="24">
        <f>VLOOKUP($E7134,Mapping!$A$2:$C$502,3,0)</f>
        <v>0</v>
      </c>
      <c r="J7134" s="24" t="str">
        <f>VLOOKUP($E7134,Mapping!$A$2:$C$502,2,0)</f>
        <v>Event After Effect</v>
      </c>
      <c r="K7134" s="24" t="str">
        <f>VLOOKUP(G7134,Mapping!$E$2:$F$246,2,0)</f>
        <v>S1</v>
      </c>
    </row>
    <row r="7135" spans="5:11" x14ac:dyDescent="0.25">
      <c r="E7135" s="5" t="s">
        <v>161</v>
      </c>
      <c r="F7135" s="1" t="s">
        <v>117</v>
      </c>
      <c r="G7135" s="2">
        <v>44376</v>
      </c>
      <c r="H7135" s="5">
        <v>0</v>
      </c>
      <c r="I7135" s="24">
        <f>VLOOKUP($E7135,Mapping!$A$2:$C$502,3,0)</f>
        <v>0</v>
      </c>
      <c r="J7135" s="24" t="str">
        <f>VLOOKUP($E7135,Mapping!$A$2:$C$502,2,0)</f>
        <v>Internal Event</v>
      </c>
      <c r="K7135" s="24" t="str">
        <f>VLOOKUP(G7135,Mapping!$E$2:$F$246,2,0)</f>
        <v>S1</v>
      </c>
    </row>
    <row r="7136" spans="5:11" x14ac:dyDescent="0.25">
      <c r="E7136" s="5" t="s">
        <v>162</v>
      </c>
      <c r="F7136" s="1" t="s">
        <v>117</v>
      </c>
      <c r="G7136" s="2">
        <v>44376</v>
      </c>
      <c r="H7136" s="5">
        <v>-30394.747551451699</v>
      </c>
      <c r="I7136" s="24">
        <f>VLOOKUP($E7136,Mapping!$A$2:$C$502,3,0)</f>
        <v>0</v>
      </c>
      <c r="J7136" s="24" t="str">
        <f>VLOOKUP($E7136,Mapping!$A$2:$C$502,2,0)</f>
        <v>Tuesday Effect</v>
      </c>
      <c r="K7136" s="24" t="str">
        <f>VLOOKUP(G7136,Mapping!$E$2:$F$246,2,0)</f>
        <v>S1</v>
      </c>
    </row>
    <row r="7137" spans="5:11" x14ac:dyDescent="0.25">
      <c r="E7137" s="5" t="s">
        <v>222</v>
      </c>
      <c r="F7137" s="1" t="s">
        <v>117</v>
      </c>
      <c r="G7137" s="2">
        <v>44376</v>
      </c>
      <c r="H7137" s="5">
        <v>0</v>
      </c>
      <c r="I7137" s="24" t="str">
        <f>VLOOKUP($E7137,Mapping!$A$2:$C$502,3,0)</f>
        <v>Pre</v>
      </c>
      <c r="J7137" s="24" t="str">
        <f>VLOOKUP($E7137,Mapping!$A$2:$C$502,2,0)</f>
        <v>Unity</v>
      </c>
      <c r="K7137" s="24" t="str">
        <f>VLOOKUP(G7137,Mapping!$E$2:$F$246,2,0)</f>
        <v>S1</v>
      </c>
    </row>
    <row r="7138" spans="5:11" x14ac:dyDescent="0.25">
      <c r="E7138" s="5" t="s">
        <v>234</v>
      </c>
      <c r="F7138" s="1" t="s">
        <v>117</v>
      </c>
      <c r="G7138" s="2">
        <v>44376</v>
      </c>
      <c r="H7138" s="5">
        <v>628.87786544210906</v>
      </c>
      <c r="I7138" s="24" t="str">
        <f>VLOOKUP($E7138,Mapping!$A$2:$C$502,3,0)</f>
        <v>S1</v>
      </c>
      <c r="J7138" s="24" t="str">
        <f>VLOOKUP($E7138,Mapping!$A$2:$C$502,2,0)</f>
        <v>Unity</v>
      </c>
      <c r="K7138" s="24" t="str">
        <f>VLOOKUP(G7138,Mapping!$E$2:$F$246,2,0)</f>
        <v>S1</v>
      </c>
    </row>
    <row r="7139" spans="5:11" x14ac:dyDescent="0.25">
      <c r="E7139" s="5" t="s">
        <v>235</v>
      </c>
      <c r="F7139" s="1" t="s">
        <v>117</v>
      </c>
      <c r="G7139" s="2">
        <v>44376</v>
      </c>
      <c r="H7139" s="5">
        <v>0</v>
      </c>
      <c r="I7139" s="24" t="str">
        <f>VLOOKUP($E7139,Mapping!$A$2:$C$502,3,0)</f>
        <v>S2</v>
      </c>
      <c r="J7139" s="24" t="str">
        <f>VLOOKUP($E7139,Mapping!$A$2:$C$502,2,0)</f>
        <v>Unity</v>
      </c>
      <c r="K7139" s="24" t="str">
        <f>VLOOKUP(G7139,Mapping!$E$2:$F$246,2,0)</f>
        <v>S1</v>
      </c>
    </row>
    <row r="7140" spans="5:11" x14ac:dyDescent="0.25">
      <c r="E7140" s="5" t="s">
        <v>247</v>
      </c>
      <c r="F7140" s="1" t="s">
        <v>117</v>
      </c>
      <c r="G7140" s="2">
        <v>44376</v>
      </c>
      <c r="H7140" s="5">
        <v>0</v>
      </c>
      <c r="I7140" s="24" t="str">
        <f>VLOOKUP($E7140,Mapping!$A$2:$C$502,3,0)</f>
        <v>S3</v>
      </c>
      <c r="J7140" s="24" t="str">
        <f>VLOOKUP($E7140,Mapping!$A$2:$C$502,2,0)</f>
        <v>Unity</v>
      </c>
      <c r="K7140" s="24" t="str">
        <f>VLOOKUP(G7140,Mapping!$E$2:$F$246,2,0)</f>
        <v>S1</v>
      </c>
    </row>
    <row r="7141" spans="5:11" x14ac:dyDescent="0.25">
      <c r="E7141" s="5" t="s">
        <v>200</v>
      </c>
      <c r="F7141" s="1" t="s">
        <v>117</v>
      </c>
      <c r="G7141" s="2">
        <v>44377</v>
      </c>
      <c r="H7141" s="5">
        <v>4426.0539389656396</v>
      </c>
      <c r="I7141" s="24">
        <f>VLOOKUP($E7141,Mapping!$A$2:$C$502,3,0)</f>
        <v>0</v>
      </c>
      <c r="J7141" s="24" t="str">
        <f>VLOOKUP($E7141,Mapping!$A$2:$C$502,2,0)</f>
        <v>Apple Search</v>
      </c>
      <c r="K7141" s="24" t="str">
        <f>VLOOKUP(G7141,Mapping!$E$2:$F$246,2,0)</f>
        <v>S1</v>
      </c>
    </row>
    <row r="7142" spans="5:11" x14ac:dyDescent="0.25">
      <c r="E7142" s="5" t="s">
        <v>227</v>
      </c>
      <c r="F7142" s="1" t="s">
        <v>117</v>
      </c>
      <c r="G7142" s="2">
        <v>44377</v>
      </c>
      <c r="H7142" s="5">
        <v>165.528976321523</v>
      </c>
      <c r="I7142" s="24">
        <f>VLOOKUP($E7142,Mapping!$A$2:$C$502,3,0)</f>
        <v>0</v>
      </c>
      <c r="J7142" s="24" t="str">
        <f>VLOOKUP($E7142,Mapping!$A$2:$C$502,2,0)</f>
        <v>Applovin Rewarded</v>
      </c>
      <c r="K7142" s="24" t="str">
        <f>VLOOKUP(G7142,Mapping!$E$2:$F$246,2,0)</f>
        <v>S1</v>
      </c>
    </row>
    <row r="7143" spans="5:11" x14ac:dyDescent="0.25">
      <c r="E7143" s="5" t="s">
        <v>201</v>
      </c>
      <c r="F7143" s="1" t="s">
        <v>117</v>
      </c>
      <c r="G7143" s="2">
        <v>44377</v>
      </c>
      <c r="H7143" s="5">
        <v>261.78415572984301</v>
      </c>
      <c r="I7143" s="24">
        <f>VLOOKUP($E7143,Mapping!$A$2:$C$502,3,0)</f>
        <v>0</v>
      </c>
      <c r="J7143" s="24" t="str">
        <f>VLOOKUP($E7143,Mapping!$A$2:$C$502,2,0)</f>
        <v>Applovin Video</v>
      </c>
      <c r="K7143" s="24" t="str">
        <f>VLOOKUP(G7143,Mapping!$E$2:$F$246,2,0)</f>
        <v>S1</v>
      </c>
    </row>
    <row r="7144" spans="5:11" x14ac:dyDescent="0.25">
      <c r="E7144" s="5" t="s">
        <v>143</v>
      </c>
      <c r="F7144" s="1" t="s">
        <v>117</v>
      </c>
      <c r="G7144" s="2">
        <v>44377</v>
      </c>
      <c r="H7144" s="5">
        <v>0</v>
      </c>
      <c r="I7144" s="24">
        <f>VLOOKUP($E7144,Mapping!$A$2:$C$502,3,0)</f>
        <v>0</v>
      </c>
      <c r="J7144" s="24" t="str">
        <f>VLOOKUP($E7144,Mapping!$A$2:$C$502,2,0)</f>
        <v>Bug Fix</v>
      </c>
      <c r="K7144" s="24" t="str">
        <f>VLOOKUP(G7144,Mapping!$E$2:$F$246,2,0)</f>
        <v>S1</v>
      </c>
    </row>
    <row r="7145" spans="5:11" x14ac:dyDescent="0.25">
      <c r="E7145" s="5" t="s">
        <v>144</v>
      </c>
      <c r="F7145" s="1" t="s">
        <v>117</v>
      </c>
      <c r="G7145" s="2">
        <v>44377</v>
      </c>
      <c r="H7145" s="5">
        <v>0</v>
      </c>
      <c r="I7145" s="24">
        <f>VLOOKUP($E7145,Mapping!$A$2:$C$502,3,0)</f>
        <v>0</v>
      </c>
      <c r="J7145" s="24" t="str">
        <f>VLOOKUP($E7145,Mapping!$A$2:$C$502,2,0)</f>
        <v>Bug Fix</v>
      </c>
      <c r="K7145" s="24" t="str">
        <f>VLOOKUP(G7145,Mapping!$E$2:$F$246,2,0)</f>
        <v>S1</v>
      </c>
    </row>
    <row r="7146" spans="5:11" x14ac:dyDescent="0.25">
      <c r="E7146" s="5" t="s">
        <v>226</v>
      </c>
      <c r="F7146" s="1" t="s">
        <v>117</v>
      </c>
      <c r="G7146" s="2">
        <v>44377</v>
      </c>
      <c r="H7146" s="5">
        <v>19409.160505334701</v>
      </c>
      <c r="I7146" s="24">
        <f>VLOOKUP($E7146,Mapping!$A$2:$C$502,3,0)</f>
        <v>0</v>
      </c>
      <c r="J7146" s="24" t="str">
        <f>VLOOKUP($E7146,Mapping!$A$2:$C$502,2,0)</f>
        <v>Bug Fix</v>
      </c>
      <c r="K7146" s="24" t="str">
        <f>VLOOKUP(G7146,Mapping!$E$2:$F$246,2,0)</f>
        <v>S1</v>
      </c>
    </row>
    <row r="7147" spans="5:11" x14ac:dyDescent="0.25">
      <c r="E7147" s="5" t="s">
        <v>146</v>
      </c>
      <c r="F7147" s="1" t="s">
        <v>117</v>
      </c>
      <c r="G7147" s="2">
        <v>44377</v>
      </c>
      <c r="H7147" s="5">
        <v>0</v>
      </c>
      <c r="I7147" s="24">
        <f>VLOOKUP($E7147,Mapping!$A$2:$C$502,3,0)</f>
        <v>0</v>
      </c>
      <c r="J7147" s="24" t="str">
        <f>VLOOKUP($E7147,Mapping!$A$2:$C$502,2,0)</f>
        <v>Event After Effect</v>
      </c>
      <c r="K7147" s="24" t="str">
        <f>VLOOKUP(G7147,Mapping!$E$2:$F$246,2,0)</f>
        <v>S1</v>
      </c>
    </row>
    <row r="7148" spans="5:11" x14ac:dyDescent="0.25">
      <c r="E7148" s="5" t="s">
        <v>228</v>
      </c>
      <c r="F7148" s="1" t="s">
        <v>117</v>
      </c>
      <c r="G7148" s="2">
        <v>44377</v>
      </c>
      <c r="H7148" s="5">
        <v>1510.9819016270001</v>
      </c>
      <c r="I7148" s="24">
        <f>VLOOKUP($E7148,Mapping!$A$2:$C$502,3,0)</f>
        <v>0</v>
      </c>
      <c r="J7148" s="24" t="str">
        <f>VLOOKUP($E7148,Mapping!$A$2:$C$502,2,0)</f>
        <v>Bytedance Global</v>
      </c>
      <c r="K7148" s="24" t="str">
        <f>VLOOKUP(G7148,Mapping!$E$2:$F$246,2,0)</f>
        <v>S1</v>
      </c>
    </row>
    <row r="7149" spans="5:11" x14ac:dyDescent="0.25">
      <c r="E7149" s="5" t="s">
        <v>180</v>
      </c>
      <c r="F7149" s="1" t="s">
        <v>117</v>
      </c>
      <c r="G7149" s="2">
        <v>44377</v>
      </c>
      <c r="H7149" s="5">
        <v>-15929.752725754301</v>
      </c>
      <c r="I7149" s="24">
        <f>VLOOKUP($E7149,Mapping!$A$2:$C$502,3,0)</f>
        <v>0</v>
      </c>
      <c r="J7149" s="24" t="str">
        <f>VLOOKUP($E7149,Mapping!$A$2:$C$502,2,0)</f>
        <v>Lords Mobile</v>
      </c>
      <c r="K7149" s="24" t="str">
        <f>VLOOKUP(G7149,Mapping!$E$2:$F$246,2,0)</f>
        <v>S1</v>
      </c>
    </row>
    <row r="7150" spans="5:11" x14ac:dyDescent="0.25">
      <c r="E7150" s="5" t="s">
        <v>181</v>
      </c>
      <c r="F7150" s="1" t="s">
        <v>117</v>
      </c>
      <c r="G7150" s="2">
        <v>44377</v>
      </c>
      <c r="H7150" s="5">
        <v>-10596.2034427908</v>
      </c>
      <c r="I7150" s="24">
        <f>VLOOKUP($E7150,Mapping!$A$2:$C$502,3,0)</f>
        <v>0</v>
      </c>
      <c r="J7150" s="24" t="str">
        <f>VLOOKUP($E7150,Mapping!$A$2:$C$502,2,0)</f>
        <v>Rise of Kingdom</v>
      </c>
      <c r="K7150" s="24" t="str">
        <f>VLOOKUP(G7150,Mapping!$E$2:$F$246,2,0)</f>
        <v>S1</v>
      </c>
    </row>
    <row r="7151" spans="5:11" x14ac:dyDescent="0.25">
      <c r="E7151" s="5" t="s">
        <v>182</v>
      </c>
      <c r="F7151" s="1" t="s">
        <v>117</v>
      </c>
      <c r="G7151" s="2">
        <v>44377</v>
      </c>
      <c r="H7151" s="5">
        <v>-7515.6908082308501</v>
      </c>
      <c r="I7151" s="24">
        <f>VLOOKUP($E7151,Mapping!$A$2:$C$502,3,0)</f>
        <v>0</v>
      </c>
      <c r="J7151" s="24" t="str">
        <f>VLOOKUP($E7151,Mapping!$A$2:$C$502,2,0)</f>
        <v>West Game</v>
      </c>
      <c r="K7151" s="24" t="str">
        <f>VLOOKUP(G7151,Mapping!$E$2:$F$246,2,0)</f>
        <v>S1</v>
      </c>
    </row>
    <row r="7152" spans="5:11" x14ac:dyDescent="0.25">
      <c r="E7152" s="5" t="s">
        <v>148</v>
      </c>
      <c r="F7152" s="1" t="s">
        <v>117</v>
      </c>
      <c r="G7152" s="2">
        <v>44377</v>
      </c>
      <c r="H7152" s="5">
        <v>0</v>
      </c>
      <c r="I7152" s="24">
        <f>VLOOKUP($E7152,Mapping!$A$2:$C$502,3,0)</f>
        <v>0</v>
      </c>
      <c r="J7152" s="24" t="str">
        <f>VLOOKUP($E7152,Mapping!$A$2:$C$502,2,0)</f>
        <v>Event After Effect</v>
      </c>
      <c r="K7152" s="24" t="str">
        <f>VLOOKUP(G7152,Mapping!$E$2:$F$246,2,0)</f>
        <v>S1</v>
      </c>
    </row>
    <row r="7153" spans="5:11" x14ac:dyDescent="0.25">
      <c r="E7153" s="5" t="s">
        <v>202</v>
      </c>
      <c r="F7153" s="1" t="s">
        <v>117</v>
      </c>
      <c r="G7153" s="2">
        <v>44377</v>
      </c>
      <c r="H7153" s="5">
        <v>9154.1121682595294</v>
      </c>
      <c r="I7153" s="24" t="str">
        <f>VLOOKUP($E7153,Mapping!$A$2:$C$502,3,0)</f>
        <v>S1</v>
      </c>
      <c r="J7153" s="24" t="str">
        <f>VLOOKUP($E7153,Mapping!$A$2:$C$502,2,0)</f>
        <v>Facebook AEO AAA</v>
      </c>
      <c r="K7153" s="24" t="str">
        <f>VLOOKUP(G7153,Mapping!$E$2:$F$246,2,0)</f>
        <v>S1</v>
      </c>
    </row>
    <row r="7154" spans="5:11" x14ac:dyDescent="0.25">
      <c r="E7154" s="5" t="s">
        <v>203</v>
      </c>
      <c r="F7154" s="1" t="s">
        <v>117</v>
      </c>
      <c r="G7154" s="2">
        <v>44377</v>
      </c>
      <c r="H7154" s="5">
        <v>0</v>
      </c>
      <c r="I7154" s="24" t="str">
        <f>VLOOKUP($E7154,Mapping!$A$2:$C$502,3,0)</f>
        <v>S2</v>
      </c>
      <c r="J7154" s="24" t="str">
        <f>VLOOKUP($E7154,Mapping!$A$2:$C$502,2,0)</f>
        <v>Facebook AEO AAA</v>
      </c>
      <c r="K7154" s="24" t="str">
        <f>VLOOKUP(G7154,Mapping!$E$2:$F$246,2,0)</f>
        <v>S1</v>
      </c>
    </row>
    <row r="7155" spans="5:11" x14ac:dyDescent="0.25">
      <c r="E7155" s="5" t="s">
        <v>243</v>
      </c>
      <c r="F7155" s="1" t="s">
        <v>117</v>
      </c>
      <c r="G7155" s="2">
        <v>44377</v>
      </c>
      <c r="H7155" s="5">
        <v>0</v>
      </c>
      <c r="I7155" s="24" t="str">
        <f>VLOOKUP($E7155,Mapping!$A$2:$C$502,3,0)</f>
        <v>S3</v>
      </c>
      <c r="J7155" s="24" t="str">
        <f>VLOOKUP($E7155,Mapping!$A$2:$C$502,2,0)</f>
        <v>Facebook AEO AAA</v>
      </c>
      <c r="K7155" s="24" t="str">
        <f>VLOOKUP(G7155,Mapping!$E$2:$F$246,2,0)</f>
        <v>S1</v>
      </c>
    </row>
    <row r="7156" spans="5:11" x14ac:dyDescent="0.25">
      <c r="E7156" s="5" t="s">
        <v>204</v>
      </c>
      <c r="F7156" s="1" t="s">
        <v>117</v>
      </c>
      <c r="G7156" s="2">
        <v>44377</v>
      </c>
      <c r="H7156" s="5">
        <v>0</v>
      </c>
      <c r="I7156" s="24" t="str">
        <f>VLOOKUP($E7156,Mapping!$A$2:$C$502,3,0)</f>
        <v>Pre</v>
      </c>
      <c r="J7156" s="24" t="str">
        <f>VLOOKUP($E7156,Mapping!$A$2:$C$502,2,0)</f>
        <v>Facebook AEO AAA</v>
      </c>
      <c r="K7156" s="24" t="str">
        <f>VLOOKUP(G7156,Mapping!$E$2:$F$246,2,0)</f>
        <v>S1</v>
      </c>
    </row>
    <row r="7157" spans="5:11" x14ac:dyDescent="0.25">
      <c r="E7157" s="5" t="s">
        <v>205</v>
      </c>
      <c r="F7157" s="1" t="s">
        <v>117</v>
      </c>
      <c r="G7157" s="2">
        <v>44377</v>
      </c>
      <c r="H7157" s="5">
        <v>15820.057760845601</v>
      </c>
      <c r="I7157" s="24" t="str">
        <f>VLOOKUP($E7157,Mapping!$A$2:$C$502,3,0)</f>
        <v>S1</v>
      </c>
      <c r="J7157" s="24" t="str">
        <f>VLOOKUP($E7157,Mapping!$A$2:$C$502,2,0)</f>
        <v>Facebook AEO BAU</v>
      </c>
      <c r="K7157" s="24" t="str">
        <f>VLOOKUP(G7157,Mapping!$E$2:$F$246,2,0)</f>
        <v>S1</v>
      </c>
    </row>
    <row r="7158" spans="5:11" x14ac:dyDescent="0.25">
      <c r="E7158" s="5" t="s">
        <v>206</v>
      </c>
      <c r="F7158" s="1" t="s">
        <v>117</v>
      </c>
      <c r="G7158" s="2">
        <v>44377</v>
      </c>
      <c r="H7158" s="5">
        <v>0</v>
      </c>
      <c r="I7158" s="24" t="str">
        <f>VLOOKUP($E7158,Mapping!$A$2:$C$502,3,0)</f>
        <v>S2</v>
      </c>
      <c r="J7158" s="24" t="str">
        <f>VLOOKUP($E7158,Mapping!$A$2:$C$502,2,0)</f>
        <v>Facebook AEO BAU</v>
      </c>
      <c r="K7158" s="24" t="str">
        <f>VLOOKUP(G7158,Mapping!$E$2:$F$246,2,0)</f>
        <v>S1</v>
      </c>
    </row>
    <row r="7159" spans="5:11" x14ac:dyDescent="0.25">
      <c r="E7159" s="5" t="s">
        <v>244</v>
      </c>
      <c r="F7159" s="1" t="s">
        <v>117</v>
      </c>
      <c r="G7159" s="2">
        <v>44377</v>
      </c>
      <c r="H7159" s="5">
        <v>0</v>
      </c>
      <c r="I7159" s="24" t="str">
        <f>VLOOKUP($E7159,Mapping!$A$2:$C$502,3,0)</f>
        <v>S3</v>
      </c>
      <c r="J7159" s="24" t="str">
        <f>VLOOKUP($E7159,Mapping!$A$2:$C$502,2,0)</f>
        <v>Facebook AEO BAU</v>
      </c>
      <c r="K7159" s="24" t="str">
        <f>VLOOKUP(G7159,Mapping!$E$2:$F$246,2,0)</f>
        <v>S1</v>
      </c>
    </row>
    <row r="7160" spans="5:11" x14ac:dyDescent="0.25">
      <c r="E7160" s="5" t="s">
        <v>207</v>
      </c>
      <c r="F7160" s="1" t="s">
        <v>117</v>
      </c>
      <c r="G7160" s="2">
        <v>44377</v>
      </c>
      <c r="H7160" s="5">
        <v>0</v>
      </c>
      <c r="I7160" s="24" t="str">
        <f>VLOOKUP($E7160,Mapping!$A$2:$C$502,3,0)</f>
        <v>Pre</v>
      </c>
      <c r="J7160" s="24" t="str">
        <f>VLOOKUP($E7160,Mapping!$A$2:$C$502,2,0)</f>
        <v>Facebook AEO BAU</v>
      </c>
      <c r="K7160" s="24" t="str">
        <f>VLOOKUP(G7160,Mapping!$E$2:$F$246,2,0)</f>
        <v>S1</v>
      </c>
    </row>
    <row r="7161" spans="5:11" x14ac:dyDescent="0.25">
      <c r="E7161" s="5" t="s">
        <v>208</v>
      </c>
      <c r="F7161" s="1" t="s">
        <v>117</v>
      </c>
      <c r="G7161" s="2">
        <v>44377</v>
      </c>
      <c r="H7161" s="5">
        <v>0</v>
      </c>
      <c r="I7161" s="24" t="str">
        <f>VLOOKUP($E7161,Mapping!$A$2:$C$502,3,0)</f>
        <v>Pre</v>
      </c>
      <c r="J7161" s="24" t="str">
        <f>VLOOKUP($E7161,Mapping!$A$2:$C$502,2,0)</f>
        <v>Facebook VO AAA</v>
      </c>
      <c r="K7161" s="24" t="str">
        <f>VLOOKUP(G7161,Mapping!$E$2:$F$246,2,0)</f>
        <v>S1</v>
      </c>
    </row>
    <row r="7162" spans="5:11" x14ac:dyDescent="0.25">
      <c r="E7162" s="5" t="s">
        <v>209</v>
      </c>
      <c r="F7162" s="1" t="s">
        <v>117</v>
      </c>
      <c r="G7162" s="2">
        <v>44377</v>
      </c>
      <c r="H7162" s="5">
        <v>9835.8152343492202</v>
      </c>
      <c r="I7162" s="24" t="str">
        <f>VLOOKUP($E7162,Mapping!$A$2:$C$502,3,0)</f>
        <v>S1</v>
      </c>
      <c r="J7162" s="24" t="str">
        <f>VLOOKUP($E7162,Mapping!$A$2:$C$502,2,0)</f>
        <v>Facebook VO AAA</v>
      </c>
      <c r="K7162" s="24" t="str">
        <f>VLOOKUP(G7162,Mapping!$E$2:$F$246,2,0)</f>
        <v>S1</v>
      </c>
    </row>
    <row r="7163" spans="5:11" x14ac:dyDescent="0.25">
      <c r="E7163" s="5" t="s">
        <v>210</v>
      </c>
      <c r="F7163" s="1" t="s">
        <v>117</v>
      </c>
      <c r="G7163" s="2">
        <v>44377</v>
      </c>
      <c r="H7163" s="5">
        <v>0</v>
      </c>
      <c r="I7163" s="24" t="str">
        <f>VLOOKUP($E7163,Mapping!$A$2:$C$502,3,0)</f>
        <v>S2</v>
      </c>
      <c r="J7163" s="24" t="str">
        <f>VLOOKUP($E7163,Mapping!$A$2:$C$502,2,0)</f>
        <v>Facebook VO AAA</v>
      </c>
      <c r="K7163" s="24" t="str">
        <f>VLOOKUP(G7163,Mapping!$E$2:$F$246,2,0)</f>
        <v>S1</v>
      </c>
    </row>
    <row r="7164" spans="5:11" x14ac:dyDescent="0.25">
      <c r="E7164" s="5" t="s">
        <v>245</v>
      </c>
      <c r="F7164" s="1" t="s">
        <v>117</v>
      </c>
      <c r="G7164" s="2">
        <v>44377</v>
      </c>
      <c r="H7164" s="5">
        <v>0</v>
      </c>
      <c r="I7164" s="24" t="str">
        <f>VLOOKUP($E7164,Mapping!$A$2:$C$502,3,0)</f>
        <v>S3</v>
      </c>
      <c r="J7164" s="24" t="str">
        <f>VLOOKUP($E7164,Mapping!$A$2:$C$502,2,0)</f>
        <v>Facebook VO AAA</v>
      </c>
      <c r="K7164" s="24" t="str">
        <f>VLOOKUP(G7164,Mapping!$E$2:$F$246,2,0)</f>
        <v>S1</v>
      </c>
    </row>
    <row r="7165" spans="5:11" x14ac:dyDescent="0.25">
      <c r="E7165" s="5" t="s">
        <v>211</v>
      </c>
      <c r="F7165" s="1" t="s">
        <v>117</v>
      </c>
      <c r="G7165" s="2">
        <v>44377</v>
      </c>
      <c r="H7165" s="5">
        <v>0</v>
      </c>
      <c r="I7165" s="24" t="str">
        <f>VLOOKUP($E7165,Mapping!$A$2:$C$502,3,0)</f>
        <v>Pre</v>
      </c>
      <c r="J7165" s="24" t="str">
        <f>VLOOKUP($E7165,Mapping!$A$2:$C$502,2,0)</f>
        <v>Facebook VO BAU</v>
      </c>
      <c r="K7165" s="24" t="str">
        <f>VLOOKUP(G7165,Mapping!$E$2:$F$246,2,0)</f>
        <v>S1</v>
      </c>
    </row>
    <row r="7166" spans="5:11" x14ac:dyDescent="0.25">
      <c r="E7166" s="5" t="s">
        <v>212</v>
      </c>
      <c r="F7166" s="1" t="s">
        <v>117</v>
      </c>
      <c r="G7166" s="2">
        <v>44377</v>
      </c>
      <c r="H7166" s="5">
        <v>1430.1565850812699</v>
      </c>
      <c r="I7166" s="24" t="str">
        <f>VLOOKUP($E7166,Mapping!$A$2:$C$502,3,0)</f>
        <v>S1</v>
      </c>
      <c r="J7166" s="24" t="str">
        <f>VLOOKUP($E7166,Mapping!$A$2:$C$502,2,0)</f>
        <v>Facebook VO BAU</v>
      </c>
      <c r="K7166" s="24" t="str">
        <f>VLOOKUP(G7166,Mapping!$E$2:$F$246,2,0)</f>
        <v>S1</v>
      </c>
    </row>
    <row r="7167" spans="5:11" x14ac:dyDescent="0.25">
      <c r="E7167" s="5" t="s">
        <v>213</v>
      </c>
      <c r="F7167" s="1" t="s">
        <v>117</v>
      </c>
      <c r="G7167" s="2">
        <v>44377</v>
      </c>
      <c r="H7167" s="5">
        <v>0</v>
      </c>
      <c r="I7167" s="24" t="str">
        <f>VLOOKUP($E7167,Mapping!$A$2:$C$502,3,0)</f>
        <v>S2</v>
      </c>
      <c r="J7167" s="24" t="str">
        <f>VLOOKUP($E7167,Mapping!$A$2:$C$502,2,0)</f>
        <v>Facebook VO BAU</v>
      </c>
      <c r="K7167" s="24" t="str">
        <f>VLOOKUP(G7167,Mapping!$E$2:$F$246,2,0)</f>
        <v>S1</v>
      </c>
    </row>
    <row r="7168" spans="5:11" x14ac:dyDescent="0.25">
      <c r="E7168" s="5" t="s">
        <v>246</v>
      </c>
      <c r="F7168" s="1" t="s">
        <v>117</v>
      </c>
      <c r="G7168" s="2">
        <v>44377</v>
      </c>
      <c r="H7168" s="5">
        <v>0</v>
      </c>
      <c r="I7168" s="24" t="str">
        <f>VLOOKUP($E7168,Mapping!$A$2:$C$502,3,0)</f>
        <v>S3</v>
      </c>
      <c r="J7168" s="24" t="str">
        <f>VLOOKUP($E7168,Mapping!$A$2:$C$502,2,0)</f>
        <v>Facebook VO BAU</v>
      </c>
      <c r="K7168" s="24" t="str">
        <f>VLOOKUP(G7168,Mapping!$E$2:$F$246,2,0)</f>
        <v>S1</v>
      </c>
    </row>
    <row r="7169" spans="5:11" x14ac:dyDescent="0.25">
      <c r="E7169" s="5" t="s">
        <v>214</v>
      </c>
      <c r="F7169" s="1" t="s">
        <v>117</v>
      </c>
      <c r="G7169" s="2">
        <v>44377</v>
      </c>
      <c r="H7169" s="5">
        <v>0</v>
      </c>
      <c r="I7169" s="24" t="str">
        <f>VLOOKUP($E7169,Mapping!$A$2:$C$502,3,0)</f>
        <v>Pre</v>
      </c>
      <c r="J7169" s="24" t="str">
        <f>VLOOKUP($E7169,Mapping!$A$2:$C$502,2,0)</f>
        <v>Facebook VO Dynamic</v>
      </c>
      <c r="K7169" s="24" t="str">
        <f>VLOOKUP(G7169,Mapping!$E$2:$F$246,2,0)</f>
        <v>S1</v>
      </c>
    </row>
    <row r="7170" spans="5:11" x14ac:dyDescent="0.25">
      <c r="E7170" s="5" t="s">
        <v>215</v>
      </c>
      <c r="F7170" s="1" t="s">
        <v>117</v>
      </c>
      <c r="G7170" s="2">
        <v>44377</v>
      </c>
      <c r="H7170" s="5">
        <v>61.479209594653902</v>
      </c>
      <c r="I7170" s="24" t="str">
        <f>VLOOKUP($E7170,Mapping!$A$2:$C$502,3,0)</f>
        <v>S1</v>
      </c>
      <c r="J7170" s="24" t="str">
        <f>VLOOKUP($E7170,Mapping!$A$2:$C$502,2,0)</f>
        <v>Facebook VO Dynamic</v>
      </c>
      <c r="K7170" s="24" t="str">
        <f>VLOOKUP(G7170,Mapping!$E$2:$F$246,2,0)</f>
        <v>S1</v>
      </c>
    </row>
    <row r="7171" spans="5:11" x14ac:dyDescent="0.25">
      <c r="E7171" s="5" t="s">
        <v>216</v>
      </c>
      <c r="F7171" s="1" t="s">
        <v>117</v>
      </c>
      <c r="G7171" s="2">
        <v>44377</v>
      </c>
      <c r="H7171" s="5">
        <v>0</v>
      </c>
      <c r="I7171" s="24" t="str">
        <f>VLOOKUP($E7171,Mapping!$A$2:$C$502,3,0)</f>
        <v>Pre</v>
      </c>
      <c r="J7171" s="24" t="str">
        <f>VLOOKUP($E7171,Mapping!$A$2:$C$502,2,0)</f>
        <v>Google Display</v>
      </c>
      <c r="K7171" s="24" t="str">
        <f>VLOOKUP(G7171,Mapping!$E$2:$F$246,2,0)</f>
        <v>S1</v>
      </c>
    </row>
    <row r="7172" spans="5:11" x14ac:dyDescent="0.25">
      <c r="E7172" s="5" t="s">
        <v>217</v>
      </c>
      <c r="F7172" s="1" t="s">
        <v>117</v>
      </c>
      <c r="G7172" s="2">
        <v>44377</v>
      </c>
      <c r="H7172" s="5">
        <v>0</v>
      </c>
      <c r="I7172" s="24">
        <f>VLOOKUP($E7172,Mapping!$A$2:$C$502,3,0)</f>
        <v>0</v>
      </c>
      <c r="J7172" s="24" t="str">
        <f>VLOOKUP($E7172,Mapping!$A$2:$C$502,2,0)</f>
        <v>Google Display</v>
      </c>
      <c r="K7172" s="24" t="str">
        <f>VLOOKUP(G7172,Mapping!$E$2:$F$246,2,0)</f>
        <v>S1</v>
      </c>
    </row>
    <row r="7173" spans="5:11" x14ac:dyDescent="0.25">
      <c r="E7173" s="5" t="s">
        <v>229</v>
      </c>
      <c r="F7173" s="1" t="s">
        <v>117</v>
      </c>
      <c r="G7173" s="2">
        <v>44377</v>
      </c>
      <c r="H7173" s="5">
        <v>0</v>
      </c>
      <c r="I7173" s="24">
        <f>VLOOKUP($E7173,Mapping!$A$2:$C$502,3,0)</f>
        <v>0</v>
      </c>
      <c r="J7173" s="24" t="str">
        <f>VLOOKUP($E7173,Mapping!$A$2:$C$502,2,0)</f>
        <v>Google Display</v>
      </c>
      <c r="K7173" s="24" t="str">
        <f>VLOOKUP(G7173,Mapping!$E$2:$F$246,2,0)</f>
        <v>S1</v>
      </c>
    </row>
    <row r="7174" spans="5:11" x14ac:dyDescent="0.25">
      <c r="E7174" s="5" t="s">
        <v>218</v>
      </c>
      <c r="F7174" s="1" t="s">
        <v>117</v>
      </c>
      <c r="G7174" s="2">
        <v>44377</v>
      </c>
      <c r="H7174" s="5">
        <v>0</v>
      </c>
      <c r="I7174" s="24">
        <f>VLOOKUP($E7174,Mapping!$A$2:$C$502,3,0)</f>
        <v>0</v>
      </c>
      <c r="J7174" s="24" t="str">
        <f>VLOOKUP($E7174,Mapping!$A$2:$C$502,2,0)</f>
        <v>Google Display</v>
      </c>
      <c r="K7174" s="24" t="str">
        <f>VLOOKUP(G7174,Mapping!$E$2:$F$246,2,0)</f>
        <v>S1</v>
      </c>
    </row>
    <row r="7175" spans="5:11" x14ac:dyDescent="0.25">
      <c r="E7175" s="5" t="s">
        <v>230</v>
      </c>
      <c r="F7175" s="1" t="s">
        <v>117</v>
      </c>
      <c r="G7175" s="2">
        <v>44377</v>
      </c>
      <c r="H7175" s="5">
        <v>29403.654535747901</v>
      </c>
      <c r="I7175" s="24" t="str">
        <f>VLOOKUP($E7175,Mapping!$A$2:$C$502,3,0)</f>
        <v>S1</v>
      </c>
      <c r="J7175" s="24" t="str">
        <f>VLOOKUP($E7175,Mapping!$A$2:$C$502,2,0)</f>
        <v>Google Display</v>
      </c>
      <c r="K7175" s="24" t="str">
        <f>VLOOKUP(G7175,Mapping!$E$2:$F$246,2,0)</f>
        <v>S1</v>
      </c>
    </row>
    <row r="7176" spans="5:11" x14ac:dyDescent="0.25">
      <c r="E7176" s="5" t="s">
        <v>219</v>
      </c>
      <c r="F7176" s="1" t="s">
        <v>117</v>
      </c>
      <c r="G7176" s="2">
        <v>44377</v>
      </c>
      <c r="H7176" s="5">
        <v>0</v>
      </c>
      <c r="I7176" s="24" t="str">
        <f>VLOOKUP($E7176,Mapping!$A$2:$C$502,3,0)</f>
        <v>Pre</v>
      </c>
      <c r="J7176" s="24" t="str">
        <f>VLOOKUP($E7176,Mapping!$A$2:$C$502,2,0)</f>
        <v>Google Youtube</v>
      </c>
      <c r="K7176" s="24" t="str">
        <f>VLOOKUP(G7176,Mapping!$E$2:$F$246,2,0)</f>
        <v>S1</v>
      </c>
    </row>
    <row r="7177" spans="5:11" x14ac:dyDescent="0.25">
      <c r="E7177" s="5" t="s">
        <v>220</v>
      </c>
      <c r="F7177" s="1" t="s">
        <v>117</v>
      </c>
      <c r="G7177" s="2">
        <v>44377</v>
      </c>
      <c r="H7177" s="5">
        <v>0</v>
      </c>
      <c r="I7177" s="24">
        <f>VLOOKUP($E7177,Mapping!$A$2:$C$502,3,0)</f>
        <v>0</v>
      </c>
      <c r="J7177" s="24" t="str">
        <f>VLOOKUP($E7177,Mapping!$A$2:$C$502,2,0)</f>
        <v>Google Youtube</v>
      </c>
      <c r="K7177" s="24" t="str">
        <f>VLOOKUP(G7177,Mapping!$E$2:$F$246,2,0)</f>
        <v>S1</v>
      </c>
    </row>
    <row r="7178" spans="5:11" x14ac:dyDescent="0.25">
      <c r="E7178" s="5" t="s">
        <v>231</v>
      </c>
      <c r="F7178" s="1" t="s">
        <v>117</v>
      </c>
      <c r="G7178" s="2">
        <v>44377</v>
      </c>
      <c r="H7178" s="5">
        <v>0</v>
      </c>
      <c r="I7178" s="24">
        <f>VLOOKUP($E7178,Mapping!$A$2:$C$502,3,0)</f>
        <v>0</v>
      </c>
      <c r="J7178" s="24" t="str">
        <f>VLOOKUP($E7178,Mapping!$A$2:$C$502,2,0)</f>
        <v>Google Youtube</v>
      </c>
      <c r="K7178" s="24" t="str">
        <f>VLOOKUP(G7178,Mapping!$E$2:$F$246,2,0)</f>
        <v>S1</v>
      </c>
    </row>
    <row r="7179" spans="5:11" x14ac:dyDescent="0.25">
      <c r="E7179" s="5" t="s">
        <v>221</v>
      </c>
      <c r="F7179" s="1" t="s">
        <v>117</v>
      </c>
      <c r="G7179" s="2">
        <v>44377</v>
      </c>
      <c r="H7179" s="5">
        <v>0</v>
      </c>
      <c r="I7179" s="24">
        <f>VLOOKUP($E7179,Mapping!$A$2:$C$502,3,0)</f>
        <v>0</v>
      </c>
      <c r="J7179" s="24" t="str">
        <f>VLOOKUP($E7179,Mapping!$A$2:$C$502,2,0)</f>
        <v>Google Youtube</v>
      </c>
      <c r="K7179" s="24" t="str">
        <f>VLOOKUP(G7179,Mapping!$E$2:$F$246,2,0)</f>
        <v>S1</v>
      </c>
    </row>
    <row r="7180" spans="5:11" x14ac:dyDescent="0.25">
      <c r="E7180" s="5" t="s">
        <v>232</v>
      </c>
      <c r="F7180" s="1" t="s">
        <v>117</v>
      </c>
      <c r="G7180" s="2">
        <v>44377</v>
      </c>
      <c r="H7180" s="5">
        <v>18111.795402793399</v>
      </c>
      <c r="I7180" s="24" t="str">
        <f>VLOOKUP($E7180,Mapping!$A$2:$C$502,3,0)</f>
        <v>S1</v>
      </c>
      <c r="J7180" s="24" t="str">
        <f>VLOOKUP($E7180,Mapping!$A$2:$C$502,2,0)</f>
        <v>Google Youtube</v>
      </c>
      <c r="K7180" s="24" t="str">
        <f>VLOOKUP(G7180,Mapping!$E$2:$F$246,2,0)</f>
        <v>S1</v>
      </c>
    </row>
    <row r="7181" spans="5:11" x14ac:dyDescent="0.25">
      <c r="E7181" s="5" t="s">
        <v>73</v>
      </c>
      <c r="F7181" s="1" t="s">
        <v>117</v>
      </c>
      <c r="G7181" s="2">
        <v>44377</v>
      </c>
      <c r="H7181" s="5">
        <v>282876.95580592903</v>
      </c>
      <c r="I7181" s="24">
        <f>VLOOKUP($E7181,Mapping!$A$2:$C$502,3,0)</f>
        <v>0</v>
      </c>
      <c r="J7181" s="24">
        <f>VLOOKUP($E7181,Mapping!$A$2:$C$502,2,0)</f>
        <v>0</v>
      </c>
      <c r="K7181" s="24" t="str">
        <f>VLOOKUP(G7181,Mapping!$E$2:$F$246,2,0)</f>
        <v>S1</v>
      </c>
    </row>
    <row r="7182" spans="5:11" x14ac:dyDescent="0.25">
      <c r="E7182" s="5" t="s">
        <v>149</v>
      </c>
      <c r="F7182" s="1" t="s">
        <v>117</v>
      </c>
      <c r="G7182" s="2">
        <v>44377</v>
      </c>
      <c r="H7182" s="5">
        <v>0</v>
      </c>
      <c r="I7182" s="24">
        <f>VLOOKUP($E7182,Mapping!$A$2:$C$502,3,0)</f>
        <v>0</v>
      </c>
      <c r="J7182" s="24" t="str">
        <f>VLOOKUP($E7182,Mapping!$A$2:$C$502,2,0)</f>
        <v>Event After Effect</v>
      </c>
      <c r="K7182" s="24" t="str">
        <f>VLOOKUP(G7182,Mapping!$E$2:$F$246,2,0)</f>
        <v>S1</v>
      </c>
    </row>
    <row r="7183" spans="5:11" x14ac:dyDescent="0.25">
      <c r="E7183" s="5" t="s">
        <v>150</v>
      </c>
      <c r="F7183" s="1" t="s">
        <v>117</v>
      </c>
      <c r="G7183" s="2">
        <v>44377</v>
      </c>
      <c r="H7183" s="5">
        <v>0</v>
      </c>
      <c r="I7183" s="24">
        <f>VLOOKUP($E7183,Mapping!$A$2:$C$502,3,0)</f>
        <v>0</v>
      </c>
      <c r="J7183" s="24" t="str">
        <f>VLOOKUP($E7183,Mapping!$A$2:$C$502,2,0)</f>
        <v>Internal Event</v>
      </c>
      <c r="K7183" s="24" t="str">
        <f>VLOOKUP(G7183,Mapping!$E$2:$F$246,2,0)</f>
        <v>S1</v>
      </c>
    </row>
    <row r="7184" spans="5:11" x14ac:dyDescent="0.25">
      <c r="E7184" s="5" t="s">
        <v>151</v>
      </c>
      <c r="F7184" s="1" t="s">
        <v>117</v>
      </c>
      <c r="G7184" s="2">
        <v>44377</v>
      </c>
      <c r="H7184" s="5">
        <v>0</v>
      </c>
      <c r="I7184" s="24">
        <f>VLOOKUP($E7184,Mapping!$A$2:$C$502,3,0)</f>
        <v>0</v>
      </c>
      <c r="J7184" s="24" t="str">
        <f>VLOOKUP($E7184,Mapping!$A$2:$C$502,2,0)</f>
        <v>Internal Event</v>
      </c>
      <c r="K7184" s="24" t="str">
        <f>VLOOKUP(G7184,Mapping!$E$2:$F$246,2,0)</f>
        <v>S1</v>
      </c>
    </row>
    <row r="7185" spans="5:11" x14ac:dyDescent="0.25">
      <c r="E7185" s="5" t="s">
        <v>152</v>
      </c>
      <c r="F7185" s="1" t="s">
        <v>117</v>
      </c>
      <c r="G7185" s="2">
        <v>44377</v>
      </c>
      <c r="H7185" s="5">
        <v>0</v>
      </c>
      <c r="I7185" s="24">
        <f>VLOOKUP($E7185,Mapping!$A$2:$C$502,3,0)</f>
        <v>0</v>
      </c>
      <c r="J7185" s="24" t="str">
        <f>VLOOKUP($E7185,Mapping!$A$2:$C$502,2,0)</f>
        <v>Internal Event</v>
      </c>
      <c r="K7185" s="24" t="str">
        <f>VLOOKUP(G7185,Mapping!$E$2:$F$246,2,0)</f>
        <v>S1</v>
      </c>
    </row>
    <row r="7186" spans="5:11" x14ac:dyDescent="0.25">
      <c r="E7186" s="5" t="s">
        <v>153</v>
      </c>
      <c r="F7186" s="1" t="s">
        <v>117</v>
      </c>
      <c r="G7186" s="2">
        <v>44377</v>
      </c>
      <c r="H7186" s="5">
        <v>0</v>
      </c>
      <c r="I7186" s="24">
        <f>VLOOKUP($E7186,Mapping!$A$2:$C$502,3,0)</f>
        <v>0</v>
      </c>
      <c r="J7186" s="24" t="str">
        <f>VLOOKUP($E7186,Mapping!$A$2:$C$502,2,0)</f>
        <v>Monday Effect</v>
      </c>
      <c r="K7186" s="24" t="str">
        <f>VLOOKUP(G7186,Mapping!$E$2:$F$246,2,0)</f>
        <v>S1</v>
      </c>
    </row>
    <row r="7187" spans="5:11" x14ac:dyDescent="0.25">
      <c r="E7187" s="5" t="s">
        <v>154</v>
      </c>
      <c r="F7187" s="1" t="s">
        <v>117</v>
      </c>
      <c r="G7187" s="2">
        <v>44377</v>
      </c>
      <c r="H7187" s="5">
        <v>0</v>
      </c>
      <c r="I7187" s="24">
        <f>VLOOKUP($E7187,Mapping!$A$2:$C$502,3,0)</f>
        <v>0</v>
      </c>
      <c r="J7187" s="24" t="str">
        <f>VLOOKUP($E7187,Mapping!$A$2:$C$502,2,0)</f>
        <v>New Content</v>
      </c>
      <c r="K7187" s="24" t="str">
        <f>VLOOKUP(G7187,Mapping!$E$2:$F$246,2,0)</f>
        <v>S1</v>
      </c>
    </row>
    <row r="7188" spans="5:11" x14ac:dyDescent="0.25">
      <c r="E7188" s="5" t="s">
        <v>155</v>
      </c>
      <c r="F7188" s="1" t="s">
        <v>117</v>
      </c>
      <c r="G7188" s="2">
        <v>44377</v>
      </c>
      <c r="H7188" s="5">
        <v>0</v>
      </c>
      <c r="I7188" s="24">
        <f>VLOOKUP($E7188,Mapping!$A$2:$C$502,3,0)</f>
        <v>0</v>
      </c>
      <c r="J7188" s="24" t="str">
        <f>VLOOKUP($E7188,Mapping!$A$2:$C$502,2,0)</f>
        <v>Internal Event</v>
      </c>
      <c r="K7188" s="24" t="str">
        <f>VLOOKUP(G7188,Mapping!$E$2:$F$246,2,0)</f>
        <v>S1</v>
      </c>
    </row>
    <row r="7189" spans="5:11" x14ac:dyDescent="0.25">
      <c r="E7189" s="5" t="s">
        <v>156</v>
      </c>
      <c r="F7189" s="1" t="s">
        <v>117</v>
      </c>
      <c r="G7189" s="2">
        <v>44377</v>
      </c>
      <c r="H7189" s="5">
        <v>0</v>
      </c>
      <c r="I7189" s="24">
        <f>VLOOKUP($E7189,Mapping!$A$2:$C$502,3,0)</f>
        <v>0</v>
      </c>
      <c r="J7189" s="24" t="str">
        <f>VLOOKUP($E7189,Mapping!$A$2:$C$502,2,0)</f>
        <v>Internal Event</v>
      </c>
      <c r="K7189" s="24" t="str">
        <f>VLOOKUP(G7189,Mapping!$E$2:$F$246,2,0)</f>
        <v>S1</v>
      </c>
    </row>
    <row r="7190" spans="5:11" x14ac:dyDescent="0.25">
      <c r="E7190" s="5" t="s">
        <v>233</v>
      </c>
      <c r="F7190" s="1" t="s">
        <v>117</v>
      </c>
      <c r="G7190" s="2">
        <v>44377</v>
      </c>
      <c r="H7190" s="5">
        <v>0</v>
      </c>
      <c r="I7190" s="24" t="str">
        <f>VLOOKUP($E7190,Mapping!$A$2:$C$502,3,0)</f>
        <v>S2</v>
      </c>
      <c r="J7190" s="24" t="str">
        <f>VLOOKUP($E7190,Mapping!$A$2:$C$502,2,0)</f>
        <v>Reddit</v>
      </c>
      <c r="K7190" s="24" t="str">
        <f>VLOOKUP(G7190,Mapping!$E$2:$F$246,2,0)</f>
        <v>S1</v>
      </c>
    </row>
    <row r="7191" spans="5:11" x14ac:dyDescent="0.25">
      <c r="E7191" s="5" t="s">
        <v>158</v>
      </c>
      <c r="F7191" s="1" t="s">
        <v>117</v>
      </c>
      <c r="G7191" s="2">
        <v>44377</v>
      </c>
      <c r="H7191" s="5">
        <v>0</v>
      </c>
      <c r="I7191" s="24">
        <f>VLOOKUP($E7191,Mapping!$A$2:$C$502,3,0)</f>
        <v>0</v>
      </c>
      <c r="J7191" s="24" t="str">
        <f>VLOOKUP($E7191,Mapping!$A$2:$C$502,2,0)</f>
        <v>Internal Event</v>
      </c>
      <c r="K7191" s="24" t="str">
        <f>VLOOKUP(G7191,Mapping!$E$2:$F$246,2,0)</f>
        <v>S1</v>
      </c>
    </row>
    <row r="7192" spans="5:11" x14ac:dyDescent="0.25">
      <c r="E7192" s="5" t="s">
        <v>159</v>
      </c>
      <c r="F7192" s="1" t="s">
        <v>117</v>
      </c>
      <c r="G7192" s="2">
        <v>44377</v>
      </c>
      <c r="H7192" s="5">
        <v>0</v>
      </c>
      <c r="I7192" s="24">
        <f>VLOOKUP($E7192,Mapping!$A$2:$C$502,3,0)</f>
        <v>0</v>
      </c>
      <c r="J7192" s="24" t="str">
        <f>VLOOKUP($E7192,Mapping!$A$2:$C$502,2,0)</f>
        <v>Event After Effect</v>
      </c>
      <c r="K7192" s="24" t="str">
        <f>VLOOKUP(G7192,Mapping!$E$2:$F$246,2,0)</f>
        <v>S1</v>
      </c>
    </row>
    <row r="7193" spans="5:11" x14ac:dyDescent="0.25">
      <c r="E7193" s="5" t="s">
        <v>160</v>
      </c>
      <c r="F7193" s="1" t="s">
        <v>117</v>
      </c>
      <c r="G7193" s="2">
        <v>44377</v>
      </c>
      <c r="H7193" s="5">
        <v>0</v>
      </c>
      <c r="I7193" s="24">
        <f>VLOOKUP($E7193,Mapping!$A$2:$C$502,3,0)</f>
        <v>0</v>
      </c>
      <c r="J7193" s="24" t="str">
        <f>VLOOKUP($E7193,Mapping!$A$2:$C$502,2,0)</f>
        <v>Event After Effect</v>
      </c>
      <c r="K7193" s="24" t="str">
        <f>VLOOKUP(G7193,Mapping!$E$2:$F$246,2,0)</f>
        <v>S1</v>
      </c>
    </row>
    <row r="7194" spans="5:11" x14ac:dyDescent="0.25">
      <c r="E7194" s="5" t="s">
        <v>161</v>
      </c>
      <c r="F7194" s="1" t="s">
        <v>117</v>
      </c>
      <c r="G7194" s="2">
        <v>44377</v>
      </c>
      <c r="H7194" s="5">
        <v>0</v>
      </c>
      <c r="I7194" s="24">
        <f>VLOOKUP($E7194,Mapping!$A$2:$C$502,3,0)</f>
        <v>0</v>
      </c>
      <c r="J7194" s="24" t="str">
        <f>VLOOKUP($E7194,Mapping!$A$2:$C$502,2,0)</f>
        <v>Internal Event</v>
      </c>
      <c r="K7194" s="24" t="str">
        <f>VLOOKUP(G7194,Mapping!$E$2:$F$246,2,0)</f>
        <v>S1</v>
      </c>
    </row>
    <row r="7195" spans="5:11" x14ac:dyDescent="0.25">
      <c r="E7195" s="5" t="s">
        <v>162</v>
      </c>
      <c r="F7195" s="1" t="s">
        <v>117</v>
      </c>
      <c r="G7195" s="2">
        <v>44377</v>
      </c>
      <c r="H7195" s="5">
        <v>0</v>
      </c>
      <c r="I7195" s="24">
        <f>VLOOKUP($E7195,Mapping!$A$2:$C$502,3,0)</f>
        <v>0</v>
      </c>
      <c r="J7195" s="24" t="str">
        <f>VLOOKUP($E7195,Mapping!$A$2:$C$502,2,0)</f>
        <v>Tuesday Effect</v>
      </c>
      <c r="K7195" s="24" t="str">
        <f>VLOOKUP(G7195,Mapping!$E$2:$F$246,2,0)</f>
        <v>S1</v>
      </c>
    </row>
    <row r="7196" spans="5:11" x14ac:dyDescent="0.25">
      <c r="E7196" s="5" t="s">
        <v>222</v>
      </c>
      <c r="F7196" s="1" t="s">
        <v>117</v>
      </c>
      <c r="G7196" s="2">
        <v>44377</v>
      </c>
      <c r="H7196" s="5">
        <v>0</v>
      </c>
      <c r="I7196" s="24" t="str">
        <f>VLOOKUP($E7196,Mapping!$A$2:$C$502,3,0)</f>
        <v>Pre</v>
      </c>
      <c r="J7196" s="24" t="str">
        <f>VLOOKUP($E7196,Mapping!$A$2:$C$502,2,0)</f>
        <v>Unity</v>
      </c>
      <c r="K7196" s="24" t="str">
        <f>VLOOKUP(G7196,Mapping!$E$2:$F$246,2,0)</f>
        <v>S1</v>
      </c>
    </row>
    <row r="7197" spans="5:11" x14ac:dyDescent="0.25">
      <c r="E7197" s="5" t="s">
        <v>234</v>
      </c>
      <c r="F7197" s="1" t="s">
        <v>117</v>
      </c>
      <c r="G7197" s="2">
        <v>44377</v>
      </c>
      <c r="H7197" s="5">
        <v>1083.0355585581401</v>
      </c>
      <c r="I7197" s="24" t="str">
        <f>VLOOKUP($E7197,Mapping!$A$2:$C$502,3,0)</f>
        <v>S1</v>
      </c>
      <c r="J7197" s="24" t="str">
        <f>VLOOKUP($E7197,Mapping!$A$2:$C$502,2,0)</f>
        <v>Unity</v>
      </c>
      <c r="K7197" s="24" t="str">
        <f>VLOOKUP(G7197,Mapping!$E$2:$F$246,2,0)</f>
        <v>S1</v>
      </c>
    </row>
    <row r="7198" spans="5:11" x14ac:dyDescent="0.25">
      <c r="E7198" s="5" t="s">
        <v>235</v>
      </c>
      <c r="F7198" s="1" t="s">
        <v>117</v>
      </c>
      <c r="G7198" s="2">
        <v>44377</v>
      </c>
      <c r="H7198" s="5">
        <v>0</v>
      </c>
      <c r="I7198" s="24" t="str">
        <f>VLOOKUP($E7198,Mapping!$A$2:$C$502,3,0)</f>
        <v>S2</v>
      </c>
      <c r="J7198" s="24" t="str">
        <f>VLOOKUP($E7198,Mapping!$A$2:$C$502,2,0)</f>
        <v>Unity</v>
      </c>
      <c r="K7198" s="24" t="str">
        <f>VLOOKUP(G7198,Mapping!$E$2:$F$246,2,0)</f>
        <v>S1</v>
      </c>
    </row>
    <row r="7199" spans="5:11" x14ac:dyDescent="0.25">
      <c r="E7199" s="5" t="s">
        <v>247</v>
      </c>
      <c r="F7199" s="1" t="s">
        <v>117</v>
      </c>
      <c r="G7199" s="2">
        <v>44377</v>
      </c>
      <c r="H7199" s="5">
        <v>0</v>
      </c>
      <c r="I7199" s="24" t="str">
        <f>VLOOKUP($E7199,Mapping!$A$2:$C$502,3,0)</f>
        <v>S3</v>
      </c>
      <c r="J7199" s="24" t="str">
        <f>VLOOKUP($E7199,Mapping!$A$2:$C$502,2,0)</f>
        <v>Unity</v>
      </c>
      <c r="K7199" s="24" t="str">
        <f>VLOOKUP(G7199,Mapping!$E$2:$F$246,2,0)</f>
        <v>S1</v>
      </c>
    </row>
    <row r="7200" spans="5:11" x14ac:dyDescent="0.25">
      <c r="E7200" s="5" t="s">
        <v>200</v>
      </c>
      <c r="F7200" s="1" t="s">
        <v>117</v>
      </c>
      <c r="G7200" s="2">
        <v>44378</v>
      </c>
      <c r="H7200" s="5">
        <v>4772.3926971578503</v>
      </c>
      <c r="I7200" s="24">
        <f>VLOOKUP($E7200,Mapping!$A$2:$C$502,3,0)</f>
        <v>0</v>
      </c>
      <c r="J7200" s="24" t="str">
        <f>VLOOKUP($E7200,Mapping!$A$2:$C$502,2,0)</f>
        <v>Apple Search</v>
      </c>
      <c r="K7200" s="24" t="str">
        <f>VLOOKUP(G7200,Mapping!$E$2:$F$246,2,0)</f>
        <v>S2</v>
      </c>
    </row>
    <row r="7201" spans="5:11" x14ac:dyDescent="0.25">
      <c r="E7201" s="5" t="s">
        <v>227</v>
      </c>
      <c r="F7201" s="1" t="s">
        <v>117</v>
      </c>
      <c r="G7201" s="2">
        <v>44378</v>
      </c>
      <c r="H7201" s="5">
        <v>186.885515771283</v>
      </c>
      <c r="I7201" s="24">
        <f>VLOOKUP($E7201,Mapping!$A$2:$C$502,3,0)</f>
        <v>0</v>
      </c>
      <c r="J7201" s="24" t="str">
        <f>VLOOKUP($E7201,Mapping!$A$2:$C$502,2,0)</f>
        <v>Applovin Rewarded</v>
      </c>
      <c r="K7201" s="24" t="str">
        <f>VLOOKUP(G7201,Mapping!$E$2:$F$246,2,0)</f>
        <v>S2</v>
      </c>
    </row>
    <row r="7202" spans="5:11" x14ac:dyDescent="0.25">
      <c r="E7202" s="5" t="s">
        <v>201</v>
      </c>
      <c r="F7202" s="1" t="s">
        <v>117</v>
      </c>
      <c r="G7202" s="2">
        <v>44378</v>
      </c>
      <c r="H7202" s="5">
        <v>331.075049959068</v>
      </c>
      <c r="I7202" s="24">
        <f>VLOOKUP($E7202,Mapping!$A$2:$C$502,3,0)</f>
        <v>0</v>
      </c>
      <c r="J7202" s="24" t="str">
        <f>VLOOKUP($E7202,Mapping!$A$2:$C$502,2,0)</f>
        <v>Applovin Video</v>
      </c>
      <c r="K7202" s="24" t="str">
        <f>VLOOKUP(G7202,Mapping!$E$2:$F$246,2,0)</f>
        <v>S2</v>
      </c>
    </row>
    <row r="7203" spans="5:11" x14ac:dyDescent="0.25">
      <c r="E7203" s="5" t="s">
        <v>143</v>
      </c>
      <c r="F7203" s="1" t="s">
        <v>117</v>
      </c>
      <c r="G7203" s="2">
        <v>44378</v>
      </c>
      <c r="H7203" s="5">
        <v>0</v>
      </c>
      <c r="I7203" s="24">
        <f>VLOOKUP($E7203,Mapping!$A$2:$C$502,3,0)</f>
        <v>0</v>
      </c>
      <c r="J7203" s="24" t="str">
        <f>VLOOKUP($E7203,Mapping!$A$2:$C$502,2,0)</f>
        <v>Bug Fix</v>
      </c>
      <c r="K7203" s="24" t="str">
        <f>VLOOKUP(G7203,Mapping!$E$2:$F$246,2,0)</f>
        <v>S2</v>
      </c>
    </row>
    <row r="7204" spans="5:11" x14ac:dyDescent="0.25">
      <c r="E7204" s="5" t="s">
        <v>144</v>
      </c>
      <c r="F7204" s="1" t="s">
        <v>117</v>
      </c>
      <c r="G7204" s="2">
        <v>44378</v>
      </c>
      <c r="H7204" s="5">
        <v>0</v>
      </c>
      <c r="I7204" s="24">
        <f>VLOOKUP($E7204,Mapping!$A$2:$C$502,3,0)</f>
        <v>0</v>
      </c>
      <c r="J7204" s="24" t="str">
        <f>VLOOKUP($E7204,Mapping!$A$2:$C$502,2,0)</f>
        <v>Bug Fix</v>
      </c>
      <c r="K7204" s="24" t="str">
        <f>VLOOKUP(G7204,Mapping!$E$2:$F$246,2,0)</f>
        <v>S2</v>
      </c>
    </row>
    <row r="7205" spans="5:11" x14ac:dyDescent="0.25">
      <c r="E7205" s="5" t="s">
        <v>226</v>
      </c>
      <c r="F7205" s="1" t="s">
        <v>117</v>
      </c>
      <c r="G7205" s="2">
        <v>44378</v>
      </c>
      <c r="H7205" s="5">
        <v>0</v>
      </c>
      <c r="I7205" s="24">
        <f>VLOOKUP($E7205,Mapping!$A$2:$C$502,3,0)</f>
        <v>0</v>
      </c>
      <c r="J7205" s="24" t="str">
        <f>VLOOKUP($E7205,Mapping!$A$2:$C$502,2,0)</f>
        <v>Bug Fix</v>
      </c>
      <c r="K7205" s="24" t="str">
        <f>VLOOKUP(G7205,Mapping!$E$2:$F$246,2,0)</f>
        <v>S2</v>
      </c>
    </row>
    <row r="7206" spans="5:11" x14ac:dyDescent="0.25">
      <c r="E7206" s="5" t="s">
        <v>146</v>
      </c>
      <c r="F7206" s="1" t="s">
        <v>117</v>
      </c>
      <c r="G7206" s="2">
        <v>44378</v>
      </c>
      <c r="H7206" s="5">
        <v>0</v>
      </c>
      <c r="I7206" s="24">
        <f>VLOOKUP($E7206,Mapping!$A$2:$C$502,3,0)</f>
        <v>0</v>
      </c>
      <c r="J7206" s="24" t="str">
        <f>VLOOKUP($E7206,Mapping!$A$2:$C$502,2,0)</f>
        <v>Event After Effect</v>
      </c>
      <c r="K7206" s="24" t="str">
        <f>VLOOKUP(G7206,Mapping!$E$2:$F$246,2,0)</f>
        <v>S2</v>
      </c>
    </row>
    <row r="7207" spans="5:11" x14ac:dyDescent="0.25">
      <c r="E7207" s="5" t="s">
        <v>228</v>
      </c>
      <c r="F7207" s="1" t="s">
        <v>117</v>
      </c>
      <c r="G7207" s="2">
        <v>44378</v>
      </c>
      <c r="H7207" s="5">
        <v>1394.84963673223</v>
      </c>
      <c r="I7207" s="24">
        <f>VLOOKUP($E7207,Mapping!$A$2:$C$502,3,0)</f>
        <v>0</v>
      </c>
      <c r="J7207" s="24" t="str">
        <f>VLOOKUP($E7207,Mapping!$A$2:$C$502,2,0)</f>
        <v>Bytedance Global</v>
      </c>
      <c r="K7207" s="24" t="str">
        <f>VLOOKUP(G7207,Mapping!$E$2:$F$246,2,0)</f>
        <v>S2</v>
      </c>
    </row>
    <row r="7208" spans="5:11" x14ac:dyDescent="0.25">
      <c r="E7208" s="5" t="s">
        <v>180</v>
      </c>
      <c r="F7208" s="1" t="s">
        <v>117</v>
      </c>
      <c r="G7208" s="2">
        <v>44378</v>
      </c>
      <c r="H7208" s="5">
        <v>-12760.5190177446</v>
      </c>
      <c r="I7208" s="24">
        <f>VLOOKUP($E7208,Mapping!$A$2:$C$502,3,0)</f>
        <v>0</v>
      </c>
      <c r="J7208" s="24" t="str">
        <f>VLOOKUP($E7208,Mapping!$A$2:$C$502,2,0)</f>
        <v>Lords Mobile</v>
      </c>
      <c r="K7208" s="24" t="str">
        <f>VLOOKUP(G7208,Mapping!$E$2:$F$246,2,0)</f>
        <v>S2</v>
      </c>
    </row>
    <row r="7209" spans="5:11" x14ac:dyDescent="0.25">
      <c r="E7209" s="5" t="s">
        <v>181</v>
      </c>
      <c r="F7209" s="1" t="s">
        <v>117</v>
      </c>
      <c r="G7209" s="2">
        <v>44378</v>
      </c>
      <c r="H7209" s="5">
        <v>-9865.3600008391695</v>
      </c>
      <c r="I7209" s="24">
        <f>VLOOKUP($E7209,Mapping!$A$2:$C$502,3,0)</f>
        <v>0</v>
      </c>
      <c r="J7209" s="24" t="str">
        <f>VLOOKUP($E7209,Mapping!$A$2:$C$502,2,0)</f>
        <v>Rise of Kingdom</v>
      </c>
      <c r="K7209" s="24" t="str">
        <f>VLOOKUP(G7209,Mapping!$E$2:$F$246,2,0)</f>
        <v>S2</v>
      </c>
    </row>
    <row r="7210" spans="5:11" x14ac:dyDescent="0.25">
      <c r="E7210" s="5" t="s">
        <v>182</v>
      </c>
      <c r="F7210" s="1" t="s">
        <v>117</v>
      </c>
      <c r="G7210" s="2">
        <v>44378</v>
      </c>
      <c r="H7210" s="5">
        <v>-7545.2336180116399</v>
      </c>
      <c r="I7210" s="24">
        <f>VLOOKUP($E7210,Mapping!$A$2:$C$502,3,0)</f>
        <v>0</v>
      </c>
      <c r="J7210" s="24" t="str">
        <f>VLOOKUP($E7210,Mapping!$A$2:$C$502,2,0)</f>
        <v>West Game</v>
      </c>
      <c r="K7210" s="24" t="str">
        <f>VLOOKUP(G7210,Mapping!$E$2:$F$246,2,0)</f>
        <v>S2</v>
      </c>
    </row>
    <row r="7211" spans="5:11" x14ac:dyDescent="0.25">
      <c r="E7211" s="5" t="s">
        <v>148</v>
      </c>
      <c r="F7211" s="1" t="s">
        <v>117</v>
      </c>
      <c r="G7211" s="2">
        <v>44378</v>
      </c>
      <c r="H7211" s="5">
        <v>0</v>
      </c>
      <c r="I7211" s="24">
        <f>VLOOKUP($E7211,Mapping!$A$2:$C$502,3,0)</f>
        <v>0</v>
      </c>
      <c r="J7211" s="24" t="str">
        <f>VLOOKUP($E7211,Mapping!$A$2:$C$502,2,0)</f>
        <v>Event After Effect</v>
      </c>
      <c r="K7211" s="24" t="str">
        <f>VLOOKUP(G7211,Mapping!$E$2:$F$246,2,0)</f>
        <v>S2</v>
      </c>
    </row>
    <row r="7212" spans="5:11" x14ac:dyDescent="0.25">
      <c r="E7212" s="5" t="s">
        <v>202</v>
      </c>
      <c r="F7212" s="1" t="s">
        <v>117</v>
      </c>
      <c r="G7212" s="2">
        <v>44378</v>
      </c>
      <c r="H7212" s="5">
        <v>6581.5376954837602</v>
      </c>
      <c r="I7212" s="24" t="str">
        <f>VLOOKUP($E7212,Mapping!$A$2:$C$502,3,0)</f>
        <v>S1</v>
      </c>
      <c r="J7212" s="24" t="str">
        <f>VLOOKUP($E7212,Mapping!$A$2:$C$502,2,0)</f>
        <v>Facebook AEO AAA</v>
      </c>
      <c r="K7212" s="24" t="str">
        <f>VLOOKUP(G7212,Mapping!$E$2:$F$246,2,0)</f>
        <v>S2</v>
      </c>
    </row>
    <row r="7213" spans="5:11" x14ac:dyDescent="0.25">
      <c r="E7213" s="5" t="s">
        <v>203</v>
      </c>
      <c r="F7213" s="1" t="s">
        <v>117</v>
      </c>
      <c r="G7213" s="2">
        <v>44378</v>
      </c>
      <c r="H7213" s="5">
        <v>0.90529636110998102</v>
      </c>
      <c r="I7213" s="24" t="str">
        <f>VLOOKUP($E7213,Mapping!$A$2:$C$502,3,0)</f>
        <v>S2</v>
      </c>
      <c r="J7213" s="24" t="str">
        <f>VLOOKUP($E7213,Mapping!$A$2:$C$502,2,0)</f>
        <v>Facebook AEO AAA</v>
      </c>
      <c r="K7213" s="24" t="str">
        <f>VLOOKUP(G7213,Mapping!$E$2:$F$246,2,0)</f>
        <v>S2</v>
      </c>
    </row>
    <row r="7214" spans="5:11" x14ac:dyDescent="0.25">
      <c r="E7214" s="5" t="s">
        <v>243</v>
      </c>
      <c r="F7214" s="1" t="s">
        <v>117</v>
      </c>
      <c r="G7214" s="2">
        <v>44378</v>
      </c>
      <c r="H7214" s="5">
        <v>0</v>
      </c>
      <c r="I7214" s="24" t="str">
        <f>VLOOKUP($E7214,Mapping!$A$2:$C$502,3,0)</f>
        <v>S3</v>
      </c>
      <c r="J7214" s="24" t="str">
        <f>VLOOKUP($E7214,Mapping!$A$2:$C$502,2,0)</f>
        <v>Facebook AEO AAA</v>
      </c>
      <c r="K7214" s="24" t="str">
        <f>VLOOKUP(G7214,Mapping!$E$2:$F$246,2,0)</f>
        <v>S2</v>
      </c>
    </row>
    <row r="7215" spans="5:11" x14ac:dyDescent="0.25">
      <c r="E7215" s="5" t="s">
        <v>204</v>
      </c>
      <c r="F7215" s="1" t="s">
        <v>117</v>
      </c>
      <c r="G7215" s="2">
        <v>44378</v>
      </c>
      <c r="H7215" s="5">
        <v>0</v>
      </c>
      <c r="I7215" s="24" t="str">
        <f>VLOOKUP($E7215,Mapping!$A$2:$C$502,3,0)</f>
        <v>Pre</v>
      </c>
      <c r="J7215" s="24" t="str">
        <f>VLOOKUP($E7215,Mapping!$A$2:$C$502,2,0)</f>
        <v>Facebook AEO AAA</v>
      </c>
      <c r="K7215" s="24" t="str">
        <f>VLOOKUP(G7215,Mapping!$E$2:$F$246,2,0)</f>
        <v>S2</v>
      </c>
    </row>
    <row r="7216" spans="5:11" x14ac:dyDescent="0.25">
      <c r="E7216" s="5" t="s">
        <v>205</v>
      </c>
      <c r="F7216" s="1" t="s">
        <v>117</v>
      </c>
      <c r="G7216" s="2">
        <v>44378</v>
      </c>
      <c r="H7216" s="5">
        <v>3550.6397417550602</v>
      </c>
      <c r="I7216" s="24" t="str">
        <f>VLOOKUP($E7216,Mapping!$A$2:$C$502,3,0)</f>
        <v>S1</v>
      </c>
      <c r="J7216" s="24" t="str">
        <f>VLOOKUP($E7216,Mapping!$A$2:$C$502,2,0)</f>
        <v>Facebook AEO BAU</v>
      </c>
      <c r="K7216" s="24" t="str">
        <f>VLOOKUP(G7216,Mapping!$E$2:$F$246,2,0)</f>
        <v>S2</v>
      </c>
    </row>
    <row r="7217" spans="5:11" x14ac:dyDescent="0.25">
      <c r="E7217" s="5" t="s">
        <v>206</v>
      </c>
      <c r="F7217" s="1" t="s">
        <v>117</v>
      </c>
      <c r="G7217" s="2">
        <v>44378</v>
      </c>
      <c r="H7217" s="5">
        <v>1.07969492734373E-7</v>
      </c>
      <c r="I7217" s="24" t="str">
        <f>VLOOKUP($E7217,Mapping!$A$2:$C$502,3,0)</f>
        <v>S2</v>
      </c>
      <c r="J7217" s="24" t="str">
        <f>VLOOKUP($E7217,Mapping!$A$2:$C$502,2,0)</f>
        <v>Facebook AEO BAU</v>
      </c>
      <c r="K7217" s="24" t="str">
        <f>VLOOKUP(G7217,Mapping!$E$2:$F$246,2,0)</f>
        <v>S2</v>
      </c>
    </row>
    <row r="7218" spans="5:11" x14ac:dyDescent="0.25">
      <c r="E7218" s="5" t="s">
        <v>244</v>
      </c>
      <c r="F7218" s="1" t="s">
        <v>117</v>
      </c>
      <c r="G7218" s="2">
        <v>44378</v>
      </c>
      <c r="H7218" s="5">
        <v>0</v>
      </c>
      <c r="I7218" s="24" t="str">
        <f>VLOOKUP($E7218,Mapping!$A$2:$C$502,3,0)</f>
        <v>S3</v>
      </c>
      <c r="J7218" s="24" t="str">
        <f>VLOOKUP($E7218,Mapping!$A$2:$C$502,2,0)</f>
        <v>Facebook AEO BAU</v>
      </c>
      <c r="K7218" s="24" t="str">
        <f>VLOOKUP(G7218,Mapping!$E$2:$F$246,2,0)</f>
        <v>S2</v>
      </c>
    </row>
    <row r="7219" spans="5:11" x14ac:dyDescent="0.25">
      <c r="E7219" s="5" t="s">
        <v>207</v>
      </c>
      <c r="F7219" s="1" t="s">
        <v>117</v>
      </c>
      <c r="G7219" s="2">
        <v>44378</v>
      </c>
      <c r="H7219" s="5">
        <v>0</v>
      </c>
      <c r="I7219" s="24" t="str">
        <f>VLOOKUP($E7219,Mapping!$A$2:$C$502,3,0)</f>
        <v>Pre</v>
      </c>
      <c r="J7219" s="24" t="str">
        <f>VLOOKUP($E7219,Mapping!$A$2:$C$502,2,0)</f>
        <v>Facebook AEO BAU</v>
      </c>
      <c r="K7219" s="24" t="str">
        <f>VLOOKUP(G7219,Mapping!$E$2:$F$246,2,0)</f>
        <v>S2</v>
      </c>
    </row>
    <row r="7220" spans="5:11" x14ac:dyDescent="0.25">
      <c r="E7220" s="5" t="s">
        <v>208</v>
      </c>
      <c r="F7220" s="1" t="s">
        <v>117</v>
      </c>
      <c r="G7220" s="2">
        <v>44378</v>
      </c>
      <c r="H7220" s="5">
        <v>0</v>
      </c>
      <c r="I7220" s="24" t="str">
        <f>VLOOKUP($E7220,Mapping!$A$2:$C$502,3,0)</f>
        <v>Pre</v>
      </c>
      <c r="J7220" s="24" t="str">
        <f>VLOOKUP($E7220,Mapping!$A$2:$C$502,2,0)</f>
        <v>Facebook VO AAA</v>
      </c>
      <c r="K7220" s="24" t="str">
        <f>VLOOKUP(G7220,Mapping!$E$2:$F$246,2,0)</f>
        <v>S2</v>
      </c>
    </row>
    <row r="7221" spans="5:11" x14ac:dyDescent="0.25">
      <c r="E7221" s="5" t="s">
        <v>209</v>
      </c>
      <c r="F7221" s="1" t="s">
        <v>117</v>
      </c>
      <c r="G7221" s="2">
        <v>44378</v>
      </c>
      <c r="H7221" s="5">
        <v>1676.20910376339</v>
      </c>
      <c r="I7221" s="24" t="str">
        <f>VLOOKUP($E7221,Mapping!$A$2:$C$502,3,0)</f>
        <v>S1</v>
      </c>
      <c r="J7221" s="24" t="str">
        <f>VLOOKUP($E7221,Mapping!$A$2:$C$502,2,0)</f>
        <v>Facebook VO AAA</v>
      </c>
      <c r="K7221" s="24" t="str">
        <f>VLOOKUP(G7221,Mapping!$E$2:$F$246,2,0)</f>
        <v>S2</v>
      </c>
    </row>
    <row r="7222" spans="5:11" x14ac:dyDescent="0.25">
      <c r="E7222" s="5" t="s">
        <v>210</v>
      </c>
      <c r="F7222" s="1" t="s">
        <v>117</v>
      </c>
      <c r="G7222" s="2">
        <v>44378</v>
      </c>
      <c r="H7222" s="5">
        <v>899.08806747478798</v>
      </c>
      <c r="I7222" s="24" t="str">
        <f>VLOOKUP($E7222,Mapping!$A$2:$C$502,3,0)</f>
        <v>S2</v>
      </c>
      <c r="J7222" s="24" t="str">
        <f>VLOOKUP($E7222,Mapping!$A$2:$C$502,2,0)</f>
        <v>Facebook VO AAA</v>
      </c>
      <c r="K7222" s="24" t="str">
        <f>VLOOKUP(G7222,Mapping!$E$2:$F$246,2,0)</f>
        <v>S2</v>
      </c>
    </row>
    <row r="7223" spans="5:11" x14ac:dyDescent="0.25">
      <c r="E7223" s="5" t="s">
        <v>245</v>
      </c>
      <c r="F7223" s="1" t="s">
        <v>117</v>
      </c>
      <c r="G7223" s="2">
        <v>44378</v>
      </c>
      <c r="H7223" s="5">
        <v>0</v>
      </c>
      <c r="I7223" s="24" t="str">
        <f>VLOOKUP($E7223,Mapping!$A$2:$C$502,3,0)</f>
        <v>S3</v>
      </c>
      <c r="J7223" s="24" t="str">
        <f>VLOOKUP($E7223,Mapping!$A$2:$C$502,2,0)</f>
        <v>Facebook VO AAA</v>
      </c>
      <c r="K7223" s="24" t="str">
        <f>VLOOKUP(G7223,Mapping!$E$2:$F$246,2,0)</f>
        <v>S2</v>
      </c>
    </row>
    <row r="7224" spans="5:11" x14ac:dyDescent="0.25">
      <c r="E7224" s="5" t="s">
        <v>211</v>
      </c>
      <c r="F7224" s="1" t="s">
        <v>117</v>
      </c>
      <c r="G7224" s="2">
        <v>44378</v>
      </c>
      <c r="H7224" s="5">
        <v>0</v>
      </c>
      <c r="I7224" s="24" t="str">
        <f>VLOOKUP($E7224,Mapping!$A$2:$C$502,3,0)</f>
        <v>Pre</v>
      </c>
      <c r="J7224" s="24" t="str">
        <f>VLOOKUP($E7224,Mapping!$A$2:$C$502,2,0)</f>
        <v>Facebook VO BAU</v>
      </c>
      <c r="K7224" s="24" t="str">
        <f>VLOOKUP(G7224,Mapping!$E$2:$F$246,2,0)</f>
        <v>S2</v>
      </c>
    </row>
    <row r="7225" spans="5:11" x14ac:dyDescent="0.25">
      <c r="E7225" s="5" t="s">
        <v>212</v>
      </c>
      <c r="F7225" s="1" t="s">
        <v>117</v>
      </c>
      <c r="G7225" s="2">
        <v>44378</v>
      </c>
      <c r="H7225" s="5">
        <v>729.27516070553895</v>
      </c>
      <c r="I7225" s="24" t="str">
        <f>VLOOKUP($E7225,Mapping!$A$2:$C$502,3,0)</f>
        <v>S1</v>
      </c>
      <c r="J7225" s="24" t="str">
        <f>VLOOKUP($E7225,Mapping!$A$2:$C$502,2,0)</f>
        <v>Facebook VO BAU</v>
      </c>
      <c r="K7225" s="24" t="str">
        <f>VLOOKUP(G7225,Mapping!$E$2:$F$246,2,0)</f>
        <v>S2</v>
      </c>
    </row>
    <row r="7226" spans="5:11" x14ac:dyDescent="0.25">
      <c r="E7226" s="5" t="s">
        <v>213</v>
      </c>
      <c r="F7226" s="1" t="s">
        <v>117</v>
      </c>
      <c r="G7226" s="2">
        <v>44378</v>
      </c>
      <c r="H7226" s="5">
        <v>2.4821787976385901</v>
      </c>
      <c r="I7226" s="24" t="str">
        <f>VLOOKUP($E7226,Mapping!$A$2:$C$502,3,0)</f>
        <v>S2</v>
      </c>
      <c r="J7226" s="24" t="str">
        <f>VLOOKUP($E7226,Mapping!$A$2:$C$502,2,0)</f>
        <v>Facebook VO BAU</v>
      </c>
      <c r="K7226" s="24" t="str">
        <f>VLOOKUP(G7226,Mapping!$E$2:$F$246,2,0)</f>
        <v>S2</v>
      </c>
    </row>
    <row r="7227" spans="5:11" x14ac:dyDescent="0.25">
      <c r="E7227" s="5" t="s">
        <v>246</v>
      </c>
      <c r="F7227" s="1" t="s">
        <v>117</v>
      </c>
      <c r="G7227" s="2">
        <v>44378</v>
      </c>
      <c r="H7227" s="5">
        <v>0</v>
      </c>
      <c r="I7227" s="24" t="str">
        <f>VLOOKUP($E7227,Mapping!$A$2:$C$502,3,0)</f>
        <v>S3</v>
      </c>
      <c r="J7227" s="24" t="str">
        <f>VLOOKUP($E7227,Mapping!$A$2:$C$502,2,0)</f>
        <v>Facebook VO BAU</v>
      </c>
      <c r="K7227" s="24" t="str">
        <f>VLOOKUP(G7227,Mapping!$E$2:$F$246,2,0)</f>
        <v>S2</v>
      </c>
    </row>
    <row r="7228" spans="5:11" x14ac:dyDescent="0.25">
      <c r="E7228" s="5" t="s">
        <v>214</v>
      </c>
      <c r="F7228" s="1" t="s">
        <v>117</v>
      </c>
      <c r="G7228" s="2">
        <v>44378</v>
      </c>
      <c r="H7228" s="5">
        <v>0</v>
      </c>
      <c r="I7228" s="24" t="str">
        <f>VLOOKUP($E7228,Mapping!$A$2:$C$502,3,0)</f>
        <v>Pre</v>
      </c>
      <c r="J7228" s="24" t="str">
        <f>VLOOKUP($E7228,Mapping!$A$2:$C$502,2,0)</f>
        <v>Facebook VO Dynamic</v>
      </c>
      <c r="K7228" s="24" t="str">
        <f>VLOOKUP(G7228,Mapping!$E$2:$F$246,2,0)</f>
        <v>S2</v>
      </c>
    </row>
    <row r="7229" spans="5:11" x14ac:dyDescent="0.25">
      <c r="E7229" s="5" t="s">
        <v>215</v>
      </c>
      <c r="F7229" s="1" t="s">
        <v>117</v>
      </c>
      <c r="G7229" s="2">
        <v>44378</v>
      </c>
      <c r="H7229" s="5">
        <v>46.105582820518698</v>
      </c>
      <c r="I7229" s="24" t="str">
        <f>VLOOKUP($E7229,Mapping!$A$2:$C$502,3,0)</f>
        <v>S1</v>
      </c>
      <c r="J7229" s="24" t="str">
        <f>VLOOKUP($E7229,Mapping!$A$2:$C$502,2,0)</f>
        <v>Facebook VO Dynamic</v>
      </c>
      <c r="K7229" s="24" t="str">
        <f>VLOOKUP(G7229,Mapping!$E$2:$F$246,2,0)</f>
        <v>S2</v>
      </c>
    </row>
    <row r="7230" spans="5:11" x14ac:dyDescent="0.25">
      <c r="E7230" s="5" t="s">
        <v>216</v>
      </c>
      <c r="F7230" s="1" t="s">
        <v>117</v>
      </c>
      <c r="G7230" s="2">
        <v>44378</v>
      </c>
      <c r="H7230" s="5">
        <v>0</v>
      </c>
      <c r="I7230" s="24" t="str">
        <f>VLOOKUP($E7230,Mapping!$A$2:$C$502,3,0)</f>
        <v>Pre</v>
      </c>
      <c r="J7230" s="24" t="str">
        <f>VLOOKUP($E7230,Mapping!$A$2:$C$502,2,0)</f>
        <v>Google Display</v>
      </c>
      <c r="K7230" s="24" t="str">
        <f>VLOOKUP(G7230,Mapping!$E$2:$F$246,2,0)</f>
        <v>S2</v>
      </c>
    </row>
    <row r="7231" spans="5:11" x14ac:dyDescent="0.25">
      <c r="E7231" s="5" t="s">
        <v>217</v>
      </c>
      <c r="F7231" s="1" t="s">
        <v>117</v>
      </c>
      <c r="G7231" s="2">
        <v>44378</v>
      </c>
      <c r="H7231" s="5">
        <v>0</v>
      </c>
      <c r="I7231" s="24">
        <f>VLOOKUP($E7231,Mapping!$A$2:$C$502,3,0)</f>
        <v>0</v>
      </c>
      <c r="J7231" s="24" t="str">
        <f>VLOOKUP($E7231,Mapping!$A$2:$C$502,2,0)</f>
        <v>Google Display</v>
      </c>
      <c r="K7231" s="24" t="str">
        <f>VLOOKUP(G7231,Mapping!$E$2:$F$246,2,0)</f>
        <v>S2</v>
      </c>
    </row>
    <row r="7232" spans="5:11" x14ac:dyDescent="0.25">
      <c r="E7232" s="5" t="s">
        <v>229</v>
      </c>
      <c r="F7232" s="1" t="s">
        <v>117</v>
      </c>
      <c r="G7232" s="2">
        <v>44378</v>
      </c>
      <c r="H7232" s="5">
        <v>4453.1361266253698</v>
      </c>
      <c r="I7232" s="24">
        <f>VLOOKUP($E7232,Mapping!$A$2:$C$502,3,0)</f>
        <v>0</v>
      </c>
      <c r="J7232" s="24" t="str">
        <f>VLOOKUP($E7232,Mapping!$A$2:$C$502,2,0)</f>
        <v>Google Display</v>
      </c>
      <c r="K7232" s="24" t="str">
        <f>VLOOKUP(G7232,Mapping!$E$2:$F$246,2,0)</f>
        <v>S2</v>
      </c>
    </row>
    <row r="7233" spans="5:11" x14ac:dyDescent="0.25">
      <c r="E7233" s="5" t="s">
        <v>218</v>
      </c>
      <c r="F7233" s="1" t="s">
        <v>117</v>
      </c>
      <c r="G7233" s="2">
        <v>44378</v>
      </c>
      <c r="H7233" s="5">
        <v>0</v>
      </c>
      <c r="I7233" s="24">
        <f>VLOOKUP($E7233,Mapping!$A$2:$C$502,3,0)</f>
        <v>0</v>
      </c>
      <c r="J7233" s="24" t="str">
        <f>VLOOKUP($E7233,Mapping!$A$2:$C$502,2,0)</f>
        <v>Google Display</v>
      </c>
      <c r="K7233" s="24" t="str">
        <f>VLOOKUP(G7233,Mapping!$E$2:$F$246,2,0)</f>
        <v>S2</v>
      </c>
    </row>
    <row r="7234" spans="5:11" x14ac:dyDescent="0.25">
      <c r="E7234" s="5" t="s">
        <v>230</v>
      </c>
      <c r="F7234" s="1" t="s">
        <v>117</v>
      </c>
      <c r="G7234" s="2">
        <v>44378</v>
      </c>
      <c r="H7234" s="5">
        <v>13907.921202428101</v>
      </c>
      <c r="I7234" s="24" t="str">
        <f>VLOOKUP($E7234,Mapping!$A$2:$C$502,3,0)</f>
        <v>S1</v>
      </c>
      <c r="J7234" s="24" t="str">
        <f>VLOOKUP($E7234,Mapping!$A$2:$C$502,2,0)</f>
        <v>Google Display</v>
      </c>
      <c r="K7234" s="24" t="str">
        <f>VLOOKUP(G7234,Mapping!$E$2:$F$246,2,0)</f>
        <v>S2</v>
      </c>
    </row>
    <row r="7235" spans="5:11" x14ac:dyDescent="0.25">
      <c r="E7235" s="5" t="s">
        <v>219</v>
      </c>
      <c r="F7235" s="1" t="s">
        <v>117</v>
      </c>
      <c r="G7235" s="2">
        <v>44378</v>
      </c>
      <c r="H7235" s="5">
        <v>0</v>
      </c>
      <c r="I7235" s="24" t="str">
        <f>VLOOKUP($E7235,Mapping!$A$2:$C$502,3,0)</f>
        <v>Pre</v>
      </c>
      <c r="J7235" s="24" t="str">
        <f>VLOOKUP($E7235,Mapping!$A$2:$C$502,2,0)</f>
        <v>Google Youtube</v>
      </c>
      <c r="K7235" s="24" t="str">
        <f>VLOOKUP(G7235,Mapping!$E$2:$F$246,2,0)</f>
        <v>S2</v>
      </c>
    </row>
    <row r="7236" spans="5:11" x14ac:dyDescent="0.25">
      <c r="E7236" s="5" t="s">
        <v>220</v>
      </c>
      <c r="F7236" s="1" t="s">
        <v>117</v>
      </c>
      <c r="G7236" s="2">
        <v>44378</v>
      </c>
      <c r="H7236" s="5">
        <v>0</v>
      </c>
      <c r="I7236" s="24">
        <f>VLOOKUP($E7236,Mapping!$A$2:$C$502,3,0)</f>
        <v>0</v>
      </c>
      <c r="J7236" s="24" t="str">
        <f>VLOOKUP($E7236,Mapping!$A$2:$C$502,2,0)</f>
        <v>Google Youtube</v>
      </c>
      <c r="K7236" s="24" t="str">
        <f>VLOOKUP(G7236,Mapping!$E$2:$F$246,2,0)</f>
        <v>S2</v>
      </c>
    </row>
    <row r="7237" spans="5:11" x14ac:dyDescent="0.25">
      <c r="E7237" s="5" t="s">
        <v>231</v>
      </c>
      <c r="F7237" s="1" t="s">
        <v>117</v>
      </c>
      <c r="G7237" s="2">
        <v>44378</v>
      </c>
      <c r="H7237" s="5">
        <v>4.3046644159960701E-11</v>
      </c>
      <c r="I7237" s="24">
        <f>VLOOKUP($E7237,Mapping!$A$2:$C$502,3,0)</f>
        <v>0</v>
      </c>
      <c r="J7237" s="24" t="str">
        <f>VLOOKUP($E7237,Mapping!$A$2:$C$502,2,0)</f>
        <v>Google Youtube</v>
      </c>
      <c r="K7237" s="24" t="str">
        <f>VLOOKUP(G7237,Mapping!$E$2:$F$246,2,0)</f>
        <v>S2</v>
      </c>
    </row>
    <row r="7238" spans="5:11" x14ac:dyDescent="0.25">
      <c r="E7238" s="5" t="s">
        <v>221</v>
      </c>
      <c r="F7238" s="1" t="s">
        <v>117</v>
      </c>
      <c r="G7238" s="2">
        <v>44378</v>
      </c>
      <c r="H7238" s="5">
        <v>0</v>
      </c>
      <c r="I7238" s="24">
        <f>VLOOKUP($E7238,Mapping!$A$2:$C$502,3,0)</f>
        <v>0</v>
      </c>
      <c r="J7238" s="24" t="str">
        <f>VLOOKUP($E7238,Mapping!$A$2:$C$502,2,0)</f>
        <v>Google Youtube</v>
      </c>
      <c r="K7238" s="24" t="str">
        <f>VLOOKUP(G7238,Mapping!$E$2:$F$246,2,0)</f>
        <v>S2</v>
      </c>
    </row>
    <row r="7239" spans="5:11" x14ac:dyDescent="0.25">
      <c r="E7239" s="5" t="s">
        <v>232</v>
      </c>
      <c r="F7239" s="1" t="s">
        <v>117</v>
      </c>
      <c r="G7239" s="2">
        <v>44378</v>
      </c>
      <c r="H7239" s="5">
        <v>18052.887589438302</v>
      </c>
      <c r="I7239" s="24" t="str">
        <f>VLOOKUP($E7239,Mapping!$A$2:$C$502,3,0)</f>
        <v>S1</v>
      </c>
      <c r="J7239" s="24" t="str">
        <f>VLOOKUP($E7239,Mapping!$A$2:$C$502,2,0)</f>
        <v>Google Youtube</v>
      </c>
      <c r="K7239" s="24" t="str">
        <f>VLOOKUP(G7239,Mapping!$E$2:$F$246,2,0)</f>
        <v>S2</v>
      </c>
    </row>
    <row r="7240" spans="5:11" x14ac:dyDescent="0.25">
      <c r="E7240" s="5" t="s">
        <v>73</v>
      </c>
      <c r="F7240" s="1" t="s">
        <v>117</v>
      </c>
      <c r="G7240" s="2">
        <v>44378</v>
      </c>
      <c r="H7240" s="5">
        <v>282876.95580592903</v>
      </c>
      <c r="I7240" s="24">
        <f>VLOOKUP($E7240,Mapping!$A$2:$C$502,3,0)</f>
        <v>0</v>
      </c>
      <c r="J7240" s="24">
        <f>VLOOKUP($E7240,Mapping!$A$2:$C$502,2,0)</f>
        <v>0</v>
      </c>
      <c r="K7240" s="24" t="str">
        <f>VLOOKUP(G7240,Mapping!$E$2:$F$246,2,0)</f>
        <v>S2</v>
      </c>
    </row>
    <row r="7241" spans="5:11" x14ac:dyDescent="0.25">
      <c r="E7241" s="5" t="s">
        <v>149</v>
      </c>
      <c r="F7241" s="1" t="s">
        <v>117</v>
      </c>
      <c r="G7241" s="2">
        <v>44378</v>
      </c>
      <c r="H7241" s="5">
        <v>-26446.072486901201</v>
      </c>
      <c r="I7241" s="24">
        <f>VLOOKUP($E7241,Mapping!$A$2:$C$502,3,0)</f>
        <v>0</v>
      </c>
      <c r="J7241" s="24" t="str">
        <f>VLOOKUP($E7241,Mapping!$A$2:$C$502,2,0)</f>
        <v>Event After Effect</v>
      </c>
      <c r="K7241" s="24" t="str">
        <f>VLOOKUP(G7241,Mapping!$E$2:$F$246,2,0)</f>
        <v>S2</v>
      </c>
    </row>
    <row r="7242" spans="5:11" x14ac:dyDescent="0.25">
      <c r="E7242" s="5" t="s">
        <v>150</v>
      </c>
      <c r="F7242" s="1" t="s">
        <v>117</v>
      </c>
      <c r="G7242" s="2">
        <v>44378</v>
      </c>
      <c r="H7242" s="5">
        <v>0</v>
      </c>
      <c r="I7242" s="24">
        <f>VLOOKUP($E7242,Mapping!$A$2:$C$502,3,0)</f>
        <v>0</v>
      </c>
      <c r="J7242" s="24" t="str">
        <f>VLOOKUP($E7242,Mapping!$A$2:$C$502,2,0)</f>
        <v>Internal Event</v>
      </c>
      <c r="K7242" s="24" t="str">
        <f>VLOOKUP(G7242,Mapping!$E$2:$F$246,2,0)</f>
        <v>S2</v>
      </c>
    </row>
    <row r="7243" spans="5:11" x14ac:dyDescent="0.25">
      <c r="E7243" s="5" t="s">
        <v>151</v>
      </c>
      <c r="F7243" s="1" t="s">
        <v>117</v>
      </c>
      <c r="G7243" s="2">
        <v>44378</v>
      </c>
      <c r="H7243" s="5">
        <v>0</v>
      </c>
      <c r="I7243" s="24">
        <f>VLOOKUP($E7243,Mapping!$A$2:$C$502,3,0)</f>
        <v>0</v>
      </c>
      <c r="J7243" s="24" t="str">
        <f>VLOOKUP($E7243,Mapping!$A$2:$C$502,2,0)</f>
        <v>Internal Event</v>
      </c>
      <c r="K7243" s="24" t="str">
        <f>VLOOKUP(G7243,Mapping!$E$2:$F$246,2,0)</f>
        <v>S2</v>
      </c>
    </row>
    <row r="7244" spans="5:11" x14ac:dyDescent="0.25">
      <c r="E7244" s="5" t="s">
        <v>152</v>
      </c>
      <c r="F7244" s="1" t="s">
        <v>117</v>
      </c>
      <c r="G7244" s="2">
        <v>44378</v>
      </c>
      <c r="H7244" s="5">
        <v>0</v>
      </c>
      <c r="I7244" s="24">
        <f>VLOOKUP($E7244,Mapping!$A$2:$C$502,3,0)</f>
        <v>0</v>
      </c>
      <c r="J7244" s="24" t="str">
        <f>VLOOKUP($E7244,Mapping!$A$2:$C$502,2,0)</f>
        <v>Internal Event</v>
      </c>
      <c r="K7244" s="24" t="str">
        <f>VLOOKUP(G7244,Mapping!$E$2:$F$246,2,0)</f>
        <v>S2</v>
      </c>
    </row>
    <row r="7245" spans="5:11" x14ac:dyDescent="0.25">
      <c r="E7245" s="5" t="s">
        <v>153</v>
      </c>
      <c r="F7245" s="1" t="s">
        <v>117</v>
      </c>
      <c r="G7245" s="2">
        <v>44378</v>
      </c>
      <c r="H7245" s="5">
        <v>0</v>
      </c>
      <c r="I7245" s="24">
        <f>VLOOKUP($E7245,Mapping!$A$2:$C$502,3,0)</f>
        <v>0</v>
      </c>
      <c r="J7245" s="24" t="str">
        <f>VLOOKUP($E7245,Mapping!$A$2:$C$502,2,0)</f>
        <v>Monday Effect</v>
      </c>
      <c r="K7245" s="24" t="str">
        <f>VLOOKUP(G7245,Mapping!$E$2:$F$246,2,0)</f>
        <v>S2</v>
      </c>
    </row>
    <row r="7246" spans="5:11" x14ac:dyDescent="0.25">
      <c r="E7246" s="5" t="s">
        <v>154</v>
      </c>
      <c r="F7246" s="1" t="s">
        <v>117</v>
      </c>
      <c r="G7246" s="2">
        <v>44378</v>
      </c>
      <c r="H7246" s="5">
        <v>0</v>
      </c>
      <c r="I7246" s="24">
        <f>VLOOKUP($E7246,Mapping!$A$2:$C$502,3,0)</f>
        <v>0</v>
      </c>
      <c r="J7246" s="24" t="str">
        <f>VLOOKUP($E7246,Mapping!$A$2:$C$502,2,0)</f>
        <v>New Content</v>
      </c>
      <c r="K7246" s="24" t="str">
        <f>VLOOKUP(G7246,Mapping!$E$2:$F$246,2,0)</f>
        <v>S2</v>
      </c>
    </row>
    <row r="7247" spans="5:11" x14ac:dyDescent="0.25">
      <c r="E7247" s="5" t="s">
        <v>155</v>
      </c>
      <c r="F7247" s="1" t="s">
        <v>117</v>
      </c>
      <c r="G7247" s="2">
        <v>44378</v>
      </c>
      <c r="H7247" s="5">
        <v>0</v>
      </c>
      <c r="I7247" s="24">
        <f>VLOOKUP($E7247,Mapping!$A$2:$C$502,3,0)</f>
        <v>0</v>
      </c>
      <c r="J7247" s="24" t="str">
        <f>VLOOKUP($E7247,Mapping!$A$2:$C$502,2,0)</f>
        <v>Internal Event</v>
      </c>
      <c r="K7247" s="24" t="str">
        <f>VLOOKUP(G7247,Mapping!$E$2:$F$246,2,0)</f>
        <v>S2</v>
      </c>
    </row>
    <row r="7248" spans="5:11" x14ac:dyDescent="0.25">
      <c r="E7248" s="5" t="s">
        <v>156</v>
      </c>
      <c r="F7248" s="1" t="s">
        <v>117</v>
      </c>
      <c r="G7248" s="2">
        <v>44378</v>
      </c>
      <c r="H7248" s="5">
        <v>0</v>
      </c>
      <c r="I7248" s="24">
        <f>VLOOKUP($E7248,Mapping!$A$2:$C$502,3,0)</f>
        <v>0</v>
      </c>
      <c r="J7248" s="24" t="str">
        <f>VLOOKUP($E7248,Mapping!$A$2:$C$502,2,0)</f>
        <v>Internal Event</v>
      </c>
      <c r="K7248" s="24" t="str">
        <f>VLOOKUP(G7248,Mapping!$E$2:$F$246,2,0)</f>
        <v>S2</v>
      </c>
    </row>
    <row r="7249" spans="5:11" x14ac:dyDescent="0.25">
      <c r="E7249" s="5" t="s">
        <v>233</v>
      </c>
      <c r="F7249" s="1" t="s">
        <v>117</v>
      </c>
      <c r="G7249" s="2">
        <v>44378</v>
      </c>
      <c r="H7249" s="5">
        <v>0</v>
      </c>
      <c r="I7249" s="24" t="str">
        <f>VLOOKUP($E7249,Mapping!$A$2:$C$502,3,0)</f>
        <v>S2</v>
      </c>
      <c r="J7249" s="24" t="str">
        <f>VLOOKUP($E7249,Mapping!$A$2:$C$502,2,0)</f>
        <v>Reddit</v>
      </c>
      <c r="K7249" s="24" t="str">
        <f>VLOOKUP(G7249,Mapping!$E$2:$F$246,2,0)</f>
        <v>S2</v>
      </c>
    </row>
    <row r="7250" spans="5:11" x14ac:dyDescent="0.25">
      <c r="E7250" s="5" t="s">
        <v>158</v>
      </c>
      <c r="F7250" s="1" t="s">
        <v>117</v>
      </c>
      <c r="G7250" s="2">
        <v>44378</v>
      </c>
      <c r="H7250" s="5">
        <v>0</v>
      </c>
      <c r="I7250" s="24">
        <f>VLOOKUP($E7250,Mapping!$A$2:$C$502,3,0)</f>
        <v>0</v>
      </c>
      <c r="J7250" s="24" t="str">
        <f>VLOOKUP($E7250,Mapping!$A$2:$C$502,2,0)</f>
        <v>Internal Event</v>
      </c>
      <c r="K7250" s="24" t="str">
        <f>VLOOKUP(G7250,Mapping!$E$2:$F$246,2,0)</f>
        <v>S2</v>
      </c>
    </row>
    <row r="7251" spans="5:11" x14ac:dyDescent="0.25">
      <c r="E7251" s="5" t="s">
        <v>159</v>
      </c>
      <c r="F7251" s="1" t="s">
        <v>117</v>
      </c>
      <c r="G7251" s="2">
        <v>44378</v>
      </c>
      <c r="H7251" s="5">
        <v>0</v>
      </c>
      <c r="I7251" s="24">
        <f>VLOOKUP($E7251,Mapping!$A$2:$C$502,3,0)</f>
        <v>0</v>
      </c>
      <c r="J7251" s="24" t="str">
        <f>VLOOKUP($E7251,Mapping!$A$2:$C$502,2,0)</f>
        <v>Event After Effect</v>
      </c>
      <c r="K7251" s="24" t="str">
        <f>VLOOKUP(G7251,Mapping!$E$2:$F$246,2,0)</f>
        <v>S2</v>
      </c>
    </row>
    <row r="7252" spans="5:11" x14ac:dyDescent="0.25">
      <c r="E7252" s="5" t="s">
        <v>160</v>
      </c>
      <c r="F7252" s="1" t="s">
        <v>117</v>
      </c>
      <c r="G7252" s="2">
        <v>44378</v>
      </c>
      <c r="H7252" s="5">
        <v>0</v>
      </c>
      <c r="I7252" s="24">
        <f>VLOOKUP($E7252,Mapping!$A$2:$C$502,3,0)</f>
        <v>0</v>
      </c>
      <c r="J7252" s="24" t="str">
        <f>VLOOKUP($E7252,Mapping!$A$2:$C$502,2,0)</f>
        <v>Event After Effect</v>
      </c>
      <c r="K7252" s="24" t="str">
        <f>VLOOKUP(G7252,Mapping!$E$2:$F$246,2,0)</f>
        <v>S2</v>
      </c>
    </row>
    <row r="7253" spans="5:11" x14ac:dyDescent="0.25">
      <c r="E7253" s="5" t="s">
        <v>161</v>
      </c>
      <c r="F7253" s="1" t="s">
        <v>117</v>
      </c>
      <c r="G7253" s="2">
        <v>44378</v>
      </c>
      <c r="H7253" s="5">
        <v>0</v>
      </c>
      <c r="I7253" s="24">
        <f>VLOOKUP($E7253,Mapping!$A$2:$C$502,3,0)</f>
        <v>0</v>
      </c>
      <c r="J7253" s="24" t="str">
        <f>VLOOKUP($E7253,Mapping!$A$2:$C$502,2,0)</f>
        <v>Internal Event</v>
      </c>
      <c r="K7253" s="24" t="str">
        <f>VLOOKUP(G7253,Mapping!$E$2:$F$246,2,0)</f>
        <v>S2</v>
      </c>
    </row>
    <row r="7254" spans="5:11" x14ac:dyDescent="0.25">
      <c r="E7254" s="5" t="s">
        <v>162</v>
      </c>
      <c r="F7254" s="1" t="s">
        <v>117</v>
      </c>
      <c r="G7254" s="2">
        <v>44378</v>
      </c>
      <c r="H7254" s="5">
        <v>0</v>
      </c>
      <c r="I7254" s="24">
        <f>VLOOKUP($E7254,Mapping!$A$2:$C$502,3,0)</f>
        <v>0</v>
      </c>
      <c r="J7254" s="24" t="str">
        <f>VLOOKUP($E7254,Mapping!$A$2:$C$502,2,0)</f>
        <v>Tuesday Effect</v>
      </c>
      <c r="K7254" s="24" t="str">
        <f>VLOOKUP(G7254,Mapping!$E$2:$F$246,2,0)</f>
        <v>S2</v>
      </c>
    </row>
    <row r="7255" spans="5:11" x14ac:dyDescent="0.25">
      <c r="E7255" s="5" t="s">
        <v>222</v>
      </c>
      <c r="F7255" s="1" t="s">
        <v>117</v>
      </c>
      <c r="G7255" s="2">
        <v>44378</v>
      </c>
      <c r="H7255" s="5">
        <v>0</v>
      </c>
      <c r="I7255" s="24" t="str">
        <f>VLOOKUP($E7255,Mapping!$A$2:$C$502,3,0)</f>
        <v>Pre</v>
      </c>
      <c r="J7255" s="24" t="str">
        <f>VLOOKUP($E7255,Mapping!$A$2:$C$502,2,0)</f>
        <v>Unity</v>
      </c>
      <c r="K7255" s="24" t="str">
        <f>VLOOKUP(G7255,Mapping!$E$2:$F$246,2,0)</f>
        <v>S2</v>
      </c>
    </row>
    <row r="7256" spans="5:11" x14ac:dyDescent="0.25">
      <c r="E7256" s="5" t="s">
        <v>234</v>
      </c>
      <c r="F7256" s="1" t="s">
        <v>117</v>
      </c>
      <c r="G7256" s="2">
        <v>44378</v>
      </c>
      <c r="H7256" s="5">
        <v>167.96338763775199</v>
      </c>
      <c r="I7256" s="24" t="str">
        <f>VLOOKUP($E7256,Mapping!$A$2:$C$502,3,0)</f>
        <v>S1</v>
      </c>
      <c r="J7256" s="24" t="str">
        <f>VLOOKUP($E7256,Mapping!$A$2:$C$502,2,0)</f>
        <v>Unity</v>
      </c>
      <c r="K7256" s="24" t="str">
        <f>VLOOKUP(G7256,Mapping!$E$2:$F$246,2,0)</f>
        <v>S2</v>
      </c>
    </row>
    <row r="7257" spans="5:11" x14ac:dyDescent="0.25">
      <c r="E7257" s="5" t="s">
        <v>235</v>
      </c>
      <c r="F7257" s="1" t="s">
        <v>117</v>
      </c>
      <c r="G7257" s="2">
        <v>44378</v>
      </c>
      <c r="H7257" s="5">
        <v>9.4313306183456298E-3</v>
      </c>
      <c r="I7257" s="24" t="str">
        <f>VLOOKUP($E7257,Mapping!$A$2:$C$502,3,0)</f>
        <v>S2</v>
      </c>
      <c r="J7257" s="24" t="str">
        <f>VLOOKUP($E7257,Mapping!$A$2:$C$502,2,0)</f>
        <v>Unity</v>
      </c>
      <c r="K7257" s="24" t="str">
        <f>VLOOKUP(G7257,Mapping!$E$2:$F$246,2,0)</f>
        <v>S2</v>
      </c>
    </row>
    <row r="7258" spans="5:11" x14ac:dyDescent="0.25">
      <c r="E7258" s="5" t="s">
        <v>247</v>
      </c>
      <c r="F7258" s="1" t="s">
        <v>117</v>
      </c>
      <c r="G7258" s="2">
        <v>44378</v>
      </c>
      <c r="H7258" s="5">
        <v>0</v>
      </c>
      <c r="I7258" s="24" t="str">
        <f>VLOOKUP($E7258,Mapping!$A$2:$C$502,3,0)</f>
        <v>S3</v>
      </c>
      <c r="J7258" s="24" t="str">
        <f>VLOOKUP($E7258,Mapping!$A$2:$C$502,2,0)</f>
        <v>Unity</v>
      </c>
      <c r="K7258" s="24" t="str">
        <f>VLOOKUP(G7258,Mapping!$E$2:$F$246,2,0)</f>
        <v>S2</v>
      </c>
    </row>
    <row r="7259" spans="5:11" x14ac:dyDescent="0.25">
      <c r="E7259" s="5" t="s">
        <v>200</v>
      </c>
      <c r="F7259" s="1" t="s">
        <v>117</v>
      </c>
      <c r="G7259" s="2">
        <v>44379</v>
      </c>
      <c r="H7259" s="5">
        <v>5404.8147992208296</v>
      </c>
      <c r="I7259" s="24">
        <f>VLOOKUP($E7259,Mapping!$A$2:$C$502,3,0)</f>
        <v>0</v>
      </c>
      <c r="J7259" s="24" t="str">
        <f>VLOOKUP($E7259,Mapping!$A$2:$C$502,2,0)</f>
        <v>Apple Search</v>
      </c>
      <c r="K7259" s="24" t="str">
        <f>VLOOKUP(G7259,Mapping!$E$2:$F$246,2,0)</f>
        <v>S2</v>
      </c>
    </row>
    <row r="7260" spans="5:11" x14ac:dyDescent="0.25">
      <c r="E7260" s="5" t="s">
        <v>227</v>
      </c>
      <c r="F7260" s="1" t="s">
        <v>117</v>
      </c>
      <c r="G7260" s="2">
        <v>44379</v>
      </c>
      <c r="H7260" s="5">
        <v>234.09311948751801</v>
      </c>
      <c r="I7260" s="24">
        <f>VLOOKUP($E7260,Mapping!$A$2:$C$502,3,0)</f>
        <v>0</v>
      </c>
      <c r="J7260" s="24" t="str">
        <f>VLOOKUP($E7260,Mapping!$A$2:$C$502,2,0)</f>
        <v>Applovin Rewarded</v>
      </c>
      <c r="K7260" s="24" t="str">
        <f>VLOOKUP(G7260,Mapping!$E$2:$F$246,2,0)</f>
        <v>S2</v>
      </c>
    </row>
    <row r="7261" spans="5:11" x14ac:dyDescent="0.25">
      <c r="E7261" s="5" t="s">
        <v>201</v>
      </c>
      <c r="F7261" s="1" t="s">
        <v>117</v>
      </c>
      <c r="G7261" s="2">
        <v>44379</v>
      </c>
      <c r="H7261" s="5">
        <v>449.201048436451</v>
      </c>
      <c r="I7261" s="24">
        <f>VLOOKUP($E7261,Mapping!$A$2:$C$502,3,0)</f>
        <v>0</v>
      </c>
      <c r="J7261" s="24" t="str">
        <f>VLOOKUP($E7261,Mapping!$A$2:$C$502,2,0)</f>
        <v>Applovin Video</v>
      </c>
      <c r="K7261" s="24" t="str">
        <f>VLOOKUP(G7261,Mapping!$E$2:$F$246,2,0)</f>
        <v>S2</v>
      </c>
    </row>
    <row r="7262" spans="5:11" x14ac:dyDescent="0.25">
      <c r="E7262" s="5" t="s">
        <v>143</v>
      </c>
      <c r="F7262" s="1" t="s">
        <v>117</v>
      </c>
      <c r="G7262" s="2">
        <v>44379</v>
      </c>
      <c r="H7262" s="5">
        <v>0</v>
      </c>
      <c r="I7262" s="24">
        <f>VLOOKUP($E7262,Mapping!$A$2:$C$502,3,0)</f>
        <v>0</v>
      </c>
      <c r="J7262" s="24" t="str">
        <f>VLOOKUP($E7262,Mapping!$A$2:$C$502,2,0)</f>
        <v>Bug Fix</v>
      </c>
      <c r="K7262" s="24" t="str">
        <f>VLOOKUP(G7262,Mapping!$E$2:$F$246,2,0)</f>
        <v>S2</v>
      </c>
    </row>
    <row r="7263" spans="5:11" x14ac:dyDescent="0.25">
      <c r="E7263" s="5" t="s">
        <v>144</v>
      </c>
      <c r="F7263" s="1" t="s">
        <v>117</v>
      </c>
      <c r="G7263" s="2">
        <v>44379</v>
      </c>
      <c r="H7263" s="5">
        <v>0</v>
      </c>
      <c r="I7263" s="24">
        <f>VLOOKUP($E7263,Mapping!$A$2:$C$502,3,0)</f>
        <v>0</v>
      </c>
      <c r="J7263" s="24" t="str">
        <f>VLOOKUP($E7263,Mapping!$A$2:$C$502,2,0)</f>
        <v>Bug Fix</v>
      </c>
      <c r="K7263" s="24" t="str">
        <f>VLOOKUP(G7263,Mapping!$E$2:$F$246,2,0)</f>
        <v>S2</v>
      </c>
    </row>
    <row r="7264" spans="5:11" x14ac:dyDescent="0.25">
      <c r="E7264" s="5" t="s">
        <v>226</v>
      </c>
      <c r="F7264" s="1" t="s">
        <v>117</v>
      </c>
      <c r="G7264" s="2">
        <v>44379</v>
      </c>
      <c r="H7264" s="5">
        <v>0</v>
      </c>
      <c r="I7264" s="24">
        <f>VLOOKUP($E7264,Mapping!$A$2:$C$502,3,0)</f>
        <v>0</v>
      </c>
      <c r="J7264" s="24" t="str">
        <f>VLOOKUP($E7264,Mapping!$A$2:$C$502,2,0)</f>
        <v>Bug Fix</v>
      </c>
      <c r="K7264" s="24" t="str">
        <f>VLOOKUP(G7264,Mapping!$E$2:$F$246,2,0)</f>
        <v>S2</v>
      </c>
    </row>
    <row r="7265" spans="5:11" x14ac:dyDescent="0.25">
      <c r="E7265" s="5" t="s">
        <v>146</v>
      </c>
      <c r="F7265" s="1" t="s">
        <v>117</v>
      </c>
      <c r="G7265" s="2">
        <v>44379</v>
      </c>
      <c r="H7265" s="5">
        <v>0</v>
      </c>
      <c r="I7265" s="24">
        <f>VLOOKUP($E7265,Mapping!$A$2:$C$502,3,0)</f>
        <v>0</v>
      </c>
      <c r="J7265" s="24" t="str">
        <f>VLOOKUP($E7265,Mapping!$A$2:$C$502,2,0)</f>
        <v>Event After Effect</v>
      </c>
      <c r="K7265" s="24" t="str">
        <f>VLOOKUP(G7265,Mapping!$E$2:$F$246,2,0)</f>
        <v>S2</v>
      </c>
    </row>
    <row r="7266" spans="5:11" x14ac:dyDescent="0.25">
      <c r="E7266" s="5" t="s">
        <v>228</v>
      </c>
      <c r="F7266" s="1" t="s">
        <v>117</v>
      </c>
      <c r="G7266" s="2">
        <v>44379</v>
      </c>
      <c r="H7266" s="5">
        <v>1513.5465407028801</v>
      </c>
      <c r="I7266" s="24">
        <f>VLOOKUP($E7266,Mapping!$A$2:$C$502,3,0)</f>
        <v>0</v>
      </c>
      <c r="J7266" s="24" t="str">
        <f>VLOOKUP($E7266,Mapping!$A$2:$C$502,2,0)</f>
        <v>Bytedance Global</v>
      </c>
      <c r="K7266" s="24" t="str">
        <f>VLOOKUP(G7266,Mapping!$E$2:$F$246,2,0)</f>
        <v>S2</v>
      </c>
    </row>
    <row r="7267" spans="5:11" x14ac:dyDescent="0.25">
      <c r="E7267" s="5" t="s">
        <v>180</v>
      </c>
      <c r="F7267" s="1" t="s">
        <v>117</v>
      </c>
      <c r="G7267" s="2">
        <v>44379</v>
      </c>
      <c r="H7267" s="5">
        <v>-14153.588779507099</v>
      </c>
      <c r="I7267" s="24">
        <f>VLOOKUP($E7267,Mapping!$A$2:$C$502,3,0)</f>
        <v>0</v>
      </c>
      <c r="J7267" s="24" t="str">
        <f>VLOOKUP($E7267,Mapping!$A$2:$C$502,2,0)</f>
        <v>Lords Mobile</v>
      </c>
      <c r="K7267" s="24" t="str">
        <f>VLOOKUP(G7267,Mapping!$E$2:$F$246,2,0)</f>
        <v>S2</v>
      </c>
    </row>
    <row r="7268" spans="5:11" x14ac:dyDescent="0.25">
      <c r="E7268" s="5" t="s">
        <v>181</v>
      </c>
      <c r="F7268" s="1" t="s">
        <v>117</v>
      </c>
      <c r="G7268" s="2">
        <v>44379</v>
      </c>
      <c r="H7268" s="5">
        <v>-9281.30112658285</v>
      </c>
      <c r="I7268" s="24">
        <f>VLOOKUP($E7268,Mapping!$A$2:$C$502,3,0)</f>
        <v>0</v>
      </c>
      <c r="J7268" s="24" t="str">
        <f>VLOOKUP($E7268,Mapping!$A$2:$C$502,2,0)</f>
        <v>Rise of Kingdom</v>
      </c>
      <c r="K7268" s="24" t="str">
        <f>VLOOKUP(G7268,Mapping!$E$2:$F$246,2,0)</f>
        <v>S2</v>
      </c>
    </row>
    <row r="7269" spans="5:11" x14ac:dyDescent="0.25">
      <c r="E7269" s="5" t="s">
        <v>182</v>
      </c>
      <c r="F7269" s="1" t="s">
        <v>117</v>
      </c>
      <c r="G7269" s="2">
        <v>44379</v>
      </c>
      <c r="H7269" s="5">
        <v>-6056.2760050602401</v>
      </c>
      <c r="I7269" s="24">
        <f>VLOOKUP($E7269,Mapping!$A$2:$C$502,3,0)</f>
        <v>0</v>
      </c>
      <c r="J7269" s="24" t="str">
        <f>VLOOKUP($E7269,Mapping!$A$2:$C$502,2,0)</f>
        <v>West Game</v>
      </c>
      <c r="K7269" s="24" t="str">
        <f>VLOOKUP(G7269,Mapping!$E$2:$F$246,2,0)</f>
        <v>S2</v>
      </c>
    </row>
    <row r="7270" spans="5:11" x14ac:dyDescent="0.25">
      <c r="E7270" s="5" t="s">
        <v>148</v>
      </c>
      <c r="F7270" s="1" t="s">
        <v>117</v>
      </c>
      <c r="G7270" s="2">
        <v>44379</v>
      </c>
      <c r="H7270" s="5">
        <v>0</v>
      </c>
      <c r="I7270" s="24">
        <f>VLOOKUP($E7270,Mapping!$A$2:$C$502,3,0)</f>
        <v>0</v>
      </c>
      <c r="J7270" s="24" t="str">
        <f>VLOOKUP($E7270,Mapping!$A$2:$C$502,2,0)</f>
        <v>Event After Effect</v>
      </c>
      <c r="K7270" s="24" t="str">
        <f>VLOOKUP(G7270,Mapping!$E$2:$F$246,2,0)</f>
        <v>S2</v>
      </c>
    </row>
    <row r="7271" spans="5:11" x14ac:dyDescent="0.25">
      <c r="E7271" s="5" t="s">
        <v>202</v>
      </c>
      <c r="F7271" s="1" t="s">
        <v>117</v>
      </c>
      <c r="G7271" s="2">
        <v>44379</v>
      </c>
      <c r="H7271" s="5">
        <v>2753.4230995928501</v>
      </c>
      <c r="I7271" s="24" t="str">
        <f>VLOOKUP($E7271,Mapping!$A$2:$C$502,3,0)</f>
        <v>S1</v>
      </c>
      <c r="J7271" s="24" t="str">
        <f>VLOOKUP($E7271,Mapping!$A$2:$C$502,2,0)</f>
        <v>Facebook AEO AAA</v>
      </c>
      <c r="K7271" s="24" t="str">
        <f>VLOOKUP(G7271,Mapping!$E$2:$F$246,2,0)</f>
        <v>S2</v>
      </c>
    </row>
    <row r="7272" spans="5:11" x14ac:dyDescent="0.25">
      <c r="E7272" s="5" t="s">
        <v>203</v>
      </c>
      <c r="F7272" s="1" t="s">
        <v>117</v>
      </c>
      <c r="G7272" s="2">
        <v>44379</v>
      </c>
      <c r="H7272" s="5">
        <v>17.7611554730385</v>
      </c>
      <c r="I7272" s="24" t="str">
        <f>VLOOKUP($E7272,Mapping!$A$2:$C$502,3,0)</f>
        <v>S2</v>
      </c>
      <c r="J7272" s="24" t="str">
        <f>VLOOKUP($E7272,Mapping!$A$2:$C$502,2,0)</f>
        <v>Facebook AEO AAA</v>
      </c>
      <c r="K7272" s="24" t="str">
        <f>VLOOKUP(G7272,Mapping!$E$2:$F$246,2,0)</f>
        <v>S2</v>
      </c>
    </row>
    <row r="7273" spans="5:11" x14ac:dyDescent="0.25">
      <c r="E7273" s="5" t="s">
        <v>243</v>
      </c>
      <c r="F7273" s="1" t="s">
        <v>117</v>
      </c>
      <c r="G7273" s="2">
        <v>44379</v>
      </c>
      <c r="H7273" s="5">
        <v>0</v>
      </c>
      <c r="I7273" s="24" t="str">
        <f>VLOOKUP($E7273,Mapping!$A$2:$C$502,3,0)</f>
        <v>S3</v>
      </c>
      <c r="J7273" s="24" t="str">
        <f>VLOOKUP($E7273,Mapping!$A$2:$C$502,2,0)</f>
        <v>Facebook AEO AAA</v>
      </c>
      <c r="K7273" s="24" t="str">
        <f>VLOOKUP(G7273,Mapping!$E$2:$F$246,2,0)</f>
        <v>S2</v>
      </c>
    </row>
    <row r="7274" spans="5:11" x14ac:dyDescent="0.25">
      <c r="E7274" s="5" t="s">
        <v>204</v>
      </c>
      <c r="F7274" s="1" t="s">
        <v>117</v>
      </c>
      <c r="G7274" s="2">
        <v>44379</v>
      </c>
      <c r="H7274" s="5">
        <v>0</v>
      </c>
      <c r="I7274" s="24" t="str">
        <f>VLOOKUP($E7274,Mapping!$A$2:$C$502,3,0)</f>
        <v>Pre</v>
      </c>
      <c r="J7274" s="24" t="str">
        <f>VLOOKUP($E7274,Mapping!$A$2:$C$502,2,0)</f>
        <v>Facebook AEO AAA</v>
      </c>
      <c r="K7274" s="24" t="str">
        <f>VLOOKUP(G7274,Mapping!$E$2:$F$246,2,0)</f>
        <v>S2</v>
      </c>
    </row>
    <row r="7275" spans="5:11" x14ac:dyDescent="0.25">
      <c r="E7275" s="5" t="s">
        <v>205</v>
      </c>
      <c r="F7275" s="1" t="s">
        <v>117</v>
      </c>
      <c r="G7275" s="2">
        <v>44379</v>
      </c>
      <c r="H7275" s="5">
        <v>0</v>
      </c>
      <c r="I7275" s="24" t="str">
        <f>VLOOKUP($E7275,Mapping!$A$2:$C$502,3,0)</f>
        <v>S1</v>
      </c>
      <c r="J7275" s="24" t="str">
        <f>VLOOKUP($E7275,Mapping!$A$2:$C$502,2,0)</f>
        <v>Facebook AEO BAU</v>
      </c>
      <c r="K7275" s="24" t="str">
        <f>VLOOKUP(G7275,Mapping!$E$2:$F$246,2,0)</f>
        <v>S2</v>
      </c>
    </row>
    <row r="7276" spans="5:11" x14ac:dyDescent="0.25">
      <c r="E7276" s="5" t="s">
        <v>206</v>
      </c>
      <c r="F7276" s="1" t="s">
        <v>117</v>
      </c>
      <c r="G7276" s="2">
        <v>44379</v>
      </c>
      <c r="H7276" s="5">
        <v>3.0869604559489398E-4</v>
      </c>
      <c r="I7276" s="24" t="str">
        <f>VLOOKUP($E7276,Mapping!$A$2:$C$502,3,0)</f>
        <v>S2</v>
      </c>
      <c r="J7276" s="24" t="str">
        <f>VLOOKUP($E7276,Mapping!$A$2:$C$502,2,0)</f>
        <v>Facebook AEO BAU</v>
      </c>
      <c r="K7276" s="24" t="str">
        <f>VLOOKUP(G7276,Mapping!$E$2:$F$246,2,0)</f>
        <v>S2</v>
      </c>
    </row>
    <row r="7277" spans="5:11" x14ac:dyDescent="0.25">
      <c r="E7277" s="5" t="s">
        <v>244</v>
      </c>
      <c r="F7277" s="1" t="s">
        <v>117</v>
      </c>
      <c r="G7277" s="2">
        <v>44379</v>
      </c>
      <c r="H7277" s="5">
        <v>0</v>
      </c>
      <c r="I7277" s="24" t="str">
        <f>VLOOKUP($E7277,Mapping!$A$2:$C$502,3,0)</f>
        <v>S3</v>
      </c>
      <c r="J7277" s="24" t="str">
        <f>VLOOKUP($E7277,Mapping!$A$2:$C$502,2,0)</f>
        <v>Facebook AEO BAU</v>
      </c>
      <c r="K7277" s="24" t="str">
        <f>VLOOKUP(G7277,Mapping!$E$2:$F$246,2,0)</f>
        <v>S2</v>
      </c>
    </row>
    <row r="7278" spans="5:11" x14ac:dyDescent="0.25">
      <c r="E7278" s="5" t="s">
        <v>207</v>
      </c>
      <c r="F7278" s="1" t="s">
        <v>117</v>
      </c>
      <c r="G7278" s="2">
        <v>44379</v>
      </c>
      <c r="H7278" s="5">
        <v>0</v>
      </c>
      <c r="I7278" s="24" t="str">
        <f>VLOOKUP($E7278,Mapping!$A$2:$C$502,3,0)</f>
        <v>Pre</v>
      </c>
      <c r="J7278" s="24" t="str">
        <f>VLOOKUP($E7278,Mapping!$A$2:$C$502,2,0)</f>
        <v>Facebook AEO BAU</v>
      </c>
      <c r="K7278" s="24" t="str">
        <f>VLOOKUP(G7278,Mapping!$E$2:$F$246,2,0)</f>
        <v>S2</v>
      </c>
    </row>
    <row r="7279" spans="5:11" x14ac:dyDescent="0.25">
      <c r="E7279" s="5" t="s">
        <v>208</v>
      </c>
      <c r="F7279" s="1" t="s">
        <v>117</v>
      </c>
      <c r="G7279" s="2">
        <v>44379</v>
      </c>
      <c r="H7279" s="5">
        <v>0</v>
      </c>
      <c r="I7279" s="24" t="str">
        <f>VLOOKUP($E7279,Mapping!$A$2:$C$502,3,0)</f>
        <v>Pre</v>
      </c>
      <c r="J7279" s="24" t="str">
        <f>VLOOKUP($E7279,Mapping!$A$2:$C$502,2,0)</f>
        <v>Facebook VO AAA</v>
      </c>
      <c r="K7279" s="24" t="str">
        <f>VLOOKUP(G7279,Mapping!$E$2:$F$246,2,0)</f>
        <v>S2</v>
      </c>
    </row>
    <row r="7280" spans="5:11" x14ac:dyDescent="0.25">
      <c r="E7280" s="5" t="s">
        <v>209</v>
      </c>
      <c r="F7280" s="1" t="s">
        <v>117</v>
      </c>
      <c r="G7280" s="2">
        <v>44379</v>
      </c>
      <c r="H7280" s="5">
        <v>153.26606215744599</v>
      </c>
      <c r="I7280" s="24" t="str">
        <f>VLOOKUP($E7280,Mapping!$A$2:$C$502,3,0)</f>
        <v>S1</v>
      </c>
      <c r="J7280" s="24" t="str">
        <f>VLOOKUP($E7280,Mapping!$A$2:$C$502,2,0)</f>
        <v>Facebook VO AAA</v>
      </c>
      <c r="K7280" s="24" t="str">
        <f>VLOOKUP(G7280,Mapping!$E$2:$F$246,2,0)</f>
        <v>S2</v>
      </c>
    </row>
    <row r="7281" spans="5:11" x14ac:dyDescent="0.25">
      <c r="E7281" s="5" t="s">
        <v>210</v>
      </c>
      <c r="F7281" s="1" t="s">
        <v>117</v>
      </c>
      <c r="G7281" s="2">
        <v>44379</v>
      </c>
      <c r="H7281" s="5">
        <v>3993.1838012606599</v>
      </c>
      <c r="I7281" s="24" t="str">
        <f>VLOOKUP($E7281,Mapping!$A$2:$C$502,3,0)</f>
        <v>S2</v>
      </c>
      <c r="J7281" s="24" t="str">
        <f>VLOOKUP($E7281,Mapping!$A$2:$C$502,2,0)</f>
        <v>Facebook VO AAA</v>
      </c>
      <c r="K7281" s="24" t="str">
        <f>VLOOKUP(G7281,Mapping!$E$2:$F$246,2,0)</f>
        <v>S2</v>
      </c>
    </row>
    <row r="7282" spans="5:11" x14ac:dyDescent="0.25">
      <c r="E7282" s="5" t="s">
        <v>245</v>
      </c>
      <c r="F7282" s="1" t="s">
        <v>117</v>
      </c>
      <c r="G7282" s="2">
        <v>44379</v>
      </c>
      <c r="H7282" s="5">
        <v>0</v>
      </c>
      <c r="I7282" s="24" t="str">
        <f>VLOOKUP($E7282,Mapping!$A$2:$C$502,3,0)</f>
        <v>S3</v>
      </c>
      <c r="J7282" s="24" t="str">
        <f>VLOOKUP($E7282,Mapping!$A$2:$C$502,2,0)</f>
        <v>Facebook VO AAA</v>
      </c>
      <c r="K7282" s="24" t="str">
        <f>VLOOKUP(G7282,Mapping!$E$2:$F$246,2,0)</f>
        <v>S2</v>
      </c>
    </row>
    <row r="7283" spans="5:11" x14ac:dyDescent="0.25">
      <c r="E7283" s="5" t="s">
        <v>211</v>
      </c>
      <c r="F7283" s="1" t="s">
        <v>117</v>
      </c>
      <c r="G7283" s="2">
        <v>44379</v>
      </c>
      <c r="H7283" s="5">
        <v>0</v>
      </c>
      <c r="I7283" s="24" t="str">
        <f>VLOOKUP($E7283,Mapping!$A$2:$C$502,3,0)</f>
        <v>Pre</v>
      </c>
      <c r="J7283" s="24" t="str">
        <f>VLOOKUP($E7283,Mapping!$A$2:$C$502,2,0)</f>
        <v>Facebook VO BAU</v>
      </c>
      <c r="K7283" s="24" t="str">
        <f>VLOOKUP(G7283,Mapping!$E$2:$F$246,2,0)</f>
        <v>S2</v>
      </c>
    </row>
    <row r="7284" spans="5:11" x14ac:dyDescent="0.25">
      <c r="E7284" s="5" t="s">
        <v>212</v>
      </c>
      <c r="F7284" s="1" t="s">
        <v>117</v>
      </c>
      <c r="G7284" s="2">
        <v>44379</v>
      </c>
      <c r="H7284" s="5">
        <v>307.21752766750598</v>
      </c>
      <c r="I7284" s="24" t="str">
        <f>VLOOKUP($E7284,Mapping!$A$2:$C$502,3,0)</f>
        <v>S1</v>
      </c>
      <c r="J7284" s="24" t="str">
        <f>VLOOKUP($E7284,Mapping!$A$2:$C$502,2,0)</f>
        <v>Facebook VO BAU</v>
      </c>
      <c r="K7284" s="24" t="str">
        <f>VLOOKUP(G7284,Mapping!$E$2:$F$246,2,0)</f>
        <v>S2</v>
      </c>
    </row>
    <row r="7285" spans="5:11" x14ac:dyDescent="0.25">
      <c r="E7285" s="5" t="s">
        <v>213</v>
      </c>
      <c r="F7285" s="1" t="s">
        <v>117</v>
      </c>
      <c r="G7285" s="2">
        <v>44379</v>
      </c>
      <c r="H7285" s="5">
        <v>52.712983693749301</v>
      </c>
      <c r="I7285" s="24" t="str">
        <f>VLOOKUP($E7285,Mapping!$A$2:$C$502,3,0)</f>
        <v>S2</v>
      </c>
      <c r="J7285" s="24" t="str">
        <f>VLOOKUP($E7285,Mapping!$A$2:$C$502,2,0)</f>
        <v>Facebook VO BAU</v>
      </c>
      <c r="K7285" s="24" t="str">
        <f>VLOOKUP(G7285,Mapping!$E$2:$F$246,2,0)</f>
        <v>S2</v>
      </c>
    </row>
    <row r="7286" spans="5:11" x14ac:dyDescent="0.25">
      <c r="E7286" s="5" t="s">
        <v>246</v>
      </c>
      <c r="F7286" s="1" t="s">
        <v>117</v>
      </c>
      <c r="G7286" s="2">
        <v>44379</v>
      </c>
      <c r="H7286" s="5">
        <v>0</v>
      </c>
      <c r="I7286" s="24" t="str">
        <f>VLOOKUP($E7286,Mapping!$A$2:$C$502,3,0)</f>
        <v>S3</v>
      </c>
      <c r="J7286" s="24" t="str">
        <f>VLOOKUP($E7286,Mapping!$A$2:$C$502,2,0)</f>
        <v>Facebook VO BAU</v>
      </c>
      <c r="K7286" s="24" t="str">
        <f>VLOOKUP(G7286,Mapping!$E$2:$F$246,2,0)</f>
        <v>S2</v>
      </c>
    </row>
    <row r="7287" spans="5:11" x14ac:dyDescent="0.25">
      <c r="E7287" s="5" t="s">
        <v>214</v>
      </c>
      <c r="F7287" s="1" t="s">
        <v>117</v>
      </c>
      <c r="G7287" s="2">
        <v>44379</v>
      </c>
      <c r="H7287" s="5">
        <v>0</v>
      </c>
      <c r="I7287" s="24" t="str">
        <f>VLOOKUP($E7287,Mapping!$A$2:$C$502,3,0)</f>
        <v>Pre</v>
      </c>
      <c r="J7287" s="24" t="str">
        <f>VLOOKUP($E7287,Mapping!$A$2:$C$502,2,0)</f>
        <v>Facebook VO Dynamic</v>
      </c>
      <c r="K7287" s="24" t="str">
        <f>VLOOKUP(G7287,Mapping!$E$2:$F$246,2,0)</f>
        <v>S2</v>
      </c>
    </row>
    <row r="7288" spans="5:11" x14ac:dyDescent="0.25">
      <c r="E7288" s="5" t="s">
        <v>215</v>
      </c>
      <c r="F7288" s="1" t="s">
        <v>117</v>
      </c>
      <c r="G7288" s="2">
        <v>44379</v>
      </c>
      <c r="H7288" s="5">
        <v>38.9371183907191</v>
      </c>
      <c r="I7288" s="24" t="str">
        <f>VLOOKUP($E7288,Mapping!$A$2:$C$502,3,0)</f>
        <v>S1</v>
      </c>
      <c r="J7288" s="24" t="str">
        <f>VLOOKUP($E7288,Mapping!$A$2:$C$502,2,0)</f>
        <v>Facebook VO Dynamic</v>
      </c>
      <c r="K7288" s="24" t="str">
        <f>VLOOKUP(G7288,Mapping!$E$2:$F$246,2,0)</f>
        <v>S2</v>
      </c>
    </row>
    <row r="7289" spans="5:11" x14ac:dyDescent="0.25">
      <c r="E7289" s="5" t="s">
        <v>216</v>
      </c>
      <c r="F7289" s="1" t="s">
        <v>117</v>
      </c>
      <c r="G7289" s="2">
        <v>44379</v>
      </c>
      <c r="H7289" s="5">
        <v>0</v>
      </c>
      <c r="I7289" s="24" t="str">
        <f>VLOOKUP($E7289,Mapping!$A$2:$C$502,3,0)</f>
        <v>Pre</v>
      </c>
      <c r="J7289" s="24" t="str">
        <f>VLOOKUP($E7289,Mapping!$A$2:$C$502,2,0)</f>
        <v>Google Display</v>
      </c>
      <c r="K7289" s="24" t="str">
        <f>VLOOKUP(G7289,Mapping!$E$2:$F$246,2,0)</f>
        <v>S2</v>
      </c>
    </row>
    <row r="7290" spans="5:11" x14ac:dyDescent="0.25">
      <c r="E7290" s="5" t="s">
        <v>217</v>
      </c>
      <c r="F7290" s="1" t="s">
        <v>117</v>
      </c>
      <c r="G7290" s="2">
        <v>44379</v>
      </c>
      <c r="H7290" s="5">
        <v>0</v>
      </c>
      <c r="I7290" s="24">
        <f>VLOOKUP($E7290,Mapping!$A$2:$C$502,3,0)</f>
        <v>0</v>
      </c>
      <c r="J7290" s="24" t="str">
        <f>VLOOKUP($E7290,Mapping!$A$2:$C$502,2,0)</f>
        <v>Google Display</v>
      </c>
      <c r="K7290" s="24" t="str">
        <f>VLOOKUP(G7290,Mapping!$E$2:$F$246,2,0)</f>
        <v>S2</v>
      </c>
    </row>
    <row r="7291" spans="5:11" x14ac:dyDescent="0.25">
      <c r="E7291" s="5" t="s">
        <v>229</v>
      </c>
      <c r="F7291" s="1" t="s">
        <v>117</v>
      </c>
      <c r="G7291" s="2">
        <v>44379</v>
      </c>
      <c r="H7291" s="5">
        <v>9184.6304444062007</v>
      </c>
      <c r="I7291" s="24">
        <f>VLOOKUP($E7291,Mapping!$A$2:$C$502,3,0)</f>
        <v>0</v>
      </c>
      <c r="J7291" s="24" t="str">
        <f>VLOOKUP($E7291,Mapping!$A$2:$C$502,2,0)</f>
        <v>Google Display</v>
      </c>
      <c r="K7291" s="24" t="str">
        <f>VLOOKUP(G7291,Mapping!$E$2:$F$246,2,0)</f>
        <v>S2</v>
      </c>
    </row>
    <row r="7292" spans="5:11" x14ac:dyDescent="0.25">
      <c r="E7292" s="5" t="s">
        <v>218</v>
      </c>
      <c r="F7292" s="1" t="s">
        <v>117</v>
      </c>
      <c r="G7292" s="2">
        <v>44379</v>
      </c>
      <c r="H7292" s="5">
        <v>0</v>
      </c>
      <c r="I7292" s="24">
        <f>VLOOKUP($E7292,Mapping!$A$2:$C$502,3,0)</f>
        <v>0</v>
      </c>
      <c r="J7292" s="24" t="str">
        <f>VLOOKUP($E7292,Mapping!$A$2:$C$502,2,0)</f>
        <v>Google Display</v>
      </c>
      <c r="K7292" s="24" t="str">
        <f>VLOOKUP(G7292,Mapping!$E$2:$F$246,2,0)</f>
        <v>S2</v>
      </c>
    </row>
    <row r="7293" spans="5:11" x14ac:dyDescent="0.25">
      <c r="E7293" s="5" t="s">
        <v>230</v>
      </c>
      <c r="F7293" s="1" t="s">
        <v>117</v>
      </c>
      <c r="G7293" s="2">
        <v>44379</v>
      </c>
      <c r="H7293" s="5">
        <v>0</v>
      </c>
      <c r="I7293" s="24" t="str">
        <f>VLOOKUP($E7293,Mapping!$A$2:$C$502,3,0)</f>
        <v>S1</v>
      </c>
      <c r="J7293" s="24" t="str">
        <f>VLOOKUP($E7293,Mapping!$A$2:$C$502,2,0)</f>
        <v>Google Display</v>
      </c>
      <c r="K7293" s="24" t="str">
        <f>VLOOKUP(G7293,Mapping!$E$2:$F$246,2,0)</f>
        <v>S2</v>
      </c>
    </row>
    <row r="7294" spans="5:11" x14ac:dyDescent="0.25">
      <c r="E7294" s="5" t="s">
        <v>219</v>
      </c>
      <c r="F7294" s="1" t="s">
        <v>117</v>
      </c>
      <c r="G7294" s="2">
        <v>44379</v>
      </c>
      <c r="H7294" s="5">
        <v>0</v>
      </c>
      <c r="I7294" s="24" t="str">
        <f>VLOOKUP($E7294,Mapping!$A$2:$C$502,3,0)</f>
        <v>Pre</v>
      </c>
      <c r="J7294" s="24" t="str">
        <f>VLOOKUP($E7294,Mapping!$A$2:$C$502,2,0)</f>
        <v>Google Youtube</v>
      </c>
      <c r="K7294" s="24" t="str">
        <f>VLOOKUP(G7294,Mapping!$E$2:$F$246,2,0)</f>
        <v>S2</v>
      </c>
    </row>
    <row r="7295" spans="5:11" x14ac:dyDescent="0.25">
      <c r="E7295" s="5" t="s">
        <v>220</v>
      </c>
      <c r="F7295" s="1" t="s">
        <v>117</v>
      </c>
      <c r="G7295" s="2">
        <v>44379</v>
      </c>
      <c r="H7295" s="5">
        <v>0</v>
      </c>
      <c r="I7295" s="24">
        <f>VLOOKUP($E7295,Mapping!$A$2:$C$502,3,0)</f>
        <v>0</v>
      </c>
      <c r="J7295" s="24" t="str">
        <f>VLOOKUP($E7295,Mapping!$A$2:$C$502,2,0)</f>
        <v>Google Youtube</v>
      </c>
      <c r="K7295" s="24" t="str">
        <f>VLOOKUP(G7295,Mapping!$E$2:$F$246,2,0)</f>
        <v>S2</v>
      </c>
    </row>
    <row r="7296" spans="5:11" x14ac:dyDescent="0.25">
      <c r="E7296" s="5" t="s">
        <v>231</v>
      </c>
      <c r="F7296" s="1" t="s">
        <v>117</v>
      </c>
      <c r="G7296" s="2">
        <v>44379</v>
      </c>
      <c r="H7296" s="5">
        <v>1.50136508178469E-7</v>
      </c>
      <c r="I7296" s="24">
        <f>VLOOKUP($E7296,Mapping!$A$2:$C$502,3,0)</f>
        <v>0</v>
      </c>
      <c r="J7296" s="24" t="str">
        <f>VLOOKUP($E7296,Mapping!$A$2:$C$502,2,0)</f>
        <v>Google Youtube</v>
      </c>
      <c r="K7296" s="24" t="str">
        <f>VLOOKUP(G7296,Mapping!$E$2:$F$246,2,0)</f>
        <v>S2</v>
      </c>
    </row>
    <row r="7297" spans="5:11" x14ac:dyDescent="0.25">
      <c r="E7297" s="5" t="s">
        <v>221</v>
      </c>
      <c r="F7297" s="1" t="s">
        <v>117</v>
      </c>
      <c r="G7297" s="2">
        <v>44379</v>
      </c>
      <c r="H7297" s="5">
        <v>0</v>
      </c>
      <c r="I7297" s="24">
        <f>VLOOKUP($E7297,Mapping!$A$2:$C$502,3,0)</f>
        <v>0</v>
      </c>
      <c r="J7297" s="24" t="str">
        <f>VLOOKUP($E7297,Mapping!$A$2:$C$502,2,0)</f>
        <v>Google Youtube</v>
      </c>
      <c r="K7297" s="24" t="str">
        <f>VLOOKUP(G7297,Mapping!$E$2:$F$246,2,0)</f>
        <v>S2</v>
      </c>
    </row>
    <row r="7298" spans="5:11" x14ac:dyDescent="0.25">
      <c r="E7298" s="5" t="s">
        <v>232</v>
      </c>
      <c r="F7298" s="1" t="s">
        <v>117</v>
      </c>
      <c r="G7298" s="2">
        <v>44379</v>
      </c>
      <c r="H7298" s="5">
        <v>17920.762562747601</v>
      </c>
      <c r="I7298" s="24" t="str">
        <f>VLOOKUP($E7298,Mapping!$A$2:$C$502,3,0)</f>
        <v>S1</v>
      </c>
      <c r="J7298" s="24" t="str">
        <f>VLOOKUP($E7298,Mapping!$A$2:$C$502,2,0)</f>
        <v>Google Youtube</v>
      </c>
      <c r="K7298" s="24" t="str">
        <f>VLOOKUP(G7298,Mapping!$E$2:$F$246,2,0)</f>
        <v>S2</v>
      </c>
    </row>
    <row r="7299" spans="5:11" x14ac:dyDescent="0.25">
      <c r="E7299" s="5" t="s">
        <v>73</v>
      </c>
      <c r="F7299" s="1" t="s">
        <v>117</v>
      </c>
      <c r="G7299" s="2">
        <v>44379</v>
      </c>
      <c r="H7299" s="5">
        <v>282876.95580592903</v>
      </c>
      <c r="I7299" s="24">
        <f>VLOOKUP($E7299,Mapping!$A$2:$C$502,3,0)</f>
        <v>0</v>
      </c>
      <c r="J7299" s="24">
        <f>VLOOKUP($E7299,Mapping!$A$2:$C$502,2,0)</f>
        <v>0</v>
      </c>
      <c r="K7299" s="24" t="str">
        <f>VLOOKUP(G7299,Mapping!$E$2:$F$246,2,0)</f>
        <v>S2</v>
      </c>
    </row>
    <row r="7300" spans="5:11" x14ac:dyDescent="0.25">
      <c r="E7300" s="5" t="s">
        <v>149</v>
      </c>
      <c r="F7300" s="1" t="s">
        <v>117</v>
      </c>
      <c r="G7300" s="2">
        <v>44379</v>
      </c>
      <c r="H7300" s="5">
        <v>0</v>
      </c>
      <c r="I7300" s="24">
        <f>VLOOKUP($E7300,Mapping!$A$2:$C$502,3,0)</f>
        <v>0</v>
      </c>
      <c r="J7300" s="24" t="str">
        <f>VLOOKUP($E7300,Mapping!$A$2:$C$502,2,0)</f>
        <v>Event After Effect</v>
      </c>
      <c r="K7300" s="24" t="str">
        <f>VLOOKUP(G7300,Mapping!$E$2:$F$246,2,0)</f>
        <v>S2</v>
      </c>
    </row>
    <row r="7301" spans="5:11" x14ac:dyDescent="0.25">
      <c r="E7301" s="5" t="s">
        <v>150</v>
      </c>
      <c r="F7301" s="1" t="s">
        <v>117</v>
      </c>
      <c r="G7301" s="2">
        <v>44379</v>
      </c>
      <c r="H7301" s="5">
        <v>0</v>
      </c>
      <c r="I7301" s="24">
        <f>VLOOKUP($E7301,Mapping!$A$2:$C$502,3,0)</f>
        <v>0</v>
      </c>
      <c r="J7301" s="24" t="str">
        <f>VLOOKUP($E7301,Mapping!$A$2:$C$502,2,0)</f>
        <v>Internal Event</v>
      </c>
      <c r="K7301" s="24" t="str">
        <f>VLOOKUP(G7301,Mapping!$E$2:$F$246,2,0)</f>
        <v>S2</v>
      </c>
    </row>
    <row r="7302" spans="5:11" x14ac:dyDescent="0.25">
      <c r="E7302" s="5" t="s">
        <v>151</v>
      </c>
      <c r="F7302" s="1" t="s">
        <v>117</v>
      </c>
      <c r="G7302" s="2">
        <v>44379</v>
      </c>
      <c r="H7302" s="5">
        <v>0</v>
      </c>
      <c r="I7302" s="24">
        <f>VLOOKUP($E7302,Mapping!$A$2:$C$502,3,0)</f>
        <v>0</v>
      </c>
      <c r="J7302" s="24" t="str">
        <f>VLOOKUP($E7302,Mapping!$A$2:$C$502,2,0)</f>
        <v>Internal Event</v>
      </c>
      <c r="K7302" s="24" t="str">
        <f>VLOOKUP(G7302,Mapping!$E$2:$F$246,2,0)</f>
        <v>S2</v>
      </c>
    </row>
    <row r="7303" spans="5:11" x14ac:dyDescent="0.25">
      <c r="E7303" s="5" t="s">
        <v>152</v>
      </c>
      <c r="F7303" s="1" t="s">
        <v>117</v>
      </c>
      <c r="G7303" s="2">
        <v>44379</v>
      </c>
      <c r="H7303" s="5">
        <v>0</v>
      </c>
      <c r="I7303" s="24">
        <f>VLOOKUP($E7303,Mapping!$A$2:$C$502,3,0)</f>
        <v>0</v>
      </c>
      <c r="J7303" s="24" t="str">
        <f>VLOOKUP($E7303,Mapping!$A$2:$C$502,2,0)</f>
        <v>Internal Event</v>
      </c>
      <c r="K7303" s="24" t="str">
        <f>VLOOKUP(G7303,Mapping!$E$2:$F$246,2,0)</f>
        <v>S2</v>
      </c>
    </row>
    <row r="7304" spans="5:11" x14ac:dyDescent="0.25">
      <c r="E7304" s="5" t="s">
        <v>153</v>
      </c>
      <c r="F7304" s="1" t="s">
        <v>117</v>
      </c>
      <c r="G7304" s="2">
        <v>44379</v>
      </c>
      <c r="H7304" s="5">
        <v>0</v>
      </c>
      <c r="I7304" s="24">
        <f>VLOOKUP($E7304,Mapping!$A$2:$C$502,3,0)</f>
        <v>0</v>
      </c>
      <c r="J7304" s="24" t="str">
        <f>VLOOKUP($E7304,Mapping!$A$2:$C$502,2,0)</f>
        <v>Monday Effect</v>
      </c>
      <c r="K7304" s="24" t="str">
        <f>VLOOKUP(G7304,Mapping!$E$2:$F$246,2,0)</f>
        <v>S2</v>
      </c>
    </row>
    <row r="7305" spans="5:11" x14ac:dyDescent="0.25">
      <c r="E7305" s="5" t="s">
        <v>154</v>
      </c>
      <c r="F7305" s="1" t="s">
        <v>117</v>
      </c>
      <c r="G7305" s="2">
        <v>44379</v>
      </c>
      <c r="H7305" s="5">
        <v>0</v>
      </c>
      <c r="I7305" s="24">
        <f>VLOOKUP($E7305,Mapping!$A$2:$C$502,3,0)</f>
        <v>0</v>
      </c>
      <c r="J7305" s="24" t="str">
        <f>VLOOKUP($E7305,Mapping!$A$2:$C$502,2,0)</f>
        <v>New Content</v>
      </c>
      <c r="K7305" s="24" t="str">
        <f>VLOOKUP(G7305,Mapping!$E$2:$F$246,2,0)</f>
        <v>S2</v>
      </c>
    </row>
    <row r="7306" spans="5:11" x14ac:dyDescent="0.25">
      <c r="E7306" s="5" t="s">
        <v>155</v>
      </c>
      <c r="F7306" s="1" t="s">
        <v>117</v>
      </c>
      <c r="G7306" s="2">
        <v>44379</v>
      </c>
      <c r="H7306" s="5">
        <v>0</v>
      </c>
      <c r="I7306" s="24">
        <f>VLOOKUP($E7306,Mapping!$A$2:$C$502,3,0)</f>
        <v>0</v>
      </c>
      <c r="J7306" s="24" t="str">
        <f>VLOOKUP($E7306,Mapping!$A$2:$C$502,2,0)</f>
        <v>Internal Event</v>
      </c>
      <c r="K7306" s="24" t="str">
        <f>VLOOKUP(G7306,Mapping!$E$2:$F$246,2,0)</f>
        <v>S2</v>
      </c>
    </row>
    <row r="7307" spans="5:11" x14ac:dyDescent="0.25">
      <c r="E7307" s="5" t="s">
        <v>156</v>
      </c>
      <c r="F7307" s="1" t="s">
        <v>117</v>
      </c>
      <c r="G7307" s="2">
        <v>44379</v>
      </c>
      <c r="H7307" s="5">
        <v>0</v>
      </c>
      <c r="I7307" s="24">
        <f>VLOOKUP($E7307,Mapping!$A$2:$C$502,3,0)</f>
        <v>0</v>
      </c>
      <c r="J7307" s="24" t="str">
        <f>VLOOKUP($E7307,Mapping!$A$2:$C$502,2,0)</f>
        <v>Internal Event</v>
      </c>
      <c r="K7307" s="24" t="str">
        <f>VLOOKUP(G7307,Mapping!$E$2:$F$246,2,0)</f>
        <v>S2</v>
      </c>
    </row>
    <row r="7308" spans="5:11" x14ac:dyDescent="0.25">
      <c r="E7308" s="5" t="s">
        <v>233</v>
      </c>
      <c r="F7308" s="1" t="s">
        <v>117</v>
      </c>
      <c r="G7308" s="2">
        <v>44379</v>
      </c>
      <c r="H7308" s="5">
        <v>0</v>
      </c>
      <c r="I7308" s="24" t="str">
        <f>VLOOKUP($E7308,Mapping!$A$2:$C$502,3,0)</f>
        <v>S2</v>
      </c>
      <c r="J7308" s="24" t="str">
        <f>VLOOKUP($E7308,Mapping!$A$2:$C$502,2,0)</f>
        <v>Reddit</v>
      </c>
      <c r="K7308" s="24" t="str">
        <f>VLOOKUP(G7308,Mapping!$E$2:$F$246,2,0)</f>
        <v>S2</v>
      </c>
    </row>
    <row r="7309" spans="5:11" x14ac:dyDescent="0.25">
      <c r="E7309" s="5" t="s">
        <v>158</v>
      </c>
      <c r="F7309" s="1" t="s">
        <v>117</v>
      </c>
      <c r="G7309" s="2">
        <v>44379</v>
      </c>
      <c r="H7309" s="5">
        <v>0</v>
      </c>
      <c r="I7309" s="24">
        <f>VLOOKUP($E7309,Mapping!$A$2:$C$502,3,0)</f>
        <v>0</v>
      </c>
      <c r="J7309" s="24" t="str">
        <f>VLOOKUP($E7309,Mapping!$A$2:$C$502,2,0)</f>
        <v>Internal Event</v>
      </c>
      <c r="K7309" s="24" t="str">
        <f>VLOOKUP(G7309,Mapping!$E$2:$F$246,2,0)</f>
        <v>S2</v>
      </c>
    </row>
    <row r="7310" spans="5:11" x14ac:dyDescent="0.25">
      <c r="E7310" s="5" t="s">
        <v>159</v>
      </c>
      <c r="F7310" s="1" t="s">
        <v>117</v>
      </c>
      <c r="G7310" s="2">
        <v>44379</v>
      </c>
      <c r="H7310" s="5">
        <v>0</v>
      </c>
      <c r="I7310" s="24">
        <f>VLOOKUP($E7310,Mapping!$A$2:$C$502,3,0)</f>
        <v>0</v>
      </c>
      <c r="J7310" s="24" t="str">
        <f>VLOOKUP($E7310,Mapping!$A$2:$C$502,2,0)</f>
        <v>Event After Effect</v>
      </c>
      <c r="K7310" s="24" t="str">
        <f>VLOOKUP(G7310,Mapping!$E$2:$F$246,2,0)</f>
        <v>S2</v>
      </c>
    </row>
    <row r="7311" spans="5:11" x14ac:dyDescent="0.25">
      <c r="E7311" s="5" t="s">
        <v>160</v>
      </c>
      <c r="F7311" s="1" t="s">
        <v>117</v>
      </c>
      <c r="G7311" s="2">
        <v>44379</v>
      </c>
      <c r="H7311" s="5">
        <v>0</v>
      </c>
      <c r="I7311" s="24">
        <f>VLOOKUP($E7311,Mapping!$A$2:$C$502,3,0)</f>
        <v>0</v>
      </c>
      <c r="J7311" s="24" t="str">
        <f>VLOOKUP($E7311,Mapping!$A$2:$C$502,2,0)</f>
        <v>Event After Effect</v>
      </c>
      <c r="K7311" s="24" t="str">
        <f>VLOOKUP(G7311,Mapping!$E$2:$F$246,2,0)</f>
        <v>S2</v>
      </c>
    </row>
    <row r="7312" spans="5:11" x14ac:dyDescent="0.25">
      <c r="E7312" s="5" t="s">
        <v>161</v>
      </c>
      <c r="F7312" s="1" t="s">
        <v>117</v>
      </c>
      <c r="G7312" s="2">
        <v>44379</v>
      </c>
      <c r="H7312" s="5">
        <v>0</v>
      </c>
      <c r="I7312" s="24">
        <f>VLOOKUP($E7312,Mapping!$A$2:$C$502,3,0)</f>
        <v>0</v>
      </c>
      <c r="J7312" s="24" t="str">
        <f>VLOOKUP($E7312,Mapping!$A$2:$C$502,2,0)</f>
        <v>Internal Event</v>
      </c>
      <c r="K7312" s="24" t="str">
        <f>VLOOKUP(G7312,Mapping!$E$2:$F$246,2,0)</f>
        <v>S2</v>
      </c>
    </row>
    <row r="7313" spans="5:11" x14ac:dyDescent="0.25">
      <c r="E7313" s="5" t="s">
        <v>162</v>
      </c>
      <c r="F7313" s="1" t="s">
        <v>117</v>
      </c>
      <c r="G7313" s="2">
        <v>44379</v>
      </c>
      <c r="H7313" s="5">
        <v>0</v>
      </c>
      <c r="I7313" s="24">
        <f>VLOOKUP($E7313,Mapping!$A$2:$C$502,3,0)</f>
        <v>0</v>
      </c>
      <c r="J7313" s="24" t="str">
        <f>VLOOKUP($E7313,Mapping!$A$2:$C$502,2,0)</f>
        <v>Tuesday Effect</v>
      </c>
      <c r="K7313" s="24" t="str">
        <f>VLOOKUP(G7313,Mapping!$E$2:$F$246,2,0)</f>
        <v>S2</v>
      </c>
    </row>
    <row r="7314" spans="5:11" x14ac:dyDescent="0.25">
      <c r="E7314" s="5" t="s">
        <v>222</v>
      </c>
      <c r="F7314" s="1" t="s">
        <v>117</v>
      </c>
      <c r="G7314" s="2">
        <v>44379</v>
      </c>
      <c r="H7314" s="5">
        <v>0</v>
      </c>
      <c r="I7314" s="24" t="str">
        <f>VLOOKUP($E7314,Mapping!$A$2:$C$502,3,0)</f>
        <v>Pre</v>
      </c>
      <c r="J7314" s="24" t="str">
        <f>VLOOKUP($E7314,Mapping!$A$2:$C$502,2,0)</f>
        <v>Unity</v>
      </c>
      <c r="K7314" s="24" t="str">
        <f>VLOOKUP(G7314,Mapping!$E$2:$F$246,2,0)</f>
        <v>S2</v>
      </c>
    </row>
    <row r="7315" spans="5:11" x14ac:dyDescent="0.25">
      <c r="E7315" s="5" t="s">
        <v>234</v>
      </c>
      <c r="F7315" s="1" t="s">
        <v>117</v>
      </c>
      <c r="G7315" s="2">
        <v>44379</v>
      </c>
      <c r="H7315" s="5">
        <v>20.843834727441301</v>
      </c>
      <c r="I7315" s="24" t="str">
        <f>VLOOKUP($E7315,Mapping!$A$2:$C$502,3,0)</f>
        <v>S1</v>
      </c>
      <c r="J7315" s="24" t="str">
        <f>VLOOKUP($E7315,Mapping!$A$2:$C$502,2,0)</f>
        <v>Unity</v>
      </c>
      <c r="K7315" s="24" t="str">
        <f>VLOOKUP(G7315,Mapping!$E$2:$F$246,2,0)</f>
        <v>S2</v>
      </c>
    </row>
    <row r="7316" spans="5:11" x14ac:dyDescent="0.25">
      <c r="E7316" s="5" t="s">
        <v>235</v>
      </c>
      <c r="F7316" s="1" t="s">
        <v>117</v>
      </c>
      <c r="G7316" s="2">
        <v>44379</v>
      </c>
      <c r="H7316" s="5">
        <v>0.36220369777546901</v>
      </c>
      <c r="I7316" s="24" t="str">
        <f>VLOOKUP($E7316,Mapping!$A$2:$C$502,3,0)</f>
        <v>S2</v>
      </c>
      <c r="J7316" s="24" t="str">
        <f>VLOOKUP($E7316,Mapping!$A$2:$C$502,2,0)</f>
        <v>Unity</v>
      </c>
      <c r="K7316" s="24" t="str">
        <f>VLOOKUP(G7316,Mapping!$E$2:$F$246,2,0)</f>
        <v>S2</v>
      </c>
    </row>
    <row r="7317" spans="5:11" x14ac:dyDescent="0.25">
      <c r="E7317" s="5" t="s">
        <v>247</v>
      </c>
      <c r="F7317" s="1" t="s">
        <v>117</v>
      </c>
      <c r="G7317" s="2">
        <v>44379</v>
      </c>
      <c r="H7317" s="5">
        <v>0</v>
      </c>
      <c r="I7317" s="24" t="str">
        <f>VLOOKUP($E7317,Mapping!$A$2:$C$502,3,0)</f>
        <v>S3</v>
      </c>
      <c r="J7317" s="24" t="str">
        <f>VLOOKUP($E7317,Mapping!$A$2:$C$502,2,0)</f>
        <v>Unity</v>
      </c>
      <c r="K7317" s="24" t="str">
        <f>VLOOKUP(G7317,Mapping!$E$2:$F$246,2,0)</f>
        <v>S2</v>
      </c>
    </row>
    <row r="7318" spans="5:11" x14ac:dyDescent="0.25">
      <c r="E7318" s="5" t="s">
        <v>200</v>
      </c>
      <c r="F7318" s="1" t="s">
        <v>117</v>
      </c>
      <c r="G7318" s="2">
        <v>44380</v>
      </c>
      <c r="H7318" s="5">
        <v>5657.9586802518397</v>
      </c>
      <c r="I7318" s="24">
        <f>VLOOKUP($E7318,Mapping!$A$2:$C$502,3,0)</f>
        <v>0</v>
      </c>
      <c r="J7318" s="24" t="str">
        <f>VLOOKUP($E7318,Mapping!$A$2:$C$502,2,0)</f>
        <v>Apple Search</v>
      </c>
      <c r="K7318" s="24" t="str">
        <f>VLOOKUP(G7318,Mapping!$E$2:$F$246,2,0)</f>
        <v>S2</v>
      </c>
    </row>
    <row r="7319" spans="5:11" x14ac:dyDescent="0.25">
      <c r="E7319" s="5" t="s">
        <v>227</v>
      </c>
      <c r="F7319" s="1" t="s">
        <v>117</v>
      </c>
      <c r="G7319" s="2">
        <v>44380</v>
      </c>
      <c r="H7319" s="5">
        <v>315.16871041893802</v>
      </c>
      <c r="I7319" s="24">
        <f>VLOOKUP($E7319,Mapping!$A$2:$C$502,3,0)</f>
        <v>0</v>
      </c>
      <c r="J7319" s="24" t="str">
        <f>VLOOKUP($E7319,Mapping!$A$2:$C$502,2,0)</f>
        <v>Applovin Rewarded</v>
      </c>
      <c r="K7319" s="24" t="str">
        <f>VLOOKUP(G7319,Mapping!$E$2:$F$246,2,0)</f>
        <v>S2</v>
      </c>
    </row>
    <row r="7320" spans="5:11" x14ac:dyDescent="0.25">
      <c r="E7320" s="5" t="s">
        <v>201</v>
      </c>
      <c r="F7320" s="1" t="s">
        <v>117</v>
      </c>
      <c r="G7320" s="2">
        <v>44380</v>
      </c>
      <c r="H7320" s="5">
        <v>648.23351981111705</v>
      </c>
      <c r="I7320" s="24">
        <f>VLOOKUP($E7320,Mapping!$A$2:$C$502,3,0)</f>
        <v>0</v>
      </c>
      <c r="J7320" s="24" t="str">
        <f>VLOOKUP($E7320,Mapping!$A$2:$C$502,2,0)</f>
        <v>Applovin Video</v>
      </c>
      <c r="K7320" s="24" t="str">
        <f>VLOOKUP(G7320,Mapping!$E$2:$F$246,2,0)</f>
        <v>S2</v>
      </c>
    </row>
    <row r="7321" spans="5:11" x14ac:dyDescent="0.25">
      <c r="E7321" s="5" t="s">
        <v>143</v>
      </c>
      <c r="F7321" s="1" t="s">
        <v>117</v>
      </c>
      <c r="G7321" s="2">
        <v>44380</v>
      </c>
      <c r="H7321" s="5">
        <v>0</v>
      </c>
      <c r="I7321" s="24">
        <f>VLOOKUP($E7321,Mapping!$A$2:$C$502,3,0)</f>
        <v>0</v>
      </c>
      <c r="J7321" s="24" t="str">
        <f>VLOOKUP($E7321,Mapping!$A$2:$C$502,2,0)</f>
        <v>Bug Fix</v>
      </c>
      <c r="K7321" s="24" t="str">
        <f>VLOOKUP(G7321,Mapping!$E$2:$F$246,2,0)</f>
        <v>S2</v>
      </c>
    </row>
    <row r="7322" spans="5:11" x14ac:dyDescent="0.25">
      <c r="E7322" s="5" t="s">
        <v>144</v>
      </c>
      <c r="F7322" s="1" t="s">
        <v>117</v>
      </c>
      <c r="G7322" s="2">
        <v>44380</v>
      </c>
      <c r="H7322" s="5">
        <v>0</v>
      </c>
      <c r="I7322" s="24">
        <f>VLOOKUP($E7322,Mapping!$A$2:$C$502,3,0)</f>
        <v>0</v>
      </c>
      <c r="J7322" s="24" t="str">
        <f>VLOOKUP($E7322,Mapping!$A$2:$C$502,2,0)</f>
        <v>Bug Fix</v>
      </c>
      <c r="K7322" s="24" t="str">
        <f>VLOOKUP(G7322,Mapping!$E$2:$F$246,2,0)</f>
        <v>S2</v>
      </c>
    </row>
    <row r="7323" spans="5:11" x14ac:dyDescent="0.25">
      <c r="E7323" s="5" t="s">
        <v>226</v>
      </c>
      <c r="F7323" s="1" t="s">
        <v>117</v>
      </c>
      <c r="G7323" s="2">
        <v>44380</v>
      </c>
      <c r="H7323" s="5">
        <v>0</v>
      </c>
      <c r="I7323" s="24">
        <f>VLOOKUP($E7323,Mapping!$A$2:$C$502,3,0)</f>
        <v>0</v>
      </c>
      <c r="J7323" s="24" t="str">
        <f>VLOOKUP($E7323,Mapping!$A$2:$C$502,2,0)</f>
        <v>Bug Fix</v>
      </c>
      <c r="K7323" s="24" t="str">
        <f>VLOOKUP(G7323,Mapping!$E$2:$F$246,2,0)</f>
        <v>S2</v>
      </c>
    </row>
    <row r="7324" spans="5:11" x14ac:dyDescent="0.25">
      <c r="E7324" s="5" t="s">
        <v>146</v>
      </c>
      <c r="F7324" s="1" t="s">
        <v>117</v>
      </c>
      <c r="G7324" s="2">
        <v>44380</v>
      </c>
      <c r="H7324" s="5">
        <v>0</v>
      </c>
      <c r="I7324" s="24">
        <f>VLOOKUP($E7324,Mapping!$A$2:$C$502,3,0)</f>
        <v>0</v>
      </c>
      <c r="J7324" s="24" t="str">
        <f>VLOOKUP($E7324,Mapping!$A$2:$C$502,2,0)</f>
        <v>Event After Effect</v>
      </c>
      <c r="K7324" s="24" t="str">
        <f>VLOOKUP(G7324,Mapping!$E$2:$F$246,2,0)</f>
        <v>S2</v>
      </c>
    </row>
    <row r="7325" spans="5:11" x14ac:dyDescent="0.25">
      <c r="E7325" s="5" t="s">
        <v>228</v>
      </c>
      <c r="F7325" s="1" t="s">
        <v>117</v>
      </c>
      <c r="G7325" s="2">
        <v>44380</v>
      </c>
      <c r="H7325" s="5">
        <v>1501.02160456513</v>
      </c>
      <c r="I7325" s="24">
        <f>VLOOKUP($E7325,Mapping!$A$2:$C$502,3,0)</f>
        <v>0</v>
      </c>
      <c r="J7325" s="24" t="str">
        <f>VLOOKUP($E7325,Mapping!$A$2:$C$502,2,0)</f>
        <v>Bytedance Global</v>
      </c>
      <c r="K7325" s="24" t="str">
        <f>VLOOKUP(G7325,Mapping!$E$2:$F$246,2,0)</f>
        <v>S2</v>
      </c>
    </row>
    <row r="7326" spans="5:11" x14ac:dyDescent="0.25">
      <c r="E7326" s="5" t="s">
        <v>180</v>
      </c>
      <c r="F7326" s="1" t="s">
        <v>117</v>
      </c>
      <c r="G7326" s="2">
        <v>44380</v>
      </c>
      <c r="H7326" s="5">
        <v>-15518.7971460343</v>
      </c>
      <c r="I7326" s="24">
        <f>VLOOKUP($E7326,Mapping!$A$2:$C$502,3,0)</f>
        <v>0</v>
      </c>
      <c r="J7326" s="24" t="str">
        <f>VLOOKUP($E7326,Mapping!$A$2:$C$502,2,0)</f>
        <v>Lords Mobile</v>
      </c>
      <c r="K7326" s="24" t="str">
        <f>VLOOKUP(G7326,Mapping!$E$2:$F$246,2,0)</f>
        <v>S2</v>
      </c>
    </row>
    <row r="7327" spans="5:11" x14ac:dyDescent="0.25">
      <c r="E7327" s="5" t="s">
        <v>181</v>
      </c>
      <c r="F7327" s="1" t="s">
        <v>117</v>
      </c>
      <c r="G7327" s="2">
        <v>44380</v>
      </c>
      <c r="H7327" s="5">
        <v>-9035.9758700850307</v>
      </c>
      <c r="I7327" s="24">
        <f>VLOOKUP($E7327,Mapping!$A$2:$C$502,3,0)</f>
        <v>0</v>
      </c>
      <c r="J7327" s="24" t="str">
        <f>VLOOKUP($E7327,Mapping!$A$2:$C$502,2,0)</f>
        <v>Rise of Kingdom</v>
      </c>
      <c r="K7327" s="24" t="str">
        <f>VLOOKUP(G7327,Mapping!$E$2:$F$246,2,0)</f>
        <v>S2</v>
      </c>
    </row>
    <row r="7328" spans="5:11" x14ac:dyDescent="0.25">
      <c r="E7328" s="5" t="s">
        <v>182</v>
      </c>
      <c r="F7328" s="1" t="s">
        <v>117</v>
      </c>
      <c r="G7328" s="2">
        <v>44380</v>
      </c>
      <c r="H7328" s="5">
        <v>-8201.0839951449907</v>
      </c>
      <c r="I7328" s="24">
        <f>VLOOKUP($E7328,Mapping!$A$2:$C$502,3,0)</f>
        <v>0</v>
      </c>
      <c r="J7328" s="24" t="str">
        <f>VLOOKUP($E7328,Mapping!$A$2:$C$502,2,0)</f>
        <v>West Game</v>
      </c>
      <c r="K7328" s="24" t="str">
        <f>VLOOKUP(G7328,Mapping!$E$2:$F$246,2,0)</f>
        <v>S2</v>
      </c>
    </row>
    <row r="7329" spans="5:11" x14ac:dyDescent="0.25">
      <c r="E7329" s="5" t="s">
        <v>148</v>
      </c>
      <c r="F7329" s="1" t="s">
        <v>117</v>
      </c>
      <c r="G7329" s="2">
        <v>44380</v>
      </c>
      <c r="H7329" s="5">
        <v>0</v>
      </c>
      <c r="I7329" s="24">
        <f>VLOOKUP($E7329,Mapping!$A$2:$C$502,3,0)</f>
        <v>0</v>
      </c>
      <c r="J7329" s="24" t="str">
        <f>VLOOKUP($E7329,Mapping!$A$2:$C$502,2,0)</f>
        <v>Event After Effect</v>
      </c>
      <c r="K7329" s="24" t="str">
        <f>VLOOKUP(G7329,Mapping!$E$2:$F$246,2,0)</f>
        <v>S2</v>
      </c>
    </row>
    <row r="7330" spans="5:11" x14ac:dyDescent="0.25">
      <c r="E7330" s="5" t="s">
        <v>202</v>
      </c>
      <c r="F7330" s="1" t="s">
        <v>117</v>
      </c>
      <c r="G7330" s="2">
        <v>44380</v>
      </c>
      <c r="H7330" s="5">
        <v>0</v>
      </c>
      <c r="I7330" s="24" t="str">
        <f>VLOOKUP($E7330,Mapping!$A$2:$C$502,3,0)</f>
        <v>S1</v>
      </c>
      <c r="J7330" s="24" t="str">
        <f>VLOOKUP($E7330,Mapping!$A$2:$C$502,2,0)</f>
        <v>Facebook AEO AAA</v>
      </c>
      <c r="K7330" s="24" t="str">
        <f>VLOOKUP(G7330,Mapping!$E$2:$F$246,2,0)</f>
        <v>S2</v>
      </c>
    </row>
    <row r="7331" spans="5:11" x14ac:dyDescent="0.25">
      <c r="E7331" s="5" t="s">
        <v>203</v>
      </c>
      <c r="F7331" s="1" t="s">
        <v>117</v>
      </c>
      <c r="G7331" s="2">
        <v>44380</v>
      </c>
      <c r="H7331" s="5">
        <v>105.471626415355</v>
      </c>
      <c r="I7331" s="24" t="str">
        <f>VLOOKUP($E7331,Mapping!$A$2:$C$502,3,0)</f>
        <v>S2</v>
      </c>
      <c r="J7331" s="24" t="str">
        <f>VLOOKUP($E7331,Mapping!$A$2:$C$502,2,0)</f>
        <v>Facebook AEO AAA</v>
      </c>
      <c r="K7331" s="24" t="str">
        <f>VLOOKUP(G7331,Mapping!$E$2:$F$246,2,0)</f>
        <v>S2</v>
      </c>
    </row>
    <row r="7332" spans="5:11" x14ac:dyDescent="0.25">
      <c r="E7332" s="5" t="s">
        <v>243</v>
      </c>
      <c r="F7332" s="1" t="s">
        <v>117</v>
      </c>
      <c r="G7332" s="2">
        <v>44380</v>
      </c>
      <c r="H7332" s="5">
        <v>0</v>
      </c>
      <c r="I7332" s="24" t="str">
        <f>VLOOKUP($E7332,Mapping!$A$2:$C$502,3,0)</f>
        <v>S3</v>
      </c>
      <c r="J7332" s="24" t="str">
        <f>VLOOKUP($E7332,Mapping!$A$2:$C$502,2,0)</f>
        <v>Facebook AEO AAA</v>
      </c>
      <c r="K7332" s="24" t="str">
        <f>VLOOKUP(G7332,Mapping!$E$2:$F$246,2,0)</f>
        <v>S2</v>
      </c>
    </row>
    <row r="7333" spans="5:11" x14ac:dyDescent="0.25">
      <c r="E7333" s="5" t="s">
        <v>204</v>
      </c>
      <c r="F7333" s="1" t="s">
        <v>117</v>
      </c>
      <c r="G7333" s="2">
        <v>44380</v>
      </c>
      <c r="H7333" s="5">
        <v>0</v>
      </c>
      <c r="I7333" s="24" t="str">
        <f>VLOOKUP($E7333,Mapping!$A$2:$C$502,3,0)</f>
        <v>Pre</v>
      </c>
      <c r="J7333" s="24" t="str">
        <f>VLOOKUP($E7333,Mapping!$A$2:$C$502,2,0)</f>
        <v>Facebook AEO AAA</v>
      </c>
      <c r="K7333" s="24" t="str">
        <f>VLOOKUP(G7333,Mapping!$E$2:$F$246,2,0)</f>
        <v>S2</v>
      </c>
    </row>
    <row r="7334" spans="5:11" x14ac:dyDescent="0.25">
      <c r="E7334" s="5" t="s">
        <v>205</v>
      </c>
      <c r="F7334" s="1" t="s">
        <v>117</v>
      </c>
      <c r="G7334" s="2">
        <v>44380</v>
      </c>
      <c r="H7334" s="5">
        <v>0</v>
      </c>
      <c r="I7334" s="24" t="str">
        <f>VLOOKUP($E7334,Mapping!$A$2:$C$502,3,0)</f>
        <v>S1</v>
      </c>
      <c r="J7334" s="24" t="str">
        <f>VLOOKUP($E7334,Mapping!$A$2:$C$502,2,0)</f>
        <v>Facebook AEO BAU</v>
      </c>
      <c r="K7334" s="24" t="str">
        <f>VLOOKUP(G7334,Mapping!$E$2:$F$246,2,0)</f>
        <v>S2</v>
      </c>
    </row>
    <row r="7335" spans="5:11" x14ac:dyDescent="0.25">
      <c r="E7335" s="5" t="s">
        <v>206</v>
      </c>
      <c r="F7335" s="1" t="s">
        <v>117</v>
      </c>
      <c r="G7335" s="2">
        <v>44380</v>
      </c>
      <c r="H7335" s="5">
        <v>3.2163078072016502E-2</v>
      </c>
      <c r="I7335" s="24" t="str">
        <f>VLOOKUP($E7335,Mapping!$A$2:$C$502,3,0)</f>
        <v>S2</v>
      </c>
      <c r="J7335" s="24" t="str">
        <f>VLOOKUP($E7335,Mapping!$A$2:$C$502,2,0)</f>
        <v>Facebook AEO BAU</v>
      </c>
      <c r="K7335" s="24" t="str">
        <f>VLOOKUP(G7335,Mapping!$E$2:$F$246,2,0)</f>
        <v>S2</v>
      </c>
    </row>
    <row r="7336" spans="5:11" x14ac:dyDescent="0.25">
      <c r="E7336" s="5" t="s">
        <v>244</v>
      </c>
      <c r="F7336" s="1" t="s">
        <v>117</v>
      </c>
      <c r="G7336" s="2">
        <v>44380</v>
      </c>
      <c r="H7336" s="5">
        <v>0</v>
      </c>
      <c r="I7336" s="24" t="str">
        <f>VLOOKUP($E7336,Mapping!$A$2:$C$502,3,0)</f>
        <v>S3</v>
      </c>
      <c r="J7336" s="24" t="str">
        <f>VLOOKUP($E7336,Mapping!$A$2:$C$502,2,0)</f>
        <v>Facebook AEO BAU</v>
      </c>
      <c r="K7336" s="24" t="str">
        <f>VLOOKUP(G7336,Mapping!$E$2:$F$246,2,0)</f>
        <v>S2</v>
      </c>
    </row>
    <row r="7337" spans="5:11" x14ac:dyDescent="0.25">
      <c r="E7337" s="5" t="s">
        <v>207</v>
      </c>
      <c r="F7337" s="1" t="s">
        <v>117</v>
      </c>
      <c r="G7337" s="2">
        <v>44380</v>
      </c>
      <c r="H7337" s="5">
        <v>0</v>
      </c>
      <c r="I7337" s="24" t="str">
        <f>VLOOKUP($E7337,Mapping!$A$2:$C$502,3,0)</f>
        <v>Pre</v>
      </c>
      <c r="J7337" s="24" t="str">
        <f>VLOOKUP($E7337,Mapping!$A$2:$C$502,2,0)</f>
        <v>Facebook AEO BAU</v>
      </c>
      <c r="K7337" s="24" t="str">
        <f>VLOOKUP(G7337,Mapping!$E$2:$F$246,2,0)</f>
        <v>S2</v>
      </c>
    </row>
    <row r="7338" spans="5:11" x14ac:dyDescent="0.25">
      <c r="E7338" s="5" t="s">
        <v>208</v>
      </c>
      <c r="F7338" s="1" t="s">
        <v>117</v>
      </c>
      <c r="G7338" s="2">
        <v>44380</v>
      </c>
      <c r="H7338" s="5">
        <v>0</v>
      </c>
      <c r="I7338" s="24" t="str">
        <f>VLOOKUP($E7338,Mapping!$A$2:$C$502,3,0)</f>
        <v>Pre</v>
      </c>
      <c r="J7338" s="24" t="str">
        <f>VLOOKUP($E7338,Mapping!$A$2:$C$502,2,0)</f>
        <v>Facebook VO AAA</v>
      </c>
      <c r="K7338" s="24" t="str">
        <f>VLOOKUP(G7338,Mapping!$E$2:$F$246,2,0)</f>
        <v>S2</v>
      </c>
    </row>
    <row r="7339" spans="5:11" x14ac:dyDescent="0.25">
      <c r="E7339" s="5" t="s">
        <v>209</v>
      </c>
      <c r="F7339" s="1" t="s">
        <v>117</v>
      </c>
      <c r="G7339" s="2">
        <v>44380</v>
      </c>
      <c r="H7339" s="5">
        <v>0</v>
      </c>
      <c r="I7339" s="24" t="str">
        <f>VLOOKUP($E7339,Mapping!$A$2:$C$502,3,0)</f>
        <v>S1</v>
      </c>
      <c r="J7339" s="24" t="str">
        <f>VLOOKUP($E7339,Mapping!$A$2:$C$502,2,0)</f>
        <v>Facebook VO AAA</v>
      </c>
      <c r="K7339" s="24" t="str">
        <f>VLOOKUP(G7339,Mapping!$E$2:$F$246,2,0)</f>
        <v>S2</v>
      </c>
    </row>
    <row r="7340" spans="5:11" x14ac:dyDescent="0.25">
      <c r="E7340" s="5" t="s">
        <v>210</v>
      </c>
      <c r="F7340" s="1" t="s">
        <v>117</v>
      </c>
      <c r="G7340" s="2">
        <v>44380</v>
      </c>
      <c r="H7340" s="5">
        <v>7523.6938890997499</v>
      </c>
      <c r="I7340" s="24" t="str">
        <f>VLOOKUP($E7340,Mapping!$A$2:$C$502,3,0)</f>
        <v>S2</v>
      </c>
      <c r="J7340" s="24" t="str">
        <f>VLOOKUP($E7340,Mapping!$A$2:$C$502,2,0)</f>
        <v>Facebook VO AAA</v>
      </c>
      <c r="K7340" s="24" t="str">
        <f>VLOOKUP(G7340,Mapping!$E$2:$F$246,2,0)</f>
        <v>S2</v>
      </c>
    </row>
    <row r="7341" spans="5:11" x14ac:dyDescent="0.25">
      <c r="E7341" s="5" t="s">
        <v>245</v>
      </c>
      <c r="F7341" s="1" t="s">
        <v>117</v>
      </c>
      <c r="G7341" s="2">
        <v>44380</v>
      </c>
      <c r="H7341" s="5">
        <v>0</v>
      </c>
      <c r="I7341" s="24" t="str">
        <f>VLOOKUP($E7341,Mapping!$A$2:$C$502,3,0)</f>
        <v>S3</v>
      </c>
      <c r="J7341" s="24" t="str">
        <f>VLOOKUP($E7341,Mapping!$A$2:$C$502,2,0)</f>
        <v>Facebook VO AAA</v>
      </c>
      <c r="K7341" s="24" t="str">
        <f>VLOOKUP(G7341,Mapping!$E$2:$F$246,2,0)</f>
        <v>S2</v>
      </c>
    </row>
    <row r="7342" spans="5:11" x14ac:dyDescent="0.25">
      <c r="E7342" s="5" t="s">
        <v>211</v>
      </c>
      <c r="F7342" s="1" t="s">
        <v>117</v>
      </c>
      <c r="G7342" s="2">
        <v>44380</v>
      </c>
      <c r="H7342" s="5">
        <v>0</v>
      </c>
      <c r="I7342" s="24" t="str">
        <f>VLOOKUP($E7342,Mapping!$A$2:$C$502,3,0)</f>
        <v>Pre</v>
      </c>
      <c r="J7342" s="24" t="str">
        <f>VLOOKUP($E7342,Mapping!$A$2:$C$502,2,0)</f>
        <v>Facebook VO BAU</v>
      </c>
      <c r="K7342" s="24" t="str">
        <f>VLOOKUP(G7342,Mapping!$E$2:$F$246,2,0)</f>
        <v>S2</v>
      </c>
    </row>
    <row r="7343" spans="5:11" x14ac:dyDescent="0.25">
      <c r="E7343" s="5" t="s">
        <v>212</v>
      </c>
      <c r="F7343" s="1" t="s">
        <v>117</v>
      </c>
      <c r="G7343" s="2">
        <v>44380</v>
      </c>
      <c r="H7343" s="5">
        <v>109.662237435855</v>
      </c>
      <c r="I7343" s="24" t="str">
        <f>VLOOKUP($E7343,Mapping!$A$2:$C$502,3,0)</f>
        <v>S1</v>
      </c>
      <c r="J7343" s="24" t="str">
        <f>VLOOKUP($E7343,Mapping!$A$2:$C$502,2,0)</f>
        <v>Facebook VO BAU</v>
      </c>
      <c r="K7343" s="24" t="str">
        <f>VLOOKUP(G7343,Mapping!$E$2:$F$246,2,0)</f>
        <v>S2</v>
      </c>
    </row>
    <row r="7344" spans="5:11" x14ac:dyDescent="0.25">
      <c r="E7344" s="5" t="s">
        <v>213</v>
      </c>
      <c r="F7344" s="1" t="s">
        <v>117</v>
      </c>
      <c r="G7344" s="2">
        <v>44380</v>
      </c>
      <c r="H7344" s="5">
        <v>241.606735414078</v>
      </c>
      <c r="I7344" s="24" t="str">
        <f>VLOOKUP($E7344,Mapping!$A$2:$C$502,3,0)</f>
        <v>S2</v>
      </c>
      <c r="J7344" s="24" t="str">
        <f>VLOOKUP($E7344,Mapping!$A$2:$C$502,2,0)</f>
        <v>Facebook VO BAU</v>
      </c>
      <c r="K7344" s="24" t="str">
        <f>VLOOKUP(G7344,Mapping!$E$2:$F$246,2,0)</f>
        <v>S2</v>
      </c>
    </row>
    <row r="7345" spans="5:11" x14ac:dyDescent="0.25">
      <c r="E7345" s="5" t="s">
        <v>246</v>
      </c>
      <c r="F7345" s="1" t="s">
        <v>117</v>
      </c>
      <c r="G7345" s="2">
        <v>44380</v>
      </c>
      <c r="H7345" s="5">
        <v>0</v>
      </c>
      <c r="I7345" s="24" t="str">
        <f>VLOOKUP($E7345,Mapping!$A$2:$C$502,3,0)</f>
        <v>S3</v>
      </c>
      <c r="J7345" s="24" t="str">
        <f>VLOOKUP($E7345,Mapping!$A$2:$C$502,2,0)</f>
        <v>Facebook VO BAU</v>
      </c>
      <c r="K7345" s="24" t="str">
        <f>VLOOKUP(G7345,Mapping!$E$2:$F$246,2,0)</f>
        <v>S2</v>
      </c>
    </row>
    <row r="7346" spans="5:11" x14ac:dyDescent="0.25">
      <c r="E7346" s="5" t="s">
        <v>214</v>
      </c>
      <c r="F7346" s="1" t="s">
        <v>117</v>
      </c>
      <c r="G7346" s="2">
        <v>44380</v>
      </c>
      <c r="H7346" s="5">
        <v>0</v>
      </c>
      <c r="I7346" s="24" t="str">
        <f>VLOOKUP($E7346,Mapping!$A$2:$C$502,3,0)</f>
        <v>Pre</v>
      </c>
      <c r="J7346" s="24" t="str">
        <f>VLOOKUP($E7346,Mapping!$A$2:$C$502,2,0)</f>
        <v>Facebook VO Dynamic</v>
      </c>
      <c r="K7346" s="24" t="str">
        <f>VLOOKUP(G7346,Mapping!$E$2:$F$246,2,0)</f>
        <v>S2</v>
      </c>
    </row>
    <row r="7347" spans="5:11" x14ac:dyDescent="0.25">
      <c r="E7347" s="5" t="s">
        <v>215</v>
      </c>
      <c r="F7347" s="1" t="s">
        <v>117</v>
      </c>
      <c r="G7347" s="2">
        <v>44380</v>
      </c>
      <c r="H7347" s="5">
        <v>55.090546253230201</v>
      </c>
      <c r="I7347" s="24" t="str">
        <f>VLOOKUP($E7347,Mapping!$A$2:$C$502,3,0)</f>
        <v>S1</v>
      </c>
      <c r="J7347" s="24" t="str">
        <f>VLOOKUP($E7347,Mapping!$A$2:$C$502,2,0)</f>
        <v>Facebook VO Dynamic</v>
      </c>
      <c r="K7347" s="24" t="str">
        <f>VLOOKUP(G7347,Mapping!$E$2:$F$246,2,0)</f>
        <v>S2</v>
      </c>
    </row>
    <row r="7348" spans="5:11" x14ac:dyDescent="0.25">
      <c r="E7348" s="5" t="s">
        <v>216</v>
      </c>
      <c r="F7348" s="1" t="s">
        <v>117</v>
      </c>
      <c r="G7348" s="2">
        <v>44380</v>
      </c>
      <c r="H7348" s="5">
        <v>0</v>
      </c>
      <c r="I7348" s="24" t="str">
        <f>VLOOKUP($E7348,Mapping!$A$2:$C$502,3,0)</f>
        <v>Pre</v>
      </c>
      <c r="J7348" s="24" t="str">
        <f>VLOOKUP($E7348,Mapping!$A$2:$C$502,2,0)</f>
        <v>Google Display</v>
      </c>
      <c r="K7348" s="24" t="str">
        <f>VLOOKUP(G7348,Mapping!$E$2:$F$246,2,0)</f>
        <v>S2</v>
      </c>
    </row>
    <row r="7349" spans="5:11" x14ac:dyDescent="0.25">
      <c r="E7349" s="5" t="s">
        <v>217</v>
      </c>
      <c r="F7349" s="1" t="s">
        <v>117</v>
      </c>
      <c r="G7349" s="2">
        <v>44380</v>
      </c>
      <c r="H7349" s="5">
        <v>0</v>
      </c>
      <c r="I7349" s="24">
        <f>VLOOKUP($E7349,Mapping!$A$2:$C$502,3,0)</f>
        <v>0</v>
      </c>
      <c r="J7349" s="24" t="str">
        <f>VLOOKUP($E7349,Mapping!$A$2:$C$502,2,0)</f>
        <v>Google Display</v>
      </c>
      <c r="K7349" s="24" t="str">
        <f>VLOOKUP(G7349,Mapping!$E$2:$F$246,2,0)</f>
        <v>S2</v>
      </c>
    </row>
    <row r="7350" spans="5:11" x14ac:dyDescent="0.25">
      <c r="E7350" s="5" t="s">
        <v>229</v>
      </c>
      <c r="F7350" s="1" t="s">
        <v>117</v>
      </c>
      <c r="G7350" s="2">
        <v>44380</v>
      </c>
      <c r="H7350" s="5">
        <v>11124.0653106885</v>
      </c>
      <c r="I7350" s="24">
        <f>VLOOKUP($E7350,Mapping!$A$2:$C$502,3,0)</f>
        <v>0</v>
      </c>
      <c r="J7350" s="24" t="str">
        <f>VLOOKUP($E7350,Mapping!$A$2:$C$502,2,0)</f>
        <v>Google Display</v>
      </c>
      <c r="K7350" s="24" t="str">
        <f>VLOOKUP(G7350,Mapping!$E$2:$F$246,2,0)</f>
        <v>S2</v>
      </c>
    </row>
    <row r="7351" spans="5:11" x14ac:dyDescent="0.25">
      <c r="E7351" s="5" t="s">
        <v>218</v>
      </c>
      <c r="F7351" s="1" t="s">
        <v>117</v>
      </c>
      <c r="G7351" s="2">
        <v>44380</v>
      </c>
      <c r="H7351" s="5">
        <v>0</v>
      </c>
      <c r="I7351" s="24">
        <f>VLOOKUP($E7351,Mapping!$A$2:$C$502,3,0)</f>
        <v>0</v>
      </c>
      <c r="J7351" s="24" t="str">
        <f>VLOOKUP($E7351,Mapping!$A$2:$C$502,2,0)</f>
        <v>Google Display</v>
      </c>
      <c r="K7351" s="24" t="str">
        <f>VLOOKUP(G7351,Mapping!$E$2:$F$246,2,0)</f>
        <v>S2</v>
      </c>
    </row>
    <row r="7352" spans="5:11" x14ac:dyDescent="0.25">
      <c r="E7352" s="5" t="s">
        <v>230</v>
      </c>
      <c r="F7352" s="1" t="s">
        <v>117</v>
      </c>
      <c r="G7352" s="2">
        <v>44380</v>
      </c>
      <c r="H7352" s="5">
        <v>0</v>
      </c>
      <c r="I7352" s="24" t="str">
        <f>VLOOKUP($E7352,Mapping!$A$2:$C$502,3,0)</f>
        <v>S1</v>
      </c>
      <c r="J7352" s="24" t="str">
        <f>VLOOKUP($E7352,Mapping!$A$2:$C$502,2,0)</f>
        <v>Google Display</v>
      </c>
      <c r="K7352" s="24" t="str">
        <f>VLOOKUP(G7352,Mapping!$E$2:$F$246,2,0)</f>
        <v>S2</v>
      </c>
    </row>
    <row r="7353" spans="5:11" x14ac:dyDescent="0.25">
      <c r="E7353" s="5" t="s">
        <v>219</v>
      </c>
      <c r="F7353" s="1" t="s">
        <v>117</v>
      </c>
      <c r="G7353" s="2">
        <v>44380</v>
      </c>
      <c r="H7353" s="5">
        <v>0</v>
      </c>
      <c r="I7353" s="24" t="str">
        <f>VLOOKUP($E7353,Mapping!$A$2:$C$502,3,0)</f>
        <v>Pre</v>
      </c>
      <c r="J7353" s="24" t="str">
        <f>VLOOKUP($E7353,Mapping!$A$2:$C$502,2,0)</f>
        <v>Google Youtube</v>
      </c>
      <c r="K7353" s="24" t="str">
        <f>VLOOKUP(G7353,Mapping!$E$2:$F$246,2,0)</f>
        <v>S2</v>
      </c>
    </row>
    <row r="7354" spans="5:11" x14ac:dyDescent="0.25">
      <c r="E7354" s="5" t="s">
        <v>220</v>
      </c>
      <c r="F7354" s="1" t="s">
        <v>117</v>
      </c>
      <c r="G7354" s="2">
        <v>44380</v>
      </c>
      <c r="H7354" s="5">
        <v>0</v>
      </c>
      <c r="I7354" s="24">
        <f>VLOOKUP($E7354,Mapping!$A$2:$C$502,3,0)</f>
        <v>0</v>
      </c>
      <c r="J7354" s="24" t="str">
        <f>VLOOKUP($E7354,Mapping!$A$2:$C$502,2,0)</f>
        <v>Google Youtube</v>
      </c>
      <c r="K7354" s="24" t="str">
        <f>VLOOKUP(G7354,Mapping!$E$2:$F$246,2,0)</f>
        <v>S2</v>
      </c>
    </row>
    <row r="7355" spans="5:11" x14ac:dyDescent="0.25">
      <c r="E7355" s="5" t="s">
        <v>231</v>
      </c>
      <c r="F7355" s="1" t="s">
        <v>117</v>
      </c>
      <c r="G7355" s="2">
        <v>44380</v>
      </c>
      <c r="H7355" s="5">
        <v>1.9006369199798701E-5</v>
      </c>
      <c r="I7355" s="24">
        <f>VLOOKUP($E7355,Mapping!$A$2:$C$502,3,0)</f>
        <v>0</v>
      </c>
      <c r="J7355" s="24" t="str">
        <f>VLOOKUP($E7355,Mapping!$A$2:$C$502,2,0)</f>
        <v>Google Youtube</v>
      </c>
      <c r="K7355" s="24" t="str">
        <f>VLOOKUP(G7355,Mapping!$E$2:$F$246,2,0)</f>
        <v>S2</v>
      </c>
    </row>
    <row r="7356" spans="5:11" x14ac:dyDescent="0.25">
      <c r="E7356" s="5" t="s">
        <v>221</v>
      </c>
      <c r="F7356" s="1" t="s">
        <v>117</v>
      </c>
      <c r="G7356" s="2">
        <v>44380</v>
      </c>
      <c r="H7356" s="5">
        <v>0</v>
      </c>
      <c r="I7356" s="24">
        <f>VLOOKUP($E7356,Mapping!$A$2:$C$502,3,0)</f>
        <v>0</v>
      </c>
      <c r="J7356" s="24" t="str">
        <f>VLOOKUP($E7356,Mapping!$A$2:$C$502,2,0)</f>
        <v>Google Youtube</v>
      </c>
      <c r="K7356" s="24" t="str">
        <f>VLOOKUP(G7356,Mapping!$E$2:$F$246,2,0)</f>
        <v>S2</v>
      </c>
    </row>
    <row r="7357" spans="5:11" x14ac:dyDescent="0.25">
      <c r="E7357" s="5" t="s">
        <v>232</v>
      </c>
      <c r="F7357" s="1" t="s">
        <v>117</v>
      </c>
      <c r="G7357" s="2">
        <v>44380</v>
      </c>
      <c r="H7357" s="5">
        <v>17952.1939242519</v>
      </c>
      <c r="I7357" s="24" t="str">
        <f>VLOOKUP($E7357,Mapping!$A$2:$C$502,3,0)</f>
        <v>S1</v>
      </c>
      <c r="J7357" s="24" t="str">
        <f>VLOOKUP($E7357,Mapping!$A$2:$C$502,2,0)</f>
        <v>Google Youtube</v>
      </c>
      <c r="K7357" s="24" t="str">
        <f>VLOOKUP(G7357,Mapping!$E$2:$F$246,2,0)</f>
        <v>S2</v>
      </c>
    </row>
    <row r="7358" spans="5:11" x14ac:dyDescent="0.25">
      <c r="E7358" s="5" t="s">
        <v>73</v>
      </c>
      <c r="F7358" s="1" t="s">
        <v>117</v>
      </c>
      <c r="G7358" s="2">
        <v>44380</v>
      </c>
      <c r="H7358" s="5">
        <v>282876.95580592903</v>
      </c>
      <c r="I7358" s="24">
        <f>VLOOKUP($E7358,Mapping!$A$2:$C$502,3,0)</f>
        <v>0</v>
      </c>
      <c r="J7358" s="24">
        <f>VLOOKUP($E7358,Mapping!$A$2:$C$502,2,0)</f>
        <v>0</v>
      </c>
      <c r="K7358" s="24" t="str">
        <f>VLOOKUP(G7358,Mapping!$E$2:$F$246,2,0)</f>
        <v>S2</v>
      </c>
    </row>
    <row r="7359" spans="5:11" x14ac:dyDescent="0.25">
      <c r="E7359" s="5" t="s">
        <v>149</v>
      </c>
      <c r="F7359" s="1" t="s">
        <v>117</v>
      </c>
      <c r="G7359" s="2">
        <v>44380</v>
      </c>
      <c r="H7359" s="5">
        <v>0</v>
      </c>
      <c r="I7359" s="24">
        <f>VLOOKUP($E7359,Mapping!$A$2:$C$502,3,0)</f>
        <v>0</v>
      </c>
      <c r="J7359" s="24" t="str">
        <f>VLOOKUP($E7359,Mapping!$A$2:$C$502,2,0)</f>
        <v>Event After Effect</v>
      </c>
      <c r="K7359" s="24" t="str">
        <f>VLOOKUP(G7359,Mapping!$E$2:$F$246,2,0)</f>
        <v>S2</v>
      </c>
    </row>
    <row r="7360" spans="5:11" x14ac:dyDescent="0.25">
      <c r="E7360" s="5" t="s">
        <v>150</v>
      </c>
      <c r="F7360" s="1" t="s">
        <v>117</v>
      </c>
      <c r="G7360" s="2">
        <v>44380</v>
      </c>
      <c r="H7360" s="5">
        <v>0</v>
      </c>
      <c r="I7360" s="24">
        <f>VLOOKUP($E7360,Mapping!$A$2:$C$502,3,0)</f>
        <v>0</v>
      </c>
      <c r="J7360" s="24" t="str">
        <f>VLOOKUP($E7360,Mapping!$A$2:$C$502,2,0)</f>
        <v>Internal Event</v>
      </c>
      <c r="K7360" s="24" t="str">
        <f>VLOOKUP(G7360,Mapping!$E$2:$F$246,2,0)</f>
        <v>S2</v>
      </c>
    </row>
    <row r="7361" spans="5:11" x14ac:dyDescent="0.25">
      <c r="E7361" s="5" t="s">
        <v>151</v>
      </c>
      <c r="F7361" s="1" t="s">
        <v>117</v>
      </c>
      <c r="G7361" s="2">
        <v>44380</v>
      </c>
      <c r="H7361" s="5">
        <v>0</v>
      </c>
      <c r="I7361" s="24">
        <f>VLOOKUP($E7361,Mapping!$A$2:$C$502,3,0)</f>
        <v>0</v>
      </c>
      <c r="J7361" s="24" t="str">
        <f>VLOOKUP($E7361,Mapping!$A$2:$C$502,2,0)</f>
        <v>Internal Event</v>
      </c>
      <c r="K7361" s="24" t="str">
        <f>VLOOKUP(G7361,Mapping!$E$2:$F$246,2,0)</f>
        <v>S2</v>
      </c>
    </row>
    <row r="7362" spans="5:11" x14ac:dyDescent="0.25">
      <c r="E7362" s="5" t="s">
        <v>152</v>
      </c>
      <c r="F7362" s="1" t="s">
        <v>117</v>
      </c>
      <c r="G7362" s="2">
        <v>44380</v>
      </c>
      <c r="H7362" s="5">
        <v>0</v>
      </c>
      <c r="I7362" s="24">
        <f>VLOOKUP($E7362,Mapping!$A$2:$C$502,3,0)</f>
        <v>0</v>
      </c>
      <c r="J7362" s="24" t="str">
        <f>VLOOKUP($E7362,Mapping!$A$2:$C$502,2,0)</f>
        <v>Internal Event</v>
      </c>
      <c r="K7362" s="24" t="str">
        <f>VLOOKUP(G7362,Mapping!$E$2:$F$246,2,0)</f>
        <v>S2</v>
      </c>
    </row>
    <row r="7363" spans="5:11" x14ac:dyDescent="0.25">
      <c r="E7363" s="5" t="s">
        <v>153</v>
      </c>
      <c r="F7363" s="1" t="s">
        <v>117</v>
      </c>
      <c r="G7363" s="2">
        <v>44380</v>
      </c>
      <c r="H7363" s="5">
        <v>0</v>
      </c>
      <c r="I7363" s="24">
        <f>VLOOKUP($E7363,Mapping!$A$2:$C$502,3,0)</f>
        <v>0</v>
      </c>
      <c r="J7363" s="24" t="str">
        <f>VLOOKUP($E7363,Mapping!$A$2:$C$502,2,0)</f>
        <v>Monday Effect</v>
      </c>
      <c r="K7363" s="24" t="str">
        <f>VLOOKUP(G7363,Mapping!$E$2:$F$246,2,0)</f>
        <v>S2</v>
      </c>
    </row>
    <row r="7364" spans="5:11" x14ac:dyDescent="0.25">
      <c r="E7364" s="5" t="s">
        <v>154</v>
      </c>
      <c r="F7364" s="1" t="s">
        <v>117</v>
      </c>
      <c r="G7364" s="2">
        <v>44380</v>
      </c>
      <c r="H7364" s="5">
        <v>0</v>
      </c>
      <c r="I7364" s="24">
        <f>VLOOKUP($E7364,Mapping!$A$2:$C$502,3,0)</f>
        <v>0</v>
      </c>
      <c r="J7364" s="24" t="str">
        <f>VLOOKUP($E7364,Mapping!$A$2:$C$502,2,0)</f>
        <v>New Content</v>
      </c>
      <c r="K7364" s="24" t="str">
        <f>VLOOKUP(G7364,Mapping!$E$2:$F$246,2,0)</f>
        <v>S2</v>
      </c>
    </row>
    <row r="7365" spans="5:11" x14ac:dyDescent="0.25">
      <c r="E7365" s="5" t="s">
        <v>155</v>
      </c>
      <c r="F7365" s="1" t="s">
        <v>117</v>
      </c>
      <c r="G7365" s="2">
        <v>44380</v>
      </c>
      <c r="H7365" s="5">
        <v>0</v>
      </c>
      <c r="I7365" s="24">
        <f>VLOOKUP($E7365,Mapping!$A$2:$C$502,3,0)</f>
        <v>0</v>
      </c>
      <c r="J7365" s="24" t="str">
        <f>VLOOKUP($E7365,Mapping!$A$2:$C$502,2,0)</f>
        <v>Internal Event</v>
      </c>
      <c r="K7365" s="24" t="str">
        <f>VLOOKUP(G7365,Mapping!$E$2:$F$246,2,0)</f>
        <v>S2</v>
      </c>
    </row>
    <row r="7366" spans="5:11" x14ac:dyDescent="0.25">
      <c r="E7366" s="5" t="s">
        <v>156</v>
      </c>
      <c r="F7366" s="1" t="s">
        <v>117</v>
      </c>
      <c r="G7366" s="2">
        <v>44380</v>
      </c>
      <c r="H7366" s="5">
        <v>0</v>
      </c>
      <c r="I7366" s="24">
        <f>VLOOKUP($E7366,Mapping!$A$2:$C$502,3,0)</f>
        <v>0</v>
      </c>
      <c r="J7366" s="24" t="str">
        <f>VLOOKUP($E7366,Mapping!$A$2:$C$502,2,0)</f>
        <v>Internal Event</v>
      </c>
      <c r="K7366" s="24" t="str">
        <f>VLOOKUP(G7366,Mapping!$E$2:$F$246,2,0)</f>
        <v>S2</v>
      </c>
    </row>
    <row r="7367" spans="5:11" x14ac:dyDescent="0.25">
      <c r="E7367" s="5" t="s">
        <v>233</v>
      </c>
      <c r="F7367" s="1" t="s">
        <v>117</v>
      </c>
      <c r="G7367" s="2">
        <v>44380</v>
      </c>
      <c r="H7367" s="5">
        <v>0</v>
      </c>
      <c r="I7367" s="24" t="str">
        <f>VLOOKUP($E7367,Mapping!$A$2:$C$502,3,0)</f>
        <v>S2</v>
      </c>
      <c r="J7367" s="24" t="str">
        <f>VLOOKUP($E7367,Mapping!$A$2:$C$502,2,0)</f>
        <v>Reddit</v>
      </c>
      <c r="K7367" s="24" t="str">
        <f>VLOOKUP(G7367,Mapping!$E$2:$F$246,2,0)</f>
        <v>S2</v>
      </c>
    </row>
    <row r="7368" spans="5:11" x14ac:dyDescent="0.25">
      <c r="E7368" s="5" t="s">
        <v>158</v>
      </c>
      <c r="F7368" s="1" t="s">
        <v>117</v>
      </c>
      <c r="G7368" s="2">
        <v>44380</v>
      </c>
      <c r="H7368" s="5">
        <v>0</v>
      </c>
      <c r="I7368" s="24">
        <f>VLOOKUP($E7368,Mapping!$A$2:$C$502,3,0)</f>
        <v>0</v>
      </c>
      <c r="J7368" s="24" t="str">
        <f>VLOOKUP($E7368,Mapping!$A$2:$C$502,2,0)</f>
        <v>Internal Event</v>
      </c>
      <c r="K7368" s="24" t="str">
        <f>VLOOKUP(G7368,Mapping!$E$2:$F$246,2,0)</f>
        <v>S2</v>
      </c>
    </row>
    <row r="7369" spans="5:11" x14ac:dyDescent="0.25">
      <c r="E7369" s="5" t="s">
        <v>159</v>
      </c>
      <c r="F7369" s="1" t="s">
        <v>117</v>
      </c>
      <c r="G7369" s="2">
        <v>44380</v>
      </c>
      <c r="H7369" s="5">
        <v>0</v>
      </c>
      <c r="I7369" s="24">
        <f>VLOOKUP($E7369,Mapping!$A$2:$C$502,3,0)</f>
        <v>0</v>
      </c>
      <c r="J7369" s="24" t="str">
        <f>VLOOKUP($E7369,Mapping!$A$2:$C$502,2,0)</f>
        <v>Event After Effect</v>
      </c>
      <c r="K7369" s="24" t="str">
        <f>VLOOKUP(G7369,Mapping!$E$2:$F$246,2,0)</f>
        <v>S2</v>
      </c>
    </row>
    <row r="7370" spans="5:11" x14ac:dyDescent="0.25">
      <c r="E7370" s="5" t="s">
        <v>160</v>
      </c>
      <c r="F7370" s="1" t="s">
        <v>117</v>
      </c>
      <c r="G7370" s="2">
        <v>44380</v>
      </c>
      <c r="H7370" s="5">
        <v>0</v>
      </c>
      <c r="I7370" s="24">
        <f>VLOOKUP($E7370,Mapping!$A$2:$C$502,3,0)</f>
        <v>0</v>
      </c>
      <c r="J7370" s="24" t="str">
        <f>VLOOKUP($E7370,Mapping!$A$2:$C$502,2,0)</f>
        <v>Event After Effect</v>
      </c>
      <c r="K7370" s="24" t="str">
        <f>VLOOKUP(G7370,Mapping!$E$2:$F$246,2,0)</f>
        <v>S2</v>
      </c>
    </row>
    <row r="7371" spans="5:11" x14ac:dyDescent="0.25">
      <c r="E7371" s="5" t="s">
        <v>161</v>
      </c>
      <c r="F7371" s="1" t="s">
        <v>117</v>
      </c>
      <c r="G7371" s="2">
        <v>44380</v>
      </c>
      <c r="H7371" s="5">
        <v>0</v>
      </c>
      <c r="I7371" s="24">
        <f>VLOOKUP($E7371,Mapping!$A$2:$C$502,3,0)</f>
        <v>0</v>
      </c>
      <c r="J7371" s="24" t="str">
        <f>VLOOKUP($E7371,Mapping!$A$2:$C$502,2,0)</f>
        <v>Internal Event</v>
      </c>
      <c r="K7371" s="24" t="str">
        <f>VLOOKUP(G7371,Mapping!$E$2:$F$246,2,0)</f>
        <v>S2</v>
      </c>
    </row>
    <row r="7372" spans="5:11" x14ac:dyDescent="0.25">
      <c r="E7372" s="5" t="s">
        <v>162</v>
      </c>
      <c r="F7372" s="1" t="s">
        <v>117</v>
      </c>
      <c r="G7372" s="2">
        <v>44380</v>
      </c>
      <c r="H7372" s="5">
        <v>0</v>
      </c>
      <c r="I7372" s="24">
        <f>VLOOKUP($E7372,Mapping!$A$2:$C$502,3,0)</f>
        <v>0</v>
      </c>
      <c r="J7372" s="24" t="str">
        <f>VLOOKUP($E7372,Mapping!$A$2:$C$502,2,0)</f>
        <v>Tuesday Effect</v>
      </c>
      <c r="K7372" s="24" t="str">
        <f>VLOOKUP(G7372,Mapping!$E$2:$F$246,2,0)</f>
        <v>S2</v>
      </c>
    </row>
    <row r="7373" spans="5:11" x14ac:dyDescent="0.25">
      <c r="E7373" s="5" t="s">
        <v>222</v>
      </c>
      <c r="F7373" s="1" t="s">
        <v>117</v>
      </c>
      <c r="G7373" s="2">
        <v>44380</v>
      </c>
      <c r="H7373" s="5">
        <v>0</v>
      </c>
      <c r="I7373" s="24" t="str">
        <f>VLOOKUP($E7373,Mapping!$A$2:$C$502,3,0)</f>
        <v>Pre</v>
      </c>
      <c r="J7373" s="24" t="str">
        <f>VLOOKUP($E7373,Mapping!$A$2:$C$502,2,0)</f>
        <v>Unity</v>
      </c>
      <c r="K7373" s="24" t="str">
        <f>VLOOKUP(G7373,Mapping!$E$2:$F$246,2,0)</f>
        <v>S2</v>
      </c>
    </row>
    <row r="7374" spans="5:11" x14ac:dyDescent="0.25">
      <c r="E7374" s="5" t="s">
        <v>234</v>
      </c>
      <c r="F7374" s="1" t="s">
        <v>117</v>
      </c>
      <c r="G7374" s="2">
        <v>44380</v>
      </c>
      <c r="H7374" s="5">
        <v>0</v>
      </c>
      <c r="I7374" s="24" t="str">
        <f>VLOOKUP($E7374,Mapping!$A$2:$C$502,3,0)</f>
        <v>S1</v>
      </c>
      <c r="J7374" s="24" t="str">
        <f>VLOOKUP($E7374,Mapping!$A$2:$C$502,2,0)</f>
        <v>Unity</v>
      </c>
      <c r="K7374" s="24" t="str">
        <f>VLOOKUP(G7374,Mapping!$E$2:$F$246,2,0)</f>
        <v>S2</v>
      </c>
    </row>
    <row r="7375" spans="5:11" x14ac:dyDescent="0.25">
      <c r="E7375" s="5" t="s">
        <v>235</v>
      </c>
      <c r="F7375" s="1" t="s">
        <v>117</v>
      </c>
      <c r="G7375" s="2">
        <v>44380</v>
      </c>
      <c r="H7375" s="5">
        <v>3.5020067717053802</v>
      </c>
      <c r="I7375" s="24" t="str">
        <f>VLOOKUP($E7375,Mapping!$A$2:$C$502,3,0)</f>
        <v>S2</v>
      </c>
      <c r="J7375" s="24" t="str">
        <f>VLOOKUP($E7375,Mapping!$A$2:$C$502,2,0)</f>
        <v>Unity</v>
      </c>
      <c r="K7375" s="24" t="str">
        <f>VLOOKUP(G7375,Mapping!$E$2:$F$246,2,0)</f>
        <v>S2</v>
      </c>
    </row>
    <row r="7376" spans="5:11" x14ac:dyDescent="0.25">
      <c r="E7376" s="5" t="s">
        <v>247</v>
      </c>
      <c r="F7376" s="1" t="s">
        <v>117</v>
      </c>
      <c r="G7376" s="2">
        <v>44380</v>
      </c>
      <c r="H7376" s="5">
        <v>0</v>
      </c>
      <c r="I7376" s="24" t="str">
        <f>VLOOKUP($E7376,Mapping!$A$2:$C$502,3,0)</f>
        <v>S3</v>
      </c>
      <c r="J7376" s="24" t="str">
        <f>VLOOKUP($E7376,Mapping!$A$2:$C$502,2,0)</f>
        <v>Unity</v>
      </c>
      <c r="K7376" s="24" t="str">
        <f>VLOOKUP(G7376,Mapping!$E$2:$F$246,2,0)</f>
        <v>S2</v>
      </c>
    </row>
    <row r="7377" spans="5:11" x14ac:dyDescent="0.25">
      <c r="E7377" s="5" t="s">
        <v>200</v>
      </c>
      <c r="F7377" s="1" t="s">
        <v>117</v>
      </c>
      <c r="G7377" s="2">
        <v>44381</v>
      </c>
      <c r="H7377" s="5">
        <v>5726.37086392117</v>
      </c>
      <c r="I7377" s="24">
        <f>VLOOKUP($E7377,Mapping!$A$2:$C$502,3,0)</f>
        <v>0</v>
      </c>
      <c r="J7377" s="24" t="str">
        <f>VLOOKUP($E7377,Mapping!$A$2:$C$502,2,0)</f>
        <v>Apple Search</v>
      </c>
      <c r="K7377" s="24" t="str">
        <f>VLOOKUP(G7377,Mapping!$E$2:$F$246,2,0)</f>
        <v>S2</v>
      </c>
    </row>
    <row r="7378" spans="5:11" x14ac:dyDescent="0.25">
      <c r="E7378" s="5" t="s">
        <v>227</v>
      </c>
      <c r="F7378" s="1" t="s">
        <v>117</v>
      </c>
      <c r="G7378" s="2">
        <v>44381</v>
      </c>
      <c r="H7378" s="5">
        <v>304.29767322649201</v>
      </c>
      <c r="I7378" s="24">
        <f>VLOOKUP($E7378,Mapping!$A$2:$C$502,3,0)</f>
        <v>0</v>
      </c>
      <c r="J7378" s="24" t="str">
        <f>VLOOKUP($E7378,Mapping!$A$2:$C$502,2,0)</f>
        <v>Applovin Rewarded</v>
      </c>
      <c r="K7378" s="24" t="str">
        <f>VLOOKUP(G7378,Mapping!$E$2:$F$246,2,0)</f>
        <v>S2</v>
      </c>
    </row>
    <row r="7379" spans="5:11" x14ac:dyDescent="0.25">
      <c r="E7379" s="5" t="s">
        <v>201</v>
      </c>
      <c r="F7379" s="1" t="s">
        <v>117</v>
      </c>
      <c r="G7379" s="2">
        <v>44381</v>
      </c>
      <c r="H7379" s="5">
        <v>650.18622857665298</v>
      </c>
      <c r="I7379" s="24">
        <f>VLOOKUP($E7379,Mapping!$A$2:$C$502,3,0)</f>
        <v>0</v>
      </c>
      <c r="J7379" s="24" t="str">
        <f>VLOOKUP($E7379,Mapping!$A$2:$C$502,2,0)</f>
        <v>Applovin Video</v>
      </c>
      <c r="K7379" s="24" t="str">
        <f>VLOOKUP(G7379,Mapping!$E$2:$F$246,2,0)</f>
        <v>S2</v>
      </c>
    </row>
    <row r="7380" spans="5:11" x14ac:dyDescent="0.25">
      <c r="E7380" s="5" t="s">
        <v>143</v>
      </c>
      <c r="F7380" s="1" t="s">
        <v>117</v>
      </c>
      <c r="G7380" s="2">
        <v>44381</v>
      </c>
      <c r="H7380" s="5">
        <v>0</v>
      </c>
      <c r="I7380" s="24">
        <f>VLOOKUP($E7380,Mapping!$A$2:$C$502,3,0)</f>
        <v>0</v>
      </c>
      <c r="J7380" s="24" t="str">
        <f>VLOOKUP($E7380,Mapping!$A$2:$C$502,2,0)</f>
        <v>Bug Fix</v>
      </c>
      <c r="K7380" s="24" t="str">
        <f>VLOOKUP(G7380,Mapping!$E$2:$F$246,2,0)</f>
        <v>S2</v>
      </c>
    </row>
    <row r="7381" spans="5:11" x14ac:dyDescent="0.25">
      <c r="E7381" s="5" t="s">
        <v>144</v>
      </c>
      <c r="F7381" s="1" t="s">
        <v>117</v>
      </c>
      <c r="G7381" s="2">
        <v>44381</v>
      </c>
      <c r="H7381" s="5">
        <v>0</v>
      </c>
      <c r="I7381" s="24">
        <f>VLOOKUP($E7381,Mapping!$A$2:$C$502,3,0)</f>
        <v>0</v>
      </c>
      <c r="J7381" s="24" t="str">
        <f>VLOOKUP($E7381,Mapping!$A$2:$C$502,2,0)</f>
        <v>Bug Fix</v>
      </c>
      <c r="K7381" s="24" t="str">
        <f>VLOOKUP(G7381,Mapping!$E$2:$F$246,2,0)</f>
        <v>S2</v>
      </c>
    </row>
    <row r="7382" spans="5:11" x14ac:dyDescent="0.25">
      <c r="E7382" s="5" t="s">
        <v>226</v>
      </c>
      <c r="F7382" s="1" t="s">
        <v>117</v>
      </c>
      <c r="G7382" s="2">
        <v>44381</v>
      </c>
      <c r="H7382" s="5">
        <v>0</v>
      </c>
      <c r="I7382" s="24">
        <f>VLOOKUP($E7382,Mapping!$A$2:$C$502,3,0)</f>
        <v>0</v>
      </c>
      <c r="J7382" s="24" t="str">
        <f>VLOOKUP($E7382,Mapping!$A$2:$C$502,2,0)</f>
        <v>Bug Fix</v>
      </c>
      <c r="K7382" s="24" t="str">
        <f>VLOOKUP(G7382,Mapping!$E$2:$F$246,2,0)</f>
        <v>S2</v>
      </c>
    </row>
    <row r="7383" spans="5:11" x14ac:dyDescent="0.25">
      <c r="E7383" s="5" t="s">
        <v>146</v>
      </c>
      <c r="F7383" s="1" t="s">
        <v>117</v>
      </c>
      <c r="G7383" s="2">
        <v>44381</v>
      </c>
      <c r="H7383" s="5">
        <v>0</v>
      </c>
      <c r="I7383" s="24">
        <f>VLOOKUP($E7383,Mapping!$A$2:$C$502,3,0)</f>
        <v>0</v>
      </c>
      <c r="J7383" s="24" t="str">
        <f>VLOOKUP($E7383,Mapping!$A$2:$C$502,2,0)</f>
        <v>Event After Effect</v>
      </c>
      <c r="K7383" s="24" t="str">
        <f>VLOOKUP(G7383,Mapping!$E$2:$F$246,2,0)</f>
        <v>S2</v>
      </c>
    </row>
    <row r="7384" spans="5:11" x14ac:dyDescent="0.25">
      <c r="E7384" s="5" t="s">
        <v>228</v>
      </c>
      <c r="F7384" s="1" t="s">
        <v>117</v>
      </c>
      <c r="G7384" s="2">
        <v>44381</v>
      </c>
      <c r="H7384" s="5">
        <v>1539.1069227287601</v>
      </c>
      <c r="I7384" s="24">
        <f>VLOOKUP($E7384,Mapping!$A$2:$C$502,3,0)</f>
        <v>0</v>
      </c>
      <c r="J7384" s="24" t="str">
        <f>VLOOKUP($E7384,Mapping!$A$2:$C$502,2,0)</f>
        <v>Bytedance Global</v>
      </c>
      <c r="K7384" s="24" t="str">
        <f>VLOOKUP(G7384,Mapping!$E$2:$F$246,2,0)</f>
        <v>S2</v>
      </c>
    </row>
    <row r="7385" spans="5:11" x14ac:dyDescent="0.25">
      <c r="E7385" s="5" t="s">
        <v>180</v>
      </c>
      <c r="F7385" s="1" t="s">
        <v>117</v>
      </c>
      <c r="G7385" s="2">
        <v>44381</v>
      </c>
      <c r="H7385" s="5">
        <v>-14258.0690116393</v>
      </c>
      <c r="I7385" s="24">
        <f>VLOOKUP($E7385,Mapping!$A$2:$C$502,3,0)</f>
        <v>0</v>
      </c>
      <c r="J7385" s="24" t="str">
        <f>VLOOKUP($E7385,Mapping!$A$2:$C$502,2,0)</f>
        <v>Lords Mobile</v>
      </c>
      <c r="K7385" s="24" t="str">
        <f>VLOOKUP(G7385,Mapping!$E$2:$F$246,2,0)</f>
        <v>S2</v>
      </c>
    </row>
    <row r="7386" spans="5:11" x14ac:dyDescent="0.25">
      <c r="E7386" s="5" t="s">
        <v>181</v>
      </c>
      <c r="F7386" s="1" t="s">
        <v>117</v>
      </c>
      <c r="G7386" s="2">
        <v>44381</v>
      </c>
      <c r="H7386" s="5">
        <v>-7807.2966565792003</v>
      </c>
      <c r="I7386" s="24">
        <f>VLOOKUP($E7386,Mapping!$A$2:$C$502,3,0)</f>
        <v>0</v>
      </c>
      <c r="J7386" s="24" t="str">
        <f>VLOOKUP($E7386,Mapping!$A$2:$C$502,2,0)</f>
        <v>Rise of Kingdom</v>
      </c>
      <c r="K7386" s="24" t="str">
        <f>VLOOKUP(G7386,Mapping!$E$2:$F$246,2,0)</f>
        <v>S2</v>
      </c>
    </row>
    <row r="7387" spans="5:11" x14ac:dyDescent="0.25">
      <c r="E7387" s="5" t="s">
        <v>182</v>
      </c>
      <c r="F7387" s="1" t="s">
        <v>117</v>
      </c>
      <c r="G7387" s="2">
        <v>44381</v>
      </c>
      <c r="H7387" s="5">
        <v>-8230.6268049257706</v>
      </c>
      <c r="I7387" s="24">
        <f>VLOOKUP($E7387,Mapping!$A$2:$C$502,3,0)</f>
        <v>0</v>
      </c>
      <c r="J7387" s="24" t="str">
        <f>VLOOKUP($E7387,Mapping!$A$2:$C$502,2,0)</f>
        <v>West Game</v>
      </c>
      <c r="K7387" s="24" t="str">
        <f>VLOOKUP(G7387,Mapping!$E$2:$F$246,2,0)</f>
        <v>S2</v>
      </c>
    </row>
    <row r="7388" spans="5:11" x14ac:dyDescent="0.25">
      <c r="E7388" s="5" t="s">
        <v>148</v>
      </c>
      <c r="F7388" s="1" t="s">
        <v>117</v>
      </c>
      <c r="G7388" s="2">
        <v>44381</v>
      </c>
      <c r="H7388" s="5">
        <v>0</v>
      </c>
      <c r="I7388" s="24">
        <f>VLOOKUP($E7388,Mapping!$A$2:$C$502,3,0)</f>
        <v>0</v>
      </c>
      <c r="J7388" s="24" t="str">
        <f>VLOOKUP($E7388,Mapping!$A$2:$C$502,2,0)</f>
        <v>Event After Effect</v>
      </c>
      <c r="K7388" s="24" t="str">
        <f>VLOOKUP(G7388,Mapping!$E$2:$F$246,2,0)</f>
        <v>S2</v>
      </c>
    </row>
    <row r="7389" spans="5:11" x14ac:dyDescent="0.25">
      <c r="E7389" s="5" t="s">
        <v>202</v>
      </c>
      <c r="F7389" s="1" t="s">
        <v>117</v>
      </c>
      <c r="G7389" s="2">
        <v>44381</v>
      </c>
      <c r="H7389" s="5">
        <v>0</v>
      </c>
      <c r="I7389" s="24" t="str">
        <f>VLOOKUP($E7389,Mapping!$A$2:$C$502,3,0)</f>
        <v>S1</v>
      </c>
      <c r="J7389" s="24" t="str">
        <f>VLOOKUP($E7389,Mapping!$A$2:$C$502,2,0)</f>
        <v>Facebook AEO AAA</v>
      </c>
      <c r="K7389" s="24" t="str">
        <f>VLOOKUP(G7389,Mapping!$E$2:$F$246,2,0)</f>
        <v>S2</v>
      </c>
    </row>
    <row r="7390" spans="5:11" x14ac:dyDescent="0.25">
      <c r="E7390" s="5" t="s">
        <v>203</v>
      </c>
      <c r="F7390" s="1" t="s">
        <v>117</v>
      </c>
      <c r="G7390" s="2">
        <v>44381</v>
      </c>
      <c r="H7390" s="5">
        <v>349.47568221613898</v>
      </c>
      <c r="I7390" s="24" t="str">
        <f>VLOOKUP($E7390,Mapping!$A$2:$C$502,3,0)</f>
        <v>S2</v>
      </c>
      <c r="J7390" s="24" t="str">
        <f>VLOOKUP($E7390,Mapping!$A$2:$C$502,2,0)</f>
        <v>Facebook AEO AAA</v>
      </c>
      <c r="K7390" s="24" t="str">
        <f>VLOOKUP(G7390,Mapping!$E$2:$F$246,2,0)</f>
        <v>S2</v>
      </c>
    </row>
    <row r="7391" spans="5:11" x14ac:dyDescent="0.25">
      <c r="E7391" s="5" t="s">
        <v>243</v>
      </c>
      <c r="F7391" s="1" t="s">
        <v>117</v>
      </c>
      <c r="G7391" s="2">
        <v>44381</v>
      </c>
      <c r="H7391" s="5">
        <v>0</v>
      </c>
      <c r="I7391" s="24" t="str">
        <f>VLOOKUP($E7391,Mapping!$A$2:$C$502,3,0)</f>
        <v>S3</v>
      </c>
      <c r="J7391" s="24" t="str">
        <f>VLOOKUP($E7391,Mapping!$A$2:$C$502,2,0)</f>
        <v>Facebook AEO AAA</v>
      </c>
      <c r="K7391" s="24" t="str">
        <f>VLOOKUP(G7391,Mapping!$E$2:$F$246,2,0)</f>
        <v>S2</v>
      </c>
    </row>
    <row r="7392" spans="5:11" x14ac:dyDescent="0.25">
      <c r="E7392" s="5" t="s">
        <v>204</v>
      </c>
      <c r="F7392" s="1" t="s">
        <v>117</v>
      </c>
      <c r="G7392" s="2">
        <v>44381</v>
      </c>
      <c r="H7392" s="5">
        <v>0</v>
      </c>
      <c r="I7392" s="24" t="str">
        <f>VLOOKUP($E7392,Mapping!$A$2:$C$502,3,0)</f>
        <v>Pre</v>
      </c>
      <c r="J7392" s="24" t="str">
        <f>VLOOKUP($E7392,Mapping!$A$2:$C$502,2,0)</f>
        <v>Facebook AEO AAA</v>
      </c>
      <c r="K7392" s="24" t="str">
        <f>VLOOKUP(G7392,Mapping!$E$2:$F$246,2,0)</f>
        <v>S2</v>
      </c>
    </row>
    <row r="7393" spans="5:11" x14ac:dyDescent="0.25">
      <c r="E7393" s="5" t="s">
        <v>205</v>
      </c>
      <c r="F7393" s="1" t="s">
        <v>117</v>
      </c>
      <c r="G7393" s="2">
        <v>44381</v>
      </c>
      <c r="H7393" s="5">
        <v>0</v>
      </c>
      <c r="I7393" s="24" t="str">
        <f>VLOOKUP($E7393,Mapping!$A$2:$C$502,3,0)</f>
        <v>S1</v>
      </c>
      <c r="J7393" s="24" t="str">
        <f>VLOOKUP($E7393,Mapping!$A$2:$C$502,2,0)</f>
        <v>Facebook AEO BAU</v>
      </c>
      <c r="K7393" s="24" t="str">
        <f>VLOOKUP(G7393,Mapping!$E$2:$F$246,2,0)</f>
        <v>S2</v>
      </c>
    </row>
    <row r="7394" spans="5:11" x14ac:dyDescent="0.25">
      <c r="E7394" s="5" t="s">
        <v>206</v>
      </c>
      <c r="F7394" s="1" t="s">
        <v>117</v>
      </c>
      <c r="G7394" s="2">
        <v>44381</v>
      </c>
      <c r="H7394" s="5">
        <v>0.86120083386842405</v>
      </c>
      <c r="I7394" s="24" t="str">
        <f>VLOOKUP($E7394,Mapping!$A$2:$C$502,3,0)</f>
        <v>S2</v>
      </c>
      <c r="J7394" s="24" t="str">
        <f>VLOOKUP($E7394,Mapping!$A$2:$C$502,2,0)</f>
        <v>Facebook AEO BAU</v>
      </c>
      <c r="K7394" s="24" t="str">
        <f>VLOOKUP(G7394,Mapping!$E$2:$F$246,2,0)</f>
        <v>S2</v>
      </c>
    </row>
    <row r="7395" spans="5:11" x14ac:dyDescent="0.25">
      <c r="E7395" s="5" t="s">
        <v>244</v>
      </c>
      <c r="F7395" s="1" t="s">
        <v>117</v>
      </c>
      <c r="G7395" s="2">
        <v>44381</v>
      </c>
      <c r="H7395" s="5">
        <v>0</v>
      </c>
      <c r="I7395" s="24" t="str">
        <f>VLOOKUP($E7395,Mapping!$A$2:$C$502,3,0)</f>
        <v>S3</v>
      </c>
      <c r="J7395" s="24" t="str">
        <f>VLOOKUP($E7395,Mapping!$A$2:$C$502,2,0)</f>
        <v>Facebook AEO BAU</v>
      </c>
      <c r="K7395" s="24" t="str">
        <f>VLOOKUP(G7395,Mapping!$E$2:$F$246,2,0)</f>
        <v>S2</v>
      </c>
    </row>
    <row r="7396" spans="5:11" x14ac:dyDescent="0.25">
      <c r="E7396" s="5" t="s">
        <v>207</v>
      </c>
      <c r="F7396" s="1" t="s">
        <v>117</v>
      </c>
      <c r="G7396" s="2">
        <v>44381</v>
      </c>
      <c r="H7396" s="5">
        <v>0</v>
      </c>
      <c r="I7396" s="24" t="str">
        <f>VLOOKUP($E7396,Mapping!$A$2:$C$502,3,0)</f>
        <v>Pre</v>
      </c>
      <c r="J7396" s="24" t="str">
        <f>VLOOKUP($E7396,Mapping!$A$2:$C$502,2,0)</f>
        <v>Facebook AEO BAU</v>
      </c>
      <c r="K7396" s="24" t="str">
        <f>VLOOKUP(G7396,Mapping!$E$2:$F$246,2,0)</f>
        <v>S2</v>
      </c>
    </row>
    <row r="7397" spans="5:11" x14ac:dyDescent="0.25">
      <c r="E7397" s="5" t="s">
        <v>208</v>
      </c>
      <c r="F7397" s="1" t="s">
        <v>117</v>
      </c>
      <c r="G7397" s="2">
        <v>44381</v>
      </c>
      <c r="H7397" s="5">
        <v>0</v>
      </c>
      <c r="I7397" s="24" t="str">
        <f>VLOOKUP($E7397,Mapping!$A$2:$C$502,3,0)</f>
        <v>Pre</v>
      </c>
      <c r="J7397" s="24" t="str">
        <f>VLOOKUP($E7397,Mapping!$A$2:$C$502,2,0)</f>
        <v>Facebook VO AAA</v>
      </c>
      <c r="K7397" s="24" t="str">
        <f>VLOOKUP(G7397,Mapping!$E$2:$F$246,2,0)</f>
        <v>S2</v>
      </c>
    </row>
    <row r="7398" spans="5:11" x14ac:dyDescent="0.25">
      <c r="E7398" s="5" t="s">
        <v>209</v>
      </c>
      <c r="F7398" s="1" t="s">
        <v>117</v>
      </c>
      <c r="G7398" s="2">
        <v>44381</v>
      </c>
      <c r="H7398" s="5">
        <v>0</v>
      </c>
      <c r="I7398" s="24" t="str">
        <f>VLOOKUP($E7398,Mapping!$A$2:$C$502,3,0)</f>
        <v>S1</v>
      </c>
      <c r="J7398" s="24" t="str">
        <f>VLOOKUP($E7398,Mapping!$A$2:$C$502,2,0)</f>
        <v>Facebook VO AAA</v>
      </c>
      <c r="K7398" s="24" t="str">
        <f>VLOOKUP(G7398,Mapping!$E$2:$F$246,2,0)</f>
        <v>S2</v>
      </c>
    </row>
    <row r="7399" spans="5:11" x14ac:dyDescent="0.25">
      <c r="E7399" s="5" t="s">
        <v>210</v>
      </c>
      <c r="F7399" s="1" t="s">
        <v>117</v>
      </c>
      <c r="G7399" s="2">
        <v>44381</v>
      </c>
      <c r="H7399" s="5">
        <v>10158.2400699889</v>
      </c>
      <c r="I7399" s="24" t="str">
        <f>VLOOKUP($E7399,Mapping!$A$2:$C$502,3,0)</f>
        <v>S2</v>
      </c>
      <c r="J7399" s="24" t="str">
        <f>VLOOKUP($E7399,Mapping!$A$2:$C$502,2,0)</f>
        <v>Facebook VO AAA</v>
      </c>
      <c r="K7399" s="24" t="str">
        <f>VLOOKUP(G7399,Mapping!$E$2:$F$246,2,0)</f>
        <v>S2</v>
      </c>
    </row>
    <row r="7400" spans="5:11" x14ac:dyDescent="0.25">
      <c r="E7400" s="5" t="s">
        <v>245</v>
      </c>
      <c r="F7400" s="1" t="s">
        <v>117</v>
      </c>
      <c r="G7400" s="2">
        <v>44381</v>
      </c>
      <c r="H7400" s="5">
        <v>0</v>
      </c>
      <c r="I7400" s="24" t="str">
        <f>VLOOKUP($E7400,Mapping!$A$2:$C$502,3,0)</f>
        <v>S3</v>
      </c>
      <c r="J7400" s="24" t="str">
        <f>VLOOKUP($E7400,Mapping!$A$2:$C$502,2,0)</f>
        <v>Facebook VO AAA</v>
      </c>
      <c r="K7400" s="24" t="str">
        <f>VLOOKUP(G7400,Mapping!$E$2:$F$246,2,0)</f>
        <v>S2</v>
      </c>
    </row>
    <row r="7401" spans="5:11" x14ac:dyDescent="0.25">
      <c r="E7401" s="5" t="s">
        <v>211</v>
      </c>
      <c r="F7401" s="1" t="s">
        <v>117</v>
      </c>
      <c r="G7401" s="2">
        <v>44381</v>
      </c>
      <c r="H7401" s="5">
        <v>0</v>
      </c>
      <c r="I7401" s="24" t="str">
        <f>VLOOKUP($E7401,Mapping!$A$2:$C$502,3,0)</f>
        <v>Pre</v>
      </c>
      <c r="J7401" s="24" t="str">
        <f>VLOOKUP($E7401,Mapping!$A$2:$C$502,2,0)</f>
        <v>Facebook VO BAU</v>
      </c>
      <c r="K7401" s="24" t="str">
        <f>VLOOKUP(G7401,Mapping!$E$2:$F$246,2,0)</f>
        <v>S2</v>
      </c>
    </row>
    <row r="7402" spans="5:11" x14ac:dyDescent="0.25">
      <c r="E7402" s="5" t="s">
        <v>212</v>
      </c>
      <c r="F7402" s="1" t="s">
        <v>117</v>
      </c>
      <c r="G7402" s="2">
        <v>44381</v>
      </c>
      <c r="H7402" s="5">
        <v>34.2009575171761</v>
      </c>
      <c r="I7402" s="24" t="str">
        <f>VLOOKUP($E7402,Mapping!$A$2:$C$502,3,0)</f>
        <v>S1</v>
      </c>
      <c r="J7402" s="24" t="str">
        <f>VLOOKUP($E7402,Mapping!$A$2:$C$502,2,0)</f>
        <v>Facebook VO BAU</v>
      </c>
      <c r="K7402" s="24" t="str">
        <f>VLOOKUP(G7402,Mapping!$E$2:$F$246,2,0)</f>
        <v>S2</v>
      </c>
    </row>
    <row r="7403" spans="5:11" x14ac:dyDescent="0.25">
      <c r="E7403" s="5" t="s">
        <v>213</v>
      </c>
      <c r="F7403" s="1" t="s">
        <v>117</v>
      </c>
      <c r="G7403" s="2">
        <v>44381</v>
      </c>
      <c r="H7403" s="5">
        <v>540.68616456622897</v>
      </c>
      <c r="I7403" s="24" t="str">
        <f>VLOOKUP($E7403,Mapping!$A$2:$C$502,3,0)</f>
        <v>S2</v>
      </c>
      <c r="J7403" s="24" t="str">
        <f>VLOOKUP($E7403,Mapping!$A$2:$C$502,2,0)</f>
        <v>Facebook VO BAU</v>
      </c>
      <c r="K7403" s="24" t="str">
        <f>VLOOKUP(G7403,Mapping!$E$2:$F$246,2,0)</f>
        <v>S2</v>
      </c>
    </row>
    <row r="7404" spans="5:11" x14ac:dyDescent="0.25">
      <c r="E7404" s="5" t="s">
        <v>246</v>
      </c>
      <c r="F7404" s="1" t="s">
        <v>117</v>
      </c>
      <c r="G7404" s="2">
        <v>44381</v>
      </c>
      <c r="H7404" s="5">
        <v>0</v>
      </c>
      <c r="I7404" s="24" t="str">
        <f>VLOOKUP($E7404,Mapping!$A$2:$C$502,3,0)</f>
        <v>S3</v>
      </c>
      <c r="J7404" s="24" t="str">
        <f>VLOOKUP($E7404,Mapping!$A$2:$C$502,2,0)</f>
        <v>Facebook VO BAU</v>
      </c>
      <c r="K7404" s="24" t="str">
        <f>VLOOKUP(G7404,Mapping!$E$2:$F$246,2,0)</f>
        <v>S2</v>
      </c>
    </row>
    <row r="7405" spans="5:11" x14ac:dyDescent="0.25">
      <c r="E7405" s="5" t="s">
        <v>214</v>
      </c>
      <c r="F7405" s="1" t="s">
        <v>117</v>
      </c>
      <c r="G7405" s="2">
        <v>44381</v>
      </c>
      <c r="H7405" s="5">
        <v>0</v>
      </c>
      <c r="I7405" s="24" t="str">
        <f>VLOOKUP($E7405,Mapping!$A$2:$C$502,3,0)</f>
        <v>Pre</v>
      </c>
      <c r="J7405" s="24" t="str">
        <f>VLOOKUP($E7405,Mapping!$A$2:$C$502,2,0)</f>
        <v>Facebook VO Dynamic</v>
      </c>
      <c r="K7405" s="24" t="str">
        <f>VLOOKUP(G7405,Mapping!$E$2:$F$246,2,0)</f>
        <v>S2</v>
      </c>
    </row>
    <row r="7406" spans="5:11" x14ac:dyDescent="0.25">
      <c r="E7406" s="5" t="s">
        <v>215</v>
      </c>
      <c r="F7406" s="1" t="s">
        <v>117</v>
      </c>
      <c r="G7406" s="2">
        <v>44381</v>
      </c>
      <c r="H7406" s="5">
        <v>93.018652566383594</v>
      </c>
      <c r="I7406" s="24" t="str">
        <f>VLOOKUP($E7406,Mapping!$A$2:$C$502,3,0)</f>
        <v>S1</v>
      </c>
      <c r="J7406" s="24" t="str">
        <f>VLOOKUP($E7406,Mapping!$A$2:$C$502,2,0)</f>
        <v>Facebook VO Dynamic</v>
      </c>
      <c r="K7406" s="24" t="str">
        <f>VLOOKUP(G7406,Mapping!$E$2:$F$246,2,0)</f>
        <v>S2</v>
      </c>
    </row>
    <row r="7407" spans="5:11" x14ac:dyDescent="0.25">
      <c r="E7407" s="5" t="s">
        <v>216</v>
      </c>
      <c r="F7407" s="1" t="s">
        <v>117</v>
      </c>
      <c r="G7407" s="2">
        <v>44381</v>
      </c>
      <c r="H7407" s="5">
        <v>0</v>
      </c>
      <c r="I7407" s="24" t="str">
        <f>VLOOKUP($E7407,Mapping!$A$2:$C$502,3,0)</f>
        <v>Pre</v>
      </c>
      <c r="J7407" s="24" t="str">
        <f>VLOOKUP($E7407,Mapping!$A$2:$C$502,2,0)</f>
        <v>Google Display</v>
      </c>
      <c r="K7407" s="24" t="str">
        <f>VLOOKUP(G7407,Mapping!$E$2:$F$246,2,0)</f>
        <v>S2</v>
      </c>
    </row>
    <row r="7408" spans="5:11" x14ac:dyDescent="0.25">
      <c r="E7408" s="5" t="s">
        <v>217</v>
      </c>
      <c r="F7408" s="1" t="s">
        <v>117</v>
      </c>
      <c r="G7408" s="2">
        <v>44381</v>
      </c>
      <c r="H7408" s="5">
        <v>0</v>
      </c>
      <c r="I7408" s="24">
        <f>VLOOKUP($E7408,Mapping!$A$2:$C$502,3,0)</f>
        <v>0</v>
      </c>
      <c r="J7408" s="24" t="str">
        <f>VLOOKUP($E7408,Mapping!$A$2:$C$502,2,0)</f>
        <v>Google Display</v>
      </c>
      <c r="K7408" s="24" t="str">
        <f>VLOOKUP(G7408,Mapping!$E$2:$F$246,2,0)</f>
        <v>S2</v>
      </c>
    </row>
    <row r="7409" spans="5:11" x14ac:dyDescent="0.25">
      <c r="E7409" s="5" t="s">
        <v>229</v>
      </c>
      <c r="F7409" s="1" t="s">
        <v>117</v>
      </c>
      <c r="G7409" s="2">
        <v>44381</v>
      </c>
      <c r="H7409" s="5">
        <v>12216.6858480503</v>
      </c>
      <c r="I7409" s="24">
        <f>VLOOKUP($E7409,Mapping!$A$2:$C$502,3,0)</f>
        <v>0</v>
      </c>
      <c r="J7409" s="24" t="str">
        <f>VLOOKUP($E7409,Mapping!$A$2:$C$502,2,0)</f>
        <v>Google Display</v>
      </c>
      <c r="K7409" s="24" t="str">
        <f>VLOOKUP(G7409,Mapping!$E$2:$F$246,2,0)</f>
        <v>S2</v>
      </c>
    </row>
    <row r="7410" spans="5:11" x14ac:dyDescent="0.25">
      <c r="E7410" s="5" t="s">
        <v>218</v>
      </c>
      <c r="F7410" s="1" t="s">
        <v>117</v>
      </c>
      <c r="G7410" s="2">
        <v>44381</v>
      </c>
      <c r="H7410" s="5">
        <v>0</v>
      </c>
      <c r="I7410" s="24">
        <f>VLOOKUP($E7410,Mapping!$A$2:$C$502,3,0)</f>
        <v>0</v>
      </c>
      <c r="J7410" s="24" t="str">
        <f>VLOOKUP($E7410,Mapping!$A$2:$C$502,2,0)</f>
        <v>Google Display</v>
      </c>
      <c r="K7410" s="24" t="str">
        <f>VLOOKUP(G7410,Mapping!$E$2:$F$246,2,0)</f>
        <v>S2</v>
      </c>
    </row>
    <row r="7411" spans="5:11" x14ac:dyDescent="0.25">
      <c r="E7411" s="5" t="s">
        <v>230</v>
      </c>
      <c r="F7411" s="1" t="s">
        <v>117</v>
      </c>
      <c r="G7411" s="2">
        <v>44381</v>
      </c>
      <c r="H7411" s="5">
        <v>0</v>
      </c>
      <c r="I7411" s="24" t="str">
        <f>VLOOKUP($E7411,Mapping!$A$2:$C$502,3,0)</f>
        <v>S1</v>
      </c>
      <c r="J7411" s="24" t="str">
        <f>VLOOKUP($E7411,Mapping!$A$2:$C$502,2,0)</f>
        <v>Google Display</v>
      </c>
      <c r="K7411" s="24" t="str">
        <f>VLOOKUP(G7411,Mapping!$E$2:$F$246,2,0)</f>
        <v>S2</v>
      </c>
    </row>
    <row r="7412" spans="5:11" x14ac:dyDescent="0.25">
      <c r="E7412" s="5" t="s">
        <v>219</v>
      </c>
      <c r="F7412" s="1" t="s">
        <v>117</v>
      </c>
      <c r="G7412" s="2">
        <v>44381</v>
      </c>
      <c r="H7412" s="5">
        <v>0</v>
      </c>
      <c r="I7412" s="24" t="str">
        <f>VLOOKUP($E7412,Mapping!$A$2:$C$502,3,0)</f>
        <v>Pre</v>
      </c>
      <c r="J7412" s="24" t="str">
        <f>VLOOKUP($E7412,Mapping!$A$2:$C$502,2,0)</f>
        <v>Google Youtube</v>
      </c>
      <c r="K7412" s="24" t="str">
        <f>VLOOKUP(G7412,Mapping!$E$2:$F$246,2,0)</f>
        <v>S2</v>
      </c>
    </row>
    <row r="7413" spans="5:11" x14ac:dyDescent="0.25">
      <c r="E7413" s="5" t="s">
        <v>220</v>
      </c>
      <c r="F7413" s="1" t="s">
        <v>117</v>
      </c>
      <c r="G7413" s="2">
        <v>44381</v>
      </c>
      <c r="H7413" s="5">
        <v>0</v>
      </c>
      <c r="I7413" s="24">
        <f>VLOOKUP($E7413,Mapping!$A$2:$C$502,3,0)</f>
        <v>0</v>
      </c>
      <c r="J7413" s="24" t="str">
        <f>VLOOKUP($E7413,Mapping!$A$2:$C$502,2,0)</f>
        <v>Google Youtube</v>
      </c>
      <c r="K7413" s="24" t="str">
        <f>VLOOKUP(G7413,Mapping!$E$2:$F$246,2,0)</f>
        <v>S2</v>
      </c>
    </row>
    <row r="7414" spans="5:11" x14ac:dyDescent="0.25">
      <c r="E7414" s="5" t="s">
        <v>231</v>
      </c>
      <c r="F7414" s="1" t="s">
        <v>117</v>
      </c>
      <c r="G7414" s="2">
        <v>44381</v>
      </c>
      <c r="H7414" s="5">
        <v>6.1747801811655695E-4</v>
      </c>
      <c r="I7414" s="24">
        <f>VLOOKUP($E7414,Mapping!$A$2:$C$502,3,0)</f>
        <v>0</v>
      </c>
      <c r="J7414" s="24" t="str">
        <f>VLOOKUP($E7414,Mapping!$A$2:$C$502,2,0)</f>
        <v>Google Youtube</v>
      </c>
      <c r="K7414" s="24" t="str">
        <f>VLOOKUP(G7414,Mapping!$E$2:$F$246,2,0)</f>
        <v>S2</v>
      </c>
    </row>
    <row r="7415" spans="5:11" x14ac:dyDescent="0.25">
      <c r="E7415" s="5" t="s">
        <v>221</v>
      </c>
      <c r="F7415" s="1" t="s">
        <v>117</v>
      </c>
      <c r="G7415" s="2">
        <v>44381</v>
      </c>
      <c r="H7415" s="5">
        <v>0</v>
      </c>
      <c r="I7415" s="24">
        <f>VLOOKUP($E7415,Mapping!$A$2:$C$502,3,0)</f>
        <v>0</v>
      </c>
      <c r="J7415" s="24" t="str">
        <f>VLOOKUP($E7415,Mapping!$A$2:$C$502,2,0)</f>
        <v>Google Youtube</v>
      </c>
      <c r="K7415" s="24" t="str">
        <f>VLOOKUP(G7415,Mapping!$E$2:$F$246,2,0)</f>
        <v>S2</v>
      </c>
    </row>
    <row r="7416" spans="5:11" x14ac:dyDescent="0.25">
      <c r="E7416" s="5" t="s">
        <v>232</v>
      </c>
      <c r="F7416" s="1" t="s">
        <v>117</v>
      </c>
      <c r="G7416" s="2">
        <v>44381</v>
      </c>
      <c r="H7416" s="5">
        <v>17673.3808269689</v>
      </c>
      <c r="I7416" s="24" t="str">
        <f>VLOOKUP($E7416,Mapping!$A$2:$C$502,3,0)</f>
        <v>S1</v>
      </c>
      <c r="J7416" s="24" t="str">
        <f>VLOOKUP($E7416,Mapping!$A$2:$C$502,2,0)</f>
        <v>Google Youtube</v>
      </c>
      <c r="K7416" s="24" t="str">
        <f>VLOOKUP(G7416,Mapping!$E$2:$F$246,2,0)</f>
        <v>S2</v>
      </c>
    </row>
    <row r="7417" spans="5:11" x14ac:dyDescent="0.25">
      <c r="E7417" s="5" t="s">
        <v>73</v>
      </c>
      <c r="F7417" s="1" t="s">
        <v>117</v>
      </c>
      <c r="G7417" s="2">
        <v>44381</v>
      </c>
      <c r="H7417" s="5">
        <v>282876.95580592903</v>
      </c>
      <c r="I7417" s="24">
        <f>VLOOKUP($E7417,Mapping!$A$2:$C$502,3,0)</f>
        <v>0</v>
      </c>
      <c r="J7417" s="24">
        <f>VLOOKUP($E7417,Mapping!$A$2:$C$502,2,0)</f>
        <v>0</v>
      </c>
      <c r="K7417" s="24" t="str">
        <f>VLOOKUP(G7417,Mapping!$E$2:$F$246,2,0)</f>
        <v>S2</v>
      </c>
    </row>
    <row r="7418" spans="5:11" x14ac:dyDescent="0.25">
      <c r="E7418" s="5" t="s">
        <v>149</v>
      </c>
      <c r="F7418" s="1" t="s">
        <v>117</v>
      </c>
      <c r="G7418" s="2">
        <v>44381</v>
      </c>
      <c r="H7418" s="5">
        <v>0</v>
      </c>
      <c r="I7418" s="24">
        <f>VLOOKUP($E7418,Mapping!$A$2:$C$502,3,0)</f>
        <v>0</v>
      </c>
      <c r="J7418" s="24" t="str">
        <f>VLOOKUP($E7418,Mapping!$A$2:$C$502,2,0)</f>
        <v>Event After Effect</v>
      </c>
      <c r="K7418" s="24" t="str">
        <f>VLOOKUP(G7418,Mapping!$E$2:$F$246,2,0)</f>
        <v>S2</v>
      </c>
    </row>
    <row r="7419" spans="5:11" x14ac:dyDescent="0.25">
      <c r="E7419" s="5" t="s">
        <v>150</v>
      </c>
      <c r="F7419" s="1" t="s">
        <v>117</v>
      </c>
      <c r="G7419" s="2">
        <v>44381</v>
      </c>
      <c r="H7419" s="5">
        <v>0</v>
      </c>
      <c r="I7419" s="24">
        <f>VLOOKUP($E7419,Mapping!$A$2:$C$502,3,0)</f>
        <v>0</v>
      </c>
      <c r="J7419" s="24" t="str">
        <f>VLOOKUP($E7419,Mapping!$A$2:$C$502,2,0)</f>
        <v>Internal Event</v>
      </c>
      <c r="K7419" s="24" t="str">
        <f>VLOOKUP(G7419,Mapping!$E$2:$F$246,2,0)</f>
        <v>S2</v>
      </c>
    </row>
    <row r="7420" spans="5:11" x14ac:dyDescent="0.25">
      <c r="E7420" s="5" t="s">
        <v>151</v>
      </c>
      <c r="F7420" s="1" t="s">
        <v>117</v>
      </c>
      <c r="G7420" s="2">
        <v>44381</v>
      </c>
      <c r="H7420" s="5">
        <v>0</v>
      </c>
      <c r="I7420" s="24">
        <f>VLOOKUP($E7420,Mapping!$A$2:$C$502,3,0)</f>
        <v>0</v>
      </c>
      <c r="J7420" s="24" t="str">
        <f>VLOOKUP($E7420,Mapping!$A$2:$C$502,2,0)</f>
        <v>Internal Event</v>
      </c>
      <c r="K7420" s="24" t="str">
        <f>VLOOKUP(G7420,Mapping!$E$2:$F$246,2,0)</f>
        <v>S2</v>
      </c>
    </row>
    <row r="7421" spans="5:11" x14ac:dyDescent="0.25">
      <c r="E7421" s="5" t="s">
        <v>152</v>
      </c>
      <c r="F7421" s="1" t="s">
        <v>117</v>
      </c>
      <c r="G7421" s="2">
        <v>44381</v>
      </c>
      <c r="H7421" s="5">
        <v>0</v>
      </c>
      <c r="I7421" s="24">
        <f>VLOOKUP($E7421,Mapping!$A$2:$C$502,3,0)</f>
        <v>0</v>
      </c>
      <c r="J7421" s="24" t="str">
        <f>VLOOKUP($E7421,Mapping!$A$2:$C$502,2,0)</f>
        <v>Internal Event</v>
      </c>
      <c r="K7421" s="24" t="str">
        <f>VLOOKUP(G7421,Mapping!$E$2:$F$246,2,0)</f>
        <v>S2</v>
      </c>
    </row>
    <row r="7422" spans="5:11" x14ac:dyDescent="0.25">
      <c r="E7422" s="5" t="s">
        <v>153</v>
      </c>
      <c r="F7422" s="1" t="s">
        <v>117</v>
      </c>
      <c r="G7422" s="2">
        <v>44381</v>
      </c>
      <c r="H7422" s="5">
        <v>0</v>
      </c>
      <c r="I7422" s="24">
        <f>VLOOKUP($E7422,Mapping!$A$2:$C$502,3,0)</f>
        <v>0</v>
      </c>
      <c r="J7422" s="24" t="str">
        <f>VLOOKUP($E7422,Mapping!$A$2:$C$502,2,0)</f>
        <v>Monday Effect</v>
      </c>
      <c r="K7422" s="24" t="str">
        <f>VLOOKUP(G7422,Mapping!$E$2:$F$246,2,0)</f>
        <v>S2</v>
      </c>
    </row>
    <row r="7423" spans="5:11" x14ac:dyDescent="0.25">
      <c r="E7423" s="5" t="s">
        <v>154</v>
      </c>
      <c r="F7423" s="1" t="s">
        <v>117</v>
      </c>
      <c r="G7423" s="2">
        <v>44381</v>
      </c>
      <c r="H7423" s="5">
        <v>0</v>
      </c>
      <c r="I7423" s="24">
        <f>VLOOKUP($E7423,Mapping!$A$2:$C$502,3,0)</f>
        <v>0</v>
      </c>
      <c r="J7423" s="24" t="str">
        <f>VLOOKUP($E7423,Mapping!$A$2:$C$502,2,0)</f>
        <v>New Content</v>
      </c>
      <c r="K7423" s="24" t="str">
        <f>VLOOKUP(G7423,Mapping!$E$2:$F$246,2,0)</f>
        <v>S2</v>
      </c>
    </row>
    <row r="7424" spans="5:11" x14ac:dyDescent="0.25">
      <c r="E7424" s="5" t="s">
        <v>155</v>
      </c>
      <c r="F7424" s="1" t="s">
        <v>117</v>
      </c>
      <c r="G7424" s="2">
        <v>44381</v>
      </c>
      <c r="H7424" s="5">
        <v>0</v>
      </c>
      <c r="I7424" s="24">
        <f>VLOOKUP($E7424,Mapping!$A$2:$C$502,3,0)</f>
        <v>0</v>
      </c>
      <c r="J7424" s="24" t="str">
        <f>VLOOKUP($E7424,Mapping!$A$2:$C$502,2,0)</f>
        <v>Internal Event</v>
      </c>
      <c r="K7424" s="24" t="str">
        <f>VLOOKUP(G7424,Mapping!$E$2:$F$246,2,0)</f>
        <v>S2</v>
      </c>
    </row>
    <row r="7425" spans="5:11" x14ac:dyDescent="0.25">
      <c r="E7425" s="5" t="s">
        <v>156</v>
      </c>
      <c r="F7425" s="1" t="s">
        <v>117</v>
      </c>
      <c r="G7425" s="2">
        <v>44381</v>
      </c>
      <c r="H7425" s="5">
        <v>0</v>
      </c>
      <c r="I7425" s="24">
        <f>VLOOKUP($E7425,Mapping!$A$2:$C$502,3,0)</f>
        <v>0</v>
      </c>
      <c r="J7425" s="24" t="str">
        <f>VLOOKUP($E7425,Mapping!$A$2:$C$502,2,0)</f>
        <v>Internal Event</v>
      </c>
      <c r="K7425" s="24" t="str">
        <f>VLOOKUP(G7425,Mapping!$E$2:$F$246,2,0)</f>
        <v>S2</v>
      </c>
    </row>
    <row r="7426" spans="5:11" x14ac:dyDescent="0.25">
      <c r="E7426" s="5" t="s">
        <v>233</v>
      </c>
      <c r="F7426" s="1" t="s">
        <v>117</v>
      </c>
      <c r="G7426" s="2">
        <v>44381</v>
      </c>
      <c r="H7426" s="5">
        <v>0</v>
      </c>
      <c r="I7426" s="24" t="str">
        <f>VLOOKUP($E7426,Mapping!$A$2:$C$502,3,0)</f>
        <v>S2</v>
      </c>
      <c r="J7426" s="24" t="str">
        <f>VLOOKUP($E7426,Mapping!$A$2:$C$502,2,0)</f>
        <v>Reddit</v>
      </c>
      <c r="K7426" s="24" t="str">
        <f>VLOOKUP(G7426,Mapping!$E$2:$F$246,2,0)</f>
        <v>S2</v>
      </c>
    </row>
    <row r="7427" spans="5:11" x14ac:dyDescent="0.25">
      <c r="E7427" s="5" t="s">
        <v>158</v>
      </c>
      <c r="F7427" s="1" t="s">
        <v>117</v>
      </c>
      <c r="G7427" s="2">
        <v>44381</v>
      </c>
      <c r="H7427" s="5">
        <v>0</v>
      </c>
      <c r="I7427" s="24">
        <f>VLOOKUP($E7427,Mapping!$A$2:$C$502,3,0)</f>
        <v>0</v>
      </c>
      <c r="J7427" s="24" t="str">
        <f>VLOOKUP($E7427,Mapping!$A$2:$C$502,2,0)</f>
        <v>Internal Event</v>
      </c>
      <c r="K7427" s="24" t="str">
        <f>VLOOKUP(G7427,Mapping!$E$2:$F$246,2,0)</f>
        <v>S2</v>
      </c>
    </row>
    <row r="7428" spans="5:11" x14ac:dyDescent="0.25">
      <c r="E7428" s="5" t="s">
        <v>159</v>
      </c>
      <c r="F7428" s="1" t="s">
        <v>117</v>
      </c>
      <c r="G7428" s="2">
        <v>44381</v>
      </c>
      <c r="H7428" s="5">
        <v>0</v>
      </c>
      <c r="I7428" s="24">
        <f>VLOOKUP($E7428,Mapping!$A$2:$C$502,3,0)</f>
        <v>0</v>
      </c>
      <c r="J7428" s="24" t="str">
        <f>VLOOKUP($E7428,Mapping!$A$2:$C$502,2,0)</f>
        <v>Event After Effect</v>
      </c>
      <c r="K7428" s="24" t="str">
        <f>VLOOKUP(G7428,Mapping!$E$2:$F$246,2,0)</f>
        <v>S2</v>
      </c>
    </row>
    <row r="7429" spans="5:11" x14ac:dyDescent="0.25">
      <c r="E7429" s="5" t="s">
        <v>160</v>
      </c>
      <c r="F7429" s="1" t="s">
        <v>117</v>
      </c>
      <c r="G7429" s="2">
        <v>44381</v>
      </c>
      <c r="H7429" s="5">
        <v>0</v>
      </c>
      <c r="I7429" s="24">
        <f>VLOOKUP($E7429,Mapping!$A$2:$C$502,3,0)</f>
        <v>0</v>
      </c>
      <c r="J7429" s="24" t="str">
        <f>VLOOKUP($E7429,Mapping!$A$2:$C$502,2,0)</f>
        <v>Event After Effect</v>
      </c>
      <c r="K7429" s="24" t="str">
        <f>VLOOKUP(G7429,Mapping!$E$2:$F$246,2,0)</f>
        <v>S2</v>
      </c>
    </row>
    <row r="7430" spans="5:11" x14ac:dyDescent="0.25">
      <c r="E7430" s="5" t="s">
        <v>161</v>
      </c>
      <c r="F7430" s="1" t="s">
        <v>117</v>
      </c>
      <c r="G7430" s="2">
        <v>44381</v>
      </c>
      <c r="H7430" s="5">
        <v>0</v>
      </c>
      <c r="I7430" s="24">
        <f>VLOOKUP($E7430,Mapping!$A$2:$C$502,3,0)</f>
        <v>0</v>
      </c>
      <c r="J7430" s="24" t="str">
        <f>VLOOKUP($E7430,Mapping!$A$2:$C$502,2,0)</f>
        <v>Internal Event</v>
      </c>
      <c r="K7430" s="24" t="str">
        <f>VLOOKUP(G7430,Mapping!$E$2:$F$246,2,0)</f>
        <v>S2</v>
      </c>
    </row>
    <row r="7431" spans="5:11" x14ac:dyDescent="0.25">
      <c r="E7431" s="5" t="s">
        <v>162</v>
      </c>
      <c r="F7431" s="1" t="s">
        <v>117</v>
      </c>
      <c r="G7431" s="2">
        <v>44381</v>
      </c>
      <c r="H7431" s="5">
        <v>0</v>
      </c>
      <c r="I7431" s="24">
        <f>VLOOKUP($E7431,Mapping!$A$2:$C$502,3,0)</f>
        <v>0</v>
      </c>
      <c r="J7431" s="24" t="str">
        <f>VLOOKUP($E7431,Mapping!$A$2:$C$502,2,0)</f>
        <v>Tuesday Effect</v>
      </c>
      <c r="K7431" s="24" t="str">
        <f>VLOOKUP(G7431,Mapping!$E$2:$F$246,2,0)</f>
        <v>S2</v>
      </c>
    </row>
    <row r="7432" spans="5:11" x14ac:dyDescent="0.25">
      <c r="E7432" s="5" t="s">
        <v>222</v>
      </c>
      <c r="F7432" s="1" t="s">
        <v>117</v>
      </c>
      <c r="G7432" s="2">
        <v>44381</v>
      </c>
      <c r="H7432" s="5">
        <v>0</v>
      </c>
      <c r="I7432" s="24" t="str">
        <f>VLOOKUP($E7432,Mapping!$A$2:$C$502,3,0)</f>
        <v>Pre</v>
      </c>
      <c r="J7432" s="24" t="str">
        <f>VLOOKUP($E7432,Mapping!$A$2:$C$502,2,0)</f>
        <v>Unity</v>
      </c>
      <c r="K7432" s="24" t="str">
        <f>VLOOKUP(G7432,Mapping!$E$2:$F$246,2,0)</f>
        <v>S2</v>
      </c>
    </row>
    <row r="7433" spans="5:11" x14ac:dyDescent="0.25">
      <c r="E7433" s="5" t="s">
        <v>234</v>
      </c>
      <c r="F7433" s="1" t="s">
        <v>117</v>
      </c>
      <c r="G7433" s="2">
        <v>44381</v>
      </c>
      <c r="H7433" s="5">
        <v>0</v>
      </c>
      <c r="I7433" s="24" t="str">
        <f>VLOOKUP($E7433,Mapping!$A$2:$C$502,3,0)</f>
        <v>S1</v>
      </c>
      <c r="J7433" s="24" t="str">
        <f>VLOOKUP($E7433,Mapping!$A$2:$C$502,2,0)</f>
        <v>Unity</v>
      </c>
      <c r="K7433" s="24" t="str">
        <f>VLOOKUP(G7433,Mapping!$E$2:$F$246,2,0)</f>
        <v>S2</v>
      </c>
    </row>
    <row r="7434" spans="5:11" x14ac:dyDescent="0.25">
      <c r="E7434" s="5" t="s">
        <v>235</v>
      </c>
      <c r="F7434" s="1" t="s">
        <v>117</v>
      </c>
      <c r="G7434" s="2">
        <v>44381</v>
      </c>
      <c r="H7434" s="5">
        <v>16.641073019045798</v>
      </c>
      <c r="I7434" s="24" t="str">
        <f>VLOOKUP($E7434,Mapping!$A$2:$C$502,3,0)</f>
        <v>S2</v>
      </c>
      <c r="J7434" s="24" t="str">
        <f>VLOOKUP($E7434,Mapping!$A$2:$C$502,2,0)</f>
        <v>Unity</v>
      </c>
      <c r="K7434" s="24" t="str">
        <f>VLOOKUP(G7434,Mapping!$E$2:$F$246,2,0)</f>
        <v>S2</v>
      </c>
    </row>
    <row r="7435" spans="5:11" x14ac:dyDescent="0.25">
      <c r="E7435" s="5" t="s">
        <v>247</v>
      </c>
      <c r="F7435" s="1" t="s">
        <v>117</v>
      </c>
      <c r="G7435" s="2">
        <v>44381</v>
      </c>
      <c r="H7435" s="5">
        <v>0</v>
      </c>
      <c r="I7435" s="24" t="str">
        <f>VLOOKUP($E7435,Mapping!$A$2:$C$502,3,0)</f>
        <v>S3</v>
      </c>
      <c r="J7435" s="24" t="str">
        <f>VLOOKUP($E7435,Mapping!$A$2:$C$502,2,0)</f>
        <v>Unity</v>
      </c>
      <c r="K7435" s="24" t="str">
        <f>VLOOKUP(G7435,Mapping!$E$2:$F$246,2,0)</f>
        <v>S2</v>
      </c>
    </row>
    <row r="7436" spans="5:11" x14ac:dyDescent="0.25">
      <c r="E7436" s="5" t="s">
        <v>200</v>
      </c>
      <c r="F7436" s="1" t="s">
        <v>117</v>
      </c>
      <c r="G7436" s="2">
        <v>44382</v>
      </c>
      <c r="H7436" s="5">
        <v>5689.0394457859102</v>
      </c>
      <c r="I7436" s="24">
        <f>VLOOKUP($E7436,Mapping!$A$2:$C$502,3,0)</f>
        <v>0</v>
      </c>
      <c r="J7436" s="24" t="str">
        <f>VLOOKUP($E7436,Mapping!$A$2:$C$502,2,0)</f>
        <v>Apple Search</v>
      </c>
      <c r="K7436" s="24" t="str">
        <f>VLOOKUP(G7436,Mapping!$E$2:$F$246,2,0)</f>
        <v>S2</v>
      </c>
    </row>
    <row r="7437" spans="5:11" x14ac:dyDescent="0.25">
      <c r="E7437" s="5" t="s">
        <v>227</v>
      </c>
      <c r="F7437" s="1" t="s">
        <v>117</v>
      </c>
      <c r="G7437" s="2">
        <v>44382</v>
      </c>
      <c r="H7437" s="5">
        <v>254.29425139529599</v>
      </c>
      <c r="I7437" s="24">
        <f>VLOOKUP($E7437,Mapping!$A$2:$C$502,3,0)</f>
        <v>0</v>
      </c>
      <c r="J7437" s="24" t="str">
        <f>VLOOKUP($E7437,Mapping!$A$2:$C$502,2,0)</f>
        <v>Applovin Rewarded</v>
      </c>
      <c r="K7437" s="24" t="str">
        <f>VLOOKUP(G7437,Mapping!$E$2:$F$246,2,0)</f>
        <v>S2</v>
      </c>
    </row>
    <row r="7438" spans="5:11" x14ac:dyDescent="0.25">
      <c r="E7438" s="5" t="s">
        <v>201</v>
      </c>
      <c r="F7438" s="1" t="s">
        <v>117</v>
      </c>
      <c r="G7438" s="2">
        <v>44382</v>
      </c>
      <c r="H7438" s="5">
        <v>596.20578191669904</v>
      </c>
      <c r="I7438" s="24">
        <f>VLOOKUP($E7438,Mapping!$A$2:$C$502,3,0)</f>
        <v>0</v>
      </c>
      <c r="J7438" s="24" t="str">
        <f>VLOOKUP($E7438,Mapping!$A$2:$C$502,2,0)</f>
        <v>Applovin Video</v>
      </c>
      <c r="K7438" s="24" t="str">
        <f>VLOOKUP(G7438,Mapping!$E$2:$F$246,2,0)</f>
        <v>S2</v>
      </c>
    </row>
    <row r="7439" spans="5:11" x14ac:dyDescent="0.25">
      <c r="E7439" s="5" t="s">
        <v>143</v>
      </c>
      <c r="F7439" s="1" t="s">
        <v>117</v>
      </c>
      <c r="G7439" s="2">
        <v>44382</v>
      </c>
      <c r="H7439" s="5">
        <v>0</v>
      </c>
      <c r="I7439" s="24">
        <f>VLOOKUP($E7439,Mapping!$A$2:$C$502,3,0)</f>
        <v>0</v>
      </c>
      <c r="J7439" s="24" t="str">
        <f>VLOOKUP($E7439,Mapping!$A$2:$C$502,2,0)</f>
        <v>Bug Fix</v>
      </c>
      <c r="K7439" s="24" t="str">
        <f>VLOOKUP(G7439,Mapping!$E$2:$F$246,2,0)</f>
        <v>S2</v>
      </c>
    </row>
    <row r="7440" spans="5:11" x14ac:dyDescent="0.25">
      <c r="E7440" s="5" t="s">
        <v>144</v>
      </c>
      <c r="F7440" s="1" t="s">
        <v>117</v>
      </c>
      <c r="G7440" s="2">
        <v>44382</v>
      </c>
      <c r="H7440" s="5">
        <v>0</v>
      </c>
      <c r="I7440" s="24">
        <f>VLOOKUP($E7440,Mapping!$A$2:$C$502,3,0)</f>
        <v>0</v>
      </c>
      <c r="J7440" s="24" t="str">
        <f>VLOOKUP($E7440,Mapping!$A$2:$C$502,2,0)</f>
        <v>Bug Fix</v>
      </c>
      <c r="K7440" s="24" t="str">
        <f>VLOOKUP(G7440,Mapping!$E$2:$F$246,2,0)</f>
        <v>S2</v>
      </c>
    </row>
    <row r="7441" spans="5:11" x14ac:dyDescent="0.25">
      <c r="E7441" s="5" t="s">
        <v>226</v>
      </c>
      <c r="F7441" s="1" t="s">
        <v>117</v>
      </c>
      <c r="G7441" s="2">
        <v>44382</v>
      </c>
      <c r="H7441" s="5">
        <v>0</v>
      </c>
      <c r="I7441" s="24">
        <f>VLOOKUP($E7441,Mapping!$A$2:$C$502,3,0)</f>
        <v>0</v>
      </c>
      <c r="J7441" s="24" t="str">
        <f>VLOOKUP($E7441,Mapping!$A$2:$C$502,2,0)</f>
        <v>Bug Fix</v>
      </c>
      <c r="K7441" s="24" t="str">
        <f>VLOOKUP(G7441,Mapping!$E$2:$F$246,2,0)</f>
        <v>S2</v>
      </c>
    </row>
    <row r="7442" spans="5:11" x14ac:dyDescent="0.25">
      <c r="E7442" s="5" t="s">
        <v>146</v>
      </c>
      <c r="F7442" s="1" t="s">
        <v>117</v>
      </c>
      <c r="G7442" s="2">
        <v>44382</v>
      </c>
      <c r="H7442" s="5">
        <v>-25455.428566692601</v>
      </c>
      <c r="I7442" s="24">
        <f>VLOOKUP($E7442,Mapping!$A$2:$C$502,3,0)</f>
        <v>0</v>
      </c>
      <c r="J7442" s="24" t="str">
        <f>VLOOKUP($E7442,Mapping!$A$2:$C$502,2,0)</f>
        <v>Event After Effect</v>
      </c>
      <c r="K7442" s="24" t="str">
        <f>VLOOKUP(G7442,Mapping!$E$2:$F$246,2,0)</f>
        <v>S2</v>
      </c>
    </row>
    <row r="7443" spans="5:11" x14ac:dyDescent="0.25">
      <c r="E7443" s="5" t="s">
        <v>228</v>
      </c>
      <c r="F7443" s="1" t="s">
        <v>117</v>
      </c>
      <c r="G7443" s="2">
        <v>44382</v>
      </c>
      <c r="H7443" s="5">
        <v>1620.0718663196999</v>
      </c>
      <c r="I7443" s="24">
        <f>VLOOKUP($E7443,Mapping!$A$2:$C$502,3,0)</f>
        <v>0</v>
      </c>
      <c r="J7443" s="24" t="str">
        <f>VLOOKUP($E7443,Mapping!$A$2:$C$502,2,0)</f>
        <v>Bytedance Global</v>
      </c>
      <c r="K7443" s="24" t="str">
        <f>VLOOKUP(G7443,Mapping!$E$2:$F$246,2,0)</f>
        <v>S2</v>
      </c>
    </row>
    <row r="7444" spans="5:11" x14ac:dyDescent="0.25">
      <c r="E7444" s="5" t="s">
        <v>180</v>
      </c>
      <c r="F7444" s="1" t="s">
        <v>117</v>
      </c>
      <c r="G7444" s="2">
        <v>44382</v>
      </c>
      <c r="H7444" s="5">
        <v>-16424.29249118</v>
      </c>
      <c r="I7444" s="24">
        <f>VLOOKUP($E7444,Mapping!$A$2:$C$502,3,0)</f>
        <v>0</v>
      </c>
      <c r="J7444" s="24" t="str">
        <f>VLOOKUP($E7444,Mapping!$A$2:$C$502,2,0)</f>
        <v>Lords Mobile</v>
      </c>
      <c r="K7444" s="24" t="str">
        <f>VLOOKUP(G7444,Mapping!$E$2:$F$246,2,0)</f>
        <v>S2</v>
      </c>
    </row>
    <row r="7445" spans="5:11" x14ac:dyDescent="0.25">
      <c r="E7445" s="5" t="s">
        <v>181</v>
      </c>
      <c r="F7445" s="1" t="s">
        <v>117</v>
      </c>
      <c r="G7445" s="2">
        <v>44382</v>
      </c>
      <c r="H7445" s="5">
        <v>-8026.9602753680501</v>
      </c>
      <c r="I7445" s="24">
        <f>VLOOKUP($E7445,Mapping!$A$2:$C$502,3,0)</f>
        <v>0</v>
      </c>
      <c r="J7445" s="24" t="str">
        <f>VLOOKUP($E7445,Mapping!$A$2:$C$502,2,0)</f>
        <v>Rise of Kingdom</v>
      </c>
      <c r="K7445" s="24" t="str">
        <f>VLOOKUP(G7445,Mapping!$E$2:$F$246,2,0)</f>
        <v>S2</v>
      </c>
    </row>
    <row r="7446" spans="5:11" x14ac:dyDescent="0.25">
      <c r="E7446" s="5" t="s">
        <v>182</v>
      </c>
      <c r="F7446" s="1" t="s">
        <v>117</v>
      </c>
      <c r="G7446" s="2">
        <v>44382</v>
      </c>
      <c r="H7446" s="5">
        <v>-9412.3391961570396</v>
      </c>
      <c r="I7446" s="24">
        <f>VLOOKUP($E7446,Mapping!$A$2:$C$502,3,0)</f>
        <v>0</v>
      </c>
      <c r="J7446" s="24" t="str">
        <f>VLOOKUP($E7446,Mapping!$A$2:$C$502,2,0)</f>
        <v>West Game</v>
      </c>
      <c r="K7446" s="24" t="str">
        <f>VLOOKUP(G7446,Mapping!$E$2:$F$246,2,0)</f>
        <v>S2</v>
      </c>
    </row>
    <row r="7447" spans="5:11" x14ac:dyDescent="0.25">
      <c r="E7447" s="5" t="s">
        <v>148</v>
      </c>
      <c r="F7447" s="1" t="s">
        <v>117</v>
      </c>
      <c r="G7447" s="2">
        <v>44382</v>
      </c>
      <c r="H7447" s="5">
        <v>0</v>
      </c>
      <c r="I7447" s="24">
        <f>VLOOKUP($E7447,Mapping!$A$2:$C$502,3,0)</f>
        <v>0</v>
      </c>
      <c r="J7447" s="24" t="str">
        <f>VLOOKUP($E7447,Mapping!$A$2:$C$502,2,0)</f>
        <v>Event After Effect</v>
      </c>
      <c r="K7447" s="24" t="str">
        <f>VLOOKUP(G7447,Mapping!$E$2:$F$246,2,0)</f>
        <v>S2</v>
      </c>
    </row>
    <row r="7448" spans="5:11" x14ac:dyDescent="0.25">
      <c r="E7448" s="5" t="s">
        <v>202</v>
      </c>
      <c r="F7448" s="1" t="s">
        <v>117</v>
      </c>
      <c r="G7448" s="2">
        <v>44382</v>
      </c>
      <c r="H7448" s="5">
        <v>0</v>
      </c>
      <c r="I7448" s="24" t="str">
        <f>VLOOKUP($E7448,Mapping!$A$2:$C$502,3,0)</f>
        <v>S1</v>
      </c>
      <c r="J7448" s="24" t="str">
        <f>VLOOKUP($E7448,Mapping!$A$2:$C$502,2,0)</f>
        <v>Facebook AEO AAA</v>
      </c>
      <c r="K7448" s="24" t="str">
        <f>VLOOKUP(G7448,Mapping!$E$2:$F$246,2,0)</f>
        <v>S2</v>
      </c>
    </row>
    <row r="7449" spans="5:11" x14ac:dyDescent="0.25">
      <c r="E7449" s="5" t="s">
        <v>203</v>
      </c>
      <c r="F7449" s="1" t="s">
        <v>117</v>
      </c>
      <c r="G7449" s="2">
        <v>44382</v>
      </c>
      <c r="H7449" s="5">
        <v>849.04088140757096</v>
      </c>
      <c r="I7449" s="24" t="str">
        <f>VLOOKUP($E7449,Mapping!$A$2:$C$502,3,0)</f>
        <v>S2</v>
      </c>
      <c r="J7449" s="24" t="str">
        <f>VLOOKUP($E7449,Mapping!$A$2:$C$502,2,0)</f>
        <v>Facebook AEO AAA</v>
      </c>
      <c r="K7449" s="24" t="str">
        <f>VLOOKUP(G7449,Mapping!$E$2:$F$246,2,0)</f>
        <v>S2</v>
      </c>
    </row>
    <row r="7450" spans="5:11" x14ac:dyDescent="0.25">
      <c r="E7450" s="5" t="s">
        <v>243</v>
      </c>
      <c r="F7450" s="1" t="s">
        <v>117</v>
      </c>
      <c r="G7450" s="2">
        <v>44382</v>
      </c>
      <c r="H7450" s="5">
        <v>0</v>
      </c>
      <c r="I7450" s="24" t="str">
        <f>VLOOKUP($E7450,Mapping!$A$2:$C$502,3,0)</f>
        <v>S3</v>
      </c>
      <c r="J7450" s="24" t="str">
        <f>VLOOKUP($E7450,Mapping!$A$2:$C$502,2,0)</f>
        <v>Facebook AEO AAA</v>
      </c>
      <c r="K7450" s="24" t="str">
        <f>VLOOKUP(G7450,Mapping!$E$2:$F$246,2,0)</f>
        <v>S2</v>
      </c>
    </row>
    <row r="7451" spans="5:11" x14ac:dyDescent="0.25">
      <c r="E7451" s="5" t="s">
        <v>204</v>
      </c>
      <c r="F7451" s="1" t="s">
        <v>117</v>
      </c>
      <c r="G7451" s="2">
        <v>44382</v>
      </c>
      <c r="H7451" s="5">
        <v>0</v>
      </c>
      <c r="I7451" s="24" t="str">
        <f>VLOOKUP($E7451,Mapping!$A$2:$C$502,3,0)</f>
        <v>Pre</v>
      </c>
      <c r="J7451" s="24" t="str">
        <f>VLOOKUP($E7451,Mapping!$A$2:$C$502,2,0)</f>
        <v>Facebook AEO AAA</v>
      </c>
      <c r="K7451" s="24" t="str">
        <f>VLOOKUP(G7451,Mapping!$E$2:$F$246,2,0)</f>
        <v>S2</v>
      </c>
    </row>
    <row r="7452" spans="5:11" x14ac:dyDescent="0.25">
      <c r="E7452" s="5" t="s">
        <v>205</v>
      </c>
      <c r="F7452" s="1" t="s">
        <v>117</v>
      </c>
      <c r="G7452" s="2">
        <v>44382</v>
      </c>
      <c r="H7452" s="5">
        <v>0</v>
      </c>
      <c r="I7452" s="24" t="str">
        <f>VLOOKUP($E7452,Mapping!$A$2:$C$502,3,0)</f>
        <v>S1</v>
      </c>
      <c r="J7452" s="24" t="str">
        <f>VLOOKUP($E7452,Mapping!$A$2:$C$502,2,0)</f>
        <v>Facebook AEO BAU</v>
      </c>
      <c r="K7452" s="24" t="str">
        <f>VLOOKUP(G7452,Mapping!$E$2:$F$246,2,0)</f>
        <v>S2</v>
      </c>
    </row>
    <row r="7453" spans="5:11" x14ac:dyDescent="0.25">
      <c r="E7453" s="5" t="s">
        <v>206</v>
      </c>
      <c r="F7453" s="1" t="s">
        <v>117</v>
      </c>
      <c r="G7453" s="2">
        <v>44382</v>
      </c>
      <c r="H7453" s="5">
        <v>10.6696829057627</v>
      </c>
      <c r="I7453" s="24" t="str">
        <f>VLOOKUP($E7453,Mapping!$A$2:$C$502,3,0)</f>
        <v>S2</v>
      </c>
      <c r="J7453" s="24" t="str">
        <f>VLOOKUP($E7453,Mapping!$A$2:$C$502,2,0)</f>
        <v>Facebook AEO BAU</v>
      </c>
      <c r="K7453" s="24" t="str">
        <f>VLOOKUP(G7453,Mapping!$E$2:$F$246,2,0)</f>
        <v>S2</v>
      </c>
    </row>
    <row r="7454" spans="5:11" x14ac:dyDescent="0.25">
      <c r="E7454" s="5" t="s">
        <v>244</v>
      </c>
      <c r="F7454" s="1" t="s">
        <v>117</v>
      </c>
      <c r="G7454" s="2">
        <v>44382</v>
      </c>
      <c r="H7454" s="5">
        <v>0</v>
      </c>
      <c r="I7454" s="24" t="str">
        <f>VLOOKUP($E7454,Mapping!$A$2:$C$502,3,0)</f>
        <v>S3</v>
      </c>
      <c r="J7454" s="24" t="str">
        <f>VLOOKUP($E7454,Mapping!$A$2:$C$502,2,0)</f>
        <v>Facebook AEO BAU</v>
      </c>
      <c r="K7454" s="24" t="str">
        <f>VLOOKUP(G7454,Mapping!$E$2:$F$246,2,0)</f>
        <v>S2</v>
      </c>
    </row>
    <row r="7455" spans="5:11" x14ac:dyDescent="0.25">
      <c r="E7455" s="5" t="s">
        <v>207</v>
      </c>
      <c r="F7455" s="1" t="s">
        <v>117</v>
      </c>
      <c r="G7455" s="2">
        <v>44382</v>
      </c>
      <c r="H7455" s="5">
        <v>0</v>
      </c>
      <c r="I7455" s="24" t="str">
        <f>VLOOKUP($E7455,Mapping!$A$2:$C$502,3,0)</f>
        <v>Pre</v>
      </c>
      <c r="J7455" s="24" t="str">
        <f>VLOOKUP($E7455,Mapping!$A$2:$C$502,2,0)</f>
        <v>Facebook AEO BAU</v>
      </c>
      <c r="K7455" s="24" t="str">
        <f>VLOOKUP(G7455,Mapping!$E$2:$F$246,2,0)</f>
        <v>S2</v>
      </c>
    </row>
    <row r="7456" spans="5:11" x14ac:dyDescent="0.25">
      <c r="E7456" s="5" t="s">
        <v>208</v>
      </c>
      <c r="F7456" s="1" t="s">
        <v>117</v>
      </c>
      <c r="G7456" s="2">
        <v>44382</v>
      </c>
      <c r="H7456" s="5">
        <v>0</v>
      </c>
      <c r="I7456" s="24" t="str">
        <f>VLOOKUP($E7456,Mapping!$A$2:$C$502,3,0)</f>
        <v>Pre</v>
      </c>
      <c r="J7456" s="24" t="str">
        <f>VLOOKUP($E7456,Mapping!$A$2:$C$502,2,0)</f>
        <v>Facebook VO AAA</v>
      </c>
      <c r="K7456" s="24" t="str">
        <f>VLOOKUP(G7456,Mapping!$E$2:$F$246,2,0)</f>
        <v>S2</v>
      </c>
    </row>
    <row r="7457" spans="5:11" x14ac:dyDescent="0.25">
      <c r="E7457" s="5" t="s">
        <v>209</v>
      </c>
      <c r="F7457" s="1" t="s">
        <v>117</v>
      </c>
      <c r="G7457" s="2">
        <v>44382</v>
      </c>
      <c r="H7457" s="5">
        <v>0</v>
      </c>
      <c r="I7457" s="24" t="str">
        <f>VLOOKUP($E7457,Mapping!$A$2:$C$502,3,0)</f>
        <v>S1</v>
      </c>
      <c r="J7457" s="24" t="str">
        <f>VLOOKUP($E7457,Mapping!$A$2:$C$502,2,0)</f>
        <v>Facebook VO AAA</v>
      </c>
      <c r="K7457" s="24" t="str">
        <f>VLOOKUP(G7457,Mapping!$E$2:$F$246,2,0)</f>
        <v>S2</v>
      </c>
    </row>
    <row r="7458" spans="5:11" x14ac:dyDescent="0.25">
      <c r="E7458" s="5" t="s">
        <v>210</v>
      </c>
      <c r="F7458" s="1" t="s">
        <v>117</v>
      </c>
      <c r="G7458" s="2">
        <v>44382</v>
      </c>
      <c r="H7458" s="5">
        <v>10261.7511203414</v>
      </c>
      <c r="I7458" s="24" t="str">
        <f>VLOOKUP($E7458,Mapping!$A$2:$C$502,3,0)</f>
        <v>S2</v>
      </c>
      <c r="J7458" s="24" t="str">
        <f>VLOOKUP($E7458,Mapping!$A$2:$C$502,2,0)</f>
        <v>Facebook VO AAA</v>
      </c>
      <c r="K7458" s="24" t="str">
        <f>VLOOKUP(G7458,Mapping!$E$2:$F$246,2,0)</f>
        <v>S2</v>
      </c>
    </row>
    <row r="7459" spans="5:11" x14ac:dyDescent="0.25">
      <c r="E7459" s="5" t="s">
        <v>245</v>
      </c>
      <c r="F7459" s="1" t="s">
        <v>117</v>
      </c>
      <c r="G7459" s="2">
        <v>44382</v>
      </c>
      <c r="H7459" s="5">
        <v>0</v>
      </c>
      <c r="I7459" s="24" t="str">
        <f>VLOOKUP($E7459,Mapping!$A$2:$C$502,3,0)</f>
        <v>S3</v>
      </c>
      <c r="J7459" s="24" t="str">
        <f>VLOOKUP($E7459,Mapping!$A$2:$C$502,2,0)</f>
        <v>Facebook VO AAA</v>
      </c>
      <c r="K7459" s="24" t="str">
        <f>VLOOKUP(G7459,Mapping!$E$2:$F$246,2,0)</f>
        <v>S2</v>
      </c>
    </row>
    <row r="7460" spans="5:11" x14ac:dyDescent="0.25">
      <c r="E7460" s="5" t="s">
        <v>211</v>
      </c>
      <c r="F7460" s="1" t="s">
        <v>117</v>
      </c>
      <c r="G7460" s="2">
        <v>44382</v>
      </c>
      <c r="H7460" s="5">
        <v>0</v>
      </c>
      <c r="I7460" s="24" t="str">
        <f>VLOOKUP($E7460,Mapping!$A$2:$C$502,3,0)</f>
        <v>Pre</v>
      </c>
      <c r="J7460" s="24" t="str">
        <f>VLOOKUP($E7460,Mapping!$A$2:$C$502,2,0)</f>
        <v>Facebook VO BAU</v>
      </c>
      <c r="K7460" s="24" t="str">
        <f>VLOOKUP(G7460,Mapping!$E$2:$F$246,2,0)</f>
        <v>S2</v>
      </c>
    </row>
    <row r="7461" spans="5:11" x14ac:dyDescent="0.25">
      <c r="E7461" s="5" t="s">
        <v>212</v>
      </c>
      <c r="F7461" s="1" t="s">
        <v>117</v>
      </c>
      <c r="G7461" s="2">
        <v>44382</v>
      </c>
      <c r="H7461" s="5">
        <v>9.3376550767600897</v>
      </c>
      <c r="I7461" s="24" t="str">
        <f>VLOOKUP($E7461,Mapping!$A$2:$C$502,3,0)</f>
        <v>S1</v>
      </c>
      <c r="J7461" s="24" t="str">
        <f>VLOOKUP($E7461,Mapping!$A$2:$C$502,2,0)</f>
        <v>Facebook VO BAU</v>
      </c>
      <c r="K7461" s="24" t="str">
        <f>VLOOKUP(G7461,Mapping!$E$2:$F$246,2,0)</f>
        <v>S2</v>
      </c>
    </row>
    <row r="7462" spans="5:11" x14ac:dyDescent="0.25">
      <c r="E7462" s="5" t="s">
        <v>213</v>
      </c>
      <c r="F7462" s="1" t="s">
        <v>117</v>
      </c>
      <c r="G7462" s="2">
        <v>44382</v>
      </c>
      <c r="H7462" s="5">
        <v>827.11588534484997</v>
      </c>
      <c r="I7462" s="24" t="str">
        <f>VLOOKUP($E7462,Mapping!$A$2:$C$502,3,0)</f>
        <v>S2</v>
      </c>
      <c r="J7462" s="24" t="str">
        <f>VLOOKUP($E7462,Mapping!$A$2:$C$502,2,0)</f>
        <v>Facebook VO BAU</v>
      </c>
      <c r="K7462" s="24" t="str">
        <f>VLOOKUP(G7462,Mapping!$E$2:$F$246,2,0)</f>
        <v>S2</v>
      </c>
    </row>
    <row r="7463" spans="5:11" x14ac:dyDescent="0.25">
      <c r="E7463" s="5" t="s">
        <v>246</v>
      </c>
      <c r="F7463" s="1" t="s">
        <v>117</v>
      </c>
      <c r="G7463" s="2">
        <v>44382</v>
      </c>
      <c r="H7463" s="5">
        <v>0</v>
      </c>
      <c r="I7463" s="24" t="str">
        <f>VLOOKUP($E7463,Mapping!$A$2:$C$502,3,0)</f>
        <v>S3</v>
      </c>
      <c r="J7463" s="24" t="str">
        <f>VLOOKUP($E7463,Mapping!$A$2:$C$502,2,0)</f>
        <v>Facebook VO BAU</v>
      </c>
      <c r="K7463" s="24" t="str">
        <f>VLOOKUP(G7463,Mapping!$E$2:$F$246,2,0)</f>
        <v>S2</v>
      </c>
    </row>
    <row r="7464" spans="5:11" x14ac:dyDescent="0.25">
      <c r="E7464" s="5" t="s">
        <v>214</v>
      </c>
      <c r="F7464" s="1" t="s">
        <v>117</v>
      </c>
      <c r="G7464" s="2">
        <v>44382</v>
      </c>
      <c r="H7464" s="5">
        <v>0</v>
      </c>
      <c r="I7464" s="24" t="str">
        <f>VLOOKUP($E7464,Mapping!$A$2:$C$502,3,0)</f>
        <v>Pre</v>
      </c>
      <c r="J7464" s="24" t="str">
        <f>VLOOKUP($E7464,Mapping!$A$2:$C$502,2,0)</f>
        <v>Facebook VO Dynamic</v>
      </c>
      <c r="K7464" s="24" t="str">
        <f>VLOOKUP(G7464,Mapping!$E$2:$F$246,2,0)</f>
        <v>S2</v>
      </c>
    </row>
    <row r="7465" spans="5:11" x14ac:dyDescent="0.25">
      <c r="E7465" s="5" t="s">
        <v>215</v>
      </c>
      <c r="F7465" s="1" t="s">
        <v>117</v>
      </c>
      <c r="G7465" s="2">
        <v>44382</v>
      </c>
      <c r="H7465" s="5">
        <v>90.8757843979093</v>
      </c>
      <c r="I7465" s="24" t="str">
        <f>VLOOKUP($E7465,Mapping!$A$2:$C$502,3,0)</f>
        <v>S1</v>
      </c>
      <c r="J7465" s="24" t="str">
        <f>VLOOKUP($E7465,Mapping!$A$2:$C$502,2,0)</f>
        <v>Facebook VO Dynamic</v>
      </c>
      <c r="K7465" s="24" t="str">
        <f>VLOOKUP(G7465,Mapping!$E$2:$F$246,2,0)</f>
        <v>S2</v>
      </c>
    </row>
    <row r="7466" spans="5:11" x14ac:dyDescent="0.25">
      <c r="E7466" s="5" t="s">
        <v>216</v>
      </c>
      <c r="F7466" s="1" t="s">
        <v>117</v>
      </c>
      <c r="G7466" s="2">
        <v>44382</v>
      </c>
      <c r="H7466" s="5">
        <v>0</v>
      </c>
      <c r="I7466" s="24" t="str">
        <f>VLOOKUP($E7466,Mapping!$A$2:$C$502,3,0)</f>
        <v>Pre</v>
      </c>
      <c r="J7466" s="24" t="str">
        <f>VLOOKUP($E7466,Mapping!$A$2:$C$502,2,0)</f>
        <v>Google Display</v>
      </c>
      <c r="K7466" s="24" t="str">
        <f>VLOOKUP(G7466,Mapping!$E$2:$F$246,2,0)</f>
        <v>S2</v>
      </c>
    </row>
    <row r="7467" spans="5:11" x14ac:dyDescent="0.25">
      <c r="E7467" s="5" t="s">
        <v>217</v>
      </c>
      <c r="F7467" s="1" t="s">
        <v>117</v>
      </c>
      <c r="G7467" s="2">
        <v>44382</v>
      </c>
      <c r="H7467" s="5">
        <v>0</v>
      </c>
      <c r="I7467" s="24">
        <f>VLOOKUP($E7467,Mapping!$A$2:$C$502,3,0)</f>
        <v>0</v>
      </c>
      <c r="J7467" s="24" t="str">
        <f>VLOOKUP($E7467,Mapping!$A$2:$C$502,2,0)</f>
        <v>Google Display</v>
      </c>
      <c r="K7467" s="24" t="str">
        <f>VLOOKUP(G7467,Mapping!$E$2:$F$246,2,0)</f>
        <v>S2</v>
      </c>
    </row>
    <row r="7468" spans="5:11" x14ac:dyDescent="0.25">
      <c r="E7468" s="5" t="s">
        <v>229</v>
      </c>
      <c r="F7468" s="1" t="s">
        <v>117</v>
      </c>
      <c r="G7468" s="2">
        <v>44382</v>
      </c>
      <c r="H7468" s="5">
        <v>12738.8907115115</v>
      </c>
      <c r="I7468" s="24">
        <f>VLOOKUP($E7468,Mapping!$A$2:$C$502,3,0)</f>
        <v>0</v>
      </c>
      <c r="J7468" s="24" t="str">
        <f>VLOOKUP($E7468,Mapping!$A$2:$C$502,2,0)</f>
        <v>Google Display</v>
      </c>
      <c r="K7468" s="24" t="str">
        <f>VLOOKUP(G7468,Mapping!$E$2:$F$246,2,0)</f>
        <v>S2</v>
      </c>
    </row>
    <row r="7469" spans="5:11" x14ac:dyDescent="0.25">
      <c r="E7469" s="5" t="s">
        <v>218</v>
      </c>
      <c r="F7469" s="1" t="s">
        <v>117</v>
      </c>
      <c r="G7469" s="2">
        <v>44382</v>
      </c>
      <c r="H7469" s="5">
        <v>0</v>
      </c>
      <c r="I7469" s="24">
        <f>VLOOKUP($E7469,Mapping!$A$2:$C$502,3,0)</f>
        <v>0</v>
      </c>
      <c r="J7469" s="24" t="str">
        <f>VLOOKUP($E7469,Mapping!$A$2:$C$502,2,0)</f>
        <v>Google Display</v>
      </c>
      <c r="K7469" s="24" t="str">
        <f>VLOOKUP(G7469,Mapping!$E$2:$F$246,2,0)</f>
        <v>S2</v>
      </c>
    </row>
    <row r="7470" spans="5:11" x14ac:dyDescent="0.25">
      <c r="E7470" s="5" t="s">
        <v>230</v>
      </c>
      <c r="F7470" s="1" t="s">
        <v>117</v>
      </c>
      <c r="G7470" s="2">
        <v>44382</v>
      </c>
      <c r="H7470" s="5">
        <v>0</v>
      </c>
      <c r="I7470" s="24" t="str">
        <f>VLOOKUP($E7470,Mapping!$A$2:$C$502,3,0)</f>
        <v>S1</v>
      </c>
      <c r="J7470" s="24" t="str">
        <f>VLOOKUP($E7470,Mapping!$A$2:$C$502,2,0)</f>
        <v>Google Display</v>
      </c>
      <c r="K7470" s="24" t="str">
        <f>VLOOKUP(G7470,Mapping!$E$2:$F$246,2,0)</f>
        <v>S2</v>
      </c>
    </row>
    <row r="7471" spans="5:11" x14ac:dyDescent="0.25">
      <c r="E7471" s="5" t="s">
        <v>219</v>
      </c>
      <c r="F7471" s="1" t="s">
        <v>117</v>
      </c>
      <c r="G7471" s="2">
        <v>44382</v>
      </c>
      <c r="H7471" s="5">
        <v>0</v>
      </c>
      <c r="I7471" s="24" t="str">
        <f>VLOOKUP($E7471,Mapping!$A$2:$C$502,3,0)</f>
        <v>Pre</v>
      </c>
      <c r="J7471" s="24" t="str">
        <f>VLOOKUP($E7471,Mapping!$A$2:$C$502,2,0)</f>
        <v>Google Youtube</v>
      </c>
      <c r="K7471" s="24" t="str">
        <f>VLOOKUP(G7471,Mapping!$E$2:$F$246,2,0)</f>
        <v>S2</v>
      </c>
    </row>
    <row r="7472" spans="5:11" x14ac:dyDescent="0.25">
      <c r="E7472" s="5" t="s">
        <v>220</v>
      </c>
      <c r="F7472" s="1" t="s">
        <v>117</v>
      </c>
      <c r="G7472" s="2">
        <v>44382</v>
      </c>
      <c r="H7472" s="5">
        <v>0</v>
      </c>
      <c r="I7472" s="24">
        <f>VLOOKUP($E7472,Mapping!$A$2:$C$502,3,0)</f>
        <v>0</v>
      </c>
      <c r="J7472" s="24" t="str">
        <f>VLOOKUP($E7472,Mapping!$A$2:$C$502,2,0)</f>
        <v>Google Youtube</v>
      </c>
      <c r="K7472" s="24" t="str">
        <f>VLOOKUP(G7472,Mapping!$E$2:$F$246,2,0)</f>
        <v>S2</v>
      </c>
    </row>
    <row r="7473" spans="5:11" x14ac:dyDescent="0.25">
      <c r="E7473" s="5" t="s">
        <v>231</v>
      </c>
      <c r="F7473" s="1" t="s">
        <v>117</v>
      </c>
      <c r="G7473" s="2">
        <v>44382</v>
      </c>
      <c r="H7473" s="5">
        <v>9.2939453272425192E-3</v>
      </c>
      <c r="I7473" s="24">
        <f>VLOOKUP($E7473,Mapping!$A$2:$C$502,3,0)</f>
        <v>0</v>
      </c>
      <c r="J7473" s="24" t="str">
        <f>VLOOKUP($E7473,Mapping!$A$2:$C$502,2,0)</f>
        <v>Google Youtube</v>
      </c>
      <c r="K7473" s="24" t="str">
        <f>VLOOKUP(G7473,Mapping!$E$2:$F$246,2,0)</f>
        <v>S2</v>
      </c>
    </row>
    <row r="7474" spans="5:11" x14ac:dyDescent="0.25">
      <c r="E7474" s="5" t="s">
        <v>221</v>
      </c>
      <c r="F7474" s="1" t="s">
        <v>117</v>
      </c>
      <c r="G7474" s="2">
        <v>44382</v>
      </c>
      <c r="H7474" s="5">
        <v>0</v>
      </c>
      <c r="I7474" s="24">
        <f>VLOOKUP($E7474,Mapping!$A$2:$C$502,3,0)</f>
        <v>0</v>
      </c>
      <c r="J7474" s="24" t="str">
        <f>VLOOKUP($E7474,Mapping!$A$2:$C$502,2,0)</f>
        <v>Google Youtube</v>
      </c>
      <c r="K7474" s="24" t="str">
        <f>VLOOKUP(G7474,Mapping!$E$2:$F$246,2,0)</f>
        <v>S2</v>
      </c>
    </row>
    <row r="7475" spans="5:11" x14ac:dyDescent="0.25">
      <c r="E7475" s="5" t="s">
        <v>232</v>
      </c>
      <c r="F7475" s="1" t="s">
        <v>117</v>
      </c>
      <c r="G7475" s="2">
        <v>44382</v>
      </c>
      <c r="H7475" s="5">
        <v>17649.4863147795</v>
      </c>
      <c r="I7475" s="24" t="str">
        <f>VLOOKUP($E7475,Mapping!$A$2:$C$502,3,0)</f>
        <v>S1</v>
      </c>
      <c r="J7475" s="24" t="str">
        <f>VLOOKUP($E7475,Mapping!$A$2:$C$502,2,0)</f>
        <v>Google Youtube</v>
      </c>
      <c r="K7475" s="24" t="str">
        <f>VLOOKUP(G7475,Mapping!$E$2:$F$246,2,0)</f>
        <v>S2</v>
      </c>
    </row>
    <row r="7476" spans="5:11" x14ac:dyDescent="0.25">
      <c r="E7476" s="5" t="s">
        <v>73</v>
      </c>
      <c r="F7476" s="1" t="s">
        <v>117</v>
      </c>
      <c r="G7476" s="2">
        <v>44382</v>
      </c>
      <c r="H7476" s="5">
        <v>282876.95580592903</v>
      </c>
      <c r="I7476" s="24">
        <f>VLOOKUP($E7476,Mapping!$A$2:$C$502,3,0)</f>
        <v>0</v>
      </c>
      <c r="J7476" s="24">
        <f>VLOOKUP($E7476,Mapping!$A$2:$C$502,2,0)</f>
        <v>0</v>
      </c>
      <c r="K7476" s="24" t="str">
        <f>VLOOKUP(G7476,Mapping!$E$2:$F$246,2,0)</f>
        <v>S2</v>
      </c>
    </row>
    <row r="7477" spans="5:11" x14ac:dyDescent="0.25">
      <c r="E7477" s="5" t="s">
        <v>149</v>
      </c>
      <c r="F7477" s="1" t="s">
        <v>117</v>
      </c>
      <c r="G7477" s="2">
        <v>44382</v>
      </c>
      <c r="H7477" s="5">
        <v>0</v>
      </c>
      <c r="I7477" s="24">
        <f>VLOOKUP($E7477,Mapping!$A$2:$C$502,3,0)</f>
        <v>0</v>
      </c>
      <c r="J7477" s="24" t="str">
        <f>VLOOKUP($E7477,Mapping!$A$2:$C$502,2,0)</f>
        <v>Event After Effect</v>
      </c>
      <c r="K7477" s="24" t="str">
        <f>VLOOKUP(G7477,Mapping!$E$2:$F$246,2,0)</f>
        <v>S2</v>
      </c>
    </row>
    <row r="7478" spans="5:11" x14ac:dyDescent="0.25">
      <c r="E7478" s="5" t="s">
        <v>150</v>
      </c>
      <c r="F7478" s="1" t="s">
        <v>117</v>
      </c>
      <c r="G7478" s="2">
        <v>44382</v>
      </c>
      <c r="H7478" s="5">
        <v>0</v>
      </c>
      <c r="I7478" s="24">
        <f>VLOOKUP($E7478,Mapping!$A$2:$C$502,3,0)</f>
        <v>0</v>
      </c>
      <c r="J7478" s="24" t="str">
        <f>VLOOKUP($E7478,Mapping!$A$2:$C$502,2,0)</f>
        <v>Internal Event</v>
      </c>
      <c r="K7478" s="24" t="str">
        <f>VLOOKUP(G7478,Mapping!$E$2:$F$246,2,0)</f>
        <v>S2</v>
      </c>
    </row>
    <row r="7479" spans="5:11" x14ac:dyDescent="0.25">
      <c r="E7479" s="5" t="s">
        <v>151</v>
      </c>
      <c r="F7479" s="1" t="s">
        <v>117</v>
      </c>
      <c r="G7479" s="2">
        <v>44382</v>
      </c>
      <c r="H7479" s="5">
        <v>0</v>
      </c>
      <c r="I7479" s="24">
        <f>VLOOKUP($E7479,Mapping!$A$2:$C$502,3,0)</f>
        <v>0</v>
      </c>
      <c r="J7479" s="24" t="str">
        <f>VLOOKUP($E7479,Mapping!$A$2:$C$502,2,0)</f>
        <v>Internal Event</v>
      </c>
      <c r="K7479" s="24" t="str">
        <f>VLOOKUP(G7479,Mapping!$E$2:$F$246,2,0)</f>
        <v>S2</v>
      </c>
    </row>
    <row r="7480" spans="5:11" x14ac:dyDescent="0.25">
      <c r="E7480" s="5" t="s">
        <v>152</v>
      </c>
      <c r="F7480" s="1" t="s">
        <v>117</v>
      </c>
      <c r="G7480" s="2">
        <v>44382</v>
      </c>
      <c r="H7480" s="5">
        <v>0</v>
      </c>
      <c r="I7480" s="24">
        <f>VLOOKUP($E7480,Mapping!$A$2:$C$502,3,0)</f>
        <v>0</v>
      </c>
      <c r="J7480" s="24" t="str">
        <f>VLOOKUP($E7480,Mapping!$A$2:$C$502,2,0)</f>
        <v>Internal Event</v>
      </c>
      <c r="K7480" s="24" t="str">
        <f>VLOOKUP(G7480,Mapping!$E$2:$F$246,2,0)</f>
        <v>S2</v>
      </c>
    </row>
    <row r="7481" spans="5:11" x14ac:dyDescent="0.25">
      <c r="E7481" s="5" t="s">
        <v>153</v>
      </c>
      <c r="F7481" s="1" t="s">
        <v>117</v>
      </c>
      <c r="G7481" s="2">
        <v>44382</v>
      </c>
      <c r="H7481" s="5">
        <v>-26587.378751716002</v>
      </c>
      <c r="I7481" s="24">
        <f>VLOOKUP($E7481,Mapping!$A$2:$C$502,3,0)</f>
        <v>0</v>
      </c>
      <c r="J7481" s="24" t="str">
        <f>VLOOKUP($E7481,Mapping!$A$2:$C$502,2,0)</f>
        <v>Monday Effect</v>
      </c>
      <c r="K7481" s="24" t="str">
        <f>VLOOKUP(G7481,Mapping!$E$2:$F$246,2,0)</f>
        <v>S2</v>
      </c>
    </row>
    <row r="7482" spans="5:11" x14ac:dyDescent="0.25">
      <c r="E7482" s="5" t="s">
        <v>154</v>
      </c>
      <c r="F7482" s="1" t="s">
        <v>117</v>
      </c>
      <c r="G7482" s="2">
        <v>44382</v>
      </c>
      <c r="H7482" s="5">
        <v>0</v>
      </c>
      <c r="I7482" s="24">
        <f>VLOOKUP($E7482,Mapping!$A$2:$C$502,3,0)</f>
        <v>0</v>
      </c>
      <c r="J7482" s="24" t="str">
        <f>VLOOKUP($E7482,Mapping!$A$2:$C$502,2,0)</f>
        <v>New Content</v>
      </c>
      <c r="K7482" s="24" t="str">
        <f>VLOOKUP(G7482,Mapping!$E$2:$F$246,2,0)</f>
        <v>S2</v>
      </c>
    </row>
    <row r="7483" spans="5:11" x14ac:dyDescent="0.25">
      <c r="E7483" s="5" t="s">
        <v>155</v>
      </c>
      <c r="F7483" s="1" t="s">
        <v>117</v>
      </c>
      <c r="G7483" s="2">
        <v>44382</v>
      </c>
      <c r="H7483" s="5">
        <v>0</v>
      </c>
      <c r="I7483" s="24">
        <f>VLOOKUP($E7483,Mapping!$A$2:$C$502,3,0)</f>
        <v>0</v>
      </c>
      <c r="J7483" s="24" t="str">
        <f>VLOOKUP($E7483,Mapping!$A$2:$C$502,2,0)</f>
        <v>Internal Event</v>
      </c>
      <c r="K7483" s="24" t="str">
        <f>VLOOKUP(G7483,Mapping!$E$2:$F$246,2,0)</f>
        <v>S2</v>
      </c>
    </row>
    <row r="7484" spans="5:11" x14ac:dyDescent="0.25">
      <c r="E7484" s="5" t="s">
        <v>156</v>
      </c>
      <c r="F7484" s="1" t="s">
        <v>117</v>
      </c>
      <c r="G7484" s="2">
        <v>44382</v>
      </c>
      <c r="H7484" s="5">
        <v>0</v>
      </c>
      <c r="I7484" s="24">
        <f>VLOOKUP($E7484,Mapping!$A$2:$C$502,3,0)</f>
        <v>0</v>
      </c>
      <c r="J7484" s="24" t="str">
        <f>VLOOKUP($E7484,Mapping!$A$2:$C$502,2,0)</f>
        <v>Internal Event</v>
      </c>
      <c r="K7484" s="24" t="str">
        <f>VLOOKUP(G7484,Mapping!$E$2:$F$246,2,0)</f>
        <v>S2</v>
      </c>
    </row>
    <row r="7485" spans="5:11" x14ac:dyDescent="0.25">
      <c r="E7485" s="5" t="s">
        <v>233</v>
      </c>
      <c r="F7485" s="1" t="s">
        <v>117</v>
      </c>
      <c r="G7485" s="2">
        <v>44382</v>
      </c>
      <c r="H7485" s="5">
        <v>0</v>
      </c>
      <c r="I7485" s="24" t="str">
        <f>VLOOKUP($E7485,Mapping!$A$2:$C$502,3,0)</f>
        <v>S2</v>
      </c>
      <c r="J7485" s="24" t="str">
        <f>VLOOKUP($E7485,Mapping!$A$2:$C$502,2,0)</f>
        <v>Reddit</v>
      </c>
      <c r="K7485" s="24" t="str">
        <f>VLOOKUP(G7485,Mapping!$E$2:$F$246,2,0)</f>
        <v>S2</v>
      </c>
    </row>
    <row r="7486" spans="5:11" x14ac:dyDescent="0.25">
      <c r="E7486" s="5" t="s">
        <v>158</v>
      </c>
      <c r="F7486" s="1" t="s">
        <v>117</v>
      </c>
      <c r="G7486" s="2">
        <v>44382</v>
      </c>
      <c r="H7486" s="5">
        <v>0</v>
      </c>
      <c r="I7486" s="24">
        <f>VLOOKUP($E7486,Mapping!$A$2:$C$502,3,0)</f>
        <v>0</v>
      </c>
      <c r="J7486" s="24" t="str">
        <f>VLOOKUP($E7486,Mapping!$A$2:$C$502,2,0)</f>
        <v>Internal Event</v>
      </c>
      <c r="K7486" s="24" t="str">
        <f>VLOOKUP(G7486,Mapping!$E$2:$F$246,2,0)</f>
        <v>S2</v>
      </c>
    </row>
    <row r="7487" spans="5:11" x14ac:dyDescent="0.25">
      <c r="E7487" s="5" t="s">
        <v>159</v>
      </c>
      <c r="F7487" s="1" t="s">
        <v>117</v>
      </c>
      <c r="G7487" s="2">
        <v>44382</v>
      </c>
      <c r="H7487" s="5">
        <v>0</v>
      </c>
      <c r="I7487" s="24">
        <f>VLOOKUP($E7487,Mapping!$A$2:$C$502,3,0)</f>
        <v>0</v>
      </c>
      <c r="J7487" s="24" t="str">
        <f>VLOOKUP($E7487,Mapping!$A$2:$C$502,2,0)</f>
        <v>Event After Effect</v>
      </c>
      <c r="K7487" s="24" t="str">
        <f>VLOOKUP(G7487,Mapping!$E$2:$F$246,2,0)</f>
        <v>S2</v>
      </c>
    </row>
    <row r="7488" spans="5:11" x14ac:dyDescent="0.25">
      <c r="E7488" s="5" t="s">
        <v>160</v>
      </c>
      <c r="F7488" s="1" t="s">
        <v>117</v>
      </c>
      <c r="G7488" s="2">
        <v>44382</v>
      </c>
      <c r="H7488" s="5">
        <v>0</v>
      </c>
      <c r="I7488" s="24">
        <f>VLOOKUP($E7488,Mapping!$A$2:$C$502,3,0)</f>
        <v>0</v>
      </c>
      <c r="J7488" s="24" t="str">
        <f>VLOOKUP($E7488,Mapping!$A$2:$C$502,2,0)</f>
        <v>Event After Effect</v>
      </c>
      <c r="K7488" s="24" t="str">
        <f>VLOOKUP(G7488,Mapping!$E$2:$F$246,2,0)</f>
        <v>S2</v>
      </c>
    </row>
    <row r="7489" spans="5:11" x14ac:dyDescent="0.25">
      <c r="E7489" s="5" t="s">
        <v>161</v>
      </c>
      <c r="F7489" s="1" t="s">
        <v>117</v>
      </c>
      <c r="G7489" s="2">
        <v>44382</v>
      </c>
      <c r="H7489" s="5">
        <v>0</v>
      </c>
      <c r="I7489" s="24">
        <f>VLOOKUP($E7489,Mapping!$A$2:$C$502,3,0)</f>
        <v>0</v>
      </c>
      <c r="J7489" s="24" t="str">
        <f>VLOOKUP($E7489,Mapping!$A$2:$C$502,2,0)</f>
        <v>Internal Event</v>
      </c>
      <c r="K7489" s="24" t="str">
        <f>VLOOKUP(G7489,Mapping!$E$2:$F$246,2,0)</f>
        <v>S2</v>
      </c>
    </row>
    <row r="7490" spans="5:11" x14ac:dyDescent="0.25">
      <c r="E7490" s="5" t="s">
        <v>162</v>
      </c>
      <c r="F7490" s="1" t="s">
        <v>117</v>
      </c>
      <c r="G7490" s="2">
        <v>44382</v>
      </c>
      <c r="H7490" s="5">
        <v>0</v>
      </c>
      <c r="I7490" s="24">
        <f>VLOOKUP($E7490,Mapping!$A$2:$C$502,3,0)</f>
        <v>0</v>
      </c>
      <c r="J7490" s="24" t="str">
        <f>VLOOKUP($E7490,Mapping!$A$2:$C$502,2,0)</f>
        <v>Tuesday Effect</v>
      </c>
      <c r="K7490" s="24" t="str">
        <f>VLOOKUP(G7490,Mapping!$E$2:$F$246,2,0)</f>
        <v>S2</v>
      </c>
    </row>
    <row r="7491" spans="5:11" x14ac:dyDescent="0.25">
      <c r="E7491" s="5" t="s">
        <v>222</v>
      </c>
      <c r="F7491" s="1" t="s">
        <v>117</v>
      </c>
      <c r="G7491" s="2">
        <v>44382</v>
      </c>
      <c r="H7491" s="5">
        <v>0</v>
      </c>
      <c r="I7491" s="24" t="str">
        <f>VLOOKUP($E7491,Mapping!$A$2:$C$502,3,0)</f>
        <v>Pre</v>
      </c>
      <c r="J7491" s="24" t="str">
        <f>VLOOKUP($E7491,Mapping!$A$2:$C$502,2,0)</f>
        <v>Unity</v>
      </c>
      <c r="K7491" s="24" t="str">
        <f>VLOOKUP(G7491,Mapping!$E$2:$F$246,2,0)</f>
        <v>S2</v>
      </c>
    </row>
    <row r="7492" spans="5:11" x14ac:dyDescent="0.25">
      <c r="E7492" s="5" t="s">
        <v>234</v>
      </c>
      <c r="F7492" s="1" t="s">
        <v>117</v>
      </c>
      <c r="G7492" s="2">
        <v>44382</v>
      </c>
      <c r="H7492" s="5">
        <v>0</v>
      </c>
      <c r="I7492" s="24" t="str">
        <f>VLOOKUP($E7492,Mapping!$A$2:$C$502,3,0)</f>
        <v>S1</v>
      </c>
      <c r="J7492" s="24" t="str">
        <f>VLOOKUP($E7492,Mapping!$A$2:$C$502,2,0)</f>
        <v>Unity</v>
      </c>
      <c r="K7492" s="24" t="str">
        <f>VLOOKUP(G7492,Mapping!$E$2:$F$246,2,0)</f>
        <v>S2</v>
      </c>
    </row>
    <row r="7493" spans="5:11" x14ac:dyDescent="0.25">
      <c r="E7493" s="5" t="s">
        <v>235</v>
      </c>
      <c r="F7493" s="1" t="s">
        <v>117</v>
      </c>
      <c r="G7493" s="2">
        <v>44382</v>
      </c>
      <c r="H7493" s="5">
        <v>52.355404854492697</v>
      </c>
      <c r="I7493" s="24" t="str">
        <f>VLOOKUP($E7493,Mapping!$A$2:$C$502,3,0)</f>
        <v>S2</v>
      </c>
      <c r="J7493" s="24" t="str">
        <f>VLOOKUP($E7493,Mapping!$A$2:$C$502,2,0)</f>
        <v>Unity</v>
      </c>
      <c r="K7493" s="24" t="str">
        <f>VLOOKUP(G7493,Mapping!$E$2:$F$246,2,0)</f>
        <v>S2</v>
      </c>
    </row>
    <row r="7494" spans="5:11" x14ac:dyDescent="0.25">
      <c r="E7494" s="5" t="s">
        <v>247</v>
      </c>
      <c r="F7494" s="1" t="s">
        <v>117</v>
      </c>
      <c r="G7494" s="2">
        <v>44382</v>
      </c>
      <c r="H7494" s="5">
        <v>0</v>
      </c>
      <c r="I7494" s="24" t="str">
        <f>VLOOKUP($E7494,Mapping!$A$2:$C$502,3,0)</f>
        <v>S3</v>
      </c>
      <c r="J7494" s="24" t="str">
        <f>VLOOKUP($E7494,Mapping!$A$2:$C$502,2,0)</f>
        <v>Unity</v>
      </c>
      <c r="K7494" s="24" t="str">
        <f>VLOOKUP(G7494,Mapping!$E$2:$F$246,2,0)</f>
        <v>S2</v>
      </c>
    </row>
    <row r="7495" spans="5:11" x14ac:dyDescent="0.25">
      <c r="E7495" s="5" t="s">
        <v>200</v>
      </c>
      <c r="F7495" s="1" t="s">
        <v>117</v>
      </c>
      <c r="G7495" s="2">
        <v>44383</v>
      </c>
      <c r="H7495" s="5">
        <v>5846.0013247665402</v>
      </c>
      <c r="I7495" s="24">
        <f>VLOOKUP($E7495,Mapping!$A$2:$C$502,3,0)</f>
        <v>0</v>
      </c>
      <c r="J7495" s="24" t="str">
        <f>VLOOKUP($E7495,Mapping!$A$2:$C$502,2,0)</f>
        <v>Apple Search</v>
      </c>
      <c r="K7495" s="24" t="str">
        <f>VLOOKUP(G7495,Mapping!$E$2:$F$246,2,0)</f>
        <v>S2</v>
      </c>
    </row>
    <row r="7496" spans="5:11" x14ac:dyDescent="0.25">
      <c r="E7496" s="5" t="s">
        <v>227</v>
      </c>
      <c r="F7496" s="1" t="s">
        <v>117</v>
      </c>
      <c r="G7496" s="2">
        <v>44383</v>
      </c>
      <c r="H7496" s="5">
        <v>208.693280765369</v>
      </c>
      <c r="I7496" s="24">
        <f>VLOOKUP($E7496,Mapping!$A$2:$C$502,3,0)</f>
        <v>0</v>
      </c>
      <c r="J7496" s="24" t="str">
        <f>VLOOKUP($E7496,Mapping!$A$2:$C$502,2,0)</f>
        <v>Applovin Rewarded</v>
      </c>
      <c r="K7496" s="24" t="str">
        <f>VLOOKUP(G7496,Mapping!$E$2:$F$246,2,0)</f>
        <v>S2</v>
      </c>
    </row>
    <row r="7497" spans="5:11" x14ac:dyDescent="0.25">
      <c r="E7497" s="5" t="s">
        <v>201</v>
      </c>
      <c r="F7497" s="1" t="s">
        <v>117</v>
      </c>
      <c r="G7497" s="2">
        <v>44383</v>
      </c>
      <c r="H7497" s="5">
        <v>434.69157120377201</v>
      </c>
      <c r="I7497" s="24">
        <f>VLOOKUP($E7497,Mapping!$A$2:$C$502,3,0)</f>
        <v>0</v>
      </c>
      <c r="J7497" s="24" t="str">
        <f>VLOOKUP($E7497,Mapping!$A$2:$C$502,2,0)</f>
        <v>Applovin Video</v>
      </c>
      <c r="K7497" s="24" t="str">
        <f>VLOOKUP(G7497,Mapping!$E$2:$F$246,2,0)</f>
        <v>S2</v>
      </c>
    </row>
    <row r="7498" spans="5:11" x14ac:dyDescent="0.25">
      <c r="E7498" s="5" t="s">
        <v>143</v>
      </c>
      <c r="F7498" s="1" t="s">
        <v>117</v>
      </c>
      <c r="G7498" s="2">
        <v>44383</v>
      </c>
      <c r="H7498" s="5">
        <v>0</v>
      </c>
      <c r="I7498" s="24">
        <f>VLOOKUP($E7498,Mapping!$A$2:$C$502,3,0)</f>
        <v>0</v>
      </c>
      <c r="J7498" s="24" t="str">
        <f>VLOOKUP($E7498,Mapping!$A$2:$C$502,2,0)</f>
        <v>Bug Fix</v>
      </c>
      <c r="K7498" s="24" t="str">
        <f>VLOOKUP(G7498,Mapping!$E$2:$F$246,2,0)</f>
        <v>S2</v>
      </c>
    </row>
    <row r="7499" spans="5:11" x14ac:dyDescent="0.25">
      <c r="E7499" s="5" t="s">
        <v>144</v>
      </c>
      <c r="F7499" s="1" t="s">
        <v>117</v>
      </c>
      <c r="G7499" s="2">
        <v>44383</v>
      </c>
      <c r="H7499" s="5">
        <v>0</v>
      </c>
      <c r="I7499" s="24">
        <f>VLOOKUP($E7499,Mapping!$A$2:$C$502,3,0)</f>
        <v>0</v>
      </c>
      <c r="J7499" s="24" t="str">
        <f>VLOOKUP($E7499,Mapping!$A$2:$C$502,2,0)</f>
        <v>Bug Fix</v>
      </c>
      <c r="K7499" s="24" t="str">
        <f>VLOOKUP(G7499,Mapping!$E$2:$F$246,2,0)</f>
        <v>S2</v>
      </c>
    </row>
    <row r="7500" spans="5:11" x14ac:dyDescent="0.25">
      <c r="E7500" s="5" t="s">
        <v>226</v>
      </c>
      <c r="F7500" s="1" t="s">
        <v>117</v>
      </c>
      <c r="G7500" s="2">
        <v>44383</v>
      </c>
      <c r="H7500" s="5">
        <v>0</v>
      </c>
      <c r="I7500" s="24">
        <f>VLOOKUP($E7500,Mapping!$A$2:$C$502,3,0)</f>
        <v>0</v>
      </c>
      <c r="J7500" s="24" t="str">
        <f>VLOOKUP($E7500,Mapping!$A$2:$C$502,2,0)</f>
        <v>Bug Fix</v>
      </c>
      <c r="K7500" s="24" t="str">
        <f>VLOOKUP(G7500,Mapping!$E$2:$F$246,2,0)</f>
        <v>S2</v>
      </c>
    </row>
    <row r="7501" spans="5:11" x14ac:dyDescent="0.25">
      <c r="E7501" s="5" t="s">
        <v>146</v>
      </c>
      <c r="F7501" s="1" t="s">
        <v>117</v>
      </c>
      <c r="G7501" s="2">
        <v>44383</v>
      </c>
      <c r="H7501" s="5">
        <v>0</v>
      </c>
      <c r="I7501" s="24">
        <f>VLOOKUP($E7501,Mapping!$A$2:$C$502,3,0)</f>
        <v>0</v>
      </c>
      <c r="J7501" s="24" t="str">
        <f>VLOOKUP($E7501,Mapping!$A$2:$C$502,2,0)</f>
        <v>Event After Effect</v>
      </c>
      <c r="K7501" s="24" t="str">
        <f>VLOOKUP(G7501,Mapping!$E$2:$F$246,2,0)</f>
        <v>S2</v>
      </c>
    </row>
    <row r="7502" spans="5:11" x14ac:dyDescent="0.25">
      <c r="E7502" s="5" t="s">
        <v>228</v>
      </c>
      <c r="F7502" s="1" t="s">
        <v>117</v>
      </c>
      <c r="G7502" s="2">
        <v>44383</v>
      </c>
      <c r="H7502" s="5">
        <v>1897.14498481857</v>
      </c>
      <c r="I7502" s="24">
        <f>VLOOKUP($E7502,Mapping!$A$2:$C$502,3,0)</f>
        <v>0</v>
      </c>
      <c r="J7502" s="24" t="str">
        <f>VLOOKUP($E7502,Mapping!$A$2:$C$502,2,0)</f>
        <v>Bytedance Global</v>
      </c>
      <c r="K7502" s="24" t="str">
        <f>VLOOKUP(G7502,Mapping!$E$2:$F$246,2,0)</f>
        <v>S2</v>
      </c>
    </row>
    <row r="7503" spans="5:11" x14ac:dyDescent="0.25">
      <c r="E7503" s="5" t="s">
        <v>180</v>
      </c>
      <c r="F7503" s="1" t="s">
        <v>117</v>
      </c>
      <c r="G7503" s="2">
        <v>44383</v>
      </c>
      <c r="H7503" s="5">
        <v>-15463.0743555638</v>
      </c>
      <c r="I7503" s="24">
        <f>VLOOKUP($E7503,Mapping!$A$2:$C$502,3,0)</f>
        <v>0</v>
      </c>
      <c r="J7503" s="24" t="str">
        <f>VLOOKUP($E7503,Mapping!$A$2:$C$502,2,0)</f>
        <v>Lords Mobile</v>
      </c>
      <c r="K7503" s="24" t="str">
        <f>VLOOKUP(G7503,Mapping!$E$2:$F$246,2,0)</f>
        <v>S2</v>
      </c>
    </row>
    <row r="7504" spans="5:11" x14ac:dyDescent="0.25">
      <c r="E7504" s="5" t="s">
        <v>181</v>
      </c>
      <c r="F7504" s="1" t="s">
        <v>117</v>
      </c>
      <c r="G7504" s="2">
        <v>44383</v>
      </c>
      <c r="H7504" s="5">
        <v>-9907.4450866818897</v>
      </c>
      <c r="I7504" s="24">
        <f>VLOOKUP($E7504,Mapping!$A$2:$C$502,3,0)</f>
        <v>0</v>
      </c>
      <c r="J7504" s="24" t="str">
        <f>VLOOKUP($E7504,Mapping!$A$2:$C$502,2,0)</f>
        <v>Rise of Kingdom</v>
      </c>
      <c r="K7504" s="24" t="str">
        <f>VLOOKUP(G7504,Mapping!$E$2:$F$246,2,0)</f>
        <v>S2</v>
      </c>
    </row>
    <row r="7505" spans="5:11" x14ac:dyDescent="0.25">
      <c r="E7505" s="5" t="s">
        <v>182</v>
      </c>
      <c r="F7505" s="1" t="s">
        <v>117</v>
      </c>
      <c r="G7505" s="2">
        <v>44383</v>
      </c>
      <c r="H7505" s="5">
        <v>-7752.0332864771099</v>
      </c>
      <c r="I7505" s="24">
        <f>VLOOKUP($E7505,Mapping!$A$2:$C$502,3,0)</f>
        <v>0</v>
      </c>
      <c r="J7505" s="24" t="str">
        <f>VLOOKUP($E7505,Mapping!$A$2:$C$502,2,0)</f>
        <v>West Game</v>
      </c>
      <c r="K7505" s="24" t="str">
        <f>VLOOKUP(G7505,Mapping!$E$2:$F$246,2,0)</f>
        <v>S2</v>
      </c>
    </row>
    <row r="7506" spans="5:11" x14ac:dyDescent="0.25">
      <c r="E7506" s="5" t="s">
        <v>148</v>
      </c>
      <c r="F7506" s="1" t="s">
        <v>117</v>
      </c>
      <c r="G7506" s="2">
        <v>44383</v>
      </c>
      <c r="H7506" s="5">
        <v>0</v>
      </c>
      <c r="I7506" s="24">
        <f>VLOOKUP($E7506,Mapping!$A$2:$C$502,3,0)</f>
        <v>0</v>
      </c>
      <c r="J7506" s="24" t="str">
        <f>VLOOKUP($E7506,Mapping!$A$2:$C$502,2,0)</f>
        <v>Event After Effect</v>
      </c>
      <c r="K7506" s="24" t="str">
        <f>VLOOKUP(G7506,Mapping!$E$2:$F$246,2,0)</f>
        <v>S2</v>
      </c>
    </row>
    <row r="7507" spans="5:11" x14ac:dyDescent="0.25">
      <c r="E7507" s="5" t="s">
        <v>202</v>
      </c>
      <c r="F7507" s="1" t="s">
        <v>117</v>
      </c>
      <c r="G7507" s="2">
        <v>44383</v>
      </c>
      <c r="H7507" s="5">
        <v>0</v>
      </c>
      <c r="I7507" s="24" t="str">
        <f>VLOOKUP($E7507,Mapping!$A$2:$C$502,3,0)</f>
        <v>S1</v>
      </c>
      <c r="J7507" s="24" t="str">
        <f>VLOOKUP($E7507,Mapping!$A$2:$C$502,2,0)</f>
        <v>Facebook AEO AAA</v>
      </c>
      <c r="K7507" s="24" t="str">
        <f>VLOOKUP(G7507,Mapping!$E$2:$F$246,2,0)</f>
        <v>S2</v>
      </c>
    </row>
    <row r="7508" spans="5:11" x14ac:dyDescent="0.25">
      <c r="E7508" s="5" t="s">
        <v>203</v>
      </c>
      <c r="F7508" s="1" t="s">
        <v>117</v>
      </c>
      <c r="G7508" s="2">
        <v>44383</v>
      </c>
      <c r="H7508" s="5">
        <v>1715.1305623140499</v>
      </c>
      <c r="I7508" s="24" t="str">
        <f>VLOOKUP($E7508,Mapping!$A$2:$C$502,3,0)</f>
        <v>S2</v>
      </c>
      <c r="J7508" s="24" t="str">
        <f>VLOOKUP($E7508,Mapping!$A$2:$C$502,2,0)</f>
        <v>Facebook AEO AAA</v>
      </c>
      <c r="K7508" s="24" t="str">
        <f>VLOOKUP(G7508,Mapping!$E$2:$F$246,2,0)</f>
        <v>S2</v>
      </c>
    </row>
    <row r="7509" spans="5:11" x14ac:dyDescent="0.25">
      <c r="E7509" s="5" t="s">
        <v>243</v>
      </c>
      <c r="F7509" s="1" t="s">
        <v>117</v>
      </c>
      <c r="G7509" s="2">
        <v>44383</v>
      </c>
      <c r="H7509" s="5">
        <v>0</v>
      </c>
      <c r="I7509" s="24" t="str">
        <f>VLOOKUP($E7509,Mapping!$A$2:$C$502,3,0)</f>
        <v>S3</v>
      </c>
      <c r="J7509" s="24" t="str">
        <f>VLOOKUP($E7509,Mapping!$A$2:$C$502,2,0)</f>
        <v>Facebook AEO AAA</v>
      </c>
      <c r="K7509" s="24" t="str">
        <f>VLOOKUP(G7509,Mapping!$E$2:$F$246,2,0)</f>
        <v>S2</v>
      </c>
    </row>
    <row r="7510" spans="5:11" x14ac:dyDescent="0.25">
      <c r="E7510" s="5" t="s">
        <v>204</v>
      </c>
      <c r="F7510" s="1" t="s">
        <v>117</v>
      </c>
      <c r="G7510" s="2">
        <v>44383</v>
      </c>
      <c r="H7510" s="5">
        <v>0</v>
      </c>
      <c r="I7510" s="24" t="str">
        <f>VLOOKUP($E7510,Mapping!$A$2:$C$502,3,0)</f>
        <v>Pre</v>
      </c>
      <c r="J7510" s="24" t="str">
        <f>VLOOKUP($E7510,Mapping!$A$2:$C$502,2,0)</f>
        <v>Facebook AEO AAA</v>
      </c>
      <c r="K7510" s="24" t="str">
        <f>VLOOKUP(G7510,Mapping!$E$2:$F$246,2,0)</f>
        <v>S2</v>
      </c>
    </row>
    <row r="7511" spans="5:11" x14ac:dyDescent="0.25">
      <c r="E7511" s="5" t="s">
        <v>205</v>
      </c>
      <c r="F7511" s="1" t="s">
        <v>117</v>
      </c>
      <c r="G7511" s="2">
        <v>44383</v>
      </c>
      <c r="H7511" s="5">
        <v>0</v>
      </c>
      <c r="I7511" s="24" t="str">
        <f>VLOOKUP($E7511,Mapping!$A$2:$C$502,3,0)</f>
        <v>S1</v>
      </c>
      <c r="J7511" s="24" t="str">
        <f>VLOOKUP($E7511,Mapping!$A$2:$C$502,2,0)</f>
        <v>Facebook AEO BAU</v>
      </c>
      <c r="K7511" s="24" t="str">
        <f>VLOOKUP(G7511,Mapping!$E$2:$F$246,2,0)</f>
        <v>S2</v>
      </c>
    </row>
    <row r="7512" spans="5:11" x14ac:dyDescent="0.25">
      <c r="E7512" s="5" t="s">
        <v>206</v>
      </c>
      <c r="F7512" s="1" t="s">
        <v>117</v>
      </c>
      <c r="G7512" s="2">
        <v>44383</v>
      </c>
      <c r="H7512" s="5">
        <v>79.450798795307804</v>
      </c>
      <c r="I7512" s="24" t="str">
        <f>VLOOKUP($E7512,Mapping!$A$2:$C$502,3,0)</f>
        <v>S2</v>
      </c>
      <c r="J7512" s="24" t="str">
        <f>VLOOKUP($E7512,Mapping!$A$2:$C$502,2,0)</f>
        <v>Facebook AEO BAU</v>
      </c>
      <c r="K7512" s="24" t="str">
        <f>VLOOKUP(G7512,Mapping!$E$2:$F$246,2,0)</f>
        <v>S2</v>
      </c>
    </row>
    <row r="7513" spans="5:11" x14ac:dyDescent="0.25">
      <c r="E7513" s="5" t="s">
        <v>244</v>
      </c>
      <c r="F7513" s="1" t="s">
        <v>117</v>
      </c>
      <c r="G7513" s="2">
        <v>44383</v>
      </c>
      <c r="H7513" s="5">
        <v>0</v>
      </c>
      <c r="I7513" s="24" t="str">
        <f>VLOOKUP($E7513,Mapping!$A$2:$C$502,3,0)</f>
        <v>S3</v>
      </c>
      <c r="J7513" s="24" t="str">
        <f>VLOOKUP($E7513,Mapping!$A$2:$C$502,2,0)</f>
        <v>Facebook AEO BAU</v>
      </c>
      <c r="K7513" s="24" t="str">
        <f>VLOOKUP(G7513,Mapping!$E$2:$F$246,2,0)</f>
        <v>S2</v>
      </c>
    </row>
    <row r="7514" spans="5:11" x14ac:dyDescent="0.25">
      <c r="E7514" s="5" t="s">
        <v>207</v>
      </c>
      <c r="F7514" s="1" t="s">
        <v>117</v>
      </c>
      <c r="G7514" s="2">
        <v>44383</v>
      </c>
      <c r="H7514" s="5">
        <v>0</v>
      </c>
      <c r="I7514" s="24" t="str">
        <f>VLOOKUP($E7514,Mapping!$A$2:$C$502,3,0)</f>
        <v>Pre</v>
      </c>
      <c r="J7514" s="24" t="str">
        <f>VLOOKUP($E7514,Mapping!$A$2:$C$502,2,0)</f>
        <v>Facebook AEO BAU</v>
      </c>
      <c r="K7514" s="24" t="str">
        <f>VLOOKUP(G7514,Mapping!$E$2:$F$246,2,0)</f>
        <v>S2</v>
      </c>
    </row>
    <row r="7515" spans="5:11" x14ac:dyDescent="0.25">
      <c r="E7515" s="5" t="s">
        <v>208</v>
      </c>
      <c r="F7515" s="1" t="s">
        <v>117</v>
      </c>
      <c r="G7515" s="2">
        <v>44383</v>
      </c>
      <c r="H7515" s="5">
        <v>0</v>
      </c>
      <c r="I7515" s="24" t="str">
        <f>VLOOKUP($E7515,Mapping!$A$2:$C$502,3,0)</f>
        <v>Pre</v>
      </c>
      <c r="J7515" s="24" t="str">
        <f>VLOOKUP($E7515,Mapping!$A$2:$C$502,2,0)</f>
        <v>Facebook VO AAA</v>
      </c>
      <c r="K7515" s="24" t="str">
        <f>VLOOKUP(G7515,Mapping!$E$2:$F$246,2,0)</f>
        <v>S2</v>
      </c>
    </row>
    <row r="7516" spans="5:11" x14ac:dyDescent="0.25">
      <c r="E7516" s="5" t="s">
        <v>209</v>
      </c>
      <c r="F7516" s="1" t="s">
        <v>117</v>
      </c>
      <c r="G7516" s="2">
        <v>44383</v>
      </c>
      <c r="H7516" s="5">
        <v>0</v>
      </c>
      <c r="I7516" s="24" t="str">
        <f>VLOOKUP($E7516,Mapping!$A$2:$C$502,3,0)</f>
        <v>S1</v>
      </c>
      <c r="J7516" s="24" t="str">
        <f>VLOOKUP($E7516,Mapping!$A$2:$C$502,2,0)</f>
        <v>Facebook VO AAA</v>
      </c>
      <c r="K7516" s="24" t="str">
        <f>VLOOKUP(G7516,Mapping!$E$2:$F$246,2,0)</f>
        <v>S2</v>
      </c>
    </row>
    <row r="7517" spans="5:11" x14ac:dyDescent="0.25">
      <c r="E7517" s="5" t="s">
        <v>210</v>
      </c>
      <c r="F7517" s="1" t="s">
        <v>117</v>
      </c>
      <c r="G7517" s="2">
        <v>44383</v>
      </c>
      <c r="H7517" s="5">
        <v>10449.744389113999</v>
      </c>
      <c r="I7517" s="24" t="str">
        <f>VLOOKUP($E7517,Mapping!$A$2:$C$502,3,0)</f>
        <v>S2</v>
      </c>
      <c r="J7517" s="24" t="str">
        <f>VLOOKUP($E7517,Mapping!$A$2:$C$502,2,0)</f>
        <v>Facebook VO AAA</v>
      </c>
      <c r="K7517" s="24" t="str">
        <f>VLOOKUP(G7517,Mapping!$E$2:$F$246,2,0)</f>
        <v>S2</v>
      </c>
    </row>
    <row r="7518" spans="5:11" x14ac:dyDescent="0.25">
      <c r="E7518" s="5" t="s">
        <v>245</v>
      </c>
      <c r="F7518" s="1" t="s">
        <v>117</v>
      </c>
      <c r="G7518" s="2">
        <v>44383</v>
      </c>
      <c r="H7518" s="5">
        <v>0</v>
      </c>
      <c r="I7518" s="24" t="str">
        <f>VLOOKUP($E7518,Mapping!$A$2:$C$502,3,0)</f>
        <v>S3</v>
      </c>
      <c r="J7518" s="24" t="str">
        <f>VLOOKUP($E7518,Mapping!$A$2:$C$502,2,0)</f>
        <v>Facebook VO AAA</v>
      </c>
      <c r="K7518" s="24" t="str">
        <f>VLOOKUP(G7518,Mapping!$E$2:$F$246,2,0)</f>
        <v>S2</v>
      </c>
    </row>
    <row r="7519" spans="5:11" x14ac:dyDescent="0.25">
      <c r="E7519" s="5" t="s">
        <v>211</v>
      </c>
      <c r="F7519" s="1" t="s">
        <v>117</v>
      </c>
      <c r="G7519" s="2">
        <v>44383</v>
      </c>
      <c r="H7519" s="5">
        <v>0</v>
      </c>
      <c r="I7519" s="24" t="str">
        <f>VLOOKUP($E7519,Mapping!$A$2:$C$502,3,0)</f>
        <v>Pre</v>
      </c>
      <c r="J7519" s="24" t="str">
        <f>VLOOKUP($E7519,Mapping!$A$2:$C$502,2,0)</f>
        <v>Facebook VO BAU</v>
      </c>
      <c r="K7519" s="24" t="str">
        <f>VLOOKUP(G7519,Mapping!$E$2:$F$246,2,0)</f>
        <v>S2</v>
      </c>
    </row>
    <row r="7520" spans="5:11" x14ac:dyDescent="0.25">
      <c r="E7520" s="5" t="s">
        <v>212</v>
      </c>
      <c r="F7520" s="1" t="s">
        <v>117</v>
      </c>
      <c r="G7520" s="2">
        <v>44383</v>
      </c>
      <c r="H7520" s="5">
        <v>2.4212220781871698</v>
      </c>
      <c r="I7520" s="24" t="str">
        <f>VLOOKUP($E7520,Mapping!$A$2:$C$502,3,0)</f>
        <v>S1</v>
      </c>
      <c r="J7520" s="24" t="str">
        <f>VLOOKUP($E7520,Mapping!$A$2:$C$502,2,0)</f>
        <v>Facebook VO BAU</v>
      </c>
      <c r="K7520" s="24" t="str">
        <f>VLOOKUP(G7520,Mapping!$E$2:$F$246,2,0)</f>
        <v>S2</v>
      </c>
    </row>
    <row r="7521" spans="5:11" x14ac:dyDescent="0.25">
      <c r="E7521" s="5" t="s">
        <v>213</v>
      </c>
      <c r="F7521" s="1" t="s">
        <v>117</v>
      </c>
      <c r="G7521" s="2">
        <v>44383</v>
      </c>
      <c r="H7521" s="5">
        <v>1057.1361777632001</v>
      </c>
      <c r="I7521" s="24" t="str">
        <f>VLOOKUP($E7521,Mapping!$A$2:$C$502,3,0)</f>
        <v>S2</v>
      </c>
      <c r="J7521" s="24" t="str">
        <f>VLOOKUP($E7521,Mapping!$A$2:$C$502,2,0)</f>
        <v>Facebook VO BAU</v>
      </c>
      <c r="K7521" s="24" t="str">
        <f>VLOOKUP(G7521,Mapping!$E$2:$F$246,2,0)</f>
        <v>S2</v>
      </c>
    </row>
    <row r="7522" spans="5:11" x14ac:dyDescent="0.25">
      <c r="E7522" s="5" t="s">
        <v>246</v>
      </c>
      <c r="F7522" s="1" t="s">
        <v>117</v>
      </c>
      <c r="G7522" s="2">
        <v>44383</v>
      </c>
      <c r="H7522" s="5">
        <v>0</v>
      </c>
      <c r="I7522" s="24" t="str">
        <f>VLOOKUP($E7522,Mapping!$A$2:$C$502,3,0)</f>
        <v>S3</v>
      </c>
      <c r="J7522" s="24" t="str">
        <f>VLOOKUP($E7522,Mapping!$A$2:$C$502,2,0)</f>
        <v>Facebook VO BAU</v>
      </c>
      <c r="K7522" s="24" t="str">
        <f>VLOOKUP(G7522,Mapping!$E$2:$F$246,2,0)</f>
        <v>S2</v>
      </c>
    </row>
    <row r="7523" spans="5:11" x14ac:dyDescent="0.25">
      <c r="E7523" s="5" t="s">
        <v>214</v>
      </c>
      <c r="F7523" s="1" t="s">
        <v>117</v>
      </c>
      <c r="G7523" s="2">
        <v>44383</v>
      </c>
      <c r="H7523" s="5">
        <v>0</v>
      </c>
      <c r="I7523" s="24" t="str">
        <f>VLOOKUP($E7523,Mapping!$A$2:$C$502,3,0)</f>
        <v>Pre</v>
      </c>
      <c r="J7523" s="24" t="str">
        <f>VLOOKUP($E7523,Mapping!$A$2:$C$502,2,0)</f>
        <v>Facebook VO Dynamic</v>
      </c>
      <c r="K7523" s="24" t="str">
        <f>VLOOKUP(G7523,Mapping!$E$2:$F$246,2,0)</f>
        <v>S2</v>
      </c>
    </row>
    <row r="7524" spans="5:11" x14ac:dyDescent="0.25">
      <c r="E7524" s="5" t="s">
        <v>215</v>
      </c>
      <c r="F7524" s="1" t="s">
        <v>117</v>
      </c>
      <c r="G7524" s="2">
        <v>44383</v>
      </c>
      <c r="H7524" s="5">
        <v>98.544545371261407</v>
      </c>
      <c r="I7524" s="24" t="str">
        <f>VLOOKUP($E7524,Mapping!$A$2:$C$502,3,0)</f>
        <v>S1</v>
      </c>
      <c r="J7524" s="24" t="str">
        <f>VLOOKUP($E7524,Mapping!$A$2:$C$502,2,0)</f>
        <v>Facebook VO Dynamic</v>
      </c>
      <c r="K7524" s="24" t="str">
        <f>VLOOKUP(G7524,Mapping!$E$2:$F$246,2,0)</f>
        <v>S2</v>
      </c>
    </row>
    <row r="7525" spans="5:11" x14ac:dyDescent="0.25">
      <c r="E7525" s="5" t="s">
        <v>216</v>
      </c>
      <c r="F7525" s="1" t="s">
        <v>117</v>
      </c>
      <c r="G7525" s="2">
        <v>44383</v>
      </c>
      <c r="H7525" s="5">
        <v>0</v>
      </c>
      <c r="I7525" s="24" t="str">
        <f>VLOOKUP($E7525,Mapping!$A$2:$C$502,3,0)</f>
        <v>Pre</v>
      </c>
      <c r="J7525" s="24" t="str">
        <f>VLOOKUP($E7525,Mapping!$A$2:$C$502,2,0)</f>
        <v>Google Display</v>
      </c>
      <c r="K7525" s="24" t="str">
        <f>VLOOKUP(G7525,Mapping!$E$2:$F$246,2,0)</f>
        <v>S2</v>
      </c>
    </row>
    <row r="7526" spans="5:11" x14ac:dyDescent="0.25">
      <c r="E7526" s="5" t="s">
        <v>217</v>
      </c>
      <c r="F7526" s="1" t="s">
        <v>117</v>
      </c>
      <c r="G7526" s="2">
        <v>44383</v>
      </c>
      <c r="H7526" s="5">
        <v>0</v>
      </c>
      <c r="I7526" s="24">
        <f>VLOOKUP($E7526,Mapping!$A$2:$C$502,3,0)</f>
        <v>0</v>
      </c>
      <c r="J7526" s="24" t="str">
        <f>VLOOKUP($E7526,Mapping!$A$2:$C$502,2,0)</f>
        <v>Google Display</v>
      </c>
      <c r="K7526" s="24" t="str">
        <f>VLOOKUP(G7526,Mapping!$E$2:$F$246,2,0)</f>
        <v>S2</v>
      </c>
    </row>
    <row r="7527" spans="5:11" x14ac:dyDescent="0.25">
      <c r="E7527" s="5" t="s">
        <v>229</v>
      </c>
      <c r="F7527" s="1" t="s">
        <v>117</v>
      </c>
      <c r="G7527" s="2">
        <v>44383</v>
      </c>
      <c r="H7527" s="5">
        <v>12305.3854899206</v>
      </c>
      <c r="I7527" s="24">
        <f>VLOOKUP($E7527,Mapping!$A$2:$C$502,3,0)</f>
        <v>0</v>
      </c>
      <c r="J7527" s="24" t="str">
        <f>VLOOKUP($E7527,Mapping!$A$2:$C$502,2,0)</f>
        <v>Google Display</v>
      </c>
      <c r="K7527" s="24" t="str">
        <f>VLOOKUP(G7527,Mapping!$E$2:$F$246,2,0)</f>
        <v>S2</v>
      </c>
    </row>
    <row r="7528" spans="5:11" x14ac:dyDescent="0.25">
      <c r="E7528" s="5" t="s">
        <v>218</v>
      </c>
      <c r="F7528" s="1" t="s">
        <v>117</v>
      </c>
      <c r="G7528" s="2">
        <v>44383</v>
      </c>
      <c r="H7528" s="5">
        <v>0</v>
      </c>
      <c r="I7528" s="24">
        <f>VLOOKUP($E7528,Mapping!$A$2:$C$502,3,0)</f>
        <v>0</v>
      </c>
      <c r="J7528" s="24" t="str">
        <f>VLOOKUP($E7528,Mapping!$A$2:$C$502,2,0)</f>
        <v>Google Display</v>
      </c>
      <c r="K7528" s="24" t="str">
        <f>VLOOKUP(G7528,Mapping!$E$2:$F$246,2,0)</f>
        <v>S2</v>
      </c>
    </row>
    <row r="7529" spans="5:11" x14ac:dyDescent="0.25">
      <c r="E7529" s="5" t="s">
        <v>230</v>
      </c>
      <c r="F7529" s="1" t="s">
        <v>117</v>
      </c>
      <c r="G7529" s="2">
        <v>44383</v>
      </c>
      <c r="H7529" s="5">
        <v>0</v>
      </c>
      <c r="I7529" s="24" t="str">
        <f>VLOOKUP($E7529,Mapping!$A$2:$C$502,3,0)</f>
        <v>S1</v>
      </c>
      <c r="J7529" s="24" t="str">
        <f>VLOOKUP($E7529,Mapping!$A$2:$C$502,2,0)</f>
        <v>Google Display</v>
      </c>
      <c r="K7529" s="24" t="str">
        <f>VLOOKUP(G7529,Mapping!$E$2:$F$246,2,0)</f>
        <v>S2</v>
      </c>
    </row>
    <row r="7530" spans="5:11" x14ac:dyDescent="0.25">
      <c r="E7530" s="5" t="s">
        <v>219</v>
      </c>
      <c r="F7530" s="1" t="s">
        <v>117</v>
      </c>
      <c r="G7530" s="2">
        <v>44383</v>
      </c>
      <c r="H7530" s="5">
        <v>0</v>
      </c>
      <c r="I7530" s="24" t="str">
        <f>VLOOKUP($E7530,Mapping!$A$2:$C$502,3,0)</f>
        <v>Pre</v>
      </c>
      <c r="J7530" s="24" t="str">
        <f>VLOOKUP($E7530,Mapping!$A$2:$C$502,2,0)</f>
        <v>Google Youtube</v>
      </c>
      <c r="K7530" s="24" t="str">
        <f>VLOOKUP(G7530,Mapping!$E$2:$F$246,2,0)</f>
        <v>S2</v>
      </c>
    </row>
    <row r="7531" spans="5:11" x14ac:dyDescent="0.25">
      <c r="E7531" s="5" t="s">
        <v>220</v>
      </c>
      <c r="F7531" s="1" t="s">
        <v>117</v>
      </c>
      <c r="G7531" s="2">
        <v>44383</v>
      </c>
      <c r="H7531" s="5">
        <v>0</v>
      </c>
      <c r="I7531" s="24">
        <f>VLOOKUP($E7531,Mapping!$A$2:$C$502,3,0)</f>
        <v>0</v>
      </c>
      <c r="J7531" s="24" t="str">
        <f>VLOOKUP($E7531,Mapping!$A$2:$C$502,2,0)</f>
        <v>Google Youtube</v>
      </c>
      <c r="K7531" s="24" t="str">
        <f>VLOOKUP(G7531,Mapping!$E$2:$F$246,2,0)</f>
        <v>S2</v>
      </c>
    </row>
    <row r="7532" spans="5:11" x14ac:dyDescent="0.25">
      <c r="E7532" s="5" t="s">
        <v>231</v>
      </c>
      <c r="F7532" s="1" t="s">
        <v>117</v>
      </c>
      <c r="G7532" s="2">
        <v>44383</v>
      </c>
      <c r="H7532" s="5">
        <v>8.4590318772980899E-2</v>
      </c>
      <c r="I7532" s="24">
        <f>VLOOKUP($E7532,Mapping!$A$2:$C$502,3,0)</f>
        <v>0</v>
      </c>
      <c r="J7532" s="24" t="str">
        <f>VLOOKUP($E7532,Mapping!$A$2:$C$502,2,0)</f>
        <v>Google Youtube</v>
      </c>
      <c r="K7532" s="24" t="str">
        <f>VLOOKUP(G7532,Mapping!$E$2:$F$246,2,0)</f>
        <v>S2</v>
      </c>
    </row>
    <row r="7533" spans="5:11" x14ac:dyDescent="0.25">
      <c r="E7533" s="5" t="s">
        <v>221</v>
      </c>
      <c r="F7533" s="1" t="s">
        <v>117</v>
      </c>
      <c r="G7533" s="2">
        <v>44383</v>
      </c>
      <c r="H7533" s="5">
        <v>0</v>
      </c>
      <c r="I7533" s="24">
        <f>VLOOKUP($E7533,Mapping!$A$2:$C$502,3,0)</f>
        <v>0</v>
      </c>
      <c r="J7533" s="24" t="str">
        <f>VLOOKUP($E7533,Mapping!$A$2:$C$502,2,0)</f>
        <v>Google Youtube</v>
      </c>
      <c r="K7533" s="24" t="str">
        <f>VLOOKUP(G7533,Mapping!$E$2:$F$246,2,0)</f>
        <v>S2</v>
      </c>
    </row>
    <row r="7534" spans="5:11" x14ac:dyDescent="0.25">
      <c r="E7534" s="5" t="s">
        <v>232</v>
      </c>
      <c r="F7534" s="1" t="s">
        <v>117</v>
      </c>
      <c r="G7534" s="2">
        <v>44383</v>
      </c>
      <c r="H7534" s="5">
        <v>17505.227982926899</v>
      </c>
      <c r="I7534" s="24" t="str">
        <f>VLOOKUP($E7534,Mapping!$A$2:$C$502,3,0)</f>
        <v>S1</v>
      </c>
      <c r="J7534" s="24" t="str">
        <f>VLOOKUP($E7534,Mapping!$A$2:$C$502,2,0)</f>
        <v>Google Youtube</v>
      </c>
      <c r="K7534" s="24" t="str">
        <f>VLOOKUP(G7534,Mapping!$E$2:$F$246,2,0)</f>
        <v>S2</v>
      </c>
    </row>
    <row r="7535" spans="5:11" x14ac:dyDescent="0.25">
      <c r="E7535" s="5" t="s">
        <v>73</v>
      </c>
      <c r="F7535" s="1" t="s">
        <v>117</v>
      </c>
      <c r="G7535" s="2">
        <v>44383</v>
      </c>
      <c r="H7535" s="5">
        <v>282876.95580592903</v>
      </c>
      <c r="I7535" s="24">
        <f>VLOOKUP($E7535,Mapping!$A$2:$C$502,3,0)</f>
        <v>0</v>
      </c>
      <c r="J7535" s="24">
        <f>VLOOKUP($E7535,Mapping!$A$2:$C$502,2,0)</f>
        <v>0</v>
      </c>
      <c r="K7535" s="24" t="str">
        <f>VLOOKUP(G7535,Mapping!$E$2:$F$246,2,0)</f>
        <v>S2</v>
      </c>
    </row>
    <row r="7536" spans="5:11" x14ac:dyDescent="0.25">
      <c r="E7536" s="5" t="s">
        <v>149</v>
      </c>
      <c r="F7536" s="1" t="s">
        <v>117</v>
      </c>
      <c r="G7536" s="2">
        <v>44383</v>
      </c>
      <c r="H7536" s="5">
        <v>0</v>
      </c>
      <c r="I7536" s="24">
        <f>VLOOKUP($E7536,Mapping!$A$2:$C$502,3,0)</f>
        <v>0</v>
      </c>
      <c r="J7536" s="24" t="str">
        <f>VLOOKUP($E7536,Mapping!$A$2:$C$502,2,0)</f>
        <v>Event After Effect</v>
      </c>
      <c r="K7536" s="24" t="str">
        <f>VLOOKUP(G7536,Mapping!$E$2:$F$246,2,0)</f>
        <v>S2</v>
      </c>
    </row>
    <row r="7537" spans="5:11" x14ac:dyDescent="0.25">
      <c r="E7537" s="5" t="s">
        <v>150</v>
      </c>
      <c r="F7537" s="1" t="s">
        <v>117</v>
      </c>
      <c r="G7537" s="2">
        <v>44383</v>
      </c>
      <c r="H7537" s="5">
        <v>0</v>
      </c>
      <c r="I7537" s="24">
        <f>VLOOKUP($E7537,Mapping!$A$2:$C$502,3,0)</f>
        <v>0</v>
      </c>
      <c r="J7537" s="24" t="str">
        <f>VLOOKUP($E7537,Mapping!$A$2:$C$502,2,0)</f>
        <v>Internal Event</v>
      </c>
      <c r="K7537" s="24" t="str">
        <f>VLOOKUP(G7537,Mapping!$E$2:$F$246,2,0)</f>
        <v>S2</v>
      </c>
    </row>
    <row r="7538" spans="5:11" x14ac:dyDescent="0.25">
      <c r="E7538" s="5" t="s">
        <v>151</v>
      </c>
      <c r="F7538" s="1" t="s">
        <v>117</v>
      </c>
      <c r="G7538" s="2">
        <v>44383</v>
      </c>
      <c r="H7538" s="5">
        <v>0</v>
      </c>
      <c r="I7538" s="24">
        <f>VLOOKUP($E7538,Mapping!$A$2:$C$502,3,0)</f>
        <v>0</v>
      </c>
      <c r="J7538" s="24" t="str">
        <f>VLOOKUP($E7538,Mapping!$A$2:$C$502,2,0)</f>
        <v>Internal Event</v>
      </c>
      <c r="K7538" s="24" t="str">
        <f>VLOOKUP(G7538,Mapping!$E$2:$F$246,2,0)</f>
        <v>S2</v>
      </c>
    </row>
    <row r="7539" spans="5:11" x14ac:dyDescent="0.25">
      <c r="E7539" s="5" t="s">
        <v>152</v>
      </c>
      <c r="F7539" s="1" t="s">
        <v>117</v>
      </c>
      <c r="G7539" s="2">
        <v>44383</v>
      </c>
      <c r="H7539" s="5">
        <v>0</v>
      </c>
      <c r="I7539" s="24">
        <f>VLOOKUP($E7539,Mapping!$A$2:$C$502,3,0)</f>
        <v>0</v>
      </c>
      <c r="J7539" s="24" t="str">
        <f>VLOOKUP($E7539,Mapping!$A$2:$C$502,2,0)</f>
        <v>Internal Event</v>
      </c>
      <c r="K7539" s="24" t="str">
        <f>VLOOKUP(G7539,Mapping!$E$2:$F$246,2,0)</f>
        <v>S2</v>
      </c>
    </row>
    <row r="7540" spans="5:11" x14ac:dyDescent="0.25">
      <c r="E7540" s="5" t="s">
        <v>153</v>
      </c>
      <c r="F7540" s="1" t="s">
        <v>117</v>
      </c>
      <c r="G7540" s="2">
        <v>44383</v>
      </c>
      <c r="H7540" s="5">
        <v>0</v>
      </c>
      <c r="I7540" s="24">
        <f>VLOOKUP($E7540,Mapping!$A$2:$C$502,3,0)</f>
        <v>0</v>
      </c>
      <c r="J7540" s="24" t="str">
        <f>VLOOKUP($E7540,Mapping!$A$2:$C$502,2,0)</f>
        <v>Monday Effect</v>
      </c>
      <c r="K7540" s="24" t="str">
        <f>VLOOKUP(G7540,Mapping!$E$2:$F$246,2,0)</f>
        <v>S2</v>
      </c>
    </row>
    <row r="7541" spans="5:11" x14ac:dyDescent="0.25">
      <c r="E7541" s="5" t="s">
        <v>154</v>
      </c>
      <c r="F7541" s="1" t="s">
        <v>117</v>
      </c>
      <c r="G7541" s="2">
        <v>44383</v>
      </c>
      <c r="H7541" s="5">
        <v>0</v>
      </c>
      <c r="I7541" s="24">
        <f>VLOOKUP($E7541,Mapping!$A$2:$C$502,3,0)</f>
        <v>0</v>
      </c>
      <c r="J7541" s="24" t="str">
        <f>VLOOKUP($E7541,Mapping!$A$2:$C$502,2,0)</f>
        <v>New Content</v>
      </c>
      <c r="K7541" s="24" t="str">
        <f>VLOOKUP(G7541,Mapping!$E$2:$F$246,2,0)</f>
        <v>S2</v>
      </c>
    </row>
    <row r="7542" spans="5:11" x14ac:dyDescent="0.25">
      <c r="E7542" s="5" t="s">
        <v>155</v>
      </c>
      <c r="F7542" s="1" t="s">
        <v>117</v>
      </c>
      <c r="G7542" s="2">
        <v>44383</v>
      </c>
      <c r="H7542" s="5">
        <v>0</v>
      </c>
      <c r="I7542" s="24">
        <f>VLOOKUP($E7542,Mapping!$A$2:$C$502,3,0)</f>
        <v>0</v>
      </c>
      <c r="J7542" s="24" t="str">
        <f>VLOOKUP($E7542,Mapping!$A$2:$C$502,2,0)</f>
        <v>Internal Event</v>
      </c>
      <c r="K7542" s="24" t="str">
        <f>VLOOKUP(G7542,Mapping!$E$2:$F$246,2,0)</f>
        <v>S2</v>
      </c>
    </row>
    <row r="7543" spans="5:11" x14ac:dyDescent="0.25">
      <c r="E7543" s="5" t="s">
        <v>156</v>
      </c>
      <c r="F7543" s="1" t="s">
        <v>117</v>
      </c>
      <c r="G7543" s="2">
        <v>44383</v>
      </c>
      <c r="H7543" s="5">
        <v>0</v>
      </c>
      <c r="I7543" s="24">
        <f>VLOOKUP($E7543,Mapping!$A$2:$C$502,3,0)</f>
        <v>0</v>
      </c>
      <c r="J7543" s="24" t="str">
        <f>VLOOKUP($E7543,Mapping!$A$2:$C$502,2,0)</f>
        <v>Internal Event</v>
      </c>
      <c r="K7543" s="24" t="str">
        <f>VLOOKUP(G7543,Mapping!$E$2:$F$246,2,0)</f>
        <v>S2</v>
      </c>
    </row>
    <row r="7544" spans="5:11" x14ac:dyDescent="0.25">
      <c r="E7544" s="5" t="s">
        <v>233</v>
      </c>
      <c r="F7544" s="1" t="s">
        <v>117</v>
      </c>
      <c r="G7544" s="2">
        <v>44383</v>
      </c>
      <c r="H7544" s="5">
        <v>0</v>
      </c>
      <c r="I7544" s="24" t="str">
        <f>VLOOKUP($E7544,Mapping!$A$2:$C$502,3,0)</f>
        <v>S2</v>
      </c>
      <c r="J7544" s="24" t="str">
        <f>VLOOKUP($E7544,Mapping!$A$2:$C$502,2,0)</f>
        <v>Reddit</v>
      </c>
      <c r="K7544" s="24" t="str">
        <f>VLOOKUP(G7544,Mapping!$E$2:$F$246,2,0)</f>
        <v>S2</v>
      </c>
    </row>
    <row r="7545" spans="5:11" x14ac:dyDescent="0.25">
      <c r="E7545" s="5" t="s">
        <v>158</v>
      </c>
      <c r="F7545" s="1" t="s">
        <v>117</v>
      </c>
      <c r="G7545" s="2">
        <v>44383</v>
      </c>
      <c r="H7545" s="5">
        <v>0</v>
      </c>
      <c r="I7545" s="24">
        <f>VLOOKUP($E7545,Mapping!$A$2:$C$502,3,0)</f>
        <v>0</v>
      </c>
      <c r="J7545" s="24" t="str">
        <f>VLOOKUP($E7545,Mapping!$A$2:$C$502,2,0)</f>
        <v>Internal Event</v>
      </c>
      <c r="K7545" s="24" t="str">
        <f>VLOOKUP(G7545,Mapping!$E$2:$F$246,2,0)</f>
        <v>S2</v>
      </c>
    </row>
    <row r="7546" spans="5:11" x14ac:dyDescent="0.25">
      <c r="E7546" s="5" t="s">
        <v>159</v>
      </c>
      <c r="F7546" s="1" t="s">
        <v>117</v>
      </c>
      <c r="G7546" s="2">
        <v>44383</v>
      </c>
      <c r="H7546" s="5">
        <v>0</v>
      </c>
      <c r="I7546" s="24">
        <f>VLOOKUP($E7546,Mapping!$A$2:$C$502,3,0)</f>
        <v>0</v>
      </c>
      <c r="J7546" s="24" t="str">
        <f>VLOOKUP($E7546,Mapping!$A$2:$C$502,2,0)</f>
        <v>Event After Effect</v>
      </c>
      <c r="K7546" s="24" t="str">
        <f>VLOOKUP(G7546,Mapping!$E$2:$F$246,2,0)</f>
        <v>S2</v>
      </c>
    </row>
    <row r="7547" spans="5:11" x14ac:dyDescent="0.25">
      <c r="E7547" s="5" t="s">
        <v>160</v>
      </c>
      <c r="F7547" s="1" t="s">
        <v>117</v>
      </c>
      <c r="G7547" s="2">
        <v>44383</v>
      </c>
      <c r="H7547" s="5">
        <v>0</v>
      </c>
      <c r="I7547" s="24">
        <f>VLOOKUP($E7547,Mapping!$A$2:$C$502,3,0)</f>
        <v>0</v>
      </c>
      <c r="J7547" s="24" t="str">
        <f>VLOOKUP($E7547,Mapping!$A$2:$C$502,2,0)</f>
        <v>Event After Effect</v>
      </c>
      <c r="K7547" s="24" t="str">
        <f>VLOOKUP(G7547,Mapping!$E$2:$F$246,2,0)</f>
        <v>S2</v>
      </c>
    </row>
    <row r="7548" spans="5:11" x14ac:dyDescent="0.25">
      <c r="E7548" s="5" t="s">
        <v>161</v>
      </c>
      <c r="F7548" s="1" t="s">
        <v>117</v>
      </c>
      <c r="G7548" s="2">
        <v>44383</v>
      </c>
      <c r="H7548" s="5">
        <v>0</v>
      </c>
      <c r="I7548" s="24">
        <f>VLOOKUP($E7548,Mapping!$A$2:$C$502,3,0)</f>
        <v>0</v>
      </c>
      <c r="J7548" s="24" t="str">
        <f>VLOOKUP($E7548,Mapping!$A$2:$C$502,2,0)</f>
        <v>Internal Event</v>
      </c>
      <c r="K7548" s="24" t="str">
        <f>VLOOKUP(G7548,Mapping!$E$2:$F$246,2,0)</f>
        <v>S2</v>
      </c>
    </row>
    <row r="7549" spans="5:11" x14ac:dyDescent="0.25">
      <c r="E7549" s="5" t="s">
        <v>162</v>
      </c>
      <c r="F7549" s="1" t="s">
        <v>117</v>
      </c>
      <c r="G7549" s="2">
        <v>44383</v>
      </c>
      <c r="H7549" s="5">
        <v>-30394.747551451699</v>
      </c>
      <c r="I7549" s="24">
        <f>VLOOKUP($E7549,Mapping!$A$2:$C$502,3,0)</f>
        <v>0</v>
      </c>
      <c r="J7549" s="24" t="str">
        <f>VLOOKUP($E7549,Mapping!$A$2:$C$502,2,0)</f>
        <v>Tuesday Effect</v>
      </c>
      <c r="K7549" s="24" t="str">
        <f>VLOOKUP(G7549,Mapping!$E$2:$F$246,2,0)</f>
        <v>S2</v>
      </c>
    </row>
    <row r="7550" spans="5:11" x14ac:dyDescent="0.25">
      <c r="E7550" s="5" t="s">
        <v>222</v>
      </c>
      <c r="F7550" s="1" t="s">
        <v>117</v>
      </c>
      <c r="G7550" s="2">
        <v>44383</v>
      </c>
      <c r="H7550" s="5">
        <v>0</v>
      </c>
      <c r="I7550" s="24" t="str">
        <f>VLOOKUP($E7550,Mapping!$A$2:$C$502,3,0)</f>
        <v>Pre</v>
      </c>
      <c r="J7550" s="24" t="str">
        <f>VLOOKUP($E7550,Mapping!$A$2:$C$502,2,0)</f>
        <v>Unity</v>
      </c>
      <c r="K7550" s="24" t="str">
        <f>VLOOKUP(G7550,Mapping!$E$2:$F$246,2,0)</f>
        <v>S2</v>
      </c>
    </row>
    <row r="7551" spans="5:11" x14ac:dyDescent="0.25">
      <c r="E7551" s="5" t="s">
        <v>234</v>
      </c>
      <c r="F7551" s="1" t="s">
        <v>117</v>
      </c>
      <c r="G7551" s="2">
        <v>44383</v>
      </c>
      <c r="H7551" s="5">
        <v>0</v>
      </c>
      <c r="I7551" s="24" t="str">
        <f>VLOOKUP($E7551,Mapping!$A$2:$C$502,3,0)</f>
        <v>S1</v>
      </c>
      <c r="J7551" s="24" t="str">
        <f>VLOOKUP($E7551,Mapping!$A$2:$C$502,2,0)</f>
        <v>Unity</v>
      </c>
      <c r="K7551" s="24" t="str">
        <f>VLOOKUP(G7551,Mapping!$E$2:$F$246,2,0)</f>
        <v>S2</v>
      </c>
    </row>
    <row r="7552" spans="5:11" x14ac:dyDescent="0.25">
      <c r="E7552" s="5" t="s">
        <v>235</v>
      </c>
      <c r="F7552" s="1" t="s">
        <v>117</v>
      </c>
      <c r="G7552" s="2">
        <v>44383</v>
      </c>
      <c r="H7552" s="5">
        <v>128.92437791218501</v>
      </c>
      <c r="I7552" s="24" t="str">
        <f>VLOOKUP($E7552,Mapping!$A$2:$C$502,3,0)</f>
        <v>S2</v>
      </c>
      <c r="J7552" s="24" t="str">
        <f>VLOOKUP($E7552,Mapping!$A$2:$C$502,2,0)</f>
        <v>Unity</v>
      </c>
      <c r="K7552" s="24" t="str">
        <f>VLOOKUP(G7552,Mapping!$E$2:$F$246,2,0)</f>
        <v>S2</v>
      </c>
    </row>
    <row r="7553" spans="5:11" x14ac:dyDescent="0.25">
      <c r="E7553" s="5" t="s">
        <v>247</v>
      </c>
      <c r="F7553" s="1" t="s">
        <v>117</v>
      </c>
      <c r="G7553" s="2">
        <v>44383</v>
      </c>
      <c r="H7553" s="5">
        <v>0</v>
      </c>
      <c r="I7553" s="24" t="str">
        <f>VLOOKUP($E7553,Mapping!$A$2:$C$502,3,0)</f>
        <v>S3</v>
      </c>
      <c r="J7553" s="24" t="str">
        <f>VLOOKUP($E7553,Mapping!$A$2:$C$502,2,0)</f>
        <v>Unity</v>
      </c>
      <c r="K7553" s="24" t="str">
        <f>VLOOKUP(G7553,Mapping!$E$2:$F$246,2,0)</f>
        <v>S2</v>
      </c>
    </row>
    <row r="7554" spans="5:11" x14ac:dyDescent="0.25">
      <c r="E7554" s="5" t="s">
        <v>200</v>
      </c>
      <c r="F7554" s="1" t="s">
        <v>117</v>
      </c>
      <c r="G7554" s="2">
        <v>44384</v>
      </c>
      <c r="H7554" s="5">
        <v>5731.1594205299598</v>
      </c>
      <c r="I7554" s="24">
        <f>VLOOKUP($E7554,Mapping!$A$2:$C$502,3,0)</f>
        <v>0</v>
      </c>
      <c r="J7554" s="24" t="str">
        <f>VLOOKUP($E7554,Mapping!$A$2:$C$502,2,0)</f>
        <v>Apple Search</v>
      </c>
      <c r="K7554" s="24" t="str">
        <f>VLOOKUP(G7554,Mapping!$E$2:$F$246,2,0)</f>
        <v>S2</v>
      </c>
    </row>
    <row r="7555" spans="5:11" x14ac:dyDescent="0.25">
      <c r="E7555" s="5" t="s">
        <v>227</v>
      </c>
      <c r="F7555" s="1" t="s">
        <v>117</v>
      </c>
      <c r="G7555" s="2">
        <v>44384</v>
      </c>
      <c r="H7555" s="5">
        <v>193.01504794284</v>
      </c>
      <c r="I7555" s="24">
        <f>VLOOKUP($E7555,Mapping!$A$2:$C$502,3,0)</f>
        <v>0</v>
      </c>
      <c r="J7555" s="24" t="str">
        <f>VLOOKUP($E7555,Mapping!$A$2:$C$502,2,0)</f>
        <v>Applovin Rewarded</v>
      </c>
      <c r="K7555" s="24" t="str">
        <f>VLOOKUP(G7555,Mapping!$E$2:$F$246,2,0)</f>
        <v>S2</v>
      </c>
    </row>
    <row r="7556" spans="5:11" x14ac:dyDescent="0.25">
      <c r="E7556" s="5" t="s">
        <v>201</v>
      </c>
      <c r="F7556" s="1" t="s">
        <v>117</v>
      </c>
      <c r="G7556" s="2">
        <v>44384</v>
      </c>
      <c r="H7556" s="5">
        <v>366.23497878751402</v>
      </c>
      <c r="I7556" s="24">
        <f>VLOOKUP($E7556,Mapping!$A$2:$C$502,3,0)</f>
        <v>0</v>
      </c>
      <c r="J7556" s="24" t="str">
        <f>VLOOKUP($E7556,Mapping!$A$2:$C$502,2,0)</f>
        <v>Applovin Video</v>
      </c>
      <c r="K7556" s="24" t="str">
        <f>VLOOKUP(G7556,Mapping!$E$2:$F$246,2,0)</f>
        <v>S2</v>
      </c>
    </row>
    <row r="7557" spans="5:11" x14ac:dyDescent="0.25">
      <c r="E7557" s="5" t="s">
        <v>143</v>
      </c>
      <c r="F7557" s="1" t="s">
        <v>117</v>
      </c>
      <c r="G7557" s="2">
        <v>44384</v>
      </c>
      <c r="H7557" s="5">
        <v>0</v>
      </c>
      <c r="I7557" s="24">
        <f>VLOOKUP($E7557,Mapping!$A$2:$C$502,3,0)</f>
        <v>0</v>
      </c>
      <c r="J7557" s="24" t="str">
        <f>VLOOKUP($E7557,Mapping!$A$2:$C$502,2,0)</f>
        <v>Bug Fix</v>
      </c>
      <c r="K7557" s="24" t="str">
        <f>VLOOKUP(G7557,Mapping!$E$2:$F$246,2,0)</f>
        <v>S2</v>
      </c>
    </row>
    <row r="7558" spans="5:11" x14ac:dyDescent="0.25">
      <c r="E7558" s="5" t="s">
        <v>144</v>
      </c>
      <c r="F7558" s="1" t="s">
        <v>117</v>
      </c>
      <c r="G7558" s="2">
        <v>44384</v>
      </c>
      <c r="H7558" s="5">
        <v>0</v>
      </c>
      <c r="I7558" s="24">
        <f>VLOOKUP($E7558,Mapping!$A$2:$C$502,3,0)</f>
        <v>0</v>
      </c>
      <c r="J7558" s="24" t="str">
        <f>VLOOKUP($E7558,Mapping!$A$2:$C$502,2,0)</f>
        <v>Bug Fix</v>
      </c>
      <c r="K7558" s="24" t="str">
        <f>VLOOKUP(G7558,Mapping!$E$2:$F$246,2,0)</f>
        <v>S2</v>
      </c>
    </row>
    <row r="7559" spans="5:11" x14ac:dyDescent="0.25">
      <c r="E7559" s="5" t="s">
        <v>226</v>
      </c>
      <c r="F7559" s="1" t="s">
        <v>117</v>
      </c>
      <c r="G7559" s="2">
        <v>44384</v>
      </c>
      <c r="H7559" s="5">
        <v>0</v>
      </c>
      <c r="I7559" s="24">
        <f>VLOOKUP($E7559,Mapping!$A$2:$C$502,3,0)</f>
        <v>0</v>
      </c>
      <c r="J7559" s="24" t="str">
        <f>VLOOKUP($E7559,Mapping!$A$2:$C$502,2,0)</f>
        <v>Bug Fix</v>
      </c>
      <c r="K7559" s="24" t="str">
        <f>VLOOKUP(G7559,Mapping!$E$2:$F$246,2,0)</f>
        <v>S2</v>
      </c>
    </row>
    <row r="7560" spans="5:11" x14ac:dyDescent="0.25">
      <c r="E7560" s="5" t="s">
        <v>146</v>
      </c>
      <c r="F7560" s="1" t="s">
        <v>117</v>
      </c>
      <c r="G7560" s="2">
        <v>44384</v>
      </c>
      <c r="H7560" s="5">
        <v>-25455.428566692601</v>
      </c>
      <c r="I7560" s="24">
        <f>VLOOKUP($E7560,Mapping!$A$2:$C$502,3,0)</f>
        <v>0</v>
      </c>
      <c r="J7560" s="24" t="str">
        <f>VLOOKUP($E7560,Mapping!$A$2:$C$502,2,0)</f>
        <v>Event After Effect</v>
      </c>
      <c r="K7560" s="24" t="str">
        <f>VLOOKUP(G7560,Mapping!$E$2:$F$246,2,0)</f>
        <v>S2</v>
      </c>
    </row>
    <row r="7561" spans="5:11" x14ac:dyDescent="0.25">
      <c r="E7561" s="5" t="s">
        <v>228</v>
      </c>
      <c r="F7561" s="1" t="s">
        <v>117</v>
      </c>
      <c r="G7561" s="2">
        <v>44384</v>
      </c>
      <c r="H7561" s="5">
        <v>2179.8965565507101</v>
      </c>
      <c r="I7561" s="24">
        <f>VLOOKUP($E7561,Mapping!$A$2:$C$502,3,0)</f>
        <v>0</v>
      </c>
      <c r="J7561" s="24" t="str">
        <f>VLOOKUP($E7561,Mapping!$A$2:$C$502,2,0)</f>
        <v>Bytedance Global</v>
      </c>
      <c r="K7561" s="24" t="str">
        <f>VLOOKUP(G7561,Mapping!$E$2:$F$246,2,0)</f>
        <v>S2</v>
      </c>
    </row>
    <row r="7562" spans="5:11" x14ac:dyDescent="0.25">
      <c r="E7562" s="5" t="s">
        <v>180</v>
      </c>
      <c r="F7562" s="1" t="s">
        <v>117</v>
      </c>
      <c r="G7562" s="2">
        <v>44384</v>
      </c>
      <c r="H7562" s="5">
        <v>-15470.039704372601</v>
      </c>
      <c r="I7562" s="24">
        <f>VLOOKUP($E7562,Mapping!$A$2:$C$502,3,0)</f>
        <v>0</v>
      </c>
      <c r="J7562" s="24" t="str">
        <f>VLOOKUP($E7562,Mapping!$A$2:$C$502,2,0)</f>
        <v>Lords Mobile</v>
      </c>
      <c r="K7562" s="24" t="str">
        <f>VLOOKUP(G7562,Mapping!$E$2:$F$246,2,0)</f>
        <v>S2</v>
      </c>
    </row>
    <row r="7563" spans="5:11" x14ac:dyDescent="0.25">
      <c r="E7563" s="5" t="s">
        <v>181</v>
      </c>
      <c r="F7563" s="1" t="s">
        <v>117</v>
      </c>
      <c r="G7563" s="2">
        <v>44384</v>
      </c>
      <c r="H7563" s="5">
        <v>-10362.169306885</v>
      </c>
      <c r="I7563" s="24">
        <f>VLOOKUP($E7563,Mapping!$A$2:$C$502,3,0)</f>
        <v>0</v>
      </c>
      <c r="J7563" s="24" t="str">
        <f>VLOOKUP($E7563,Mapping!$A$2:$C$502,2,0)</f>
        <v>Rise of Kingdom</v>
      </c>
      <c r="K7563" s="24" t="str">
        <f>VLOOKUP(G7563,Mapping!$E$2:$F$246,2,0)</f>
        <v>S2</v>
      </c>
    </row>
    <row r="7564" spans="5:11" x14ac:dyDescent="0.25">
      <c r="E7564" s="5" t="s">
        <v>182</v>
      </c>
      <c r="F7564" s="1" t="s">
        <v>117</v>
      </c>
      <c r="G7564" s="2">
        <v>44384</v>
      </c>
      <c r="H7564" s="5">
        <v>-6003.0989474548296</v>
      </c>
      <c r="I7564" s="24">
        <f>VLOOKUP($E7564,Mapping!$A$2:$C$502,3,0)</f>
        <v>0</v>
      </c>
      <c r="J7564" s="24" t="str">
        <f>VLOOKUP($E7564,Mapping!$A$2:$C$502,2,0)</f>
        <v>West Game</v>
      </c>
      <c r="K7564" s="24" t="str">
        <f>VLOOKUP(G7564,Mapping!$E$2:$F$246,2,0)</f>
        <v>S2</v>
      </c>
    </row>
    <row r="7565" spans="5:11" x14ac:dyDescent="0.25">
      <c r="E7565" s="5" t="s">
        <v>148</v>
      </c>
      <c r="F7565" s="1" t="s">
        <v>117</v>
      </c>
      <c r="G7565" s="2">
        <v>44384</v>
      </c>
      <c r="H7565" s="5">
        <v>0</v>
      </c>
      <c r="I7565" s="24">
        <f>VLOOKUP($E7565,Mapping!$A$2:$C$502,3,0)</f>
        <v>0</v>
      </c>
      <c r="J7565" s="24" t="str">
        <f>VLOOKUP($E7565,Mapping!$A$2:$C$502,2,0)</f>
        <v>Event After Effect</v>
      </c>
      <c r="K7565" s="24" t="str">
        <f>VLOOKUP(G7565,Mapping!$E$2:$F$246,2,0)</f>
        <v>S2</v>
      </c>
    </row>
    <row r="7566" spans="5:11" x14ac:dyDescent="0.25">
      <c r="E7566" s="5" t="s">
        <v>202</v>
      </c>
      <c r="F7566" s="1" t="s">
        <v>117</v>
      </c>
      <c r="G7566" s="2">
        <v>44384</v>
      </c>
      <c r="H7566" s="5">
        <v>0</v>
      </c>
      <c r="I7566" s="24" t="str">
        <f>VLOOKUP($E7566,Mapping!$A$2:$C$502,3,0)</f>
        <v>S1</v>
      </c>
      <c r="J7566" s="24" t="str">
        <f>VLOOKUP($E7566,Mapping!$A$2:$C$502,2,0)</f>
        <v>Facebook AEO AAA</v>
      </c>
      <c r="K7566" s="24" t="str">
        <f>VLOOKUP(G7566,Mapping!$E$2:$F$246,2,0)</f>
        <v>S2</v>
      </c>
    </row>
    <row r="7567" spans="5:11" x14ac:dyDescent="0.25">
      <c r="E7567" s="5" t="s">
        <v>203</v>
      </c>
      <c r="F7567" s="1" t="s">
        <v>117</v>
      </c>
      <c r="G7567" s="2">
        <v>44384</v>
      </c>
      <c r="H7567" s="5">
        <v>3027.5519156151199</v>
      </c>
      <c r="I7567" s="24" t="str">
        <f>VLOOKUP($E7567,Mapping!$A$2:$C$502,3,0)</f>
        <v>S2</v>
      </c>
      <c r="J7567" s="24" t="str">
        <f>VLOOKUP($E7567,Mapping!$A$2:$C$502,2,0)</f>
        <v>Facebook AEO AAA</v>
      </c>
      <c r="K7567" s="24" t="str">
        <f>VLOOKUP(G7567,Mapping!$E$2:$F$246,2,0)</f>
        <v>S2</v>
      </c>
    </row>
    <row r="7568" spans="5:11" x14ac:dyDescent="0.25">
      <c r="E7568" s="5" t="s">
        <v>243</v>
      </c>
      <c r="F7568" s="1" t="s">
        <v>117</v>
      </c>
      <c r="G7568" s="2">
        <v>44384</v>
      </c>
      <c r="H7568" s="5">
        <v>0</v>
      </c>
      <c r="I7568" s="24" t="str">
        <f>VLOOKUP($E7568,Mapping!$A$2:$C$502,3,0)</f>
        <v>S3</v>
      </c>
      <c r="J7568" s="24" t="str">
        <f>VLOOKUP($E7568,Mapping!$A$2:$C$502,2,0)</f>
        <v>Facebook AEO AAA</v>
      </c>
      <c r="K7568" s="24" t="str">
        <f>VLOOKUP(G7568,Mapping!$E$2:$F$246,2,0)</f>
        <v>S2</v>
      </c>
    </row>
    <row r="7569" spans="5:11" x14ac:dyDescent="0.25">
      <c r="E7569" s="5" t="s">
        <v>204</v>
      </c>
      <c r="F7569" s="1" t="s">
        <v>117</v>
      </c>
      <c r="G7569" s="2">
        <v>44384</v>
      </c>
      <c r="H7569" s="5">
        <v>0</v>
      </c>
      <c r="I7569" s="24" t="str">
        <f>VLOOKUP($E7569,Mapping!$A$2:$C$502,3,0)</f>
        <v>Pre</v>
      </c>
      <c r="J7569" s="24" t="str">
        <f>VLOOKUP($E7569,Mapping!$A$2:$C$502,2,0)</f>
        <v>Facebook AEO AAA</v>
      </c>
      <c r="K7569" s="24" t="str">
        <f>VLOOKUP(G7569,Mapping!$E$2:$F$246,2,0)</f>
        <v>S2</v>
      </c>
    </row>
    <row r="7570" spans="5:11" x14ac:dyDescent="0.25">
      <c r="E7570" s="5" t="s">
        <v>205</v>
      </c>
      <c r="F7570" s="1" t="s">
        <v>117</v>
      </c>
      <c r="G7570" s="2">
        <v>44384</v>
      </c>
      <c r="H7570" s="5">
        <v>0</v>
      </c>
      <c r="I7570" s="24" t="str">
        <f>VLOOKUP($E7570,Mapping!$A$2:$C$502,3,0)</f>
        <v>S1</v>
      </c>
      <c r="J7570" s="24" t="str">
        <f>VLOOKUP($E7570,Mapping!$A$2:$C$502,2,0)</f>
        <v>Facebook AEO BAU</v>
      </c>
      <c r="K7570" s="24" t="str">
        <f>VLOOKUP(G7570,Mapping!$E$2:$F$246,2,0)</f>
        <v>S2</v>
      </c>
    </row>
    <row r="7571" spans="5:11" x14ac:dyDescent="0.25">
      <c r="E7571" s="5" t="s">
        <v>206</v>
      </c>
      <c r="F7571" s="1" t="s">
        <v>117</v>
      </c>
      <c r="G7571" s="2">
        <v>44384</v>
      </c>
      <c r="H7571" s="5">
        <v>407.957073002443</v>
      </c>
      <c r="I7571" s="24" t="str">
        <f>VLOOKUP($E7571,Mapping!$A$2:$C$502,3,0)</f>
        <v>S2</v>
      </c>
      <c r="J7571" s="24" t="str">
        <f>VLOOKUP($E7571,Mapping!$A$2:$C$502,2,0)</f>
        <v>Facebook AEO BAU</v>
      </c>
      <c r="K7571" s="24" t="str">
        <f>VLOOKUP(G7571,Mapping!$E$2:$F$246,2,0)</f>
        <v>S2</v>
      </c>
    </row>
    <row r="7572" spans="5:11" x14ac:dyDescent="0.25">
      <c r="E7572" s="5" t="s">
        <v>244</v>
      </c>
      <c r="F7572" s="1" t="s">
        <v>117</v>
      </c>
      <c r="G7572" s="2">
        <v>44384</v>
      </c>
      <c r="H7572" s="5">
        <v>0</v>
      </c>
      <c r="I7572" s="24" t="str">
        <f>VLOOKUP($E7572,Mapping!$A$2:$C$502,3,0)</f>
        <v>S3</v>
      </c>
      <c r="J7572" s="24" t="str">
        <f>VLOOKUP($E7572,Mapping!$A$2:$C$502,2,0)</f>
        <v>Facebook AEO BAU</v>
      </c>
      <c r="K7572" s="24" t="str">
        <f>VLOOKUP(G7572,Mapping!$E$2:$F$246,2,0)</f>
        <v>S2</v>
      </c>
    </row>
    <row r="7573" spans="5:11" x14ac:dyDescent="0.25">
      <c r="E7573" s="5" t="s">
        <v>207</v>
      </c>
      <c r="F7573" s="1" t="s">
        <v>117</v>
      </c>
      <c r="G7573" s="2">
        <v>44384</v>
      </c>
      <c r="H7573" s="5">
        <v>0</v>
      </c>
      <c r="I7573" s="24" t="str">
        <f>VLOOKUP($E7573,Mapping!$A$2:$C$502,3,0)</f>
        <v>Pre</v>
      </c>
      <c r="J7573" s="24" t="str">
        <f>VLOOKUP($E7573,Mapping!$A$2:$C$502,2,0)</f>
        <v>Facebook AEO BAU</v>
      </c>
      <c r="K7573" s="24" t="str">
        <f>VLOOKUP(G7573,Mapping!$E$2:$F$246,2,0)</f>
        <v>S2</v>
      </c>
    </row>
    <row r="7574" spans="5:11" x14ac:dyDescent="0.25">
      <c r="E7574" s="5" t="s">
        <v>208</v>
      </c>
      <c r="F7574" s="1" t="s">
        <v>117</v>
      </c>
      <c r="G7574" s="2">
        <v>44384</v>
      </c>
      <c r="H7574" s="5">
        <v>0</v>
      </c>
      <c r="I7574" s="24" t="str">
        <f>VLOOKUP($E7574,Mapping!$A$2:$C$502,3,0)</f>
        <v>Pre</v>
      </c>
      <c r="J7574" s="24" t="str">
        <f>VLOOKUP($E7574,Mapping!$A$2:$C$502,2,0)</f>
        <v>Facebook VO AAA</v>
      </c>
      <c r="K7574" s="24" t="str">
        <f>VLOOKUP(G7574,Mapping!$E$2:$F$246,2,0)</f>
        <v>S2</v>
      </c>
    </row>
    <row r="7575" spans="5:11" x14ac:dyDescent="0.25">
      <c r="E7575" s="5" t="s">
        <v>209</v>
      </c>
      <c r="F7575" s="1" t="s">
        <v>117</v>
      </c>
      <c r="G7575" s="2">
        <v>44384</v>
      </c>
      <c r="H7575" s="5">
        <v>0</v>
      </c>
      <c r="I7575" s="24" t="str">
        <f>VLOOKUP($E7575,Mapping!$A$2:$C$502,3,0)</f>
        <v>S1</v>
      </c>
      <c r="J7575" s="24" t="str">
        <f>VLOOKUP($E7575,Mapping!$A$2:$C$502,2,0)</f>
        <v>Facebook VO AAA</v>
      </c>
      <c r="K7575" s="24" t="str">
        <f>VLOOKUP(G7575,Mapping!$E$2:$F$246,2,0)</f>
        <v>S2</v>
      </c>
    </row>
    <row r="7576" spans="5:11" x14ac:dyDescent="0.25">
      <c r="E7576" s="5" t="s">
        <v>210</v>
      </c>
      <c r="F7576" s="1" t="s">
        <v>117</v>
      </c>
      <c r="G7576" s="2">
        <v>44384</v>
      </c>
      <c r="H7576" s="5">
        <v>11018.653629468199</v>
      </c>
      <c r="I7576" s="24" t="str">
        <f>VLOOKUP($E7576,Mapping!$A$2:$C$502,3,0)</f>
        <v>S2</v>
      </c>
      <c r="J7576" s="24" t="str">
        <f>VLOOKUP($E7576,Mapping!$A$2:$C$502,2,0)</f>
        <v>Facebook VO AAA</v>
      </c>
      <c r="K7576" s="24" t="str">
        <f>VLOOKUP(G7576,Mapping!$E$2:$F$246,2,0)</f>
        <v>S2</v>
      </c>
    </row>
    <row r="7577" spans="5:11" x14ac:dyDescent="0.25">
      <c r="E7577" s="5" t="s">
        <v>245</v>
      </c>
      <c r="F7577" s="1" t="s">
        <v>117</v>
      </c>
      <c r="G7577" s="2">
        <v>44384</v>
      </c>
      <c r="H7577" s="5">
        <v>0</v>
      </c>
      <c r="I7577" s="24" t="str">
        <f>VLOOKUP($E7577,Mapping!$A$2:$C$502,3,0)</f>
        <v>S3</v>
      </c>
      <c r="J7577" s="24" t="str">
        <f>VLOOKUP($E7577,Mapping!$A$2:$C$502,2,0)</f>
        <v>Facebook VO AAA</v>
      </c>
      <c r="K7577" s="24" t="str">
        <f>VLOOKUP(G7577,Mapping!$E$2:$F$246,2,0)</f>
        <v>S2</v>
      </c>
    </row>
    <row r="7578" spans="5:11" x14ac:dyDescent="0.25">
      <c r="E7578" s="5" t="s">
        <v>211</v>
      </c>
      <c r="F7578" s="1" t="s">
        <v>117</v>
      </c>
      <c r="G7578" s="2">
        <v>44384</v>
      </c>
      <c r="H7578" s="5">
        <v>0</v>
      </c>
      <c r="I7578" s="24" t="str">
        <f>VLOOKUP($E7578,Mapping!$A$2:$C$502,3,0)</f>
        <v>Pre</v>
      </c>
      <c r="J7578" s="24" t="str">
        <f>VLOOKUP($E7578,Mapping!$A$2:$C$502,2,0)</f>
        <v>Facebook VO BAU</v>
      </c>
      <c r="K7578" s="24" t="str">
        <f>VLOOKUP(G7578,Mapping!$E$2:$F$246,2,0)</f>
        <v>S2</v>
      </c>
    </row>
    <row r="7579" spans="5:11" x14ac:dyDescent="0.25">
      <c r="E7579" s="5" t="s">
        <v>212</v>
      </c>
      <c r="F7579" s="1" t="s">
        <v>117</v>
      </c>
      <c r="G7579" s="2">
        <v>44384</v>
      </c>
      <c r="H7579" s="5">
        <v>0.60083087411424596</v>
      </c>
      <c r="I7579" s="24" t="str">
        <f>VLOOKUP($E7579,Mapping!$A$2:$C$502,3,0)</f>
        <v>S1</v>
      </c>
      <c r="J7579" s="24" t="str">
        <f>VLOOKUP($E7579,Mapping!$A$2:$C$502,2,0)</f>
        <v>Facebook VO BAU</v>
      </c>
      <c r="K7579" s="24" t="str">
        <f>VLOOKUP(G7579,Mapping!$E$2:$F$246,2,0)</f>
        <v>S2</v>
      </c>
    </row>
    <row r="7580" spans="5:11" x14ac:dyDescent="0.25">
      <c r="E7580" s="5" t="s">
        <v>213</v>
      </c>
      <c r="F7580" s="1" t="s">
        <v>117</v>
      </c>
      <c r="G7580" s="2">
        <v>44384</v>
      </c>
      <c r="H7580" s="5">
        <v>1261.18667693219</v>
      </c>
      <c r="I7580" s="24" t="str">
        <f>VLOOKUP($E7580,Mapping!$A$2:$C$502,3,0)</f>
        <v>S2</v>
      </c>
      <c r="J7580" s="24" t="str">
        <f>VLOOKUP($E7580,Mapping!$A$2:$C$502,2,0)</f>
        <v>Facebook VO BAU</v>
      </c>
      <c r="K7580" s="24" t="str">
        <f>VLOOKUP(G7580,Mapping!$E$2:$F$246,2,0)</f>
        <v>S2</v>
      </c>
    </row>
    <row r="7581" spans="5:11" x14ac:dyDescent="0.25">
      <c r="E7581" s="5" t="s">
        <v>246</v>
      </c>
      <c r="F7581" s="1" t="s">
        <v>117</v>
      </c>
      <c r="G7581" s="2">
        <v>44384</v>
      </c>
      <c r="H7581" s="5">
        <v>0</v>
      </c>
      <c r="I7581" s="24" t="str">
        <f>VLOOKUP($E7581,Mapping!$A$2:$C$502,3,0)</f>
        <v>S3</v>
      </c>
      <c r="J7581" s="24" t="str">
        <f>VLOOKUP($E7581,Mapping!$A$2:$C$502,2,0)</f>
        <v>Facebook VO BAU</v>
      </c>
      <c r="K7581" s="24" t="str">
        <f>VLOOKUP(G7581,Mapping!$E$2:$F$246,2,0)</f>
        <v>S2</v>
      </c>
    </row>
    <row r="7582" spans="5:11" x14ac:dyDescent="0.25">
      <c r="E7582" s="5" t="s">
        <v>214</v>
      </c>
      <c r="F7582" s="1" t="s">
        <v>117</v>
      </c>
      <c r="G7582" s="2">
        <v>44384</v>
      </c>
      <c r="H7582" s="5">
        <v>0</v>
      </c>
      <c r="I7582" s="24" t="str">
        <f>VLOOKUP($E7582,Mapping!$A$2:$C$502,3,0)</f>
        <v>Pre</v>
      </c>
      <c r="J7582" s="24" t="str">
        <f>VLOOKUP($E7582,Mapping!$A$2:$C$502,2,0)</f>
        <v>Facebook VO Dynamic</v>
      </c>
      <c r="K7582" s="24" t="str">
        <f>VLOOKUP(G7582,Mapping!$E$2:$F$246,2,0)</f>
        <v>S2</v>
      </c>
    </row>
    <row r="7583" spans="5:11" x14ac:dyDescent="0.25">
      <c r="E7583" s="5" t="s">
        <v>215</v>
      </c>
      <c r="F7583" s="1" t="s">
        <v>117</v>
      </c>
      <c r="G7583" s="2">
        <v>44384</v>
      </c>
      <c r="H7583" s="5">
        <v>128.64143809147501</v>
      </c>
      <c r="I7583" s="24" t="str">
        <f>VLOOKUP($E7583,Mapping!$A$2:$C$502,3,0)</f>
        <v>S1</v>
      </c>
      <c r="J7583" s="24" t="str">
        <f>VLOOKUP($E7583,Mapping!$A$2:$C$502,2,0)</f>
        <v>Facebook VO Dynamic</v>
      </c>
      <c r="K7583" s="24" t="str">
        <f>VLOOKUP(G7583,Mapping!$E$2:$F$246,2,0)</f>
        <v>S2</v>
      </c>
    </row>
    <row r="7584" spans="5:11" x14ac:dyDescent="0.25">
      <c r="E7584" s="5" t="s">
        <v>216</v>
      </c>
      <c r="F7584" s="1" t="s">
        <v>117</v>
      </c>
      <c r="G7584" s="2">
        <v>44384</v>
      </c>
      <c r="H7584" s="5">
        <v>0</v>
      </c>
      <c r="I7584" s="24" t="str">
        <f>VLOOKUP($E7584,Mapping!$A$2:$C$502,3,0)</f>
        <v>Pre</v>
      </c>
      <c r="J7584" s="24" t="str">
        <f>VLOOKUP($E7584,Mapping!$A$2:$C$502,2,0)</f>
        <v>Google Display</v>
      </c>
      <c r="K7584" s="24" t="str">
        <f>VLOOKUP(G7584,Mapping!$E$2:$F$246,2,0)</f>
        <v>S2</v>
      </c>
    </row>
    <row r="7585" spans="5:11" x14ac:dyDescent="0.25">
      <c r="E7585" s="5" t="s">
        <v>217</v>
      </c>
      <c r="F7585" s="1" t="s">
        <v>117</v>
      </c>
      <c r="G7585" s="2">
        <v>44384</v>
      </c>
      <c r="H7585" s="5">
        <v>0</v>
      </c>
      <c r="I7585" s="24">
        <f>VLOOKUP($E7585,Mapping!$A$2:$C$502,3,0)</f>
        <v>0</v>
      </c>
      <c r="J7585" s="24" t="str">
        <f>VLOOKUP($E7585,Mapping!$A$2:$C$502,2,0)</f>
        <v>Google Display</v>
      </c>
      <c r="K7585" s="24" t="str">
        <f>VLOOKUP(G7585,Mapping!$E$2:$F$246,2,0)</f>
        <v>S2</v>
      </c>
    </row>
    <row r="7586" spans="5:11" x14ac:dyDescent="0.25">
      <c r="E7586" s="5" t="s">
        <v>229</v>
      </c>
      <c r="F7586" s="1" t="s">
        <v>117</v>
      </c>
      <c r="G7586" s="2">
        <v>44384</v>
      </c>
      <c r="H7586" s="5">
        <v>10819.134014187201</v>
      </c>
      <c r="I7586" s="24">
        <f>VLOOKUP($E7586,Mapping!$A$2:$C$502,3,0)</f>
        <v>0</v>
      </c>
      <c r="J7586" s="24" t="str">
        <f>VLOOKUP($E7586,Mapping!$A$2:$C$502,2,0)</f>
        <v>Google Display</v>
      </c>
      <c r="K7586" s="24" t="str">
        <f>VLOOKUP(G7586,Mapping!$E$2:$F$246,2,0)</f>
        <v>S2</v>
      </c>
    </row>
    <row r="7587" spans="5:11" x14ac:dyDescent="0.25">
      <c r="E7587" s="5" t="s">
        <v>218</v>
      </c>
      <c r="F7587" s="1" t="s">
        <v>117</v>
      </c>
      <c r="G7587" s="2">
        <v>44384</v>
      </c>
      <c r="H7587" s="5">
        <v>0</v>
      </c>
      <c r="I7587" s="24">
        <f>VLOOKUP($E7587,Mapping!$A$2:$C$502,3,0)</f>
        <v>0</v>
      </c>
      <c r="J7587" s="24" t="str">
        <f>VLOOKUP($E7587,Mapping!$A$2:$C$502,2,0)</f>
        <v>Google Display</v>
      </c>
      <c r="K7587" s="24" t="str">
        <f>VLOOKUP(G7587,Mapping!$E$2:$F$246,2,0)</f>
        <v>S2</v>
      </c>
    </row>
    <row r="7588" spans="5:11" x14ac:dyDescent="0.25">
      <c r="E7588" s="5" t="s">
        <v>230</v>
      </c>
      <c r="F7588" s="1" t="s">
        <v>117</v>
      </c>
      <c r="G7588" s="2">
        <v>44384</v>
      </c>
      <c r="H7588" s="5">
        <v>0</v>
      </c>
      <c r="I7588" s="24" t="str">
        <f>VLOOKUP($E7588,Mapping!$A$2:$C$502,3,0)</f>
        <v>S1</v>
      </c>
      <c r="J7588" s="24" t="str">
        <f>VLOOKUP($E7588,Mapping!$A$2:$C$502,2,0)</f>
        <v>Google Display</v>
      </c>
      <c r="K7588" s="24" t="str">
        <f>VLOOKUP(G7588,Mapping!$E$2:$F$246,2,0)</f>
        <v>S2</v>
      </c>
    </row>
    <row r="7589" spans="5:11" x14ac:dyDescent="0.25">
      <c r="E7589" s="5" t="s">
        <v>219</v>
      </c>
      <c r="F7589" s="1" t="s">
        <v>117</v>
      </c>
      <c r="G7589" s="2">
        <v>44384</v>
      </c>
      <c r="H7589" s="5">
        <v>0</v>
      </c>
      <c r="I7589" s="24" t="str">
        <f>VLOOKUP($E7589,Mapping!$A$2:$C$502,3,0)</f>
        <v>Pre</v>
      </c>
      <c r="J7589" s="24" t="str">
        <f>VLOOKUP($E7589,Mapping!$A$2:$C$502,2,0)</f>
        <v>Google Youtube</v>
      </c>
      <c r="K7589" s="24" t="str">
        <f>VLOOKUP(G7589,Mapping!$E$2:$F$246,2,0)</f>
        <v>S2</v>
      </c>
    </row>
    <row r="7590" spans="5:11" x14ac:dyDescent="0.25">
      <c r="E7590" s="5" t="s">
        <v>220</v>
      </c>
      <c r="F7590" s="1" t="s">
        <v>117</v>
      </c>
      <c r="G7590" s="2">
        <v>44384</v>
      </c>
      <c r="H7590" s="5">
        <v>0</v>
      </c>
      <c r="I7590" s="24">
        <f>VLOOKUP($E7590,Mapping!$A$2:$C$502,3,0)</f>
        <v>0</v>
      </c>
      <c r="J7590" s="24" t="str">
        <f>VLOOKUP($E7590,Mapping!$A$2:$C$502,2,0)</f>
        <v>Google Youtube</v>
      </c>
      <c r="K7590" s="24" t="str">
        <f>VLOOKUP(G7590,Mapping!$E$2:$F$246,2,0)</f>
        <v>S2</v>
      </c>
    </row>
    <row r="7591" spans="5:11" x14ac:dyDescent="0.25">
      <c r="E7591" s="5" t="s">
        <v>231</v>
      </c>
      <c r="F7591" s="1" t="s">
        <v>117</v>
      </c>
      <c r="G7591" s="2">
        <v>44384</v>
      </c>
      <c r="H7591" s="5">
        <v>0.53927657235150595</v>
      </c>
      <c r="I7591" s="24">
        <f>VLOOKUP($E7591,Mapping!$A$2:$C$502,3,0)</f>
        <v>0</v>
      </c>
      <c r="J7591" s="24" t="str">
        <f>VLOOKUP($E7591,Mapping!$A$2:$C$502,2,0)</f>
        <v>Google Youtube</v>
      </c>
      <c r="K7591" s="24" t="str">
        <f>VLOOKUP(G7591,Mapping!$E$2:$F$246,2,0)</f>
        <v>S2</v>
      </c>
    </row>
    <row r="7592" spans="5:11" x14ac:dyDescent="0.25">
      <c r="E7592" s="5" t="s">
        <v>221</v>
      </c>
      <c r="F7592" s="1" t="s">
        <v>117</v>
      </c>
      <c r="G7592" s="2">
        <v>44384</v>
      </c>
      <c r="H7592" s="5">
        <v>0</v>
      </c>
      <c r="I7592" s="24">
        <f>VLOOKUP($E7592,Mapping!$A$2:$C$502,3,0)</f>
        <v>0</v>
      </c>
      <c r="J7592" s="24" t="str">
        <f>VLOOKUP($E7592,Mapping!$A$2:$C$502,2,0)</f>
        <v>Google Youtube</v>
      </c>
      <c r="K7592" s="24" t="str">
        <f>VLOOKUP(G7592,Mapping!$E$2:$F$246,2,0)</f>
        <v>S2</v>
      </c>
    </row>
    <row r="7593" spans="5:11" x14ac:dyDescent="0.25">
      <c r="E7593" s="5" t="s">
        <v>232</v>
      </c>
      <c r="F7593" s="1" t="s">
        <v>117</v>
      </c>
      <c r="G7593" s="2">
        <v>44384</v>
      </c>
      <c r="H7593" s="5">
        <v>17245.390972588099</v>
      </c>
      <c r="I7593" s="24" t="str">
        <f>VLOOKUP($E7593,Mapping!$A$2:$C$502,3,0)</f>
        <v>S1</v>
      </c>
      <c r="J7593" s="24" t="str">
        <f>VLOOKUP($E7593,Mapping!$A$2:$C$502,2,0)</f>
        <v>Google Youtube</v>
      </c>
      <c r="K7593" s="24" t="str">
        <f>VLOOKUP(G7593,Mapping!$E$2:$F$246,2,0)</f>
        <v>S2</v>
      </c>
    </row>
    <row r="7594" spans="5:11" x14ac:dyDescent="0.25">
      <c r="E7594" s="5" t="s">
        <v>73</v>
      </c>
      <c r="F7594" s="1" t="s">
        <v>117</v>
      </c>
      <c r="G7594" s="2">
        <v>44384</v>
      </c>
      <c r="H7594" s="5">
        <v>282876.95580592903</v>
      </c>
      <c r="I7594" s="24">
        <f>VLOOKUP($E7594,Mapping!$A$2:$C$502,3,0)</f>
        <v>0</v>
      </c>
      <c r="J7594" s="24">
        <f>VLOOKUP($E7594,Mapping!$A$2:$C$502,2,0)</f>
        <v>0</v>
      </c>
      <c r="K7594" s="24" t="str">
        <f>VLOOKUP(G7594,Mapping!$E$2:$F$246,2,0)</f>
        <v>S2</v>
      </c>
    </row>
    <row r="7595" spans="5:11" x14ac:dyDescent="0.25">
      <c r="E7595" s="5" t="s">
        <v>149</v>
      </c>
      <c r="F7595" s="1" t="s">
        <v>117</v>
      </c>
      <c r="G7595" s="2">
        <v>44384</v>
      </c>
      <c r="H7595" s="5">
        <v>0</v>
      </c>
      <c r="I7595" s="24">
        <f>VLOOKUP($E7595,Mapping!$A$2:$C$502,3,0)</f>
        <v>0</v>
      </c>
      <c r="J7595" s="24" t="str">
        <f>VLOOKUP($E7595,Mapping!$A$2:$C$502,2,0)</f>
        <v>Event After Effect</v>
      </c>
      <c r="K7595" s="24" t="str">
        <f>VLOOKUP(G7595,Mapping!$E$2:$F$246,2,0)</f>
        <v>S2</v>
      </c>
    </row>
    <row r="7596" spans="5:11" x14ac:dyDescent="0.25">
      <c r="E7596" s="5" t="s">
        <v>150</v>
      </c>
      <c r="F7596" s="1" t="s">
        <v>117</v>
      </c>
      <c r="G7596" s="2">
        <v>44384</v>
      </c>
      <c r="H7596" s="5">
        <v>0</v>
      </c>
      <c r="I7596" s="24">
        <f>VLOOKUP($E7596,Mapping!$A$2:$C$502,3,0)</f>
        <v>0</v>
      </c>
      <c r="J7596" s="24" t="str">
        <f>VLOOKUP($E7596,Mapping!$A$2:$C$502,2,0)</f>
        <v>Internal Event</v>
      </c>
      <c r="K7596" s="24" t="str">
        <f>VLOOKUP(G7596,Mapping!$E$2:$F$246,2,0)</f>
        <v>S2</v>
      </c>
    </row>
    <row r="7597" spans="5:11" x14ac:dyDescent="0.25">
      <c r="E7597" s="5" t="s">
        <v>151</v>
      </c>
      <c r="F7597" s="1" t="s">
        <v>117</v>
      </c>
      <c r="G7597" s="2">
        <v>44384</v>
      </c>
      <c r="H7597" s="5">
        <v>0</v>
      </c>
      <c r="I7597" s="24">
        <f>VLOOKUP($E7597,Mapping!$A$2:$C$502,3,0)</f>
        <v>0</v>
      </c>
      <c r="J7597" s="24" t="str">
        <f>VLOOKUP($E7597,Mapping!$A$2:$C$502,2,0)</f>
        <v>Internal Event</v>
      </c>
      <c r="K7597" s="24" t="str">
        <f>VLOOKUP(G7597,Mapping!$E$2:$F$246,2,0)</f>
        <v>S2</v>
      </c>
    </row>
    <row r="7598" spans="5:11" x14ac:dyDescent="0.25">
      <c r="E7598" s="5" t="s">
        <v>152</v>
      </c>
      <c r="F7598" s="1" t="s">
        <v>117</v>
      </c>
      <c r="G7598" s="2">
        <v>44384</v>
      </c>
      <c r="H7598" s="5">
        <v>0</v>
      </c>
      <c r="I7598" s="24">
        <f>VLOOKUP($E7598,Mapping!$A$2:$C$502,3,0)</f>
        <v>0</v>
      </c>
      <c r="J7598" s="24" t="str">
        <f>VLOOKUP($E7598,Mapping!$A$2:$C$502,2,0)</f>
        <v>Internal Event</v>
      </c>
      <c r="K7598" s="24" t="str">
        <f>VLOOKUP(G7598,Mapping!$E$2:$F$246,2,0)</f>
        <v>S2</v>
      </c>
    </row>
    <row r="7599" spans="5:11" x14ac:dyDescent="0.25">
      <c r="E7599" s="5" t="s">
        <v>153</v>
      </c>
      <c r="F7599" s="1" t="s">
        <v>117</v>
      </c>
      <c r="G7599" s="2">
        <v>44384</v>
      </c>
      <c r="H7599" s="5">
        <v>0</v>
      </c>
      <c r="I7599" s="24">
        <f>VLOOKUP($E7599,Mapping!$A$2:$C$502,3,0)</f>
        <v>0</v>
      </c>
      <c r="J7599" s="24" t="str">
        <f>VLOOKUP($E7599,Mapping!$A$2:$C$502,2,0)</f>
        <v>Monday Effect</v>
      </c>
      <c r="K7599" s="24" t="str">
        <f>VLOOKUP(G7599,Mapping!$E$2:$F$246,2,0)</f>
        <v>S2</v>
      </c>
    </row>
    <row r="7600" spans="5:11" x14ac:dyDescent="0.25">
      <c r="E7600" s="5" t="s">
        <v>154</v>
      </c>
      <c r="F7600" s="1" t="s">
        <v>117</v>
      </c>
      <c r="G7600" s="2">
        <v>44384</v>
      </c>
      <c r="H7600" s="5">
        <v>0</v>
      </c>
      <c r="I7600" s="24">
        <f>VLOOKUP($E7600,Mapping!$A$2:$C$502,3,0)</f>
        <v>0</v>
      </c>
      <c r="J7600" s="24" t="str">
        <f>VLOOKUP($E7600,Mapping!$A$2:$C$502,2,0)</f>
        <v>New Content</v>
      </c>
      <c r="K7600" s="24" t="str">
        <f>VLOOKUP(G7600,Mapping!$E$2:$F$246,2,0)</f>
        <v>S2</v>
      </c>
    </row>
    <row r="7601" spans="5:11" x14ac:dyDescent="0.25">
      <c r="E7601" s="5" t="s">
        <v>155</v>
      </c>
      <c r="F7601" s="1" t="s">
        <v>117</v>
      </c>
      <c r="G7601" s="2">
        <v>44384</v>
      </c>
      <c r="H7601" s="5">
        <v>0</v>
      </c>
      <c r="I7601" s="24">
        <f>VLOOKUP($E7601,Mapping!$A$2:$C$502,3,0)</f>
        <v>0</v>
      </c>
      <c r="J7601" s="24" t="str">
        <f>VLOOKUP($E7601,Mapping!$A$2:$C$502,2,0)</f>
        <v>Internal Event</v>
      </c>
      <c r="K7601" s="24" t="str">
        <f>VLOOKUP(G7601,Mapping!$E$2:$F$246,2,0)</f>
        <v>S2</v>
      </c>
    </row>
    <row r="7602" spans="5:11" x14ac:dyDescent="0.25">
      <c r="E7602" s="5" t="s">
        <v>156</v>
      </c>
      <c r="F7602" s="1" t="s">
        <v>117</v>
      </c>
      <c r="G7602" s="2">
        <v>44384</v>
      </c>
      <c r="H7602" s="5">
        <v>0</v>
      </c>
      <c r="I7602" s="24">
        <f>VLOOKUP($E7602,Mapping!$A$2:$C$502,3,0)</f>
        <v>0</v>
      </c>
      <c r="J7602" s="24" t="str">
        <f>VLOOKUP($E7602,Mapping!$A$2:$C$502,2,0)</f>
        <v>Internal Event</v>
      </c>
      <c r="K7602" s="24" t="str">
        <f>VLOOKUP(G7602,Mapping!$E$2:$F$246,2,0)</f>
        <v>S2</v>
      </c>
    </row>
    <row r="7603" spans="5:11" x14ac:dyDescent="0.25">
      <c r="E7603" s="5" t="s">
        <v>233</v>
      </c>
      <c r="F7603" s="1" t="s">
        <v>117</v>
      </c>
      <c r="G7603" s="2">
        <v>44384</v>
      </c>
      <c r="H7603" s="5">
        <v>5.8992855265725401</v>
      </c>
      <c r="I7603" s="24" t="str">
        <f>VLOOKUP($E7603,Mapping!$A$2:$C$502,3,0)</f>
        <v>S2</v>
      </c>
      <c r="J7603" s="24" t="str">
        <f>VLOOKUP($E7603,Mapping!$A$2:$C$502,2,0)</f>
        <v>Reddit</v>
      </c>
      <c r="K7603" s="24" t="str">
        <f>VLOOKUP(G7603,Mapping!$E$2:$F$246,2,0)</f>
        <v>S2</v>
      </c>
    </row>
    <row r="7604" spans="5:11" x14ac:dyDescent="0.25">
      <c r="E7604" s="5" t="s">
        <v>158</v>
      </c>
      <c r="F7604" s="1" t="s">
        <v>117</v>
      </c>
      <c r="G7604" s="2">
        <v>44384</v>
      </c>
      <c r="H7604" s="5">
        <v>0</v>
      </c>
      <c r="I7604" s="24">
        <f>VLOOKUP($E7604,Mapping!$A$2:$C$502,3,0)</f>
        <v>0</v>
      </c>
      <c r="J7604" s="24" t="str">
        <f>VLOOKUP($E7604,Mapping!$A$2:$C$502,2,0)</f>
        <v>Internal Event</v>
      </c>
      <c r="K7604" s="24" t="str">
        <f>VLOOKUP(G7604,Mapping!$E$2:$F$246,2,0)</f>
        <v>S2</v>
      </c>
    </row>
    <row r="7605" spans="5:11" x14ac:dyDescent="0.25">
      <c r="E7605" s="5" t="s">
        <v>159</v>
      </c>
      <c r="F7605" s="1" t="s">
        <v>117</v>
      </c>
      <c r="G7605" s="2">
        <v>44384</v>
      </c>
      <c r="H7605" s="5">
        <v>0</v>
      </c>
      <c r="I7605" s="24">
        <f>VLOOKUP($E7605,Mapping!$A$2:$C$502,3,0)</f>
        <v>0</v>
      </c>
      <c r="J7605" s="24" t="str">
        <f>VLOOKUP($E7605,Mapping!$A$2:$C$502,2,0)</f>
        <v>Event After Effect</v>
      </c>
      <c r="K7605" s="24" t="str">
        <f>VLOOKUP(G7605,Mapping!$E$2:$F$246,2,0)</f>
        <v>S2</v>
      </c>
    </row>
    <row r="7606" spans="5:11" x14ac:dyDescent="0.25">
      <c r="E7606" s="5" t="s">
        <v>160</v>
      </c>
      <c r="F7606" s="1" t="s">
        <v>117</v>
      </c>
      <c r="G7606" s="2">
        <v>44384</v>
      </c>
      <c r="H7606" s="5">
        <v>0</v>
      </c>
      <c r="I7606" s="24">
        <f>VLOOKUP($E7606,Mapping!$A$2:$C$502,3,0)</f>
        <v>0</v>
      </c>
      <c r="J7606" s="24" t="str">
        <f>VLOOKUP($E7606,Mapping!$A$2:$C$502,2,0)</f>
        <v>Event After Effect</v>
      </c>
      <c r="K7606" s="24" t="str">
        <f>VLOOKUP(G7606,Mapping!$E$2:$F$246,2,0)</f>
        <v>S2</v>
      </c>
    </row>
    <row r="7607" spans="5:11" x14ac:dyDescent="0.25">
      <c r="E7607" s="5" t="s">
        <v>161</v>
      </c>
      <c r="F7607" s="1" t="s">
        <v>117</v>
      </c>
      <c r="G7607" s="2">
        <v>44384</v>
      </c>
      <c r="H7607" s="5">
        <v>0</v>
      </c>
      <c r="I7607" s="24">
        <f>VLOOKUP($E7607,Mapping!$A$2:$C$502,3,0)</f>
        <v>0</v>
      </c>
      <c r="J7607" s="24" t="str">
        <f>VLOOKUP($E7607,Mapping!$A$2:$C$502,2,0)</f>
        <v>Internal Event</v>
      </c>
      <c r="K7607" s="24" t="str">
        <f>VLOOKUP(G7607,Mapping!$E$2:$F$246,2,0)</f>
        <v>S2</v>
      </c>
    </row>
    <row r="7608" spans="5:11" x14ac:dyDescent="0.25">
      <c r="E7608" s="5" t="s">
        <v>162</v>
      </c>
      <c r="F7608" s="1" t="s">
        <v>117</v>
      </c>
      <c r="G7608" s="2">
        <v>44384</v>
      </c>
      <c r="H7608" s="5">
        <v>0</v>
      </c>
      <c r="I7608" s="24">
        <f>VLOOKUP($E7608,Mapping!$A$2:$C$502,3,0)</f>
        <v>0</v>
      </c>
      <c r="J7608" s="24" t="str">
        <f>VLOOKUP($E7608,Mapping!$A$2:$C$502,2,0)</f>
        <v>Tuesday Effect</v>
      </c>
      <c r="K7608" s="24" t="str">
        <f>VLOOKUP(G7608,Mapping!$E$2:$F$246,2,0)</f>
        <v>S2</v>
      </c>
    </row>
    <row r="7609" spans="5:11" x14ac:dyDescent="0.25">
      <c r="E7609" s="5" t="s">
        <v>222</v>
      </c>
      <c r="F7609" s="1" t="s">
        <v>117</v>
      </c>
      <c r="G7609" s="2">
        <v>44384</v>
      </c>
      <c r="H7609" s="5">
        <v>0</v>
      </c>
      <c r="I7609" s="24" t="str">
        <f>VLOOKUP($E7609,Mapping!$A$2:$C$502,3,0)</f>
        <v>Pre</v>
      </c>
      <c r="J7609" s="24" t="str">
        <f>VLOOKUP($E7609,Mapping!$A$2:$C$502,2,0)</f>
        <v>Unity</v>
      </c>
      <c r="K7609" s="24" t="str">
        <f>VLOOKUP(G7609,Mapping!$E$2:$F$246,2,0)</f>
        <v>S2</v>
      </c>
    </row>
    <row r="7610" spans="5:11" x14ac:dyDescent="0.25">
      <c r="E7610" s="5" t="s">
        <v>234</v>
      </c>
      <c r="F7610" s="1" t="s">
        <v>117</v>
      </c>
      <c r="G7610" s="2">
        <v>44384</v>
      </c>
      <c r="H7610" s="5">
        <v>0</v>
      </c>
      <c r="I7610" s="24" t="str">
        <f>VLOOKUP($E7610,Mapping!$A$2:$C$502,3,0)</f>
        <v>S1</v>
      </c>
      <c r="J7610" s="24" t="str">
        <f>VLOOKUP($E7610,Mapping!$A$2:$C$502,2,0)</f>
        <v>Unity</v>
      </c>
      <c r="K7610" s="24" t="str">
        <f>VLOOKUP(G7610,Mapping!$E$2:$F$246,2,0)</f>
        <v>S2</v>
      </c>
    </row>
    <row r="7611" spans="5:11" x14ac:dyDescent="0.25">
      <c r="E7611" s="5" t="s">
        <v>235</v>
      </c>
      <c r="F7611" s="1" t="s">
        <v>117</v>
      </c>
      <c r="G7611" s="2">
        <v>44384</v>
      </c>
      <c r="H7611" s="5">
        <v>269.65523123179003</v>
      </c>
      <c r="I7611" s="24" t="str">
        <f>VLOOKUP($E7611,Mapping!$A$2:$C$502,3,0)</f>
        <v>S2</v>
      </c>
      <c r="J7611" s="24" t="str">
        <f>VLOOKUP($E7611,Mapping!$A$2:$C$502,2,0)</f>
        <v>Unity</v>
      </c>
      <c r="K7611" s="24" t="str">
        <f>VLOOKUP(G7611,Mapping!$E$2:$F$246,2,0)</f>
        <v>S2</v>
      </c>
    </row>
    <row r="7612" spans="5:11" x14ac:dyDescent="0.25">
      <c r="E7612" s="5" t="s">
        <v>247</v>
      </c>
      <c r="F7612" s="1" t="s">
        <v>117</v>
      </c>
      <c r="G7612" s="2">
        <v>44384</v>
      </c>
      <c r="H7612" s="5">
        <v>0</v>
      </c>
      <c r="I7612" s="24" t="str">
        <f>VLOOKUP($E7612,Mapping!$A$2:$C$502,3,0)</f>
        <v>S3</v>
      </c>
      <c r="J7612" s="24" t="str">
        <f>VLOOKUP($E7612,Mapping!$A$2:$C$502,2,0)</f>
        <v>Unity</v>
      </c>
      <c r="K7612" s="24" t="str">
        <f>VLOOKUP(G7612,Mapping!$E$2:$F$246,2,0)</f>
        <v>S2</v>
      </c>
    </row>
    <row r="7613" spans="5:11" x14ac:dyDescent="0.25">
      <c r="E7613" s="5" t="s">
        <v>200</v>
      </c>
      <c r="F7613" s="1" t="s">
        <v>117</v>
      </c>
      <c r="G7613" s="2">
        <v>44385</v>
      </c>
      <c r="H7613" s="5">
        <v>5685.3825244091304</v>
      </c>
      <c r="I7613" s="24">
        <f>VLOOKUP($E7613,Mapping!$A$2:$C$502,3,0)</f>
        <v>0</v>
      </c>
      <c r="J7613" s="24" t="str">
        <f>VLOOKUP($E7613,Mapping!$A$2:$C$502,2,0)</f>
        <v>Apple Search</v>
      </c>
      <c r="K7613" s="24" t="str">
        <f>VLOOKUP(G7613,Mapping!$E$2:$F$246,2,0)</f>
        <v>S2</v>
      </c>
    </row>
    <row r="7614" spans="5:11" x14ac:dyDescent="0.25">
      <c r="E7614" s="5" t="s">
        <v>227</v>
      </c>
      <c r="F7614" s="1" t="s">
        <v>117</v>
      </c>
      <c r="G7614" s="2">
        <v>44385</v>
      </c>
      <c r="H7614" s="5">
        <v>204.33398188752199</v>
      </c>
      <c r="I7614" s="24">
        <f>VLOOKUP($E7614,Mapping!$A$2:$C$502,3,0)</f>
        <v>0</v>
      </c>
      <c r="J7614" s="24" t="str">
        <f>VLOOKUP($E7614,Mapping!$A$2:$C$502,2,0)</f>
        <v>Applovin Rewarded</v>
      </c>
      <c r="K7614" s="24" t="str">
        <f>VLOOKUP(G7614,Mapping!$E$2:$F$246,2,0)</f>
        <v>S2</v>
      </c>
    </row>
    <row r="7615" spans="5:11" x14ac:dyDescent="0.25">
      <c r="E7615" s="5" t="s">
        <v>201</v>
      </c>
      <c r="F7615" s="1" t="s">
        <v>117</v>
      </c>
      <c r="G7615" s="2">
        <v>44385</v>
      </c>
      <c r="H7615" s="5">
        <v>311.56263199480202</v>
      </c>
      <c r="I7615" s="24">
        <f>VLOOKUP($E7615,Mapping!$A$2:$C$502,3,0)</f>
        <v>0</v>
      </c>
      <c r="J7615" s="24" t="str">
        <f>VLOOKUP($E7615,Mapping!$A$2:$C$502,2,0)</f>
        <v>Applovin Video</v>
      </c>
      <c r="K7615" s="24" t="str">
        <f>VLOOKUP(G7615,Mapping!$E$2:$F$246,2,0)</f>
        <v>S2</v>
      </c>
    </row>
    <row r="7616" spans="5:11" x14ac:dyDescent="0.25">
      <c r="E7616" s="5" t="s">
        <v>143</v>
      </c>
      <c r="F7616" s="1" t="s">
        <v>117</v>
      </c>
      <c r="G7616" s="2">
        <v>44385</v>
      </c>
      <c r="H7616" s="5">
        <v>0</v>
      </c>
      <c r="I7616" s="24">
        <f>VLOOKUP($E7616,Mapping!$A$2:$C$502,3,0)</f>
        <v>0</v>
      </c>
      <c r="J7616" s="24" t="str">
        <f>VLOOKUP($E7616,Mapping!$A$2:$C$502,2,0)</f>
        <v>Bug Fix</v>
      </c>
      <c r="K7616" s="24" t="str">
        <f>VLOOKUP(G7616,Mapping!$E$2:$F$246,2,0)</f>
        <v>S2</v>
      </c>
    </row>
    <row r="7617" spans="5:11" x14ac:dyDescent="0.25">
      <c r="E7617" s="5" t="s">
        <v>144</v>
      </c>
      <c r="F7617" s="1" t="s">
        <v>117</v>
      </c>
      <c r="G7617" s="2">
        <v>44385</v>
      </c>
      <c r="H7617" s="5">
        <v>0</v>
      </c>
      <c r="I7617" s="24">
        <f>VLOOKUP($E7617,Mapping!$A$2:$C$502,3,0)</f>
        <v>0</v>
      </c>
      <c r="J7617" s="24" t="str">
        <f>VLOOKUP($E7617,Mapping!$A$2:$C$502,2,0)</f>
        <v>Bug Fix</v>
      </c>
      <c r="K7617" s="24" t="str">
        <f>VLOOKUP(G7617,Mapping!$E$2:$F$246,2,0)</f>
        <v>S2</v>
      </c>
    </row>
    <row r="7618" spans="5:11" x14ac:dyDescent="0.25">
      <c r="E7618" s="5" t="s">
        <v>226</v>
      </c>
      <c r="F7618" s="1" t="s">
        <v>117</v>
      </c>
      <c r="G7618" s="2">
        <v>44385</v>
      </c>
      <c r="H7618" s="5">
        <v>0</v>
      </c>
      <c r="I7618" s="24">
        <f>VLOOKUP($E7618,Mapping!$A$2:$C$502,3,0)</f>
        <v>0</v>
      </c>
      <c r="J7618" s="24" t="str">
        <f>VLOOKUP($E7618,Mapping!$A$2:$C$502,2,0)</f>
        <v>Bug Fix</v>
      </c>
      <c r="K7618" s="24" t="str">
        <f>VLOOKUP(G7618,Mapping!$E$2:$F$246,2,0)</f>
        <v>S2</v>
      </c>
    </row>
    <row r="7619" spans="5:11" x14ac:dyDescent="0.25">
      <c r="E7619" s="5" t="s">
        <v>146</v>
      </c>
      <c r="F7619" s="1" t="s">
        <v>117</v>
      </c>
      <c r="G7619" s="2">
        <v>44385</v>
      </c>
      <c r="H7619" s="5">
        <v>-25455.428566692601</v>
      </c>
      <c r="I7619" s="24">
        <f>VLOOKUP($E7619,Mapping!$A$2:$C$502,3,0)</f>
        <v>0</v>
      </c>
      <c r="J7619" s="24" t="str">
        <f>VLOOKUP($E7619,Mapping!$A$2:$C$502,2,0)</f>
        <v>Event After Effect</v>
      </c>
      <c r="K7619" s="24" t="str">
        <f>VLOOKUP(G7619,Mapping!$E$2:$F$246,2,0)</f>
        <v>S2</v>
      </c>
    </row>
    <row r="7620" spans="5:11" x14ac:dyDescent="0.25">
      <c r="E7620" s="5" t="s">
        <v>228</v>
      </c>
      <c r="F7620" s="1" t="s">
        <v>117</v>
      </c>
      <c r="G7620" s="2">
        <v>44385</v>
      </c>
      <c r="H7620" s="5">
        <v>2185.1362418702302</v>
      </c>
      <c r="I7620" s="24">
        <f>VLOOKUP($E7620,Mapping!$A$2:$C$502,3,0)</f>
        <v>0</v>
      </c>
      <c r="J7620" s="24" t="str">
        <f>VLOOKUP($E7620,Mapping!$A$2:$C$502,2,0)</f>
        <v>Bytedance Global</v>
      </c>
      <c r="K7620" s="24" t="str">
        <f>VLOOKUP(G7620,Mapping!$E$2:$F$246,2,0)</f>
        <v>S2</v>
      </c>
    </row>
    <row r="7621" spans="5:11" x14ac:dyDescent="0.25">
      <c r="E7621" s="5" t="s">
        <v>180</v>
      </c>
      <c r="F7621" s="1" t="s">
        <v>117</v>
      </c>
      <c r="G7621" s="2">
        <v>44385</v>
      </c>
      <c r="H7621" s="5">
        <v>-14620.2671496975</v>
      </c>
      <c r="I7621" s="24">
        <f>VLOOKUP($E7621,Mapping!$A$2:$C$502,3,0)</f>
        <v>0</v>
      </c>
      <c r="J7621" s="24" t="str">
        <f>VLOOKUP($E7621,Mapping!$A$2:$C$502,2,0)</f>
        <v>Lords Mobile</v>
      </c>
      <c r="K7621" s="24" t="str">
        <f>VLOOKUP(G7621,Mapping!$E$2:$F$246,2,0)</f>
        <v>S2</v>
      </c>
    </row>
    <row r="7622" spans="5:11" x14ac:dyDescent="0.25">
      <c r="E7622" s="5" t="s">
        <v>181</v>
      </c>
      <c r="F7622" s="1" t="s">
        <v>117</v>
      </c>
      <c r="G7622" s="2">
        <v>44385</v>
      </c>
      <c r="H7622" s="5">
        <v>-10647.526718208799</v>
      </c>
      <c r="I7622" s="24">
        <f>VLOOKUP($E7622,Mapping!$A$2:$C$502,3,0)</f>
        <v>0</v>
      </c>
      <c r="J7622" s="24" t="str">
        <f>VLOOKUP($E7622,Mapping!$A$2:$C$502,2,0)</f>
        <v>Rise of Kingdom</v>
      </c>
      <c r="K7622" s="24" t="str">
        <f>VLOOKUP(G7622,Mapping!$E$2:$F$246,2,0)</f>
        <v>S2</v>
      </c>
    </row>
    <row r="7623" spans="5:11" x14ac:dyDescent="0.25">
      <c r="E7623" s="5" t="s">
        <v>182</v>
      </c>
      <c r="F7623" s="1" t="s">
        <v>117</v>
      </c>
      <c r="G7623" s="2">
        <v>44385</v>
      </c>
      <c r="H7623" s="5">
        <v>-6091.7273767971801</v>
      </c>
      <c r="I7623" s="24">
        <f>VLOOKUP($E7623,Mapping!$A$2:$C$502,3,0)</f>
        <v>0</v>
      </c>
      <c r="J7623" s="24" t="str">
        <f>VLOOKUP($E7623,Mapping!$A$2:$C$502,2,0)</f>
        <v>West Game</v>
      </c>
      <c r="K7623" s="24" t="str">
        <f>VLOOKUP(G7623,Mapping!$E$2:$F$246,2,0)</f>
        <v>S2</v>
      </c>
    </row>
    <row r="7624" spans="5:11" x14ac:dyDescent="0.25">
      <c r="E7624" s="5" t="s">
        <v>148</v>
      </c>
      <c r="F7624" s="1" t="s">
        <v>117</v>
      </c>
      <c r="G7624" s="2">
        <v>44385</v>
      </c>
      <c r="H7624" s="5">
        <v>0</v>
      </c>
      <c r="I7624" s="24">
        <f>VLOOKUP($E7624,Mapping!$A$2:$C$502,3,0)</f>
        <v>0</v>
      </c>
      <c r="J7624" s="24" t="str">
        <f>VLOOKUP($E7624,Mapping!$A$2:$C$502,2,0)</f>
        <v>Event After Effect</v>
      </c>
      <c r="K7624" s="24" t="str">
        <f>VLOOKUP(G7624,Mapping!$E$2:$F$246,2,0)</f>
        <v>S2</v>
      </c>
    </row>
    <row r="7625" spans="5:11" x14ac:dyDescent="0.25">
      <c r="E7625" s="5" t="s">
        <v>202</v>
      </c>
      <c r="F7625" s="1" t="s">
        <v>117</v>
      </c>
      <c r="G7625" s="2">
        <v>44385</v>
      </c>
      <c r="H7625" s="5">
        <v>0</v>
      </c>
      <c r="I7625" s="24" t="str">
        <f>VLOOKUP($E7625,Mapping!$A$2:$C$502,3,0)</f>
        <v>S1</v>
      </c>
      <c r="J7625" s="24" t="str">
        <f>VLOOKUP($E7625,Mapping!$A$2:$C$502,2,0)</f>
        <v>Facebook AEO AAA</v>
      </c>
      <c r="K7625" s="24" t="str">
        <f>VLOOKUP(G7625,Mapping!$E$2:$F$246,2,0)</f>
        <v>S2</v>
      </c>
    </row>
    <row r="7626" spans="5:11" x14ac:dyDescent="0.25">
      <c r="E7626" s="5" t="s">
        <v>203</v>
      </c>
      <c r="F7626" s="1" t="s">
        <v>117</v>
      </c>
      <c r="G7626" s="2">
        <v>44385</v>
      </c>
      <c r="H7626" s="5">
        <v>4784.9535316510101</v>
      </c>
      <c r="I7626" s="24" t="str">
        <f>VLOOKUP($E7626,Mapping!$A$2:$C$502,3,0)</f>
        <v>S2</v>
      </c>
      <c r="J7626" s="24" t="str">
        <f>VLOOKUP($E7626,Mapping!$A$2:$C$502,2,0)</f>
        <v>Facebook AEO AAA</v>
      </c>
      <c r="K7626" s="24" t="str">
        <f>VLOOKUP(G7626,Mapping!$E$2:$F$246,2,0)</f>
        <v>S2</v>
      </c>
    </row>
    <row r="7627" spans="5:11" x14ac:dyDescent="0.25">
      <c r="E7627" s="5" t="s">
        <v>243</v>
      </c>
      <c r="F7627" s="1" t="s">
        <v>117</v>
      </c>
      <c r="G7627" s="2">
        <v>44385</v>
      </c>
      <c r="H7627" s="5">
        <v>0</v>
      </c>
      <c r="I7627" s="24" t="str">
        <f>VLOOKUP($E7627,Mapping!$A$2:$C$502,3,0)</f>
        <v>S3</v>
      </c>
      <c r="J7627" s="24" t="str">
        <f>VLOOKUP($E7627,Mapping!$A$2:$C$502,2,0)</f>
        <v>Facebook AEO AAA</v>
      </c>
      <c r="K7627" s="24" t="str">
        <f>VLOOKUP(G7627,Mapping!$E$2:$F$246,2,0)</f>
        <v>S2</v>
      </c>
    </row>
    <row r="7628" spans="5:11" x14ac:dyDescent="0.25">
      <c r="E7628" s="5" t="s">
        <v>204</v>
      </c>
      <c r="F7628" s="1" t="s">
        <v>117</v>
      </c>
      <c r="G7628" s="2">
        <v>44385</v>
      </c>
      <c r="H7628" s="5">
        <v>0</v>
      </c>
      <c r="I7628" s="24" t="str">
        <f>VLOOKUP($E7628,Mapping!$A$2:$C$502,3,0)</f>
        <v>Pre</v>
      </c>
      <c r="J7628" s="24" t="str">
        <f>VLOOKUP($E7628,Mapping!$A$2:$C$502,2,0)</f>
        <v>Facebook AEO AAA</v>
      </c>
      <c r="K7628" s="24" t="str">
        <f>VLOOKUP(G7628,Mapping!$E$2:$F$246,2,0)</f>
        <v>S2</v>
      </c>
    </row>
    <row r="7629" spans="5:11" x14ac:dyDescent="0.25">
      <c r="E7629" s="5" t="s">
        <v>205</v>
      </c>
      <c r="F7629" s="1" t="s">
        <v>117</v>
      </c>
      <c r="G7629" s="2">
        <v>44385</v>
      </c>
      <c r="H7629" s="5">
        <v>0</v>
      </c>
      <c r="I7629" s="24" t="str">
        <f>VLOOKUP($E7629,Mapping!$A$2:$C$502,3,0)</f>
        <v>S1</v>
      </c>
      <c r="J7629" s="24" t="str">
        <f>VLOOKUP($E7629,Mapping!$A$2:$C$502,2,0)</f>
        <v>Facebook AEO BAU</v>
      </c>
      <c r="K7629" s="24" t="str">
        <f>VLOOKUP(G7629,Mapping!$E$2:$F$246,2,0)</f>
        <v>S2</v>
      </c>
    </row>
    <row r="7630" spans="5:11" x14ac:dyDescent="0.25">
      <c r="E7630" s="5" t="s">
        <v>206</v>
      </c>
      <c r="F7630" s="1" t="s">
        <v>117</v>
      </c>
      <c r="G7630" s="2">
        <v>44385</v>
      </c>
      <c r="H7630" s="5">
        <v>1558.66912220218</v>
      </c>
      <c r="I7630" s="24" t="str">
        <f>VLOOKUP($E7630,Mapping!$A$2:$C$502,3,0)</f>
        <v>S2</v>
      </c>
      <c r="J7630" s="24" t="str">
        <f>VLOOKUP($E7630,Mapping!$A$2:$C$502,2,0)</f>
        <v>Facebook AEO BAU</v>
      </c>
      <c r="K7630" s="24" t="str">
        <f>VLOOKUP(G7630,Mapping!$E$2:$F$246,2,0)</f>
        <v>S2</v>
      </c>
    </row>
    <row r="7631" spans="5:11" x14ac:dyDescent="0.25">
      <c r="E7631" s="5" t="s">
        <v>244</v>
      </c>
      <c r="F7631" s="1" t="s">
        <v>117</v>
      </c>
      <c r="G7631" s="2">
        <v>44385</v>
      </c>
      <c r="H7631" s="5">
        <v>0</v>
      </c>
      <c r="I7631" s="24" t="str">
        <f>VLOOKUP($E7631,Mapping!$A$2:$C$502,3,0)</f>
        <v>S3</v>
      </c>
      <c r="J7631" s="24" t="str">
        <f>VLOOKUP($E7631,Mapping!$A$2:$C$502,2,0)</f>
        <v>Facebook AEO BAU</v>
      </c>
      <c r="K7631" s="24" t="str">
        <f>VLOOKUP(G7631,Mapping!$E$2:$F$246,2,0)</f>
        <v>S2</v>
      </c>
    </row>
    <row r="7632" spans="5:11" x14ac:dyDescent="0.25">
      <c r="E7632" s="5" t="s">
        <v>207</v>
      </c>
      <c r="F7632" s="1" t="s">
        <v>117</v>
      </c>
      <c r="G7632" s="2">
        <v>44385</v>
      </c>
      <c r="H7632" s="5">
        <v>0</v>
      </c>
      <c r="I7632" s="24" t="str">
        <f>VLOOKUP($E7632,Mapping!$A$2:$C$502,3,0)</f>
        <v>Pre</v>
      </c>
      <c r="J7632" s="24" t="str">
        <f>VLOOKUP($E7632,Mapping!$A$2:$C$502,2,0)</f>
        <v>Facebook AEO BAU</v>
      </c>
      <c r="K7632" s="24" t="str">
        <f>VLOOKUP(G7632,Mapping!$E$2:$F$246,2,0)</f>
        <v>S2</v>
      </c>
    </row>
    <row r="7633" spans="5:11" x14ac:dyDescent="0.25">
      <c r="E7633" s="5" t="s">
        <v>208</v>
      </c>
      <c r="F7633" s="1" t="s">
        <v>117</v>
      </c>
      <c r="G7633" s="2">
        <v>44385</v>
      </c>
      <c r="H7633" s="5">
        <v>0</v>
      </c>
      <c r="I7633" s="24" t="str">
        <f>VLOOKUP($E7633,Mapping!$A$2:$C$502,3,0)</f>
        <v>Pre</v>
      </c>
      <c r="J7633" s="24" t="str">
        <f>VLOOKUP($E7633,Mapping!$A$2:$C$502,2,0)</f>
        <v>Facebook VO AAA</v>
      </c>
      <c r="K7633" s="24" t="str">
        <f>VLOOKUP(G7633,Mapping!$E$2:$F$246,2,0)</f>
        <v>S2</v>
      </c>
    </row>
    <row r="7634" spans="5:11" x14ac:dyDescent="0.25">
      <c r="E7634" s="5" t="s">
        <v>209</v>
      </c>
      <c r="F7634" s="1" t="s">
        <v>117</v>
      </c>
      <c r="G7634" s="2">
        <v>44385</v>
      </c>
      <c r="H7634" s="5">
        <v>0</v>
      </c>
      <c r="I7634" s="24" t="str">
        <f>VLOOKUP($E7634,Mapping!$A$2:$C$502,3,0)</f>
        <v>S1</v>
      </c>
      <c r="J7634" s="24" t="str">
        <f>VLOOKUP($E7634,Mapping!$A$2:$C$502,2,0)</f>
        <v>Facebook VO AAA</v>
      </c>
      <c r="K7634" s="24" t="str">
        <f>VLOOKUP(G7634,Mapping!$E$2:$F$246,2,0)</f>
        <v>S2</v>
      </c>
    </row>
    <row r="7635" spans="5:11" x14ac:dyDescent="0.25">
      <c r="E7635" s="5" t="s">
        <v>210</v>
      </c>
      <c r="F7635" s="1" t="s">
        <v>117</v>
      </c>
      <c r="G7635" s="2">
        <v>44385</v>
      </c>
      <c r="H7635" s="5">
        <v>11871.8576712552</v>
      </c>
      <c r="I7635" s="24" t="str">
        <f>VLOOKUP($E7635,Mapping!$A$2:$C$502,3,0)</f>
        <v>S2</v>
      </c>
      <c r="J7635" s="24" t="str">
        <f>VLOOKUP($E7635,Mapping!$A$2:$C$502,2,0)</f>
        <v>Facebook VO AAA</v>
      </c>
      <c r="K7635" s="24" t="str">
        <f>VLOOKUP(G7635,Mapping!$E$2:$F$246,2,0)</f>
        <v>S2</v>
      </c>
    </row>
    <row r="7636" spans="5:11" x14ac:dyDescent="0.25">
      <c r="E7636" s="5" t="s">
        <v>245</v>
      </c>
      <c r="F7636" s="1" t="s">
        <v>117</v>
      </c>
      <c r="G7636" s="2">
        <v>44385</v>
      </c>
      <c r="H7636" s="5">
        <v>0</v>
      </c>
      <c r="I7636" s="24" t="str">
        <f>VLOOKUP($E7636,Mapping!$A$2:$C$502,3,0)</f>
        <v>S3</v>
      </c>
      <c r="J7636" s="24" t="str">
        <f>VLOOKUP($E7636,Mapping!$A$2:$C$502,2,0)</f>
        <v>Facebook VO AAA</v>
      </c>
      <c r="K7636" s="24" t="str">
        <f>VLOOKUP(G7636,Mapping!$E$2:$F$246,2,0)</f>
        <v>S2</v>
      </c>
    </row>
    <row r="7637" spans="5:11" x14ac:dyDescent="0.25">
      <c r="E7637" s="5" t="s">
        <v>211</v>
      </c>
      <c r="F7637" s="1" t="s">
        <v>117</v>
      </c>
      <c r="G7637" s="2">
        <v>44385</v>
      </c>
      <c r="H7637" s="5">
        <v>0</v>
      </c>
      <c r="I7637" s="24" t="str">
        <f>VLOOKUP($E7637,Mapping!$A$2:$C$502,3,0)</f>
        <v>Pre</v>
      </c>
      <c r="J7637" s="24" t="str">
        <f>VLOOKUP($E7637,Mapping!$A$2:$C$502,2,0)</f>
        <v>Facebook VO BAU</v>
      </c>
      <c r="K7637" s="24" t="str">
        <f>VLOOKUP(G7637,Mapping!$E$2:$F$246,2,0)</f>
        <v>S2</v>
      </c>
    </row>
    <row r="7638" spans="5:11" x14ac:dyDescent="0.25">
      <c r="E7638" s="5" t="s">
        <v>212</v>
      </c>
      <c r="F7638" s="1" t="s">
        <v>117</v>
      </c>
      <c r="G7638" s="2">
        <v>44385</v>
      </c>
      <c r="H7638" s="5">
        <v>0.13561918044805801</v>
      </c>
      <c r="I7638" s="24" t="str">
        <f>VLOOKUP($E7638,Mapping!$A$2:$C$502,3,0)</f>
        <v>S1</v>
      </c>
      <c r="J7638" s="24" t="str">
        <f>VLOOKUP($E7638,Mapping!$A$2:$C$502,2,0)</f>
        <v>Facebook VO BAU</v>
      </c>
      <c r="K7638" s="24" t="str">
        <f>VLOOKUP(G7638,Mapping!$E$2:$F$246,2,0)</f>
        <v>S2</v>
      </c>
    </row>
    <row r="7639" spans="5:11" x14ac:dyDescent="0.25">
      <c r="E7639" s="5" t="s">
        <v>213</v>
      </c>
      <c r="F7639" s="1" t="s">
        <v>117</v>
      </c>
      <c r="G7639" s="2">
        <v>44385</v>
      </c>
      <c r="H7639" s="5">
        <v>1455.01268889932</v>
      </c>
      <c r="I7639" s="24" t="str">
        <f>VLOOKUP($E7639,Mapping!$A$2:$C$502,3,0)</f>
        <v>S2</v>
      </c>
      <c r="J7639" s="24" t="str">
        <f>VLOOKUP($E7639,Mapping!$A$2:$C$502,2,0)</f>
        <v>Facebook VO BAU</v>
      </c>
      <c r="K7639" s="24" t="str">
        <f>VLOOKUP(G7639,Mapping!$E$2:$F$246,2,0)</f>
        <v>S2</v>
      </c>
    </row>
    <row r="7640" spans="5:11" x14ac:dyDescent="0.25">
      <c r="E7640" s="5" t="s">
        <v>246</v>
      </c>
      <c r="F7640" s="1" t="s">
        <v>117</v>
      </c>
      <c r="G7640" s="2">
        <v>44385</v>
      </c>
      <c r="H7640" s="5">
        <v>0</v>
      </c>
      <c r="I7640" s="24" t="str">
        <f>VLOOKUP($E7640,Mapping!$A$2:$C$502,3,0)</f>
        <v>S3</v>
      </c>
      <c r="J7640" s="24" t="str">
        <f>VLOOKUP($E7640,Mapping!$A$2:$C$502,2,0)</f>
        <v>Facebook VO BAU</v>
      </c>
      <c r="K7640" s="24" t="str">
        <f>VLOOKUP(G7640,Mapping!$E$2:$F$246,2,0)</f>
        <v>S2</v>
      </c>
    </row>
    <row r="7641" spans="5:11" x14ac:dyDescent="0.25">
      <c r="E7641" s="5" t="s">
        <v>214</v>
      </c>
      <c r="F7641" s="1" t="s">
        <v>117</v>
      </c>
      <c r="G7641" s="2">
        <v>44385</v>
      </c>
      <c r="H7641" s="5">
        <v>0</v>
      </c>
      <c r="I7641" s="24" t="str">
        <f>VLOOKUP($E7641,Mapping!$A$2:$C$502,3,0)</f>
        <v>Pre</v>
      </c>
      <c r="J7641" s="24" t="str">
        <f>VLOOKUP($E7641,Mapping!$A$2:$C$502,2,0)</f>
        <v>Facebook VO Dynamic</v>
      </c>
      <c r="K7641" s="24" t="str">
        <f>VLOOKUP(G7641,Mapping!$E$2:$F$246,2,0)</f>
        <v>S2</v>
      </c>
    </row>
    <row r="7642" spans="5:11" x14ac:dyDescent="0.25">
      <c r="E7642" s="5" t="s">
        <v>215</v>
      </c>
      <c r="F7642" s="1" t="s">
        <v>117</v>
      </c>
      <c r="G7642" s="2">
        <v>44385</v>
      </c>
      <c r="H7642" s="5">
        <v>187.96589384416899</v>
      </c>
      <c r="I7642" s="24" t="str">
        <f>VLOOKUP($E7642,Mapping!$A$2:$C$502,3,0)</f>
        <v>S1</v>
      </c>
      <c r="J7642" s="24" t="str">
        <f>VLOOKUP($E7642,Mapping!$A$2:$C$502,2,0)</f>
        <v>Facebook VO Dynamic</v>
      </c>
      <c r="K7642" s="24" t="str">
        <f>VLOOKUP(G7642,Mapping!$E$2:$F$246,2,0)</f>
        <v>S2</v>
      </c>
    </row>
    <row r="7643" spans="5:11" x14ac:dyDescent="0.25">
      <c r="E7643" s="5" t="s">
        <v>216</v>
      </c>
      <c r="F7643" s="1" t="s">
        <v>117</v>
      </c>
      <c r="G7643" s="2">
        <v>44385</v>
      </c>
      <c r="H7643" s="5">
        <v>0</v>
      </c>
      <c r="I7643" s="24" t="str">
        <f>VLOOKUP($E7643,Mapping!$A$2:$C$502,3,0)</f>
        <v>Pre</v>
      </c>
      <c r="J7643" s="24" t="str">
        <f>VLOOKUP($E7643,Mapping!$A$2:$C$502,2,0)</f>
        <v>Google Display</v>
      </c>
      <c r="K7643" s="24" t="str">
        <f>VLOOKUP(G7643,Mapping!$E$2:$F$246,2,0)</f>
        <v>S2</v>
      </c>
    </row>
    <row r="7644" spans="5:11" x14ac:dyDescent="0.25">
      <c r="E7644" s="5" t="s">
        <v>217</v>
      </c>
      <c r="F7644" s="1" t="s">
        <v>117</v>
      </c>
      <c r="G7644" s="2">
        <v>44385</v>
      </c>
      <c r="H7644" s="5">
        <v>0</v>
      </c>
      <c r="I7644" s="24">
        <f>VLOOKUP($E7644,Mapping!$A$2:$C$502,3,0)</f>
        <v>0</v>
      </c>
      <c r="J7644" s="24" t="str">
        <f>VLOOKUP($E7644,Mapping!$A$2:$C$502,2,0)</f>
        <v>Google Display</v>
      </c>
      <c r="K7644" s="24" t="str">
        <f>VLOOKUP(G7644,Mapping!$E$2:$F$246,2,0)</f>
        <v>S2</v>
      </c>
    </row>
    <row r="7645" spans="5:11" x14ac:dyDescent="0.25">
      <c r="E7645" s="5" t="s">
        <v>229</v>
      </c>
      <c r="F7645" s="1" t="s">
        <v>117</v>
      </c>
      <c r="G7645" s="2">
        <v>44385</v>
      </c>
      <c r="H7645" s="5">
        <v>9220.7171146135406</v>
      </c>
      <c r="I7645" s="24">
        <f>VLOOKUP($E7645,Mapping!$A$2:$C$502,3,0)</f>
        <v>0</v>
      </c>
      <c r="J7645" s="24" t="str">
        <f>VLOOKUP($E7645,Mapping!$A$2:$C$502,2,0)</f>
        <v>Google Display</v>
      </c>
      <c r="K7645" s="24" t="str">
        <f>VLOOKUP(G7645,Mapping!$E$2:$F$246,2,0)</f>
        <v>S2</v>
      </c>
    </row>
    <row r="7646" spans="5:11" x14ac:dyDescent="0.25">
      <c r="E7646" s="5" t="s">
        <v>218</v>
      </c>
      <c r="F7646" s="1" t="s">
        <v>117</v>
      </c>
      <c r="G7646" s="2">
        <v>44385</v>
      </c>
      <c r="H7646" s="5">
        <v>0</v>
      </c>
      <c r="I7646" s="24">
        <f>VLOOKUP($E7646,Mapping!$A$2:$C$502,3,0)</f>
        <v>0</v>
      </c>
      <c r="J7646" s="24" t="str">
        <f>VLOOKUP($E7646,Mapping!$A$2:$C$502,2,0)</f>
        <v>Google Display</v>
      </c>
      <c r="K7646" s="24" t="str">
        <f>VLOOKUP(G7646,Mapping!$E$2:$F$246,2,0)</f>
        <v>S2</v>
      </c>
    </row>
    <row r="7647" spans="5:11" x14ac:dyDescent="0.25">
      <c r="E7647" s="5" t="s">
        <v>230</v>
      </c>
      <c r="F7647" s="1" t="s">
        <v>117</v>
      </c>
      <c r="G7647" s="2">
        <v>44385</v>
      </c>
      <c r="H7647" s="5">
        <v>0</v>
      </c>
      <c r="I7647" s="24" t="str">
        <f>VLOOKUP($E7647,Mapping!$A$2:$C$502,3,0)</f>
        <v>S1</v>
      </c>
      <c r="J7647" s="24" t="str">
        <f>VLOOKUP($E7647,Mapping!$A$2:$C$502,2,0)</f>
        <v>Google Display</v>
      </c>
      <c r="K7647" s="24" t="str">
        <f>VLOOKUP(G7647,Mapping!$E$2:$F$246,2,0)</f>
        <v>S2</v>
      </c>
    </row>
    <row r="7648" spans="5:11" x14ac:dyDescent="0.25">
      <c r="E7648" s="5" t="s">
        <v>219</v>
      </c>
      <c r="F7648" s="1" t="s">
        <v>117</v>
      </c>
      <c r="G7648" s="2">
        <v>44385</v>
      </c>
      <c r="H7648" s="5">
        <v>0</v>
      </c>
      <c r="I7648" s="24" t="str">
        <f>VLOOKUP($E7648,Mapping!$A$2:$C$502,3,0)</f>
        <v>Pre</v>
      </c>
      <c r="J7648" s="24" t="str">
        <f>VLOOKUP($E7648,Mapping!$A$2:$C$502,2,0)</f>
        <v>Google Youtube</v>
      </c>
      <c r="K7648" s="24" t="str">
        <f>VLOOKUP(G7648,Mapping!$E$2:$F$246,2,0)</f>
        <v>S2</v>
      </c>
    </row>
    <row r="7649" spans="5:11" x14ac:dyDescent="0.25">
      <c r="E7649" s="5" t="s">
        <v>220</v>
      </c>
      <c r="F7649" s="1" t="s">
        <v>117</v>
      </c>
      <c r="G7649" s="2">
        <v>44385</v>
      </c>
      <c r="H7649" s="5">
        <v>0</v>
      </c>
      <c r="I7649" s="24">
        <f>VLOOKUP($E7649,Mapping!$A$2:$C$502,3,0)</f>
        <v>0</v>
      </c>
      <c r="J7649" s="24" t="str">
        <f>VLOOKUP($E7649,Mapping!$A$2:$C$502,2,0)</f>
        <v>Google Youtube</v>
      </c>
      <c r="K7649" s="24" t="str">
        <f>VLOOKUP(G7649,Mapping!$E$2:$F$246,2,0)</f>
        <v>S2</v>
      </c>
    </row>
    <row r="7650" spans="5:11" x14ac:dyDescent="0.25">
      <c r="E7650" s="5" t="s">
        <v>231</v>
      </c>
      <c r="F7650" s="1" t="s">
        <v>117</v>
      </c>
      <c r="G7650" s="2">
        <v>44385</v>
      </c>
      <c r="H7650" s="5">
        <v>2.63901999953067</v>
      </c>
      <c r="I7650" s="24">
        <f>VLOOKUP($E7650,Mapping!$A$2:$C$502,3,0)</f>
        <v>0</v>
      </c>
      <c r="J7650" s="24" t="str">
        <f>VLOOKUP($E7650,Mapping!$A$2:$C$502,2,0)</f>
        <v>Google Youtube</v>
      </c>
      <c r="K7650" s="24" t="str">
        <f>VLOOKUP(G7650,Mapping!$E$2:$F$246,2,0)</f>
        <v>S2</v>
      </c>
    </row>
    <row r="7651" spans="5:11" x14ac:dyDescent="0.25">
      <c r="E7651" s="5" t="s">
        <v>221</v>
      </c>
      <c r="F7651" s="1" t="s">
        <v>117</v>
      </c>
      <c r="G7651" s="2">
        <v>44385</v>
      </c>
      <c r="H7651" s="5">
        <v>0</v>
      </c>
      <c r="I7651" s="24">
        <f>VLOOKUP($E7651,Mapping!$A$2:$C$502,3,0)</f>
        <v>0</v>
      </c>
      <c r="J7651" s="24" t="str">
        <f>VLOOKUP($E7651,Mapping!$A$2:$C$502,2,0)</f>
        <v>Google Youtube</v>
      </c>
      <c r="K7651" s="24" t="str">
        <f>VLOOKUP(G7651,Mapping!$E$2:$F$246,2,0)</f>
        <v>S2</v>
      </c>
    </row>
    <row r="7652" spans="5:11" x14ac:dyDescent="0.25">
      <c r="E7652" s="5" t="s">
        <v>232</v>
      </c>
      <c r="F7652" s="1" t="s">
        <v>117</v>
      </c>
      <c r="G7652" s="2">
        <v>44385</v>
      </c>
      <c r="H7652" s="5">
        <v>16573.211992693301</v>
      </c>
      <c r="I7652" s="24" t="str">
        <f>VLOOKUP($E7652,Mapping!$A$2:$C$502,3,0)</f>
        <v>S1</v>
      </c>
      <c r="J7652" s="24" t="str">
        <f>VLOOKUP($E7652,Mapping!$A$2:$C$502,2,0)</f>
        <v>Google Youtube</v>
      </c>
      <c r="K7652" s="24" t="str">
        <f>VLOOKUP(G7652,Mapping!$E$2:$F$246,2,0)</f>
        <v>S2</v>
      </c>
    </row>
    <row r="7653" spans="5:11" x14ac:dyDescent="0.25">
      <c r="E7653" s="5" t="s">
        <v>73</v>
      </c>
      <c r="F7653" s="1" t="s">
        <v>117</v>
      </c>
      <c r="G7653" s="2">
        <v>44385</v>
      </c>
      <c r="H7653" s="5">
        <v>282876.95580592903</v>
      </c>
      <c r="I7653" s="24">
        <f>VLOOKUP($E7653,Mapping!$A$2:$C$502,3,0)</f>
        <v>0</v>
      </c>
      <c r="J7653" s="24">
        <f>VLOOKUP($E7653,Mapping!$A$2:$C$502,2,0)</f>
        <v>0</v>
      </c>
      <c r="K7653" s="24" t="str">
        <f>VLOOKUP(G7653,Mapping!$E$2:$F$246,2,0)</f>
        <v>S2</v>
      </c>
    </row>
    <row r="7654" spans="5:11" x14ac:dyDescent="0.25">
      <c r="E7654" s="5" t="s">
        <v>149</v>
      </c>
      <c r="F7654" s="1" t="s">
        <v>117</v>
      </c>
      <c r="G7654" s="2">
        <v>44385</v>
      </c>
      <c r="H7654" s="5">
        <v>0</v>
      </c>
      <c r="I7654" s="24">
        <f>VLOOKUP($E7654,Mapping!$A$2:$C$502,3,0)</f>
        <v>0</v>
      </c>
      <c r="J7654" s="24" t="str">
        <f>VLOOKUP($E7654,Mapping!$A$2:$C$502,2,0)</f>
        <v>Event After Effect</v>
      </c>
      <c r="K7654" s="24" t="str">
        <f>VLOOKUP(G7654,Mapping!$E$2:$F$246,2,0)</f>
        <v>S2</v>
      </c>
    </row>
    <row r="7655" spans="5:11" x14ac:dyDescent="0.25">
      <c r="E7655" s="5" t="s">
        <v>150</v>
      </c>
      <c r="F7655" s="1" t="s">
        <v>117</v>
      </c>
      <c r="G7655" s="2">
        <v>44385</v>
      </c>
      <c r="H7655" s="5">
        <v>0</v>
      </c>
      <c r="I7655" s="24">
        <f>VLOOKUP($E7655,Mapping!$A$2:$C$502,3,0)</f>
        <v>0</v>
      </c>
      <c r="J7655" s="24" t="str">
        <f>VLOOKUP($E7655,Mapping!$A$2:$C$502,2,0)</f>
        <v>Internal Event</v>
      </c>
      <c r="K7655" s="24" t="str">
        <f>VLOOKUP(G7655,Mapping!$E$2:$F$246,2,0)</f>
        <v>S2</v>
      </c>
    </row>
    <row r="7656" spans="5:11" x14ac:dyDescent="0.25">
      <c r="E7656" s="5" t="s">
        <v>151</v>
      </c>
      <c r="F7656" s="1" t="s">
        <v>117</v>
      </c>
      <c r="G7656" s="2">
        <v>44385</v>
      </c>
      <c r="H7656" s="5">
        <v>0</v>
      </c>
      <c r="I7656" s="24">
        <f>VLOOKUP($E7656,Mapping!$A$2:$C$502,3,0)</f>
        <v>0</v>
      </c>
      <c r="J7656" s="24" t="str">
        <f>VLOOKUP($E7656,Mapping!$A$2:$C$502,2,0)</f>
        <v>Internal Event</v>
      </c>
      <c r="K7656" s="24" t="str">
        <f>VLOOKUP(G7656,Mapping!$E$2:$F$246,2,0)</f>
        <v>S2</v>
      </c>
    </row>
    <row r="7657" spans="5:11" x14ac:dyDescent="0.25">
      <c r="E7657" s="5" t="s">
        <v>152</v>
      </c>
      <c r="F7657" s="1" t="s">
        <v>117</v>
      </c>
      <c r="G7657" s="2">
        <v>44385</v>
      </c>
      <c r="H7657" s="5">
        <v>0</v>
      </c>
      <c r="I7657" s="24">
        <f>VLOOKUP($E7657,Mapping!$A$2:$C$502,3,0)</f>
        <v>0</v>
      </c>
      <c r="J7657" s="24" t="str">
        <f>VLOOKUP($E7657,Mapping!$A$2:$C$502,2,0)</f>
        <v>Internal Event</v>
      </c>
      <c r="K7657" s="24" t="str">
        <f>VLOOKUP(G7657,Mapping!$E$2:$F$246,2,0)</f>
        <v>S2</v>
      </c>
    </row>
    <row r="7658" spans="5:11" x14ac:dyDescent="0.25">
      <c r="E7658" s="5" t="s">
        <v>153</v>
      </c>
      <c r="F7658" s="1" t="s">
        <v>117</v>
      </c>
      <c r="G7658" s="2">
        <v>44385</v>
      </c>
      <c r="H7658" s="5">
        <v>0</v>
      </c>
      <c r="I7658" s="24">
        <f>VLOOKUP($E7658,Mapping!$A$2:$C$502,3,0)</f>
        <v>0</v>
      </c>
      <c r="J7658" s="24" t="str">
        <f>VLOOKUP($E7658,Mapping!$A$2:$C$502,2,0)</f>
        <v>Monday Effect</v>
      </c>
      <c r="K7658" s="24" t="str">
        <f>VLOOKUP(G7658,Mapping!$E$2:$F$246,2,0)</f>
        <v>S2</v>
      </c>
    </row>
    <row r="7659" spans="5:11" x14ac:dyDescent="0.25">
      <c r="E7659" s="5" t="s">
        <v>154</v>
      </c>
      <c r="F7659" s="1" t="s">
        <v>117</v>
      </c>
      <c r="G7659" s="2">
        <v>44385</v>
      </c>
      <c r="H7659" s="5">
        <v>0</v>
      </c>
      <c r="I7659" s="24">
        <f>VLOOKUP($E7659,Mapping!$A$2:$C$502,3,0)</f>
        <v>0</v>
      </c>
      <c r="J7659" s="24" t="str">
        <f>VLOOKUP($E7659,Mapping!$A$2:$C$502,2,0)</f>
        <v>New Content</v>
      </c>
      <c r="K7659" s="24" t="str">
        <f>VLOOKUP(G7659,Mapping!$E$2:$F$246,2,0)</f>
        <v>S2</v>
      </c>
    </row>
    <row r="7660" spans="5:11" x14ac:dyDescent="0.25">
      <c r="E7660" s="5" t="s">
        <v>155</v>
      </c>
      <c r="F7660" s="1" t="s">
        <v>117</v>
      </c>
      <c r="G7660" s="2">
        <v>44385</v>
      </c>
      <c r="H7660" s="5">
        <v>0</v>
      </c>
      <c r="I7660" s="24">
        <f>VLOOKUP($E7660,Mapping!$A$2:$C$502,3,0)</f>
        <v>0</v>
      </c>
      <c r="J7660" s="24" t="str">
        <f>VLOOKUP($E7660,Mapping!$A$2:$C$502,2,0)</f>
        <v>Internal Event</v>
      </c>
      <c r="K7660" s="24" t="str">
        <f>VLOOKUP(G7660,Mapping!$E$2:$F$246,2,0)</f>
        <v>S2</v>
      </c>
    </row>
    <row r="7661" spans="5:11" x14ac:dyDescent="0.25">
      <c r="E7661" s="5" t="s">
        <v>156</v>
      </c>
      <c r="F7661" s="1" t="s">
        <v>117</v>
      </c>
      <c r="G7661" s="2">
        <v>44385</v>
      </c>
      <c r="H7661" s="5">
        <v>0</v>
      </c>
      <c r="I7661" s="24">
        <f>VLOOKUP($E7661,Mapping!$A$2:$C$502,3,0)</f>
        <v>0</v>
      </c>
      <c r="J7661" s="24" t="str">
        <f>VLOOKUP($E7661,Mapping!$A$2:$C$502,2,0)</f>
        <v>Internal Event</v>
      </c>
      <c r="K7661" s="24" t="str">
        <f>VLOOKUP(G7661,Mapping!$E$2:$F$246,2,0)</f>
        <v>S2</v>
      </c>
    </row>
    <row r="7662" spans="5:11" x14ac:dyDescent="0.25">
      <c r="E7662" s="5" t="s">
        <v>233</v>
      </c>
      <c r="F7662" s="1" t="s">
        <v>117</v>
      </c>
      <c r="G7662" s="2">
        <v>44385</v>
      </c>
      <c r="H7662" s="5">
        <v>51.907320481305099</v>
      </c>
      <c r="I7662" s="24" t="str">
        <f>VLOOKUP($E7662,Mapping!$A$2:$C$502,3,0)</f>
        <v>S2</v>
      </c>
      <c r="J7662" s="24" t="str">
        <f>VLOOKUP($E7662,Mapping!$A$2:$C$502,2,0)</f>
        <v>Reddit</v>
      </c>
      <c r="K7662" s="24" t="str">
        <f>VLOOKUP(G7662,Mapping!$E$2:$F$246,2,0)</f>
        <v>S2</v>
      </c>
    </row>
    <row r="7663" spans="5:11" x14ac:dyDescent="0.25">
      <c r="E7663" s="5" t="s">
        <v>158</v>
      </c>
      <c r="F7663" s="1" t="s">
        <v>117</v>
      </c>
      <c r="G7663" s="2">
        <v>44385</v>
      </c>
      <c r="H7663" s="5">
        <v>0</v>
      </c>
      <c r="I7663" s="24">
        <f>VLOOKUP($E7663,Mapping!$A$2:$C$502,3,0)</f>
        <v>0</v>
      </c>
      <c r="J7663" s="24" t="str">
        <f>VLOOKUP($E7663,Mapping!$A$2:$C$502,2,0)</f>
        <v>Internal Event</v>
      </c>
      <c r="K7663" s="24" t="str">
        <f>VLOOKUP(G7663,Mapping!$E$2:$F$246,2,0)</f>
        <v>S2</v>
      </c>
    </row>
    <row r="7664" spans="5:11" x14ac:dyDescent="0.25">
      <c r="E7664" s="5" t="s">
        <v>159</v>
      </c>
      <c r="F7664" s="1" t="s">
        <v>117</v>
      </c>
      <c r="G7664" s="2">
        <v>44385</v>
      </c>
      <c r="H7664" s="5">
        <v>0</v>
      </c>
      <c r="I7664" s="24">
        <f>VLOOKUP($E7664,Mapping!$A$2:$C$502,3,0)</f>
        <v>0</v>
      </c>
      <c r="J7664" s="24" t="str">
        <f>VLOOKUP($E7664,Mapping!$A$2:$C$502,2,0)</f>
        <v>Event After Effect</v>
      </c>
      <c r="K7664" s="24" t="str">
        <f>VLOOKUP(G7664,Mapping!$E$2:$F$246,2,0)</f>
        <v>S2</v>
      </c>
    </row>
    <row r="7665" spans="5:11" x14ac:dyDescent="0.25">
      <c r="E7665" s="5" t="s">
        <v>160</v>
      </c>
      <c r="F7665" s="1" t="s">
        <v>117</v>
      </c>
      <c r="G7665" s="2">
        <v>44385</v>
      </c>
      <c r="H7665" s="5">
        <v>0</v>
      </c>
      <c r="I7665" s="24">
        <f>VLOOKUP($E7665,Mapping!$A$2:$C$502,3,0)</f>
        <v>0</v>
      </c>
      <c r="J7665" s="24" t="str">
        <f>VLOOKUP($E7665,Mapping!$A$2:$C$502,2,0)</f>
        <v>Event After Effect</v>
      </c>
      <c r="K7665" s="24" t="str">
        <f>VLOOKUP(G7665,Mapping!$E$2:$F$246,2,0)</f>
        <v>S2</v>
      </c>
    </row>
    <row r="7666" spans="5:11" x14ac:dyDescent="0.25">
      <c r="E7666" s="5" t="s">
        <v>161</v>
      </c>
      <c r="F7666" s="1" t="s">
        <v>117</v>
      </c>
      <c r="G7666" s="2">
        <v>44385</v>
      </c>
      <c r="H7666" s="5">
        <v>0</v>
      </c>
      <c r="I7666" s="24">
        <f>VLOOKUP($E7666,Mapping!$A$2:$C$502,3,0)</f>
        <v>0</v>
      </c>
      <c r="J7666" s="24" t="str">
        <f>VLOOKUP($E7666,Mapping!$A$2:$C$502,2,0)</f>
        <v>Internal Event</v>
      </c>
      <c r="K7666" s="24" t="str">
        <f>VLOOKUP(G7666,Mapping!$E$2:$F$246,2,0)</f>
        <v>S2</v>
      </c>
    </row>
    <row r="7667" spans="5:11" x14ac:dyDescent="0.25">
      <c r="E7667" s="5" t="s">
        <v>162</v>
      </c>
      <c r="F7667" s="1" t="s">
        <v>117</v>
      </c>
      <c r="G7667" s="2">
        <v>44385</v>
      </c>
      <c r="H7667" s="5">
        <v>0</v>
      </c>
      <c r="I7667" s="24">
        <f>VLOOKUP($E7667,Mapping!$A$2:$C$502,3,0)</f>
        <v>0</v>
      </c>
      <c r="J7667" s="24" t="str">
        <f>VLOOKUP($E7667,Mapping!$A$2:$C$502,2,0)</f>
        <v>Tuesday Effect</v>
      </c>
      <c r="K7667" s="24" t="str">
        <f>VLOOKUP(G7667,Mapping!$E$2:$F$246,2,0)</f>
        <v>S2</v>
      </c>
    </row>
    <row r="7668" spans="5:11" x14ac:dyDescent="0.25">
      <c r="E7668" s="5" t="s">
        <v>222</v>
      </c>
      <c r="F7668" s="1" t="s">
        <v>117</v>
      </c>
      <c r="G7668" s="2">
        <v>44385</v>
      </c>
      <c r="H7668" s="5">
        <v>0</v>
      </c>
      <c r="I7668" s="24" t="str">
        <f>VLOOKUP($E7668,Mapping!$A$2:$C$502,3,0)</f>
        <v>Pre</v>
      </c>
      <c r="J7668" s="24" t="str">
        <f>VLOOKUP($E7668,Mapping!$A$2:$C$502,2,0)</f>
        <v>Unity</v>
      </c>
      <c r="K7668" s="24" t="str">
        <f>VLOOKUP(G7668,Mapping!$E$2:$F$246,2,0)</f>
        <v>S2</v>
      </c>
    </row>
    <row r="7669" spans="5:11" x14ac:dyDescent="0.25">
      <c r="E7669" s="5" t="s">
        <v>234</v>
      </c>
      <c r="F7669" s="1" t="s">
        <v>117</v>
      </c>
      <c r="G7669" s="2">
        <v>44385</v>
      </c>
      <c r="H7669" s="5">
        <v>0</v>
      </c>
      <c r="I7669" s="24" t="str">
        <f>VLOOKUP($E7669,Mapping!$A$2:$C$502,3,0)</f>
        <v>S1</v>
      </c>
      <c r="J7669" s="24" t="str">
        <f>VLOOKUP($E7669,Mapping!$A$2:$C$502,2,0)</f>
        <v>Unity</v>
      </c>
      <c r="K7669" s="24" t="str">
        <f>VLOOKUP(G7669,Mapping!$E$2:$F$246,2,0)</f>
        <v>S2</v>
      </c>
    </row>
    <row r="7670" spans="5:11" x14ac:dyDescent="0.25">
      <c r="E7670" s="5" t="s">
        <v>235</v>
      </c>
      <c r="F7670" s="1" t="s">
        <v>117</v>
      </c>
      <c r="G7670" s="2">
        <v>44385</v>
      </c>
      <c r="H7670" s="5">
        <v>492.721697232324</v>
      </c>
      <c r="I7670" s="24" t="str">
        <f>VLOOKUP($E7670,Mapping!$A$2:$C$502,3,0)</f>
        <v>S2</v>
      </c>
      <c r="J7670" s="24" t="str">
        <f>VLOOKUP($E7670,Mapping!$A$2:$C$502,2,0)</f>
        <v>Unity</v>
      </c>
      <c r="K7670" s="24" t="str">
        <f>VLOOKUP(G7670,Mapping!$E$2:$F$246,2,0)</f>
        <v>S2</v>
      </c>
    </row>
    <row r="7671" spans="5:11" x14ac:dyDescent="0.25">
      <c r="E7671" s="5" t="s">
        <v>247</v>
      </c>
      <c r="F7671" s="1" t="s">
        <v>117</v>
      </c>
      <c r="G7671" s="2">
        <v>44385</v>
      </c>
      <c r="H7671" s="5">
        <v>0</v>
      </c>
      <c r="I7671" s="24" t="str">
        <f>VLOOKUP($E7671,Mapping!$A$2:$C$502,3,0)</f>
        <v>S3</v>
      </c>
      <c r="J7671" s="24" t="str">
        <f>VLOOKUP($E7671,Mapping!$A$2:$C$502,2,0)</f>
        <v>Unity</v>
      </c>
      <c r="K7671" s="24" t="str">
        <f>VLOOKUP(G7671,Mapping!$E$2:$F$246,2,0)</f>
        <v>S2</v>
      </c>
    </row>
    <row r="7672" spans="5:11" x14ac:dyDescent="0.25">
      <c r="E7672" s="5" t="s">
        <v>200</v>
      </c>
      <c r="F7672" s="1" t="s">
        <v>117</v>
      </c>
      <c r="G7672" s="2">
        <v>44386</v>
      </c>
      <c r="H7672" s="5">
        <v>5031.8639134715304</v>
      </c>
      <c r="I7672" s="24">
        <f>VLOOKUP($E7672,Mapping!$A$2:$C$502,3,0)</f>
        <v>0</v>
      </c>
      <c r="J7672" s="24" t="str">
        <f>VLOOKUP($E7672,Mapping!$A$2:$C$502,2,0)</f>
        <v>Apple Search</v>
      </c>
      <c r="K7672" s="24" t="str">
        <f>VLOOKUP(G7672,Mapping!$E$2:$F$246,2,0)</f>
        <v>S2</v>
      </c>
    </row>
    <row r="7673" spans="5:11" x14ac:dyDescent="0.25">
      <c r="E7673" s="5" t="s">
        <v>227</v>
      </c>
      <c r="F7673" s="1" t="s">
        <v>117</v>
      </c>
      <c r="G7673" s="2">
        <v>44386</v>
      </c>
      <c r="H7673" s="5">
        <v>166.74296183813701</v>
      </c>
      <c r="I7673" s="24">
        <f>VLOOKUP($E7673,Mapping!$A$2:$C$502,3,0)</f>
        <v>0</v>
      </c>
      <c r="J7673" s="24" t="str">
        <f>VLOOKUP($E7673,Mapping!$A$2:$C$502,2,0)</f>
        <v>Applovin Rewarded</v>
      </c>
      <c r="K7673" s="24" t="str">
        <f>VLOOKUP(G7673,Mapping!$E$2:$F$246,2,0)</f>
        <v>S2</v>
      </c>
    </row>
    <row r="7674" spans="5:11" x14ac:dyDescent="0.25">
      <c r="E7674" s="5" t="s">
        <v>201</v>
      </c>
      <c r="F7674" s="1" t="s">
        <v>117</v>
      </c>
      <c r="G7674" s="2">
        <v>44386</v>
      </c>
      <c r="H7674" s="5">
        <v>207.22611712064901</v>
      </c>
      <c r="I7674" s="24">
        <f>VLOOKUP($E7674,Mapping!$A$2:$C$502,3,0)</f>
        <v>0</v>
      </c>
      <c r="J7674" s="24" t="str">
        <f>VLOOKUP($E7674,Mapping!$A$2:$C$502,2,0)</f>
        <v>Applovin Video</v>
      </c>
      <c r="K7674" s="24" t="str">
        <f>VLOOKUP(G7674,Mapping!$E$2:$F$246,2,0)</f>
        <v>S2</v>
      </c>
    </row>
    <row r="7675" spans="5:11" x14ac:dyDescent="0.25">
      <c r="E7675" s="5" t="s">
        <v>143</v>
      </c>
      <c r="F7675" s="1" t="s">
        <v>117</v>
      </c>
      <c r="G7675" s="2">
        <v>44386</v>
      </c>
      <c r="H7675" s="5">
        <v>0</v>
      </c>
      <c r="I7675" s="24">
        <f>VLOOKUP($E7675,Mapping!$A$2:$C$502,3,0)</f>
        <v>0</v>
      </c>
      <c r="J7675" s="24" t="str">
        <f>VLOOKUP($E7675,Mapping!$A$2:$C$502,2,0)</f>
        <v>Bug Fix</v>
      </c>
      <c r="K7675" s="24" t="str">
        <f>VLOOKUP(G7675,Mapping!$E$2:$F$246,2,0)</f>
        <v>S2</v>
      </c>
    </row>
    <row r="7676" spans="5:11" x14ac:dyDescent="0.25">
      <c r="E7676" s="5" t="s">
        <v>144</v>
      </c>
      <c r="F7676" s="1" t="s">
        <v>117</v>
      </c>
      <c r="G7676" s="2">
        <v>44386</v>
      </c>
      <c r="H7676" s="5">
        <v>0</v>
      </c>
      <c r="I7676" s="24">
        <f>VLOOKUP($E7676,Mapping!$A$2:$C$502,3,0)</f>
        <v>0</v>
      </c>
      <c r="J7676" s="24" t="str">
        <f>VLOOKUP($E7676,Mapping!$A$2:$C$502,2,0)</f>
        <v>Bug Fix</v>
      </c>
      <c r="K7676" s="24" t="str">
        <f>VLOOKUP(G7676,Mapping!$E$2:$F$246,2,0)</f>
        <v>S2</v>
      </c>
    </row>
    <row r="7677" spans="5:11" x14ac:dyDescent="0.25">
      <c r="E7677" s="5" t="s">
        <v>226</v>
      </c>
      <c r="F7677" s="1" t="s">
        <v>117</v>
      </c>
      <c r="G7677" s="2">
        <v>44386</v>
      </c>
      <c r="H7677" s="5">
        <v>0</v>
      </c>
      <c r="I7677" s="24">
        <f>VLOOKUP($E7677,Mapping!$A$2:$C$502,3,0)</f>
        <v>0</v>
      </c>
      <c r="J7677" s="24" t="str">
        <f>VLOOKUP($E7677,Mapping!$A$2:$C$502,2,0)</f>
        <v>Bug Fix</v>
      </c>
      <c r="K7677" s="24" t="str">
        <f>VLOOKUP(G7677,Mapping!$E$2:$F$246,2,0)</f>
        <v>S2</v>
      </c>
    </row>
    <row r="7678" spans="5:11" x14ac:dyDescent="0.25">
      <c r="E7678" s="5" t="s">
        <v>146</v>
      </c>
      <c r="F7678" s="1" t="s">
        <v>117</v>
      </c>
      <c r="G7678" s="2">
        <v>44386</v>
      </c>
      <c r="H7678" s="5">
        <v>0</v>
      </c>
      <c r="I7678" s="24">
        <f>VLOOKUP($E7678,Mapping!$A$2:$C$502,3,0)</f>
        <v>0</v>
      </c>
      <c r="J7678" s="24" t="str">
        <f>VLOOKUP($E7678,Mapping!$A$2:$C$502,2,0)</f>
        <v>Event After Effect</v>
      </c>
      <c r="K7678" s="24" t="str">
        <f>VLOOKUP(G7678,Mapping!$E$2:$F$246,2,0)</f>
        <v>S2</v>
      </c>
    </row>
    <row r="7679" spans="5:11" x14ac:dyDescent="0.25">
      <c r="E7679" s="5" t="s">
        <v>228</v>
      </c>
      <c r="F7679" s="1" t="s">
        <v>117</v>
      </c>
      <c r="G7679" s="2">
        <v>44386</v>
      </c>
      <c r="H7679" s="5">
        <v>2734.7874355754898</v>
      </c>
      <c r="I7679" s="24">
        <f>VLOOKUP($E7679,Mapping!$A$2:$C$502,3,0)</f>
        <v>0</v>
      </c>
      <c r="J7679" s="24" t="str">
        <f>VLOOKUP($E7679,Mapping!$A$2:$C$502,2,0)</f>
        <v>Bytedance Global</v>
      </c>
      <c r="K7679" s="24" t="str">
        <f>VLOOKUP(G7679,Mapping!$E$2:$F$246,2,0)</f>
        <v>S2</v>
      </c>
    </row>
    <row r="7680" spans="5:11" x14ac:dyDescent="0.25">
      <c r="E7680" s="5" t="s">
        <v>180</v>
      </c>
      <c r="F7680" s="1" t="s">
        <v>117</v>
      </c>
      <c r="G7680" s="2">
        <v>44386</v>
      </c>
      <c r="H7680" s="5">
        <v>-14891.915753241199</v>
      </c>
      <c r="I7680" s="24">
        <f>VLOOKUP($E7680,Mapping!$A$2:$C$502,3,0)</f>
        <v>0</v>
      </c>
      <c r="J7680" s="24" t="str">
        <f>VLOOKUP($E7680,Mapping!$A$2:$C$502,2,0)</f>
        <v>Lords Mobile</v>
      </c>
      <c r="K7680" s="24" t="str">
        <f>VLOOKUP(G7680,Mapping!$E$2:$F$246,2,0)</f>
        <v>S2</v>
      </c>
    </row>
    <row r="7681" spans="5:11" x14ac:dyDescent="0.25">
      <c r="E7681" s="5" t="s">
        <v>181</v>
      </c>
      <c r="F7681" s="1" t="s">
        <v>117</v>
      </c>
      <c r="G7681" s="2">
        <v>44386</v>
      </c>
      <c r="H7681" s="5">
        <v>-7511.6745901717904</v>
      </c>
      <c r="I7681" s="24">
        <f>VLOOKUP($E7681,Mapping!$A$2:$C$502,3,0)</f>
        <v>0</v>
      </c>
      <c r="J7681" s="24" t="str">
        <f>VLOOKUP($E7681,Mapping!$A$2:$C$502,2,0)</f>
        <v>Rise of Kingdom</v>
      </c>
      <c r="K7681" s="24" t="str">
        <f>VLOOKUP(G7681,Mapping!$E$2:$F$246,2,0)</f>
        <v>S2</v>
      </c>
    </row>
    <row r="7682" spans="5:11" x14ac:dyDescent="0.25">
      <c r="E7682" s="5" t="s">
        <v>182</v>
      </c>
      <c r="F7682" s="1" t="s">
        <v>117</v>
      </c>
      <c r="G7682" s="2">
        <v>44386</v>
      </c>
      <c r="H7682" s="5">
        <v>-6245.3499876572396</v>
      </c>
      <c r="I7682" s="24">
        <f>VLOOKUP($E7682,Mapping!$A$2:$C$502,3,0)</f>
        <v>0</v>
      </c>
      <c r="J7682" s="24" t="str">
        <f>VLOOKUP($E7682,Mapping!$A$2:$C$502,2,0)</f>
        <v>West Game</v>
      </c>
      <c r="K7682" s="24" t="str">
        <f>VLOOKUP(G7682,Mapping!$E$2:$F$246,2,0)</f>
        <v>S2</v>
      </c>
    </row>
    <row r="7683" spans="5:11" x14ac:dyDescent="0.25">
      <c r="E7683" s="5" t="s">
        <v>148</v>
      </c>
      <c r="F7683" s="1" t="s">
        <v>117</v>
      </c>
      <c r="G7683" s="2">
        <v>44386</v>
      </c>
      <c r="H7683" s="5">
        <v>0</v>
      </c>
      <c r="I7683" s="24">
        <f>VLOOKUP($E7683,Mapping!$A$2:$C$502,3,0)</f>
        <v>0</v>
      </c>
      <c r="J7683" s="24" t="str">
        <f>VLOOKUP($E7683,Mapping!$A$2:$C$502,2,0)</f>
        <v>Event After Effect</v>
      </c>
      <c r="K7683" s="24" t="str">
        <f>VLOOKUP(G7683,Mapping!$E$2:$F$246,2,0)</f>
        <v>S2</v>
      </c>
    </row>
    <row r="7684" spans="5:11" x14ac:dyDescent="0.25">
      <c r="E7684" s="5" t="s">
        <v>202</v>
      </c>
      <c r="F7684" s="1" t="s">
        <v>117</v>
      </c>
      <c r="G7684" s="2">
        <v>44386</v>
      </c>
      <c r="H7684" s="5">
        <v>0</v>
      </c>
      <c r="I7684" s="24" t="str">
        <f>VLOOKUP($E7684,Mapping!$A$2:$C$502,3,0)</f>
        <v>S1</v>
      </c>
      <c r="J7684" s="24" t="str">
        <f>VLOOKUP($E7684,Mapping!$A$2:$C$502,2,0)</f>
        <v>Facebook AEO AAA</v>
      </c>
      <c r="K7684" s="24" t="str">
        <f>VLOOKUP(G7684,Mapping!$E$2:$F$246,2,0)</f>
        <v>S2</v>
      </c>
    </row>
    <row r="7685" spans="5:11" x14ac:dyDescent="0.25">
      <c r="E7685" s="5" t="s">
        <v>203</v>
      </c>
      <c r="F7685" s="1" t="s">
        <v>117</v>
      </c>
      <c r="G7685" s="2">
        <v>44386</v>
      </c>
      <c r="H7685" s="5">
        <v>6893.9798731421497</v>
      </c>
      <c r="I7685" s="24" t="str">
        <f>VLOOKUP($E7685,Mapping!$A$2:$C$502,3,0)</f>
        <v>S2</v>
      </c>
      <c r="J7685" s="24" t="str">
        <f>VLOOKUP($E7685,Mapping!$A$2:$C$502,2,0)</f>
        <v>Facebook AEO AAA</v>
      </c>
      <c r="K7685" s="24" t="str">
        <f>VLOOKUP(G7685,Mapping!$E$2:$F$246,2,0)</f>
        <v>S2</v>
      </c>
    </row>
    <row r="7686" spans="5:11" x14ac:dyDescent="0.25">
      <c r="E7686" s="5" t="s">
        <v>243</v>
      </c>
      <c r="F7686" s="1" t="s">
        <v>117</v>
      </c>
      <c r="G7686" s="2">
        <v>44386</v>
      </c>
      <c r="H7686" s="5">
        <v>0</v>
      </c>
      <c r="I7686" s="24" t="str">
        <f>VLOOKUP($E7686,Mapping!$A$2:$C$502,3,0)</f>
        <v>S3</v>
      </c>
      <c r="J7686" s="24" t="str">
        <f>VLOOKUP($E7686,Mapping!$A$2:$C$502,2,0)</f>
        <v>Facebook AEO AAA</v>
      </c>
      <c r="K7686" s="24" t="str">
        <f>VLOOKUP(G7686,Mapping!$E$2:$F$246,2,0)</f>
        <v>S2</v>
      </c>
    </row>
    <row r="7687" spans="5:11" x14ac:dyDescent="0.25">
      <c r="E7687" s="5" t="s">
        <v>204</v>
      </c>
      <c r="F7687" s="1" t="s">
        <v>117</v>
      </c>
      <c r="G7687" s="2">
        <v>44386</v>
      </c>
      <c r="H7687" s="5">
        <v>0</v>
      </c>
      <c r="I7687" s="24" t="str">
        <f>VLOOKUP($E7687,Mapping!$A$2:$C$502,3,0)</f>
        <v>Pre</v>
      </c>
      <c r="J7687" s="24" t="str">
        <f>VLOOKUP($E7687,Mapping!$A$2:$C$502,2,0)</f>
        <v>Facebook AEO AAA</v>
      </c>
      <c r="K7687" s="24" t="str">
        <f>VLOOKUP(G7687,Mapping!$E$2:$F$246,2,0)</f>
        <v>S2</v>
      </c>
    </row>
    <row r="7688" spans="5:11" x14ac:dyDescent="0.25">
      <c r="E7688" s="5" t="s">
        <v>205</v>
      </c>
      <c r="F7688" s="1" t="s">
        <v>117</v>
      </c>
      <c r="G7688" s="2">
        <v>44386</v>
      </c>
      <c r="H7688" s="5">
        <v>0</v>
      </c>
      <c r="I7688" s="24" t="str">
        <f>VLOOKUP($E7688,Mapping!$A$2:$C$502,3,0)</f>
        <v>S1</v>
      </c>
      <c r="J7688" s="24" t="str">
        <f>VLOOKUP($E7688,Mapping!$A$2:$C$502,2,0)</f>
        <v>Facebook AEO BAU</v>
      </c>
      <c r="K7688" s="24" t="str">
        <f>VLOOKUP(G7688,Mapping!$E$2:$F$246,2,0)</f>
        <v>S2</v>
      </c>
    </row>
    <row r="7689" spans="5:11" x14ac:dyDescent="0.25">
      <c r="E7689" s="5" t="s">
        <v>206</v>
      </c>
      <c r="F7689" s="1" t="s">
        <v>117</v>
      </c>
      <c r="G7689" s="2">
        <v>44386</v>
      </c>
      <c r="H7689" s="5">
        <v>4619.0727669410198</v>
      </c>
      <c r="I7689" s="24" t="str">
        <f>VLOOKUP($E7689,Mapping!$A$2:$C$502,3,0)</f>
        <v>S2</v>
      </c>
      <c r="J7689" s="24" t="str">
        <f>VLOOKUP($E7689,Mapping!$A$2:$C$502,2,0)</f>
        <v>Facebook AEO BAU</v>
      </c>
      <c r="K7689" s="24" t="str">
        <f>VLOOKUP(G7689,Mapping!$E$2:$F$246,2,0)</f>
        <v>S2</v>
      </c>
    </row>
    <row r="7690" spans="5:11" x14ac:dyDescent="0.25">
      <c r="E7690" s="5" t="s">
        <v>244</v>
      </c>
      <c r="F7690" s="1" t="s">
        <v>117</v>
      </c>
      <c r="G7690" s="2">
        <v>44386</v>
      </c>
      <c r="H7690" s="5">
        <v>0</v>
      </c>
      <c r="I7690" s="24" t="str">
        <f>VLOOKUP($E7690,Mapping!$A$2:$C$502,3,0)</f>
        <v>S3</v>
      </c>
      <c r="J7690" s="24" t="str">
        <f>VLOOKUP($E7690,Mapping!$A$2:$C$502,2,0)</f>
        <v>Facebook AEO BAU</v>
      </c>
      <c r="K7690" s="24" t="str">
        <f>VLOOKUP(G7690,Mapping!$E$2:$F$246,2,0)</f>
        <v>S2</v>
      </c>
    </row>
    <row r="7691" spans="5:11" x14ac:dyDescent="0.25">
      <c r="E7691" s="5" t="s">
        <v>207</v>
      </c>
      <c r="F7691" s="1" t="s">
        <v>117</v>
      </c>
      <c r="G7691" s="2">
        <v>44386</v>
      </c>
      <c r="H7691" s="5">
        <v>0</v>
      </c>
      <c r="I7691" s="24" t="str">
        <f>VLOOKUP($E7691,Mapping!$A$2:$C$502,3,0)</f>
        <v>Pre</v>
      </c>
      <c r="J7691" s="24" t="str">
        <f>VLOOKUP($E7691,Mapping!$A$2:$C$502,2,0)</f>
        <v>Facebook AEO BAU</v>
      </c>
      <c r="K7691" s="24" t="str">
        <f>VLOOKUP(G7691,Mapping!$E$2:$F$246,2,0)</f>
        <v>S2</v>
      </c>
    </row>
    <row r="7692" spans="5:11" x14ac:dyDescent="0.25">
      <c r="E7692" s="5" t="s">
        <v>208</v>
      </c>
      <c r="F7692" s="1" t="s">
        <v>117</v>
      </c>
      <c r="G7692" s="2">
        <v>44386</v>
      </c>
      <c r="H7692" s="5">
        <v>0</v>
      </c>
      <c r="I7692" s="24" t="str">
        <f>VLOOKUP($E7692,Mapping!$A$2:$C$502,3,0)</f>
        <v>Pre</v>
      </c>
      <c r="J7692" s="24" t="str">
        <f>VLOOKUP($E7692,Mapping!$A$2:$C$502,2,0)</f>
        <v>Facebook VO AAA</v>
      </c>
      <c r="K7692" s="24" t="str">
        <f>VLOOKUP(G7692,Mapping!$E$2:$F$246,2,0)</f>
        <v>S2</v>
      </c>
    </row>
    <row r="7693" spans="5:11" x14ac:dyDescent="0.25">
      <c r="E7693" s="5" t="s">
        <v>209</v>
      </c>
      <c r="F7693" s="1" t="s">
        <v>117</v>
      </c>
      <c r="G7693" s="2">
        <v>44386</v>
      </c>
      <c r="H7693" s="5">
        <v>0</v>
      </c>
      <c r="I7693" s="24" t="str">
        <f>VLOOKUP($E7693,Mapping!$A$2:$C$502,3,0)</f>
        <v>S1</v>
      </c>
      <c r="J7693" s="24" t="str">
        <f>VLOOKUP($E7693,Mapping!$A$2:$C$502,2,0)</f>
        <v>Facebook VO AAA</v>
      </c>
      <c r="K7693" s="24" t="str">
        <f>VLOOKUP(G7693,Mapping!$E$2:$F$246,2,0)</f>
        <v>S2</v>
      </c>
    </row>
    <row r="7694" spans="5:11" x14ac:dyDescent="0.25">
      <c r="E7694" s="5" t="s">
        <v>210</v>
      </c>
      <c r="F7694" s="1" t="s">
        <v>117</v>
      </c>
      <c r="G7694" s="2">
        <v>44386</v>
      </c>
      <c r="H7694" s="5">
        <v>12351.564385975</v>
      </c>
      <c r="I7694" s="24" t="str">
        <f>VLOOKUP($E7694,Mapping!$A$2:$C$502,3,0)</f>
        <v>S2</v>
      </c>
      <c r="J7694" s="24" t="str">
        <f>VLOOKUP($E7694,Mapping!$A$2:$C$502,2,0)</f>
        <v>Facebook VO AAA</v>
      </c>
      <c r="K7694" s="24" t="str">
        <f>VLOOKUP(G7694,Mapping!$E$2:$F$246,2,0)</f>
        <v>S2</v>
      </c>
    </row>
    <row r="7695" spans="5:11" x14ac:dyDescent="0.25">
      <c r="E7695" s="5" t="s">
        <v>245</v>
      </c>
      <c r="F7695" s="1" t="s">
        <v>117</v>
      </c>
      <c r="G7695" s="2">
        <v>44386</v>
      </c>
      <c r="H7695" s="5">
        <v>0</v>
      </c>
      <c r="I7695" s="24" t="str">
        <f>VLOOKUP($E7695,Mapping!$A$2:$C$502,3,0)</f>
        <v>S3</v>
      </c>
      <c r="J7695" s="24" t="str">
        <f>VLOOKUP($E7695,Mapping!$A$2:$C$502,2,0)</f>
        <v>Facebook VO AAA</v>
      </c>
      <c r="K7695" s="24" t="str">
        <f>VLOOKUP(G7695,Mapping!$E$2:$F$246,2,0)</f>
        <v>S2</v>
      </c>
    </row>
    <row r="7696" spans="5:11" x14ac:dyDescent="0.25">
      <c r="E7696" s="5" t="s">
        <v>211</v>
      </c>
      <c r="F7696" s="1" t="s">
        <v>117</v>
      </c>
      <c r="G7696" s="2">
        <v>44386</v>
      </c>
      <c r="H7696" s="5">
        <v>0</v>
      </c>
      <c r="I7696" s="24" t="str">
        <f>VLOOKUP($E7696,Mapping!$A$2:$C$502,3,0)</f>
        <v>Pre</v>
      </c>
      <c r="J7696" s="24" t="str">
        <f>VLOOKUP($E7696,Mapping!$A$2:$C$502,2,0)</f>
        <v>Facebook VO BAU</v>
      </c>
      <c r="K7696" s="24" t="str">
        <f>VLOOKUP(G7696,Mapping!$E$2:$F$246,2,0)</f>
        <v>S2</v>
      </c>
    </row>
    <row r="7697" spans="5:11" x14ac:dyDescent="0.25">
      <c r="E7697" s="5" t="s">
        <v>212</v>
      </c>
      <c r="F7697" s="1" t="s">
        <v>117</v>
      </c>
      <c r="G7697" s="2">
        <v>44386</v>
      </c>
      <c r="H7697" s="5">
        <v>2.6682467012738399E-2</v>
      </c>
      <c r="I7697" s="24" t="str">
        <f>VLOOKUP($E7697,Mapping!$A$2:$C$502,3,0)</f>
        <v>S1</v>
      </c>
      <c r="J7697" s="24" t="str">
        <f>VLOOKUP($E7697,Mapping!$A$2:$C$502,2,0)</f>
        <v>Facebook VO BAU</v>
      </c>
      <c r="K7697" s="24" t="str">
        <f>VLOOKUP(G7697,Mapping!$E$2:$F$246,2,0)</f>
        <v>S2</v>
      </c>
    </row>
    <row r="7698" spans="5:11" x14ac:dyDescent="0.25">
      <c r="E7698" s="5" t="s">
        <v>213</v>
      </c>
      <c r="F7698" s="1" t="s">
        <v>117</v>
      </c>
      <c r="G7698" s="2">
        <v>44386</v>
      </c>
      <c r="H7698" s="5">
        <v>1631.2057755283799</v>
      </c>
      <c r="I7698" s="24" t="str">
        <f>VLOOKUP($E7698,Mapping!$A$2:$C$502,3,0)</f>
        <v>S2</v>
      </c>
      <c r="J7698" s="24" t="str">
        <f>VLOOKUP($E7698,Mapping!$A$2:$C$502,2,0)</f>
        <v>Facebook VO BAU</v>
      </c>
      <c r="K7698" s="24" t="str">
        <f>VLOOKUP(G7698,Mapping!$E$2:$F$246,2,0)</f>
        <v>S2</v>
      </c>
    </row>
    <row r="7699" spans="5:11" x14ac:dyDescent="0.25">
      <c r="E7699" s="5" t="s">
        <v>246</v>
      </c>
      <c r="F7699" s="1" t="s">
        <v>117</v>
      </c>
      <c r="G7699" s="2">
        <v>44386</v>
      </c>
      <c r="H7699" s="5">
        <v>0</v>
      </c>
      <c r="I7699" s="24" t="str">
        <f>VLOOKUP($E7699,Mapping!$A$2:$C$502,3,0)</f>
        <v>S3</v>
      </c>
      <c r="J7699" s="24" t="str">
        <f>VLOOKUP($E7699,Mapping!$A$2:$C$502,2,0)</f>
        <v>Facebook VO BAU</v>
      </c>
      <c r="K7699" s="24" t="str">
        <f>VLOOKUP(G7699,Mapping!$E$2:$F$246,2,0)</f>
        <v>S2</v>
      </c>
    </row>
    <row r="7700" spans="5:11" x14ac:dyDescent="0.25">
      <c r="E7700" s="5" t="s">
        <v>214</v>
      </c>
      <c r="F7700" s="1" t="s">
        <v>117</v>
      </c>
      <c r="G7700" s="2">
        <v>44386</v>
      </c>
      <c r="H7700" s="5">
        <v>0</v>
      </c>
      <c r="I7700" s="24" t="str">
        <f>VLOOKUP($E7700,Mapping!$A$2:$C$502,3,0)</f>
        <v>Pre</v>
      </c>
      <c r="J7700" s="24" t="str">
        <f>VLOOKUP($E7700,Mapping!$A$2:$C$502,2,0)</f>
        <v>Facebook VO Dynamic</v>
      </c>
      <c r="K7700" s="24" t="str">
        <f>VLOOKUP(G7700,Mapping!$E$2:$F$246,2,0)</f>
        <v>S2</v>
      </c>
    </row>
    <row r="7701" spans="5:11" x14ac:dyDescent="0.25">
      <c r="E7701" s="5" t="s">
        <v>215</v>
      </c>
      <c r="F7701" s="1" t="s">
        <v>117</v>
      </c>
      <c r="G7701" s="2">
        <v>44386</v>
      </c>
      <c r="H7701" s="5">
        <v>222.77504177463001</v>
      </c>
      <c r="I7701" s="24" t="str">
        <f>VLOOKUP($E7701,Mapping!$A$2:$C$502,3,0)</f>
        <v>S1</v>
      </c>
      <c r="J7701" s="24" t="str">
        <f>VLOOKUP($E7701,Mapping!$A$2:$C$502,2,0)</f>
        <v>Facebook VO Dynamic</v>
      </c>
      <c r="K7701" s="24" t="str">
        <f>VLOOKUP(G7701,Mapping!$E$2:$F$246,2,0)</f>
        <v>S2</v>
      </c>
    </row>
    <row r="7702" spans="5:11" x14ac:dyDescent="0.25">
      <c r="E7702" s="5" t="s">
        <v>216</v>
      </c>
      <c r="F7702" s="1" t="s">
        <v>117</v>
      </c>
      <c r="G7702" s="2">
        <v>44386</v>
      </c>
      <c r="H7702" s="5">
        <v>0</v>
      </c>
      <c r="I7702" s="24" t="str">
        <f>VLOOKUP($E7702,Mapping!$A$2:$C$502,3,0)</f>
        <v>Pre</v>
      </c>
      <c r="J7702" s="24" t="str">
        <f>VLOOKUP($E7702,Mapping!$A$2:$C$502,2,0)</f>
        <v>Google Display</v>
      </c>
      <c r="K7702" s="24" t="str">
        <f>VLOOKUP(G7702,Mapping!$E$2:$F$246,2,0)</f>
        <v>S2</v>
      </c>
    </row>
    <row r="7703" spans="5:11" x14ac:dyDescent="0.25">
      <c r="E7703" s="5" t="s">
        <v>217</v>
      </c>
      <c r="F7703" s="1" t="s">
        <v>117</v>
      </c>
      <c r="G7703" s="2">
        <v>44386</v>
      </c>
      <c r="H7703" s="5">
        <v>0</v>
      </c>
      <c r="I7703" s="24">
        <f>VLOOKUP($E7703,Mapping!$A$2:$C$502,3,0)</f>
        <v>0</v>
      </c>
      <c r="J7703" s="24" t="str">
        <f>VLOOKUP($E7703,Mapping!$A$2:$C$502,2,0)</f>
        <v>Google Display</v>
      </c>
      <c r="K7703" s="24" t="str">
        <f>VLOOKUP(G7703,Mapping!$E$2:$F$246,2,0)</f>
        <v>S2</v>
      </c>
    </row>
    <row r="7704" spans="5:11" x14ac:dyDescent="0.25">
      <c r="E7704" s="5" t="s">
        <v>229</v>
      </c>
      <c r="F7704" s="1" t="s">
        <v>117</v>
      </c>
      <c r="G7704" s="2">
        <v>44386</v>
      </c>
      <c r="H7704" s="5">
        <v>9363.8140364099308</v>
      </c>
      <c r="I7704" s="24">
        <f>VLOOKUP($E7704,Mapping!$A$2:$C$502,3,0)</f>
        <v>0</v>
      </c>
      <c r="J7704" s="24" t="str">
        <f>VLOOKUP($E7704,Mapping!$A$2:$C$502,2,0)</f>
        <v>Google Display</v>
      </c>
      <c r="K7704" s="24" t="str">
        <f>VLOOKUP(G7704,Mapping!$E$2:$F$246,2,0)</f>
        <v>S2</v>
      </c>
    </row>
    <row r="7705" spans="5:11" x14ac:dyDescent="0.25">
      <c r="E7705" s="5" t="s">
        <v>218</v>
      </c>
      <c r="F7705" s="1" t="s">
        <v>117</v>
      </c>
      <c r="G7705" s="2">
        <v>44386</v>
      </c>
      <c r="H7705" s="5">
        <v>0</v>
      </c>
      <c r="I7705" s="24">
        <f>VLOOKUP($E7705,Mapping!$A$2:$C$502,3,0)</f>
        <v>0</v>
      </c>
      <c r="J7705" s="24" t="str">
        <f>VLOOKUP($E7705,Mapping!$A$2:$C$502,2,0)</f>
        <v>Google Display</v>
      </c>
      <c r="K7705" s="24" t="str">
        <f>VLOOKUP(G7705,Mapping!$E$2:$F$246,2,0)</f>
        <v>S2</v>
      </c>
    </row>
    <row r="7706" spans="5:11" x14ac:dyDescent="0.25">
      <c r="E7706" s="5" t="s">
        <v>230</v>
      </c>
      <c r="F7706" s="1" t="s">
        <v>117</v>
      </c>
      <c r="G7706" s="2">
        <v>44386</v>
      </c>
      <c r="H7706" s="5">
        <v>0</v>
      </c>
      <c r="I7706" s="24" t="str">
        <f>VLOOKUP($E7706,Mapping!$A$2:$C$502,3,0)</f>
        <v>S1</v>
      </c>
      <c r="J7706" s="24" t="str">
        <f>VLOOKUP($E7706,Mapping!$A$2:$C$502,2,0)</f>
        <v>Google Display</v>
      </c>
      <c r="K7706" s="24" t="str">
        <f>VLOOKUP(G7706,Mapping!$E$2:$F$246,2,0)</f>
        <v>S2</v>
      </c>
    </row>
    <row r="7707" spans="5:11" x14ac:dyDescent="0.25">
      <c r="E7707" s="5" t="s">
        <v>219</v>
      </c>
      <c r="F7707" s="1" t="s">
        <v>117</v>
      </c>
      <c r="G7707" s="2">
        <v>44386</v>
      </c>
      <c r="H7707" s="5">
        <v>0</v>
      </c>
      <c r="I7707" s="24" t="str">
        <f>VLOOKUP($E7707,Mapping!$A$2:$C$502,3,0)</f>
        <v>Pre</v>
      </c>
      <c r="J7707" s="24" t="str">
        <f>VLOOKUP($E7707,Mapping!$A$2:$C$502,2,0)</f>
        <v>Google Youtube</v>
      </c>
      <c r="K7707" s="24" t="str">
        <f>VLOOKUP(G7707,Mapping!$E$2:$F$246,2,0)</f>
        <v>S2</v>
      </c>
    </row>
    <row r="7708" spans="5:11" x14ac:dyDescent="0.25">
      <c r="E7708" s="5" t="s">
        <v>220</v>
      </c>
      <c r="F7708" s="1" t="s">
        <v>117</v>
      </c>
      <c r="G7708" s="2">
        <v>44386</v>
      </c>
      <c r="H7708" s="5">
        <v>0</v>
      </c>
      <c r="I7708" s="24">
        <f>VLOOKUP($E7708,Mapping!$A$2:$C$502,3,0)</f>
        <v>0</v>
      </c>
      <c r="J7708" s="24" t="str">
        <f>VLOOKUP($E7708,Mapping!$A$2:$C$502,2,0)</f>
        <v>Google Youtube</v>
      </c>
      <c r="K7708" s="24" t="str">
        <f>VLOOKUP(G7708,Mapping!$E$2:$F$246,2,0)</f>
        <v>S2</v>
      </c>
    </row>
    <row r="7709" spans="5:11" x14ac:dyDescent="0.25">
      <c r="E7709" s="5" t="s">
        <v>231</v>
      </c>
      <c r="F7709" s="1" t="s">
        <v>117</v>
      </c>
      <c r="G7709" s="2">
        <v>44386</v>
      </c>
      <c r="H7709" s="5">
        <v>10.530484021603501</v>
      </c>
      <c r="I7709" s="24">
        <f>VLOOKUP($E7709,Mapping!$A$2:$C$502,3,0)</f>
        <v>0</v>
      </c>
      <c r="J7709" s="24" t="str">
        <f>VLOOKUP($E7709,Mapping!$A$2:$C$502,2,0)</f>
        <v>Google Youtube</v>
      </c>
      <c r="K7709" s="24" t="str">
        <f>VLOOKUP(G7709,Mapping!$E$2:$F$246,2,0)</f>
        <v>S2</v>
      </c>
    </row>
    <row r="7710" spans="5:11" x14ac:dyDescent="0.25">
      <c r="E7710" s="5" t="s">
        <v>221</v>
      </c>
      <c r="F7710" s="1" t="s">
        <v>117</v>
      </c>
      <c r="G7710" s="2">
        <v>44386</v>
      </c>
      <c r="H7710" s="5">
        <v>0</v>
      </c>
      <c r="I7710" s="24">
        <f>VLOOKUP($E7710,Mapping!$A$2:$C$502,3,0)</f>
        <v>0</v>
      </c>
      <c r="J7710" s="24" t="str">
        <f>VLOOKUP($E7710,Mapping!$A$2:$C$502,2,0)</f>
        <v>Google Youtube</v>
      </c>
      <c r="K7710" s="24" t="str">
        <f>VLOOKUP(G7710,Mapping!$E$2:$F$246,2,0)</f>
        <v>S2</v>
      </c>
    </row>
    <row r="7711" spans="5:11" x14ac:dyDescent="0.25">
      <c r="E7711" s="5" t="s">
        <v>232</v>
      </c>
      <c r="F7711" s="1" t="s">
        <v>117</v>
      </c>
      <c r="G7711" s="2">
        <v>44386</v>
      </c>
      <c r="H7711" s="5">
        <v>16540.039074430999</v>
      </c>
      <c r="I7711" s="24" t="str">
        <f>VLOOKUP($E7711,Mapping!$A$2:$C$502,3,0)</f>
        <v>S1</v>
      </c>
      <c r="J7711" s="24" t="str">
        <f>VLOOKUP($E7711,Mapping!$A$2:$C$502,2,0)</f>
        <v>Google Youtube</v>
      </c>
      <c r="K7711" s="24" t="str">
        <f>VLOOKUP(G7711,Mapping!$E$2:$F$246,2,0)</f>
        <v>S2</v>
      </c>
    </row>
    <row r="7712" spans="5:11" x14ac:dyDescent="0.25">
      <c r="E7712" s="5" t="s">
        <v>73</v>
      </c>
      <c r="F7712" s="1" t="s">
        <v>117</v>
      </c>
      <c r="G7712" s="2">
        <v>44386</v>
      </c>
      <c r="H7712" s="5">
        <v>282876.95580592903</v>
      </c>
      <c r="I7712" s="24">
        <f>VLOOKUP($E7712,Mapping!$A$2:$C$502,3,0)</f>
        <v>0</v>
      </c>
      <c r="J7712" s="24">
        <f>VLOOKUP($E7712,Mapping!$A$2:$C$502,2,0)</f>
        <v>0</v>
      </c>
      <c r="K7712" s="24" t="str">
        <f>VLOOKUP(G7712,Mapping!$E$2:$F$246,2,0)</f>
        <v>S2</v>
      </c>
    </row>
    <row r="7713" spans="5:11" x14ac:dyDescent="0.25">
      <c r="E7713" s="5" t="s">
        <v>149</v>
      </c>
      <c r="F7713" s="1" t="s">
        <v>117</v>
      </c>
      <c r="G7713" s="2">
        <v>44386</v>
      </c>
      <c r="H7713" s="5">
        <v>0</v>
      </c>
      <c r="I7713" s="24">
        <f>VLOOKUP($E7713,Mapping!$A$2:$C$502,3,0)</f>
        <v>0</v>
      </c>
      <c r="J7713" s="24" t="str">
        <f>VLOOKUP($E7713,Mapping!$A$2:$C$502,2,0)</f>
        <v>Event After Effect</v>
      </c>
      <c r="K7713" s="24" t="str">
        <f>VLOOKUP(G7713,Mapping!$E$2:$F$246,2,0)</f>
        <v>S2</v>
      </c>
    </row>
    <row r="7714" spans="5:11" x14ac:dyDescent="0.25">
      <c r="E7714" s="5" t="s">
        <v>150</v>
      </c>
      <c r="F7714" s="1" t="s">
        <v>117</v>
      </c>
      <c r="G7714" s="2">
        <v>44386</v>
      </c>
      <c r="H7714" s="5">
        <v>0</v>
      </c>
      <c r="I7714" s="24">
        <f>VLOOKUP($E7714,Mapping!$A$2:$C$502,3,0)</f>
        <v>0</v>
      </c>
      <c r="J7714" s="24" t="str">
        <f>VLOOKUP($E7714,Mapping!$A$2:$C$502,2,0)</f>
        <v>Internal Event</v>
      </c>
      <c r="K7714" s="24" t="str">
        <f>VLOOKUP(G7714,Mapping!$E$2:$F$246,2,0)</f>
        <v>S2</v>
      </c>
    </row>
    <row r="7715" spans="5:11" x14ac:dyDescent="0.25">
      <c r="E7715" s="5" t="s">
        <v>151</v>
      </c>
      <c r="F7715" s="1" t="s">
        <v>117</v>
      </c>
      <c r="G7715" s="2">
        <v>44386</v>
      </c>
      <c r="H7715" s="5">
        <v>0</v>
      </c>
      <c r="I7715" s="24">
        <f>VLOOKUP($E7715,Mapping!$A$2:$C$502,3,0)</f>
        <v>0</v>
      </c>
      <c r="J7715" s="24" t="str">
        <f>VLOOKUP($E7715,Mapping!$A$2:$C$502,2,0)</f>
        <v>Internal Event</v>
      </c>
      <c r="K7715" s="24" t="str">
        <f>VLOOKUP(G7715,Mapping!$E$2:$F$246,2,0)</f>
        <v>S2</v>
      </c>
    </row>
    <row r="7716" spans="5:11" x14ac:dyDescent="0.25">
      <c r="E7716" s="5" t="s">
        <v>152</v>
      </c>
      <c r="F7716" s="1" t="s">
        <v>117</v>
      </c>
      <c r="G7716" s="2">
        <v>44386</v>
      </c>
      <c r="H7716" s="5">
        <v>0</v>
      </c>
      <c r="I7716" s="24">
        <f>VLOOKUP($E7716,Mapping!$A$2:$C$502,3,0)</f>
        <v>0</v>
      </c>
      <c r="J7716" s="24" t="str">
        <f>VLOOKUP($E7716,Mapping!$A$2:$C$502,2,0)</f>
        <v>Internal Event</v>
      </c>
      <c r="K7716" s="24" t="str">
        <f>VLOOKUP(G7716,Mapping!$E$2:$F$246,2,0)</f>
        <v>S2</v>
      </c>
    </row>
    <row r="7717" spans="5:11" x14ac:dyDescent="0.25">
      <c r="E7717" s="5" t="s">
        <v>153</v>
      </c>
      <c r="F7717" s="1" t="s">
        <v>117</v>
      </c>
      <c r="G7717" s="2">
        <v>44386</v>
      </c>
      <c r="H7717" s="5">
        <v>0</v>
      </c>
      <c r="I7717" s="24">
        <f>VLOOKUP($E7717,Mapping!$A$2:$C$502,3,0)</f>
        <v>0</v>
      </c>
      <c r="J7717" s="24" t="str">
        <f>VLOOKUP($E7717,Mapping!$A$2:$C$502,2,0)</f>
        <v>Monday Effect</v>
      </c>
      <c r="K7717" s="24" t="str">
        <f>VLOOKUP(G7717,Mapping!$E$2:$F$246,2,0)</f>
        <v>S2</v>
      </c>
    </row>
    <row r="7718" spans="5:11" x14ac:dyDescent="0.25">
      <c r="E7718" s="5" t="s">
        <v>154</v>
      </c>
      <c r="F7718" s="1" t="s">
        <v>117</v>
      </c>
      <c r="G7718" s="2">
        <v>44386</v>
      </c>
      <c r="H7718" s="5">
        <v>0</v>
      </c>
      <c r="I7718" s="24">
        <f>VLOOKUP($E7718,Mapping!$A$2:$C$502,3,0)</f>
        <v>0</v>
      </c>
      <c r="J7718" s="24" t="str">
        <f>VLOOKUP($E7718,Mapping!$A$2:$C$502,2,0)</f>
        <v>New Content</v>
      </c>
      <c r="K7718" s="24" t="str">
        <f>VLOOKUP(G7718,Mapping!$E$2:$F$246,2,0)</f>
        <v>S2</v>
      </c>
    </row>
    <row r="7719" spans="5:11" x14ac:dyDescent="0.25">
      <c r="E7719" s="5" t="s">
        <v>155</v>
      </c>
      <c r="F7719" s="1" t="s">
        <v>117</v>
      </c>
      <c r="G7719" s="2">
        <v>44386</v>
      </c>
      <c r="H7719" s="5">
        <v>0</v>
      </c>
      <c r="I7719" s="24">
        <f>VLOOKUP($E7719,Mapping!$A$2:$C$502,3,0)</f>
        <v>0</v>
      </c>
      <c r="J7719" s="24" t="str">
        <f>VLOOKUP($E7719,Mapping!$A$2:$C$502,2,0)</f>
        <v>Internal Event</v>
      </c>
      <c r="K7719" s="24" t="str">
        <f>VLOOKUP(G7719,Mapping!$E$2:$F$246,2,0)</f>
        <v>S2</v>
      </c>
    </row>
    <row r="7720" spans="5:11" x14ac:dyDescent="0.25">
      <c r="E7720" s="5" t="s">
        <v>156</v>
      </c>
      <c r="F7720" s="1" t="s">
        <v>117</v>
      </c>
      <c r="G7720" s="2">
        <v>44386</v>
      </c>
      <c r="H7720" s="5">
        <v>0</v>
      </c>
      <c r="I7720" s="24">
        <f>VLOOKUP($E7720,Mapping!$A$2:$C$502,3,0)</f>
        <v>0</v>
      </c>
      <c r="J7720" s="24" t="str">
        <f>VLOOKUP($E7720,Mapping!$A$2:$C$502,2,0)</f>
        <v>Internal Event</v>
      </c>
      <c r="K7720" s="24" t="str">
        <f>VLOOKUP(G7720,Mapping!$E$2:$F$246,2,0)</f>
        <v>S2</v>
      </c>
    </row>
    <row r="7721" spans="5:11" x14ac:dyDescent="0.25">
      <c r="E7721" s="5" t="s">
        <v>233</v>
      </c>
      <c r="F7721" s="1" t="s">
        <v>117</v>
      </c>
      <c r="G7721" s="2">
        <v>44386</v>
      </c>
      <c r="H7721" s="5">
        <v>330.46462969216299</v>
      </c>
      <c r="I7721" s="24" t="str">
        <f>VLOOKUP($E7721,Mapping!$A$2:$C$502,3,0)</f>
        <v>S2</v>
      </c>
      <c r="J7721" s="24" t="str">
        <f>VLOOKUP($E7721,Mapping!$A$2:$C$502,2,0)</f>
        <v>Reddit</v>
      </c>
      <c r="K7721" s="24" t="str">
        <f>VLOOKUP(G7721,Mapping!$E$2:$F$246,2,0)</f>
        <v>S2</v>
      </c>
    </row>
    <row r="7722" spans="5:11" x14ac:dyDescent="0.25">
      <c r="E7722" s="5" t="s">
        <v>158</v>
      </c>
      <c r="F7722" s="1" t="s">
        <v>117</v>
      </c>
      <c r="G7722" s="2">
        <v>44386</v>
      </c>
      <c r="H7722" s="5">
        <v>0</v>
      </c>
      <c r="I7722" s="24">
        <f>VLOOKUP($E7722,Mapping!$A$2:$C$502,3,0)</f>
        <v>0</v>
      </c>
      <c r="J7722" s="24" t="str">
        <f>VLOOKUP($E7722,Mapping!$A$2:$C$502,2,0)</f>
        <v>Internal Event</v>
      </c>
      <c r="K7722" s="24" t="str">
        <f>VLOOKUP(G7722,Mapping!$E$2:$F$246,2,0)</f>
        <v>S2</v>
      </c>
    </row>
    <row r="7723" spans="5:11" x14ac:dyDescent="0.25">
      <c r="E7723" s="5" t="s">
        <v>159</v>
      </c>
      <c r="F7723" s="1" t="s">
        <v>117</v>
      </c>
      <c r="G7723" s="2">
        <v>44386</v>
      </c>
      <c r="H7723" s="5">
        <v>0</v>
      </c>
      <c r="I7723" s="24">
        <f>VLOOKUP($E7723,Mapping!$A$2:$C$502,3,0)</f>
        <v>0</v>
      </c>
      <c r="J7723" s="24" t="str">
        <f>VLOOKUP($E7723,Mapping!$A$2:$C$502,2,0)</f>
        <v>Event After Effect</v>
      </c>
      <c r="K7723" s="24" t="str">
        <f>VLOOKUP(G7723,Mapping!$E$2:$F$246,2,0)</f>
        <v>S2</v>
      </c>
    </row>
    <row r="7724" spans="5:11" x14ac:dyDescent="0.25">
      <c r="E7724" s="5" t="s">
        <v>160</v>
      </c>
      <c r="F7724" s="1" t="s">
        <v>117</v>
      </c>
      <c r="G7724" s="2">
        <v>44386</v>
      </c>
      <c r="H7724" s="5">
        <v>0</v>
      </c>
      <c r="I7724" s="24">
        <f>VLOOKUP($E7724,Mapping!$A$2:$C$502,3,0)</f>
        <v>0</v>
      </c>
      <c r="J7724" s="24" t="str">
        <f>VLOOKUP($E7724,Mapping!$A$2:$C$502,2,0)</f>
        <v>Event After Effect</v>
      </c>
      <c r="K7724" s="24" t="str">
        <f>VLOOKUP(G7724,Mapping!$E$2:$F$246,2,0)</f>
        <v>S2</v>
      </c>
    </row>
    <row r="7725" spans="5:11" x14ac:dyDescent="0.25">
      <c r="E7725" s="5" t="s">
        <v>161</v>
      </c>
      <c r="F7725" s="1" t="s">
        <v>117</v>
      </c>
      <c r="G7725" s="2">
        <v>44386</v>
      </c>
      <c r="H7725" s="5">
        <v>0</v>
      </c>
      <c r="I7725" s="24">
        <f>VLOOKUP($E7725,Mapping!$A$2:$C$502,3,0)</f>
        <v>0</v>
      </c>
      <c r="J7725" s="24" t="str">
        <f>VLOOKUP($E7725,Mapping!$A$2:$C$502,2,0)</f>
        <v>Internal Event</v>
      </c>
      <c r="K7725" s="24" t="str">
        <f>VLOOKUP(G7725,Mapping!$E$2:$F$246,2,0)</f>
        <v>S2</v>
      </c>
    </row>
    <row r="7726" spans="5:11" x14ac:dyDescent="0.25">
      <c r="E7726" s="5" t="s">
        <v>162</v>
      </c>
      <c r="F7726" s="1" t="s">
        <v>117</v>
      </c>
      <c r="G7726" s="2">
        <v>44386</v>
      </c>
      <c r="H7726" s="5">
        <v>0</v>
      </c>
      <c r="I7726" s="24">
        <f>VLOOKUP($E7726,Mapping!$A$2:$C$502,3,0)</f>
        <v>0</v>
      </c>
      <c r="J7726" s="24" t="str">
        <f>VLOOKUP($E7726,Mapping!$A$2:$C$502,2,0)</f>
        <v>Tuesday Effect</v>
      </c>
      <c r="K7726" s="24" t="str">
        <f>VLOOKUP(G7726,Mapping!$E$2:$F$246,2,0)</f>
        <v>S2</v>
      </c>
    </row>
    <row r="7727" spans="5:11" x14ac:dyDescent="0.25">
      <c r="E7727" s="5" t="s">
        <v>222</v>
      </c>
      <c r="F7727" s="1" t="s">
        <v>117</v>
      </c>
      <c r="G7727" s="2">
        <v>44386</v>
      </c>
      <c r="H7727" s="5">
        <v>0</v>
      </c>
      <c r="I7727" s="24" t="str">
        <f>VLOOKUP($E7727,Mapping!$A$2:$C$502,3,0)</f>
        <v>Pre</v>
      </c>
      <c r="J7727" s="24" t="str">
        <f>VLOOKUP($E7727,Mapping!$A$2:$C$502,2,0)</f>
        <v>Unity</v>
      </c>
      <c r="K7727" s="24" t="str">
        <f>VLOOKUP(G7727,Mapping!$E$2:$F$246,2,0)</f>
        <v>S2</v>
      </c>
    </row>
    <row r="7728" spans="5:11" x14ac:dyDescent="0.25">
      <c r="E7728" s="5" t="s">
        <v>234</v>
      </c>
      <c r="F7728" s="1" t="s">
        <v>117</v>
      </c>
      <c r="G7728" s="2">
        <v>44386</v>
      </c>
      <c r="H7728" s="5">
        <v>0</v>
      </c>
      <c r="I7728" s="24" t="str">
        <f>VLOOKUP($E7728,Mapping!$A$2:$C$502,3,0)</f>
        <v>S1</v>
      </c>
      <c r="J7728" s="24" t="str">
        <f>VLOOKUP($E7728,Mapping!$A$2:$C$502,2,0)</f>
        <v>Unity</v>
      </c>
      <c r="K7728" s="24" t="str">
        <f>VLOOKUP(G7728,Mapping!$E$2:$F$246,2,0)</f>
        <v>S2</v>
      </c>
    </row>
    <row r="7729" spans="5:11" x14ac:dyDescent="0.25">
      <c r="E7729" s="5" t="s">
        <v>235</v>
      </c>
      <c r="F7729" s="1" t="s">
        <v>117</v>
      </c>
      <c r="G7729" s="2">
        <v>44386</v>
      </c>
      <c r="H7729" s="5">
        <v>802.70182322674395</v>
      </c>
      <c r="I7729" s="24" t="str">
        <f>VLOOKUP($E7729,Mapping!$A$2:$C$502,3,0)</f>
        <v>S2</v>
      </c>
      <c r="J7729" s="24" t="str">
        <f>VLOOKUP($E7729,Mapping!$A$2:$C$502,2,0)</f>
        <v>Unity</v>
      </c>
      <c r="K7729" s="24" t="str">
        <f>VLOOKUP(G7729,Mapping!$E$2:$F$246,2,0)</f>
        <v>S2</v>
      </c>
    </row>
    <row r="7730" spans="5:11" x14ac:dyDescent="0.25">
      <c r="E7730" s="5" t="s">
        <v>247</v>
      </c>
      <c r="F7730" s="1" t="s">
        <v>117</v>
      </c>
      <c r="G7730" s="2">
        <v>44386</v>
      </c>
      <c r="H7730" s="5">
        <v>0</v>
      </c>
      <c r="I7730" s="24" t="str">
        <f>VLOOKUP($E7730,Mapping!$A$2:$C$502,3,0)</f>
        <v>S3</v>
      </c>
      <c r="J7730" s="24" t="str">
        <f>VLOOKUP($E7730,Mapping!$A$2:$C$502,2,0)</f>
        <v>Unity</v>
      </c>
      <c r="K7730" s="24" t="str">
        <f>VLOOKUP(G7730,Mapping!$E$2:$F$246,2,0)</f>
        <v>S2</v>
      </c>
    </row>
    <row r="7731" spans="5:11" x14ac:dyDescent="0.25">
      <c r="E7731" s="5" t="s">
        <v>200</v>
      </c>
      <c r="F7731" s="1" t="s">
        <v>117</v>
      </c>
      <c r="G7731" s="2">
        <v>44387</v>
      </c>
      <c r="H7731" s="5">
        <v>4965.1295837102998</v>
      </c>
      <c r="I7731" s="24">
        <f>VLOOKUP($E7731,Mapping!$A$2:$C$502,3,0)</f>
        <v>0</v>
      </c>
      <c r="J7731" s="24" t="str">
        <f>VLOOKUP($E7731,Mapping!$A$2:$C$502,2,0)</f>
        <v>Apple Search</v>
      </c>
      <c r="K7731" s="24" t="str">
        <f>VLOOKUP(G7731,Mapping!$E$2:$F$246,2,0)</f>
        <v>S2</v>
      </c>
    </row>
    <row r="7732" spans="5:11" x14ac:dyDescent="0.25">
      <c r="E7732" s="5" t="s">
        <v>227</v>
      </c>
      <c r="F7732" s="1" t="s">
        <v>117</v>
      </c>
      <c r="G7732" s="2">
        <v>44387</v>
      </c>
      <c r="H7732" s="5">
        <v>146.136170355209</v>
      </c>
      <c r="I7732" s="24">
        <f>VLOOKUP($E7732,Mapping!$A$2:$C$502,3,0)</f>
        <v>0</v>
      </c>
      <c r="J7732" s="24" t="str">
        <f>VLOOKUP($E7732,Mapping!$A$2:$C$502,2,0)</f>
        <v>Applovin Rewarded</v>
      </c>
      <c r="K7732" s="24" t="str">
        <f>VLOOKUP(G7732,Mapping!$E$2:$F$246,2,0)</f>
        <v>S2</v>
      </c>
    </row>
    <row r="7733" spans="5:11" x14ac:dyDescent="0.25">
      <c r="E7733" s="5" t="s">
        <v>201</v>
      </c>
      <c r="F7733" s="1" t="s">
        <v>117</v>
      </c>
      <c r="G7733" s="2">
        <v>44387</v>
      </c>
      <c r="H7733" s="5">
        <v>152.199630990054</v>
      </c>
      <c r="I7733" s="24">
        <f>VLOOKUP($E7733,Mapping!$A$2:$C$502,3,0)</f>
        <v>0</v>
      </c>
      <c r="J7733" s="24" t="str">
        <f>VLOOKUP($E7733,Mapping!$A$2:$C$502,2,0)</f>
        <v>Applovin Video</v>
      </c>
      <c r="K7733" s="24" t="str">
        <f>VLOOKUP(G7733,Mapping!$E$2:$F$246,2,0)</f>
        <v>S2</v>
      </c>
    </row>
    <row r="7734" spans="5:11" x14ac:dyDescent="0.25">
      <c r="E7734" s="5" t="s">
        <v>143</v>
      </c>
      <c r="F7734" s="1" t="s">
        <v>117</v>
      </c>
      <c r="G7734" s="2">
        <v>44387</v>
      </c>
      <c r="H7734" s="5">
        <v>0</v>
      </c>
      <c r="I7734" s="24">
        <f>VLOOKUP($E7734,Mapping!$A$2:$C$502,3,0)</f>
        <v>0</v>
      </c>
      <c r="J7734" s="24" t="str">
        <f>VLOOKUP($E7734,Mapping!$A$2:$C$502,2,0)</f>
        <v>Bug Fix</v>
      </c>
      <c r="K7734" s="24" t="str">
        <f>VLOOKUP(G7734,Mapping!$E$2:$F$246,2,0)</f>
        <v>S2</v>
      </c>
    </row>
    <row r="7735" spans="5:11" x14ac:dyDescent="0.25">
      <c r="E7735" s="5" t="s">
        <v>144</v>
      </c>
      <c r="F7735" s="1" t="s">
        <v>117</v>
      </c>
      <c r="G7735" s="2">
        <v>44387</v>
      </c>
      <c r="H7735" s="5">
        <v>0</v>
      </c>
      <c r="I7735" s="24">
        <f>VLOOKUP($E7735,Mapping!$A$2:$C$502,3,0)</f>
        <v>0</v>
      </c>
      <c r="J7735" s="24" t="str">
        <f>VLOOKUP($E7735,Mapping!$A$2:$C$502,2,0)</f>
        <v>Bug Fix</v>
      </c>
      <c r="K7735" s="24" t="str">
        <f>VLOOKUP(G7735,Mapping!$E$2:$F$246,2,0)</f>
        <v>S2</v>
      </c>
    </row>
    <row r="7736" spans="5:11" x14ac:dyDescent="0.25">
      <c r="E7736" s="5" t="s">
        <v>226</v>
      </c>
      <c r="F7736" s="1" t="s">
        <v>117</v>
      </c>
      <c r="G7736" s="2">
        <v>44387</v>
      </c>
      <c r="H7736" s="5">
        <v>0</v>
      </c>
      <c r="I7736" s="24">
        <f>VLOOKUP($E7736,Mapping!$A$2:$C$502,3,0)</f>
        <v>0</v>
      </c>
      <c r="J7736" s="24" t="str">
        <f>VLOOKUP($E7736,Mapping!$A$2:$C$502,2,0)</f>
        <v>Bug Fix</v>
      </c>
      <c r="K7736" s="24" t="str">
        <f>VLOOKUP(G7736,Mapping!$E$2:$F$246,2,0)</f>
        <v>S2</v>
      </c>
    </row>
    <row r="7737" spans="5:11" x14ac:dyDescent="0.25">
      <c r="E7737" s="5" t="s">
        <v>146</v>
      </c>
      <c r="F7737" s="1" t="s">
        <v>117</v>
      </c>
      <c r="G7737" s="2">
        <v>44387</v>
      </c>
      <c r="H7737" s="5">
        <v>0</v>
      </c>
      <c r="I7737" s="24">
        <f>VLOOKUP($E7737,Mapping!$A$2:$C$502,3,0)</f>
        <v>0</v>
      </c>
      <c r="J7737" s="24" t="str">
        <f>VLOOKUP($E7737,Mapping!$A$2:$C$502,2,0)</f>
        <v>Event After Effect</v>
      </c>
      <c r="K7737" s="24" t="str">
        <f>VLOOKUP(G7737,Mapping!$E$2:$F$246,2,0)</f>
        <v>S2</v>
      </c>
    </row>
    <row r="7738" spans="5:11" x14ac:dyDescent="0.25">
      <c r="E7738" s="5" t="s">
        <v>228</v>
      </c>
      <c r="F7738" s="1" t="s">
        <v>117</v>
      </c>
      <c r="G7738" s="2">
        <v>44387</v>
      </c>
      <c r="H7738" s="5">
        <v>3521.1121584167399</v>
      </c>
      <c r="I7738" s="24">
        <f>VLOOKUP($E7738,Mapping!$A$2:$C$502,3,0)</f>
        <v>0</v>
      </c>
      <c r="J7738" s="24" t="str">
        <f>VLOOKUP($E7738,Mapping!$A$2:$C$502,2,0)</f>
        <v>Bytedance Global</v>
      </c>
      <c r="K7738" s="24" t="str">
        <f>VLOOKUP(G7738,Mapping!$E$2:$F$246,2,0)</f>
        <v>S2</v>
      </c>
    </row>
    <row r="7739" spans="5:11" x14ac:dyDescent="0.25">
      <c r="E7739" s="5" t="s">
        <v>180</v>
      </c>
      <c r="F7739" s="1" t="s">
        <v>117</v>
      </c>
      <c r="G7739" s="2">
        <v>44387</v>
      </c>
      <c r="H7739" s="5">
        <v>-18277.075274324099</v>
      </c>
      <c r="I7739" s="24">
        <f>VLOOKUP($E7739,Mapping!$A$2:$C$502,3,0)</f>
        <v>0</v>
      </c>
      <c r="J7739" s="24" t="str">
        <f>VLOOKUP($E7739,Mapping!$A$2:$C$502,2,0)</f>
        <v>Lords Mobile</v>
      </c>
      <c r="K7739" s="24" t="str">
        <f>VLOOKUP(G7739,Mapping!$E$2:$F$246,2,0)</f>
        <v>S2</v>
      </c>
    </row>
    <row r="7740" spans="5:11" x14ac:dyDescent="0.25">
      <c r="E7740" s="5" t="s">
        <v>181</v>
      </c>
      <c r="F7740" s="1" t="s">
        <v>117</v>
      </c>
      <c r="G7740" s="2">
        <v>44387</v>
      </c>
      <c r="H7740" s="5">
        <v>-7478.8276939042898</v>
      </c>
      <c r="I7740" s="24">
        <f>VLOOKUP($E7740,Mapping!$A$2:$C$502,3,0)</f>
        <v>0</v>
      </c>
      <c r="J7740" s="24" t="str">
        <f>VLOOKUP($E7740,Mapping!$A$2:$C$502,2,0)</f>
        <v>Rise of Kingdom</v>
      </c>
      <c r="K7740" s="24" t="str">
        <f>VLOOKUP(G7740,Mapping!$E$2:$F$246,2,0)</f>
        <v>S2</v>
      </c>
    </row>
    <row r="7741" spans="5:11" x14ac:dyDescent="0.25">
      <c r="E7741" s="5" t="s">
        <v>182</v>
      </c>
      <c r="F7741" s="1" t="s">
        <v>117</v>
      </c>
      <c r="G7741" s="2">
        <v>44387</v>
      </c>
      <c r="H7741" s="5">
        <v>-7338.43394954616</v>
      </c>
      <c r="I7741" s="24">
        <f>VLOOKUP($E7741,Mapping!$A$2:$C$502,3,0)</f>
        <v>0</v>
      </c>
      <c r="J7741" s="24" t="str">
        <f>VLOOKUP($E7741,Mapping!$A$2:$C$502,2,0)</f>
        <v>West Game</v>
      </c>
      <c r="K7741" s="24" t="str">
        <f>VLOOKUP(G7741,Mapping!$E$2:$F$246,2,0)</f>
        <v>S2</v>
      </c>
    </row>
    <row r="7742" spans="5:11" x14ac:dyDescent="0.25">
      <c r="E7742" s="5" t="s">
        <v>148</v>
      </c>
      <c r="F7742" s="1" t="s">
        <v>117</v>
      </c>
      <c r="G7742" s="2">
        <v>44387</v>
      </c>
      <c r="H7742" s="5">
        <v>0</v>
      </c>
      <c r="I7742" s="24">
        <f>VLOOKUP($E7742,Mapping!$A$2:$C$502,3,0)</f>
        <v>0</v>
      </c>
      <c r="J7742" s="24" t="str">
        <f>VLOOKUP($E7742,Mapping!$A$2:$C$502,2,0)</f>
        <v>Event After Effect</v>
      </c>
      <c r="K7742" s="24" t="str">
        <f>VLOOKUP(G7742,Mapping!$E$2:$F$246,2,0)</f>
        <v>S2</v>
      </c>
    </row>
    <row r="7743" spans="5:11" x14ac:dyDescent="0.25">
      <c r="E7743" s="5" t="s">
        <v>202</v>
      </c>
      <c r="F7743" s="1" t="s">
        <v>117</v>
      </c>
      <c r="G7743" s="2">
        <v>44387</v>
      </c>
      <c r="H7743" s="5">
        <v>0</v>
      </c>
      <c r="I7743" s="24" t="str">
        <f>VLOOKUP($E7743,Mapping!$A$2:$C$502,3,0)</f>
        <v>S1</v>
      </c>
      <c r="J7743" s="24" t="str">
        <f>VLOOKUP($E7743,Mapping!$A$2:$C$502,2,0)</f>
        <v>Facebook AEO AAA</v>
      </c>
      <c r="K7743" s="24" t="str">
        <f>VLOOKUP(G7743,Mapping!$E$2:$F$246,2,0)</f>
        <v>S2</v>
      </c>
    </row>
    <row r="7744" spans="5:11" x14ac:dyDescent="0.25">
      <c r="E7744" s="5" t="s">
        <v>203</v>
      </c>
      <c r="F7744" s="1" t="s">
        <v>117</v>
      </c>
      <c r="G7744" s="2">
        <v>44387</v>
      </c>
      <c r="H7744" s="5">
        <v>9198.8860093142903</v>
      </c>
      <c r="I7744" s="24" t="str">
        <f>VLOOKUP($E7744,Mapping!$A$2:$C$502,3,0)</f>
        <v>S2</v>
      </c>
      <c r="J7744" s="24" t="str">
        <f>VLOOKUP($E7744,Mapping!$A$2:$C$502,2,0)</f>
        <v>Facebook AEO AAA</v>
      </c>
      <c r="K7744" s="24" t="str">
        <f>VLOOKUP(G7744,Mapping!$E$2:$F$246,2,0)</f>
        <v>S2</v>
      </c>
    </row>
    <row r="7745" spans="5:11" x14ac:dyDescent="0.25">
      <c r="E7745" s="5" t="s">
        <v>243</v>
      </c>
      <c r="F7745" s="1" t="s">
        <v>117</v>
      </c>
      <c r="G7745" s="2">
        <v>44387</v>
      </c>
      <c r="H7745" s="5">
        <v>0</v>
      </c>
      <c r="I7745" s="24" t="str">
        <f>VLOOKUP($E7745,Mapping!$A$2:$C$502,3,0)</f>
        <v>S3</v>
      </c>
      <c r="J7745" s="24" t="str">
        <f>VLOOKUP($E7745,Mapping!$A$2:$C$502,2,0)</f>
        <v>Facebook AEO AAA</v>
      </c>
      <c r="K7745" s="24" t="str">
        <f>VLOOKUP(G7745,Mapping!$E$2:$F$246,2,0)</f>
        <v>S2</v>
      </c>
    </row>
    <row r="7746" spans="5:11" x14ac:dyDescent="0.25">
      <c r="E7746" s="5" t="s">
        <v>204</v>
      </c>
      <c r="F7746" s="1" t="s">
        <v>117</v>
      </c>
      <c r="G7746" s="2">
        <v>44387</v>
      </c>
      <c r="H7746" s="5">
        <v>0</v>
      </c>
      <c r="I7746" s="24" t="str">
        <f>VLOOKUP($E7746,Mapping!$A$2:$C$502,3,0)</f>
        <v>Pre</v>
      </c>
      <c r="J7746" s="24" t="str">
        <f>VLOOKUP($E7746,Mapping!$A$2:$C$502,2,0)</f>
        <v>Facebook AEO AAA</v>
      </c>
      <c r="K7746" s="24" t="str">
        <f>VLOOKUP(G7746,Mapping!$E$2:$F$246,2,0)</f>
        <v>S2</v>
      </c>
    </row>
    <row r="7747" spans="5:11" x14ac:dyDescent="0.25">
      <c r="E7747" s="5" t="s">
        <v>205</v>
      </c>
      <c r="F7747" s="1" t="s">
        <v>117</v>
      </c>
      <c r="G7747" s="2">
        <v>44387</v>
      </c>
      <c r="H7747" s="5">
        <v>0</v>
      </c>
      <c r="I7747" s="24" t="str">
        <f>VLOOKUP($E7747,Mapping!$A$2:$C$502,3,0)</f>
        <v>S1</v>
      </c>
      <c r="J7747" s="24" t="str">
        <f>VLOOKUP($E7747,Mapping!$A$2:$C$502,2,0)</f>
        <v>Facebook AEO BAU</v>
      </c>
      <c r="K7747" s="24" t="str">
        <f>VLOOKUP(G7747,Mapping!$E$2:$F$246,2,0)</f>
        <v>S2</v>
      </c>
    </row>
    <row r="7748" spans="5:11" x14ac:dyDescent="0.25">
      <c r="E7748" s="5" t="s">
        <v>206</v>
      </c>
      <c r="F7748" s="1" t="s">
        <v>117</v>
      </c>
      <c r="G7748" s="2">
        <v>44387</v>
      </c>
      <c r="H7748" s="5">
        <v>10854.8469566528</v>
      </c>
      <c r="I7748" s="24" t="str">
        <f>VLOOKUP($E7748,Mapping!$A$2:$C$502,3,0)</f>
        <v>S2</v>
      </c>
      <c r="J7748" s="24" t="str">
        <f>VLOOKUP($E7748,Mapping!$A$2:$C$502,2,0)</f>
        <v>Facebook AEO BAU</v>
      </c>
      <c r="K7748" s="24" t="str">
        <f>VLOOKUP(G7748,Mapping!$E$2:$F$246,2,0)</f>
        <v>S2</v>
      </c>
    </row>
    <row r="7749" spans="5:11" x14ac:dyDescent="0.25">
      <c r="E7749" s="5" t="s">
        <v>244</v>
      </c>
      <c r="F7749" s="1" t="s">
        <v>117</v>
      </c>
      <c r="G7749" s="2">
        <v>44387</v>
      </c>
      <c r="H7749" s="5">
        <v>0</v>
      </c>
      <c r="I7749" s="24" t="str">
        <f>VLOOKUP($E7749,Mapping!$A$2:$C$502,3,0)</f>
        <v>S3</v>
      </c>
      <c r="J7749" s="24" t="str">
        <f>VLOOKUP($E7749,Mapping!$A$2:$C$502,2,0)</f>
        <v>Facebook AEO BAU</v>
      </c>
      <c r="K7749" s="24" t="str">
        <f>VLOOKUP(G7749,Mapping!$E$2:$F$246,2,0)</f>
        <v>S2</v>
      </c>
    </row>
    <row r="7750" spans="5:11" x14ac:dyDescent="0.25">
      <c r="E7750" s="5" t="s">
        <v>207</v>
      </c>
      <c r="F7750" s="1" t="s">
        <v>117</v>
      </c>
      <c r="G7750" s="2">
        <v>44387</v>
      </c>
      <c r="H7750" s="5">
        <v>0</v>
      </c>
      <c r="I7750" s="24" t="str">
        <f>VLOOKUP($E7750,Mapping!$A$2:$C$502,3,0)</f>
        <v>Pre</v>
      </c>
      <c r="J7750" s="24" t="str">
        <f>VLOOKUP($E7750,Mapping!$A$2:$C$502,2,0)</f>
        <v>Facebook AEO BAU</v>
      </c>
      <c r="K7750" s="24" t="str">
        <f>VLOOKUP(G7750,Mapping!$E$2:$F$246,2,0)</f>
        <v>S2</v>
      </c>
    </row>
    <row r="7751" spans="5:11" x14ac:dyDescent="0.25">
      <c r="E7751" s="5" t="s">
        <v>208</v>
      </c>
      <c r="F7751" s="1" t="s">
        <v>117</v>
      </c>
      <c r="G7751" s="2">
        <v>44387</v>
      </c>
      <c r="H7751" s="5">
        <v>0</v>
      </c>
      <c r="I7751" s="24" t="str">
        <f>VLOOKUP($E7751,Mapping!$A$2:$C$502,3,0)</f>
        <v>Pre</v>
      </c>
      <c r="J7751" s="24" t="str">
        <f>VLOOKUP($E7751,Mapping!$A$2:$C$502,2,0)</f>
        <v>Facebook VO AAA</v>
      </c>
      <c r="K7751" s="24" t="str">
        <f>VLOOKUP(G7751,Mapping!$E$2:$F$246,2,0)</f>
        <v>S2</v>
      </c>
    </row>
    <row r="7752" spans="5:11" x14ac:dyDescent="0.25">
      <c r="E7752" s="5" t="s">
        <v>209</v>
      </c>
      <c r="F7752" s="1" t="s">
        <v>117</v>
      </c>
      <c r="G7752" s="2">
        <v>44387</v>
      </c>
      <c r="H7752" s="5">
        <v>0</v>
      </c>
      <c r="I7752" s="24" t="str">
        <f>VLOOKUP($E7752,Mapping!$A$2:$C$502,3,0)</f>
        <v>S1</v>
      </c>
      <c r="J7752" s="24" t="str">
        <f>VLOOKUP($E7752,Mapping!$A$2:$C$502,2,0)</f>
        <v>Facebook VO AAA</v>
      </c>
      <c r="K7752" s="24" t="str">
        <f>VLOOKUP(G7752,Mapping!$E$2:$F$246,2,0)</f>
        <v>S2</v>
      </c>
    </row>
    <row r="7753" spans="5:11" x14ac:dyDescent="0.25">
      <c r="E7753" s="5" t="s">
        <v>210</v>
      </c>
      <c r="F7753" s="1" t="s">
        <v>117</v>
      </c>
      <c r="G7753" s="2">
        <v>44387</v>
      </c>
      <c r="H7753" s="5">
        <v>12483.510941374099</v>
      </c>
      <c r="I7753" s="24" t="str">
        <f>VLOOKUP($E7753,Mapping!$A$2:$C$502,3,0)</f>
        <v>S2</v>
      </c>
      <c r="J7753" s="24" t="str">
        <f>VLOOKUP($E7753,Mapping!$A$2:$C$502,2,0)</f>
        <v>Facebook VO AAA</v>
      </c>
      <c r="K7753" s="24" t="str">
        <f>VLOOKUP(G7753,Mapping!$E$2:$F$246,2,0)</f>
        <v>S2</v>
      </c>
    </row>
    <row r="7754" spans="5:11" x14ac:dyDescent="0.25">
      <c r="E7754" s="5" t="s">
        <v>245</v>
      </c>
      <c r="F7754" s="1" t="s">
        <v>117</v>
      </c>
      <c r="G7754" s="2">
        <v>44387</v>
      </c>
      <c r="H7754" s="5">
        <v>0</v>
      </c>
      <c r="I7754" s="24" t="str">
        <f>VLOOKUP($E7754,Mapping!$A$2:$C$502,3,0)</f>
        <v>S3</v>
      </c>
      <c r="J7754" s="24" t="str">
        <f>VLOOKUP($E7754,Mapping!$A$2:$C$502,2,0)</f>
        <v>Facebook VO AAA</v>
      </c>
      <c r="K7754" s="24" t="str">
        <f>VLOOKUP(G7754,Mapping!$E$2:$F$246,2,0)</f>
        <v>S2</v>
      </c>
    </row>
    <row r="7755" spans="5:11" x14ac:dyDescent="0.25">
      <c r="E7755" s="5" t="s">
        <v>211</v>
      </c>
      <c r="F7755" s="1" t="s">
        <v>117</v>
      </c>
      <c r="G7755" s="2">
        <v>44387</v>
      </c>
      <c r="H7755" s="5">
        <v>0</v>
      </c>
      <c r="I7755" s="24" t="str">
        <f>VLOOKUP($E7755,Mapping!$A$2:$C$502,3,0)</f>
        <v>Pre</v>
      </c>
      <c r="J7755" s="24" t="str">
        <f>VLOOKUP($E7755,Mapping!$A$2:$C$502,2,0)</f>
        <v>Facebook VO BAU</v>
      </c>
      <c r="K7755" s="24" t="str">
        <f>VLOOKUP(G7755,Mapping!$E$2:$F$246,2,0)</f>
        <v>S2</v>
      </c>
    </row>
    <row r="7756" spans="5:11" x14ac:dyDescent="0.25">
      <c r="E7756" s="5" t="s">
        <v>212</v>
      </c>
      <c r="F7756" s="1" t="s">
        <v>117</v>
      </c>
      <c r="G7756" s="2">
        <v>44387</v>
      </c>
      <c r="H7756" s="5">
        <v>3.4958843956956901E-3</v>
      </c>
      <c r="I7756" s="24" t="str">
        <f>VLOOKUP($E7756,Mapping!$A$2:$C$502,3,0)</f>
        <v>S1</v>
      </c>
      <c r="J7756" s="24" t="str">
        <f>VLOOKUP($E7756,Mapping!$A$2:$C$502,2,0)</f>
        <v>Facebook VO BAU</v>
      </c>
      <c r="K7756" s="24" t="str">
        <f>VLOOKUP(G7756,Mapping!$E$2:$F$246,2,0)</f>
        <v>S2</v>
      </c>
    </row>
    <row r="7757" spans="5:11" x14ac:dyDescent="0.25">
      <c r="E7757" s="5" t="s">
        <v>213</v>
      </c>
      <c r="F7757" s="1" t="s">
        <v>117</v>
      </c>
      <c r="G7757" s="2">
        <v>44387</v>
      </c>
      <c r="H7757" s="5">
        <v>1806.87759749835</v>
      </c>
      <c r="I7757" s="24" t="str">
        <f>VLOOKUP($E7757,Mapping!$A$2:$C$502,3,0)</f>
        <v>S2</v>
      </c>
      <c r="J7757" s="24" t="str">
        <f>VLOOKUP($E7757,Mapping!$A$2:$C$502,2,0)</f>
        <v>Facebook VO BAU</v>
      </c>
      <c r="K7757" s="24" t="str">
        <f>VLOOKUP(G7757,Mapping!$E$2:$F$246,2,0)</f>
        <v>S2</v>
      </c>
    </row>
    <row r="7758" spans="5:11" x14ac:dyDescent="0.25">
      <c r="E7758" s="5" t="s">
        <v>246</v>
      </c>
      <c r="F7758" s="1" t="s">
        <v>117</v>
      </c>
      <c r="G7758" s="2">
        <v>44387</v>
      </c>
      <c r="H7758" s="5">
        <v>0</v>
      </c>
      <c r="I7758" s="24" t="str">
        <f>VLOOKUP($E7758,Mapping!$A$2:$C$502,3,0)</f>
        <v>S3</v>
      </c>
      <c r="J7758" s="24" t="str">
        <f>VLOOKUP($E7758,Mapping!$A$2:$C$502,2,0)</f>
        <v>Facebook VO BAU</v>
      </c>
      <c r="K7758" s="24" t="str">
        <f>VLOOKUP(G7758,Mapping!$E$2:$F$246,2,0)</f>
        <v>S2</v>
      </c>
    </row>
    <row r="7759" spans="5:11" x14ac:dyDescent="0.25">
      <c r="E7759" s="5" t="s">
        <v>214</v>
      </c>
      <c r="F7759" s="1" t="s">
        <v>117</v>
      </c>
      <c r="G7759" s="2">
        <v>44387</v>
      </c>
      <c r="H7759" s="5">
        <v>0</v>
      </c>
      <c r="I7759" s="24" t="str">
        <f>VLOOKUP($E7759,Mapping!$A$2:$C$502,3,0)</f>
        <v>Pre</v>
      </c>
      <c r="J7759" s="24" t="str">
        <f>VLOOKUP($E7759,Mapping!$A$2:$C$502,2,0)</f>
        <v>Facebook VO Dynamic</v>
      </c>
      <c r="K7759" s="24" t="str">
        <f>VLOOKUP(G7759,Mapping!$E$2:$F$246,2,0)</f>
        <v>S2</v>
      </c>
    </row>
    <row r="7760" spans="5:11" x14ac:dyDescent="0.25">
      <c r="E7760" s="5" t="s">
        <v>215</v>
      </c>
      <c r="F7760" s="1" t="s">
        <v>117</v>
      </c>
      <c r="G7760" s="2">
        <v>44387</v>
      </c>
      <c r="H7760" s="5">
        <v>263.23966131085001</v>
      </c>
      <c r="I7760" s="24" t="str">
        <f>VLOOKUP($E7760,Mapping!$A$2:$C$502,3,0)</f>
        <v>S1</v>
      </c>
      <c r="J7760" s="24" t="str">
        <f>VLOOKUP($E7760,Mapping!$A$2:$C$502,2,0)</f>
        <v>Facebook VO Dynamic</v>
      </c>
      <c r="K7760" s="24" t="str">
        <f>VLOOKUP(G7760,Mapping!$E$2:$F$246,2,0)</f>
        <v>S2</v>
      </c>
    </row>
    <row r="7761" spans="5:11" x14ac:dyDescent="0.25">
      <c r="E7761" s="5" t="s">
        <v>216</v>
      </c>
      <c r="F7761" s="1" t="s">
        <v>117</v>
      </c>
      <c r="G7761" s="2">
        <v>44387</v>
      </c>
      <c r="H7761" s="5">
        <v>0</v>
      </c>
      <c r="I7761" s="24" t="str">
        <f>VLOOKUP($E7761,Mapping!$A$2:$C$502,3,0)</f>
        <v>Pre</v>
      </c>
      <c r="J7761" s="24" t="str">
        <f>VLOOKUP($E7761,Mapping!$A$2:$C$502,2,0)</f>
        <v>Google Display</v>
      </c>
      <c r="K7761" s="24" t="str">
        <f>VLOOKUP(G7761,Mapping!$E$2:$F$246,2,0)</f>
        <v>S2</v>
      </c>
    </row>
    <row r="7762" spans="5:11" x14ac:dyDescent="0.25">
      <c r="E7762" s="5" t="s">
        <v>217</v>
      </c>
      <c r="F7762" s="1" t="s">
        <v>117</v>
      </c>
      <c r="G7762" s="2">
        <v>44387</v>
      </c>
      <c r="H7762" s="5">
        <v>0</v>
      </c>
      <c r="I7762" s="24">
        <f>VLOOKUP($E7762,Mapping!$A$2:$C$502,3,0)</f>
        <v>0</v>
      </c>
      <c r="J7762" s="24" t="str">
        <f>VLOOKUP($E7762,Mapping!$A$2:$C$502,2,0)</f>
        <v>Google Display</v>
      </c>
      <c r="K7762" s="24" t="str">
        <f>VLOOKUP(G7762,Mapping!$E$2:$F$246,2,0)</f>
        <v>S2</v>
      </c>
    </row>
    <row r="7763" spans="5:11" x14ac:dyDescent="0.25">
      <c r="E7763" s="5" t="s">
        <v>229</v>
      </c>
      <c r="F7763" s="1" t="s">
        <v>117</v>
      </c>
      <c r="G7763" s="2">
        <v>44387</v>
      </c>
      <c r="H7763" s="5">
        <v>11099.364332020399</v>
      </c>
      <c r="I7763" s="24">
        <f>VLOOKUP($E7763,Mapping!$A$2:$C$502,3,0)</f>
        <v>0</v>
      </c>
      <c r="J7763" s="24" t="str">
        <f>VLOOKUP($E7763,Mapping!$A$2:$C$502,2,0)</f>
        <v>Google Display</v>
      </c>
      <c r="K7763" s="24" t="str">
        <f>VLOOKUP(G7763,Mapping!$E$2:$F$246,2,0)</f>
        <v>S2</v>
      </c>
    </row>
    <row r="7764" spans="5:11" x14ac:dyDescent="0.25">
      <c r="E7764" s="5" t="s">
        <v>218</v>
      </c>
      <c r="F7764" s="1" t="s">
        <v>117</v>
      </c>
      <c r="G7764" s="2">
        <v>44387</v>
      </c>
      <c r="H7764" s="5">
        <v>0</v>
      </c>
      <c r="I7764" s="24">
        <f>VLOOKUP($E7764,Mapping!$A$2:$C$502,3,0)</f>
        <v>0</v>
      </c>
      <c r="J7764" s="24" t="str">
        <f>VLOOKUP($E7764,Mapping!$A$2:$C$502,2,0)</f>
        <v>Google Display</v>
      </c>
      <c r="K7764" s="24" t="str">
        <f>VLOOKUP(G7764,Mapping!$E$2:$F$246,2,0)</f>
        <v>S2</v>
      </c>
    </row>
    <row r="7765" spans="5:11" x14ac:dyDescent="0.25">
      <c r="E7765" s="5" t="s">
        <v>230</v>
      </c>
      <c r="F7765" s="1" t="s">
        <v>117</v>
      </c>
      <c r="G7765" s="2">
        <v>44387</v>
      </c>
      <c r="H7765" s="5">
        <v>0</v>
      </c>
      <c r="I7765" s="24" t="str">
        <f>VLOOKUP($E7765,Mapping!$A$2:$C$502,3,0)</f>
        <v>S1</v>
      </c>
      <c r="J7765" s="24" t="str">
        <f>VLOOKUP($E7765,Mapping!$A$2:$C$502,2,0)</f>
        <v>Google Display</v>
      </c>
      <c r="K7765" s="24" t="str">
        <f>VLOOKUP(G7765,Mapping!$E$2:$F$246,2,0)</f>
        <v>S2</v>
      </c>
    </row>
    <row r="7766" spans="5:11" x14ac:dyDescent="0.25">
      <c r="E7766" s="5" t="s">
        <v>219</v>
      </c>
      <c r="F7766" s="1" t="s">
        <v>117</v>
      </c>
      <c r="G7766" s="2">
        <v>44387</v>
      </c>
      <c r="H7766" s="5">
        <v>0</v>
      </c>
      <c r="I7766" s="24" t="str">
        <f>VLOOKUP($E7766,Mapping!$A$2:$C$502,3,0)</f>
        <v>Pre</v>
      </c>
      <c r="J7766" s="24" t="str">
        <f>VLOOKUP($E7766,Mapping!$A$2:$C$502,2,0)</f>
        <v>Google Youtube</v>
      </c>
      <c r="K7766" s="24" t="str">
        <f>VLOOKUP(G7766,Mapping!$E$2:$F$246,2,0)</f>
        <v>S2</v>
      </c>
    </row>
    <row r="7767" spans="5:11" x14ac:dyDescent="0.25">
      <c r="E7767" s="5" t="s">
        <v>220</v>
      </c>
      <c r="F7767" s="1" t="s">
        <v>117</v>
      </c>
      <c r="G7767" s="2">
        <v>44387</v>
      </c>
      <c r="H7767" s="5">
        <v>0</v>
      </c>
      <c r="I7767" s="24">
        <f>VLOOKUP($E7767,Mapping!$A$2:$C$502,3,0)</f>
        <v>0</v>
      </c>
      <c r="J7767" s="24" t="str">
        <f>VLOOKUP($E7767,Mapping!$A$2:$C$502,2,0)</f>
        <v>Google Youtube</v>
      </c>
      <c r="K7767" s="24" t="str">
        <f>VLOOKUP(G7767,Mapping!$E$2:$F$246,2,0)</f>
        <v>S2</v>
      </c>
    </row>
    <row r="7768" spans="5:11" x14ac:dyDescent="0.25">
      <c r="E7768" s="5" t="s">
        <v>231</v>
      </c>
      <c r="F7768" s="1" t="s">
        <v>117</v>
      </c>
      <c r="G7768" s="2">
        <v>44387</v>
      </c>
      <c r="H7768" s="5">
        <v>35.666669098278497</v>
      </c>
      <c r="I7768" s="24">
        <f>VLOOKUP($E7768,Mapping!$A$2:$C$502,3,0)</f>
        <v>0</v>
      </c>
      <c r="J7768" s="24" t="str">
        <f>VLOOKUP($E7768,Mapping!$A$2:$C$502,2,0)</f>
        <v>Google Youtube</v>
      </c>
      <c r="K7768" s="24" t="str">
        <f>VLOOKUP(G7768,Mapping!$E$2:$F$246,2,0)</f>
        <v>S2</v>
      </c>
    </row>
    <row r="7769" spans="5:11" x14ac:dyDescent="0.25">
      <c r="E7769" s="5" t="s">
        <v>221</v>
      </c>
      <c r="F7769" s="1" t="s">
        <v>117</v>
      </c>
      <c r="G7769" s="2">
        <v>44387</v>
      </c>
      <c r="H7769" s="5">
        <v>0</v>
      </c>
      <c r="I7769" s="24">
        <f>VLOOKUP($E7769,Mapping!$A$2:$C$502,3,0)</f>
        <v>0</v>
      </c>
      <c r="J7769" s="24" t="str">
        <f>VLOOKUP($E7769,Mapping!$A$2:$C$502,2,0)</f>
        <v>Google Youtube</v>
      </c>
      <c r="K7769" s="24" t="str">
        <f>VLOOKUP(G7769,Mapping!$E$2:$F$246,2,0)</f>
        <v>S2</v>
      </c>
    </row>
    <row r="7770" spans="5:11" x14ac:dyDescent="0.25">
      <c r="E7770" s="5" t="s">
        <v>232</v>
      </c>
      <c r="F7770" s="1" t="s">
        <v>117</v>
      </c>
      <c r="G7770" s="2">
        <v>44387</v>
      </c>
      <c r="H7770" s="5">
        <v>16766.413329106199</v>
      </c>
      <c r="I7770" s="24" t="str">
        <f>VLOOKUP($E7770,Mapping!$A$2:$C$502,3,0)</f>
        <v>S1</v>
      </c>
      <c r="J7770" s="24" t="str">
        <f>VLOOKUP($E7770,Mapping!$A$2:$C$502,2,0)</f>
        <v>Google Youtube</v>
      </c>
      <c r="K7770" s="24" t="str">
        <f>VLOOKUP(G7770,Mapping!$E$2:$F$246,2,0)</f>
        <v>S2</v>
      </c>
    </row>
    <row r="7771" spans="5:11" x14ac:dyDescent="0.25">
      <c r="E7771" s="5" t="s">
        <v>73</v>
      </c>
      <c r="F7771" s="1" t="s">
        <v>117</v>
      </c>
      <c r="G7771" s="2">
        <v>44387</v>
      </c>
      <c r="H7771" s="5">
        <v>282876.95580592903</v>
      </c>
      <c r="I7771" s="24">
        <f>VLOOKUP($E7771,Mapping!$A$2:$C$502,3,0)</f>
        <v>0</v>
      </c>
      <c r="J7771" s="24">
        <f>VLOOKUP($E7771,Mapping!$A$2:$C$502,2,0)</f>
        <v>0</v>
      </c>
      <c r="K7771" s="24" t="str">
        <f>VLOOKUP(G7771,Mapping!$E$2:$F$246,2,0)</f>
        <v>S2</v>
      </c>
    </row>
    <row r="7772" spans="5:11" x14ac:dyDescent="0.25">
      <c r="E7772" s="5" t="s">
        <v>149</v>
      </c>
      <c r="F7772" s="1" t="s">
        <v>117</v>
      </c>
      <c r="G7772" s="2">
        <v>44387</v>
      </c>
      <c r="H7772" s="5">
        <v>0</v>
      </c>
      <c r="I7772" s="24">
        <f>VLOOKUP($E7772,Mapping!$A$2:$C$502,3,0)</f>
        <v>0</v>
      </c>
      <c r="J7772" s="24" t="str">
        <f>VLOOKUP($E7772,Mapping!$A$2:$C$502,2,0)</f>
        <v>Event After Effect</v>
      </c>
      <c r="K7772" s="24" t="str">
        <f>VLOOKUP(G7772,Mapping!$E$2:$F$246,2,0)</f>
        <v>S2</v>
      </c>
    </row>
    <row r="7773" spans="5:11" x14ac:dyDescent="0.25">
      <c r="E7773" s="5" t="s">
        <v>150</v>
      </c>
      <c r="F7773" s="1" t="s">
        <v>117</v>
      </c>
      <c r="G7773" s="2">
        <v>44387</v>
      </c>
      <c r="H7773" s="5">
        <v>0</v>
      </c>
      <c r="I7773" s="24">
        <f>VLOOKUP($E7773,Mapping!$A$2:$C$502,3,0)</f>
        <v>0</v>
      </c>
      <c r="J7773" s="24" t="str">
        <f>VLOOKUP($E7773,Mapping!$A$2:$C$502,2,0)</f>
        <v>Internal Event</v>
      </c>
      <c r="K7773" s="24" t="str">
        <f>VLOOKUP(G7773,Mapping!$E$2:$F$246,2,0)</f>
        <v>S2</v>
      </c>
    </row>
    <row r="7774" spans="5:11" x14ac:dyDescent="0.25">
      <c r="E7774" s="5" t="s">
        <v>151</v>
      </c>
      <c r="F7774" s="1" t="s">
        <v>117</v>
      </c>
      <c r="G7774" s="2">
        <v>44387</v>
      </c>
      <c r="H7774" s="5">
        <v>0</v>
      </c>
      <c r="I7774" s="24">
        <f>VLOOKUP($E7774,Mapping!$A$2:$C$502,3,0)</f>
        <v>0</v>
      </c>
      <c r="J7774" s="24" t="str">
        <f>VLOOKUP($E7774,Mapping!$A$2:$C$502,2,0)</f>
        <v>Internal Event</v>
      </c>
      <c r="K7774" s="24" t="str">
        <f>VLOOKUP(G7774,Mapping!$E$2:$F$246,2,0)</f>
        <v>S2</v>
      </c>
    </row>
    <row r="7775" spans="5:11" x14ac:dyDescent="0.25">
      <c r="E7775" s="5" t="s">
        <v>152</v>
      </c>
      <c r="F7775" s="1" t="s">
        <v>117</v>
      </c>
      <c r="G7775" s="2">
        <v>44387</v>
      </c>
      <c r="H7775" s="5">
        <v>0</v>
      </c>
      <c r="I7775" s="24">
        <f>VLOOKUP($E7775,Mapping!$A$2:$C$502,3,0)</f>
        <v>0</v>
      </c>
      <c r="J7775" s="24" t="str">
        <f>VLOOKUP($E7775,Mapping!$A$2:$C$502,2,0)</f>
        <v>Internal Event</v>
      </c>
      <c r="K7775" s="24" t="str">
        <f>VLOOKUP(G7775,Mapping!$E$2:$F$246,2,0)</f>
        <v>S2</v>
      </c>
    </row>
    <row r="7776" spans="5:11" x14ac:dyDescent="0.25">
      <c r="E7776" s="5" t="s">
        <v>153</v>
      </c>
      <c r="F7776" s="1" t="s">
        <v>117</v>
      </c>
      <c r="G7776" s="2">
        <v>44387</v>
      </c>
      <c r="H7776" s="5">
        <v>0</v>
      </c>
      <c r="I7776" s="24">
        <f>VLOOKUP($E7776,Mapping!$A$2:$C$502,3,0)</f>
        <v>0</v>
      </c>
      <c r="J7776" s="24" t="str">
        <f>VLOOKUP($E7776,Mapping!$A$2:$C$502,2,0)</f>
        <v>Monday Effect</v>
      </c>
      <c r="K7776" s="24" t="str">
        <f>VLOOKUP(G7776,Mapping!$E$2:$F$246,2,0)</f>
        <v>S2</v>
      </c>
    </row>
    <row r="7777" spans="5:11" x14ac:dyDescent="0.25">
      <c r="E7777" s="5" t="s">
        <v>154</v>
      </c>
      <c r="F7777" s="1" t="s">
        <v>117</v>
      </c>
      <c r="G7777" s="2">
        <v>44387</v>
      </c>
      <c r="H7777" s="5">
        <v>0</v>
      </c>
      <c r="I7777" s="24">
        <f>VLOOKUP($E7777,Mapping!$A$2:$C$502,3,0)</f>
        <v>0</v>
      </c>
      <c r="J7777" s="24" t="str">
        <f>VLOOKUP($E7777,Mapping!$A$2:$C$502,2,0)</f>
        <v>New Content</v>
      </c>
      <c r="K7777" s="24" t="str">
        <f>VLOOKUP(G7777,Mapping!$E$2:$F$246,2,0)</f>
        <v>S2</v>
      </c>
    </row>
    <row r="7778" spans="5:11" x14ac:dyDescent="0.25">
      <c r="E7778" s="5" t="s">
        <v>155</v>
      </c>
      <c r="F7778" s="1" t="s">
        <v>117</v>
      </c>
      <c r="G7778" s="2">
        <v>44387</v>
      </c>
      <c r="H7778" s="5">
        <v>0</v>
      </c>
      <c r="I7778" s="24">
        <f>VLOOKUP($E7778,Mapping!$A$2:$C$502,3,0)</f>
        <v>0</v>
      </c>
      <c r="J7778" s="24" t="str">
        <f>VLOOKUP($E7778,Mapping!$A$2:$C$502,2,0)</f>
        <v>Internal Event</v>
      </c>
      <c r="K7778" s="24" t="str">
        <f>VLOOKUP(G7778,Mapping!$E$2:$F$246,2,0)</f>
        <v>S2</v>
      </c>
    </row>
    <row r="7779" spans="5:11" x14ac:dyDescent="0.25">
      <c r="E7779" s="5" t="s">
        <v>156</v>
      </c>
      <c r="F7779" s="1" t="s">
        <v>117</v>
      </c>
      <c r="G7779" s="2">
        <v>44387</v>
      </c>
      <c r="H7779" s="5">
        <v>0</v>
      </c>
      <c r="I7779" s="24">
        <f>VLOOKUP($E7779,Mapping!$A$2:$C$502,3,0)</f>
        <v>0</v>
      </c>
      <c r="J7779" s="24" t="str">
        <f>VLOOKUP($E7779,Mapping!$A$2:$C$502,2,0)</f>
        <v>Internal Event</v>
      </c>
      <c r="K7779" s="24" t="str">
        <f>VLOOKUP(G7779,Mapping!$E$2:$F$246,2,0)</f>
        <v>S2</v>
      </c>
    </row>
    <row r="7780" spans="5:11" x14ac:dyDescent="0.25">
      <c r="E7780" s="5" t="s">
        <v>233</v>
      </c>
      <c r="F7780" s="1" t="s">
        <v>117</v>
      </c>
      <c r="G7780" s="2">
        <v>44387</v>
      </c>
      <c r="H7780" s="5">
        <v>961.76333735398305</v>
      </c>
      <c r="I7780" s="24" t="str">
        <f>VLOOKUP($E7780,Mapping!$A$2:$C$502,3,0)</f>
        <v>S2</v>
      </c>
      <c r="J7780" s="24" t="str">
        <f>VLOOKUP($E7780,Mapping!$A$2:$C$502,2,0)</f>
        <v>Reddit</v>
      </c>
      <c r="K7780" s="24" t="str">
        <f>VLOOKUP(G7780,Mapping!$E$2:$F$246,2,0)</f>
        <v>S2</v>
      </c>
    </row>
    <row r="7781" spans="5:11" x14ac:dyDescent="0.25">
      <c r="E7781" s="5" t="s">
        <v>158</v>
      </c>
      <c r="F7781" s="1" t="s">
        <v>117</v>
      </c>
      <c r="G7781" s="2">
        <v>44387</v>
      </c>
      <c r="H7781" s="5">
        <v>0</v>
      </c>
      <c r="I7781" s="24">
        <f>VLOOKUP($E7781,Mapping!$A$2:$C$502,3,0)</f>
        <v>0</v>
      </c>
      <c r="J7781" s="24" t="str">
        <f>VLOOKUP($E7781,Mapping!$A$2:$C$502,2,0)</f>
        <v>Internal Event</v>
      </c>
      <c r="K7781" s="24" t="str">
        <f>VLOOKUP(G7781,Mapping!$E$2:$F$246,2,0)</f>
        <v>S2</v>
      </c>
    </row>
    <row r="7782" spans="5:11" x14ac:dyDescent="0.25">
      <c r="E7782" s="5" t="s">
        <v>159</v>
      </c>
      <c r="F7782" s="1" t="s">
        <v>117</v>
      </c>
      <c r="G7782" s="2">
        <v>44387</v>
      </c>
      <c r="H7782" s="5">
        <v>0</v>
      </c>
      <c r="I7782" s="24">
        <f>VLOOKUP($E7782,Mapping!$A$2:$C$502,3,0)</f>
        <v>0</v>
      </c>
      <c r="J7782" s="24" t="str">
        <f>VLOOKUP($E7782,Mapping!$A$2:$C$502,2,0)</f>
        <v>Event After Effect</v>
      </c>
      <c r="K7782" s="24" t="str">
        <f>VLOOKUP(G7782,Mapping!$E$2:$F$246,2,0)</f>
        <v>S2</v>
      </c>
    </row>
    <row r="7783" spans="5:11" x14ac:dyDescent="0.25">
      <c r="E7783" s="5" t="s">
        <v>160</v>
      </c>
      <c r="F7783" s="1" t="s">
        <v>117</v>
      </c>
      <c r="G7783" s="2">
        <v>44387</v>
      </c>
      <c r="H7783" s="5">
        <v>-18912.138469857498</v>
      </c>
      <c r="I7783" s="24">
        <f>VLOOKUP($E7783,Mapping!$A$2:$C$502,3,0)</f>
        <v>0</v>
      </c>
      <c r="J7783" s="24" t="str">
        <f>VLOOKUP($E7783,Mapping!$A$2:$C$502,2,0)</f>
        <v>Event After Effect</v>
      </c>
      <c r="K7783" s="24" t="str">
        <f>VLOOKUP(G7783,Mapping!$E$2:$F$246,2,0)</f>
        <v>S2</v>
      </c>
    </row>
    <row r="7784" spans="5:11" x14ac:dyDescent="0.25">
      <c r="E7784" s="5" t="s">
        <v>161</v>
      </c>
      <c r="F7784" s="1" t="s">
        <v>117</v>
      </c>
      <c r="G7784" s="2">
        <v>44387</v>
      </c>
      <c r="H7784" s="5">
        <v>0</v>
      </c>
      <c r="I7784" s="24">
        <f>VLOOKUP($E7784,Mapping!$A$2:$C$502,3,0)</f>
        <v>0</v>
      </c>
      <c r="J7784" s="24" t="str">
        <f>VLOOKUP($E7784,Mapping!$A$2:$C$502,2,0)</f>
        <v>Internal Event</v>
      </c>
      <c r="K7784" s="24" t="str">
        <f>VLOOKUP(G7784,Mapping!$E$2:$F$246,2,0)</f>
        <v>S2</v>
      </c>
    </row>
    <row r="7785" spans="5:11" x14ac:dyDescent="0.25">
      <c r="E7785" s="5" t="s">
        <v>162</v>
      </c>
      <c r="F7785" s="1" t="s">
        <v>117</v>
      </c>
      <c r="G7785" s="2">
        <v>44387</v>
      </c>
      <c r="H7785" s="5">
        <v>0</v>
      </c>
      <c r="I7785" s="24">
        <f>VLOOKUP($E7785,Mapping!$A$2:$C$502,3,0)</f>
        <v>0</v>
      </c>
      <c r="J7785" s="24" t="str">
        <f>VLOOKUP($E7785,Mapping!$A$2:$C$502,2,0)</f>
        <v>Tuesday Effect</v>
      </c>
      <c r="K7785" s="24" t="str">
        <f>VLOOKUP(G7785,Mapping!$E$2:$F$246,2,0)</f>
        <v>S2</v>
      </c>
    </row>
    <row r="7786" spans="5:11" x14ac:dyDescent="0.25">
      <c r="E7786" s="5" t="s">
        <v>222</v>
      </c>
      <c r="F7786" s="1" t="s">
        <v>117</v>
      </c>
      <c r="G7786" s="2">
        <v>44387</v>
      </c>
      <c r="H7786" s="5">
        <v>0</v>
      </c>
      <c r="I7786" s="24" t="str">
        <f>VLOOKUP($E7786,Mapping!$A$2:$C$502,3,0)</f>
        <v>Pre</v>
      </c>
      <c r="J7786" s="24" t="str">
        <f>VLOOKUP($E7786,Mapping!$A$2:$C$502,2,0)</f>
        <v>Unity</v>
      </c>
      <c r="K7786" s="24" t="str">
        <f>VLOOKUP(G7786,Mapping!$E$2:$F$246,2,0)</f>
        <v>S2</v>
      </c>
    </row>
    <row r="7787" spans="5:11" x14ac:dyDescent="0.25">
      <c r="E7787" s="5" t="s">
        <v>234</v>
      </c>
      <c r="F7787" s="1" t="s">
        <v>117</v>
      </c>
      <c r="G7787" s="2">
        <v>44387</v>
      </c>
      <c r="H7787" s="5">
        <v>0</v>
      </c>
      <c r="I7787" s="24" t="str">
        <f>VLOOKUP($E7787,Mapping!$A$2:$C$502,3,0)</f>
        <v>S1</v>
      </c>
      <c r="J7787" s="24" t="str">
        <f>VLOOKUP($E7787,Mapping!$A$2:$C$502,2,0)</f>
        <v>Unity</v>
      </c>
      <c r="K7787" s="24" t="str">
        <f>VLOOKUP(G7787,Mapping!$E$2:$F$246,2,0)</f>
        <v>S2</v>
      </c>
    </row>
    <row r="7788" spans="5:11" x14ac:dyDescent="0.25">
      <c r="E7788" s="5" t="s">
        <v>235</v>
      </c>
      <c r="F7788" s="1" t="s">
        <v>117</v>
      </c>
      <c r="G7788" s="2">
        <v>44387</v>
      </c>
      <c r="H7788" s="5">
        <v>1189.8217196196399</v>
      </c>
      <c r="I7788" s="24" t="str">
        <f>VLOOKUP($E7788,Mapping!$A$2:$C$502,3,0)</f>
        <v>S2</v>
      </c>
      <c r="J7788" s="24" t="str">
        <f>VLOOKUP($E7788,Mapping!$A$2:$C$502,2,0)</f>
        <v>Unity</v>
      </c>
      <c r="K7788" s="24" t="str">
        <f>VLOOKUP(G7788,Mapping!$E$2:$F$246,2,0)</f>
        <v>S2</v>
      </c>
    </row>
    <row r="7789" spans="5:11" x14ac:dyDescent="0.25">
      <c r="E7789" s="5" t="s">
        <v>247</v>
      </c>
      <c r="F7789" s="1" t="s">
        <v>117</v>
      </c>
      <c r="G7789" s="2">
        <v>44387</v>
      </c>
      <c r="H7789" s="5">
        <v>0</v>
      </c>
      <c r="I7789" s="24" t="str">
        <f>VLOOKUP($E7789,Mapping!$A$2:$C$502,3,0)</f>
        <v>S3</v>
      </c>
      <c r="J7789" s="24" t="str">
        <f>VLOOKUP($E7789,Mapping!$A$2:$C$502,2,0)</f>
        <v>Unity</v>
      </c>
      <c r="K7789" s="24" t="str">
        <f>VLOOKUP(G7789,Mapping!$E$2:$F$246,2,0)</f>
        <v>S2</v>
      </c>
    </row>
    <row r="7790" spans="5:11" x14ac:dyDescent="0.25">
      <c r="E7790" s="5" t="s">
        <v>200</v>
      </c>
      <c r="F7790" s="1" t="s">
        <v>117</v>
      </c>
      <c r="G7790" s="2">
        <v>44388</v>
      </c>
      <c r="H7790" s="5">
        <v>4952.6018934557897</v>
      </c>
      <c r="I7790" s="24">
        <f>VLOOKUP($E7790,Mapping!$A$2:$C$502,3,0)</f>
        <v>0</v>
      </c>
      <c r="J7790" s="24" t="str">
        <f>VLOOKUP($E7790,Mapping!$A$2:$C$502,2,0)</f>
        <v>Apple Search</v>
      </c>
      <c r="K7790" s="24" t="str">
        <f>VLOOKUP(G7790,Mapping!$E$2:$F$246,2,0)</f>
        <v>S2</v>
      </c>
    </row>
    <row r="7791" spans="5:11" x14ac:dyDescent="0.25">
      <c r="E7791" s="5" t="s">
        <v>227</v>
      </c>
      <c r="F7791" s="1" t="s">
        <v>117</v>
      </c>
      <c r="G7791" s="2">
        <v>44388</v>
      </c>
      <c r="H7791" s="5">
        <v>125.19280000374999</v>
      </c>
      <c r="I7791" s="24">
        <f>VLOOKUP($E7791,Mapping!$A$2:$C$502,3,0)</f>
        <v>0</v>
      </c>
      <c r="J7791" s="24" t="str">
        <f>VLOOKUP($E7791,Mapping!$A$2:$C$502,2,0)</f>
        <v>Applovin Rewarded</v>
      </c>
      <c r="K7791" s="24" t="str">
        <f>VLOOKUP(G7791,Mapping!$E$2:$F$246,2,0)</f>
        <v>S2</v>
      </c>
    </row>
    <row r="7792" spans="5:11" x14ac:dyDescent="0.25">
      <c r="E7792" s="5" t="s">
        <v>201</v>
      </c>
      <c r="F7792" s="1" t="s">
        <v>117</v>
      </c>
      <c r="G7792" s="2">
        <v>44388</v>
      </c>
      <c r="H7792" s="5">
        <v>114.001128366388</v>
      </c>
      <c r="I7792" s="24">
        <f>VLOOKUP($E7792,Mapping!$A$2:$C$502,3,0)</f>
        <v>0</v>
      </c>
      <c r="J7792" s="24" t="str">
        <f>VLOOKUP($E7792,Mapping!$A$2:$C$502,2,0)</f>
        <v>Applovin Video</v>
      </c>
      <c r="K7792" s="24" t="str">
        <f>VLOOKUP(G7792,Mapping!$E$2:$F$246,2,0)</f>
        <v>S2</v>
      </c>
    </row>
    <row r="7793" spans="5:11" x14ac:dyDescent="0.25">
      <c r="E7793" s="5" t="s">
        <v>143</v>
      </c>
      <c r="F7793" s="1" t="s">
        <v>117</v>
      </c>
      <c r="G7793" s="2">
        <v>44388</v>
      </c>
      <c r="H7793" s="5">
        <v>0</v>
      </c>
      <c r="I7793" s="24">
        <f>VLOOKUP($E7793,Mapping!$A$2:$C$502,3,0)</f>
        <v>0</v>
      </c>
      <c r="J7793" s="24" t="str">
        <f>VLOOKUP($E7793,Mapping!$A$2:$C$502,2,0)</f>
        <v>Bug Fix</v>
      </c>
      <c r="K7793" s="24" t="str">
        <f>VLOOKUP(G7793,Mapping!$E$2:$F$246,2,0)</f>
        <v>S2</v>
      </c>
    </row>
    <row r="7794" spans="5:11" x14ac:dyDescent="0.25">
      <c r="E7794" s="5" t="s">
        <v>144</v>
      </c>
      <c r="F7794" s="1" t="s">
        <v>117</v>
      </c>
      <c r="G7794" s="2">
        <v>44388</v>
      </c>
      <c r="H7794" s="5">
        <v>0</v>
      </c>
      <c r="I7794" s="24">
        <f>VLOOKUP($E7794,Mapping!$A$2:$C$502,3,0)</f>
        <v>0</v>
      </c>
      <c r="J7794" s="24" t="str">
        <f>VLOOKUP($E7794,Mapping!$A$2:$C$502,2,0)</f>
        <v>Bug Fix</v>
      </c>
      <c r="K7794" s="24" t="str">
        <f>VLOOKUP(G7794,Mapping!$E$2:$F$246,2,0)</f>
        <v>S2</v>
      </c>
    </row>
    <row r="7795" spans="5:11" x14ac:dyDescent="0.25">
      <c r="E7795" s="5" t="s">
        <v>226</v>
      </c>
      <c r="F7795" s="1" t="s">
        <v>117</v>
      </c>
      <c r="G7795" s="2">
        <v>44388</v>
      </c>
      <c r="H7795" s="5">
        <v>0</v>
      </c>
      <c r="I7795" s="24">
        <f>VLOOKUP($E7795,Mapping!$A$2:$C$502,3,0)</f>
        <v>0</v>
      </c>
      <c r="J7795" s="24" t="str">
        <f>VLOOKUP($E7795,Mapping!$A$2:$C$502,2,0)</f>
        <v>Bug Fix</v>
      </c>
      <c r="K7795" s="24" t="str">
        <f>VLOOKUP(G7795,Mapping!$E$2:$F$246,2,0)</f>
        <v>S2</v>
      </c>
    </row>
    <row r="7796" spans="5:11" x14ac:dyDescent="0.25">
      <c r="E7796" s="5" t="s">
        <v>146</v>
      </c>
      <c r="F7796" s="1" t="s">
        <v>117</v>
      </c>
      <c r="G7796" s="2">
        <v>44388</v>
      </c>
      <c r="H7796" s="5">
        <v>0</v>
      </c>
      <c r="I7796" s="24">
        <f>VLOOKUP($E7796,Mapping!$A$2:$C$502,3,0)</f>
        <v>0</v>
      </c>
      <c r="J7796" s="24" t="str">
        <f>VLOOKUP($E7796,Mapping!$A$2:$C$502,2,0)</f>
        <v>Event After Effect</v>
      </c>
      <c r="K7796" s="24" t="str">
        <f>VLOOKUP(G7796,Mapping!$E$2:$F$246,2,0)</f>
        <v>S2</v>
      </c>
    </row>
    <row r="7797" spans="5:11" x14ac:dyDescent="0.25">
      <c r="E7797" s="5" t="s">
        <v>228</v>
      </c>
      <c r="F7797" s="1" t="s">
        <v>117</v>
      </c>
      <c r="G7797" s="2">
        <v>44388</v>
      </c>
      <c r="H7797" s="5">
        <v>4360.7477696576798</v>
      </c>
      <c r="I7797" s="24">
        <f>VLOOKUP($E7797,Mapping!$A$2:$C$502,3,0)</f>
        <v>0</v>
      </c>
      <c r="J7797" s="24" t="str">
        <f>VLOOKUP($E7797,Mapping!$A$2:$C$502,2,0)</f>
        <v>Bytedance Global</v>
      </c>
      <c r="K7797" s="24" t="str">
        <f>VLOOKUP(G7797,Mapping!$E$2:$F$246,2,0)</f>
        <v>S2</v>
      </c>
    </row>
    <row r="7798" spans="5:11" x14ac:dyDescent="0.25">
      <c r="E7798" s="5" t="s">
        <v>180</v>
      </c>
      <c r="F7798" s="1" t="s">
        <v>117</v>
      </c>
      <c r="G7798" s="2">
        <v>44388</v>
      </c>
      <c r="H7798" s="5">
        <v>-18256.179227897701</v>
      </c>
      <c r="I7798" s="24">
        <f>VLOOKUP($E7798,Mapping!$A$2:$C$502,3,0)</f>
        <v>0</v>
      </c>
      <c r="J7798" s="24" t="str">
        <f>VLOOKUP($E7798,Mapping!$A$2:$C$502,2,0)</f>
        <v>Lords Mobile</v>
      </c>
      <c r="K7798" s="24" t="str">
        <f>VLOOKUP(G7798,Mapping!$E$2:$F$246,2,0)</f>
        <v>S2</v>
      </c>
    </row>
    <row r="7799" spans="5:11" x14ac:dyDescent="0.25">
      <c r="E7799" s="5" t="s">
        <v>181</v>
      </c>
      <c r="F7799" s="1" t="s">
        <v>117</v>
      </c>
      <c r="G7799" s="2">
        <v>44388</v>
      </c>
      <c r="H7799" s="5">
        <v>-8578.17225335687</v>
      </c>
      <c r="I7799" s="24">
        <f>VLOOKUP($E7799,Mapping!$A$2:$C$502,3,0)</f>
        <v>0</v>
      </c>
      <c r="J7799" s="24" t="str">
        <f>VLOOKUP($E7799,Mapping!$A$2:$C$502,2,0)</f>
        <v>Rise of Kingdom</v>
      </c>
      <c r="K7799" s="24" t="str">
        <f>VLOOKUP(G7799,Mapping!$E$2:$F$246,2,0)</f>
        <v>S2</v>
      </c>
    </row>
    <row r="7800" spans="5:11" x14ac:dyDescent="0.25">
      <c r="E7800" s="5" t="s">
        <v>182</v>
      </c>
      <c r="F7800" s="1" t="s">
        <v>117</v>
      </c>
      <c r="G7800" s="2">
        <v>44388</v>
      </c>
      <c r="H7800" s="5">
        <v>-8407.8836636104606</v>
      </c>
      <c r="I7800" s="24">
        <f>VLOOKUP($E7800,Mapping!$A$2:$C$502,3,0)</f>
        <v>0</v>
      </c>
      <c r="J7800" s="24" t="str">
        <f>VLOOKUP($E7800,Mapping!$A$2:$C$502,2,0)</f>
        <v>West Game</v>
      </c>
      <c r="K7800" s="24" t="str">
        <f>VLOOKUP(G7800,Mapping!$E$2:$F$246,2,0)</f>
        <v>S2</v>
      </c>
    </row>
    <row r="7801" spans="5:11" x14ac:dyDescent="0.25">
      <c r="E7801" s="5" t="s">
        <v>148</v>
      </c>
      <c r="F7801" s="1" t="s">
        <v>117</v>
      </c>
      <c r="G7801" s="2">
        <v>44388</v>
      </c>
      <c r="H7801" s="5">
        <v>0</v>
      </c>
      <c r="I7801" s="24">
        <f>VLOOKUP($E7801,Mapping!$A$2:$C$502,3,0)</f>
        <v>0</v>
      </c>
      <c r="J7801" s="24" t="str">
        <f>VLOOKUP($E7801,Mapping!$A$2:$C$502,2,0)</f>
        <v>Event After Effect</v>
      </c>
      <c r="K7801" s="24" t="str">
        <f>VLOOKUP(G7801,Mapping!$E$2:$F$246,2,0)</f>
        <v>S2</v>
      </c>
    </row>
    <row r="7802" spans="5:11" x14ac:dyDescent="0.25">
      <c r="E7802" s="5" t="s">
        <v>202</v>
      </c>
      <c r="F7802" s="1" t="s">
        <v>117</v>
      </c>
      <c r="G7802" s="2">
        <v>44388</v>
      </c>
      <c r="H7802" s="5">
        <v>0</v>
      </c>
      <c r="I7802" s="24" t="str">
        <f>VLOOKUP($E7802,Mapping!$A$2:$C$502,3,0)</f>
        <v>S1</v>
      </c>
      <c r="J7802" s="24" t="str">
        <f>VLOOKUP($E7802,Mapping!$A$2:$C$502,2,0)</f>
        <v>Facebook AEO AAA</v>
      </c>
      <c r="K7802" s="24" t="str">
        <f>VLOOKUP(G7802,Mapping!$E$2:$F$246,2,0)</f>
        <v>S2</v>
      </c>
    </row>
    <row r="7803" spans="5:11" x14ac:dyDescent="0.25">
      <c r="E7803" s="5" t="s">
        <v>203</v>
      </c>
      <c r="F7803" s="1" t="s">
        <v>117</v>
      </c>
      <c r="G7803" s="2">
        <v>44388</v>
      </c>
      <c r="H7803" s="5">
        <v>11508.675800421201</v>
      </c>
      <c r="I7803" s="24" t="str">
        <f>VLOOKUP($E7803,Mapping!$A$2:$C$502,3,0)</f>
        <v>S2</v>
      </c>
      <c r="J7803" s="24" t="str">
        <f>VLOOKUP($E7803,Mapping!$A$2:$C$502,2,0)</f>
        <v>Facebook AEO AAA</v>
      </c>
      <c r="K7803" s="24" t="str">
        <f>VLOOKUP(G7803,Mapping!$E$2:$F$246,2,0)</f>
        <v>S2</v>
      </c>
    </row>
    <row r="7804" spans="5:11" x14ac:dyDescent="0.25">
      <c r="E7804" s="5" t="s">
        <v>243</v>
      </c>
      <c r="F7804" s="1" t="s">
        <v>117</v>
      </c>
      <c r="G7804" s="2">
        <v>44388</v>
      </c>
      <c r="H7804" s="5">
        <v>0</v>
      </c>
      <c r="I7804" s="24" t="str">
        <f>VLOOKUP($E7804,Mapping!$A$2:$C$502,3,0)</f>
        <v>S3</v>
      </c>
      <c r="J7804" s="24" t="str">
        <f>VLOOKUP($E7804,Mapping!$A$2:$C$502,2,0)</f>
        <v>Facebook AEO AAA</v>
      </c>
      <c r="K7804" s="24" t="str">
        <f>VLOOKUP(G7804,Mapping!$E$2:$F$246,2,0)</f>
        <v>S2</v>
      </c>
    </row>
    <row r="7805" spans="5:11" x14ac:dyDescent="0.25">
      <c r="E7805" s="5" t="s">
        <v>204</v>
      </c>
      <c r="F7805" s="1" t="s">
        <v>117</v>
      </c>
      <c r="G7805" s="2">
        <v>44388</v>
      </c>
      <c r="H7805" s="5">
        <v>0</v>
      </c>
      <c r="I7805" s="24" t="str">
        <f>VLOOKUP($E7805,Mapping!$A$2:$C$502,3,0)</f>
        <v>Pre</v>
      </c>
      <c r="J7805" s="24" t="str">
        <f>VLOOKUP($E7805,Mapping!$A$2:$C$502,2,0)</f>
        <v>Facebook AEO AAA</v>
      </c>
      <c r="K7805" s="24" t="str">
        <f>VLOOKUP(G7805,Mapping!$E$2:$F$246,2,0)</f>
        <v>S2</v>
      </c>
    </row>
    <row r="7806" spans="5:11" x14ac:dyDescent="0.25">
      <c r="E7806" s="5" t="s">
        <v>205</v>
      </c>
      <c r="F7806" s="1" t="s">
        <v>117</v>
      </c>
      <c r="G7806" s="2">
        <v>44388</v>
      </c>
      <c r="H7806" s="5">
        <v>0</v>
      </c>
      <c r="I7806" s="24" t="str">
        <f>VLOOKUP($E7806,Mapping!$A$2:$C$502,3,0)</f>
        <v>S1</v>
      </c>
      <c r="J7806" s="24" t="str">
        <f>VLOOKUP($E7806,Mapping!$A$2:$C$502,2,0)</f>
        <v>Facebook AEO BAU</v>
      </c>
      <c r="K7806" s="24" t="str">
        <f>VLOOKUP(G7806,Mapping!$E$2:$F$246,2,0)</f>
        <v>S2</v>
      </c>
    </row>
    <row r="7807" spans="5:11" x14ac:dyDescent="0.25">
      <c r="E7807" s="5" t="s">
        <v>206</v>
      </c>
      <c r="F7807" s="1" t="s">
        <v>117</v>
      </c>
      <c r="G7807" s="2">
        <v>44388</v>
      </c>
      <c r="H7807" s="5">
        <v>20512.9694578788</v>
      </c>
      <c r="I7807" s="24" t="str">
        <f>VLOOKUP($E7807,Mapping!$A$2:$C$502,3,0)</f>
        <v>S2</v>
      </c>
      <c r="J7807" s="24" t="str">
        <f>VLOOKUP($E7807,Mapping!$A$2:$C$502,2,0)</f>
        <v>Facebook AEO BAU</v>
      </c>
      <c r="K7807" s="24" t="str">
        <f>VLOOKUP(G7807,Mapping!$E$2:$F$246,2,0)</f>
        <v>S2</v>
      </c>
    </row>
    <row r="7808" spans="5:11" x14ac:dyDescent="0.25">
      <c r="E7808" s="5" t="s">
        <v>244</v>
      </c>
      <c r="F7808" s="1" t="s">
        <v>117</v>
      </c>
      <c r="G7808" s="2">
        <v>44388</v>
      </c>
      <c r="H7808" s="5">
        <v>0</v>
      </c>
      <c r="I7808" s="24" t="str">
        <f>VLOOKUP($E7808,Mapping!$A$2:$C$502,3,0)</f>
        <v>S3</v>
      </c>
      <c r="J7808" s="24" t="str">
        <f>VLOOKUP($E7808,Mapping!$A$2:$C$502,2,0)</f>
        <v>Facebook AEO BAU</v>
      </c>
      <c r="K7808" s="24" t="str">
        <f>VLOOKUP(G7808,Mapping!$E$2:$F$246,2,0)</f>
        <v>S2</v>
      </c>
    </row>
    <row r="7809" spans="5:11" x14ac:dyDescent="0.25">
      <c r="E7809" s="5" t="s">
        <v>207</v>
      </c>
      <c r="F7809" s="1" t="s">
        <v>117</v>
      </c>
      <c r="G7809" s="2">
        <v>44388</v>
      </c>
      <c r="H7809" s="5">
        <v>0</v>
      </c>
      <c r="I7809" s="24" t="str">
        <f>VLOOKUP($E7809,Mapping!$A$2:$C$502,3,0)</f>
        <v>Pre</v>
      </c>
      <c r="J7809" s="24" t="str">
        <f>VLOOKUP($E7809,Mapping!$A$2:$C$502,2,0)</f>
        <v>Facebook AEO BAU</v>
      </c>
      <c r="K7809" s="24" t="str">
        <f>VLOOKUP(G7809,Mapping!$E$2:$F$246,2,0)</f>
        <v>S2</v>
      </c>
    </row>
    <row r="7810" spans="5:11" x14ac:dyDescent="0.25">
      <c r="E7810" s="5" t="s">
        <v>208</v>
      </c>
      <c r="F7810" s="1" t="s">
        <v>117</v>
      </c>
      <c r="G7810" s="2">
        <v>44388</v>
      </c>
      <c r="H7810" s="5">
        <v>0</v>
      </c>
      <c r="I7810" s="24" t="str">
        <f>VLOOKUP($E7810,Mapping!$A$2:$C$502,3,0)</f>
        <v>Pre</v>
      </c>
      <c r="J7810" s="24" t="str">
        <f>VLOOKUP($E7810,Mapping!$A$2:$C$502,2,0)</f>
        <v>Facebook VO AAA</v>
      </c>
      <c r="K7810" s="24" t="str">
        <f>VLOOKUP(G7810,Mapping!$E$2:$F$246,2,0)</f>
        <v>S2</v>
      </c>
    </row>
    <row r="7811" spans="5:11" x14ac:dyDescent="0.25">
      <c r="E7811" s="5" t="s">
        <v>209</v>
      </c>
      <c r="F7811" s="1" t="s">
        <v>117</v>
      </c>
      <c r="G7811" s="2">
        <v>44388</v>
      </c>
      <c r="H7811" s="5">
        <v>0</v>
      </c>
      <c r="I7811" s="24" t="str">
        <f>VLOOKUP($E7811,Mapping!$A$2:$C$502,3,0)</f>
        <v>S1</v>
      </c>
      <c r="J7811" s="24" t="str">
        <f>VLOOKUP($E7811,Mapping!$A$2:$C$502,2,0)</f>
        <v>Facebook VO AAA</v>
      </c>
      <c r="K7811" s="24" t="str">
        <f>VLOOKUP(G7811,Mapping!$E$2:$F$246,2,0)</f>
        <v>S2</v>
      </c>
    </row>
    <row r="7812" spans="5:11" x14ac:dyDescent="0.25">
      <c r="E7812" s="5" t="s">
        <v>210</v>
      </c>
      <c r="F7812" s="1" t="s">
        <v>117</v>
      </c>
      <c r="G7812" s="2">
        <v>44388</v>
      </c>
      <c r="H7812" s="5">
        <v>12222.945130501799</v>
      </c>
      <c r="I7812" s="24" t="str">
        <f>VLOOKUP($E7812,Mapping!$A$2:$C$502,3,0)</f>
        <v>S2</v>
      </c>
      <c r="J7812" s="24" t="str">
        <f>VLOOKUP($E7812,Mapping!$A$2:$C$502,2,0)</f>
        <v>Facebook VO AAA</v>
      </c>
      <c r="K7812" s="24" t="str">
        <f>VLOOKUP(G7812,Mapping!$E$2:$F$246,2,0)</f>
        <v>S2</v>
      </c>
    </row>
    <row r="7813" spans="5:11" x14ac:dyDescent="0.25">
      <c r="E7813" s="5" t="s">
        <v>245</v>
      </c>
      <c r="F7813" s="1" t="s">
        <v>117</v>
      </c>
      <c r="G7813" s="2">
        <v>44388</v>
      </c>
      <c r="H7813" s="5">
        <v>0</v>
      </c>
      <c r="I7813" s="24" t="str">
        <f>VLOOKUP($E7813,Mapping!$A$2:$C$502,3,0)</f>
        <v>S3</v>
      </c>
      <c r="J7813" s="24" t="str">
        <f>VLOOKUP($E7813,Mapping!$A$2:$C$502,2,0)</f>
        <v>Facebook VO AAA</v>
      </c>
      <c r="K7813" s="24" t="str">
        <f>VLOOKUP(G7813,Mapping!$E$2:$F$246,2,0)</f>
        <v>S2</v>
      </c>
    </row>
    <row r="7814" spans="5:11" x14ac:dyDescent="0.25">
      <c r="E7814" s="5" t="s">
        <v>211</v>
      </c>
      <c r="F7814" s="1" t="s">
        <v>117</v>
      </c>
      <c r="G7814" s="2">
        <v>44388</v>
      </c>
      <c r="H7814" s="5">
        <v>0</v>
      </c>
      <c r="I7814" s="24" t="str">
        <f>VLOOKUP($E7814,Mapping!$A$2:$C$502,3,0)</f>
        <v>Pre</v>
      </c>
      <c r="J7814" s="24" t="str">
        <f>VLOOKUP($E7814,Mapping!$A$2:$C$502,2,0)</f>
        <v>Facebook VO BAU</v>
      </c>
      <c r="K7814" s="24" t="str">
        <f>VLOOKUP(G7814,Mapping!$E$2:$F$246,2,0)</f>
        <v>S2</v>
      </c>
    </row>
    <row r="7815" spans="5:11" x14ac:dyDescent="0.25">
      <c r="E7815" s="5" t="s">
        <v>212</v>
      </c>
      <c r="F7815" s="1" t="s">
        <v>117</v>
      </c>
      <c r="G7815" s="2">
        <v>44388</v>
      </c>
      <c r="H7815" s="5">
        <v>3.2031325345513001E-4</v>
      </c>
      <c r="I7815" s="24" t="str">
        <f>VLOOKUP($E7815,Mapping!$A$2:$C$502,3,0)</f>
        <v>S1</v>
      </c>
      <c r="J7815" s="24" t="str">
        <f>VLOOKUP($E7815,Mapping!$A$2:$C$502,2,0)</f>
        <v>Facebook VO BAU</v>
      </c>
      <c r="K7815" s="24" t="str">
        <f>VLOOKUP(G7815,Mapping!$E$2:$F$246,2,0)</f>
        <v>S2</v>
      </c>
    </row>
    <row r="7816" spans="5:11" x14ac:dyDescent="0.25">
      <c r="E7816" s="5" t="s">
        <v>213</v>
      </c>
      <c r="F7816" s="1" t="s">
        <v>117</v>
      </c>
      <c r="G7816" s="2">
        <v>44388</v>
      </c>
      <c r="H7816" s="5">
        <v>1951.9673610238101</v>
      </c>
      <c r="I7816" s="24" t="str">
        <f>VLOOKUP($E7816,Mapping!$A$2:$C$502,3,0)</f>
        <v>S2</v>
      </c>
      <c r="J7816" s="24" t="str">
        <f>VLOOKUP($E7816,Mapping!$A$2:$C$502,2,0)</f>
        <v>Facebook VO BAU</v>
      </c>
      <c r="K7816" s="24" t="str">
        <f>VLOOKUP(G7816,Mapping!$E$2:$F$246,2,0)</f>
        <v>S2</v>
      </c>
    </row>
    <row r="7817" spans="5:11" x14ac:dyDescent="0.25">
      <c r="E7817" s="5" t="s">
        <v>246</v>
      </c>
      <c r="F7817" s="1" t="s">
        <v>117</v>
      </c>
      <c r="G7817" s="2">
        <v>44388</v>
      </c>
      <c r="H7817" s="5">
        <v>0</v>
      </c>
      <c r="I7817" s="24" t="str">
        <f>VLOOKUP($E7817,Mapping!$A$2:$C$502,3,0)</f>
        <v>S3</v>
      </c>
      <c r="J7817" s="24" t="str">
        <f>VLOOKUP($E7817,Mapping!$A$2:$C$502,2,0)</f>
        <v>Facebook VO BAU</v>
      </c>
      <c r="K7817" s="24" t="str">
        <f>VLOOKUP(G7817,Mapping!$E$2:$F$246,2,0)</f>
        <v>S2</v>
      </c>
    </row>
    <row r="7818" spans="5:11" x14ac:dyDescent="0.25">
      <c r="E7818" s="5" t="s">
        <v>214</v>
      </c>
      <c r="F7818" s="1" t="s">
        <v>117</v>
      </c>
      <c r="G7818" s="2">
        <v>44388</v>
      </c>
      <c r="H7818" s="5">
        <v>0</v>
      </c>
      <c r="I7818" s="24" t="str">
        <f>VLOOKUP($E7818,Mapping!$A$2:$C$502,3,0)</f>
        <v>Pre</v>
      </c>
      <c r="J7818" s="24" t="str">
        <f>VLOOKUP($E7818,Mapping!$A$2:$C$502,2,0)</f>
        <v>Facebook VO Dynamic</v>
      </c>
      <c r="K7818" s="24" t="str">
        <f>VLOOKUP(G7818,Mapping!$E$2:$F$246,2,0)</f>
        <v>S2</v>
      </c>
    </row>
    <row r="7819" spans="5:11" x14ac:dyDescent="0.25">
      <c r="E7819" s="5" t="s">
        <v>215</v>
      </c>
      <c r="F7819" s="1" t="s">
        <v>117</v>
      </c>
      <c r="G7819" s="2">
        <v>44388</v>
      </c>
      <c r="H7819" s="5">
        <v>339.12904133862901</v>
      </c>
      <c r="I7819" s="24" t="str">
        <f>VLOOKUP($E7819,Mapping!$A$2:$C$502,3,0)</f>
        <v>S1</v>
      </c>
      <c r="J7819" s="24" t="str">
        <f>VLOOKUP($E7819,Mapping!$A$2:$C$502,2,0)</f>
        <v>Facebook VO Dynamic</v>
      </c>
      <c r="K7819" s="24" t="str">
        <f>VLOOKUP(G7819,Mapping!$E$2:$F$246,2,0)</f>
        <v>S2</v>
      </c>
    </row>
    <row r="7820" spans="5:11" x14ac:dyDescent="0.25">
      <c r="E7820" s="5" t="s">
        <v>216</v>
      </c>
      <c r="F7820" s="1" t="s">
        <v>117</v>
      </c>
      <c r="G7820" s="2">
        <v>44388</v>
      </c>
      <c r="H7820" s="5">
        <v>0</v>
      </c>
      <c r="I7820" s="24" t="str">
        <f>VLOOKUP($E7820,Mapping!$A$2:$C$502,3,0)</f>
        <v>Pre</v>
      </c>
      <c r="J7820" s="24" t="str">
        <f>VLOOKUP($E7820,Mapping!$A$2:$C$502,2,0)</f>
        <v>Google Display</v>
      </c>
      <c r="K7820" s="24" t="str">
        <f>VLOOKUP(G7820,Mapping!$E$2:$F$246,2,0)</f>
        <v>S2</v>
      </c>
    </row>
    <row r="7821" spans="5:11" x14ac:dyDescent="0.25">
      <c r="E7821" s="5" t="s">
        <v>217</v>
      </c>
      <c r="F7821" s="1" t="s">
        <v>117</v>
      </c>
      <c r="G7821" s="2">
        <v>44388</v>
      </c>
      <c r="H7821" s="5">
        <v>0</v>
      </c>
      <c r="I7821" s="24">
        <f>VLOOKUP($E7821,Mapping!$A$2:$C$502,3,0)</f>
        <v>0</v>
      </c>
      <c r="J7821" s="24" t="str">
        <f>VLOOKUP($E7821,Mapping!$A$2:$C$502,2,0)</f>
        <v>Google Display</v>
      </c>
      <c r="K7821" s="24" t="str">
        <f>VLOOKUP(G7821,Mapping!$E$2:$F$246,2,0)</f>
        <v>S2</v>
      </c>
    </row>
    <row r="7822" spans="5:11" x14ac:dyDescent="0.25">
      <c r="E7822" s="5" t="s">
        <v>229</v>
      </c>
      <c r="F7822" s="1" t="s">
        <v>117</v>
      </c>
      <c r="G7822" s="2">
        <v>44388</v>
      </c>
      <c r="H7822" s="5">
        <v>11570.282483830601</v>
      </c>
      <c r="I7822" s="24">
        <f>VLOOKUP($E7822,Mapping!$A$2:$C$502,3,0)</f>
        <v>0</v>
      </c>
      <c r="J7822" s="24" t="str">
        <f>VLOOKUP($E7822,Mapping!$A$2:$C$502,2,0)</f>
        <v>Google Display</v>
      </c>
      <c r="K7822" s="24" t="str">
        <f>VLOOKUP(G7822,Mapping!$E$2:$F$246,2,0)</f>
        <v>S2</v>
      </c>
    </row>
    <row r="7823" spans="5:11" x14ac:dyDescent="0.25">
      <c r="E7823" s="5" t="s">
        <v>218</v>
      </c>
      <c r="F7823" s="1" t="s">
        <v>117</v>
      </c>
      <c r="G7823" s="2">
        <v>44388</v>
      </c>
      <c r="H7823" s="5">
        <v>0</v>
      </c>
      <c r="I7823" s="24">
        <f>VLOOKUP($E7823,Mapping!$A$2:$C$502,3,0)</f>
        <v>0</v>
      </c>
      <c r="J7823" s="24" t="str">
        <f>VLOOKUP($E7823,Mapping!$A$2:$C$502,2,0)</f>
        <v>Google Display</v>
      </c>
      <c r="K7823" s="24" t="str">
        <f>VLOOKUP(G7823,Mapping!$E$2:$F$246,2,0)</f>
        <v>S2</v>
      </c>
    </row>
    <row r="7824" spans="5:11" x14ac:dyDescent="0.25">
      <c r="E7824" s="5" t="s">
        <v>230</v>
      </c>
      <c r="F7824" s="1" t="s">
        <v>117</v>
      </c>
      <c r="G7824" s="2">
        <v>44388</v>
      </c>
      <c r="H7824" s="5">
        <v>0</v>
      </c>
      <c r="I7824" s="24" t="str">
        <f>VLOOKUP($E7824,Mapping!$A$2:$C$502,3,0)</f>
        <v>S1</v>
      </c>
      <c r="J7824" s="24" t="str">
        <f>VLOOKUP($E7824,Mapping!$A$2:$C$502,2,0)</f>
        <v>Google Display</v>
      </c>
      <c r="K7824" s="24" t="str">
        <f>VLOOKUP(G7824,Mapping!$E$2:$F$246,2,0)</f>
        <v>S2</v>
      </c>
    </row>
    <row r="7825" spans="5:11" x14ac:dyDescent="0.25">
      <c r="E7825" s="5" t="s">
        <v>219</v>
      </c>
      <c r="F7825" s="1" t="s">
        <v>117</v>
      </c>
      <c r="G7825" s="2">
        <v>44388</v>
      </c>
      <c r="H7825" s="5">
        <v>0</v>
      </c>
      <c r="I7825" s="24" t="str">
        <f>VLOOKUP($E7825,Mapping!$A$2:$C$502,3,0)</f>
        <v>Pre</v>
      </c>
      <c r="J7825" s="24" t="str">
        <f>VLOOKUP($E7825,Mapping!$A$2:$C$502,2,0)</f>
        <v>Google Youtube</v>
      </c>
      <c r="K7825" s="24" t="str">
        <f>VLOOKUP(G7825,Mapping!$E$2:$F$246,2,0)</f>
        <v>S2</v>
      </c>
    </row>
    <row r="7826" spans="5:11" x14ac:dyDescent="0.25">
      <c r="E7826" s="5" t="s">
        <v>220</v>
      </c>
      <c r="F7826" s="1" t="s">
        <v>117</v>
      </c>
      <c r="G7826" s="2">
        <v>44388</v>
      </c>
      <c r="H7826" s="5">
        <v>0</v>
      </c>
      <c r="I7826" s="24">
        <f>VLOOKUP($E7826,Mapping!$A$2:$C$502,3,0)</f>
        <v>0</v>
      </c>
      <c r="J7826" s="24" t="str">
        <f>VLOOKUP($E7826,Mapping!$A$2:$C$502,2,0)</f>
        <v>Google Youtube</v>
      </c>
      <c r="K7826" s="24" t="str">
        <f>VLOOKUP(G7826,Mapping!$E$2:$F$246,2,0)</f>
        <v>S2</v>
      </c>
    </row>
    <row r="7827" spans="5:11" x14ac:dyDescent="0.25">
      <c r="E7827" s="5" t="s">
        <v>231</v>
      </c>
      <c r="F7827" s="1" t="s">
        <v>117</v>
      </c>
      <c r="G7827" s="2">
        <v>44388</v>
      </c>
      <c r="H7827" s="5">
        <v>105.235507157443</v>
      </c>
      <c r="I7827" s="24">
        <f>VLOOKUP($E7827,Mapping!$A$2:$C$502,3,0)</f>
        <v>0</v>
      </c>
      <c r="J7827" s="24" t="str">
        <f>VLOOKUP($E7827,Mapping!$A$2:$C$502,2,0)</f>
        <v>Google Youtube</v>
      </c>
      <c r="K7827" s="24" t="str">
        <f>VLOOKUP(G7827,Mapping!$E$2:$F$246,2,0)</f>
        <v>S2</v>
      </c>
    </row>
    <row r="7828" spans="5:11" x14ac:dyDescent="0.25">
      <c r="E7828" s="5" t="s">
        <v>221</v>
      </c>
      <c r="F7828" s="1" t="s">
        <v>117</v>
      </c>
      <c r="G7828" s="2">
        <v>44388</v>
      </c>
      <c r="H7828" s="5">
        <v>0</v>
      </c>
      <c r="I7828" s="24">
        <f>VLOOKUP($E7828,Mapping!$A$2:$C$502,3,0)</f>
        <v>0</v>
      </c>
      <c r="J7828" s="24" t="str">
        <f>VLOOKUP($E7828,Mapping!$A$2:$C$502,2,0)</f>
        <v>Google Youtube</v>
      </c>
      <c r="K7828" s="24" t="str">
        <f>VLOOKUP(G7828,Mapping!$E$2:$F$246,2,0)</f>
        <v>S2</v>
      </c>
    </row>
    <row r="7829" spans="5:11" x14ac:dyDescent="0.25">
      <c r="E7829" s="5" t="s">
        <v>232</v>
      </c>
      <c r="F7829" s="1" t="s">
        <v>117</v>
      </c>
      <c r="G7829" s="2">
        <v>44388</v>
      </c>
      <c r="H7829" s="5">
        <v>17016.513608628899</v>
      </c>
      <c r="I7829" s="24" t="str">
        <f>VLOOKUP($E7829,Mapping!$A$2:$C$502,3,0)</f>
        <v>S1</v>
      </c>
      <c r="J7829" s="24" t="str">
        <f>VLOOKUP($E7829,Mapping!$A$2:$C$502,2,0)</f>
        <v>Google Youtube</v>
      </c>
      <c r="K7829" s="24" t="str">
        <f>VLOOKUP(G7829,Mapping!$E$2:$F$246,2,0)</f>
        <v>S2</v>
      </c>
    </row>
    <row r="7830" spans="5:11" x14ac:dyDescent="0.25">
      <c r="E7830" s="5" t="s">
        <v>73</v>
      </c>
      <c r="F7830" s="1" t="s">
        <v>117</v>
      </c>
      <c r="G7830" s="2">
        <v>44388</v>
      </c>
      <c r="H7830" s="5">
        <v>282876.95580592903</v>
      </c>
      <c r="I7830" s="24">
        <f>VLOOKUP($E7830,Mapping!$A$2:$C$502,3,0)</f>
        <v>0</v>
      </c>
      <c r="J7830" s="24">
        <f>VLOOKUP($E7830,Mapping!$A$2:$C$502,2,0)</f>
        <v>0</v>
      </c>
      <c r="K7830" s="24" t="str">
        <f>VLOOKUP(G7830,Mapping!$E$2:$F$246,2,0)</f>
        <v>S2</v>
      </c>
    </row>
    <row r="7831" spans="5:11" x14ac:dyDescent="0.25">
      <c r="E7831" s="5" t="s">
        <v>149</v>
      </c>
      <c r="F7831" s="1" t="s">
        <v>117</v>
      </c>
      <c r="G7831" s="2">
        <v>44388</v>
      </c>
      <c r="H7831" s="5">
        <v>0</v>
      </c>
      <c r="I7831" s="24">
        <f>VLOOKUP($E7831,Mapping!$A$2:$C$502,3,0)</f>
        <v>0</v>
      </c>
      <c r="J7831" s="24" t="str">
        <f>VLOOKUP($E7831,Mapping!$A$2:$C$502,2,0)</f>
        <v>Event After Effect</v>
      </c>
      <c r="K7831" s="24" t="str">
        <f>VLOOKUP(G7831,Mapping!$E$2:$F$246,2,0)</f>
        <v>S2</v>
      </c>
    </row>
    <row r="7832" spans="5:11" x14ac:dyDescent="0.25">
      <c r="E7832" s="5" t="s">
        <v>150</v>
      </c>
      <c r="F7832" s="1" t="s">
        <v>117</v>
      </c>
      <c r="G7832" s="2">
        <v>44388</v>
      </c>
      <c r="H7832" s="5">
        <v>0</v>
      </c>
      <c r="I7832" s="24">
        <f>VLOOKUP($E7832,Mapping!$A$2:$C$502,3,0)</f>
        <v>0</v>
      </c>
      <c r="J7832" s="24" t="str">
        <f>VLOOKUP($E7832,Mapping!$A$2:$C$502,2,0)</f>
        <v>Internal Event</v>
      </c>
      <c r="K7832" s="24" t="str">
        <f>VLOOKUP(G7832,Mapping!$E$2:$F$246,2,0)</f>
        <v>S2</v>
      </c>
    </row>
    <row r="7833" spans="5:11" x14ac:dyDescent="0.25">
      <c r="E7833" s="5" t="s">
        <v>151</v>
      </c>
      <c r="F7833" s="1" t="s">
        <v>117</v>
      </c>
      <c r="G7833" s="2">
        <v>44388</v>
      </c>
      <c r="H7833" s="5">
        <v>0</v>
      </c>
      <c r="I7833" s="24">
        <f>VLOOKUP($E7833,Mapping!$A$2:$C$502,3,0)</f>
        <v>0</v>
      </c>
      <c r="J7833" s="24" t="str">
        <f>VLOOKUP($E7833,Mapping!$A$2:$C$502,2,0)</f>
        <v>Internal Event</v>
      </c>
      <c r="K7833" s="24" t="str">
        <f>VLOOKUP(G7833,Mapping!$E$2:$F$246,2,0)</f>
        <v>S2</v>
      </c>
    </row>
    <row r="7834" spans="5:11" x14ac:dyDescent="0.25">
      <c r="E7834" s="5" t="s">
        <v>152</v>
      </c>
      <c r="F7834" s="1" t="s">
        <v>117</v>
      </c>
      <c r="G7834" s="2">
        <v>44388</v>
      </c>
      <c r="H7834" s="5">
        <v>0</v>
      </c>
      <c r="I7834" s="24">
        <f>VLOOKUP($E7834,Mapping!$A$2:$C$502,3,0)</f>
        <v>0</v>
      </c>
      <c r="J7834" s="24" t="str">
        <f>VLOOKUP($E7834,Mapping!$A$2:$C$502,2,0)</f>
        <v>Internal Event</v>
      </c>
      <c r="K7834" s="24" t="str">
        <f>VLOOKUP(G7834,Mapping!$E$2:$F$246,2,0)</f>
        <v>S2</v>
      </c>
    </row>
    <row r="7835" spans="5:11" x14ac:dyDescent="0.25">
      <c r="E7835" s="5" t="s">
        <v>153</v>
      </c>
      <c r="F7835" s="1" t="s">
        <v>117</v>
      </c>
      <c r="G7835" s="2">
        <v>44388</v>
      </c>
      <c r="H7835" s="5">
        <v>0</v>
      </c>
      <c r="I7835" s="24">
        <f>VLOOKUP($E7835,Mapping!$A$2:$C$502,3,0)</f>
        <v>0</v>
      </c>
      <c r="J7835" s="24" t="str">
        <f>VLOOKUP($E7835,Mapping!$A$2:$C$502,2,0)</f>
        <v>Monday Effect</v>
      </c>
      <c r="K7835" s="24" t="str">
        <f>VLOOKUP(G7835,Mapping!$E$2:$F$246,2,0)</f>
        <v>S2</v>
      </c>
    </row>
    <row r="7836" spans="5:11" x14ac:dyDescent="0.25">
      <c r="E7836" s="5" t="s">
        <v>154</v>
      </c>
      <c r="F7836" s="1" t="s">
        <v>117</v>
      </c>
      <c r="G7836" s="2">
        <v>44388</v>
      </c>
      <c r="H7836" s="5">
        <v>0</v>
      </c>
      <c r="I7836" s="24">
        <f>VLOOKUP($E7836,Mapping!$A$2:$C$502,3,0)</f>
        <v>0</v>
      </c>
      <c r="J7836" s="24" t="str">
        <f>VLOOKUP($E7836,Mapping!$A$2:$C$502,2,0)</f>
        <v>New Content</v>
      </c>
      <c r="K7836" s="24" t="str">
        <f>VLOOKUP(G7836,Mapping!$E$2:$F$246,2,0)</f>
        <v>S2</v>
      </c>
    </row>
    <row r="7837" spans="5:11" x14ac:dyDescent="0.25">
      <c r="E7837" s="5" t="s">
        <v>155</v>
      </c>
      <c r="F7837" s="1" t="s">
        <v>117</v>
      </c>
      <c r="G7837" s="2">
        <v>44388</v>
      </c>
      <c r="H7837" s="5">
        <v>0</v>
      </c>
      <c r="I7837" s="24">
        <f>VLOOKUP($E7837,Mapping!$A$2:$C$502,3,0)</f>
        <v>0</v>
      </c>
      <c r="J7837" s="24" t="str">
        <f>VLOOKUP($E7837,Mapping!$A$2:$C$502,2,0)</f>
        <v>Internal Event</v>
      </c>
      <c r="K7837" s="24" t="str">
        <f>VLOOKUP(G7837,Mapping!$E$2:$F$246,2,0)</f>
        <v>S2</v>
      </c>
    </row>
    <row r="7838" spans="5:11" x14ac:dyDescent="0.25">
      <c r="E7838" s="5" t="s">
        <v>156</v>
      </c>
      <c r="F7838" s="1" t="s">
        <v>117</v>
      </c>
      <c r="G7838" s="2">
        <v>44388</v>
      </c>
      <c r="H7838" s="5">
        <v>0</v>
      </c>
      <c r="I7838" s="24">
        <f>VLOOKUP($E7838,Mapping!$A$2:$C$502,3,0)</f>
        <v>0</v>
      </c>
      <c r="J7838" s="24" t="str">
        <f>VLOOKUP($E7838,Mapping!$A$2:$C$502,2,0)</f>
        <v>Internal Event</v>
      </c>
      <c r="K7838" s="24" t="str">
        <f>VLOOKUP(G7838,Mapping!$E$2:$F$246,2,0)</f>
        <v>S2</v>
      </c>
    </row>
    <row r="7839" spans="5:11" x14ac:dyDescent="0.25">
      <c r="E7839" s="5" t="s">
        <v>233</v>
      </c>
      <c r="F7839" s="1" t="s">
        <v>117</v>
      </c>
      <c r="G7839" s="2">
        <v>44388</v>
      </c>
      <c r="H7839" s="5">
        <v>1612.0350991273101</v>
      </c>
      <c r="I7839" s="24" t="str">
        <f>VLOOKUP($E7839,Mapping!$A$2:$C$502,3,0)</f>
        <v>S2</v>
      </c>
      <c r="J7839" s="24" t="str">
        <f>VLOOKUP($E7839,Mapping!$A$2:$C$502,2,0)</f>
        <v>Reddit</v>
      </c>
      <c r="K7839" s="24" t="str">
        <f>VLOOKUP(G7839,Mapping!$E$2:$F$246,2,0)</f>
        <v>S2</v>
      </c>
    </row>
    <row r="7840" spans="5:11" x14ac:dyDescent="0.25">
      <c r="E7840" s="5" t="s">
        <v>158</v>
      </c>
      <c r="F7840" s="1" t="s">
        <v>117</v>
      </c>
      <c r="G7840" s="2">
        <v>44388</v>
      </c>
      <c r="H7840" s="5">
        <v>0</v>
      </c>
      <c r="I7840" s="24">
        <f>VLOOKUP($E7840,Mapping!$A$2:$C$502,3,0)</f>
        <v>0</v>
      </c>
      <c r="J7840" s="24" t="str">
        <f>VLOOKUP($E7840,Mapping!$A$2:$C$502,2,0)</f>
        <v>Internal Event</v>
      </c>
      <c r="K7840" s="24" t="str">
        <f>VLOOKUP(G7840,Mapping!$E$2:$F$246,2,0)</f>
        <v>S2</v>
      </c>
    </row>
    <row r="7841" spans="5:11" x14ac:dyDescent="0.25">
      <c r="E7841" s="5" t="s">
        <v>159</v>
      </c>
      <c r="F7841" s="1" t="s">
        <v>117</v>
      </c>
      <c r="G7841" s="2">
        <v>44388</v>
      </c>
      <c r="H7841" s="5">
        <v>0</v>
      </c>
      <c r="I7841" s="24">
        <f>VLOOKUP($E7841,Mapping!$A$2:$C$502,3,0)</f>
        <v>0</v>
      </c>
      <c r="J7841" s="24" t="str">
        <f>VLOOKUP($E7841,Mapping!$A$2:$C$502,2,0)</f>
        <v>Event After Effect</v>
      </c>
      <c r="K7841" s="24" t="str">
        <f>VLOOKUP(G7841,Mapping!$E$2:$F$246,2,0)</f>
        <v>S2</v>
      </c>
    </row>
    <row r="7842" spans="5:11" x14ac:dyDescent="0.25">
      <c r="E7842" s="5" t="s">
        <v>160</v>
      </c>
      <c r="F7842" s="1" t="s">
        <v>117</v>
      </c>
      <c r="G7842" s="2">
        <v>44388</v>
      </c>
      <c r="H7842" s="5">
        <v>0</v>
      </c>
      <c r="I7842" s="24">
        <f>VLOOKUP($E7842,Mapping!$A$2:$C$502,3,0)</f>
        <v>0</v>
      </c>
      <c r="J7842" s="24" t="str">
        <f>VLOOKUP($E7842,Mapping!$A$2:$C$502,2,0)</f>
        <v>Event After Effect</v>
      </c>
      <c r="K7842" s="24" t="str">
        <f>VLOOKUP(G7842,Mapping!$E$2:$F$246,2,0)</f>
        <v>S2</v>
      </c>
    </row>
    <row r="7843" spans="5:11" x14ac:dyDescent="0.25">
      <c r="E7843" s="5" t="s">
        <v>161</v>
      </c>
      <c r="F7843" s="1" t="s">
        <v>117</v>
      </c>
      <c r="G7843" s="2">
        <v>44388</v>
      </c>
      <c r="H7843" s="5">
        <v>0</v>
      </c>
      <c r="I7843" s="24">
        <f>VLOOKUP($E7843,Mapping!$A$2:$C$502,3,0)</f>
        <v>0</v>
      </c>
      <c r="J7843" s="24" t="str">
        <f>VLOOKUP($E7843,Mapping!$A$2:$C$502,2,0)</f>
        <v>Internal Event</v>
      </c>
      <c r="K7843" s="24" t="str">
        <f>VLOOKUP(G7843,Mapping!$E$2:$F$246,2,0)</f>
        <v>S2</v>
      </c>
    </row>
    <row r="7844" spans="5:11" x14ac:dyDescent="0.25">
      <c r="E7844" s="5" t="s">
        <v>162</v>
      </c>
      <c r="F7844" s="1" t="s">
        <v>117</v>
      </c>
      <c r="G7844" s="2">
        <v>44388</v>
      </c>
      <c r="H7844" s="5">
        <v>0</v>
      </c>
      <c r="I7844" s="24">
        <f>VLOOKUP($E7844,Mapping!$A$2:$C$502,3,0)</f>
        <v>0</v>
      </c>
      <c r="J7844" s="24" t="str">
        <f>VLOOKUP($E7844,Mapping!$A$2:$C$502,2,0)</f>
        <v>Tuesday Effect</v>
      </c>
      <c r="K7844" s="24" t="str">
        <f>VLOOKUP(G7844,Mapping!$E$2:$F$246,2,0)</f>
        <v>S2</v>
      </c>
    </row>
    <row r="7845" spans="5:11" x14ac:dyDescent="0.25">
      <c r="E7845" s="5" t="s">
        <v>222</v>
      </c>
      <c r="F7845" s="1" t="s">
        <v>117</v>
      </c>
      <c r="G7845" s="2">
        <v>44388</v>
      </c>
      <c r="H7845" s="5">
        <v>0</v>
      </c>
      <c r="I7845" s="24" t="str">
        <f>VLOOKUP($E7845,Mapping!$A$2:$C$502,3,0)</f>
        <v>Pre</v>
      </c>
      <c r="J7845" s="24" t="str">
        <f>VLOOKUP($E7845,Mapping!$A$2:$C$502,2,0)</f>
        <v>Unity</v>
      </c>
      <c r="K7845" s="24" t="str">
        <f>VLOOKUP(G7845,Mapping!$E$2:$F$246,2,0)</f>
        <v>S2</v>
      </c>
    </row>
    <row r="7846" spans="5:11" x14ac:dyDescent="0.25">
      <c r="E7846" s="5" t="s">
        <v>234</v>
      </c>
      <c r="F7846" s="1" t="s">
        <v>117</v>
      </c>
      <c r="G7846" s="2">
        <v>44388</v>
      </c>
      <c r="H7846" s="5">
        <v>0</v>
      </c>
      <c r="I7846" s="24" t="str">
        <f>VLOOKUP($E7846,Mapping!$A$2:$C$502,3,0)</f>
        <v>S1</v>
      </c>
      <c r="J7846" s="24" t="str">
        <f>VLOOKUP($E7846,Mapping!$A$2:$C$502,2,0)</f>
        <v>Unity</v>
      </c>
      <c r="K7846" s="24" t="str">
        <f>VLOOKUP(G7846,Mapping!$E$2:$F$246,2,0)</f>
        <v>S2</v>
      </c>
    </row>
    <row r="7847" spans="5:11" x14ac:dyDescent="0.25">
      <c r="E7847" s="5" t="s">
        <v>235</v>
      </c>
      <c r="F7847" s="1" t="s">
        <v>117</v>
      </c>
      <c r="G7847" s="2">
        <v>44388</v>
      </c>
      <c r="H7847" s="5">
        <v>1631.3546317366499</v>
      </c>
      <c r="I7847" s="24" t="str">
        <f>VLOOKUP($E7847,Mapping!$A$2:$C$502,3,0)</f>
        <v>S2</v>
      </c>
      <c r="J7847" s="24" t="str">
        <f>VLOOKUP($E7847,Mapping!$A$2:$C$502,2,0)</f>
        <v>Unity</v>
      </c>
      <c r="K7847" s="24" t="str">
        <f>VLOOKUP(G7847,Mapping!$E$2:$F$246,2,0)</f>
        <v>S2</v>
      </c>
    </row>
    <row r="7848" spans="5:11" x14ac:dyDescent="0.25">
      <c r="E7848" s="5" t="s">
        <v>247</v>
      </c>
      <c r="F7848" s="1" t="s">
        <v>117</v>
      </c>
      <c r="G7848" s="2">
        <v>44388</v>
      </c>
      <c r="H7848" s="5">
        <v>0</v>
      </c>
      <c r="I7848" s="24" t="str">
        <f>VLOOKUP($E7848,Mapping!$A$2:$C$502,3,0)</f>
        <v>S3</v>
      </c>
      <c r="J7848" s="24" t="str">
        <f>VLOOKUP($E7848,Mapping!$A$2:$C$502,2,0)</f>
        <v>Unity</v>
      </c>
      <c r="K7848" s="24" t="str">
        <f>VLOOKUP(G7848,Mapping!$E$2:$F$246,2,0)</f>
        <v>S2</v>
      </c>
    </row>
    <row r="7849" spans="5:11" x14ac:dyDescent="0.25">
      <c r="E7849" s="5" t="s">
        <v>200</v>
      </c>
      <c r="F7849" s="1" t="s">
        <v>117</v>
      </c>
      <c r="G7849" s="2">
        <v>44389</v>
      </c>
      <c r="H7849" s="5">
        <v>4850.4385851338702</v>
      </c>
      <c r="I7849" s="24">
        <f>VLOOKUP($E7849,Mapping!$A$2:$C$502,3,0)</f>
        <v>0</v>
      </c>
      <c r="J7849" s="24" t="str">
        <f>VLOOKUP($E7849,Mapping!$A$2:$C$502,2,0)</f>
        <v>Apple Search</v>
      </c>
      <c r="K7849" s="24" t="str">
        <f>VLOOKUP(G7849,Mapping!$E$2:$F$246,2,0)</f>
        <v>S2</v>
      </c>
    </row>
    <row r="7850" spans="5:11" x14ac:dyDescent="0.25">
      <c r="E7850" s="5" t="s">
        <v>227</v>
      </c>
      <c r="F7850" s="1" t="s">
        <v>117</v>
      </c>
      <c r="G7850" s="2">
        <v>44389</v>
      </c>
      <c r="H7850" s="5">
        <v>87.983079823035197</v>
      </c>
      <c r="I7850" s="24">
        <f>VLOOKUP($E7850,Mapping!$A$2:$C$502,3,0)</f>
        <v>0</v>
      </c>
      <c r="J7850" s="24" t="str">
        <f>VLOOKUP($E7850,Mapping!$A$2:$C$502,2,0)</f>
        <v>Applovin Rewarded</v>
      </c>
      <c r="K7850" s="24" t="str">
        <f>VLOOKUP(G7850,Mapping!$E$2:$F$246,2,0)</f>
        <v>S2</v>
      </c>
    </row>
    <row r="7851" spans="5:11" x14ac:dyDescent="0.25">
      <c r="E7851" s="5" t="s">
        <v>201</v>
      </c>
      <c r="F7851" s="1" t="s">
        <v>117</v>
      </c>
      <c r="G7851" s="2">
        <v>44389</v>
      </c>
      <c r="H7851" s="5">
        <v>61.149684021552098</v>
      </c>
      <c r="I7851" s="24">
        <f>VLOOKUP($E7851,Mapping!$A$2:$C$502,3,0)</f>
        <v>0</v>
      </c>
      <c r="J7851" s="24" t="str">
        <f>VLOOKUP($E7851,Mapping!$A$2:$C$502,2,0)</f>
        <v>Applovin Video</v>
      </c>
      <c r="K7851" s="24" t="str">
        <f>VLOOKUP(G7851,Mapping!$E$2:$F$246,2,0)</f>
        <v>S2</v>
      </c>
    </row>
    <row r="7852" spans="5:11" x14ac:dyDescent="0.25">
      <c r="E7852" s="5" t="s">
        <v>143</v>
      </c>
      <c r="F7852" s="1" t="s">
        <v>117</v>
      </c>
      <c r="G7852" s="2">
        <v>44389</v>
      </c>
      <c r="H7852" s="5">
        <v>0</v>
      </c>
      <c r="I7852" s="24">
        <f>VLOOKUP($E7852,Mapping!$A$2:$C$502,3,0)</f>
        <v>0</v>
      </c>
      <c r="J7852" s="24" t="str">
        <f>VLOOKUP($E7852,Mapping!$A$2:$C$502,2,0)</f>
        <v>Bug Fix</v>
      </c>
      <c r="K7852" s="24" t="str">
        <f>VLOOKUP(G7852,Mapping!$E$2:$F$246,2,0)</f>
        <v>S2</v>
      </c>
    </row>
    <row r="7853" spans="5:11" x14ac:dyDescent="0.25">
      <c r="E7853" s="5" t="s">
        <v>144</v>
      </c>
      <c r="F7853" s="1" t="s">
        <v>117</v>
      </c>
      <c r="G7853" s="2">
        <v>44389</v>
      </c>
      <c r="H7853" s="5">
        <v>0</v>
      </c>
      <c r="I7853" s="24">
        <f>VLOOKUP($E7853,Mapping!$A$2:$C$502,3,0)</f>
        <v>0</v>
      </c>
      <c r="J7853" s="24" t="str">
        <f>VLOOKUP($E7853,Mapping!$A$2:$C$502,2,0)</f>
        <v>Bug Fix</v>
      </c>
      <c r="K7853" s="24" t="str">
        <f>VLOOKUP(G7853,Mapping!$E$2:$F$246,2,0)</f>
        <v>S2</v>
      </c>
    </row>
    <row r="7854" spans="5:11" x14ac:dyDescent="0.25">
      <c r="E7854" s="5" t="s">
        <v>226</v>
      </c>
      <c r="F7854" s="1" t="s">
        <v>117</v>
      </c>
      <c r="G7854" s="2">
        <v>44389</v>
      </c>
      <c r="H7854" s="5">
        <v>0</v>
      </c>
      <c r="I7854" s="24">
        <f>VLOOKUP($E7854,Mapping!$A$2:$C$502,3,0)</f>
        <v>0</v>
      </c>
      <c r="J7854" s="24" t="str">
        <f>VLOOKUP($E7854,Mapping!$A$2:$C$502,2,0)</f>
        <v>Bug Fix</v>
      </c>
      <c r="K7854" s="24" t="str">
        <f>VLOOKUP(G7854,Mapping!$E$2:$F$246,2,0)</f>
        <v>S2</v>
      </c>
    </row>
    <row r="7855" spans="5:11" x14ac:dyDescent="0.25">
      <c r="E7855" s="5" t="s">
        <v>146</v>
      </c>
      <c r="F7855" s="1" t="s">
        <v>117</v>
      </c>
      <c r="G7855" s="2">
        <v>44389</v>
      </c>
      <c r="H7855" s="5">
        <v>0</v>
      </c>
      <c r="I7855" s="24">
        <f>VLOOKUP($E7855,Mapping!$A$2:$C$502,3,0)</f>
        <v>0</v>
      </c>
      <c r="J7855" s="24" t="str">
        <f>VLOOKUP($E7855,Mapping!$A$2:$C$502,2,0)</f>
        <v>Event After Effect</v>
      </c>
      <c r="K7855" s="24" t="str">
        <f>VLOOKUP(G7855,Mapping!$E$2:$F$246,2,0)</f>
        <v>S2</v>
      </c>
    </row>
    <row r="7856" spans="5:11" x14ac:dyDescent="0.25">
      <c r="E7856" s="5" t="s">
        <v>228</v>
      </c>
      <c r="F7856" s="1" t="s">
        <v>117</v>
      </c>
      <c r="G7856" s="2">
        <v>44389</v>
      </c>
      <c r="H7856" s="5">
        <v>5104.9481746504898</v>
      </c>
      <c r="I7856" s="24">
        <f>VLOOKUP($E7856,Mapping!$A$2:$C$502,3,0)</f>
        <v>0</v>
      </c>
      <c r="J7856" s="24" t="str">
        <f>VLOOKUP($E7856,Mapping!$A$2:$C$502,2,0)</f>
        <v>Bytedance Global</v>
      </c>
      <c r="K7856" s="24" t="str">
        <f>VLOOKUP(G7856,Mapping!$E$2:$F$246,2,0)</f>
        <v>S2</v>
      </c>
    </row>
    <row r="7857" spans="5:11" x14ac:dyDescent="0.25">
      <c r="E7857" s="5" t="s">
        <v>180</v>
      </c>
      <c r="F7857" s="1" t="s">
        <v>117</v>
      </c>
      <c r="G7857" s="2">
        <v>44389</v>
      </c>
      <c r="H7857" s="5">
        <v>-16911.866907796801</v>
      </c>
      <c r="I7857" s="24">
        <f>VLOOKUP($E7857,Mapping!$A$2:$C$502,3,0)</f>
        <v>0</v>
      </c>
      <c r="J7857" s="24" t="str">
        <f>VLOOKUP($E7857,Mapping!$A$2:$C$502,2,0)</f>
        <v>Lords Mobile</v>
      </c>
      <c r="K7857" s="24" t="str">
        <f>VLOOKUP(G7857,Mapping!$E$2:$F$246,2,0)</f>
        <v>S2</v>
      </c>
    </row>
    <row r="7858" spans="5:11" x14ac:dyDescent="0.25">
      <c r="E7858" s="5" t="s">
        <v>181</v>
      </c>
      <c r="F7858" s="1" t="s">
        <v>117</v>
      </c>
      <c r="G7858" s="2">
        <v>44389</v>
      </c>
      <c r="H7858" s="5">
        <v>-7900.7050178398804</v>
      </c>
      <c r="I7858" s="24">
        <f>VLOOKUP($E7858,Mapping!$A$2:$C$502,3,0)</f>
        <v>0</v>
      </c>
      <c r="J7858" s="24" t="str">
        <f>VLOOKUP($E7858,Mapping!$A$2:$C$502,2,0)</f>
        <v>Rise of Kingdom</v>
      </c>
      <c r="K7858" s="24" t="str">
        <f>VLOOKUP(G7858,Mapping!$E$2:$F$246,2,0)</f>
        <v>S2</v>
      </c>
    </row>
    <row r="7859" spans="5:11" x14ac:dyDescent="0.25">
      <c r="E7859" s="5" t="s">
        <v>182</v>
      </c>
      <c r="F7859" s="1" t="s">
        <v>117</v>
      </c>
      <c r="G7859" s="2">
        <v>44389</v>
      </c>
      <c r="H7859" s="5">
        <v>-7633.8620473539804</v>
      </c>
      <c r="I7859" s="24">
        <f>VLOOKUP($E7859,Mapping!$A$2:$C$502,3,0)</f>
        <v>0</v>
      </c>
      <c r="J7859" s="24" t="str">
        <f>VLOOKUP($E7859,Mapping!$A$2:$C$502,2,0)</f>
        <v>West Game</v>
      </c>
      <c r="K7859" s="24" t="str">
        <f>VLOOKUP(G7859,Mapping!$E$2:$F$246,2,0)</f>
        <v>S2</v>
      </c>
    </row>
    <row r="7860" spans="5:11" x14ac:dyDescent="0.25">
      <c r="E7860" s="5" t="s">
        <v>148</v>
      </c>
      <c r="F7860" s="1" t="s">
        <v>117</v>
      </c>
      <c r="G7860" s="2">
        <v>44389</v>
      </c>
      <c r="H7860" s="5">
        <v>0</v>
      </c>
      <c r="I7860" s="24">
        <f>VLOOKUP($E7860,Mapping!$A$2:$C$502,3,0)</f>
        <v>0</v>
      </c>
      <c r="J7860" s="24" t="str">
        <f>VLOOKUP($E7860,Mapping!$A$2:$C$502,2,0)</f>
        <v>Event After Effect</v>
      </c>
      <c r="K7860" s="24" t="str">
        <f>VLOOKUP(G7860,Mapping!$E$2:$F$246,2,0)</f>
        <v>S2</v>
      </c>
    </row>
    <row r="7861" spans="5:11" x14ac:dyDescent="0.25">
      <c r="E7861" s="5" t="s">
        <v>202</v>
      </c>
      <c r="F7861" s="1" t="s">
        <v>117</v>
      </c>
      <c r="G7861" s="2">
        <v>44389</v>
      </c>
      <c r="H7861" s="5">
        <v>0</v>
      </c>
      <c r="I7861" s="24" t="str">
        <f>VLOOKUP($E7861,Mapping!$A$2:$C$502,3,0)</f>
        <v>S1</v>
      </c>
      <c r="J7861" s="24" t="str">
        <f>VLOOKUP($E7861,Mapping!$A$2:$C$502,2,0)</f>
        <v>Facebook AEO AAA</v>
      </c>
      <c r="K7861" s="24" t="str">
        <f>VLOOKUP(G7861,Mapping!$E$2:$F$246,2,0)</f>
        <v>S2</v>
      </c>
    </row>
    <row r="7862" spans="5:11" x14ac:dyDescent="0.25">
      <c r="E7862" s="5" t="s">
        <v>203</v>
      </c>
      <c r="F7862" s="1" t="s">
        <v>117</v>
      </c>
      <c r="G7862" s="2">
        <v>44389</v>
      </c>
      <c r="H7862" s="5">
        <v>13672.0660254186</v>
      </c>
      <c r="I7862" s="24" t="str">
        <f>VLOOKUP($E7862,Mapping!$A$2:$C$502,3,0)</f>
        <v>S2</v>
      </c>
      <c r="J7862" s="24" t="str">
        <f>VLOOKUP($E7862,Mapping!$A$2:$C$502,2,0)</f>
        <v>Facebook AEO AAA</v>
      </c>
      <c r="K7862" s="24" t="str">
        <f>VLOOKUP(G7862,Mapping!$E$2:$F$246,2,0)</f>
        <v>S2</v>
      </c>
    </row>
    <row r="7863" spans="5:11" x14ac:dyDescent="0.25">
      <c r="E7863" s="5" t="s">
        <v>243</v>
      </c>
      <c r="F7863" s="1" t="s">
        <v>117</v>
      </c>
      <c r="G7863" s="2">
        <v>44389</v>
      </c>
      <c r="H7863" s="5">
        <v>0</v>
      </c>
      <c r="I7863" s="24" t="str">
        <f>VLOOKUP($E7863,Mapping!$A$2:$C$502,3,0)</f>
        <v>S3</v>
      </c>
      <c r="J7863" s="24" t="str">
        <f>VLOOKUP($E7863,Mapping!$A$2:$C$502,2,0)</f>
        <v>Facebook AEO AAA</v>
      </c>
      <c r="K7863" s="24" t="str">
        <f>VLOOKUP(G7863,Mapping!$E$2:$F$246,2,0)</f>
        <v>S2</v>
      </c>
    </row>
    <row r="7864" spans="5:11" x14ac:dyDescent="0.25">
      <c r="E7864" s="5" t="s">
        <v>204</v>
      </c>
      <c r="F7864" s="1" t="s">
        <v>117</v>
      </c>
      <c r="G7864" s="2">
        <v>44389</v>
      </c>
      <c r="H7864" s="5">
        <v>0</v>
      </c>
      <c r="I7864" s="24" t="str">
        <f>VLOOKUP($E7864,Mapping!$A$2:$C$502,3,0)</f>
        <v>Pre</v>
      </c>
      <c r="J7864" s="24" t="str">
        <f>VLOOKUP($E7864,Mapping!$A$2:$C$502,2,0)</f>
        <v>Facebook AEO AAA</v>
      </c>
      <c r="K7864" s="24" t="str">
        <f>VLOOKUP(G7864,Mapping!$E$2:$F$246,2,0)</f>
        <v>S2</v>
      </c>
    </row>
    <row r="7865" spans="5:11" x14ac:dyDescent="0.25">
      <c r="E7865" s="5" t="s">
        <v>205</v>
      </c>
      <c r="F7865" s="1" t="s">
        <v>117</v>
      </c>
      <c r="G7865" s="2">
        <v>44389</v>
      </c>
      <c r="H7865" s="5">
        <v>0</v>
      </c>
      <c r="I7865" s="24" t="str">
        <f>VLOOKUP($E7865,Mapping!$A$2:$C$502,3,0)</f>
        <v>S1</v>
      </c>
      <c r="J7865" s="24" t="str">
        <f>VLOOKUP($E7865,Mapping!$A$2:$C$502,2,0)</f>
        <v>Facebook AEO BAU</v>
      </c>
      <c r="K7865" s="24" t="str">
        <f>VLOOKUP(G7865,Mapping!$E$2:$F$246,2,0)</f>
        <v>S2</v>
      </c>
    </row>
    <row r="7866" spans="5:11" x14ac:dyDescent="0.25">
      <c r="E7866" s="5" t="s">
        <v>206</v>
      </c>
      <c r="F7866" s="1" t="s">
        <v>117</v>
      </c>
      <c r="G7866" s="2">
        <v>44389</v>
      </c>
      <c r="H7866" s="5">
        <v>21581.484960371101</v>
      </c>
      <c r="I7866" s="24" t="str">
        <f>VLOOKUP($E7866,Mapping!$A$2:$C$502,3,0)</f>
        <v>S2</v>
      </c>
      <c r="J7866" s="24" t="str">
        <f>VLOOKUP($E7866,Mapping!$A$2:$C$502,2,0)</f>
        <v>Facebook AEO BAU</v>
      </c>
      <c r="K7866" s="24" t="str">
        <f>VLOOKUP(G7866,Mapping!$E$2:$F$246,2,0)</f>
        <v>S2</v>
      </c>
    </row>
    <row r="7867" spans="5:11" x14ac:dyDescent="0.25">
      <c r="E7867" s="5" t="s">
        <v>244</v>
      </c>
      <c r="F7867" s="1" t="s">
        <v>117</v>
      </c>
      <c r="G7867" s="2">
        <v>44389</v>
      </c>
      <c r="H7867" s="5">
        <v>0</v>
      </c>
      <c r="I7867" s="24" t="str">
        <f>VLOOKUP($E7867,Mapping!$A$2:$C$502,3,0)</f>
        <v>S3</v>
      </c>
      <c r="J7867" s="24" t="str">
        <f>VLOOKUP($E7867,Mapping!$A$2:$C$502,2,0)</f>
        <v>Facebook AEO BAU</v>
      </c>
      <c r="K7867" s="24" t="str">
        <f>VLOOKUP(G7867,Mapping!$E$2:$F$246,2,0)</f>
        <v>S2</v>
      </c>
    </row>
    <row r="7868" spans="5:11" x14ac:dyDescent="0.25">
      <c r="E7868" s="5" t="s">
        <v>207</v>
      </c>
      <c r="F7868" s="1" t="s">
        <v>117</v>
      </c>
      <c r="G7868" s="2">
        <v>44389</v>
      </c>
      <c r="H7868" s="5">
        <v>0</v>
      </c>
      <c r="I7868" s="24" t="str">
        <f>VLOOKUP($E7868,Mapping!$A$2:$C$502,3,0)</f>
        <v>Pre</v>
      </c>
      <c r="J7868" s="24" t="str">
        <f>VLOOKUP($E7868,Mapping!$A$2:$C$502,2,0)</f>
        <v>Facebook AEO BAU</v>
      </c>
      <c r="K7868" s="24" t="str">
        <f>VLOOKUP(G7868,Mapping!$E$2:$F$246,2,0)</f>
        <v>S2</v>
      </c>
    </row>
    <row r="7869" spans="5:11" x14ac:dyDescent="0.25">
      <c r="E7869" s="5" t="s">
        <v>208</v>
      </c>
      <c r="F7869" s="1" t="s">
        <v>117</v>
      </c>
      <c r="G7869" s="2">
        <v>44389</v>
      </c>
      <c r="H7869" s="5">
        <v>0</v>
      </c>
      <c r="I7869" s="24" t="str">
        <f>VLOOKUP($E7869,Mapping!$A$2:$C$502,3,0)</f>
        <v>Pre</v>
      </c>
      <c r="J7869" s="24" t="str">
        <f>VLOOKUP($E7869,Mapping!$A$2:$C$502,2,0)</f>
        <v>Facebook VO AAA</v>
      </c>
      <c r="K7869" s="24" t="str">
        <f>VLOOKUP(G7869,Mapping!$E$2:$F$246,2,0)</f>
        <v>S2</v>
      </c>
    </row>
    <row r="7870" spans="5:11" x14ac:dyDescent="0.25">
      <c r="E7870" s="5" t="s">
        <v>209</v>
      </c>
      <c r="F7870" s="1" t="s">
        <v>117</v>
      </c>
      <c r="G7870" s="2">
        <v>44389</v>
      </c>
      <c r="H7870" s="5">
        <v>0</v>
      </c>
      <c r="I7870" s="24" t="str">
        <f>VLOOKUP($E7870,Mapping!$A$2:$C$502,3,0)</f>
        <v>S1</v>
      </c>
      <c r="J7870" s="24" t="str">
        <f>VLOOKUP($E7870,Mapping!$A$2:$C$502,2,0)</f>
        <v>Facebook VO AAA</v>
      </c>
      <c r="K7870" s="24" t="str">
        <f>VLOOKUP(G7870,Mapping!$E$2:$F$246,2,0)</f>
        <v>S2</v>
      </c>
    </row>
    <row r="7871" spans="5:11" x14ac:dyDescent="0.25">
      <c r="E7871" s="5" t="s">
        <v>210</v>
      </c>
      <c r="F7871" s="1" t="s">
        <v>117</v>
      </c>
      <c r="G7871" s="2">
        <v>44389</v>
      </c>
      <c r="H7871" s="5">
        <v>12064.3642845513</v>
      </c>
      <c r="I7871" s="24" t="str">
        <f>VLOOKUP($E7871,Mapping!$A$2:$C$502,3,0)</f>
        <v>S2</v>
      </c>
      <c r="J7871" s="24" t="str">
        <f>VLOOKUP($E7871,Mapping!$A$2:$C$502,2,0)</f>
        <v>Facebook VO AAA</v>
      </c>
      <c r="K7871" s="24" t="str">
        <f>VLOOKUP(G7871,Mapping!$E$2:$F$246,2,0)</f>
        <v>S2</v>
      </c>
    </row>
    <row r="7872" spans="5:11" x14ac:dyDescent="0.25">
      <c r="E7872" s="5" t="s">
        <v>245</v>
      </c>
      <c r="F7872" s="1" t="s">
        <v>117</v>
      </c>
      <c r="G7872" s="2">
        <v>44389</v>
      </c>
      <c r="H7872" s="5">
        <v>0</v>
      </c>
      <c r="I7872" s="24" t="str">
        <f>VLOOKUP($E7872,Mapping!$A$2:$C$502,3,0)</f>
        <v>S3</v>
      </c>
      <c r="J7872" s="24" t="str">
        <f>VLOOKUP($E7872,Mapping!$A$2:$C$502,2,0)</f>
        <v>Facebook VO AAA</v>
      </c>
      <c r="K7872" s="24" t="str">
        <f>VLOOKUP(G7872,Mapping!$E$2:$F$246,2,0)</f>
        <v>S2</v>
      </c>
    </row>
    <row r="7873" spans="5:11" x14ac:dyDescent="0.25">
      <c r="E7873" s="5" t="s">
        <v>211</v>
      </c>
      <c r="F7873" s="1" t="s">
        <v>117</v>
      </c>
      <c r="G7873" s="2">
        <v>44389</v>
      </c>
      <c r="H7873" s="5">
        <v>0</v>
      </c>
      <c r="I7873" s="24" t="str">
        <f>VLOOKUP($E7873,Mapping!$A$2:$C$502,3,0)</f>
        <v>Pre</v>
      </c>
      <c r="J7873" s="24" t="str">
        <f>VLOOKUP($E7873,Mapping!$A$2:$C$502,2,0)</f>
        <v>Facebook VO BAU</v>
      </c>
      <c r="K7873" s="24" t="str">
        <f>VLOOKUP(G7873,Mapping!$E$2:$F$246,2,0)</f>
        <v>S2</v>
      </c>
    </row>
    <row r="7874" spans="5:11" x14ac:dyDescent="0.25">
      <c r="E7874" s="5" t="s">
        <v>212</v>
      </c>
      <c r="F7874" s="1" t="s">
        <v>117</v>
      </c>
      <c r="G7874" s="2">
        <v>44389</v>
      </c>
      <c r="H7874" s="5">
        <v>0</v>
      </c>
      <c r="I7874" s="24" t="str">
        <f>VLOOKUP($E7874,Mapping!$A$2:$C$502,3,0)</f>
        <v>S1</v>
      </c>
      <c r="J7874" s="24" t="str">
        <f>VLOOKUP($E7874,Mapping!$A$2:$C$502,2,0)</f>
        <v>Facebook VO BAU</v>
      </c>
      <c r="K7874" s="24" t="str">
        <f>VLOOKUP(G7874,Mapping!$E$2:$F$246,2,0)</f>
        <v>S2</v>
      </c>
    </row>
    <row r="7875" spans="5:11" x14ac:dyDescent="0.25">
      <c r="E7875" s="5" t="s">
        <v>213</v>
      </c>
      <c r="F7875" s="1" t="s">
        <v>117</v>
      </c>
      <c r="G7875" s="2">
        <v>44389</v>
      </c>
      <c r="H7875" s="5">
        <v>2045.9578244049801</v>
      </c>
      <c r="I7875" s="24" t="str">
        <f>VLOOKUP($E7875,Mapping!$A$2:$C$502,3,0)</f>
        <v>S2</v>
      </c>
      <c r="J7875" s="24" t="str">
        <f>VLOOKUP($E7875,Mapping!$A$2:$C$502,2,0)</f>
        <v>Facebook VO BAU</v>
      </c>
      <c r="K7875" s="24" t="str">
        <f>VLOOKUP(G7875,Mapping!$E$2:$F$246,2,0)</f>
        <v>S2</v>
      </c>
    </row>
    <row r="7876" spans="5:11" x14ac:dyDescent="0.25">
      <c r="E7876" s="5" t="s">
        <v>246</v>
      </c>
      <c r="F7876" s="1" t="s">
        <v>117</v>
      </c>
      <c r="G7876" s="2">
        <v>44389</v>
      </c>
      <c r="H7876" s="5">
        <v>0</v>
      </c>
      <c r="I7876" s="24" t="str">
        <f>VLOOKUP($E7876,Mapping!$A$2:$C$502,3,0)</f>
        <v>S3</v>
      </c>
      <c r="J7876" s="24" t="str">
        <f>VLOOKUP($E7876,Mapping!$A$2:$C$502,2,0)</f>
        <v>Facebook VO BAU</v>
      </c>
      <c r="K7876" s="24" t="str">
        <f>VLOOKUP(G7876,Mapping!$E$2:$F$246,2,0)</f>
        <v>S2</v>
      </c>
    </row>
    <row r="7877" spans="5:11" x14ac:dyDescent="0.25">
      <c r="E7877" s="5" t="s">
        <v>214</v>
      </c>
      <c r="F7877" s="1" t="s">
        <v>117</v>
      </c>
      <c r="G7877" s="2">
        <v>44389</v>
      </c>
      <c r="H7877" s="5">
        <v>0</v>
      </c>
      <c r="I7877" s="24" t="str">
        <f>VLOOKUP($E7877,Mapping!$A$2:$C$502,3,0)</f>
        <v>Pre</v>
      </c>
      <c r="J7877" s="24" t="str">
        <f>VLOOKUP($E7877,Mapping!$A$2:$C$502,2,0)</f>
        <v>Facebook VO Dynamic</v>
      </c>
      <c r="K7877" s="24" t="str">
        <f>VLOOKUP(G7877,Mapping!$E$2:$F$246,2,0)</f>
        <v>S2</v>
      </c>
    </row>
    <row r="7878" spans="5:11" x14ac:dyDescent="0.25">
      <c r="E7878" s="5" t="s">
        <v>215</v>
      </c>
      <c r="F7878" s="1" t="s">
        <v>117</v>
      </c>
      <c r="G7878" s="2">
        <v>44389</v>
      </c>
      <c r="H7878" s="5">
        <v>420.50147904862899</v>
      </c>
      <c r="I7878" s="24" t="str">
        <f>VLOOKUP($E7878,Mapping!$A$2:$C$502,3,0)</f>
        <v>S1</v>
      </c>
      <c r="J7878" s="24" t="str">
        <f>VLOOKUP($E7878,Mapping!$A$2:$C$502,2,0)</f>
        <v>Facebook VO Dynamic</v>
      </c>
      <c r="K7878" s="24" t="str">
        <f>VLOOKUP(G7878,Mapping!$E$2:$F$246,2,0)</f>
        <v>S2</v>
      </c>
    </row>
    <row r="7879" spans="5:11" x14ac:dyDescent="0.25">
      <c r="E7879" s="5" t="s">
        <v>216</v>
      </c>
      <c r="F7879" s="1" t="s">
        <v>117</v>
      </c>
      <c r="G7879" s="2">
        <v>44389</v>
      </c>
      <c r="H7879" s="5">
        <v>0</v>
      </c>
      <c r="I7879" s="24" t="str">
        <f>VLOOKUP($E7879,Mapping!$A$2:$C$502,3,0)</f>
        <v>Pre</v>
      </c>
      <c r="J7879" s="24" t="str">
        <f>VLOOKUP($E7879,Mapping!$A$2:$C$502,2,0)</f>
        <v>Google Display</v>
      </c>
      <c r="K7879" s="24" t="str">
        <f>VLOOKUP(G7879,Mapping!$E$2:$F$246,2,0)</f>
        <v>S2</v>
      </c>
    </row>
    <row r="7880" spans="5:11" x14ac:dyDescent="0.25">
      <c r="E7880" s="5" t="s">
        <v>217</v>
      </c>
      <c r="F7880" s="1" t="s">
        <v>117</v>
      </c>
      <c r="G7880" s="2">
        <v>44389</v>
      </c>
      <c r="H7880" s="5">
        <v>0</v>
      </c>
      <c r="I7880" s="24">
        <f>VLOOKUP($E7880,Mapping!$A$2:$C$502,3,0)</f>
        <v>0</v>
      </c>
      <c r="J7880" s="24" t="str">
        <f>VLOOKUP($E7880,Mapping!$A$2:$C$502,2,0)</f>
        <v>Google Display</v>
      </c>
      <c r="K7880" s="24" t="str">
        <f>VLOOKUP(G7880,Mapping!$E$2:$F$246,2,0)</f>
        <v>S2</v>
      </c>
    </row>
    <row r="7881" spans="5:11" x14ac:dyDescent="0.25">
      <c r="E7881" s="5" t="s">
        <v>229</v>
      </c>
      <c r="F7881" s="1" t="s">
        <v>117</v>
      </c>
      <c r="G7881" s="2">
        <v>44389</v>
      </c>
      <c r="H7881" s="5">
        <v>11167.5208155726</v>
      </c>
      <c r="I7881" s="24">
        <f>VLOOKUP($E7881,Mapping!$A$2:$C$502,3,0)</f>
        <v>0</v>
      </c>
      <c r="J7881" s="24" t="str">
        <f>VLOOKUP($E7881,Mapping!$A$2:$C$502,2,0)</f>
        <v>Google Display</v>
      </c>
      <c r="K7881" s="24" t="str">
        <f>VLOOKUP(G7881,Mapping!$E$2:$F$246,2,0)</f>
        <v>S2</v>
      </c>
    </row>
    <row r="7882" spans="5:11" x14ac:dyDescent="0.25">
      <c r="E7882" s="5" t="s">
        <v>218</v>
      </c>
      <c r="F7882" s="1" t="s">
        <v>117</v>
      </c>
      <c r="G7882" s="2">
        <v>44389</v>
      </c>
      <c r="H7882" s="5">
        <v>0</v>
      </c>
      <c r="I7882" s="24">
        <f>VLOOKUP($E7882,Mapping!$A$2:$C$502,3,0)</f>
        <v>0</v>
      </c>
      <c r="J7882" s="24" t="str">
        <f>VLOOKUP($E7882,Mapping!$A$2:$C$502,2,0)</f>
        <v>Google Display</v>
      </c>
      <c r="K7882" s="24" t="str">
        <f>VLOOKUP(G7882,Mapping!$E$2:$F$246,2,0)</f>
        <v>S2</v>
      </c>
    </row>
    <row r="7883" spans="5:11" x14ac:dyDescent="0.25">
      <c r="E7883" s="5" t="s">
        <v>230</v>
      </c>
      <c r="F7883" s="1" t="s">
        <v>117</v>
      </c>
      <c r="G7883" s="2">
        <v>44389</v>
      </c>
      <c r="H7883" s="5">
        <v>0</v>
      </c>
      <c r="I7883" s="24" t="str">
        <f>VLOOKUP($E7883,Mapping!$A$2:$C$502,3,0)</f>
        <v>S1</v>
      </c>
      <c r="J7883" s="24" t="str">
        <f>VLOOKUP($E7883,Mapping!$A$2:$C$502,2,0)</f>
        <v>Google Display</v>
      </c>
      <c r="K7883" s="24" t="str">
        <f>VLOOKUP(G7883,Mapping!$E$2:$F$246,2,0)</f>
        <v>S2</v>
      </c>
    </row>
    <row r="7884" spans="5:11" x14ac:dyDescent="0.25">
      <c r="E7884" s="5" t="s">
        <v>219</v>
      </c>
      <c r="F7884" s="1" t="s">
        <v>117</v>
      </c>
      <c r="G7884" s="2">
        <v>44389</v>
      </c>
      <c r="H7884" s="5">
        <v>0</v>
      </c>
      <c r="I7884" s="24" t="str">
        <f>VLOOKUP($E7884,Mapping!$A$2:$C$502,3,0)</f>
        <v>Pre</v>
      </c>
      <c r="J7884" s="24" t="str">
        <f>VLOOKUP($E7884,Mapping!$A$2:$C$502,2,0)</f>
        <v>Google Youtube</v>
      </c>
      <c r="K7884" s="24" t="str">
        <f>VLOOKUP(G7884,Mapping!$E$2:$F$246,2,0)</f>
        <v>S2</v>
      </c>
    </row>
    <row r="7885" spans="5:11" x14ac:dyDescent="0.25">
      <c r="E7885" s="5" t="s">
        <v>220</v>
      </c>
      <c r="F7885" s="1" t="s">
        <v>117</v>
      </c>
      <c r="G7885" s="2">
        <v>44389</v>
      </c>
      <c r="H7885" s="5">
        <v>0</v>
      </c>
      <c r="I7885" s="24">
        <f>VLOOKUP($E7885,Mapping!$A$2:$C$502,3,0)</f>
        <v>0</v>
      </c>
      <c r="J7885" s="24" t="str">
        <f>VLOOKUP($E7885,Mapping!$A$2:$C$502,2,0)</f>
        <v>Google Youtube</v>
      </c>
      <c r="K7885" s="24" t="str">
        <f>VLOOKUP(G7885,Mapping!$E$2:$F$246,2,0)</f>
        <v>S2</v>
      </c>
    </row>
    <row r="7886" spans="5:11" x14ac:dyDescent="0.25">
      <c r="E7886" s="5" t="s">
        <v>231</v>
      </c>
      <c r="F7886" s="1" t="s">
        <v>117</v>
      </c>
      <c r="G7886" s="2">
        <v>44389</v>
      </c>
      <c r="H7886" s="5">
        <v>274.80404986345701</v>
      </c>
      <c r="I7886" s="24">
        <f>VLOOKUP($E7886,Mapping!$A$2:$C$502,3,0)</f>
        <v>0</v>
      </c>
      <c r="J7886" s="24" t="str">
        <f>VLOOKUP($E7886,Mapping!$A$2:$C$502,2,0)</f>
        <v>Google Youtube</v>
      </c>
      <c r="K7886" s="24" t="str">
        <f>VLOOKUP(G7886,Mapping!$E$2:$F$246,2,0)</f>
        <v>S2</v>
      </c>
    </row>
    <row r="7887" spans="5:11" x14ac:dyDescent="0.25">
      <c r="E7887" s="5" t="s">
        <v>221</v>
      </c>
      <c r="F7887" s="1" t="s">
        <v>117</v>
      </c>
      <c r="G7887" s="2">
        <v>44389</v>
      </c>
      <c r="H7887" s="5">
        <v>0</v>
      </c>
      <c r="I7887" s="24">
        <f>VLOOKUP($E7887,Mapping!$A$2:$C$502,3,0)</f>
        <v>0</v>
      </c>
      <c r="J7887" s="24" t="str">
        <f>VLOOKUP($E7887,Mapping!$A$2:$C$502,2,0)</f>
        <v>Google Youtube</v>
      </c>
      <c r="K7887" s="24" t="str">
        <f>VLOOKUP(G7887,Mapping!$E$2:$F$246,2,0)</f>
        <v>S2</v>
      </c>
    </row>
    <row r="7888" spans="5:11" x14ac:dyDescent="0.25">
      <c r="E7888" s="5" t="s">
        <v>232</v>
      </c>
      <c r="F7888" s="1" t="s">
        <v>117</v>
      </c>
      <c r="G7888" s="2">
        <v>44389</v>
      </c>
      <c r="H7888" s="5">
        <v>17278.296315629599</v>
      </c>
      <c r="I7888" s="24" t="str">
        <f>VLOOKUP($E7888,Mapping!$A$2:$C$502,3,0)</f>
        <v>S1</v>
      </c>
      <c r="J7888" s="24" t="str">
        <f>VLOOKUP($E7888,Mapping!$A$2:$C$502,2,0)</f>
        <v>Google Youtube</v>
      </c>
      <c r="K7888" s="24" t="str">
        <f>VLOOKUP(G7888,Mapping!$E$2:$F$246,2,0)</f>
        <v>S2</v>
      </c>
    </row>
    <row r="7889" spans="5:11" x14ac:dyDescent="0.25">
      <c r="E7889" s="5" t="s">
        <v>73</v>
      </c>
      <c r="F7889" s="1" t="s">
        <v>117</v>
      </c>
      <c r="G7889" s="2">
        <v>44389</v>
      </c>
      <c r="H7889" s="5">
        <v>282876.95580592903</v>
      </c>
      <c r="I7889" s="24">
        <f>VLOOKUP($E7889,Mapping!$A$2:$C$502,3,0)</f>
        <v>0</v>
      </c>
      <c r="J7889" s="24">
        <f>VLOOKUP($E7889,Mapping!$A$2:$C$502,2,0)</f>
        <v>0</v>
      </c>
      <c r="K7889" s="24" t="str">
        <f>VLOOKUP(G7889,Mapping!$E$2:$F$246,2,0)</f>
        <v>S2</v>
      </c>
    </row>
    <row r="7890" spans="5:11" x14ac:dyDescent="0.25">
      <c r="E7890" s="5" t="s">
        <v>149</v>
      </c>
      <c r="F7890" s="1" t="s">
        <v>117</v>
      </c>
      <c r="G7890" s="2">
        <v>44389</v>
      </c>
      <c r="H7890" s="5">
        <v>0</v>
      </c>
      <c r="I7890" s="24">
        <f>VLOOKUP($E7890,Mapping!$A$2:$C$502,3,0)</f>
        <v>0</v>
      </c>
      <c r="J7890" s="24" t="str">
        <f>VLOOKUP($E7890,Mapping!$A$2:$C$502,2,0)</f>
        <v>Event After Effect</v>
      </c>
      <c r="K7890" s="24" t="str">
        <f>VLOOKUP(G7890,Mapping!$E$2:$F$246,2,0)</f>
        <v>S2</v>
      </c>
    </row>
    <row r="7891" spans="5:11" x14ac:dyDescent="0.25">
      <c r="E7891" s="5" t="s">
        <v>150</v>
      </c>
      <c r="F7891" s="1" t="s">
        <v>117</v>
      </c>
      <c r="G7891" s="2">
        <v>44389</v>
      </c>
      <c r="H7891" s="5">
        <v>0</v>
      </c>
      <c r="I7891" s="24">
        <f>VLOOKUP($E7891,Mapping!$A$2:$C$502,3,0)</f>
        <v>0</v>
      </c>
      <c r="J7891" s="24" t="str">
        <f>VLOOKUP($E7891,Mapping!$A$2:$C$502,2,0)</f>
        <v>Internal Event</v>
      </c>
      <c r="K7891" s="24" t="str">
        <f>VLOOKUP(G7891,Mapping!$E$2:$F$246,2,0)</f>
        <v>S2</v>
      </c>
    </row>
    <row r="7892" spans="5:11" x14ac:dyDescent="0.25">
      <c r="E7892" s="5" t="s">
        <v>151</v>
      </c>
      <c r="F7892" s="1" t="s">
        <v>117</v>
      </c>
      <c r="G7892" s="2">
        <v>44389</v>
      </c>
      <c r="H7892" s="5">
        <v>0</v>
      </c>
      <c r="I7892" s="24">
        <f>VLOOKUP($E7892,Mapping!$A$2:$C$502,3,0)</f>
        <v>0</v>
      </c>
      <c r="J7892" s="24" t="str">
        <f>VLOOKUP($E7892,Mapping!$A$2:$C$502,2,0)</f>
        <v>Internal Event</v>
      </c>
      <c r="K7892" s="24" t="str">
        <f>VLOOKUP(G7892,Mapping!$E$2:$F$246,2,0)</f>
        <v>S2</v>
      </c>
    </row>
    <row r="7893" spans="5:11" x14ac:dyDescent="0.25">
      <c r="E7893" s="5" t="s">
        <v>152</v>
      </c>
      <c r="F7893" s="1" t="s">
        <v>117</v>
      </c>
      <c r="G7893" s="2">
        <v>44389</v>
      </c>
      <c r="H7893" s="5">
        <v>0</v>
      </c>
      <c r="I7893" s="24">
        <f>VLOOKUP($E7893,Mapping!$A$2:$C$502,3,0)</f>
        <v>0</v>
      </c>
      <c r="J7893" s="24" t="str">
        <f>VLOOKUP($E7893,Mapping!$A$2:$C$502,2,0)</f>
        <v>Internal Event</v>
      </c>
      <c r="K7893" s="24" t="str">
        <f>VLOOKUP(G7893,Mapping!$E$2:$F$246,2,0)</f>
        <v>S2</v>
      </c>
    </row>
    <row r="7894" spans="5:11" x14ac:dyDescent="0.25">
      <c r="E7894" s="5" t="s">
        <v>153</v>
      </c>
      <c r="F7894" s="1" t="s">
        <v>117</v>
      </c>
      <c r="G7894" s="2">
        <v>44389</v>
      </c>
      <c r="H7894" s="5">
        <v>-26587.378751716002</v>
      </c>
      <c r="I7894" s="24">
        <f>VLOOKUP($E7894,Mapping!$A$2:$C$502,3,0)</f>
        <v>0</v>
      </c>
      <c r="J7894" s="24" t="str">
        <f>VLOOKUP($E7894,Mapping!$A$2:$C$502,2,0)</f>
        <v>Monday Effect</v>
      </c>
      <c r="K7894" s="24" t="str">
        <f>VLOOKUP(G7894,Mapping!$E$2:$F$246,2,0)</f>
        <v>S2</v>
      </c>
    </row>
    <row r="7895" spans="5:11" x14ac:dyDescent="0.25">
      <c r="E7895" s="5" t="s">
        <v>154</v>
      </c>
      <c r="F7895" s="1" t="s">
        <v>117</v>
      </c>
      <c r="G7895" s="2">
        <v>44389</v>
      </c>
      <c r="H7895" s="5">
        <v>0</v>
      </c>
      <c r="I7895" s="24">
        <f>VLOOKUP($E7895,Mapping!$A$2:$C$502,3,0)</f>
        <v>0</v>
      </c>
      <c r="J7895" s="24" t="str">
        <f>VLOOKUP($E7895,Mapping!$A$2:$C$502,2,0)</f>
        <v>New Content</v>
      </c>
      <c r="K7895" s="24" t="str">
        <f>VLOOKUP(G7895,Mapping!$E$2:$F$246,2,0)</f>
        <v>S2</v>
      </c>
    </row>
    <row r="7896" spans="5:11" x14ac:dyDescent="0.25">
      <c r="E7896" s="5" t="s">
        <v>155</v>
      </c>
      <c r="F7896" s="1" t="s">
        <v>117</v>
      </c>
      <c r="G7896" s="2">
        <v>44389</v>
      </c>
      <c r="H7896" s="5">
        <v>0</v>
      </c>
      <c r="I7896" s="24">
        <f>VLOOKUP($E7896,Mapping!$A$2:$C$502,3,0)</f>
        <v>0</v>
      </c>
      <c r="J7896" s="24" t="str">
        <f>VLOOKUP($E7896,Mapping!$A$2:$C$502,2,0)</f>
        <v>Internal Event</v>
      </c>
      <c r="K7896" s="24" t="str">
        <f>VLOOKUP(G7896,Mapping!$E$2:$F$246,2,0)</f>
        <v>S2</v>
      </c>
    </row>
    <row r="7897" spans="5:11" x14ac:dyDescent="0.25">
      <c r="E7897" s="5" t="s">
        <v>156</v>
      </c>
      <c r="F7897" s="1" t="s">
        <v>117</v>
      </c>
      <c r="G7897" s="2">
        <v>44389</v>
      </c>
      <c r="H7897" s="5">
        <v>0</v>
      </c>
      <c r="I7897" s="24">
        <f>VLOOKUP($E7897,Mapping!$A$2:$C$502,3,0)</f>
        <v>0</v>
      </c>
      <c r="J7897" s="24" t="str">
        <f>VLOOKUP($E7897,Mapping!$A$2:$C$502,2,0)</f>
        <v>Internal Event</v>
      </c>
      <c r="K7897" s="24" t="str">
        <f>VLOOKUP(G7897,Mapping!$E$2:$F$246,2,0)</f>
        <v>S2</v>
      </c>
    </row>
    <row r="7898" spans="5:11" x14ac:dyDescent="0.25">
      <c r="E7898" s="5" t="s">
        <v>233</v>
      </c>
      <c r="F7898" s="1" t="s">
        <v>117</v>
      </c>
      <c r="G7898" s="2">
        <v>44389</v>
      </c>
      <c r="H7898" s="5">
        <v>2172.4399053598199</v>
      </c>
      <c r="I7898" s="24" t="str">
        <f>VLOOKUP($E7898,Mapping!$A$2:$C$502,3,0)</f>
        <v>S2</v>
      </c>
      <c r="J7898" s="24" t="str">
        <f>VLOOKUP($E7898,Mapping!$A$2:$C$502,2,0)</f>
        <v>Reddit</v>
      </c>
      <c r="K7898" s="24" t="str">
        <f>VLOOKUP(G7898,Mapping!$E$2:$F$246,2,0)</f>
        <v>S2</v>
      </c>
    </row>
    <row r="7899" spans="5:11" x14ac:dyDescent="0.25">
      <c r="E7899" s="5" t="s">
        <v>158</v>
      </c>
      <c r="F7899" s="1" t="s">
        <v>117</v>
      </c>
      <c r="G7899" s="2">
        <v>44389</v>
      </c>
      <c r="H7899" s="5">
        <v>0</v>
      </c>
      <c r="I7899" s="24">
        <f>VLOOKUP($E7899,Mapping!$A$2:$C$502,3,0)</f>
        <v>0</v>
      </c>
      <c r="J7899" s="24" t="str">
        <f>VLOOKUP($E7899,Mapping!$A$2:$C$502,2,0)</f>
        <v>Internal Event</v>
      </c>
      <c r="K7899" s="24" t="str">
        <f>VLOOKUP(G7899,Mapping!$E$2:$F$246,2,0)</f>
        <v>S2</v>
      </c>
    </row>
    <row r="7900" spans="5:11" x14ac:dyDescent="0.25">
      <c r="E7900" s="5" t="s">
        <v>159</v>
      </c>
      <c r="F7900" s="1" t="s">
        <v>117</v>
      </c>
      <c r="G7900" s="2">
        <v>44389</v>
      </c>
      <c r="H7900" s="5">
        <v>0</v>
      </c>
      <c r="I7900" s="24">
        <f>VLOOKUP($E7900,Mapping!$A$2:$C$502,3,0)</f>
        <v>0</v>
      </c>
      <c r="J7900" s="24" t="str">
        <f>VLOOKUP($E7900,Mapping!$A$2:$C$502,2,0)</f>
        <v>Event After Effect</v>
      </c>
      <c r="K7900" s="24" t="str">
        <f>VLOOKUP(G7900,Mapping!$E$2:$F$246,2,0)</f>
        <v>S2</v>
      </c>
    </row>
    <row r="7901" spans="5:11" x14ac:dyDescent="0.25">
      <c r="E7901" s="5" t="s">
        <v>160</v>
      </c>
      <c r="F7901" s="1" t="s">
        <v>117</v>
      </c>
      <c r="G7901" s="2">
        <v>44389</v>
      </c>
      <c r="H7901" s="5">
        <v>0</v>
      </c>
      <c r="I7901" s="24">
        <f>VLOOKUP($E7901,Mapping!$A$2:$C$502,3,0)</f>
        <v>0</v>
      </c>
      <c r="J7901" s="24" t="str">
        <f>VLOOKUP($E7901,Mapping!$A$2:$C$502,2,0)</f>
        <v>Event After Effect</v>
      </c>
      <c r="K7901" s="24" t="str">
        <f>VLOOKUP(G7901,Mapping!$E$2:$F$246,2,0)</f>
        <v>S2</v>
      </c>
    </row>
    <row r="7902" spans="5:11" x14ac:dyDescent="0.25">
      <c r="E7902" s="5" t="s">
        <v>161</v>
      </c>
      <c r="F7902" s="1" t="s">
        <v>117</v>
      </c>
      <c r="G7902" s="2">
        <v>44389</v>
      </c>
      <c r="H7902" s="5">
        <v>0</v>
      </c>
      <c r="I7902" s="24">
        <f>VLOOKUP($E7902,Mapping!$A$2:$C$502,3,0)</f>
        <v>0</v>
      </c>
      <c r="J7902" s="24" t="str">
        <f>VLOOKUP($E7902,Mapping!$A$2:$C$502,2,0)</f>
        <v>Internal Event</v>
      </c>
      <c r="K7902" s="24" t="str">
        <f>VLOOKUP(G7902,Mapping!$E$2:$F$246,2,0)</f>
        <v>S2</v>
      </c>
    </row>
    <row r="7903" spans="5:11" x14ac:dyDescent="0.25">
      <c r="E7903" s="5" t="s">
        <v>162</v>
      </c>
      <c r="F7903" s="1" t="s">
        <v>117</v>
      </c>
      <c r="G7903" s="2">
        <v>44389</v>
      </c>
      <c r="H7903" s="5">
        <v>0</v>
      </c>
      <c r="I7903" s="24">
        <f>VLOOKUP($E7903,Mapping!$A$2:$C$502,3,0)</f>
        <v>0</v>
      </c>
      <c r="J7903" s="24" t="str">
        <f>VLOOKUP($E7903,Mapping!$A$2:$C$502,2,0)</f>
        <v>Tuesday Effect</v>
      </c>
      <c r="K7903" s="24" t="str">
        <f>VLOOKUP(G7903,Mapping!$E$2:$F$246,2,0)</f>
        <v>S2</v>
      </c>
    </row>
    <row r="7904" spans="5:11" x14ac:dyDescent="0.25">
      <c r="E7904" s="5" t="s">
        <v>222</v>
      </c>
      <c r="F7904" s="1" t="s">
        <v>117</v>
      </c>
      <c r="G7904" s="2">
        <v>44389</v>
      </c>
      <c r="H7904" s="5">
        <v>0</v>
      </c>
      <c r="I7904" s="24" t="str">
        <f>VLOOKUP($E7904,Mapping!$A$2:$C$502,3,0)</f>
        <v>Pre</v>
      </c>
      <c r="J7904" s="24" t="str">
        <f>VLOOKUP($E7904,Mapping!$A$2:$C$502,2,0)</f>
        <v>Unity</v>
      </c>
      <c r="K7904" s="24" t="str">
        <f>VLOOKUP(G7904,Mapping!$E$2:$F$246,2,0)</f>
        <v>S2</v>
      </c>
    </row>
    <row r="7905" spans="5:11" x14ac:dyDescent="0.25">
      <c r="E7905" s="5" t="s">
        <v>234</v>
      </c>
      <c r="F7905" s="1" t="s">
        <v>117</v>
      </c>
      <c r="G7905" s="2">
        <v>44389</v>
      </c>
      <c r="H7905" s="5">
        <v>0</v>
      </c>
      <c r="I7905" s="24" t="str">
        <f>VLOOKUP($E7905,Mapping!$A$2:$C$502,3,0)</f>
        <v>S1</v>
      </c>
      <c r="J7905" s="24" t="str">
        <f>VLOOKUP($E7905,Mapping!$A$2:$C$502,2,0)</f>
        <v>Unity</v>
      </c>
      <c r="K7905" s="24" t="str">
        <f>VLOOKUP(G7905,Mapping!$E$2:$F$246,2,0)</f>
        <v>S2</v>
      </c>
    </row>
    <row r="7906" spans="5:11" x14ac:dyDescent="0.25">
      <c r="E7906" s="5" t="s">
        <v>235</v>
      </c>
      <c r="F7906" s="1" t="s">
        <v>117</v>
      </c>
      <c r="G7906" s="2">
        <v>44389</v>
      </c>
      <c r="H7906" s="5">
        <v>2099.4065425098202</v>
      </c>
      <c r="I7906" s="24" t="str">
        <f>VLOOKUP($E7906,Mapping!$A$2:$C$502,3,0)</f>
        <v>S2</v>
      </c>
      <c r="J7906" s="24" t="str">
        <f>VLOOKUP($E7906,Mapping!$A$2:$C$502,2,0)</f>
        <v>Unity</v>
      </c>
      <c r="K7906" s="24" t="str">
        <f>VLOOKUP(G7906,Mapping!$E$2:$F$246,2,0)</f>
        <v>S2</v>
      </c>
    </row>
    <row r="7907" spans="5:11" x14ac:dyDescent="0.25">
      <c r="E7907" s="5" t="s">
        <v>247</v>
      </c>
      <c r="F7907" s="1" t="s">
        <v>117</v>
      </c>
      <c r="G7907" s="2">
        <v>44389</v>
      </c>
      <c r="H7907" s="5">
        <v>0</v>
      </c>
      <c r="I7907" s="24" t="str">
        <f>VLOOKUP($E7907,Mapping!$A$2:$C$502,3,0)</f>
        <v>S3</v>
      </c>
      <c r="J7907" s="24" t="str">
        <f>VLOOKUP($E7907,Mapping!$A$2:$C$502,2,0)</f>
        <v>Unity</v>
      </c>
      <c r="K7907" s="24" t="str">
        <f>VLOOKUP(G7907,Mapping!$E$2:$F$246,2,0)</f>
        <v>S2</v>
      </c>
    </row>
    <row r="7908" spans="5:11" x14ac:dyDescent="0.25">
      <c r="E7908" s="5" t="s">
        <v>200</v>
      </c>
      <c r="F7908" s="1" t="s">
        <v>117</v>
      </c>
      <c r="G7908" s="2">
        <v>44390</v>
      </c>
      <c r="H7908" s="5">
        <v>4685.27918827128</v>
      </c>
      <c r="I7908" s="24">
        <f>VLOOKUP($E7908,Mapping!$A$2:$C$502,3,0)</f>
        <v>0</v>
      </c>
      <c r="J7908" s="24" t="str">
        <f>VLOOKUP($E7908,Mapping!$A$2:$C$502,2,0)</f>
        <v>Apple Search</v>
      </c>
      <c r="K7908" s="24" t="str">
        <f>VLOOKUP(G7908,Mapping!$E$2:$F$246,2,0)</f>
        <v>S2</v>
      </c>
    </row>
    <row r="7909" spans="5:11" x14ac:dyDescent="0.25">
      <c r="E7909" s="5" t="s">
        <v>227</v>
      </c>
      <c r="F7909" s="1" t="s">
        <v>117</v>
      </c>
      <c r="G7909" s="2">
        <v>44390</v>
      </c>
      <c r="H7909" s="5">
        <v>63.1386283765193</v>
      </c>
      <c r="I7909" s="24">
        <f>VLOOKUP($E7909,Mapping!$A$2:$C$502,3,0)</f>
        <v>0</v>
      </c>
      <c r="J7909" s="24" t="str">
        <f>VLOOKUP($E7909,Mapping!$A$2:$C$502,2,0)</f>
        <v>Applovin Rewarded</v>
      </c>
      <c r="K7909" s="24" t="str">
        <f>VLOOKUP(G7909,Mapping!$E$2:$F$246,2,0)</f>
        <v>S2</v>
      </c>
    </row>
    <row r="7910" spans="5:11" x14ac:dyDescent="0.25">
      <c r="E7910" s="5" t="s">
        <v>201</v>
      </c>
      <c r="F7910" s="1" t="s">
        <v>117</v>
      </c>
      <c r="G7910" s="2">
        <v>44390</v>
      </c>
      <c r="H7910" s="5">
        <v>37.475903576102802</v>
      </c>
      <c r="I7910" s="24">
        <f>VLOOKUP($E7910,Mapping!$A$2:$C$502,3,0)</f>
        <v>0</v>
      </c>
      <c r="J7910" s="24" t="str">
        <f>VLOOKUP($E7910,Mapping!$A$2:$C$502,2,0)</f>
        <v>Applovin Video</v>
      </c>
      <c r="K7910" s="24" t="str">
        <f>VLOOKUP(G7910,Mapping!$E$2:$F$246,2,0)</f>
        <v>S2</v>
      </c>
    </row>
    <row r="7911" spans="5:11" x14ac:dyDescent="0.25">
      <c r="E7911" s="5" t="s">
        <v>143</v>
      </c>
      <c r="F7911" s="1" t="s">
        <v>117</v>
      </c>
      <c r="G7911" s="2">
        <v>44390</v>
      </c>
      <c r="H7911" s="5">
        <v>0</v>
      </c>
      <c r="I7911" s="24">
        <f>VLOOKUP($E7911,Mapping!$A$2:$C$502,3,0)</f>
        <v>0</v>
      </c>
      <c r="J7911" s="24" t="str">
        <f>VLOOKUP($E7911,Mapping!$A$2:$C$502,2,0)</f>
        <v>Bug Fix</v>
      </c>
      <c r="K7911" s="24" t="str">
        <f>VLOOKUP(G7911,Mapping!$E$2:$F$246,2,0)</f>
        <v>S2</v>
      </c>
    </row>
    <row r="7912" spans="5:11" x14ac:dyDescent="0.25">
      <c r="E7912" s="5" t="s">
        <v>144</v>
      </c>
      <c r="F7912" s="1" t="s">
        <v>117</v>
      </c>
      <c r="G7912" s="2">
        <v>44390</v>
      </c>
      <c r="H7912" s="5">
        <v>0</v>
      </c>
      <c r="I7912" s="24">
        <f>VLOOKUP($E7912,Mapping!$A$2:$C$502,3,0)</f>
        <v>0</v>
      </c>
      <c r="J7912" s="24" t="str">
        <f>VLOOKUP($E7912,Mapping!$A$2:$C$502,2,0)</f>
        <v>Bug Fix</v>
      </c>
      <c r="K7912" s="24" t="str">
        <f>VLOOKUP(G7912,Mapping!$E$2:$F$246,2,0)</f>
        <v>S2</v>
      </c>
    </row>
    <row r="7913" spans="5:11" x14ac:dyDescent="0.25">
      <c r="E7913" s="5" t="s">
        <v>226</v>
      </c>
      <c r="F7913" s="1" t="s">
        <v>117</v>
      </c>
      <c r="G7913" s="2">
        <v>44390</v>
      </c>
      <c r="H7913" s="5">
        <v>0</v>
      </c>
      <c r="I7913" s="24">
        <f>VLOOKUP($E7913,Mapping!$A$2:$C$502,3,0)</f>
        <v>0</v>
      </c>
      <c r="J7913" s="24" t="str">
        <f>VLOOKUP($E7913,Mapping!$A$2:$C$502,2,0)</f>
        <v>Bug Fix</v>
      </c>
      <c r="K7913" s="24" t="str">
        <f>VLOOKUP(G7913,Mapping!$E$2:$F$246,2,0)</f>
        <v>S2</v>
      </c>
    </row>
    <row r="7914" spans="5:11" x14ac:dyDescent="0.25">
      <c r="E7914" s="5" t="s">
        <v>146</v>
      </c>
      <c r="F7914" s="1" t="s">
        <v>117</v>
      </c>
      <c r="G7914" s="2">
        <v>44390</v>
      </c>
      <c r="H7914" s="5">
        <v>-25455.428566692601</v>
      </c>
      <c r="I7914" s="24">
        <f>VLOOKUP($E7914,Mapping!$A$2:$C$502,3,0)</f>
        <v>0</v>
      </c>
      <c r="J7914" s="24" t="str">
        <f>VLOOKUP($E7914,Mapping!$A$2:$C$502,2,0)</f>
        <v>Event After Effect</v>
      </c>
      <c r="K7914" s="24" t="str">
        <f>VLOOKUP(G7914,Mapping!$E$2:$F$246,2,0)</f>
        <v>S2</v>
      </c>
    </row>
    <row r="7915" spans="5:11" x14ac:dyDescent="0.25">
      <c r="E7915" s="5" t="s">
        <v>228</v>
      </c>
      <c r="F7915" s="1" t="s">
        <v>117</v>
      </c>
      <c r="G7915" s="2">
        <v>44390</v>
      </c>
      <c r="H7915" s="5">
        <v>5638.95455368686</v>
      </c>
      <c r="I7915" s="24">
        <f>VLOOKUP($E7915,Mapping!$A$2:$C$502,3,0)</f>
        <v>0</v>
      </c>
      <c r="J7915" s="24" t="str">
        <f>VLOOKUP($E7915,Mapping!$A$2:$C$502,2,0)</f>
        <v>Bytedance Global</v>
      </c>
      <c r="K7915" s="24" t="str">
        <f>VLOOKUP(G7915,Mapping!$E$2:$F$246,2,0)</f>
        <v>S2</v>
      </c>
    </row>
    <row r="7916" spans="5:11" x14ac:dyDescent="0.25">
      <c r="E7916" s="5" t="s">
        <v>180</v>
      </c>
      <c r="F7916" s="1" t="s">
        <v>117</v>
      </c>
      <c r="G7916" s="2">
        <v>44390</v>
      </c>
      <c r="H7916" s="5">
        <v>-16013.336911459999</v>
      </c>
      <c r="I7916" s="24">
        <f>VLOOKUP($E7916,Mapping!$A$2:$C$502,3,0)</f>
        <v>0</v>
      </c>
      <c r="J7916" s="24" t="str">
        <f>VLOOKUP($E7916,Mapping!$A$2:$C$502,2,0)</f>
        <v>Lords Mobile</v>
      </c>
      <c r="K7916" s="24" t="str">
        <f>VLOOKUP(G7916,Mapping!$E$2:$F$246,2,0)</f>
        <v>S2</v>
      </c>
    </row>
    <row r="7917" spans="5:11" x14ac:dyDescent="0.25">
      <c r="E7917" s="5" t="s">
        <v>181</v>
      </c>
      <c r="F7917" s="1" t="s">
        <v>117</v>
      </c>
      <c r="G7917" s="2">
        <v>44390</v>
      </c>
      <c r="H7917" s="5">
        <v>-8278.4443249160195</v>
      </c>
      <c r="I7917" s="24">
        <f>VLOOKUP($E7917,Mapping!$A$2:$C$502,3,0)</f>
        <v>0</v>
      </c>
      <c r="J7917" s="24" t="str">
        <f>VLOOKUP($E7917,Mapping!$A$2:$C$502,2,0)</f>
        <v>Rise of Kingdom</v>
      </c>
      <c r="K7917" s="24" t="str">
        <f>VLOOKUP(G7917,Mapping!$E$2:$F$246,2,0)</f>
        <v>S2</v>
      </c>
    </row>
    <row r="7918" spans="5:11" x14ac:dyDescent="0.25">
      <c r="E7918" s="5" t="s">
        <v>182</v>
      </c>
      <c r="F7918" s="1" t="s">
        <v>117</v>
      </c>
      <c r="G7918" s="2">
        <v>44390</v>
      </c>
      <c r="H7918" s="5">
        <v>-6339.8869789557402</v>
      </c>
      <c r="I7918" s="24">
        <f>VLOOKUP($E7918,Mapping!$A$2:$C$502,3,0)</f>
        <v>0</v>
      </c>
      <c r="J7918" s="24" t="str">
        <f>VLOOKUP($E7918,Mapping!$A$2:$C$502,2,0)</f>
        <v>West Game</v>
      </c>
      <c r="K7918" s="24" t="str">
        <f>VLOOKUP(G7918,Mapping!$E$2:$F$246,2,0)</f>
        <v>S2</v>
      </c>
    </row>
    <row r="7919" spans="5:11" x14ac:dyDescent="0.25">
      <c r="E7919" s="5" t="s">
        <v>148</v>
      </c>
      <c r="F7919" s="1" t="s">
        <v>117</v>
      </c>
      <c r="G7919" s="2">
        <v>44390</v>
      </c>
      <c r="H7919" s="5">
        <v>0</v>
      </c>
      <c r="I7919" s="24">
        <f>VLOOKUP($E7919,Mapping!$A$2:$C$502,3,0)</f>
        <v>0</v>
      </c>
      <c r="J7919" s="24" t="str">
        <f>VLOOKUP($E7919,Mapping!$A$2:$C$502,2,0)</f>
        <v>Event After Effect</v>
      </c>
      <c r="K7919" s="24" t="str">
        <f>VLOOKUP(G7919,Mapping!$E$2:$F$246,2,0)</f>
        <v>S2</v>
      </c>
    </row>
    <row r="7920" spans="5:11" x14ac:dyDescent="0.25">
      <c r="E7920" s="5" t="s">
        <v>202</v>
      </c>
      <c r="F7920" s="1" t="s">
        <v>117</v>
      </c>
      <c r="G7920" s="2">
        <v>44390</v>
      </c>
      <c r="H7920" s="5">
        <v>0</v>
      </c>
      <c r="I7920" s="24" t="str">
        <f>VLOOKUP($E7920,Mapping!$A$2:$C$502,3,0)</f>
        <v>S1</v>
      </c>
      <c r="J7920" s="24" t="str">
        <f>VLOOKUP($E7920,Mapping!$A$2:$C$502,2,0)</f>
        <v>Facebook AEO AAA</v>
      </c>
      <c r="K7920" s="24" t="str">
        <f>VLOOKUP(G7920,Mapping!$E$2:$F$246,2,0)</f>
        <v>S2</v>
      </c>
    </row>
    <row r="7921" spans="5:11" x14ac:dyDescent="0.25">
      <c r="E7921" s="5" t="s">
        <v>203</v>
      </c>
      <c r="F7921" s="1" t="s">
        <v>117</v>
      </c>
      <c r="G7921" s="2">
        <v>44390</v>
      </c>
      <c r="H7921" s="5">
        <v>15554.1096369025</v>
      </c>
      <c r="I7921" s="24" t="str">
        <f>VLOOKUP($E7921,Mapping!$A$2:$C$502,3,0)</f>
        <v>S2</v>
      </c>
      <c r="J7921" s="24" t="str">
        <f>VLOOKUP($E7921,Mapping!$A$2:$C$502,2,0)</f>
        <v>Facebook AEO AAA</v>
      </c>
      <c r="K7921" s="24" t="str">
        <f>VLOOKUP(G7921,Mapping!$E$2:$F$246,2,0)</f>
        <v>S2</v>
      </c>
    </row>
    <row r="7922" spans="5:11" x14ac:dyDescent="0.25">
      <c r="E7922" s="5" t="s">
        <v>243</v>
      </c>
      <c r="F7922" s="1" t="s">
        <v>117</v>
      </c>
      <c r="G7922" s="2">
        <v>44390</v>
      </c>
      <c r="H7922" s="5">
        <v>0</v>
      </c>
      <c r="I7922" s="24" t="str">
        <f>VLOOKUP($E7922,Mapping!$A$2:$C$502,3,0)</f>
        <v>S3</v>
      </c>
      <c r="J7922" s="24" t="str">
        <f>VLOOKUP($E7922,Mapping!$A$2:$C$502,2,0)</f>
        <v>Facebook AEO AAA</v>
      </c>
      <c r="K7922" s="24" t="str">
        <f>VLOOKUP(G7922,Mapping!$E$2:$F$246,2,0)</f>
        <v>S2</v>
      </c>
    </row>
    <row r="7923" spans="5:11" x14ac:dyDescent="0.25">
      <c r="E7923" s="5" t="s">
        <v>204</v>
      </c>
      <c r="F7923" s="1" t="s">
        <v>117</v>
      </c>
      <c r="G7923" s="2">
        <v>44390</v>
      </c>
      <c r="H7923" s="5">
        <v>0</v>
      </c>
      <c r="I7923" s="24" t="str">
        <f>VLOOKUP($E7923,Mapping!$A$2:$C$502,3,0)</f>
        <v>Pre</v>
      </c>
      <c r="J7923" s="24" t="str">
        <f>VLOOKUP($E7923,Mapping!$A$2:$C$502,2,0)</f>
        <v>Facebook AEO AAA</v>
      </c>
      <c r="K7923" s="24" t="str">
        <f>VLOOKUP(G7923,Mapping!$E$2:$F$246,2,0)</f>
        <v>S2</v>
      </c>
    </row>
    <row r="7924" spans="5:11" x14ac:dyDescent="0.25">
      <c r="E7924" s="5" t="s">
        <v>205</v>
      </c>
      <c r="F7924" s="1" t="s">
        <v>117</v>
      </c>
      <c r="G7924" s="2">
        <v>44390</v>
      </c>
      <c r="H7924" s="5">
        <v>0</v>
      </c>
      <c r="I7924" s="24" t="str">
        <f>VLOOKUP($E7924,Mapping!$A$2:$C$502,3,0)</f>
        <v>S1</v>
      </c>
      <c r="J7924" s="24" t="str">
        <f>VLOOKUP($E7924,Mapping!$A$2:$C$502,2,0)</f>
        <v>Facebook AEO BAU</v>
      </c>
      <c r="K7924" s="24" t="str">
        <f>VLOOKUP(G7924,Mapping!$E$2:$F$246,2,0)</f>
        <v>S2</v>
      </c>
    </row>
    <row r="7925" spans="5:11" x14ac:dyDescent="0.25">
      <c r="E7925" s="5" t="s">
        <v>206</v>
      </c>
      <c r="F7925" s="1" t="s">
        <v>117</v>
      </c>
      <c r="G7925" s="2">
        <v>44390</v>
      </c>
      <c r="H7925" s="5">
        <v>22362.5505398356</v>
      </c>
      <c r="I7925" s="24" t="str">
        <f>VLOOKUP($E7925,Mapping!$A$2:$C$502,3,0)</f>
        <v>S2</v>
      </c>
      <c r="J7925" s="24" t="str">
        <f>VLOOKUP($E7925,Mapping!$A$2:$C$502,2,0)</f>
        <v>Facebook AEO BAU</v>
      </c>
      <c r="K7925" s="24" t="str">
        <f>VLOOKUP(G7925,Mapping!$E$2:$F$246,2,0)</f>
        <v>S2</v>
      </c>
    </row>
    <row r="7926" spans="5:11" x14ac:dyDescent="0.25">
      <c r="E7926" s="5" t="s">
        <v>244</v>
      </c>
      <c r="F7926" s="1" t="s">
        <v>117</v>
      </c>
      <c r="G7926" s="2">
        <v>44390</v>
      </c>
      <c r="H7926" s="5">
        <v>0</v>
      </c>
      <c r="I7926" s="24" t="str">
        <f>VLOOKUP($E7926,Mapping!$A$2:$C$502,3,0)</f>
        <v>S3</v>
      </c>
      <c r="J7926" s="24" t="str">
        <f>VLOOKUP($E7926,Mapping!$A$2:$C$502,2,0)</f>
        <v>Facebook AEO BAU</v>
      </c>
      <c r="K7926" s="24" t="str">
        <f>VLOOKUP(G7926,Mapping!$E$2:$F$246,2,0)</f>
        <v>S2</v>
      </c>
    </row>
    <row r="7927" spans="5:11" x14ac:dyDescent="0.25">
      <c r="E7927" s="5" t="s">
        <v>207</v>
      </c>
      <c r="F7927" s="1" t="s">
        <v>117</v>
      </c>
      <c r="G7927" s="2">
        <v>44390</v>
      </c>
      <c r="H7927" s="5">
        <v>0</v>
      </c>
      <c r="I7927" s="24" t="str">
        <f>VLOOKUP($E7927,Mapping!$A$2:$C$502,3,0)</f>
        <v>Pre</v>
      </c>
      <c r="J7927" s="24" t="str">
        <f>VLOOKUP($E7927,Mapping!$A$2:$C$502,2,0)</f>
        <v>Facebook AEO BAU</v>
      </c>
      <c r="K7927" s="24" t="str">
        <f>VLOOKUP(G7927,Mapping!$E$2:$F$246,2,0)</f>
        <v>S2</v>
      </c>
    </row>
    <row r="7928" spans="5:11" x14ac:dyDescent="0.25">
      <c r="E7928" s="5" t="s">
        <v>208</v>
      </c>
      <c r="F7928" s="1" t="s">
        <v>117</v>
      </c>
      <c r="G7928" s="2">
        <v>44390</v>
      </c>
      <c r="H7928" s="5">
        <v>0</v>
      </c>
      <c r="I7928" s="24" t="str">
        <f>VLOOKUP($E7928,Mapping!$A$2:$C$502,3,0)</f>
        <v>Pre</v>
      </c>
      <c r="J7928" s="24" t="str">
        <f>VLOOKUP($E7928,Mapping!$A$2:$C$502,2,0)</f>
        <v>Facebook VO AAA</v>
      </c>
      <c r="K7928" s="24" t="str">
        <f>VLOOKUP(G7928,Mapping!$E$2:$F$246,2,0)</f>
        <v>S2</v>
      </c>
    </row>
    <row r="7929" spans="5:11" x14ac:dyDescent="0.25">
      <c r="E7929" s="5" t="s">
        <v>209</v>
      </c>
      <c r="F7929" s="1" t="s">
        <v>117</v>
      </c>
      <c r="G7929" s="2">
        <v>44390</v>
      </c>
      <c r="H7929" s="5">
        <v>0</v>
      </c>
      <c r="I7929" s="24" t="str">
        <f>VLOOKUP($E7929,Mapping!$A$2:$C$502,3,0)</f>
        <v>S1</v>
      </c>
      <c r="J7929" s="24" t="str">
        <f>VLOOKUP($E7929,Mapping!$A$2:$C$502,2,0)</f>
        <v>Facebook VO AAA</v>
      </c>
      <c r="K7929" s="24" t="str">
        <f>VLOOKUP(G7929,Mapping!$E$2:$F$246,2,0)</f>
        <v>S2</v>
      </c>
    </row>
    <row r="7930" spans="5:11" x14ac:dyDescent="0.25">
      <c r="E7930" s="5" t="s">
        <v>210</v>
      </c>
      <c r="F7930" s="1" t="s">
        <v>117</v>
      </c>
      <c r="G7930" s="2">
        <v>44390</v>
      </c>
      <c r="H7930" s="5">
        <v>11554.0638619809</v>
      </c>
      <c r="I7930" s="24" t="str">
        <f>VLOOKUP($E7930,Mapping!$A$2:$C$502,3,0)</f>
        <v>S2</v>
      </c>
      <c r="J7930" s="24" t="str">
        <f>VLOOKUP($E7930,Mapping!$A$2:$C$502,2,0)</f>
        <v>Facebook VO AAA</v>
      </c>
      <c r="K7930" s="24" t="str">
        <f>VLOOKUP(G7930,Mapping!$E$2:$F$246,2,0)</f>
        <v>S2</v>
      </c>
    </row>
    <row r="7931" spans="5:11" x14ac:dyDescent="0.25">
      <c r="E7931" s="5" t="s">
        <v>245</v>
      </c>
      <c r="F7931" s="1" t="s">
        <v>117</v>
      </c>
      <c r="G7931" s="2">
        <v>44390</v>
      </c>
      <c r="H7931" s="5">
        <v>0</v>
      </c>
      <c r="I7931" s="24" t="str">
        <f>VLOOKUP($E7931,Mapping!$A$2:$C$502,3,0)</f>
        <v>S3</v>
      </c>
      <c r="J7931" s="24" t="str">
        <f>VLOOKUP($E7931,Mapping!$A$2:$C$502,2,0)</f>
        <v>Facebook VO AAA</v>
      </c>
      <c r="K7931" s="24" t="str">
        <f>VLOOKUP(G7931,Mapping!$E$2:$F$246,2,0)</f>
        <v>S2</v>
      </c>
    </row>
    <row r="7932" spans="5:11" x14ac:dyDescent="0.25">
      <c r="E7932" s="5" t="s">
        <v>211</v>
      </c>
      <c r="F7932" s="1" t="s">
        <v>117</v>
      </c>
      <c r="G7932" s="2">
        <v>44390</v>
      </c>
      <c r="H7932" s="5">
        <v>0</v>
      </c>
      <c r="I7932" s="24" t="str">
        <f>VLOOKUP($E7932,Mapping!$A$2:$C$502,3,0)</f>
        <v>Pre</v>
      </c>
      <c r="J7932" s="24" t="str">
        <f>VLOOKUP($E7932,Mapping!$A$2:$C$502,2,0)</f>
        <v>Facebook VO BAU</v>
      </c>
      <c r="K7932" s="24" t="str">
        <f>VLOOKUP(G7932,Mapping!$E$2:$F$246,2,0)</f>
        <v>S2</v>
      </c>
    </row>
    <row r="7933" spans="5:11" x14ac:dyDescent="0.25">
      <c r="E7933" s="5" t="s">
        <v>212</v>
      </c>
      <c r="F7933" s="1" t="s">
        <v>117</v>
      </c>
      <c r="G7933" s="2">
        <v>44390</v>
      </c>
      <c r="H7933" s="5">
        <v>0</v>
      </c>
      <c r="I7933" s="24" t="str">
        <f>VLOOKUP($E7933,Mapping!$A$2:$C$502,3,0)</f>
        <v>S1</v>
      </c>
      <c r="J7933" s="24" t="str">
        <f>VLOOKUP($E7933,Mapping!$A$2:$C$502,2,0)</f>
        <v>Facebook VO BAU</v>
      </c>
      <c r="K7933" s="24" t="str">
        <f>VLOOKUP(G7933,Mapping!$E$2:$F$246,2,0)</f>
        <v>S2</v>
      </c>
    </row>
    <row r="7934" spans="5:11" x14ac:dyDescent="0.25">
      <c r="E7934" s="5" t="s">
        <v>213</v>
      </c>
      <c r="F7934" s="1" t="s">
        <v>117</v>
      </c>
      <c r="G7934" s="2">
        <v>44390</v>
      </c>
      <c r="H7934" s="5">
        <v>2103.0572651268799</v>
      </c>
      <c r="I7934" s="24" t="str">
        <f>VLOOKUP($E7934,Mapping!$A$2:$C$502,3,0)</f>
        <v>S2</v>
      </c>
      <c r="J7934" s="24" t="str">
        <f>VLOOKUP($E7934,Mapping!$A$2:$C$502,2,0)</f>
        <v>Facebook VO BAU</v>
      </c>
      <c r="K7934" s="24" t="str">
        <f>VLOOKUP(G7934,Mapping!$E$2:$F$246,2,0)</f>
        <v>S2</v>
      </c>
    </row>
    <row r="7935" spans="5:11" x14ac:dyDescent="0.25">
      <c r="E7935" s="5" t="s">
        <v>246</v>
      </c>
      <c r="F7935" s="1" t="s">
        <v>117</v>
      </c>
      <c r="G7935" s="2">
        <v>44390</v>
      </c>
      <c r="H7935" s="5">
        <v>0</v>
      </c>
      <c r="I7935" s="24" t="str">
        <f>VLOOKUP($E7935,Mapping!$A$2:$C$502,3,0)</f>
        <v>S3</v>
      </c>
      <c r="J7935" s="24" t="str">
        <f>VLOOKUP($E7935,Mapping!$A$2:$C$502,2,0)</f>
        <v>Facebook VO BAU</v>
      </c>
      <c r="K7935" s="24" t="str">
        <f>VLOOKUP(G7935,Mapping!$E$2:$F$246,2,0)</f>
        <v>S2</v>
      </c>
    </row>
    <row r="7936" spans="5:11" x14ac:dyDescent="0.25">
      <c r="E7936" s="5" t="s">
        <v>214</v>
      </c>
      <c r="F7936" s="1" t="s">
        <v>117</v>
      </c>
      <c r="G7936" s="2">
        <v>44390</v>
      </c>
      <c r="H7936" s="5">
        <v>0</v>
      </c>
      <c r="I7936" s="24" t="str">
        <f>VLOOKUP($E7936,Mapping!$A$2:$C$502,3,0)</f>
        <v>Pre</v>
      </c>
      <c r="J7936" s="24" t="str">
        <f>VLOOKUP($E7936,Mapping!$A$2:$C$502,2,0)</f>
        <v>Facebook VO Dynamic</v>
      </c>
      <c r="K7936" s="24" t="str">
        <f>VLOOKUP(G7936,Mapping!$E$2:$F$246,2,0)</f>
        <v>S2</v>
      </c>
    </row>
    <row r="7937" spans="5:11" x14ac:dyDescent="0.25">
      <c r="E7937" s="5" t="s">
        <v>215</v>
      </c>
      <c r="F7937" s="1" t="s">
        <v>117</v>
      </c>
      <c r="G7937" s="2">
        <v>44390</v>
      </c>
      <c r="H7937" s="5">
        <v>446.11016768536001</v>
      </c>
      <c r="I7937" s="24" t="str">
        <f>VLOOKUP($E7937,Mapping!$A$2:$C$502,3,0)</f>
        <v>S1</v>
      </c>
      <c r="J7937" s="24" t="str">
        <f>VLOOKUP($E7937,Mapping!$A$2:$C$502,2,0)</f>
        <v>Facebook VO Dynamic</v>
      </c>
      <c r="K7937" s="24" t="str">
        <f>VLOOKUP(G7937,Mapping!$E$2:$F$246,2,0)</f>
        <v>S2</v>
      </c>
    </row>
    <row r="7938" spans="5:11" x14ac:dyDescent="0.25">
      <c r="E7938" s="5" t="s">
        <v>216</v>
      </c>
      <c r="F7938" s="1" t="s">
        <v>117</v>
      </c>
      <c r="G7938" s="2">
        <v>44390</v>
      </c>
      <c r="H7938" s="5">
        <v>0</v>
      </c>
      <c r="I7938" s="24" t="str">
        <f>VLOOKUP($E7938,Mapping!$A$2:$C$502,3,0)</f>
        <v>Pre</v>
      </c>
      <c r="J7938" s="24" t="str">
        <f>VLOOKUP($E7938,Mapping!$A$2:$C$502,2,0)</f>
        <v>Google Display</v>
      </c>
      <c r="K7938" s="24" t="str">
        <f>VLOOKUP(G7938,Mapping!$E$2:$F$246,2,0)</f>
        <v>S2</v>
      </c>
    </row>
    <row r="7939" spans="5:11" x14ac:dyDescent="0.25">
      <c r="E7939" s="5" t="s">
        <v>217</v>
      </c>
      <c r="F7939" s="1" t="s">
        <v>117</v>
      </c>
      <c r="G7939" s="2">
        <v>44390</v>
      </c>
      <c r="H7939" s="5">
        <v>0</v>
      </c>
      <c r="I7939" s="24">
        <f>VLOOKUP($E7939,Mapping!$A$2:$C$502,3,0)</f>
        <v>0</v>
      </c>
      <c r="J7939" s="24" t="str">
        <f>VLOOKUP($E7939,Mapping!$A$2:$C$502,2,0)</f>
        <v>Google Display</v>
      </c>
      <c r="K7939" s="24" t="str">
        <f>VLOOKUP(G7939,Mapping!$E$2:$F$246,2,0)</f>
        <v>S2</v>
      </c>
    </row>
    <row r="7940" spans="5:11" x14ac:dyDescent="0.25">
      <c r="E7940" s="5" t="s">
        <v>229</v>
      </c>
      <c r="F7940" s="1" t="s">
        <v>117</v>
      </c>
      <c r="G7940" s="2">
        <v>44390</v>
      </c>
      <c r="H7940" s="5">
        <v>11038.4691949636</v>
      </c>
      <c r="I7940" s="24">
        <f>VLOOKUP($E7940,Mapping!$A$2:$C$502,3,0)</f>
        <v>0</v>
      </c>
      <c r="J7940" s="24" t="str">
        <f>VLOOKUP($E7940,Mapping!$A$2:$C$502,2,0)</f>
        <v>Google Display</v>
      </c>
      <c r="K7940" s="24" t="str">
        <f>VLOOKUP(G7940,Mapping!$E$2:$F$246,2,0)</f>
        <v>S2</v>
      </c>
    </row>
    <row r="7941" spans="5:11" x14ac:dyDescent="0.25">
      <c r="E7941" s="5" t="s">
        <v>218</v>
      </c>
      <c r="F7941" s="1" t="s">
        <v>117</v>
      </c>
      <c r="G7941" s="2">
        <v>44390</v>
      </c>
      <c r="H7941" s="5">
        <v>0</v>
      </c>
      <c r="I7941" s="24">
        <f>VLOOKUP($E7941,Mapping!$A$2:$C$502,3,0)</f>
        <v>0</v>
      </c>
      <c r="J7941" s="24" t="str">
        <f>VLOOKUP($E7941,Mapping!$A$2:$C$502,2,0)</f>
        <v>Google Display</v>
      </c>
      <c r="K7941" s="24" t="str">
        <f>VLOOKUP(G7941,Mapping!$E$2:$F$246,2,0)</f>
        <v>S2</v>
      </c>
    </row>
    <row r="7942" spans="5:11" x14ac:dyDescent="0.25">
      <c r="E7942" s="5" t="s">
        <v>230</v>
      </c>
      <c r="F7942" s="1" t="s">
        <v>117</v>
      </c>
      <c r="G7942" s="2">
        <v>44390</v>
      </c>
      <c r="H7942" s="5">
        <v>0</v>
      </c>
      <c r="I7942" s="24" t="str">
        <f>VLOOKUP($E7942,Mapping!$A$2:$C$502,3,0)</f>
        <v>S1</v>
      </c>
      <c r="J7942" s="24" t="str">
        <f>VLOOKUP($E7942,Mapping!$A$2:$C$502,2,0)</f>
        <v>Google Display</v>
      </c>
      <c r="K7942" s="24" t="str">
        <f>VLOOKUP(G7942,Mapping!$E$2:$F$246,2,0)</f>
        <v>S2</v>
      </c>
    </row>
    <row r="7943" spans="5:11" x14ac:dyDescent="0.25">
      <c r="E7943" s="5" t="s">
        <v>219</v>
      </c>
      <c r="F7943" s="1" t="s">
        <v>117</v>
      </c>
      <c r="G7943" s="2">
        <v>44390</v>
      </c>
      <c r="H7943" s="5">
        <v>0</v>
      </c>
      <c r="I7943" s="24" t="str">
        <f>VLOOKUP($E7943,Mapping!$A$2:$C$502,3,0)</f>
        <v>Pre</v>
      </c>
      <c r="J7943" s="24" t="str">
        <f>VLOOKUP($E7943,Mapping!$A$2:$C$502,2,0)</f>
        <v>Google Youtube</v>
      </c>
      <c r="K7943" s="24" t="str">
        <f>VLOOKUP(G7943,Mapping!$E$2:$F$246,2,0)</f>
        <v>S2</v>
      </c>
    </row>
    <row r="7944" spans="5:11" x14ac:dyDescent="0.25">
      <c r="E7944" s="5" t="s">
        <v>220</v>
      </c>
      <c r="F7944" s="1" t="s">
        <v>117</v>
      </c>
      <c r="G7944" s="2">
        <v>44390</v>
      </c>
      <c r="H7944" s="5">
        <v>0</v>
      </c>
      <c r="I7944" s="24">
        <f>VLOOKUP($E7944,Mapping!$A$2:$C$502,3,0)</f>
        <v>0</v>
      </c>
      <c r="J7944" s="24" t="str">
        <f>VLOOKUP($E7944,Mapping!$A$2:$C$502,2,0)</f>
        <v>Google Youtube</v>
      </c>
      <c r="K7944" s="24" t="str">
        <f>VLOOKUP(G7944,Mapping!$E$2:$F$246,2,0)</f>
        <v>S2</v>
      </c>
    </row>
    <row r="7945" spans="5:11" x14ac:dyDescent="0.25">
      <c r="E7945" s="5" t="s">
        <v>231</v>
      </c>
      <c r="F7945" s="1" t="s">
        <v>117</v>
      </c>
      <c r="G7945" s="2">
        <v>44390</v>
      </c>
      <c r="H7945" s="5">
        <v>640.64891493361495</v>
      </c>
      <c r="I7945" s="24">
        <f>VLOOKUP($E7945,Mapping!$A$2:$C$502,3,0)</f>
        <v>0</v>
      </c>
      <c r="J7945" s="24" t="str">
        <f>VLOOKUP($E7945,Mapping!$A$2:$C$502,2,0)</f>
        <v>Google Youtube</v>
      </c>
      <c r="K7945" s="24" t="str">
        <f>VLOOKUP(G7945,Mapping!$E$2:$F$246,2,0)</f>
        <v>S2</v>
      </c>
    </row>
    <row r="7946" spans="5:11" x14ac:dyDescent="0.25">
      <c r="E7946" s="5" t="s">
        <v>221</v>
      </c>
      <c r="F7946" s="1" t="s">
        <v>117</v>
      </c>
      <c r="G7946" s="2">
        <v>44390</v>
      </c>
      <c r="H7946" s="5">
        <v>0</v>
      </c>
      <c r="I7946" s="24">
        <f>VLOOKUP($E7946,Mapping!$A$2:$C$502,3,0)</f>
        <v>0</v>
      </c>
      <c r="J7946" s="24" t="str">
        <f>VLOOKUP($E7946,Mapping!$A$2:$C$502,2,0)</f>
        <v>Google Youtube</v>
      </c>
      <c r="K7946" s="24" t="str">
        <f>VLOOKUP(G7946,Mapping!$E$2:$F$246,2,0)</f>
        <v>S2</v>
      </c>
    </row>
    <row r="7947" spans="5:11" x14ac:dyDescent="0.25">
      <c r="E7947" s="5" t="s">
        <v>232</v>
      </c>
      <c r="F7947" s="1" t="s">
        <v>117</v>
      </c>
      <c r="G7947" s="2">
        <v>44390</v>
      </c>
      <c r="H7947" s="5">
        <v>16943.150377695099</v>
      </c>
      <c r="I7947" s="24" t="str">
        <f>VLOOKUP($E7947,Mapping!$A$2:$C$502,3,0)</f>
        <v>S1</v>
      </c>
      <c r="J7947" s="24" t="str">
        <f>VLOOKUP($E7947,Mapping!$A$2:$C$502,2,0)</f>
        <v>Google Youtube</v>
      </c>
      <c r="K7947" s="24" t="str">
        <f>VLOOKUP(G7947,Mapping!$E$2:$F$246,2,0)</f>
        <v>S2</v>
      </c>
    </row>
    <row r="7948" spans="5:11" x14ac:dyDescent="0.25">
      <c r="E7948" s="5" t="s">
        <v>73</v>
      </c>
      <c r="F7948" s="1" t="s">
        <v>117</v>
      </c>
      <c r="G7948" s="2">
        <v>44390</v>
      </c>
      <c r="H7948" s="5">
        <v>282876.95580592903</v>
      </c>
      <c r="I7948" s="24">
        <f>VLOOKUP($E7948,Mapping!$A$2:$C$502,3,0)</f>
        <v>0</v>
      </c>
      <c r="J7948" s="24">
        <f>VLOOKUP($E7948,Mapping!$A$2:$C$502,2,0)</f>
        <v>0</v>
      </c>
      <c r="K7948" s="24" t="str">
        <f>VLOOKUP(G7948,Mapping!$E$2:$F$246,2,0)</f>
        <v>S2</v>
      </c>
    </row>
    <row r="7949" spans="5:11" x14ac:dyDescent="0.25">
      <c r="E7949" s="5" t="s">
        <v>149</v>
      </c>
      <c r="F7949" s="1" t="s">
        <v>117</v>
      </c>
      <c r="G7949" s="2">
        <v>44390</v>
      </c>
      <c r="H7949" s="5">
        <v>0</v>
      </c>
      <c r="I7949" s="24">
        <f>VLOOKUP($E7949,Mapping!$A$2:$C$502,3,0)</f>
        <v>0</v>
      </c>
      <c r="J7949" s="24" t="str">
        <f>VLOOKUP($E7949,Mapping!$A$2:$C$502,2,0)</f>
        <v>Event After Effect</v>
      </c>
      <c r="K7949" s="24" t="str">
        <f>VLOOKUP(G7949,Mapping!$E$2:$F$246,2,0)</f>
        <v>S2</v>
      </c>
    </row>
    <row r="7950" spans="5:11" x14ac:dyDescent="0.25">
      <c r="E7950" s="5" t="s">
        <v>150</v>
      </c>
      <c r="F7950" s="1" t="s">
        <v>117</v>
      </c>
      <c r="G7950" s="2">
        <v>44390</v>
      </c>
      <c r="H7950" s="5">
        <v>0</v>
      </c>
      <c r="I7950" s="24">
        <f>VLOOKUP($E7950,Mapping!$A$2:$C$502,3,0)</f>
        <v>0</v>
      </c>
      <c r="J7950" s="24" t="str">
        <f>VLOOKUP($E7950,Mapping!$A$2:$C$502,2,0)</f>
        <v>Internal Event</v>
      </c>
      <c r="K7950" s="24" t="str">
        <f>VLOOKUP(G7950,Mapping!$E$2:$F$246,2,0)</f>
        <v>S2</v>
      </c>
    </row>
    <row r="7951" spans="5:11" x14ac:dyDescent="0.25">
      <c r="E7951" s="5" t="s">
        <v>151</v>
      </c>
      <c r="F7951" s="1" t="s">
        <v>117</v>
      </c>
      <c r="G7951" s="2">
        <v>44390</v>
      </c>
      <c r="H7951" s="5">
        <v>0</v>
      </c>
      <c r="I7951" s="24">
        <f>VLOOKUP($E7951,Mapping!$A$2:$C$502,3,0)</f>
        <v>0</v>
      </c>
      <c r="J7951" s="24" t="str">
        <f>VLOOKUP($E7951,Mapping!$A$2:$C$502,2,0)</f>
        <v>Internal Event</v>
      </c>
      <c r="K7951" s="24" t="str">
        <f>VLOOKUP(G7951,Mapping!$E$2:$F$246,2,0)</f>
        <v>S2</v>
      </c>
    </row>
    <row r="7952" spans="5:11" x14ac:dyDescent="0.25">
      <c r="E7952" s="5" t="s">
        <v>152</v>
      </c>
      <c r="F7952" s="1" t="s">
        <v>117</v>
      </c>
      <c r="G7952" s="2">
        <v>44390</v>
      </c>
      <c r="H7952" s="5">
        <v>0</v>
      </c>
      <c r="I7952" s="24">
        <f>VLOOKUP($E7952,Mapping!$A$2:$C$502,3,0)</f>
        <v>0</v>
      </c>
      <c r="J7952" s="24" t="str">
        <f>VLOOKUP($E7952,Mapping!$A$2:$C$502,2,0)</f>
        <v>Internal Event</v>
      </c>
      <c r="K7952" s="24" t="str">
        <f>VLOOKUP(G7952,Mapping!$E$2:$F$246,2,0)</f>
        <v>S2</v>
      </c>
    </row>
    <row r="7953" spans="5:11" x14ac:dyDescent="0.25">
      <c r="E7953" s="5" t="s">
        <v>153</v>
      </c>
      <c r="F7953" s="1" t="s">
        <v>117</v>
      </c>
      <c r="G7953" s="2">
        <v>44390</v>
      </c>
      <c r="H7953" s="5">
        <v>0</v>
      </c>
      <c r="I7953" s="24">
        <f>VLOOKUP($E7953,Mapping!$A$2:$C$502,3,0)</f>
        <v>0</v>
      </c>
      <c r="J7953" s="24" t="str">
        <f>VLOOKUP($E7953,Mapping!$A$2:$C$502,2,0)</f>
        <v>Monday Effect</v>
      </c>
      <c r="K7953" s="24" t="str">
        <f>VLOOKUP(G7953,Mapping!$E$2:$F$246,2,0)</f>
        <v>S2</v>
      </c>
    </row>
    <row r="7954" spans="5:11" x14ac:dyDescent="0.25">
      <c r="E7954" s="5" t="s">
        <v>154</v>
      </c>
      <c r="F7954" s="1" t="s">
        <v>117</v>
      </c>
      <c r="G7954" s="2">
        <v>44390</v>
      </c>
      <c r="H7954" s="5">
        <v>0</v>
      </c>
      <c r="I7954" s="24">
        <f>VLOOKUP($E7954,Mapping!$A$2:$C$502,3,0)</f>
        <v>0</v>
      </c>
      <c r="J7954" s="24" t="str">
        <f>VLOOKUP($E7954,Mapping!$A$2:$C$502,2,0)</f>
        <v>New Content</v>
      </c>
      <c r="K7954" s="24" t="str">
        <f>VLOOKUP(G7954,Mapping!$E$2:$F$246,2,0)</f>
        <v>S2</v>
      </c>
    </row>
    <row r="7955" spans="5:11" x14ac:dyDescent="0.25">
      <c r="E7955" s="5" t="s">
        <v>155</v>
      </c>
      <c r="F7955" s="1" t="s">
        <v>117</v>
      </c>
      <c r="G7955" s="2">
        <v>44390</v>
      </c>
      <c r="H7955" s="5">
        <v>0</v>
      </c>
      <c r="I7955" s="24">
        <f>VLOOKUP($E7955,Mapping!$A$2:$C$502,3,0)</f>
        <v>0</v>
      </c>
      <c r="J7955" s="24" t="str">
        <f>VLOOKUP($E7955,Mapping!$A$2:$C$502,2,0)</f>
        <v>Internal Event</v>
      </c>
      <c r="K7955" s="24" t="str">
        <f>VLOOKUP(G7955,Mapping!$E$2:$F$246,2,0)</f>
        <v>S2</v>
      </c>
    </row>
    <row r="7956" spans="5:11" x14ac:dyDescent="0.25">
      <c r="E7956" s="5" t="s">
        <v>156</v>
      </c>
      <c r="F7956" s="1" t="s">
        <v>117</v>
      </c>
      <c r="G7956" s="2">
        <v>44390</v>
      </c>
      <c r="H7956" s="5">
        <v>0</v>
      </c>
      <c r="I7956" s="24">
        <f>VLOOKUP($E7956,Mapping!$A$2:$C$502,3,0)</f>
        <v>0</v>
      </c>
      <c r="J7956" s="24" t="str">
        <f>VLOOKUP($E7956,Mapping!$A$2:$C$502,2,0)</f>
        <v>Internal Event</v>
      </c>
      <c r="K7956" s="24" t="str">
        <f>VLOOKUP(G7956,Mapping!$E$2:$F$246,2,0)</f>
        <v>S2</v>
      </c>
    </row>
    <row r="7957" spans="5:11" x14ac:dyDescent="0.25">
      <c r="E7957" s="5" t="s">
        <v>233</v>
      </c>
      <c r="F7957" s="1" t="s">
        <v>117</v>
      </c>
      <c r="G7957" s="2">
        <v>44390</v>
      </c>
      <c r="H7957" s="5">
        <v>2717.6912168352101</v>
      </c>
      <c r="I7957" s="24" t="str">
        <f>VLOOKUP($E7957,Mapping!$A$2:$C$502,3,0)</f>
        <v>S2</v>
      </c>
      <c r="J7957" s="24" t="str">
        <f>VLOOKUP($E7957,Mapping!$A$2:$C$502,2,0)</f>
        <v>Reddit</v>
      </c>
      <c r="K7957" s="24" t="str">
        <f>VLOOKUP(G7957,Mapping!$E$2:$F$246,2,0)</f>
        <v>S2</v>
      </c>
    </row>
    <row r="7958" spans="5:11" x14ac:dyDescent="0.25">
      <c r="E7958" s="5" t="s">
        <v>158</v>
      </c>
      <c r="F7958" s="1" t="s">
        <v>117</v>
      </c>
      <c r="G7958" s="2">
        <v>44390</v>
      </c>
      <c r="H7958" s="5">
        <v>0</v>
      </c>
      <c r="I7958" s="24">
        <f>VLOOKUP($E7958,Mapping!$A$2:$C$502,3,0)</f>
        <v>0</v>
      </c>
      <c r="J7958" s="24" t="str">
        <f>VLOOKUP($E7958,Mapping!$A$2:$C$502,2,0)</f>
        <v>Internal Event</v>
      </c>
      <c r="K7958" s="24" t="str">
        <f>VLOOKUP(G7958,Mapping!$E$2:$F$246,2,0)</f>
        <v>S2</v>
      </c>
    </row>
    <row r="7959" spans="5:11" x14ac:dyDescent="0.25">
      <c r="E7959" s="5" t="s">
        <v>159</v>
      </c>
      <c r="F7959" s="1" t="s">
        <v>117</v>
      </c>
      <c r="G7959" s="2">
        <v>44390</v>
      </c>
      <c r="H7959" s="5">
        <v>0</v>
      </c>
      <c r="I7959" s="24">
        <f>VLOOKUP($E7959,Mapping!$A$2:$C$502,3,0)</f>
        <v>0</v>
      </c>
      <c r="J7959" s="24" t="str">
        <f>VLOOKUP($E7959,Mapping!$A$2:$C$502,2,0)</f>
        <v>Event After Effect</v>
      </c>
      <c r="K7959" s="24" t="str">
        <f>VLOOKUP(G7959,Mapping!$E$2:$F$246,2,0)</f>
        <v>S2</v>
      </c>
    </row>
    <row r="7960" spans="5:11" x14ac:dyDescent="0.25">
      <c r="E7960" s="5" t="s">
        <v>160</v>
      </c>
      <c r="F7960" s="1" t="s">
        <v>117</v>
      </c>
      <c r="G7960" s="2">
        <v>44390</v>
      </c>
      <c r="H7960" s="5">
        <v>0</v>
      </c>
      <c r="I7960" s="24">
        <f>VLOOKUP($E7960,Mapping!$A$2:$C$502,3,0)</f>
        <v>0</v>
      </c>
      <c r="J7960" s="24" t="str">
        <f>VLOOKUP($E7960,Mapping!$A$2:$C$502,2,0)</f>
        <v>Event After Effect</v>
      </c>
      <c r="K7960" s="24" t="str">
        <f>VLOOKUP(G7960,Mapping!$E$2:$F$246,2,0)</f>
        <v>S2</v>
      </c>
    </row>
    <row r="7961" spans="5:11" x14ac:dyDescent="0.25">
      <c r="E7961" s="5" t="s">
        <v>161</v>
      </c>
      <c r="F7961" s="1" t="s">
        <v>117</v>
      </c>
      <c r="G7961" s="2">
        <v>44390</v>
      </c>
      <c r="H7961" s="5">
        <v>0</v>
      </c>
      <c r="I7961" s="24">
        <f>VLOOKUP($E7961,Mapping!$A$2:$C$502,3,0)</f>
        <v>0</v>
      </c>
      <c r="J7961" s="24" t="str">
        <f>VLOOKUP($E7961,Mapping!$A$2:$C$502,2,0)</f>
        <v>Internal Event</v>
      </c>
      <c r="K7961" s="24" t="str">
        <f>VLOOKUP(G7961,Mapping!$E$2:$F$246,2,0)</f>
        <v>S2</v>
      </c>
    </row>
    <row r="7962" spans="5:11" x14ac:dyDescent="0.25">
      <c r="E7962" s="5" t="s">
        <v>162</v>
      </c>
      <c r="F7962" s="1" t="s">
        <v>117</v>
      </c>
      <c r="G7962" s="2">
        <v>44390</v>
      </c>
      <c r="H7962" s="5">
        <v>-30394.747551451699</v>
      </c>
      <c r="I7962" s="24">
        <f>VLOOKUP($E7962,Mapping!$A$2:$C$502,3,0)</f>
        <v>0</v>
      </c>
      <c r="J7962" s="24" t="str">
        <f>VLOOKUP($E7962,Mapping!$A$2:$C$502,2,0)</f>
        <v>Tuesday Effect</v>
      </c>
      <c r="K7962" s="24" t="str">
        <f>VLOOKUP(G7962,Mapping!$E$2:$F$246,2,0)</f>
        <v>S2</v>
      </c>
    </row>
    <row r="7963" spans="5:11" x14ac:dyDescent="0.25">
      <c r="E7963" s="5" t="s">
        <v>222</v>
      </c>
      <c r="F7963" s="1" t="s">
        <v>117</v>
      </c>
      <c r="G7963" s="2">
        <v>44390</v>
      </c>
      <c r="H7963" s="5">
        <v>0</v>
      </c>
      <c r="I7963" s="24" t="str">
        <f>VLOOKUP($E7963,Mapping!$A$2:$C$502,3,0)</f>
        <v>Pre</v>
      </c>
      <c r="J7963" s="24" t="str">
        <f>VLOOKUP($E7963,Mapping!$A$2:$C$502,2,0)</f>
        <v>Unity</v>
      </c>
      <c r="K7963" s="24" t="str">
        <f>VLOOKUP(G7963,Mapping!$E$2:$F$246,2,0)</f>
        <v>S2</v>
      </c>
    </row>
    <row r="7964" spans="5:11" x14ac:dyDescent="0.25">
      <c r="E7964" s="5" t="s">
        <v>234</v>
      </c>
      <c r="F7964" s="1" t="s">
        <v>117</v>
      </c>
      <c r="G7964" s="2">
        <v>44390</v>
      </c>
      <c r="H7964" s="5">
        <v>0</v>
      </c>
      <c r="I7964" s="24" t="str">
        <f>VLOOKUP($E7964,Mapping!$A$2:$C$502,3,0)</f>
        <v>S1</v>
      </c>
      <c r="J7964" s="24" t="str">
        <f>VLOOKUP($E7964,Mapping!$A$2:$C$502,2,0)</f>
        <v>Unity</v>
      </c>
      <c r="K7964" s="24" t="str">
        <f>VLOOKUP(G7964,Mapping!$E$2:$F$246,2,0)</f>
        <v>S2</v>
      </c>
    </row>
    <row r="7965" spans="5:11" x14ac:dyDescent="0.25">
      <c r="E7965" s="5" t="s">
        <v>235</v>
      </c>
      <c r="F7965" s="1" t="s">
        <v>117</v>
      </c>
      <c r="G7965" s="2">
        <v>44390</v>
      </c>
      <c r="H7965" s="5">
        <v>2569.3431178270398</v>
      </c>
      <c r="I7965" s="24" t="str">
        <f>VLOOKUP($E7965,Mapping!$A$2:$C$502,3,0)</f>
        <v>S2</v>
      </c>
      <c r="J7965" s="24" t="str">
        <f>VLOOKUP($E7965,Mapping!$A$2:$C$502,2,0)</f>
        <v>Unity</v>
      </c>
      <c r="K7965" s="24" t="str">
        <f>VLOOKUP(G7965,Mapping!$E$2:$F$246,2,0)</f>
        <v>S2</v>
      </c>
    </row>
    <row r="7966" spans="5:11" x14ac:dyDescent="0.25">
      <c r="E7966" s="5" t="s">
        <v>247</v>
      </c>
      <c r="F7966" s="1" t="s">
        <v>117</v>
      </c>
      <c r="G7966" s="2">
        <v>44390</v>
      </c>
      <c r="H7966" s="5">
        <v>0</v>
      </c>
      <c r="I7966" s="24" t="str">
        <f>VLOOKUP($E7966,Mapping!$A$2:$C$502,3,0)</f>
        <v>S3</v>
      </c>
      <c r="J7966" s="24" t="str">
        <f>VLOOKUP($E7966,Mapping!$A$2:$C$502,2,0)</f>
        <v>Unity</v>
      </c>
      <c r="K7966" s="24" t="str">
        <f>VLOOKUP(G7966,Mapping!$E$2:$F$246,2,0)</f>
        <v>S2</v>
      </c>
    </row>
    <row r="7967" spans="5:11" x14ac:dyDescent="0.25">
      <c r="E7967" s="5" t="s">
        <v>200</v>
      </c>
      <c r="F7967" s="1" t="s">
        <v>117</v>
      </c>
      <c r="G7967" s="2">
        <v>44391</v>
      </c>
      <c r="H7967" s="5">
        <v>5398.52909485482</v>
      </c>
      <c r="I7967" s="24">
        <f>VLOOKUP($E7967,Mapping!$A$2:$C$502,3,0)</f>
        <v>0</v>
      </c>
      <c r="J7967" s="24" t="str">
        <f>VLOOKUP($E7967,Mapping!$A$2:$C$502,2,0)</f>
        <v>Apple Search</v>
      </c>
      <c r="K7967" s="24" t="str">
        <f>VLOOKUP(G7967,Mapping!$E$2:$F$246,2,0)</f>
        <v>S2</v>
      </c>
    </row>
    <row r="7968" spans="5:11" x14ac:dyDescent="0.25">
      <c r="E7968" s="5" t="s">
        <v>227</v>
      </c>
      <c r="F7968" s="1" t="s">
        <v>117</v>
      </c>
      <c r="G7968" s="2">
        <v>44391</v>
      </c>
      <c r="H7968" s="5">
        <v>77.297557134597398</v>
      </c>
      <c r="I7968" s="24">
        <f>VLOOKUP($E7968,Mapping!$A$2:$C$502,3,0)</f>
        <v>0</v>
      </c>
      <c r="J7968" s="24" t="str">
        <f>VLOOKUP($E7968,Mapping!$A$2:$C$502,2,0)</f>
        <v>Applovin Rewarded</v>
      </c>
      <c r="K7968" s="24" t="str">
        <f>VLOOKUP(G7968,Mapping!$E$2:$F$246,2,0)</f>
        <v>S2</v>
      </c>
    </row>
    <row r="7969" spans="5:11" x14ac:dyDescent="0.25">
      <c r="E7969" s="5" t="s">
        <v>201</v>
      </c>
      <c r="F7969" s="1" t="s">
        <v>117</v>
      </c>
      <c r="G7969" s="2">
        <v>44391</v>
      </c>
      <c r="H7969" s="5">
        <v>41.767356277621701</v>
      </c>
      <c r="I7969" s="24">
        <f>VLOOKUP($E7969,Mapping!$A$2:$C$502,3,0)</f>
        <v>0</v>
      </c>
      <c r="J7969" s="24" t="str">
        <f>VLOOKUP($E7969,Mapping!$A$2:$C$502,2,0)</f>
        <v>Applovin Video</v>
      </c>
      <c r="K7969" s="24" t="str">
        <f>VLOOKUP(G7969,Mapping!$E$2:$F$246,2,0)</f>
        <v>S2</v>
      </c>
    </row>
    <row r="7970" spans="5:11" x14ac:dyDescent="0.25">
      <c r="E7970" s="5" t="s">
        <v>143</v>
      </c>
      <c r="F7970" s="1" t="s">
        <v>117</v>
      </c>
      <c r="G7970" s="2">
        <v>44391</v>
      </c>
      <c r="H7970" s="5">
        <v>0</v>
      </c>
      <c r="I7970" s="24">
        <f>VLOOKUP($E7970,Mapping!$A$2:$C$502,3,0)</f>
        <v>0</v>
      </c>
      <c r="J7970" s="24" t="str">
        <f>VLOOKUP($E7970,Mapping!$A$2:$C$502,2,0)</f>
        <v>Bug Fix</v>
      </c>
      <c r="K7970" s="24" t="str">
        <f>VLOOKUP(G7970,Mapping!$E$2:$F$246,2,0)</f>
        <v>S2</v>
      </c>
    </row>
    <row r="7971" spans="5:11" x14ac:dyDescent="0.25">
      <c r="E7971" s="5" t="s">
        <v>144</v>
      </c>
      <c r="F7971" s="1" t="s">
        <v>117</v>
      </c>
      <c r="G7971" s="2">
        <v>44391</v>
      </c>
      <c r="H7971" s="5">
        <v>0</v>
      </c>
      <c r="I7971" s="24">
        <f>VLOOKUP($E7971,Mapping!$A$2:$C$502,3,0)</f>
        <v>0</v>
      </c>
      <c r="J7971" s="24" t="str">
        <f>VLOOKUP($E7971,Mapping!$A$2:$C$502,2,0)</f>
        <v>Bug Fix</v>
      </c>
      <c r="K7971" s="24" t="str">
        <f>VLOOKUP(G7971,Mapping!$E$2:$F$246,2,0)</f>
        <v>S2</v>
      </c>
    </row>
    <row r="7972" spans="5:11" x14ac:dyDescent="0.25">
      <c r="E7972" s="5" t="s">
        <v>226</v>
      </c>
      <c r="F7972" s="1" t="s">
        <v>117</v>
      </c>
      <c r="G7972" s="2">
        <v>44391</v>
      </c>
      <c r="H7972" s="5">
        <v>0</v>
      </c>
      <c r="I7972" s="24">
        <f>VLOOKUP($E7972,Mapping!$A$2:$C$502,3,0)</f>
        <v>0</v>
      </c>
      <c r="J7972" s="24" t="str">
        <f>VLOOKUP($E7972,Mapping!$A$2:$C$502,2,0)</f>
        <v>Bug Fix</v>
      </c>
      <c r="K7972" s="24" t="str">
        <f>VLOOKUP(G7972,Mapping!$E$2:$F$246,2,0)</f>
        <v>S2</v>
      </c>
    </row>
    <row r="7973" spans="5:11" x14ac:dyDescent="0.25">
      <c r="E7973" s="5" t="s">
        <v>146</v>
      </c>
      <c r="F7973" s="1" t="s">
        <v>117</v>
      </c>
      <c r="G7973" s="2">
        <v>44391</v>
      </c>
      <c r="H7973" s="5">
        <v>0</v>
      </c>
      <c r="I7973" s="24">
        <f>VLOOKUP($E7973,Mapping!$A$2:$C$502,3,0)</f>
        <v>0</v>
      </c>
      <c r="J7973" s="24" t="str">
        <f>VLOOKUP($E7973,Mapping!$A$2:$C$502,2,0)</f>
        <v>Event After Effect</v>
      </c>
      <c r="K7973" s="24" t="str">
        <f>VLOOKUP(G7973,Mapping!$E$2:$F$246,2,0)</f>
        <v>S2</v>
      </c>
    </row>
    <row r="7974" spans="5:11" x14ac:dyDescent="0.25">
      <c r="E7974" s="5" t="s">
        <v>228</v>
      </c>
      <c r="F7974" s="1" t="s">
        <v>117</v>
      </c>
      <c r="G7974" s="2">
        <v>44391</v>
      </c>
      <c r="H7974" s="5">
        <v>5938.7615519254996</v>
      </c>
      <c r="I7974" s="24">
        <f>VLOOKUP($E7974,Mapping!$A$2:$C$502,3,0)</f>
        <v>0</v>
      </c>
      <c r="J7974" s="24" t="str">
        <f>VLOOKUP($E7974,Mapping!$A$2:$C$502,2,0)</f>
        <v>Bytedance Global</v>
      </c>
      <c r="K7974" s="24" t="str">
        <f>VLOOKUP(G7974,Mapping!$E$2:$F$246,2,0)</f>
        <v>S2</v>
      </c>
    </row>
    <row r="7975" spans="5:11" x14ac:dyDescent="0.25">
      <c r="E7975" s="5" t="s">
        <v>180</v>
      </c>
      <c r="F7975" s="1" t="s">
        <v>117</v>
      </c>
      <c r="G7975" s="2">
        <v>44391</v>
      </c>
      <c r="H7975" s="5">
        <v>-15908.856679327801</v>
      </c>
      <c r="I7975" s="24">
        <f>VLOOKUP($E7975,Mapping!$A$2:$C$502,3,0)</f>
        <v>0</v>
      </c>
      <c r="J7975" s="24" t="str">
        <f>VLOOKUP($E7975,Mapping!$A$2:$C$502,2,0)</f>
        <v>Lords Mobile</v>
      </c>
      <c r="K7975" s="24" t="str">
        <f>VLOOKUP(G7975,Mapping!$E$2:$F$246,2,0)</f>
        <v>S2</v>
      </c>
    </row>
    <row r="7976" spans="5:11" x14ac:dyDescent="0.25">
      <c r="E7976" s="5" t="s">
        <v>181</v>
      </c>
      <c r="F7976" s="1" t="s">
        <v>117</v>
      </c>
      <c r="G7976" s="2">
        <v>44391</v>
      </c>
      <c r="H7976" s="5">
        <v>-6995.3624394671697</v>
      </c>
      <c r="I7976" s="24">
        <f>VLOOKUP($E7976,Mapping!$A$2:$C$502,3,0)</f>
        <v>0</v>
      </c>
      <c r="J7976" s="24" t="str">
        <f>VLOOKUP($E7976,Mapping!$A$2:$C$502,2,0)</f>
        <v>Rise of Kingdom</v>
      </c>
      <c r="K7976" s="24" t="str">
        <f>VLOOKUP(G7976,Mapping!$E$2:$F$246,2,0)</f>
        <v>S2</v>
      </c>
    </row>
    <row r="7977" spans="5:11" x14ac:dyDescent="0.25">
      <c r="E7977" s="5" t="s">
        <v>182</v>
      </c>
      <c r="F7977" s="1" t="s">
        <v>117</v>
      </c>
      <c r="G7977" s="2">
        <v>44391</v>
      </c>
      <c r="H7977" s="5">
        <v>-5648.5852300854503</v>
      </c>
      <c r="I7977" s="24">
        <f>VLOOKUP($E7977,Mapping!$A$2:$C$502,3,0)</f>
        <v>0</v>
      </c>
      <c r="J7977" s="24" t="str">
        <f>VLOOKUP($E7977,Mapping!$A$2:$C$502,2,0)</f>
        <v>West Game</v>
      </c>
      <c r="K7977" s="24" t="str">
        <f>VLOOKUP(G7977,Mapping!$E$2:$F$246,2,0)</f>
        <v>S2</v>
      </c>
    </row>
    <row r="7978" spans="5:11" x14ac:dyDescent="0.25">
      <c r="E7978" s="5" t="s">
        <v>148</v>
      </c>
      <c r="F7978" s="1" t="s">
        <v>117</v>
      </c>
      <c r="G7978" s="2">
        <v>44391</v>
      </c>
      <c r="H7978" s="5">
        <v>0</v>
      </c>
      <c r="I7978" s="24">
        <f>VLOOKUP($E7978,Mapping!$A$2:$C$502,3,0)</f>
        <v>0</v>
      </c>
      <c r="J7978" s="24" t="str">
        <f>VLOOKUP($E7978,Mapping!$A$2:$C$502,2,0)</f>
        <v>Event After Effect</v>
      </c>
      <c r="K7978" s="24" t="str">
        <f>VLOOKUP(G7978,Mapping!$E$2:$F$246,2,0)</f>
        <v>S2</v>
      </c>
    </row>
    <row r="7979" spans="5:11" x14ac:dyDescent="0.25">
      <c r="E7979" s="5" t="s">
        <v>202</v>
      </c>
      <c r="F7979" s="1" t="s">
        <v>117</v>
      </c>
      <c r="G7979" s="2">
        <v>44391</v>
      </c>
      <c r="H7979" s="5">
        <v>0</v>
      </c>
      <c r="I7979" s="24" t="str">
        <f>VLOOKUP($E7979,Mapping!$A$2:$C$502,3,0)</f>
        <v>S1</v>
      </c>
      <c r="J7979" s="24" t="str">
        <f>VLOOKUP($E7979,Mapping!$A$2:$C$502,2,0)</f>
        <v>Facebook AEO AAA</v>
      </c>
      <c r="K7979" s="24" t="str">
        <f>VLOOKUP(G7979,Mapping!$E$2:$F$246,2,0)</f>
        <v>S2</v>
      </c>
    </row>
    <row r="7980" spans="5:11" x14ac:dyDescent="0.25">
      <c r="E7980" s="5" t="s">
        <v>203</v>
      </c>
      <c r="F7980" s="1" t="s">
        <v>117</v>
      </c>
      <c r="G7980" s="2">
        <v>44391</v>
      </c>
      <c r="H7980" s="5">
        <v>17073.225091826898</v>
      </c>
      <c r="I7980" s="24" t="str">
        <f>VLOOKUP($E7980,Mapping!$A$2:$C$502,3,0)</f>
        <v>S2</v>
      </c>
      <c r="J7980" s="24" t="str">
        <f>VLOOKUP($E7980,Mapping!$A$2:$C$502,2,0)</f>
        <v>Facebook AEO AAA</v>
      </c>
      <c r="K7980" s="24" t="str">
        <f>VLOOKUP(G7980,Mapping!$E$2:$F$246,2,0)</f>
        <v>S2</v>
      </c>
    </row>
    <row r="7981" spans="5:11" x14ac:dyDescent="0.25">
      <c r="E7981" s="5" t="s">
        <v>243</v>
      </c>
      <c r="F7981" s="1" t="s">
        <v>117</v>
      </c>
      <c r="G7981" s="2">
        <v>44391</v>
      </c>
      <c r="H7981" s="5">
        <v>0</v>
      </c>
      <c r="I7981" s="24" t="str">
        <f>VLOOKUP($E7981,Mapping!$A$2:$C$502,3,0)</f>
        <v>S3</v>
      </c>
      <c r="J7981" s="24" t="str">
        <f>VLOOKUP($E7981,Mapping!$A$2:$C$502,2,0)</f>
        <v>Facebook AEO AAA</v>
      </c>
      <c r="K7981" s="24" t="str">
        <f>VLOOKUP(G7981,Mapping!$E$2:$F$246,2,0)</f>
        <v>S2</v>
      </c>
    </row>
    <row r="7982" spans="5:11" x14ac:dyDescent="0.25">
      <c r="E7982" s="5" t="s">
        <v>204</v>
      </c>
      <c r="F7982" s="1" t="s">
        <v>117</v>
      </c>
      <c r="G7982" s="2">
        <v>44391</v>
      </c>
      <c r="H7982" s="5">
        <v>0</v>
      </c>
      <c r="I7982" s="24" t="str">
        <f>VLOOKUP($E7982,Mapping!$A$2:$C$502,3,0)</f>
        <v>Pre</v>
      </c>
      <c r="J7982" s="24" t="str">
        <f>VLOOKUP($E7982,Mapping!$A$2:$C$502,2,0)</f>
        <v>Facebook AEO AAA</v>
      </c>
      <c r="K7982" s="24" t="str">
        <f>VLOOKUP(G7982,Mapping!$E$2:$F$246,2,0)</f>
        <v>S2</v>
      </c>
    </row>
    <row r="7983" spans="5:11" x14ac:dyDescent="0.25">
      <c r="E7983" s="5" t="s">
        <v>205</v>
      </c>
      <c r="F7983" s="1" t="s">
        <v>117</v>
      </c>
      <c r="G7983" s="2">
        <v>44391</v>
      </c>
      <c r="H7983" s="5">
        <v>0</v>
      </c>
      <c r="I7983" s="24" t="str">
        <f>VLOOKUP($E7983,Mapping!$A$2:$C$502,3,0)</f>
        <v>S1</v>
      </c>
      <c r="J7983" s="24" t="str">
        <f>VLOOKUP($E7983,Mapping!$A$2:$C$502,2,0)</f>
        <v>Facebook AEO BAU</v>
      </c>
      <c r="K7983" s="24" t="str">
        <f>VLOOKUP(G7983,Mapping!$E$2:$F$246,2,0)</f>
        <v>S2</v>
      </c>
    </row>
    <row r="7984" spans="5:11" x14ac:dyDescent="0.25">
      <c r="E7984" s="5" t="s">
        <v>206</v>
      </c>
      <c r="F7984" s="1" t="s">
        <v>117</v>
      </c>
      <c r="G7984" s="2">
        <v>44391</v>
      </c>
      <c r="H7984" s="5">
        <v>23611.564745479001</v>
      </c>
      <c r="I7984" s="24" t="str">
        <f>VLOOKUP($E7984,Mapping!$A$2:$C$502,3,0)</f>
        <v>S2</v>
      </c>
      <c r="J7984" s="24" t="str">
        <f>VLOOKUP($E7984,Mapping!$A$2:$C$502,2,0)</f>
        <v>Facebook AEO BAU</v>
      </c>
      <c r="K7984" s="24" t="str">
        <f>VLOOKUP(G7984,Mapping!$E$2:$F$246,2,0)</f>
        <v>S2</v>
      </c>
    </row>
    <row r="7985" spans="5:11" x14ac:dyDescent="0.25">
      <c r="E7985" s="5" t="s">
        <v>244</v>
      </c>
      <c r="F7985" s="1" t="s">
        <v>117</v>
      </c>
      <c r="G7985" s="2">
        <v>44391</v>
      </c>
      <c r="H7985" s="5">
        <v>0</v>
      </c>
      <c r="I7985" s="24" t="str">
        <f>VLOOKUP($E7985,Mapping!$A$2:$C$502,3,0)</f>
        <v>S3</v>
      </c>
      <c r="J7985" s="24" t="str">
        <f>VLOOKUP($E7985,Mapping!$A$2:$C$502,2,0)</f>
        <v>Facebook AEO BAU</v>
      </c>
      <c r="K7985" s="24" t="str">
        <f>VLOOKUP(G7985,Mapping!$E$2:$F$246,2,0)</f>
        <v>S2</v>
      </c>
    </row>
    <row r="7986" spans="5:11" x14ac:dyDescent="0.25">
      <c r="E7986" s="5" t="s">
        <v>207</v>
      </c>
      <c r="F7986" s="1" t="s">
        <v>117</v>
      </c>
      <c r="G7986" s="2">
        <v>44391</v>
      </c>
      <c r="H7986" s="5">
        <v>0</v>
      </c>
      <c r="I7986" s="24" t="str">
        <f>VLOOKUP($E7986,Mapping!$A$2:$C$502,3,0)</f>
        <v>Pre</v>
      </c>
      <c r="J7986" s="24" t="str">
        <f>VLOOKUP($E7986,Mapping!$A$2:$C$502,2,0)</f>
        <v>Facebook AEO BAU</v>
      </c>
      <c r="K7986" s="24" t="str">
        <f>VLOOKUP(G7986,Mapping!$E$2:$F$246,2,0)</f>
        <v>S2</v>
      </c>
    </row>
    <row r="7987" spans="5:11" x14ac:dyDescent="0.25">
      <c r="E7987" s="5" t="s">
        <v>208</v>
      </c>
      <c r="F7987" s="1" t="s">
        <v>117</v>
      </c>
      <c r="G7987" s="2">
        <v>44391</v>
      </c>
      <c r="H7987" s="5">
        <v>0</v>
      </c>
      <c r="I7987" s="24" t="str">
        <f>VLOOKUP($E7987,Mapping!$A$2:$C$502,3,0)</f>
        <v>Pre</v>
      </c>
      <c r="J7987" s="24" t="str">
        <f>VLOOKUP($E7987,Mapping!$A$2:$C$502,2,0)</f>
        <v>Facebook VO AAA</v>
      </c>
      <c r="K7987" s="24" t="str">
        <f>VLOOKUP(G7987,Mapping!$E$2:$F$246,2,0)</f>
        <v>S2</v>
      </c>
    </row>
    <row r="7988" spans="5:11" x14ac:dyDescent="0.25">
      <c r="E7988" s="5" t="s">
        <v>209</v>
      </c>
      <c r="F7988" s="1" t="s">
        <v>117</v>
      </c>
      <c r="G7988" s="2">
        <v>44391</v>
      </c>
      <c r="H7988" s="5">
        <v>0</v>
      </c>
      <c r="I7988" s="24" t="str">
        <f>VLOOKUP($E7988,Mapping!$A$2:$C$502,3,0)</f>
        <v>S1</v>
      </c>
      <c r="J7988" s="24" t="str">
        <f>VLOOKUP($E7988,Mapping!$A$2:$C$502,2,0)</f>
        <v>Facebook VO AAA</v>
      </c>
      <c r="K7988" s="24" t="str">
        <f>VLOOKUP(G7988,Mapping!$E$2:$F$246,2,0)</f>
        <v>S2</v>
      </c>
    </row>
    <row r="7989" spans="5:11" x14ac:dyDescent="0.25">
      <c r="E7989" s="5" t="s">
        <v>210</v>
      </c>
      <c r="F7989" s="1" t="s">
        <v>117</v>
      </c>
      <c r="G7989" s="2">
        <v>44391</v>
      </c>
      <c r="H7989" s="5">
        <v>11355.0725469144</v>
      </c>
      <c r="I7989" s="24" t="str">
        <f>VLOOKUP($E7989,Mapping!$A$2:$C$502,3,0)</f>
        <v>S2</v>
      </c>
      <c r="J7989" s="24" t="str">
        <f>VLOOKUP($E7989,Mapping!$A$2:$C$502,2,0)</f>
        <v>Facebook VO AAA</v>
      </c>
      <c r="K7989" s="24" t="str">
        <f>VLOOKUP(G7989,Mapping!$E$2:$F$246,2,0)</f>
        <v>S2</v>
      </c>
    </row>
    <row r="7990" spans="5:11" x14ac:dyDescent="0.25">
      <c r="E7990" s="5" t="s">
        <v>245</v>
      </c>
      <c r="F7990" s="1" t="s">
        <v>117</v>
      </c>
      <c r="G7990" s="2">
        <v>44391</v>
      </c>
      <c r="H7990" s="5">
        <v>0</v>
      </c>
      <c r="I7990" s="24" t="str">
        <f>VLOOKUP($E7990,Mapping!$A$2:$C$502,3,0)</f>
        <v>S3</v>
      </c>
      <c r="J7990" s="24" t="str">
        <f>VLOOKUP($E7990,Mapping!$A$2:$C$502,2,0)</f>
        <v>Facebook VO AAA</v>
      </c>
      <c r="K7990" s="24" t="str">
        <f>VLOOKUP(G7990,Mapping!$E$2:$F$246,2,0)</f>
        <v>S2</v>
      </c>
    </row>
    <row r="7991" spans="5:11" x14ac:dyDescent="0.25">
      <c r="E7991" s="5" t="s">
        <v>211</v>
      </c>
      <c r="F7991" s="1" t="s">
        <v>117</v>
      </c>
      <c r="G7991" s="2">
        <v>44391</v>
      </c>
      <c r="H7991" s="5">
        <v>0</v>
      </c>
      <c r="I7991" s="24" t="str">
        <f>VLOOKUP($E7991,Mapping!$A$2:$C$502,3,0)</f>
        <v>Pre</v>
      </c>
      <c r="J7991" s="24" t="str">
        <f>VLOOKUP($E7991,Mapping!$A$2:$C$502,2,0)</f>
        <v>Facebook VO BAU</v>
      </c>
      <c r="K7991" s="24" t="str">
        <f>VLOOKUP(G7991,Mapping!$E$2:$F$246,2,0)</f>
        <v>S2</v>
      </c>
    </row>
    <row r="7992" spans="5:11" x14ac:dyDescent="0.25">
      <c r="E7992" s="5" t="s">
        <v>212</v>
      </c>
      <c r="F7992" s="1" t="s">
        <v>117</v>
      </c>
      <c r="G7992" s="2">
        <v>44391</v>
      </c>
      <c r="H7992" s="5">
        <v>0</v>
      </c>
      <c r="I7992" s="24" t="str">
        <f>VLOOKUP($E7992,Mapping!$A$2:$C$502,3,0)</f>
        <v>S1</v>
      </c>
      <c r="J7992" s="24" t="str">
        <f>VLOOKUP($E7992,Mapping!$A$2:$C$502,2,0)</f>
        <v>Facebook VO BAU</v>
      </c>
      <c r="K7992" s="24" t="str">
        <f>VLOOKUP(G7992,Mapping!$E$2:$F$246,2,0)</f>
        <v>S2</v>
      </c>
    </row>
    <row r="7993" spans="5:11" x14ac:dyDescent="0.25">
      <c r="E7993" s="5" t="s">
        <v>213</v>
      </c>
      <c r="F7993" s="1" t="s">
        <v>117</v>
      </c>
      <c r="G7993" s="2">
        <v>44391</v>
      </c>
      <c r="H7993" s="5">
        <v>2128.2638420272701</v>
      </c>
      <c r="I7993" s="24" t="str">
        <f>VLOOKUP($E7993,Mapping!$A$2:$C$502,3,0)</f>
        <v>S2</v>
      </c>
      <c r="J7993" s="24" t="str">
        <f>VLOOKUP($E7993,Mapping!$A$2:$C$502,2,0)</f>
        <v>Facebook VO BAU</v>
      </c>
      <c r="K7993" s="24" t="str">
        <f>VLOOKUP(G7993,Mapping!$E$2:$F$246,2,0)</f>
        <v>S2</v>
      </c>
    </row>
    <row r="7994" spans="5:11" x14ac:dyDescent="0.25">
      <c r="E7994" s="5" t="s">
        <v>246</v>
      </c>
      <c r="F7994" s="1" t="s">
        <v>117</v>
      </c>
      <c r="G7994" s="2">
        <v>44391</v>
      </c>
      <c r="H7994" s="5">
        <v>0</v>
      </c>
      <c r="I7994" s="24" t="str">
        <f>VLOOKUP($E7994,Mapping!$A$2:$C$502,3,0)</f>
        <v>S3</v>
      </c>
      <c r="J7994" s="24" t="str">
        <f>VLOOKUP($E7994,Mapping!$A$2:$C$502,2,0)</f>
        <v>Facebook VO BAU</v>
      </c>
      <c r="K7994" s="24" t="str">
        <f>VLOOKUP(G7994,Mapping!$E$2:$F$246,2,0)</f>
        <v>S2</v>
      </c>
    </row>
    <row r="7995" spans="5:11" x14ac:dyDescent="0.25">
      <c r="E7995" s="5" t="s">
        <v>214</v>
      </c>
      <c r="F7995" s="1" t="s">
        <v>117</v>
      </c>
      <c r="G7995" s="2">
        <v>44391</v>
      </c>
      <c r="H7995" s="5">
        <v>0</v>
      </c>
      <c r="I7995" s="24" t="str">
        <f>VLOOKUP($E7995,Mapping!$A$2:$C$502,3,0)</f>
        <v>Pre</v>
      </c>
      <c r="J7995" s="24" t="str">
        <f>VLOOKUP($E7995,Mapping!$A$2:$C$502,2,0)</f>
        <v>Facebook VO Dynamic</v>
      </c>
      <c r="K7995" s="24" t="str">
        <f>VLOOKUP(G7995,Mapping!$E$2:$F$246,2,0)</f>
        <v>S2</v>
      </c>
    </row>
    <row r="7996" spans="5:11" x14ac:dyDescent="0.25">
      <c r="E7996" s="5" t="s">
        <v>215</v>
      </c>
      <c r="F7996" s="1" t="s">
        <v>117</v>
      </c>
      <c r="G7996" s="2">
        <v>44391</v>
      </c>
      <c r="H7996" s="5">
        <v>324.24389979438502</v>
      </c>
      <c r="I7996" s="24" t="str">
        <f>VLOOKUP($E7996,Mapping!$A$2:$C$502,3,0)</f>
        <v>S1</v>
      </c>
      <c r="J7996" s="24" t="str">
        <f>VLOOKUP($E7996,Mapping!$A$2:$C$502,2,0)</f>
        <v>Facebook VO Dynamic</v>
      </c>
      <c r="K7996" s="24" t="str">
        <f>VLOOKUP(G7996,Mapping!$E$2:$F$246,2,0)</f>
        <v>S2</v>
      </c>
    </row>
    <row r="7997" spans="5:11" x14ac:dyDescent="0.25">
      <c r="E7997" s="5" t="s">
        <v>216</v>
      </c>
      <c r="F7997" s="1" t="s">
        <v>117</v>
      </c>
      <c r="G7997" s="2">
        <v>44391</v>
      </c>
      <c r="H7997" s="5">
        <v>0</v>
      </c>
      <c r="I7997" s="24" t="str">
        <f>VLOOKUP($E7997,Mapping!$A$2:$C$502,3,0)</f>
        <v>Pre</v>
      </c>
      <c r="J7997" s="24" t="str">
        <f>VLOOKUP($E7997,Mapping!$A$2:$C$502,2,0)</f>
        <v>Google Display</v>
      </c>
      <c r="K7997" s="24" t="str">
        <f>VLOOKUP(G7997,Mapping!$E$2:$F$246,2,0)</f>
        <v>S2</v>
      </c>
    </row>
    <row r="7998" spans="5:11" x14ac:dyDescent="0.25">
      <c r="E7998" s="5" t="s">
        <v>217</v>
      </c>
      <c r="F7998" s="1" t="s">
        <v>117</v>
      </c>
      <c r="G7998" s="2">
        <v>44391</v>
      </c>
      <c r="H7998" s="5">
        <v>0</v>
      </c>
      <c r="I7998" s="24">
        <f>VLOOKUP($E7998,Mapping!$A$2:$C$502,3,0)</f>
        <v>0</v>
      </c>
      <c r="J7998" s="24" t="str">
        <f>VLOOKUP($E7998,Mapping!$A$2:$C$502,2,0)</f>
        <v>Google Display</v>
      </c>
      <c r="K7998" s="24" t="str">
        <f>VLOOKUP(G7998,Mapping!$E$2:$F$246,2,0)</f>
        <v>S2</v>
      </c>
    </row>
    <row r="7999" spans="5:11" x14ac:dyDescent="0.25">
      <c r="E7999" s="5" t="s">
        <v>229</v>
      </c>
      <c r="F7999" s="1" t="s">
        <v>117</v>
      </c>
      <c r="G7999" s="2">
        <v>44391</v>
      </c>
      <c r="H7999" s="5">
        <v>11058.444193443</v>
      </c>
      <c r="I7999" s="24">
        <f>VLOOKUP($E7999,Mapping!$A$2:$C$502,3,0)</f>
        <v>0</v>
      </c>
      <c r="J7999" s="24" t="str">
        <f>VLOOKUP($E7999,Mapping!$A$2:$C$502,2,0)</f>
        <v>Google Display</v>
      </c>
      <c r="K7999" s="24" t="str">
        <f>VLOOKUP(G7999,Mapping!$E$2:$F$246,2,0)</f>
        <v>S2</v>
      </c>
    </row>
    <row r="8000" spans="5:11" x14ac:dyDescent="0.25">
      <c r="E8000" s="5" t="s">
        <v>218</v>
      </c>
      <c r="F8000" s="1" t="s">
        <v>117</v>
      </c>
      <c r="G8000" s="2">
        <v>44391</v>
      </c>
      <c r="H8000" s="5">
        <v>0</v>
      </c>
      <c r="I8000" s="24">
        <f>VLOOKUP($E8000,Mapping!$A$2:$C$502,3,0)</f>
        <v>0</v>
      </c>
      <c r="J8000" s="24" t="str">
        <f>VLOOKUP($E8000,Mapping!$A$2:$C$502,2,0)</f>
        <v>Google Display</v>
      </c>
      <c r="K8000" s="24" t="str">
        <f>VLOOKUP(G8000,Mapping!$E$2:$F$246,2,0)</f>
        <v>S2</v>
      </c>
    </row>
    <row r="8001" spans="5:11" x14ac:dyDescent="0.25">
      <c r="E8001" s="5" t="s">
        <v>230</v>
      </c>
      <c r="F8001" s="1" t="s">
        <v>117</v>
      </c>
      <c r="G8001" s="2">
        <v>44391</v>
      </c>
      <c r="H8001" s="5">
        <v>0</v>
      </c>
      <c r="I8001" s="24" t="str">
        <f>VLOOKUP($E8001,Mapping!$A$2:$C$502,3,0)</f>
        <v>S1</v>
      </c>
      <c r="J8001" s="24" t="str">
        <f>VLOOKUP($E8001,Mapping!$A$2:$C$502,2,0)</f>
        <v>Google Display</v>
      </c>
      <c r="K8001" s="24" t="str">
        <f>VLOOKUP(G8001,Mapping!$E$2:$F$246,2,0)</f>
        <v>S2</v>
      </c>
    </row>
    <row r="8002" spans="5:11" x14ac:dyDescent="0.25">
      <c r="E8002" s="5" t="s">
        <v>219</v>
      </c>
      <c r="F8002" s="1" t="s">
        <v>117</v>
      </c>
      <c r="G8002" s="2">
        <v>44391</v>
      </c>
      <c r="H8002" s="5">
        <v>0</v>
      </c>
      <c r="I8002" s="24" t="str">
        <f>VLOOKUP($E8002,Mapping!$A$2:$C$502,3,0)</f>
        <v>Pre</v>
      </c>
      <c r="J8002" s="24" t="str">
        <f>VLOOKUP($E8002,Mapping!$A$2:$C$502,2,0)</f>
        <v>Google Youtube</v>
      </c>
      <c r="K8002" s="24" t="str">
        <f>VLOOKUP(G8002,Mapping!$E$2:$F$246,2,0)</f>
        <v>S2</v>
      </c>
    </row>
    <row r="8003" spans="5:11" x14ac:dyDescent="0.25">
      <c r="E8003" s="5" t="s">
        <v>220</v>
      </c>
      <c r="F8003" s="1" t="s">
        <v>117</v>
      </c>
      <c r="G8003" s="2">
        <v>44391</v>
      </c>
      <c r="H8003" s="5">
        <v>0</v>
      </c>
      <c r="I8003" s="24">
        <f>VLOOKUP($E8003,Mapping!$A$2:$C$502,3,0)</f>
        <v>0</v>
      </c>
      <c r="J8003" s="24" t="str">
        <f>VLOOKUP($E8003,Mapping!$A$2:$C$502,2,0)</f>
        <v>Google Youtube</v>
      </c>
      <c r="K8003" s="24" t="str">
        <f>VLOOKUP(G8003,Mapping!$E$2:$F$246,2,0)</f>
        <v>S2</v>
      </c>
    </row>
    <row r="8004" spans="5:11" x14ac:dyDescent="0.25">
      <c r="E8004" s="5" t="s">
        <v>231</v>
      </c>
      <c r="F8004" s="1" t="s">
        <v>117</v>
      </c>
      <c r="G8004" s="2">
        <v>44391</v>
      </c>
      <c r="H8004" s="5">
        <v>1338.5395087064701</v>
      </c>
      <c r="I8004" s="24">
        <f>VLOOKUP($E8004,Mapping!$A$2:$C$502,3,0)</f>
        <v>0</v>
      </c>
      <c r="J8004" s="24" t="str">
        <f>VLOOKUP($E8004,Mapping!$A$2:$C$502,2,0)</f>
        <v>Google Youtube</v>
      </c>
      <c r="K8004" s="24" t="str">
        <f>VLOOKUP(G8004,Mapping!$E$2:$F$246,2,0)</f>
        <v>S2</v>
      </c>
    </row>
    <row r="8005" spans="5:11" x14ac:dyDescent="0.25">
      <c r="E8005" s="5" t="s">
        <v>221</v>
      </c>
      <c r="F8005" s="1" t="s">
        <v>117</v>
      </c>
      <c r="G8005" s="2">
        <v>44391</v>
      </c>
      <c r="H8005" s="5">
        <v>0</v>
      </c>
      <c r="I8005" s="24">
        <f>VLOOKUP($E8005,Mapping!$A$2:$C$502,3,0)</f>
        <v>0</v>
      </c>
      <c r="J8005" s="24" t="str">
        <f>VLOOKUP($E8005,Mapping!$A$2:$C$502,2,0)</f>
        <v>Google Youtube</v>
      </c>
      <c r="K8005" s="24" t="str">
        <f>VLOOKUP(G8005,Mapping!$E$2:$F$246,2,0)</f>
        <v>S2</v>
      </c>
    </row>
    <row r="8006" spans="5:11" x14ac:dyDescent="0.25">
      <c r="E8006" s="5" t="s">
        <v>232</v>
      </c>
      <c r="F8006" s="1" t="s">
        <v>117</v>
      </c>
      <c r="G8006" s="2">
        <v>44391</v>
      </c>
      <c r="H8006" s="5">
        <v>15516.628526186299</v>
      </c>
      <c r="I8006" s="24" t="str">
        <f>VLOOKUP($E8006,Mapping!$A$2:$C$502,3,0)</f>
        <v>S1</v>
      </c>
      <c r="J8006" s="24" t="str">
        <f>VLOOKUP($E8006,Mapping!$A$2:$C$502,2,0)</f>
        <v>Google Youtube</v>
      </c>
      <c r="K8006" s="24" t="str">
        <f>VLOOKUP(G8006,Mapping!$E$2:$F$246,2,0)</f>
        <v>S2</v>
      </c>
    </row>
    <row r="8007" spans="5:11" x14ac:dyDescent="0.25">
      <c r="E8007" s="5" t="s">
        <v>73</v>
      </c>
      <c r="F8007" s="1" t="s">
        <v>117</v>
      </c>
      <c r="G8007" s="2">
        <v>44391</v>
      </c>
      <c r="H8007" s="5">
        <v>282876.95580592903</v>
      </c>
      <c r="I8007" s="24">
        <f>VLOOKUP($E8007,Mapping!$A$2:$C$502,3,0)</f>
        <v>0</v>
      </c>
      <c r="J8007" s="24">
        <f>VLOOKUP($E8007,Mapping!$A$2:$C$502,2,0)</f>
        <v>0</v>
      </c>
      <c r="K8007" s="24" t="str">
        <f>VLOOKUP(G8007,Mapping!$E$2:$F$246,2,0)</f>
        <v>S2</v>
      </c>
    </row>
    <row r="8008" spans="5:11" x14ac:dyDescent="0.25">
      <c r="E8008" s="5" t="s">
        <v>149</v>
      </c>
      <c r="F8008" s="1" t="s">
        <v>117</v>
      </c>
      <c r="G8008" s="2">
        <v>44391</v>
      </c>
      <c r="H8008" s="5">
        <v>0</v>
      </c>
      <c r="I8008" s="24">
        <f>VLOOKUP($E8008,Mapping!$A$2:$C$502,3,0)</f>
        <v>0</v>
      </c>
      <c r="J8008" s="24" t="str">
        <f>VLOOKUP($E8008,Mapping!$A$2:$C$502,2,0)</f>
        <v>Event After Effect</v>
      </c>
      <c r="K8008" s="24" t="str">
        <f>VLOOKUP(G8008,Mapping!$E$2:$F$246,2,0)</f>
        <v>S2</v>
      </c>
    </row>
    <row r="8009" spans="5:11" x14ac:dyDescent="0.25">
      <c r="E8009" s="5" t="s">
        <v>150</v>
      </c>
      <c r="F8009" s="1" t="s">
        <v>117</v>
      </c>
      <c r="G8009" s="2">
        <v>44391</v>
      </c>
      <c r="H8009" s="5">
        <v>0</v>
      </c>
      <c r="I8009" s="24">
        <f>VLOOKUP($E8009,Mapping!$A$2:$C$502,3,0)</f>
        <v>0</v>
      </c>
      <c r="J8009" s="24" t="str">
        <f>VLOOKUP($E8009,Mapping!$A$2:$C$502,2,0)</f>
        <v>Internal Event</v>
      </c>
      <c r="K8009" s="24" t="str">
        <f>VLOOKUP(G8009,Mapping!$E$2:$F$246,2,0)</f>
        <v>S2</v>
      </c>
    </row>
    <row r="8010" spans="5:11" x14ac:dyDescent="0.25">
      <c r="E8010" s="5" t="s">
        <v>151</v>
      </c>
      <c r="F8010" s="1" t="s">
        <v>117</v>
      </c>
      <c r="G8010" s="2">
        <v>44391</v>
      </c>
      <c r="H8010" s="5">
        <v>0</v>
      </c>
      <c r="I8010" s="24">
        <f>VLOOKUP($E8010,Mapping!$A$2:$C$502,3,0)</f>
        <v>0</v>
      </c>
      <c r="J8010" s="24" t="str">
        <f>VLOOKUP($E8010,Mapping!$A$2:$C$502,2,0)</f>
        <v>Internal Event</v>
      </c>
      <c r="K8010" s="24" t="str">
        <f>VLOOKUP(G8010,Mapping!$E$2:$F$246,2,0)</f>
        <v>S2</v>
      </c>
    </row>
    <row r="8011" spans="5:11" x14ac:dyDescent="0.25">
      <c r="E8011" s="5" t="s">
        <v>152</v>
      </c>
      <c r="F8011" s="1" t="s">
        <v>117</v>
      </c>
      <c r="G8011" s="2">
        <v>44391</v>
      </c>
      <c r="H8011" s="5">
        <v>0</v>
      </c>
      <c r="I8011" s="24">
        <f>VLOOKUP($E8011,Mapping!$A$2:$C$502,3,0)</f>
        <v>0</v>
      </c>
      <c r="J8011" s="24" t="str">
        <f>VLOOKUP($E8011,Mapping!$A$2:$C$502,2,0)</f>
        <v>Internal Event</v>
      </c>
      <c r="K8011" s="24" t="str">
        <f>VLOOKUP(G8011,Mapping!$E$2:$F$246,2,0)</f>
        <v>S2</v>
      </c>
    </row>
    <row r="8012" spans="5:11" x14ac:dyDescent="0.25">
      <c r="E8012" s="5" t="s">
        <v>153</v>
      </c>
      <c r="F8012" s="1" t="s">
        <v>117</v>
      </c>
      <c r="G8012" s="2">
        <v>44391</v>
      </c>
      <c r="H8012" s="5">
        <v>0</v>
      </c>
      <c r="I8012" s="24">
        <f>VLOOKUP($E8012,Mapping!$A$2:$C$502,3,0)</f>
        <v>0</v>
      </c>
      <c r="J8012" s="24" t="str">
        <f>VLOOKUP($E8012,Mapping!$A$2:$C$502,2,0)</f>
        <v>Monday Effect</v>
      </c>
      <c r="K8012" s="24" t="str">
        <f>VLOOKUP(G8012,Mapping!$E$2:$F$246,2,0)</f>
        <v>S2</v>
      </c>
    </row>
    <row r="8013" spans="5:11" x14ac:dyDescent="0.25">
      <c r="E8013" s="5" t="s">
        <v>154</v>
      </c>
      <c r="F8013" s="1" t="s">
        <v>117</v>
      </c>
      <c r="G8013" s="2">
        <v>44391</v>
      </c>
      <c r="H8013" s="5">
        <v>0</v>
      </c>
      <c r="I8013" s="24">
        <f>VLOOKUP($E8013,Mapping!$A$2:$C$502,3,0)</f>
        <v>0</v>
      </c>
      <c r="J8013" s="24" t="str">
        <f>VLOOKUP($E8013,Mapping!$A$2:$C$502,2,0)</f>
        <v>New Content</v>
      </c>
      <c r="K8013" s="24" t="str">
        <f>VLOOKUP(G8013,Mapping!$E$2:$F$246,2,0)</f>
        <v>S2</v>
      </c>
    </row>
    <row r="8014" spans="5:11" x14ac:dyDescent="0.25">
      <c r="E8014" s="5" t="s">
        <v>155</v>
      </c>
      <c r="F8014" s="1" t="s">
        <v>117</v>
      </c>
      <c r="G8014" s="2">
        <v>44391</v>
      </c>
      <c r="H8014" s="5">
        <v>0</v>
      </c>
      <c r="I8014" s="24">
        <f>VLOOKUP($E8014,Mapping!$A$2:$C$502,3,0)</f>
        <v>0</v>
      </c>
      <c r="J8014" s="24" t="str">
        <f>VLOOKUP($E8014,Mapping!$A$2:$C$502,2,0)</f>
        <v>Internal Event</v>
      </c>
      <c r="K8014" s="24" t="str">
        <f>VLOOKUP(G8014,Mapping!$E$2:$F$246,2,0)</f>
        <v>S2</v>
      </c>
    </row>
    <row r="8015" spans="5:11" x14ac:dyDescent="0.25">
      <c r="E8015" s="5" t="s">
        <v>156</v>
      </c>
      <c r="F8015" s="1" t="s">
        <v>117</v>
      </c>
      <c r="G8015" s="2">
        <v>44391</v>
      </c>
      <c r="H8015" s="5">
        <v>0</v>
      </c>
      <c r="I8015" s="24">
        <f>VLOOKUP($E8015,Mapping!$A$2:$C$502,3,0)</f>
        <v>0</v>
      </c>
      <c r="J8015" s="24" t="str">
        <f>VLOOKUP($E8015,Mapping!$A$2:$C$502,2,0)</f>
        <v>Internal Event</v>
      </c>
      <c r="K8015" s="24" t="str">
        <f>VLOOKUP(G8015,Mapping!$E$2:$F$246,2,0)</f>
        <v>S2</v>
      </c>
    </row>
    <row r="8016" spans="5:11" x14ac:dyDescent="0.25">
      <c r="E8016" s="5" t="s">
        <v>233</v>
      </c>
      <c r="F8016" s="1" t="s">
        <v>117</v>
      </c>
      <c r="G8016" s="2">
        <v>44391</v>
      </c>
      <c r="H8016" s="5">
        <v>3736.8149601217201</v>
      </c>
      <c r="I8016" s="24" t="str">
        <f>VLOOKUP($E8016,Mapping!$A$2:$C$502,3,0)</f>
        <v>S2</v>
      </c>
      <c r="J8016" s="24" t="str">
        <f>VLOOKUP($E8016,Mapping!$A$2:$C$502,2,0)</f>
        <v>Reddit</v>
      </c>
      <c r="K8016" s="24" t="str">
        <f>VLOOKUP(G8016,Mapping!$E$2:$F$246,2,0)</f>
        <v>S2</v>
      </c>
    </row>
    <row r="8017" spans="5:11" x14ac:dyDescent="0.25">
      <c r="E8017" s="5" t="s">
        <v>158</v>
      </c>
      <c r="F8017" s="1" t="s">
        <v>117</v>
      </c>
      <c r="G8017" s="2">
        <v>44391</v>
      </c>
      <c r="H8017" s="5">
        <v>0</v>
      </c>
      <c r="I8017" s="24">
        <f>VLOOKUP($E8017,Mapping!$A$2:$C$502,3,0)</f>
        <v>0</v>
      </c>
      <c r="J8017" s="24" t="str">
        <f>VLOOKUP($E8017,Mapping!$A$2:$C$502,2,0)</f>
        <v>Internal Event</v>
      </c>
      <c r="K8017" s="24" t="str">
        <f>VLOOKUP(G8017,Mapping!$E$2:$F$246,2,0)</f>
        <v>S2</v>
      </c>
    </row>
    <row r="8018" spans="5:11" x14ac:dyDescent="0.25">
      <c r="E8018" s="5" t="s">
        <v>159</v>
      </c>
      <c r="F8018" s="1" t="s">
        <v>117</v>
      </c>
      <c r="G8018" s="2">
        <v>44391</v>
      </c>
      <c r="H8018" s="5">
        <v>0</v>
      </c>
      <c r="I8018" s="24">
        <f>VLOOKUP($E8018,Mapping!$A$2:$C$502,3,0)</f>
        <v>0</v>
      </c>
      <c r="J8018" s="24" t="str">
        <f>VLOOKUP($E8018,Mapping!$A$2:$C$502,2,0)</f>
        <v>Event After Effect</v>
      </c>
      <c r="K8018" s="24" t="str">
        <f>VLOOKUP(G8018,Mapping!$E$2:$F$246,2,0)</f>
        <v>S2</v>
      </c>
    </row>
    <row r="8019" spans="5:11" x14ac:dyDescent="0.25">
      <c r="E8019" s="5" t="s">
        <v>160</v>
      </c>
      <c r="F8019" s="1" t="s">
        <v>117</v>
      </c>
      <c r="G8019" s="2">
        <v>44391</v>
      </c>
      <c r="H8019" s="5">
        <v>0</v>
      </c>
      <c r="I8019" s="24">
        <f>VLOOKUP($E8019,Mapping!$A$2:$C$502,3,0)</f>
        <v>0</v>
      </c>
      <c r="J8019" s="24" t="str">
        <f>VLOOKUP($E8019,Mapping!$A$2:$C$502,2,0)</f>
        <v>Event After Effect</v>
      </c>
      <c r="K8019" s="24" t="str">
        <f>VLOOKUP(G8019,Mapping!$E$2:$F$246,2,0)</f>
        <v>S2</v>
      </c>
    </row>
    <row r="8020" spans="5:11" x14ac:dyDescent="0.25">
      <c r="E8020" s="5" t="s">
        <v>161</v>
      </c>
      <c r="F8020" s="1" t="s">
        <v>117</v>
      </c>
      <c r="G8020" s="2">
        <v>44391</v>
      </c>
      <c r="H8020" s="5">
        <v>0</v>
      </c>
      <c r="I8020" s="24">
        <f>VLOOKUP($E8020,Mapping!$A$2:$C$502,3,0)</f>
        <v>0</v>
      </c>
      <c r="J8020" s="24" t="str">
        <f>VLOOKUP($E8020,Mapping!$A$2:$C$502,2,0)</f>
        <v>Internal Event</v>
      </c>
      <c r="K8020" s="24" t="str">
        <f>VLOOKUP(G8020,Mapping!$E$2:$F$246,2,0)</f>
        <v>S2</v>
      </c>
    </row>
    <row r="8021" spans="5:11" x14ac:dyDescent="0.25">
      <c r="E8021" s="5" t="s">
        <v>162</v>
      </c>
      <c r="F8021" s="1" t="s">
        <v>117</v>
      </c>
      <c r="G8021" s="2">
        <v>44391</v>
      </c>
      <c r="H8021" s="5">
        <v>0</v>
      </c>
      <c r="I8021" s="24">
        <f>VLOOKUP($E8021,Mapping!$A$2:$C$502,3,0)</f>
        <v>0</v>
      </c>
      <c r="J8021" s="24" t="str">
        <f>VLOOKUP($E8021,Mapping!$A$2:$C$502,2,0)</f>
        <v>Tuesday Effect</v>
      </c>
      <c r="K8021" s="24" t="str">
        <f>VLOOKUP(G8021,Mapping!$E$2:$F$246,2,0)</f>
        <v>S2</v>
      </c>
    </row>
    <row r="8022" spans="5:11" x14ac:dyDescent="0.25">
      <c r="E8022" s="5" t="s">
        <v>222</v>
      </c>
      <c r="F8022" s="1" t="s">
        <v>117</v>
      </c>
      <c r="G8022" s="2">
        <v>44391</v>
      </c>
      <c r="H8022" s="5">
        <v>0</v>
      </c>
      <c r="I8022" s="24" t="str">
        <f>VLOOKUP($E8022,Mapping!$A$2:$C$502,3,0)</f>
        <v>Pre</v>
      </c>
      <c r="J8022" s="24" t="str">
        <f>VLOOKUP($E8022,Mapping!$A$2:$C$502,2,0)</f>
        <v>Unity</v>
      </c>
      <c r="K8022" s="24" t="str">
        <f>VLOOKUP(G8022,Mapping!$E$2:$F$246,2,0)</f>
        <v>S2</v>
      </c>
    </row>
    <row r="8023" spans="5:11" x14ac:dyDescent="0.25">
      <c r="E8023" s="5" t="s">
        <v>234</v>
      </c>
      <c r="F8023" s="1" t="s">
        <v>117</v>
      </c>
      <c r="G8023" s="2">
        <v>44391</v>
      </c>
      <c r="H8023" s="5">
        <v>0</v>
      </c>
      <c r="I8023" s="24" t="str">
        <f>VLOOKUP($E8023,Mapping!$A$2:$C$502,3,0)</f>
        <v>S1</v>
      </c>
      <c r="J8023" s="24" t="str">
        <f>VLOOKUP($E8023,Mapping!$A$2:$C$502,2,0)</f>
        <v>Unity</v>
      </c>
      <c r="K8023" s="24" t="str">
        <f>VLOOKUP(G8023,Mapping!$E$2:$F$246,2,0)</f>
        <v>S2</v>
      </c>
    </row>
    <row r="8024" spans="5:11" x14ac:dyDescent="0.25">
      <c r="E8024" s="5" t="s">
        <v>235</v>
      </c>
      <c r="F8024" s="1" t="s">
        <v>117</v>
      </c>
      <c r="G8024" s="2">
        <v>44391</v>
      </c>
      <c r="H8024" s="5">
        <v>3025.3178059243701</v>
      </c>
      <c r="I8024" s="24" t="str">
        <f>VLOOKUP($E8024,Mapping!$A$2:$C$502,3,0)</f>
        <v>S2</v>
      </c>
      <c r="J8024" s="24" t="str">
        <f>VLOOKUP($E8024,Mapping!$A$2:$C$502,2,0)</f>
        <v>Unity</v>
      </c>
      <c r="K8024" s="24" t="str">
        <f>VLOOKUP(G8024,Mapping!$E$2:$F$246,2,0)</f>
        <v>S2</v>
      </c>
    </row>
    <row r="8025" spans="5:11" x14ac:dyDescent="0.25">
      <c r="E8025" s="5" t="s">
        <v>247</v>
      </c>
      <c r="F8025" s="1" t="s">
        <v>117</v>
      </c>
      <c r="G8025" s="2">
        <v>44391</v>
      </c>
      <c r="H8025" s="5">
        <v>0</v>
      </c>
      <c r="I8025" s="24" t="str">
        <f>VLOOKUP($E8025,Mapping!$A$2:$C$502,3,0)</f>
        <v>S3</v>
      </c>
      <c r="J8025" s="24" t="str">
        <f>VLOOKUP($E8025,Mapping!$A$2:$C$502,2,0)</f>
        <v>Unity</v>
      </c>
      <c r="K8025" s="24" t="str">
        <f>VLOOKUP(G8025,Mapping!$E$2:$F$246,2,0)</f>
        <v>S2</v>
      </c>
    </row>
    <row r="8026" spans="5:11" x14ac:dyDescent="0.25">
      <c r="E8026" s="5" t="s">
        <v>200</v>
      </c>
      <c r="F8026" s="1" t="s">
        <v>117</v>
      </c>
      <c r="G8026" s="2">
        <v>44392</v>
      </c>
      <c r="H8026" s="5">
        <v>6242.3382343373596</v>
      </c>
      <c r="I8026" s="24">
        <f>VLOOKUP($E8026,Mapping!$A$2:$C$502,3,0)</f>
        <v>0</v>
      </c>
      <c r="J8026" s="24" t="str">
        <f>VLOOKUP($E8026,Mapping!$A$2:$C$502,2,0)</f>
        <v>Apple Search</v>
      </c>
      <c r="K8026" s="24" t="str">
        <f>VLOOKUP(G8026,Mapping!$E$2:$F$246,2,0)</f>
        <v>S2</v>
      </c>
    </row>
    <row r="8027" spans="5:11" x14ac:dyDescent="0.25">
      <c r="E8027" s="5" t="s">
        <v>227</v>
      </c>
      <c r="F8027" s="1" t="s">
        <v>117</v>
      </c>
      <c r="G8027" s="2">
        <v>44392</v>
      </c>
      <c r="H8027" s="5">
        <v>100.179772205169</v>
      </c>
      <c r="I8027" s="24">
        <f>VLOOKUP($E8027,Mapping!$A$2:$C$502,3,0)</f>
        <v>0</v>
      </c>
      <c r="J8027" s="24" t="str">
        <f>VLOOKUP($E8027,Mapping!$A$2:$C$502,2,0)</f>
        <v>Applovin Rewarded</v>
      </c>
      <c r="K8027" s="24" t="str">
        <f>VLOOKUP(G8027,Mapping!$E$2:$F$246,2,0)</f>
        <v>S2</v>
      </c>
    </row>
    <row r="8028" spans="5:11" x14ac:dyDescent="0.25">
      <c r="E8028" s="5" t="s">
        <v>201</v>
      </c>
      <c r="F8028" s="1" t="s">
        <v>117</v>
      </c>
      <c r="G8028" s="2">
        <v>44392</v>
      </c>
      <c r="H8028" s="5">
        <v>52.707648702926001</v>
      </c>
      <c r="I8028" s="24">
        <f>VLOOKUP($E8028,Mapping!$A$2:$C$502,3,0)</f>
        <v>0</v>
      </c>
      <c r="J8028" s="24" t="str">
        <f>VLOOKUP($E8028,Mapping!$A$2:$C$502,2,0)</f>
        <v>Applovin Video</v>
      </c>
      <c r="K8028" s="24" t="str">
        <f>VLOOKUP(G8028,Mapping!$E$2:$F$246,2,0)</f>
        <v>S2</v>
      </c>
    </row>
    <row r="8029" spans="5:11" x14ac:dyDescent="0.25">
      <c r="E8029" s="5" t="s">
        <v>143</v>
      </c>
      <c r="F8029" s="1" t="s">
        <v>117</v>
      </c>
      <c r="G8029" s="2">
        <v>44392</v>
      </c>
      <c r="H8029" s="5">
        <v>0</v>
      </c>
      <c r="I8029" s="24">
        <f>VLOOKUP($E8029,Mapping!$A$2:$C$502,3,0)</f>
        <v>0</v>
      </c>
      <c r="J8029" s="24" t="str">
        <f>VLOOKUP($E8029,Mapping!$A$2:$C$502,2,0)</f>
        <v>Bug Fix</v>
      </c>
      <c r="K8029" s="24" t="str">
        <f>VLOOKUP(G8029,Mapping!$E$2:$F$246,2,0)</f>
        <v>S2</v>
      </c>
    </row>
    <row r="8030" spans="5:11" x14ac:dyDescent="0.25">
      <c r="E8030" s="5" t="s">
        <v>144</v>
      </c>
      <c r="F8030" s="1" t="s">
        <v>117</v>
      </c>
      <c r="G8030" s="2">
        <v>44392</v>
      </c>
      <c r="H8030" s="5">
        <v>0</v>
      </c>
      <c r="I8030" s="24">
        <f>VLOOKUP($E8030,Mapping!$A$2:$C$502,3,0)</f>
        <v>0</v>
      </c>
      <c r="J8030" s="24" t="str">
        <f>VLOOKUP($E8030,Mapping!$A$2:$C$502,2,0)</f>
        <v>Bug Fix</v>
      </c>
      <c r="K8030" s="24" t="str">
        <f>VLOOKUP(G8030,Mapping!$E$2:$F$246,2,0)</f>
        <v>S2</v>
      </c>
    </row>
    <row r="8031" spans="5:11" x14ac:dyDescent="0.25">
      <c r="E8031" s="5" t="s">
        <v>226</v>
      </c>
      <c r="F8031" s="1" t="s">
        <v>117</v>
      </c>
      <c r="G8031" s="2">
        <v>44392</v>
      </c>
      <c r="H8031" s="5">
        <v>0</v>
      </c>
      <c r="I8031" s="24">
        <f>VLOOKUP($E8031,Mapping!$A$2:$C$502,3,0)</f>
        <v>0</v>
      </c>
      <c r="J8031" s="24" t="str">
        <f>VLOOKUP($E8031,Mapping!$A$2:$C$502,2,0)</f>
        <v>Bug Fix</v>
      </c>
      <c r="K8031" s="24" t="str">
        <f>VLOOKUP(G8031,Mapping!$E$2:$F$246,2,0)</f>
        <v>S2</v>
      </c>
    </row>
    <row r="8032" spans="5:11" x14ac:dyDescent="0.25">
      <c r="E8032" s="5" t="s">
        <v>146</v>
      </c>
      <c r="F8032" s="1" t="s">
        <v>117</v>
      </c>
      <c r="G8032" s="2">
        <v>44392</v>
      </c>
      <c r="H8032" s="5">
        <v>0</v>
      </c>
      <c r="I8032" s="24">
        <f>VLOOKUP($E8032,Mapping!$A$2:$C$502,3,0)</f>
        <v>0</v>
      </c>
      <c r="J8032" s="24" t="str">
        <f>VLOOKUP($E8032,Mapping!$A$2:$C$502,2,0)</f>
        <v>Event After Effect</v>
      </c>
      <c r="K8032" s="24" t="str">
        <f>VLOOKUP(G8032,Mapping!$E$2:$F$246,2,0)</f>
        <v>S2</v>
      </c>
    </row>
    <row r="8033" spans="5:11" x14ac:dyDescent="0.25">
      <c r="E8033" s="5" t="s">
        <v>228</v>
      </c>
      <c r="F8033" s="1" t="s">
        <v>117</v>
      </c>
      <c r="G8033" s="2">
        <v>44392</v>
      </c>
      <c r="H8033" s="5">
        <v>6052.6434670290901</v>
      </c>
      <c r="I8033" s="24">
        <f>VLOOKUP($E8033,Mapping!$A$2:$C$502,3,0)</f>
        <v>0</v>
      </c>
      <c r="J8033" s="24" t="str">
        <f>VLOOKUP($E8033,Mapping!$A$2:$C$502,2,0)</f>
        <v>Bytedance Global</v>
      </c>
      <c r="K8033" s="24" t="str">
        <f>VLOOKUP(G8033,Mapping!$E$2:$F$246,2,0)</f>
        <v>S2</v>
      </c>
    </row>
    <row r="8034" spans="5:11" x14ac:dyDescent="0.25">
      <c r="E8034" s="5" t="s">
        <v>180</v>
      </c>
      <c r="F8034" s="1" t="s">
        <v>117</v>
      </c>
      <c r="G8034" s="2">
        <v>44392</v>
      </c>
      <c r="H8034" s="5">
        <v>-15316.8020305788</v>
      </c>
      <c r="I8034" s="24">
        <f>VLOOKUP($E8034,Mapping!$A$2:$C$502,3,0)</f>
        <v>0</v>
      </c>
      <c r="J8034" s="24" t="str">
        <f>VLOOKUP($E8034,Mapping!$A$2:$C$502,2,0)</f>
        <v>Lords Mobile</v>
      </c>
      <c r="K8034" s="24" t="str">
        <f>VLOOKUP(G8034,Mapping!$E$2:$F$246,2,0)</f>
        <v>S2</v>
      </c>
    </row>
    <row r="8035" spans="5:11" x14ac:dyDescent="0.25">
      <c r="E8035" s="5" t="s">
        <v>181</v>
      </c>
      <c r="F8035" s="1" t="s">
        <v>117</v>
      </c>
      <c r="G8035" s="2">
        <v>44392</v>
      </c>
      <c r="H8035" s="5">
        <v>-6175.2164982882596</v>
      </c>
      <c r="I8035" s="24">
        <f>VLOOKUP($E8035,Mapping!$A$2:$C$502,3,0)</f>
        <v>0</v>
      </c>
      <c r="J8035" s="24" t="str">
        <f>VLOOKUP($E8035,Mapping!$A$2:$C$502,2,0)</f>
        <v>Rise of Kingdom</v>
      </c>
      <c r="K8035" s="24" t="str">
        <f>VLOOKUP(G8035,Mapping!$E$2:$F$246,2,0)</f>
        <v>S2</v>
      </c>
    </row>
    <row r="8036" spans="5:11" x14ac:dyDescent="0.25">
      <c r="E8036" s="5" t="s">
        <v>182</v>
      </c>
      <c r="F8036" s="1" t="s">
        <v>117</v>
      </c>
      <c r="G8036" s="2">
        <v>44392</v>
      </c>
      <c r="H8036" s="5">
        <v>-5825.8420887701404</v>
      </c>
      <c r="I8036" s="24">
        <f>VLOOKUP($E8036,Mapping!$A$2:$C$502,3,0)</f>
        <v>0</v>
      </c>
      <c r="J8036" s="24" t="str">
        <f>VLOOKUP($E8036,Mapping!$A$2:$C$502,2,0)</f>
        <v>West Game</v>
      </c>
      <c r="K8036" s="24" t="str">
        <f>VLOOKUP(G8036,Mapping!$E$2:$F$246,2,0)</f>
        <v>S2</v>
      </c>
    </row>
    <row r="8037" spans="5:11" x14ac:dyDescent="0.25">
      <c r="E8037" s="5" t="s">
        <v>148</v>
      </c>
      <c r="F8037" s="1" t="s">
        <v>117</v>
      </c>
      <c r="G8037" s="2">
        <v>44392</v>
      </c>
      <c r="H8037" s="5">
        <v>0</v>
      </c>
      <c r="I8037" s="24">
        <f>VLOOKUP($E8037,Mapping!$A$2:$C$502,3,0)</f>
        <v>0</v>
      </c>
      <c r="J8037" s="24" t="str">
        <f>VLOOKUP($E8037,Mapping!$A$2:$C$502,2,0)</f>
        <v>Event After Effect</v>
      </c>
      <c r="K8037" s="24" t="str">
        <f>VLOOKUP(G8037,Mapping!$E$2:$F$246,2,0)</f>
        <v>S2</v>
      </c>
    </row>
    <row r="8038" spans="5:11" x14ac:dyDescent="0.25">
      <c r="E8038" s="5" t="s">
        <v>202</v>
      </c>
      <c r="F8038" s="1" t="s">
        <v>117</v>
      </c>
      <c r="G8038" s="2">
        <v>44392</v>
      </c>
      <c r="H8038" s="5">
        <v>0</v>
      </c>
      <c r="I8038" s="24" t="str">
        <f>VLOOKUP($E8038,Mapping!$A$2:$C$502,3,0)</f>
        <v>S1</v>
      </c>
      <c r="J8038" s="24" t="str">
        <f>VLOOKUP($E8038,Mapping!$A$2:$C$502,2,0)</f>
        <v>Facebook AEO AAA</v>
      </c>
      <c r="K8038" s="24" t="str">
        <f>VLOOKUP(G8038,Mapping!$E$2:$F$246,2,0)</f>
        <v>S2</v>
      </c>
    </row>
    <row r="8039" spans="5:11" x14ac:dyDescent="0.25">
      <c r="E8039" s="5" t="s">
        <v>203</v>
      </c>
      <c r="F8039" s="1" t="s">
        <v>117</v>
      </c>
      <c r="G8039" s="2">
        <v>44392</v>
      </c>
      <c r="H8039" s="5">
        <v>17336.512316020398</v>
      </c>
      <c r="I8039" s="24" t="str">
        <f>VLOOKUP($E8039,Mapping!$A$2:$C$502,3,0)</f>
        <v>S2</v>
      </c>
      <c r="J8039" s="24" t="str">
        <f>VLOOKUP($E8039,Mapping!$A$2:$C$502,2,0)</f>
        <v>Facebook AEO AAA</v>
      </c>
      <c r="K8039" s="24" t="str">
        <f>VLOOKUP(G8039,Mapping!$E$2:$F$246,2,0)</f>
        <v>S2</v>
      </c>
    </row>
    <row r="8040" spans="5:11" x14ac:dyDescent="0.25">
      <c r="E8040" s="5" t="s">
        <v>243</v>
      </c>
      <c r="F8040" s="1" t="s">
        <v>117</v>
      </c>
      <c r="G8040" s="2">
        <v>44392</v>
      </c>
      <c r="H8040" s="5">
        <v>0</v>
      </c>
      <c r="I8040" s="24" t="str">
        <f>VLOOKUP($E8040,Mapping!$A$2:$C$502,3,0)</f>
        <v>S3</v>
      </c>
      <c r="J8040" s="24" t="str">
        <f>VLOOKUP($E8040,Mapping!$A$2:$C$502,2,0)</f>
        <v>Facebook AEO AAA</v>
      </c>
      <c r="K8040" s="24" t="str">
        <f>VLOOKUP(G8040,Mapping!$E$2:$F$246,2,0)</f>
        <v>S2</v>
      </c>
    </row>
    <row r="8041" spans="5:11" x14ac:dyDescent="0.25">
      <c r="E8041" s="5" t="s">
        <v>204</v>
      </c>
      <c r="F8041" s="1" t="s">
        <v>117</v>
      </c>
      <c r="G8041" s="2">
        <v>44392</v>
      </c>
      <c r="H8041" s="5">
        <v>0</v>
      </c>
      <c r="I8041" s="24" t="str">
        <f>VLOOKUP($E8041,Mapping!$A$2:$C$502,3,0)</f>
        <v>Pre</v>
      </c>
      <c r="J8041" s="24" t="str">
        <f>VLOOKUP($E8041,Mapping!$A$2:$C$502,2,0)</f>
        <v>Facebook AEO AAA</v>
      </c>
      <c r="K8041" s="24" t="str">
        <f>VLOOKUP(G8041,Mapping!$E$2:$F$246,2,0)</f>
        <v>S2</v>
      </c>
    </row>
    <row r="8042" spans="5:11" x14ac:dyDescent="0.25">
      <c r="E8042" s="5" t="s">
        <v>205</v>
      </c>
      <c r="F8042" s="1" t="s">
        <v>117</v>
      </c>
      <c r="G8042" s="2">
        <v>44392</v>
      </c>
      <c r="H8042" s="5">
        <v>0</v>
      </c>
      <c r="I8042" s="24" t="str">
        <f>VLOOKUP($E8042,Mapping!$A$2:$C$502,3,0)</f>
        <v>S1</v>
      </c>
      <c r="J8042" s="24" t="str">
        <f>VLOOKUP($E8042,Mapping!$A$2:$C$502,2,0)</f>
        <v>Facebook AEO BAU</v>
      </c>
      <c r="K8042" s="24" t="str">
        <f>VLOOKUP(G8042,Mapping!$E$2:$F$246,2,0)</f>
        <v>S2</v>
      </c>
    </row>
    <row r="8043" spans="5:11" x14ac:dyDescent="0.25">
      <c r="E8043" s="5" t="s">
        <v>206</v>
      </c>
      <c r="F8043" s="1" t="s">
        <v>117</v>
      </c>
      <c r="G8043" s="2">
        <v>44392</v>
      </c>
      <c r="H8043" s="5">
        <v>26553.3949642384</v>
      </c>
      <c r="I8043" s="24" t="str">
        <f>VLOOKUP($E8043,Mapping!$A$2:$C$502,3,0)</f>
        <v>S2</v>
      </c>
      <c r="J8043" s="24" t="str">
        <f>VLOOKUP($E8043,Mapping!$A$2:$C$502,2,0)</f>
        <v>Facebook AEO BAU</v>
      </c>
      <c r="K8043" s="24" t="str">
        <f>VLOOKUP(G8043,Mapping!$E$2:$F$246,2,0)</f>
        <v>S2</v>
      </c>
    </row>
    <row r="8044" spans="5:11" x14ac:dyDescent="0.25">
      <c r="E8044" s="5" t="s">
        <v>244</v>
      </c>
      <c r="F8044" s="1" t="s">
        <v>117</v>
      </c>
      <c r="G8044" s="2">
        <v>44392</v>
      </c>
      <c r="H8044" s="5">
        <v>0</v>
      </c>
      <c r="I8044" s="24" t="str">
        <f>VLOOKUP($E8044,Mapping!$A$2:$C$502,3,0)</f>
        <v>S3</v>
      </c>
      <c r="J8044" s="24" t="str">
        <f>VLOOKUP($E8044,Mapping!$A$2:$C$502,2,0)</f>
        <v>Facebook AEO BAU</v>
      </c>
      <c r="K8044" s="24" t="str">
        <f>VLOOKUP(G8044,Mapping!$E$2:$F$246,2,0)</f>
        <v>S2</v>
      </c>
    </row>
    <row r="8045" spans="5:11" x14ac:dyDescent="0.25">
      <c r="E8045" s="5" t="s">
        <v>207</v>
      </c>
      <c r="F8045" s="1" t="s">
        <v>117</v>
      </c>
      <c r="G8045" s="2">
        <v>44392</v>
      </c>
      <c r="H8045" s="5">
        <v>0</v>
      </c>
      <c r="I8045" s="24" t="str">
        <f>VLOOKUP($E8045,Mapping!$A$2:$C$502,3,0)</f>
        <v>Pre</v>
      </c>
      <c r="J8045" s="24" t="str">
        <f>VLOOKUP($E8045,Mapping!$A$2:$C$502,2,0)</f>
        <v>Facebook AEO BAU</v>
      </c>
      <c r="K8045" s="24" t="str">
        <f>VLOOKUP(G8045,Mapping!$E$2:$F$246,2,0)</f>
        <v>S2</v>
      </c>
    </row>
    <row r="8046" spans="5:11" x14ac:dyDescent="0.25">
      <c r="E8046" s="5" t="s">
        <v>208</v>
      </c>
      <c r="F8046" s="1" t="s">
        <v>117</v>
      </c>
      <c r="G8046" s="2">
        <v>44392</v>
      </c>
      <c r="H8046" s="5">
        <v>0</v>
      </c>
      <c r="I8046" s="24" t="str">
        <f>VLOOKUP($E8046,Mapping!$A$2:$C$502,3,0)</f>
        <v>Pre</v>
      </c>
      <c r="J8046" s="24" t="str">
        <f>VLOOKUP($E8046,Mapping!$A$2:$C$502,2,0)</f>
        <v>Facebook VO AAA</v>
      </c>
      <c r="K8046" s="24" t="str">
        <f>VLOOKUP(G8046,Mapping!$E$2:$F$246,2,0)</f>
        <v>S2</v>
      </c>
    </row>
    <row r="8047" spans="5:11" x14ac:dyDescent="0.25">
      <c r="E8047" s="5" t="s">
        <v>209</v>
      </c>
      <c r="F8047" s="1" t="s">
        <v>117</v>
      </c>
      <c r="G8047" s="2">
        <v>44392</v>
      </c>
      <c r="H8047" s="5">
        <v>0</v>
      </c>
      <c r="I8047" s="24" t="str">
        <f>VLOOKUP($E8047,Mapping!$A$2:$C$502,3,0)</f>
        <v>S1</v>
      </c>
      <c r="J8047" s="24" t="str">
        <f>VLOOKUP($E8047,Mapping!$A$2:$C$502,2,0)</f>
        <v>Facebook VO AAA</v>
      </c>
      <c r="K8047" s="24" t="str">
        <f>VLOOKUP(G8047,Mapping!$E$2:$F$246,2,0)</f>
        <v>S2</v>
      </c>
    </row>
    <row r="8048" spans="5:11" x14ac:dyDescent="0.25">
      <c r="E8048" s="5" t="s">
        <v>210</v>
      </c>
      <c r="F8048" s="1" t="s">
        <v>117</v>
      </c>
      <c r="G8048" s="2">
        <v>44392</v>
      </c>
      <c r="H8048" s="5">
        <v>10165.0501473435</v>
      </c>
      <c r="I8048" s="24" t="str">
        <f>VLOOKUP($E8048,Mapping!$A$2:$C$502,3,0)</f>
        <v>S2</v>
      </c>
      <c r="J8048" s="24" t="str">
        <f>VLOOKUP($E8048,Mapping!$A$2:$C$502,2,0)</f>
        <v>Facebook VO AAA</v>
      </c>
      <c r="K8048" s="24" t="str">
        <f>VLOOKUP(G8048,Mapping!$E$2:$F$246,2,0)</f>
        <v>S2</v>
      </c>
    </row>
    <row r="8049" spans="5:11" x14ac:dyDescent="0.25">
      <c r="E8049" s="5" t="s">
        <v>245</v>
      </c>
      <c r="F8049" s="1" t="s">
        <v>117</v>
      </c>
      <c r="G8049" s="2">
        <v>44392</v>
      </c>
      <c r="H8049" s="5">
        <v>0</v>
      </c>
      <c r="I8049" s="24" t="str">
        <f>VLOOKUP($E8049,Mapping!$A$2:$C$502,3,0)</f>
        <v>S3</v>
      </c>
      <c r="J8049" s="24" t="str">
        <f>VLOOKUP($E8049,Mapping!$A$2:$C$502,2,0)</f>
        <v>Facebook VO AAA</v>
      </c>
      <c r="K8049" s="24" t="str">
        <f>VLOOKUP(G8049,Mapping!$E$2:$F$246,2,0)</f>
        <v>S2</v>
      </c>
    </row>
    <row r="8050" spans="5:11" x14ac:dyDescent="0.25">
      <c r="E8050" s="5" t="s">
        <v>211</v>
      </c>
      <c r="F8050" s="1" t="s">
        <v>117</v>
      </c>
      <c r="G8050" s="2">
        <v>44392</v>
      </c>
      <c r="H8050" s="5">
        <v>0</v>
      </c>
      <c r="I8050" s="24" t="str">
        <f>VLOOKUP($E8050,Mapping!$A$2:$C$502,3,0)</f>
        <v>Pre</v>
      </c>
      <c r="J8050" s="24" t="str">
        <f>VLOOKUP($E8050,Mapping!$A$2:$C$502,2,0)</f>
        <v>Facebook VO BAU</v>
      </c>
      <c r="K8050" s="24" t="str">
        <f>VLOOKUP(G8050,Mapping!$E$2:$F$246,2,0)</f>
        <v>S2</v>
      </c>
    </row>
    <row r="8051" spans="5:11" x14ac:dyDescent="0.25">
      <c r="E8051" s="5" t="s">
        <v>212</v>
      </c>
      <c r="F8051" s="1" t="s">
        <v>117</v>
      </c>
      <c r="G8051" s="2">
        <v>44392</v>
      </c>
      <c r="H8051" s="5">
        <v>0</v>
      </c>
      <c r="I8051" s="24" t="str">
        <f>VLOOKUP($E8051,Mapping!$A$2:$C$502,3,0)</f>
        <v>S1</v>
      </c>
      <c r="J8051" s="24" t="str">
        <f>VLOOKUP($E8051,Mapping!$A$2:$C$502,2,0)</f>
        <v>Facebook VO BAU</v>
      </c>
      <c r="K8051" s="24" t="str">
        <f>VLOOKUP(G8051,Mapping!$E$2:$F$246,2,0)</f>
        <v>S2</v>
      </c>
    </row>
    <row r="8052" spans="5:11" x14ac:dyDescent="0.25">
      <c r="E8052" s="5" t="s">
        <v>213</v>
      </c>
      <c r="F8052" s="1" t="s">
        <v>117</v>
      </c>
      <c r="G8052" s="2">
        <v>44392</v>
      </c>
      <c r="H8052" s="5">
        <v>2117.2070573215701</v>
      </c>
      <c r="I8052" s="24" t="str">
        <f>VLOOKUP($E8052,Mapping!$A$2:$C$502,3,0)</f>
        <v>S2</v>
      </c>
      <c r="J8052" s="24" t="str">
        <f>VLOOKUP($E8052,Mapping!$A$2:$C$502,2,0)</f>
        <v>Facebook VO BAU</v>
      </c>
      <c r="K8052" s="24" t="str">
        <f>VLOOKUP(G8052,Mapping!$E$2:$F$246,2,0)</f>
        <v>S2</v>
      </c>
    </row>
    <row r="8053" spans="5:11" x14ac:dyDescent="0.25">
      <c r="E8053" s="5" t="s">
        <v>246</v>
      </c>
      <c r="F8053" s="1" t="s">
        <v>117</v>
      </c>
      <c r="G8053" s="2">
        <v>44392</v>
      </c>
      <c r="H8053" s="5">
        <v>0</v>
      </c>
      <c r="I8053" s="24" t="str">
        <f>VLOOKUP($E8053,Mapping!$A$2:$C$502,3,0)</f>
        <v>S3</v>
      </c>
      <c r="J8053" s="24" t="str">
        <f>VLOOKUP($E8053,Mapping!$A$2:$C$502,2,0)</f>
        <v>Facebook VO BAU</v>
      </c>
      <c r="K8053" s="24" t="str">
        <f>VLOOKUP(G8053,Mapping!$E$2:$F$246,2,0)</f>
        <v>S2</v>
      </c>
    </row>
    <row r="8054" spans="5:11" x14ac:dyDescent="0.25">
      <c r="E8054" s="5" t="s">
        <v>214</v>
      </c>
      <c r="F8054" s="1" t="s">
        <v>117</v>
      </c>
      <c r="G8054" s="2">
        <v>44392</v>
      </c>
      <c r="H8054" s="5">
        <v>0</v>
      </c>
      <c r="I8054" s="24" t="str">
        <f>VLOOKUP($E8054,Mapping!$A$2:$C$502,3,0)</f>
        <v>Pre</v>
      </c>
      <c r="J8054" s="24" t="str">
        <f>VLOOKUP($E8054,Mapping!$A$2:$C$502,2,0)</f>
        <v>Facebook VO Dynamic</v>
      </c>
      <c r="K8054" s="24" t="str">
        <f>VLOOKUP(G8054,Mapping!$E$2:$F$246,2,0)</f>
        <v>S2</v>
      </c>
    </row>
    <row r="8055" spans="5:11" x14ac:dyDescent="0.25">
      <c r="E8055" s="5" t="s">
        <v>215</v>
      </c>
      <c r="F8055" s="1" t="s">
        <v>117</v>
      </c>
      <c r="G8055" s="2">
        <v>44392</v>
      </c>
      <c r="H8055" s="5">
        <v>175.18281018766999</v>
      </c>
      <c r="I8055" s="24" t="str">
        <f>VLOOKUP($E8055,Mapping!$A$2:$C$502,3,0)</f>
        <v>S1</v>
      </c>
      <c r="J8055" s="24" t="str">
        <f>VLOOKUP($E8055,Mapping!$A$2:$C$502,2,0)</f>
        <v>Facebook VO Dynamic</v>
      </c>
      <c r="K8055" s="24" t="str">
        <f>VLOOKUP(G8055,Mapping!$E$2:$F$246,2,0)</f>
        <v>S2</v>
      </c>
    </row>
    <row r="8056" spans="5:11" x14ac:dyDescent="0.25">
      <c r="E8056" s="5" t="s">
        <v>216</v>
      </c>
      <c r="F8056" s="1" t="s">
        <v>117</v>
      </c>
      <c r="G8056" s="2">
        <v>44392</v>
      </c>
      <c r="H8056" s="5">
        <v>0</v>
      </c>
      <c r="I8056" s="24" t="str">
        <f>VLOOKUP($E8056,Mapping!$A$2:$C$502,3,0)</f>
        <v>Pre</v>
      </c>
      <c r="J8056" s="24" t="str">
        <f>VLOOKUP($E8056,Mapping!$A$2:$C$502,2,0)</f>
        <v>Google Display</v>
      </c>
      <c r="K8056" s="24" t="str">
        <f>VLOOKUP(G8056,Mapping!$E$2:$F$246,2,0)</f>
        <v>S2</v>
      </c>
    </row>
    <row r="8057" spans="5:11" x14ac:dyDescent="0.25">
      <c r="E8057" s="5" t="s">
        <v>217</v>
      </c>
      <c r="F8057" s="1" t="s">
        <v>117</v>
      </c>
      <c r="G8057" s="2">
        <v>44392</v>
      </c>
      <c r="H8057" s="5">
        <v>0</v>
      </c>
      <c r="I8057" s="24">
        <f>VLOOKUP($E8057,Mapping!$A$2:$C$502,3,0)</f>
        <v>0</v>
      </c>
      <c r="J8057" s="24" t="str">
        <f>VLOOKUP($E8057,Mapping!$A$2:$C$502,2,0)</f>
        <v>Google Display</v>
      </c>
      <c r="K8057" s="24" t="str">
        <f>VLOOKUP(G8057,Mapping!$E$2:$F$246,2,0)</f>
        <v>S2</v>
      </c>
    </row>
    <row r="8058" spans="5:11" x14ac:dyDescent="0.25">
      <c r="E8058" s="5" t="s">
        <v>229</v>
      </c>
      <c r="F8058" s="1" t="s">
        <v>117</v>
      </c>
      <c r="G8058" s="2">
        <v>44392</v>
      </c>
      <c r="H8058" s="5">
        <v>11337.449159403601</v>
      </c>
      <c r="I8058" s="24">
        <f>VLOOKUP($E8058,Mapping!$A$2:$C$502,3,0)</f>
        <v>0</v>
      </c>
      <c r="J8058" s="24" t="str">
        <f>VLOOKUP($E8058,Mapping!$A$2:$C$502,2,0)</f>
        <v>Google Display</v>
      </c>
      <c r="K8058" s="24" t="str">
        <f>VLOOKUP(G8058,Mapping!$E$2:$F$246,2,0)</f>
        <v>S2</v>
      </c>
    </row>
    <row r="8059" spans="5:11" x14ac:dyDescent="0.25">
      <c r="E8059" s="5" t="s">
        <v>218</v>
      </c>
      <c r="F8059" s="1" t="s">
        <v>117</v>
      </c>
      <c r="G8059" s="2">
        <v>44392</v>
      </c>
      <c r="H8059" s="5">
        <v>0</v>
      </c>
      <c r="I8059" s="24">
        <f>VLOOKUP($E8059,Mapping!$A$2:$C$502,3,0)</f>
        <v>0</v>
      </c>
      <c r="J8059" s="24" t="str">
        <f>VLOOKUP($E8059,Mapping!$A$2:$C$502,2,0)</f>
        <v>Google Display</v>
      </c>
      <c r="K8059" s="24" t="str">
        <f>VLOOKUP(G8059,Mapping!$E$2:$F$246,2,0)</f>
        <v>S2</v>
      </c>
    </row>
    <row r="8060" spans="5:11" x14ac:dyDescent="0.25">
      <c r="E8060" s="5" t="s">
        <v>230</v>
      </c>
      <c r="F8060" s="1" t="s">
        <v>117</v>
      </c>
      <c r="G8060" s="2">
        <v>44392</v>
      </c>
      <c r="H8060" s="5">
        <v>0</v>
      </c>
      <c r="I8060" s="24" t="str">
        <f>VLOOKUP($E8060,Mapping!$A$2:$C$502,3,0)</f>
        <v>S1</v>
      </c>
      <c r="J8060" s="24" t="str">
        <f>VLOOKUP($E8060,Mapping!$A$2:$C$502,2,0)</f>
        <v>Google Display</v>
      </c>
      <c r="K8060" s="24" t="str">
        <f>VLOOKUP(G8060,Mapping!$E$2:$F$246,2,0)</f>
        <v>S2</v>
      </c>
    </row>
    <row r="8061" spans="5:11" x14ac:dyDescent="0.25">
      <c r="E8061" s="5" t="s">
        <v>219</v>
      </c>
      <c r="F8061" s="1" t="s">
        <v>117</v>
      </c>
      <c r="G8061" s="2">
        <v>44392</v>
      </c>
      <c r="H8061" s="5">
        <v>0</v>
      </c>
      <c r="I8061" s="24" t="str">
        <f>VLOOKUP($E8061,Mapping!$A$2:$C$502,3,0)</f>
        <v>Pre</v>
      </c>
      <c r="J8061" s="24" t="str">
        <f>VLOOKUP($E8061,Mapping!$A$2:$C$502,2,0)</f>
        <v>Google Youtube</v>
      </c>
      <c r="K8061" s="24" t="str">
        <f>VLOOKUP(G8061,Mapping!$E$2:$F$246,2,0)</f>
        <v>S2</v>
      </c>
    </row>
    <row r="8062" spans="5:11" x14ac:dyDescent="0.25">
      <c r="E8062" s="5" t="s">
        <v>220</v>
      </c>
      <c r="F8062" s="1" t="s">
        <v>117</v>
      </c>
      <c r="G8062" s="2">
        <v>44392</v>
      </c>
      <c r="H8062" s="5">
        <v>0</v>
      </c>
      <c r="I8062" s="24">
        <f>VLOOKUP($E8062,Mapping!$A$2:$C$502,3,0)</f>
        <v>0</v>
      </c>
      <c r="J8062" s="24" t="str">
        <f>VLOOKUP($E8062,Mapping!$A$2:$C$502,2,0)</f>
        <v>Google Youtube</v>
      </c>
      <c r="K8062" s="24" t="str">
        <f>VLOOKUP(G8062,Mapping!$E$2:$F$246,2,0)</f>
        <v>S2</v>
      </c>
    </row>
    <row r="8063" spans="5:11" x14ac:dyDescent="0.25">
      <c r="E8063" s="5" t="s">
        <v>231</v>
      </c>
      <c r="F8063" s="1" t="s">
        <v>117</v>
      </c>
      <c r="G8063" s="2">
        <v>44392</v>
      </c>
      <c r="H8063" s="5">
        <v>2508.6973965150801</v>
      </c>
      <c r="I8063" s="24">
        <f>VLOOKUP($E8063,Mapping!$A$2:$C$502,3,0)</f>
        <v>0</v>
      </c>
      <c r="J8063" s="24" t="str">
        <f>VLOOKUP($E8063,Mapping!$A$2:$C$502,2,0)</f>
        <v>Google Youtube</v>
      </c>
      <c r="K8063" s="24" t="str">
        <f>VLOOKUP(G8063,Mapping!$E$2:$F$246,2,0)</f>
        <v>S2</v>
      </c>
    </row>
    <row r="8064" spans="5:11" x14ac:dyDescent="0.25">
      <c r="E8064" s="5" t="s">
        <v>221</v>
      </c>
      <c r="F8064" s="1" t="s">
        <v>117</v>
      </c>
      <c r="G8064" s="2">
        <v>44392</v>
      </c>
      <c r="H8064" s="5">
        <v>0</v>
      </c>
      <c r="I8064" s="24">
        <f>VLOOKUP($E8064,Mapping!$A$2:$C$502,3,0)</f>
        <v>0</v>
      </c>
      <c r="J8064" s="24" t="str">
        <f>VLOOKUP($E8064,Mapping!$A$2:$C$502,2,0)</f>
        <v>Google Youtube</v>
      </c>
      <c r="K8064" s="24" t="str">
        <f>VLOOKUP(G8064,Mapping!$E$2:$F$246,2,0)</f>
        <v>S2</v>
      </c>
    </row>
    <row r="8065" spans="5:11" x14ac:dyDescent="0.25">
      <c r="E8065" s="5" t="s">
        <v>232</v>
      </c>
      <c r="F8065" s="1" t="s">
        <v>117</v>
      </c>
      <c r="G8065" s="2">
        <v>44392</v>
      </c>
      <c r="H8065" s="5">
        <v>15487.3845898784</v>
      </c>
      <c r="I8065" s="24" t="str">
        <f>VLOOKUP($E8065,Mapping!$A$2:$C$502,3,0)</f>
        <v>S1</v>
      </c>
      <c r="J8065" s="24" t="str">
        <f>VLOOKUP($E8065,Mapping!$A$2:$C$502,2,0)</f>
        <v>Google Youtube</v>
      </c>
      <c r="K8065" s="24" t="str">
        <f>VLOOKUP(G8065,Mapping!$E$2:$F$246,2,0)</f>
        <v>S2</v>
      </c>
    </row>
    <row r="8066" spans="5:11" x14ac:dyDescent="0.25">
      <c r="E8066" s="5" t="s">
        <v>73</v>
      </c>
      <c r="F8066" s="1" t="s">
        <v>117</v>
      </c>
      <c r="G8066" s="2">
        <v>44392</v>
      </c>
      <c r="H8066" s="5">
        <v>282876.95580592903</v>
      </c>
      <c r="I8066" s="24">
        <f>VLOOKUP($E8066,Mapping!$A$2:$C$502,3,0)</f>
        <v>0</v>
      </c>
      <c r="J8066" s="24">
        <f>VLOOKUP($E8066,Mapping!$A$2:$C$502,2,0)</f>
        <v>0</v>
      </c>
      <c r="K8066" s="24" t="str">
        <f>VLOOKUP(G8066,Mapping!$E$2:$F$246,2,0)</f>
        <v>S2</v>
      </c>
    </row>
    <row r="8067" spans="5:11" x14ac:dyDescent="0.25">
      <c r="E8067" s="5" t="s">
        <v>149</v>
      </c>
      <c r="F8067" s="1" t="s">
        <v>117</v>
      </c>
      <c r="G8067" s="2">
        <v>44392</v>
      </c>
      <c r="H8067" s="5">
        <v>0</v>
      </c>
      <c r="I8067" s="24">
        <f>VLOOKUP($E8067,Mapping!$A$2:$C$502,3,0)</f>
        <v>0</v>
      </c>
      <c r="J8067" s="24" t="str">
        <f>VLOOKUP($E8067,Mapping!$A$2:$C$502,2,0)</f>
        <v>Event After Effect</v>
      </c>
      <c r="K8067" s="24" t="str">
        <f>VLOOKUP(G8067,Mapping!$E$2:$F$246,2,0)</f>
        <v>S2</v>
      </c>
    </row>
    <row r="8068" spans="5:11" x14ac:dyDescent="0.25">
      <c r="E8068" s="5" t="s">
        <v>150</v>
      </c>
      <c r="F8068" s="1" t="s">
        <v>117</v>
      </c>
      <c r="G8068" s="2">
        <v>44392</v>
      </c>
      <c r="H8068" s="5">
        <v>0</v>
      </c>
      <c r="I8068" s="24">
        <f>VLOOKUP($E8068,Mapping!$A$2:$C$502,3,0)</f>
        <v>0</v>
      </c>
      <c r="J8068" s="24" t="str">
        <f>VLOOKUP($E8068,Mapping!$A$2:$C$502,2,0)</f>
        <v>Internal Event</v>
      </c>
      <c r="K8068" s="24" t="str">
        <f>VLOOKUP(G8068,Mapping!$E$2:$F$246,2,0)</f>
        <v>S2</v>
      </c>
    </row>
    <row r="8069" spans="5:11" x14ac:dyDescent="0.25">
      <c r="E8069" s="5" t="s">
        <v>151</v>
      </c>
      <c r="F8069" s="1" t="s">
        <v>117</v>
      </c>
      <c r="G8069" s="2">
        <v>44392</v>
      </c>
      <c r="H8069" s="5">
        <v>0</v>
      </c>
      <c r="I8069" s="24">
        <f>VLOOKUP($E8069,Mapping!$A$2:$C$502,3,0)</f>
        <v>0</v>
      </c>
      <c r="J8069" s="24" t="str">
        <f>VLOOKUP($E8069,Mapping!$A$2:$C$502,2,0)</f>
        <v>Internal Event</v>
      </c>
      <c r="K8069" s="24" t="str">
        <f>VLOOKUP(G8069,Mapping!$E$2:$F$246,2,0)</f>
        <v>S2</v>
      </c>
    </row>
    <row r="8070" spans="5:11" x14ac:dyDescent="0.25">
      <c r="E8070" s="5" t="s">
        <v>152</v>
      </c>
      <c r="F8070" s="1" t="s">
        <v>117</v>
      </c>
      <c r="G8070" s="2">
        <v>44392</v>
      </c>
      <c r="H8070" s="5">
        <v>0</v>
      </c>
      <c r="I8070" s="24">
        <f>VLOOKUP($E8070,Mapping!$A$2:$C$502,3,0)</f>
        <v>0</v>
      </c>
      <c r="J8070" s="24" t="str">
        <f>VLOOKUP($E8070,Mapping!$A$2:$C$502,2,0)</f>
        <v>Internal Event</v>
      </c>
      <c r="K8070" s="24" t="str">
        <f>VLOOKUP(G8070,Mapping!$E$2:$F$246,2,0)</f>
        <v>S2</v>
      </c>
    </row>
    <row r="8071" spans="5:11" x14ac:dyDescent="0.25">
      <c r="E8071" s="5" t="s">
        <v>153</v>
      </c>
      <c r="F8071" s="1" t="s">
        <v>117</v>
      </c>
      <c r="G8071" s="2">
        <v>44392</v>
      </c>
      <c r="H8071" s="5">
        <v>0</v>
      </c>
      <c r="I8071" s="24">
        <f>VLOOKUP($E8071,Mapping!$A$2:$C$502,3,0)</f>
        <v>0</v>
      </c>
      <c r="J8071" s="24" t="str">
        <f>VLOOKUP($E8071,Mapping!$A$2:$C$502,2,0)</f>
        <v>Monday Effect</v>
      </c>
      <c r="K8071" s="24" t="str">
        <f>VLOOKUP(G8071,Mapping!$E$2:$F$246,2,0)</f>
        <v>S2</v>
      </c>
    </row>
    <row r="8072" spans="5:11" x14ac:dyDescent="0.25">
      <c r="E8072" s="5" t="s">
        <v>154</v>
      </c>
      <c r="F8072" s="1" t="s">
        <v>117</v>
      </c>
      <c r="G8072" s="2">
        <v>44392</v>
      </c>
      <c r="H8072" s="5">
        <v>0</v>
      </c>
      <c r="I8072" s="24">
        <f>VLOOKUP($E8072,Mapping!$A$2:$C$502,3,0)</f>
        <v>0</v>
      </c>
      <c r="J8072" s="24" t="str">
        <f>VLOOKUP($E8072,Mapping!$A$2:$C$502,2,0)</f>
        <v>New Content</v>
      </c>
      <c r="K8072" s="24" t="str">
        <f>VLOOKUP(G8072,Mapping!$E$2:$F$246,2,0)</f>
        <v>S2</v>
      </c>
    </row>
    <row r="8073" spans="5:11" x14ac:dyDescent="0.25">
      <c r="E8073" s="5" t="s">
        <v>155</v>
      </c>
      <c r="F8073" s="1" t="s">
        <v>117</v>
      </c>
      <c r="G8073" s="2">
        <v>44392</v>
      </c>
      <c r="H8073" s="5">
        <v>0</v>
      </c>
      <c r="I8073" s="24">
        <f>VLOOKUP($E8073,Mapping!$A$2:$C$502,3,0)</f>
        <v>0</v>
      </c>
      <c r="J8073" s="24" t="str">
        <f>VLOOKUP($E8073,Mapping!$A$2:$C$502,2,0)</f>
        <v>Internal Event</v>
      </c>
      <c r="K8073" s="24" t="str">
        <f>VLOOKUP(G8073,Mapping!$E$2:$F$246,2,0)</f>
        <v>S2</v>
      </c>
    </row>
    <row r="8074" spans="5:11" x14ac:dyDescent="0.25">
      <c r="E8074" s="5" t="s">
        <v>156</v>
      </c>
      <c r="F8074" s="1" t="s">
        <v>117</v>
      </c>
      <c r="G8074" s="2">
        <v>44392</v>
      </c>
      <c r="H8074" s="5">
        <v>0</v>
      </c>
      <c r="I8074" s="24">
        <f>VLOOKUP($E8074,Mapping!$A$2:$C$502,3,0)</f>
        <v>0</v>
      </c>
      <c r="J8074" s="24" t="str">
        <f>VLOOKUP($E8074,Mapping!$A$2:$C$502,2,0)</f>
        <v>Internal Event</v>
      </c>
      <c r="K8074" s="24" t="str">
        <f>VLOOKUP(G8074,Mapping!$E$2:$F$246,2,0)</f>
        <v>S2</v>
      </c>
    </row>
    <row r="8075" spans="5:11" x14ac:dyDescent="0.25">
      <c r="E8075" s="5" t="s">
        <v>233</v>
      </c>
      <c r="F8075" s="1" t="s">
        <v>117</v>
      </c>
      <c r="G8075" s="2">
        <v>44392</v>
      </c>
      <c r="H8075" s="5">
        <v>5054.9561073405503</v>
      </c>
      <c r="I8075" s="24" t="str">
        <f>VLOOKUP($E8075,Mapping!$A$2:$C$502,3,0)</f>
        <v>S2</v>
      </c>
      <c r="J8075" s="24" t="str">
        <f>VLOOKUP($E8075,Mapping!$A$2:$C$502,2,0)</f>
        <v>Reddit</v>
      </c>
      <c r="K8075" s="24" t="str">
        <f>VLOOKUP(G8075,Mapping!$E$2:$F$246,2,0)</f>
        <v>S2</v>
      </c>
    </row>
    <row r="8076" spans="5:11" x14ac:dyDescent="0.25">
      <c r="E8076" s="5" t="s">
        <v>158</v>
      </c>
      <c r="F8076" s="1" t="s">
        <v>117</v>
      </c>
      <c r="G8076" s="2">
        <v>44392</v>
      </c>
      <c r="H8076" s="5">
        <v>23075.523053556699</v>
      </c>
      <c r="I8076" s="24">
        <f>VLOOKUP($E8076,Mapping!$A$2:$C$502,3,0)</f>
        <v>0</v>
      </c>
      <c r="J8076" s="24" t="str">
        <f>VLOOKUP($E8076,Mapping!$A$2:$C$502,2,0)</f>
        <v>Internal Event</v>
      </c>
      <c r="K8076" s="24" t="str">
        <f>VLOOKUP(G8076,Mapping!$E$2:$F$246,2,0)</f>
        <v>S2</v>
      </c>
    </row>
    <row r="8077" spans="5:11" x14ac:dyDescent="0.25">
      <c r="E8077" s="5" t="s">
        <v>159</v>
      </c>
      <c r="F8077" s="1" t="s">
        <v>117</v>
      </c>
      <c r="G8077" s="2">
        <v>44392</v>
      </c>
      <c r="H8077" s="5">
        <v>0</v>
      </c>
      <c r="I8077" s="24">
        <f>VLOOKUP($E8077,Mapping!$A$2:$C$502,3,0)</f>
        <v>0</v>
      </c>
      <c r="J8077" s="24" t="str">
        <f>VLOOKUP($E8077,Mapping!$A$2:$C$502,2,0)</f>
        <v>Event After Effect</v>
      </c>
      <c r="K8077" s="24" t="str">
        <f>VLOOKUP(G8077,Mapping!$E$2:$F$246,2,0)</f>
        <v>S2</v>
      </c>
    </row>
    <row r="8078" spans="5:11" x14ac:dyDescent="0.25">
      <c r="E8078" s="5" t="s">
        <v>160</v>
      </c>
      <c r="F8078" s="1" t="s">
        <v>117</v>
      </c>
      <c r="G8078" s="2">
        <v>44392</v>
      </c>
      <c r="H8078" s="5">
        <v>0</v>
      </c>
      <c r="I8078" s="24">
        <f>VLOOKUP($E8078,Mapping!$A$2:$C$502,3,0)</f>
        <v>0</v>
      </c>
      <c r="J8078" s="24" t="str">
        <f>VLOOKUP($E8078,Mapping!$A$2:$C$502,2,0)</f>
        <v>Event After Effect</v>
      </c>
      <c r="K8078" s="24" t="str">
        <f>VLOOKUP(G8078,Mapping!$E$2:$F$246,2,0)</f>
        <v>S2</v>
      </c>
    </row>
    <row r="8079" spans="5:11" x14ac:dyDescent="0.25">
      <c r="E8079" s="5" t="s">
        <v>161</v>
      </c>
      <c r="F8079" s="1" t="s">
        <v>117</v>
      </c>
      <c r="G8079" s="2">
        <v>44392</v>
      </c>
      <c r="H8079" s="5">
        <v>0</v>
      </c>
      <c r="I8079" s="24">
        <f>VLOOKUP($E8079,Mapping!$A$2:$C$502,3,0)</f>
        <v>0</v>
      </c>
      <c r="J8079" s="24" t="str">
        <f>VLOOKUP($E8079,Mapping!$A$2:$C$502,2,0)</f>
        <v>Internal Event</v>
      </c>
      <c r="K8079" s="24" t="str">
        <f>VLOOKUP(G8079,Mapping!$E$2:$F$246,2,0)</f>
        <v>S2</v>
      </c>
    </row>
    <row r="8080" spans="5:11" x14ac:dyDescent="0.25">
      <c r="E8080" s="5" t="s">
        <v>162</v>
      </c>
      <c r="F8080" s="1" t="s">
        <v>117</v>
      </c>
      <c r="G8080" s="2">
        <v>44392</v>
      </c>
      <c r="H8080" s="5">
        <v>0</v>
      </c>
      <c r="I8080" s="24">
        <f>VLOOKUP($E8080,Mapping!$A$2:$C$502,3,0)</f>
        <v>0</v>
      </c>
      <c r="J8080" s="24" t="str">
        <f>VLOOKUP($E8080,Mapping!$A$2:$C$502,2,0)</f>
        <v>Tuesday Effect</v>
      </c>
      <c r="K8080" s="24" t="str">
        <f>VLOOKUP(G8080,Mapping!$E$2:$F$246,2,0)</f>
        <v>S2</v>
      </c>
    </row>
    <row r="8081" spans="5:11" x14ac:dyDescent="0.25">
      <c r="E8081" s="5" t="s">
        <v>222</v>
      </c>
      <c r="F8081" s="1" t="s">
        <v>117</v>
      </c>
      <c r="G8081" s="2">
        <v>44392</v>
      </c>
      <c r="H8081" s="5">
        <v>0</v>
      </c>
      <c r="I8081" s="24" t="str">
        <f>VLOOKUP($E8081,Mapping!$A$2:$C$502,3,0)</f>
        <v>Pre</v>
      </c>
      <c r="J8081" s="24" t="str">
        <f>VLOOKUP($E8081,Mapping!$A$2:$C$502,2,0)</f>
        <v>Unity</v>
      </c>
      <c r="K8081" s="24" t="str">
        <f>VLOOKUP(G8081,Mapping!$E$2:$F$246,2,0)</f>
        <v>S2</v>
      </c>
    </row>
    <row r="8082" spans="5:11" x14ac:dyDescent="0.25">
      <c r="E8082" s="5" t="s">
        <v>234</v>
      </c>
      <c r="F8082" s="1" t="s">
        <v>117</v>
      </c>
      <c r="G8082" s="2">
        <v>44392</v>
      </c>
      <c r="H8082" s="5">
        <v>0</v>
      </c>
      <c r="I8082" s="24" t="str">
        <f>VLOOKUP($E8082,Mapping!$A$2:$C$502,3,0)</f>
        <v>S1</v>
      </c>
      <c r="J8082" s="24" t="str">
        <f>VLOOKUP($E8082,Mapping!$A$2:$C$502,2,0)</f>
        <v>Unity</v>
      </c>
      <c r="K8082" s="24" t="str">
        <f>VLOOKUP(G8082,Mapping!$E$2:$F$246,2,0)</f>
        <v>S2</v>
      </c>
    </row>
    <row r="8083" spans="5:11" x14ac:dyDescent="0.25">
      <c r="E8083" s="5" t="s">
        <v>235</v>
      </c>
      <c r="F8083" s="1" t="s">
        <v>117</v>
      </c>
      <c r="G8083" s="2">
        <v>44392</v>
      </c>
      <c r="H8083" s="5">
        <v>3459.2435623335</v>
      </c>
      <c r="I8083" s="24" t="str">
        <f>VLOOKUP($E8083,Mapping!$A$2:$C$502,3,0)</f>
        <v>S2</v>
      </c>
      <c r="J8083" s="24" t="str">
        <f>VLOOKUP($E8083,Mapping!$A$2:$C$502,2,0)</f>
        <v>Unity</v>
      </c>
      <c r="K8083" s="24" t="str">
        <f>VLOOKUP(G8083,Mapping!$E$2:$F$246,2,0)</f>
        <v>S2</v>
      </c>
    </row>
    <row r="8084" spans="5:11" x14ac:dyDescent="0.25">
      <c r="E8084" s="5" t="s">
        <v>247</v>
      </c>
      <c r="F8084" s="1" t="s">
        <v>117</v>
      </c>
      <c r="G8084" s="2">
        <v>44392</v>
      </c>
      <c r="H8084" s="5">
        <v>0</v>
      </c>
      <c r="I8084" s="24" t="str">
        <f>VLOOKUP($E8084,Mapping!$A$2:$C$502,3,0)</f>
        <v>S3</v>
      </c>
      <c r="J8084" s="24" t="str">
        <f>VLOOKUP($E8084,Mapping!$A$2:$C$502,2,0)</f>
        <v>Unity</v>
      </c>
      <c r="K8084" s="24" t="str">
        <f>VLOOKUP(G8084,Mapping!$E$2:$F$246,2,0)</f>
        <v>S2</v>
      </c>
    </row>
    <row r="8085" spans="5:11" x14ac:dyDescent="0.25">
      <c r="E8085" s="5" t="s">
        <v>200</v>
      </c>
      <c r="F8085" s="1" t="s">
        <v>117</v>
      </c>
      <c r="G8085" s="2">
        <v>44393</v>
      </c>
      <c r="H8085" s="5">
        <v>7486.4604306522897</v>
      </c>
      <c r="I8085" s="24">
        <f>VLOOKUP($E8085,Mapping!$A$2:$C$502,3,0)</f>
        <v>0</v>
      </c>
      <c r="J8085" s="24" t="str">
        <f>VLOOKUP($E8085,Mapping!$A$2:$C$502,2,0)</f>
        <v>Apple Search</v>
      </c>
      <c r="K8085" s="24" t="str">
        <f>VLOOKUP(G8085,Mapping!$E$2:$F$246,2,0)</f>
        <v>S2</v>
      </c>
    </row>
    <row r="8086" spans="5:11" x14ac:dyDescent="0.25">
      <c r="E8086" s="5" t="s">
        <v>227</v>
      </c>
      <c r="F8086" s="1" t="s">
        <v>117</v>
      </c>
      <c r="G8086" s="2">
        <v>44393</v>
      </c>
      <c r="H8086" s="5">
        <v>112.100520778486</v>
      </c>
      <c r="I8086" s="24">
        <f>VLOOKUP($E8086,Mapping!$A$2:$C$502,3,0)</f>
        <v>0</v>
      </c>
      <c r="J8086" s="24" t="str">
        <f>VLOOKUP($E8086,Mapping!$A$2:$C$502,2,0)</f>
        <v>Applovin Rewarded</v>
      </c>
      <c r="K8086" s="24" t="str">
        <f>VLOOKUP(G8086,Mapping!$E$2:$F$246,2,0)</f>
        <v>S2</v>
      </c>
    </row>
    <row r="8087" spans="5:11" x14ac:dyDescent="0.25">
      <c r="E8087" s="5" t="s">
        <v>201</v>
      </c>
      <c r="F8087" s="1" t="s">
        <v>117</v>
      </c>
      <c r="G8087" s="2">
        <v>44393</v>
      </c>
      <c r="H8087" s="5">
        <v>63.919124830405103</v>
      </c>
      <c r="I8087" s="24">
        <f>VLOOKUP($E8087,Mapping!$A$2:$C$502,3,0)</f>
        <v>0</v>
      </c>
      <c r="J8087" s="24" t="str">
        <f>VLOOKUP($E8087,Mapping!$A$2:$C$502,2,0)</f>
        <v>Applovin Video</v>
      </c>
      <c r="K8087" s="24" t="str">
        <f>VLOOKUP(G8087,Mapping!$E$2:$F$246,2,0)</f>
        <v>S2</v>
      </c>
    </row>
    <row r="8088" spans="5:11" x14ac:dyDescent="0.25">
      <c r="E8088" s="5" t="s">
        <v>143</v>
      </c>
      <c r="F8088" s="1" t="s">
        <v>117</v>
      </c>
      <c r="G8088" s="2">
        <v>44393</v>
      </c>
      <c r="H8088" s="5">
        <v>0</v>
      </c>
      <c r="I8088" s="24">
        <f>VLOOKUP($E8088,Mapping!$A$2:$C$502,3,0)</f>
        <v>0</v>
      </c>
      <c r="J8088" s="24" t="str">
        <f>VLOOKUP($E8088,Mapping!$A$2:$C$502,2,0)</f>
        <v>Bug Fix</v>
      </c>
      <c r="K8088" s="24" t="str">
        <f>VLOOKUP(G8088,Mapping!$E$2:$F$246,2,0)</f>
        <v>S2</v>
      </c>
    </row>
    <row r="8089" spans="5:11" x14ac:dyDescent="0.25">
      <c r="E8089" s="5" t="s">
        <v>144</v>
      </c>
      <c r="F8089" s="1" t="s">
        <v>117</v>
      </c>
      <c r="G8089" s="2">
        <v>44393</v>
      </c>
      <c r="H8089" s="5">
        <v>0</v>
      </c>
      <c r="I8089" s="24">
        <f>VLOOKUP($E8089,Mapping!$A$2:$C$502,3,0)</f>
        <v>0</v>
      </c>
      <c r="J8089" s="24" t="str">
        <f>VLOOKUP($E8089,Mapping!$A$2:$C$502,2,0)</f>
        <v>Bug Fix</v>
      </c>
      <c r="K8089" s="24" t="str">
        <f>VLOOKUP(G8089,Mapping!$E$2:$F$246,2,0)</f>
        <v>S2</v>
      </c>
    </row>
    <row r="8090" spans="5:11" x14ac:dyDescent="0.25">
      <c r="E8090" s="5" t="s">
        <v>226</v>
      </c>
      <c r="F8090" s="1" t="s">
        <v>117</v>
      </c>
      <c r="G8090" s="2">
        <v>44393</v>
      </c>
      <c r="H8090" s="5">
        <v>0</v>
      </c>
      <c r="I8090" s="24">
        <f>VLOOKUP($E8090,Mapping!$A$2:$C$502,3,0)</f>
        <v>0</v>
      </c>
      <c r="J8090" s="24" t="str">
        <f>VLOOKUP($E8090,Mapping!$A$2:$C$502,2,0)</f>
        <v>Bug Fix</v>
      </c>
      <c r="K8090" s="24" t="str">
        <f>VLOOKUP(G8090,Mapping!$E$2:$F$246,2,0)</f>
        <v>S2</v>
      </c>
    </row>
    <row r="8091" spans="5:11" x14ac:dyDescent="0.25">
      <c r="E8091" s="5" t="s">
        <v>146</v>
      </c>
      <c r="F8091" s="1" t="s">
        <v>117</v>
      </c>
      <c r="G8091" s="2">
        <v>44393</v>
      </c>
      <c r="H8091" s="5">
        <v>0</v>
      </c>
      <c r="I8091" s="24">
        <f>VLOOKUP($E8091,Mapping!$A$2:$C$502,3,0)</f>
        <v>0</v>
      </c>
      <c r="J8091" s="24" t="str">
        <f>VLOOKUP($E8091,Mapping!$A$2:$C$502,2,0)</f>
        <v>Event After Effect</v>
      </c>
      <c r="K8091" s="24" t="str">
        <f>VLOOKUP(G8091,Mapping!$E$2:$F$246,2,0)</f>
        <v>S2</v>
      </c>
    </row>
    <row r="8092" spans="5:11" x14ac:dyDescent="0.25">
      <c r="E8092" s="5" t="s">
        <v>228</v>
      </c>
      <c r="F8092" s="1" t="s">
        <v>117</v>
      </c>
      <c r="G8092" s="2">
        <v>44393</v>
      </c>
      <c r="H8092" s="5">
        <v>6103.5063048649399</v>
      </c>
      <c r="I8092" s="24">
        <f>VLOOKUP($E8092,Mapping!$A$2:$C$502,3,0)</f>
        <v>0</v>
      </c>
      <c r="J8092" s="24" t="str">
        <f>VLOOKUP($E8092,Mapping!$A$2:$C$502,2,0)</f>
        <v>Bytedance Global</v>
      </c>
      <c r="K8092" s="24" t="str">
        <f>VLOOKUP(G8092,Mapping!$E$2:$F$246,2,0)</f>
        <v>S2</v>
      </c>
    </row>
    <row r="8093" spans="5:11" x14ac:dyDescent="0.25">
      <c r="E8093" s="5" t="s">
        <v>180</v>
      </c>
      <c r="F8093" s="1" t="s">
        <v>117</v>
      </c>
      <c r="G8093" s="2">
        <v>44393</v>
      </c>
      <c r="H8093" s="5">
        <v>-16486.9806304593</v>
      </c>
      <c r="I8093" s="24">
        <f>VLOOKUP($E8093,Mapping!$A$2:$C$502,3,0)</f>
        <v>0</v>
      </c>
      <c r="J8093" s="24" t="str">
        <f>VLOOKUP($E8093,Mapping!$A$2:$C$502,2,0)</f>
        <v>Lords Mobile</v>
      </c>
      <c r="K8093" s="24" t="str">
        <f>VLOOKUP(G8093,Mapping!$E$2:$F$246,2,0)</f>
        <v>S2</v>
      </c>
    </row>
    <row r="8094" spans="5:11" x14ac:dyDescent="0.25">
      <c r="E8094" s="5" t="s">
        <v>181</v>
      </c>
      <c r="F8094" s="1" t="s">
        <v>117</v>
      </c>
      <c r="G8094" s="2">
        <v>44393</v>
      </c>
      <c r="H8094" s="5">
        <v>-5982.2409827167503</v>
      </c>
      <c r="I8094" s="24">
        <f>VLOOKUP($E8094,Mapping!$A$2:$C$502,3,0)</f>
        <v>0</v>
      </c>
      <c r="J8094" s="24" t="str">
        <f>VLOOKUP($E8094,Mapping!$A$2:$C$502,2,0)</f>
        <v>Rise of Kingdom</v>
      </c>
      <c r="K8094" s="24" t="str">
        <f>VLOOKUP(G8094,Mapping!$E$2:$F$246,2,0)</f>
        <v>S2</v>
      </c>
    </row>
    <row r="8095" spans="5:11" x14ac:dyDescent="0.25">
      <c r="E8095" s="5" t="s">
        <v>182</v>
      </c>
      <c r="F8095" s="1" t="s">
        <v>117</v>
      </c>
      <c r="G8095" s="2">
        <v>44393</v>
      </c>
      <c r="H8095" s="5">
        <v>-5435.8769996638302</v>
      </c>
      <c r="I8095" s="24">
        <f>VLOOKUP($E8095,Mapping!$A$2:$C$502,3,0)</f>
        <v>0</v>
      </c>
      <c r="J8095" s="24" t="str">
        <f>VLOOKUP($E8095,Mapping!$A$2:$C$502,2,0)</f>
        <v>West Game</v>
      </c>
      <c r="K8095" s="24" t="str">
        <f>VLOOKUP(G8095,Mapping!$E$2:$F$246,2,0)</f>
        <v>S2</v>
      </c>
    </row>
    <row r="8096" spans="5:11" x14ac:dyDescent="0.25">
      <c r="E8096" s="5" t="s">
        <v>148</v>
      </c>
      <c r="F8096" s="1" t="s">
        <v>117</v>
      </c>
      <c r="G8096" s="2">
        <v>44393</v>
      </c>
      <c r="H8096" s="5">
        <v>0</v>
      </c>
      <c r="I8096" s="24">
        <f>VLOOKUP($E8096,Mapping!$A$2:$C$502,3,0)</f>
        <v>0</v>
      </c>
      <c r="J8096" s="24" t="str">
        <f>VLOOKUP($E8096,Mapping!$A$2:$C$502,2,0)</f>
        <v>Event After Effect</v>
      </c>
      <c r="K8096" s="24" t="str">
        <f>VLOOKUP(G8096,Mapping!$E$2:$F$246,2,0)</f>
        <v>S2</v>
      </c>
    </row>
    <row r="8097" spans="5:11" x14ac:dyDescent="0.25">
      <c r="E8097" s="5" t="s">
        <v>202</v>
      </c>
      <c r="F8097" s="1" t="s">
        <v>117</v>
      </c>
      <c r="G8097" s="2">
        <v>44393</v>
      </c>
      <c r="H8097" s="5">
        <v>0</v>
      </c>
      <c r="I8097" s="24" t="str">
        <f>VLOOKUP($E8097,Mapping!$A$2:$C$502,3,0)</f>
        <v>S1</v>
      </c>
      <c r="J8097" s="24" t="str">
        <f>VLOOKUP($E8097,Mapping!$A$2:$C$502,2,0)</f>
        <v>Facebook AEO AAA</v>
      </c>
      <c r="K8097" s="24" t="str">
        <f>VLOOKUP(G8097,Mapping!$E$2:$F$246,2,0)</f>
        <v>S2</v>
      </c>
    </row>
    <row r="8098" spans="5:11" x14ac:dyDescent="0.25">
      <c r="E8098" s="5" t="s">
        <v>203</v>
      </c>
      <c r="F8098" s="1" t="s">
        <v>117</v>
      </c>
      <c r="G8098" s="2">
        <v>44393</v>
      </c>
      <c r="H8098" s="5">
        <v>17218.277622372902</v>
      </c>
      <c r="I8098" s="24" t="str">
        <f>VLOOKUP($E8098,Mapping!$A$2:$C$502,3,0)</f>
        <v>S2</v>
      </c>
      <c r="J8098" s="24" t="str">
        <f>VLOOKUP($E8098,Mapping!$A$2:$C$502,2,0)</f>
        <v>Facebook AEO AAA</v>
      </c>
      <c r="K8098" s="24" t="str">
        <f>VLOOKUP(G8098,Mapping!$E$2:$F$246,2,0)</f>
        <v>S2</v>
      </c>
    </row>
    <row r="8099" spans="5:11" x14ac:dyDescent="0.25">
      <c r="E8099" s="5" t="s">
        <v>243</v>
      </c>
      <c r="F8099" s="1" t="s">
        <v>117</v>
      </c>
      <c r="G8099" s="2">
        <v>44393</v>
      </c>
      <c r="H8099" s="5">
        <v>0</v>
      </c>
      <c r="I8099" s="24" t="str">
        <f>VLOOKUP($E8099,Mapping!$A$2:$C$502,3,0)</f>
        <v>S3</v>
      </c>
      <c r="J8099" s="24" t="str">
        <f>VLOOKUP($E8099,Mapping!$A$2:$C$502,2,0)</f>
        <v>Facebook AEO AAA</v>
      </c>
      <c r="K8099" s="24" t="str">
        <f>VLOOKUP(G8099,Mapping!$E$2:$F$246,2,0)</f>
        <v>S2</v>
      </c>
    </row>
    <row r="8100" spans="5:11" x14ac:dyDescent="0.25">
      <c r="E8100" s="5" t="s">
        <v>204</v>
      </c>
      <c r="F8100" s="1" t="s">
        <v>117</v>
      </c>
      <c r="G8100" s="2">
        <v>44393</v>
      </c>
      <c r="H8100" s="5">
        <v>0</v>
      </c>
      <c r="I8100" s="24" t="str">
        <f>VLOOKUP($E8100,Mapping!$A$2:$C$502,3,0)</f>
        <v>Pre</v>
      </c>
      <c r="J8100" s="24" t="str">
        <f>VLOOKUP($E8100,Mapping!$A$2:$C$502,2,0)</f>
        <v>Facebook AEO AAA</v>
      </c>
      <c r="K8100" s="24" t="str">
        <f>VLOOKUP(G8100,Mapping!$E$2:$F$246,2,0)</f>
        <v>S2</v>
      </c>
    </row>
    <row r="8101" spans="5:11" x14ac:dyDescent="0.25">
      <c r="E8101" s="5" t="s">
        <v>205</v>
      </c>
      <c r="F8101" s="1" t="s">
        <v>117</v>
      </c>
      <c r="G8101" s="2">
        <v>44393</v>
      </c>
      <c r="H8101" s="5">
        <v>0</v>
      </c>
      <c r="I8101" s="24" t="str">
        <f>VLOOKUP($E8101,Mapping!$A$2:$C$502,3,0)</f>
        <v>S1</v>
      </c>
      <c r="J8101" s="24" t="str">
        <f>VLOOKUP($E8101,Mapping!$A$2:$C$502,2,0)</f>
        <v>Facebook AEO BAU</v>
      </c>
      <c r="K8101" s="24" t="str">
        <f>VLOOKUP(G8101,Mapping!$E$2:$F$246,2,0)</f>
        <v>S2</v>
      </c>
    </row>
    <row r="8102" spans="5:11" x14ac:dyDescent="0.25">
      <c r="E8102" s="5" t="s">
        <v>206</v>
      </c>
      <c r="F8102" s="1" t="s">
        <v>117</v>
      </c>
      <c r="G8102" s="2">
        <v>44393</v>
      </c>
      <c r="H8102" s="5">
        <v>27050.409179661001</v>
      </c>
      <c r="I8102" s="24" t="str">
        <f>VLOOKUP($E8102,Mapping!$A$2:$C$502,3,0)</f>
        <v>S2</v>
      </c>
      <c r="J8102" s="24" t="str">
        <f>VLOOKUP($E8102,Mapping!$A$2:$C$502,2,0)</f>
        <v>Facebook AEO BAU</v>
      </c>
      <c r="K8102" s="24" t="str">
        <f>VLOOKUP(G8102,Mapping!$E$2:$F$246,2,0)</f>
        <v>S2</v>
      </c>
    </row>
    <row r="8103" spans="5:11" x14ac:dyDescent="0.25">
      <c r="E8103" s="5" t="s">
        <v>244</v>
      </c>
      <c r="F8103" s="1" t="s">
        <v>117</v>
      </c>
      <c r="G8103" s="2">
        <v>44393</v>
      </c>
      <c r="H8103" s="5">
        <v>0</v>
      </c>
      <c r="I8103" s="24" t="str">
        <f>VLOOKUP($E8103,Mapping!$A$2:$C$502,3,0)</f>
        <v>S3</v>
      </c>
      <c r="J8103" s="24" t="str">
        <f>VLOOKUP($E8103,Mapping!$A$2:$C$502,2,0)</f>
        <v>Facebook AEO BAU</v>
      </c>
      <c r="K8103" s="24" t="str">
        <f>VLOOKUP(G8103,Mapping!$E$2:$F$246,2,0)</f>
        <v>S2</v>
      </c>
    </row>
    <row r="8104" spans="5:11" x14ac:dyDescent="0.25">
      <c r="E8104" s="5" t="s">
        <v>207</v>
      </c>
      <c r="F8104" s="1" t="s">
        <v>117</v>
      </c>
      <c r="G8104" s="2">
        <v>44393</v>
      </c>
      <c r="H8104" s="5">
        <v>0</v>
      </c>
      <c r="I8104" s="24" t="str">
        <f>VLOOKUP($E8104,Mapping!$A$2:$C$502,3,0)</f>
        <v>Pre</v>
      </c>
      <c r="J8104" s="24" t="str">
        <f>VLOOKUP($E8104,Mapping!$A$2:$C$502,2,0)</f>
        <v>Facebook AEO BAU</v>
      </c>
      <c r="K8104" s="24" t="str">
        <f>VLOOKUP(G8104,Mapping!$E$2:$F$246,2,0)</f>
        <v>S2</v>
      </c>
    </row>
    <row r="8105" spans="5:11" x14ac:dyDescent="0.25">
      <c r="E8105" s="5" t="s">
        <v>208</v>
      </c>
      <c r="F8105" s="1" t="s">
        <v>117</v>
      </c>
      <c r="G8105" s="2">
        <v>44393</v>
      </c>
      <c r="H8105" s="5">
        <v>0</v>
      </c>
      <c r="I8105" s="24" t="str">
        <f>VLOOKUP($E8105,Mapping!$A$2:$C$502,3,0)</f>
        <v>Pre</v>
      </c>
      <c r="J8105" s="24" t="str">
        <f>VLOOKUP($E8105,Mapping!$A$2:$C$502,2,0)</f>
        <v>Facebook VO AAA</v>
      </c>
      <c r="K8105" s="24" t="str">
        <f>VLOOKUP(G8105,Mapping!$E$2:$F$246,2,0)</f>
        <v>S2</v>
      </c>
    </row>
    <row r="8106" spans="5:11" x14ac:dyDescent="0.25">
      <c r="E8106" s="5" t="s">
        <v>209</v>
      </c>
      <c r="F8106" s="1" t="s">
        <v>117</v>
      </c>
      <c r="G8106" s="2">
        <v>44393</v>
      </c>
      <c r="H8106" s="5">
        <v>0</v>
      </c>
      <c r="I8106" s="24" t="str">
        <f>VLOOKUP($E8106,Mapping!$A$2:$C$502,3,0)</f>
        <v>S1</v>
      </c>
      <c r="J8106" s="24" t="str">
        <f>VLOOKUP($E8106,Mapping!$A$2:$C$502,2,0)</f>
        <v>Facebook VO AAA</v>
      </c>
      <c r="K8106" s="24" t="str">
        <f>VLOOKUP(G8106,Mapping!$E$2:$F$246,2,0)</f>
        <v>S2</v>
      </c>
    </row>
    <row r="8107" spans="5:11" x14ac:dyDescent="0.25">
      <c r="E8107" s="5" t="s">
        <v>210</v>
      </c>
      <c r="F8107" s="1" t="s">
        <v>117</v>
      </c>
      <c r="G8107" s="2">
        <v>44393</v>
      </c>
      <c r="H8107" s="5">
        <v>7705.1715541385402</v>
      </c>
      <c r="I8107" s="24" t="str">
        <f>VLOOKUP($E8107,Mapping!$A$2:$C$502,3,0)</f>
        <v>S2</v>
      </c>
      <c r="J8107" s="24" t="str">
        <f>VLOOKUP($E8107,Mapping!$A$2:$C$502,2,0)</f>
        <v>Facebook VO AAA</v>
      </c>
      <c r="K8107" s="24" t="str">
        <f>VLOOKUP(G8107,Mapping!$E$2:$F$246,2,0)</f>
        <v>S2</v>
      </c>
    </row>
    <row r="8108" spans="5:11" x14ac:dyDescent="0.25">
      <c r="E8108" s="5" t="s">
        <v>245</v>
      </c>
      <c r="F8108" s="1" t="s">
        <v>117</v>
      </c>
      <c r="G8108" s="2">
        <v>44393</v>
      </c>
      <c r="H8108" s="5">
        <v>0</v>
      </c>
      <c r="I8108" s="24" t="str">
        <f>VLOOKUP($E8108,Mapping!$A$2:$C$502,3,0)</f>
        <v>S3</v>
      </c>
      <c r="J8108" s="24" t="str">
        <f>VLOOKUP($E8108,Mapping!$A$2:$C$502,2,0)</f>
        <v>Facebook VO AAA</v>
      </c>
      <c r="K8108" s="24" t="str">
        <f>VLOOKUP(G8108,Mapping!$E$2:$F$246,2,0)</f>
        <v>S2</v>
      </c>
    </row>
    <row r="8109" spans="5:11" x14ac:dyDescent="0.25">
      <c r="E8109" s="5" t="s">
        <v>211</v>
      </c>
      <c r="F8109" s="1" t="s">
        <v>117</v>
      </c>
      <c r="G8109" s="2">
        <v>44393</v>
      </c>
      <c r="H8109" s="5">
        <v>0</v>
      </c>
      <c r="I8109" s="24" t="str">
        <f>VLOOKUP($E8109,Mapping!$A$2:$C$502,3,0)</f>
        <v>Pre</v>
      </c>
      <c r="J8109" s="24" t="str">
        <f>VLOOKUP($E8109,Mapping!$A$2:$C$502,2,0)</f>
        <v>Facebook VO BAU</v>
      </c>
      <c r="K8109" s="24" t="str">
        <f>VLOOKUP(G8109,Mapping!$E$2:$F$246,2,0)</f>
        <v>S2</v>
      </c>
    </row>
    <row r="8110" spans="5:11" x14ac:dyDescent="0.25">
      <c r="E8110" s="5" t="s">
        <v>212</v>
      </c>
      <c r="F8110" s="1" t="s">
        <v>117</v>
      </c>
      <c r="G8110" s="2">
        <v>44393</v>
      </c>
      <c r="H8110" s="5">
        <v>0</v>
      </c>
      <c r="I8110" s="24" t="str">
        <f>VLOOKUP($E8110,Mapping!$A$2:$C$502,3,0)</f>
        <v>S1</v>
      </c>
      <c r="J8110" s="24" t="str">
        <f>VLOOKUP($E8110,Mapping!$A$2:$C$502,2,0)</f>
        <v>Facebook VO BAU</v>
      </c>
      <c r="K8110" s="24" t="str">
        <f>VLOOKUP(G8110,Mapping!$E$2:$F$246,2,0)</f>
        <v>S2</v>
      </c>
    </row>
    <row r="8111" spans="5:11" x14ac:dyDescent="0.25">
      <c r="E8111" s="5" t="s">
        <v>213</v>
      </c>
      <c r="F8111" s="1" t="s">
        <v>117</v>
      </c>
      <c r="G8111" s="2">
        <v>44393</v>
      </c>
      <c r="H8111" s="5">
        <v>2183.6783115121302</v>
      </c>
      <c r="I8111" s="24" t="str">
        <f>VLOOKUP($E8111,Mapping!$A$2:$C$502,3,0)</f>
        <v>S2</v>
      </c>
      <c r="J8111" s="24" t="str">
        <f>VLOOKUP($E8111,Mapping!$A$2:$C$502,2,0)</f>
        <v>Facebook VO BAU</v>
      </c>
      <c r="K8111" s="24" t="str">
        <f>VLOOKUP(G8111,Mapping!$E$2:$F$246,2,0)</f>
        <v>S2</v>
      </c>
    </row>
    <row r="8112" spans="5:11" x14ac:dyDescent="0.25">
      <c r="E8112" s="5" t="s">
        <v>246</v>
      </c>
      <c r="F8112" s="1" t="s">
        <v>117</v>
      </c>
      <c r="G8112" s="2">
        <v>44393</v>
      </c>
      <c r="H8112" s="5">
        <v>0</v>
      </c>
      <c r="I8112" s="24" t="str">
        <f>VLOOKUP($E8112,Mapping!$A$2:$C$502,3,0)</f>
        <v>S3</v>
      </c>
      <c r="J8112" s="24" t="str">
        <f>VLOOKUP($E8112,Mapping!$A$2:$C$502,2,0)</f>
        <v>Facebook VO BAU</v>
      </c>
      <c r="K8112" s="24" t="str">
        <f>VLOOKUP(G8112,Mapping!$E$2:$F$246,2,0)</f>
        <v>S2</v>
      </c>
    </row>
    <row r="8113" spans="5:11" x14ac:dyDescent="0.25">
      <c r="E8113" s="5" t="s">
        <v>214</v>
      </c>
      <c r="F8113" s="1" t="s">
        <v>117</v>
      </c>
      <c r="G8113" s="2">
        <v>44393</v>
      </c>
      <c r="H8113" s="5">
        <v>0</v>
      </c>
      <c r="I8113" s="24" t="str">
        <f>VLOOKUP($E8113,Mapping!$A$2:$C$502,3,0)</f>
        <v>Pre</v>
      </c>
      <c r="J8113" s="24" t="str">
        <f>VLOOKUP($E8113,Mapping!$A$2:$C$502,2,0)</f>
        <v>Facebook VO Dynamic</v>
      </c>
      <c r="K8113" s="24" t="str">
        <f>VLOOKUP(G8113,Mapping!$E$2:$F$246,2,0)</f>
        <v>S2</v>
      </c>
    </row>
    <row r="8114" spans="5:11" x14ac:dyDescent="0.25">
      <c r="E8114" s="5" t="s">
        <v>215</v>
      </c>
      <c r="F8114" s="1" t="s">
        <v>117</v>
      </c>
      <c r="G8114" s="2">
        <v>44393</v>
      </c>
      <c r="H8114" s="5">
        <v>75.459010925496699</v>
      </c>
      <c r="I8114" s="24" t="str">
        <f>VLOOKUP($E8114,Mapping!$A$2:$C$502,3,0)</f>
        <v>S1</v>
      </c>
      <c r="J8114" s="24" t="str">
        <f>VLOOKUP($E8114,Mapping!$A$2:$C$502,2,0)</f>
        <v>Facebook VO Dynamic</v>
      </c>
      <c r="K8114" s="24" t="str">
        <f>VLOOKUP(G8114,Mapping!$E$2:$F$246,2,0)</f>
        <v>S2</v>
      </c>
    </row>
    <row r="8115" spans="5:11" x14ac:dyDescent="0.25">
      <c r="E8115" s="5" t="s">
        <v>216</v>
      </c>
      <c r="F8115" s="1" t="s">
        <v>117</v>
      </c>
      <c r="G8115" s="2">
        <v>44393</v>
      </c>
      <c r="H8115" s="5">
        <v>0</v>
      </c>
      <c r="I8115" s="24" t="str">
        <f>VLOOKUP($E8115,Mapping!$A$2:$C$502,3,0)</f>
        <v>Pre</v>
      </c>
      <c r="J8115" s="24" t="str">
        <f>VLOOKUP($E8115,Mapping!$A$2:$C$502,2,0)</f>
        <v>Google Display</v>
      </c>
      <c r="K8115" s="24" t="str">
        <f>VLOOKUP(G8115,Mapping!$E$2:$F$246,2,0)</f>
        <v>S2</v>
      </c>
    </row>
    <row r="8116" spans="5:11" x14ac:dyDescent="0.25">
      <c r="E8116" s="5" t="s">
        <v>217</v>
      </c>
      <c r="F8116" s="1" t="s">
        <v>117</v>
      </c>
      <c r="G8116" s="2">
        <v>44393</v>
      </c>
      <c r="H8116" s="5">
        <v>0</v>
      </c>
      <c r="I8116" s="24">
        <f>VLOOKUP($E8116,Mapping!$A$2:$C$502,3,0)</f>
        <v>0</v>
      </c>
      <c r="J8116" s="24" t="str">
        <f>VLOOKUP($E8116,Mapping!$A$2:$C$502,2,0)</f>
        <v>Google Display</v>
      </c>
      <c r="K8116" s="24" t="str">
        <f>VLOOKUP(G8116,Mapping!$E$2:$F$246,2,0)</f>
        <v>S2</v>
      </c>
    </row>
    <row r="8117" spans="5:11" x14ac:dyDescent="0.25">
      <c r="E8117" s="5" t="s">
        <v>229</v>
      </c>
      <c r="F8117" s="1" t="s">
        <v>117</v>
      </c>
      <c r="G8117" s="2">
        <v>44393</v>
      </c>
      <c r="H8117" s="5">
        <v>12160.275843547401</v>
      </c>
      <c r="I8117" s="24">
        <f>VLOOKUP($E8117,Mapping!$A$2:$C$502,3,0)</f>
        <v>0</v>
      </c>
      <c r="J8117" s="24" t="str">
        <f>VLOOKUP($E8117,Mapping!$A$2:$C$502,2,0)</f>
        <v>Google Display</v>
      </c>
      <c r="K8117" s="24" t="str">
        <f>VLOOKUP(G8117,Mapping!$E$2:$F$246,2,0)</f>
        <v>S2</v>
      </c>
    </row>
    <row r="8118" spans="5:11" x14ac:dyDescent="0.25">
      <c r="E8118" s="5" t="s">
        <v>218</v>
      </c>
      <c r="F8118" s="1" t="s">
        <v>117</v>
      </c>
      <c r="G8118" s="2">
        <v>44393</v>
      </c>
      <c r="H8118" s="5">
        <v>0</v>
      </c>
      <c r="I8118" s="24">
        <f>VLOOKUP($E8118,Mapping!$A$2:$C$502,3,0)</f>
        <v>0</v>
      </c>
      <c r="J8118" s="24" t="str">
        <f>VLOOKUP($E8118,Mapping!$A$2:$C$502,2,0)</f>
        <v>Google Display</v>
      </c>
      <c r="K8118" s="24" t="str">
        <f>VLOOKUP(G8118,Mapping!$E$2:$F$246,2,0)</f>
        <v>S2</v>
      </c>
    </row>
    <row r="8119" spans="5:11" x14ac:dyDescent="0.25">
      <c r="E8119" s="5" t="s">
        <v>230</v>
      </c>
      <c r="F8119" s="1" t="s">
        <v>117</v>
      </c>
      <c r="G8119" s="2">
        <v>44393</v>
      </c>
      <c r="H8119" s="5">
        <v>0</v>
      </c>
      <c r="I8119" s="24" t="str">
        <f>VLOOKUP($E8119,Mapping!$A$2:$C$502,3,0)</f>
        <v>S1</v>
      </c>
      <c r="J8119" s="24" t="str">
        <f>VLOOKUP($E8119,Mapping!$A$2:$C$502,2,0)</f>
        <v>Google Display</v>
      </c>
      <c r="K8119" s="24" t="str">
        <f>VLOOKUP(G8119,Mapping!$E$2:$F$246,2,0)</f>
        <v>S2</v>
      </c>
    </row>
    <row r="8120" spans="5:11" x14ac:dyDescent="0.25">
      <c r="E8120" s="5" t="s">
        <v>219</v>
      </c>
      <c r="F8120" s="1" t="s">
        <v>117</v>
      </c>
      <c r="G8120" s="2">
        <v>44393</v>
      </c>
      <c r="H8120" s="5">
        <v>0</v>
      </c>
      <c r="I8120" s="24" t="str">
        <f>VLOOKUP($E8120,Mapping!$A$2:$C$502,3,0)</f>
        <v>Pre</v>
      </c>
      <c r="J8120" s="24" t="str">
        <f>VLOOKUP($E8120,Mapping!$A$2:$C$502,2,0)</f>
        <v>Google Youtube</v>
      </c>
      <c r="K8120" s="24" t="str">
        <f>VLOOKUP(G8120,Mapping!$E$2:$F$246,2,0)</f>
        <v>S2</v>
      </c>
    </row>
    <row r="8121" spans="5:11" x14ac:dyDescent="0.25">
      <c r="E8121" s="5" t="s">
        <v>220</v>
      </c>
      <c r="F8121" s="1" t="s">
        <v>117</v>
      </c>
      <c r="G8121" s="2">
        <v>44393</v>
      </c>
      <c r="H8121" s="5">
        <v>0</v>
      </c>
      <c r="I8121" s="24">
        <f>VLOOKUP($E8121,Mapping!$A$2:$C$502,3,0)</f>
        <v>0</v>
      </c>
      <c r="J8121" s="24" t="str">
        <f>VLOOKUP($E8121,Mapping!$A$2:$C$502,2,0)</f>
        <v>Google Youtube</v>
      </c>
      <c r="K8121" s="24" t="str">
        <f>VLOOKUP(G8121,Mapping!$E$2:$F$246,2,0)</f>
        <v>S2</v>
      </c>
    </row>
    <row r="8122" spans="5:11" x14ac:dyDescent="0.25">
      <c r="E8122" s="5" t="s">
        <v>231</v>
      </c>
      <c r="F8122" s="1" t="s">
        <v>117</v>
      </c>
      <c r="G8122" s="2">
        <v>44393</v>
      </c>
      <c r="H8122" s="5">
        <v>4216.1567354228901</v>
      </c>
      <c r="I8122" s="24">
        <f>VLOOKUP($E8122,Mapping!$A$2:$C$502,3,0)</f>
        <v>0</v>
      </c>
      <c r="J8122" s="24" t="str">
        <f>VLOOKUP($E8122,Mapping!$A$2:$C$502,2,0)</f>
        <v>Google Youtube</v>
      </c>
      <c r="K8122" s="24" t="str">
        <f>VLOOKUP(G8122,Mapping!$E$2:$F$246,2,0)</f>
        <v>S2</v>
      </c>
    </row>
    <row r="8123" spans="5:11" x14ac:dyDescent="0.25">
      <c r="E8123" s="5" t="s">
        <v>221</v>
      </c>
      <c r="F8123" s="1" t="s">
        <v>117</v>
      </c>
      <c r="G8123" s="2">
        <v>44393</v>
      </c>
      <c r="H8123" s="5">
        <v>0</v>
      </c>
      <c r="I8123" s="24">
        <f>VLOOKUP($E8123,Mapping!$A$2:$C$502,3,0)</f>
        <v>0</v>
      </c>
      <c r="J8123" s="24" t="str">
        <f>VLOOKUP($E8123,Mapping!$A$2:$C$502,2,0)</f>
        <v>Google Youtube</v>
      </c>
      <c r="K8123" s="24" t="str">
        <f>VLOOKUP(G8123,Mapping!$E$2:$F$246,2,0)</f>
        <v>S2</v>
      </c>
    </row>
    <row r="8124" spans="5:11" x14ac:dyDescent="0.25">
      <c r="E8124" s="5" t="s">
        <v>232</v>
      </c>
      <c r="F8124" s="1" t="s">
        <v>117</v>
      </c>
      <c r="G8124" s="2">
        <v>44393</v>
      </c>
      <c r="H8124" s="5">
        <v>15728.579197679101</v>
      </c>
      <c r="I8124" s="24" t="str">
        <f>VLOOKUP($E8124,Mapping!$A$2:$C$502,3,0)</f>
        <v>S1</v>
      </c>
      <c r="J8124" s="24" t="str">
        <f>VLOOKUP($E8124,Mapping!$A$2:$C$502,2,0)</f>
        <v>Google Youtube</v>
      </c>
      <c r="K8124" s="24" t="str">
        <f>VLOOKUP(G8124,Mapping!$E$2:$F$246,2,0)</f>
        <v>S2</v>
      </c>
    </row>
    <row r="8125" spans="5:11" x14ac:dyDescent="0.25">
      <c r="E8125" s="5" t="s">
        <v>73</v>
      </c>
      <c r="F8125" s="1" t="s">
        <v>117</v>
      </c>
      <c r="G8125" s="2">
        <v>44393</v>
      </c>
      <c r="H8125" s="5">
        <v>282876.95580592903</v>
      </c>
      <c r="I8125" s="24">
        <f>VLOOKUP($E8125,Mapping!$A$2:$C$502,3,0)</f>
        <v>0</v>
      </c>
      <c r="J8125" s="24">
        <f>VLOOKUP($E8125,Mapping!$A$2:$C$502,2,0)</f>
        <v>0</v>
      </c>
      <c r="K8125" s="24" t="str">
        <f>VLOOKUP(G8125,Mapping!$E$2:$F$246,2,0)</f>
        <v>S2</v>
      </c>
    </row>
    <row r="8126" spans="5:11" x14ac:dyDescent="0.25">
      <c r="E8126" s="5" t="s">
        <v>149</v>
      </c>
      <c r="F8126" s="1" t="s">
        <v>117</v>
      </c>
      <c r="G8126" s="2">
        <v>44393</v>
      </c>
      <c r="H8126" s="5">
        <v>0</v>
      </c>
      <c r="I8126" s="24">
        <f>VLOOKUP($E8126,Mapping!$A$2:$C$502,3,0)</f>
        <v>0</v>
      </c>
      <c r="J8126" s="24" t="str">
        <f>VLOOKUP($E8126,Mapping!$A$2:$C$502,2,0)</f>
        <v>Event After Effect</v>
      </c>
      <c r="K8126" s="24" t="str">
        <f>VLOOKUP(G8126,Mapping!$E$2:$F$246,2,0)</f>
        <v>S2</v>
      </c>
    </row>
    <row r="8127" spans="5:11" x14ac:dyDescent="0.25">
      <c r="E8127" s="5" t="s">
        <v>150</v>
      </c>
      <c r="F8127" s="1" t="s">
        <v>117</v>
      </c>
      <c r="G8127" s="2">
        <v>44393</v>
      </c>
      <c r="H8127" s="5">
        <v>0</v>
      </c>
      <c r="I8127" s="24">
        <f>VLOOKUP($E8127,Mapping!$A$2:$C$502,3,0)</f>
        <v>0</v>
      </c>
      <c r="J8127" s="24" t="str">
        <f>VLOOKUP($E8127,Mapping!$A$2:$C$502,2,0)</f>
        <v>Internal Event</v>
      </c>
      <c r="K8127" s="24" t="str">
        <f>VLOOKUP(G8127,Mapping!$E$2:$F$246,2,0)</f>
        <v>S2</v>
      </c>
    </row>
    <row r="8128" spans="5:11" x14ac:dyDescent="0.25">
      <c r="E8128" s="5" t="s">
        <v>151</v>
      </c>
      <c r="F8128" s="1" t="s">
        <v>117</v>
      </c>
      <c r="G8128" s="2">
        <v>44393</v>
      </c>
      <c r="H8128" s="5">
        <v>0</v>
      </c>
      <c r="I8128" s="24">
        <f>VLOOKUP($E8128,Mapping!$A$2:$C$502,3,0)</f>
        <v>0</v>
      </c>
      <c r="J8128" s="24" t="str">
        <f>VLOOKUP($E8128,Mapping!$A$2:$C$502,2,0)</f>
        <v>Internal Event</v>
      </c>
      <c r="K8128" s="24" t="str">
        <f>VLOOKUP(G8128,Mapping!$E$2:$F$246,2,0)</f>
        <v>S2</v>
      </c>
    </row>
    <row r="8129" spans="5:11" x14ac:dyDescent="0.25">
      <c r="E8129" s="5" t="s">
        <v>152</v>
      </c>
      <c r="F8129" s="1" t="s">
        <v>117</v>
      </c>
      <c r="G8129" s="2">
        <v>44393</v>
      </c>
      <c r="H8129" s="5">
        <v>0</v>
      </c>
      <c r="I8129" s="24">
        <f>VLOOKUP($E8129,Mapping!$A$2:$C$502,3,0)</f>
        <v>0</v>
      </c>
      <c r="J8129" s="24" t="str">
        <f>VLOOKUP($E8129,Mapping!$A$2:$C$502,2,0)</f>
        <v>Internal Event</v>
      </c>
      <c r="K8129" s="24" t="str">
        <f>VLOOKUP(G8129,Mapping!$E$2:$F$246,2,0)</f>
        <v>S2</v>
      </c>
    </row>
    <row r="8130" spans="5:11" x14ac:dyDescent="0.25">
      <c r="E8130" s="5" t="s">
        <v>153</v>
      </c>
      <c r="F8130" s="1" t="s">
        <v>117</v>
      </c>
      <c r="G8130" s="2">
        <v>44393</v>
      </c>
      <c r="H8130" s="5">
        <v>0</v>
      </c>
      <c r="I8130" s="24">
        <f>VLOOKUP($E8130,Mapping!$A$2:$C$502,3,0)</f>
        <v>0</v>
      </c>
      <c r="J8130" s="24" t="str">
        <f>VLOOKUP($E8130,Mapping!$A$2:$C$502,2,0)</f>
        <v>Monday Effect</v>
      </c>
      <c r="K8130" s="24" t="str">
        <f>VLOOKUP(G8130,Mapping!$E$2:$F$246,2,0)</f>
        <v>S2</v>
      </c>
    </row>
    <row r="8131" spans="5:11" x14ac:dyDescent="0.25">
      <c r="E8131" s="5" t="s">
        <v>154</v>
      </c>
      <c r="F8131" s="1" t="s">
        <v>117</v>
      </c>
      <c r="G8131" s="2">
        <v>44393</v>
      </c>
      <c r="H8131" s="5">
        <v>0</v>
      </c>
      <c r="I8131" s="24">
        <f>VLOOKUP($E8131,Mapping!$A$2:$C$502,3,0)</f>
        <v>0</v>
      </c>
      <c r="J8131" s="24" t="str">
        <f>VLOOKUP($E8131,Mapping!$A$2:$C$502,2,0)</f>
        <v>New Content</v>
      </c>
      <c r="K8131" s="24" t="str">
        <f>VLOOKUP(G8131,Mapping!$E$2:$F$246,2,0)</f>
        <v>S2</v>
      </c>
    </row>
    <row r="8132" spans="5:11" x14ac:dyDescent="0.25">
      <c r="E8132" s="5" t="s">
        <v>155</v>
      </c>
      <c r="F8132" s="1" t="s">
        <v>117</v>
      </c>
      <c r="G8132" s="2">
        <v>44393</v>
      </c>
      <c r="H8132" s="5">
        <v>0</v>
      </c>
      <c r="I8132" s="24">
        <f>VLOOKUP($E8132,Mapping!$A$2:$C$502,3,0)</f>
        <v>0</v>
      </c>
      <c r="J8132" s="24" t="str">
        <f>VLOOKUP($E8132,Mapping!$A$2:$C$502,2,0)</f>
        <v>Internal Event</v>
      </c>
      <c r="K8132" s="24" t="str">
        <f>VLOOKUP(G8132,Mapping!$E$2:$F$246,2,0)</f>
        <v>S2</v>
      </c>
    </row>
    <row r="8133" spans="5:11" x14ac:dyDescent="0.25">
      <c r="E8133" s="5" t="s">
        <v>156</v>
      </c>
      <c r="F8133" s="1" t="s">
        <v>117</v>
      </c>
      <c r="G8133" s="2">
        <v>44393</v>
      </c>
      <c r="H8133" s="5">
        <v>0</v>
      </c>
      <c r="I8133" s="24">
        <f>VLOOKUP($E8133,Mapping!$A$2:$C$502,3,0)</f>
        <v>0</v>
      </c>
      <c r="J8133" s="24" t="str">
        <f>VLOOKUP($E8133,Mapping!$A$2:$C$502,2,0)</f>
        <v>Internal Event</v>
      </c>
      <c r="K8133" s="24" t="str">
        <f>VLOOKUP(G8133,Mapping!$E$2:$F$246,2,0)</f>
        <v>S2</v>
      </c>
    </row>
    <row r="8134" spans="5:11" x14ac:dyDescent="0.25">
      <c r="E8134" s="5" t="s">
        <v>233</v>
      </c>
      <c r="F8134" s="1" t="s">
        <v>117</v>
      </c>
      <c r="G8134" s="2">
        <v>44393</v>
      </c>
      <c r="H8134" s="5">
        <v>6393.1197232109998</v>
      </c>
      <c r="I8134" s="24" t="str">
        <f>VLOOKUP($E8134,Mapping!$A$2:$C$502,3,0)</f>
        <v>S2</v>
      </c>
      <c r="J8134" s="24" t="str">
        <f>VLOOKUP($E8134,Mapping!$A$2:$C$502,2,0)</f>
        <v>Reddit</v>
      </c>
      <c r="K8134" s="24" t="str">
        <f>VLOOKUP(G8134,Mapping!$E$2:$F$246,2,0)</f>
        <v>S2</v>
      </c>
    </row>
    <row r="8135" spans="5:11" x14ac:dyDescent="0.25">
      <c r="E8135" s="5" t="s">
        <v>158</v>
      </c>
      <c r="F8135" s="1" t="s">
        <v>117</v>
      </c>
      <c r="G8135" s="2">
        <v>44393</v>
      </c>
      <c r="H8135" s="5">
        <v>23075.523053556699</v>
      </c>
      <c r="I8135" s="24">
        <f>VLOOKUP($E8135,Mapping!$A$2:$C$502,3,0)</f>
        <v>0</v>
      </c>
      <c r="J8135" s="24" t="str">
        <f>VLOOKUP($E8135,Mapping!$A$2:$C$502,2,0)</f>
        <v>Internal Event</v>
      </c>
      <c r="K8135" s="24" t="str">
        <f>VLOOKUP(G8135,Mapping!$E$2:$F$246,2,0)</f>
        <v>S2</v>
      </c>
    </row>
    <row r="8136" spans="5:11" x14ac:dyDescent="0.25">
      <c r="E8136" s="5" t="s">
        <v>159</v>
      </c>
      <c r="F8136" s="1" t="s">
        <v>117</v>
      </c>
      <c r="G8136" s="2">
        <v>44393</v>
      </c>
      <c r="H8136" s="5">
        <v>0</v>
      </c>
      <c r="I8136" s="24">
        <f>VLOOKUP($E8136,Mapping!$A$2:$C$502,3,0)</f>
        <v>0</v>
      </c>
      <c r="J8136" s="24" t="str">
        <f>VLOOKUP($E8136,Mapping!$A$2:$C$502,2,0)</f>
        <v>Event After Effect</v>
      </c>
      <c r="K8136" s="24" t="str">
        <f>VLOOKUP(G8136,Mapping!$E$2:$F$246,2,0)</f>
        <v>S2</v>
      </c>
    </row>
    <row r="8137" spans="5:11" x14ac:dyDescent="0.25">
      <c r="E8137" s="5" t="s">
        <v>160</v>
      </c>
      <c r="F8137" s="1" t="s">
        <v>117</v>
      </c>
      <c r="G8137" s="2">
        <v>44393</v>
      </c>
      <c r="H8137" s="5">
        <v>0</v>
      </c>
      <c r="I8137" s="24">
        <f>VLOOKUP($E8137,Mapping!$A$2:$C$502,3,0)</f>
        <v>0</v>
      </c>
      <c r="J8137" s="24" t="str">
        <f>VLOOKUP($E8137,Mapping!$A$2:$C$502,2,0)</f>
        <v>Event After Effect</v>
      </c>
      <c r="K8137" s="24" t="str">
        <f>VLOOKUP(G8137,Mapping!$E$2:$F$246,2,0)</f>
        <v>S2</v>
      </c>
    </row>
    <row r="8138" spans="5:11" x14ac:dyDescent="0.25">
      <c r="E8138" s="5" t="s">
        <v>161</v>
      </c>
      <c r="F8138" s="1" t="s">
        <v>117</v>
      </c>
      <c r="G8138" s="2">
        <v>44393</v>
      </c>
      <c r="H8138" s="5">
        <v>0</v>
      </c>
      <c r="I8138" s="24">
        <f>VLOOKUP($E8138,Mapping!$A$2:$C$502,3,0)</f>
        <v>0</v>
      </c>
      <c r="J8138" s="24" t="str">
        <f>VLOOKUP($E8138,Mapping!$A$2:$C$502,2,0)</f>
        <v>Internal Event</v>
      </c>
      <c r="K8138" s="24" t="str">
        <f>VLOOKUP(G8138,Mapping!$E$2:$F$246,2,0)</f>
        <v>S2</v>
      </c>
    </row>
    <row r="8139" spans="5:11" x14ac:dyDescent="0.25">
      <c r="E8139" s="5" t="s">
        <v>162</v>
      </c>
      <c r="F8139" s="1" t="s">
        <v>117</v>
      </c>
      <c r="G8139" s="2">
        <v>44393</v>
      </c>
      <c r="H8139" s="5">
        <v>0</v>
      </c>
      <c r="I8139" s="24">
        <f>VLOOKUP($E8139,Mapping!$A$2:$C$502,3,0)</f>
        <v>0</v>
      </c>
      <c r="J8139" s="24" t="str">
        <f>VLOOKUP($E8139,Mapping!$A$2:$C$502,2,0)</f>
        <v>Tuesday Effect</v>
      </c>
      <c r="K8139" s="24" t="str">
        <f>VLOOKUP(G8139,Mapping!$E$2:$F$246,2,0)</f>
        <v>S2</v>
      </c>
    </row>
    <row r="8140" spans="5:11" x14ac:dyDescent="0.25">
      <c r="E8140" s="5" t="s">
        <v>222</v>
      </c>
      <c r="F8140" s="1" t="s">
        <v>117</v>
      </c>
      <c r="G8140" s="2">
        <v>44393</v>
      </c>
      <c r="H8140" s="5">
        <v>0</v>
      </c>
      <c r="I8140" s="24" t="str">
        <f>VLOOKUP($E8140,Mapping!$A$2:$C$502,3,0)</f>
        <v>Pre</v>
      </c>
      <c r="J8140" s="24" t="str">
        <f>VLOOKUP($E8140,Mapping!$A$2:$C$502,2,0)</f>
        <v>Unity</v>
      </c>
      <c r="K8140" s="24" t="str">
        <f>VLOOKUP(G8140,Mapping!$E$2:$F$246,2,0)</f>
        <v>S2</v>
      </c>
    </row>
    <row r="8141" spans="5:11" x14ac:dyDescent="0.25">
      <c r="E8141" s="5" t="s">
        <v>234</v>
      </c>
      <c r="F8141" s="1" t="s">
        <v>117</v>
      </c>
      <c r="G8141" s="2">
        <v>44393</v>
      </c>
      <c r="H8141" s="5">
        <v>0</v>
      </c>
      <c r="I8141" s="24" t="str">
        <f>VLOOKUP($E8141,Mapping!$A$2:$C$502,3,0)</f>
        <v>S1</v>
      </c>
      <c r="J8141" s="24" t="str">
        <f>VLOOKUP($E8141,Mapping!$A$2:$C$502,2,0)</f>
        <v>Unity</v>
      </c>
      <c r="K8141" s="24" t="str">
        <f>VLOOKUP(G8141,Mapping!$E$2:$F$246,2,0)</f>
        <v>S2</v>
      </c>
    </row>
    <row r="8142" spans="5:11" x14ac:dyDescent="0.25">
      <c r="E8142" s="5" t="s">
        <v>235</v>
      </c>
      <c r="F8142" s="1" t="s">
        <v>117</v>
      </c>
      <c r="G8142" s="2">
        <v>44393</v>
      </c>
      <c r="H8142" s="5">
        <v>3862.4056576292</v>
      </c>
      <c r="I8142" s="24" t="str">
        <f>VLOOKUP($E8142,Mapping!$A$2:$C$502,3,0)</f>
        <v>S2</v>
      </c>
      <c r="J8142" s="24" t="str">
        <f>VLOOKUP($E8142,Mapping!$A$2:$C$502,2,0)</f>
        <v>Unity</v>
      </c>
      <c r="K8142" s="24" t="str">
        <f>VLOOKUP(G8142,Mapping!$E$2:$F$246,2,0)</f>
        <v>S2</v>
      </c>
    </row>
    <row r="8143" spans="5:11" x14ac:dyDescent="0.25">
      <c r="E8143" s="5" t="s">
        <v>247</v>
      </c>
      <c r="F8143" s="1" t="s">
        <v>117</v>
      </c>
      <c r="G8143" s="2">
        <v>44393</v>
      </c>
      <c r="H8143" s="5">
        <v>0</v>
      </c>
      <c r="I8143" s="24" t="str">
        <f>VLOOKUP($E8143,Mapping!$A$2:$C$502,3,0)</f>
        <v>S3</v>
      </c>
      <c r="J8143" s="24" t="str">
        <f>VLOOKUP($E8143,Mapping!$A$2:$C$502,2,0)</f>
        <v>Unity</v>
      </c>
      <c r="K8143" s="24" t="str">
        <f>VLOOKUP(G8143,Mapping!$E$2:$F$246,2,0)</f>
        <v>S2</v>
      </c>
    </row>
    <row r="8144" spans="5:11" x14ac:dyDescent="0.25">
      <c r="E8144" s="5" t="s">
        <v>200</v>
      </c>
      <c r="F8144" s="1" t="s">
        <v>117</v>
      </c>
      <c r="G8144" s="2">
        <v>44394</v>
      </c>
      <c r="H8144" s="5">
        <v>8620.6961278356703</v>
      </c>
      <c r="I8144" s="24">
        <f>VLOOKUP($E8144,Mapping!$A$2:$C$502,3,0)</f>
        <v>0</v>
      </c>
      <c r="J8144" s="24" t="str">
        <f>VLOOKUP($E8144,Mapping!$A$2:$C$502,2,0)</f>
        <v>Apple Search</v>
      </c>
      <c r="K8144" s="24" t="str">
        <f>VLOOKUP(G8144,Mapping!$E$2:$F$246,2,0)</f>
        <v>S2</v>
      </c>
    </row>
    <row r="8145" spans="5:11" x14ac:dyDescent="0.25">
      <c r="E8145" s="5" t="s">
        <v>227</v>
      </c>
      <c r="F8145" s="1" t="s">
        <v>117</v>
      </c>
      <c r="G8145" s="2">
        <v>44394</v>
      </c>
      <c r="H8145" s="5">
        <v>126.990227474055</v>
      </c>
      <c r="I8145" s="24">
        <f>VLOOKUP($E8145,Mapping!$A$2:$C$502,3,0)</f>
        <v>0</v>
      </c>
      <c r="J8145" s="24" t="str">
        <f>VLOOKUP($E8145,Mapping!$A$2:$C$502,2,0)</f>
        <v>Applovin Rewarded</v>
      </c>
      <c r="K8145" s="24" t="str">
        <f>VLOOKUP(G8145,Mapping!$E$2:$F$246,2,0)</f>
        <v>S2</v>
      </c>
    </row>
    <row r="8146" spans="5:11" x14ac:dyDescent="0.25">
      <c r="E8146" s="5" t="s">
        <v>201</v>
      </c>
      <c r="F8146" s="1" t="s">
        <v>117</v>
      </c>
      <c r="G8146" s="2">
        <v>44394</v>
      </c>
      <c r="H8146" s="5">
        <v>65.268217110014902</v>
      </c>
      <c r="I8146" s="24">
        <f>VLOOKUP($E8146,Mapping!$A$2:$C$502,3,0)</f>
        <v>0</v>
      </c>
      <c r="J8146" s="24" t="str">
        <f>VLOOKUP($E8146,Mapping!$A$2:$C$502,2,0)</f>
        <v>Applovin Video</v>
      </c>
      <c r="K8146" s="24" t="str">
        <f>VLOOKUP(G8146,Mapping!$E$2:$F$246,2,0)</f>
        <v>S2</v>
      </c>
    </row>
    <row r="8147" spans="5:11" x14ac:dyDescent="0.25">
      <c r="E8147" s="5" t="s">
        <v>143</v>
      </c>
      <c r="F8147" s="1" t="s">
        <v>117</v>
      </c>
      <c r="G8147" s="2">
        <v>44394</v>
      </c>
      <c r="H8147" s="5">
        <v>0</v>
      </c>
      <c r="I8147" s="24">
        <f>VLOOKUP($E8147,Mapping!$A$2:$C$502,3,0)</f>
        <v>0</v>
      </c>
      <c r="J8147" s="24" t="str">
        <f>VLOOKUP($E8147,Mapping!$A$2:$C$502,2,0)</f>
        <v>Bug Fix</v>
      </c>
      <c r="K8147" s="24" t="str">
        <f>VLOOKUP(G8147,Mapping!$E$2:$F$246,2,0)</f>
        <v>S2</v>
      </c>
    </row>
    <row r="8148" spans="5:11" x14ac:dyDescent="0.25">
      <c r="E8148" s="5" t="s">
        <v>144</v>
      </c>
      <c r="F8148" s="1" t="s">
        <v>117</v>
      </c>
      <c r="G8148" s="2">
        <v>44394</v>
      </c>
      <c r="H8148" s="5">
        <v>0</v>
      </c>
      <c r="I8148" s="24">
        <f>VLOOKUP($E8148,Mapping!$A$2:$C$502,3,0)</f>
        <v>0</v>
      </c>
      <c r="J8148" s="24" t="str">
        <f>VLOOKUP($E8148,Mapping!$A$2:$C$502,2,0)</f>
        <v>Bug Fix</v>
      </c>
      <c r="K8148" s="24" t="str">
        <f>VLOOKUP(G8148,Mapping!$E$2:$F$246,2,0)</f>
        <v>S2</v>
      </c>
    </row>
    <row r="8149" spans="5:11" x14ac:dyDescent="0.25">
      <c r="E8149" s="5" t="s">
        <v>226</v>
      </c>
      <c r="F8149" s="1" t="s">
        <v>117</v>
      </c>
      <c r="G8149" s="2">
        <v>44394</v>
      </c>
      <c r="H8149" s="5">
        <v>0</v>
      </c>
      <c r="I8149" s="24">
        <f>VLOOKUP($E8149,Mapping!$A$2:$C$502,3,0)</f>
        <v>0</v>
      </c>
      <c r="J8149" s="24" t="str">
        <f>VLOOKUP($E8149,Mapping!$A$2:$C$502,2,0)</f>
        <v>Bug Fix</v>
      </c>
      <c r="K8149" s="24" t="str">
        <f>VLOOKUP(G8149,Mapping!$E$2:$F$246,2,0)</f>
        <v>S2</v>
      </c>
    </row>
    <row r="8150" spans="5:11" x14ac:dyDescent="0.25">
      <c r="E8150" s="5" t="s">
        <v>146</v>
      </c>
      <c r="F8150" s="1" t="s">
        <v>117</v>
      </c>
      <c r="G8150" s="2">
        <v>44394</v>
      </c>
      <c r="H8150" s="5">
        <v>0</v>
      </c>
      <c r="I8150" s="24">
        <f>VLOOKUP($E8150,Mapping!$A$2:$C$502,3,0)</f>
        <v>0</v>
      </c>
      <c r="J8150" s="24" t="str">
        <f>VLOOKUP($E8150,Mapping!$A$2:$C$502,2,0)</f>
        <v>Event After Effect</v>
      </c>
      <c r="K8150" s="24" t="str">
        <f>VLOOKUP(G8150,Mapping!$E$2:$F$246,2,0)</f>
        <v>S2</v>
      </c>
    </row>
    <row r="8151" spans="5:11" x14ac:dyDescent="0.25">
      <c r="E8151" s="5" t="s">
        <v>228</v>
      </c>
      <c r="F8151" s="1" t="s">
        <v>117</v>
      </c>
      <c r="G8151" s="2">
        <v>44394</v>
      </c>
      <c r="H8151" s="5">
        <v>6126.4546007306099</v>
      </c>
      <c r="I8151" s="24">
        <f>VLOOKUP($E8151,Mapping!$A$2:$C$502,3,0)</f>
        <v>0</v>
      </c>
      <c r="J8151" s="24" t="str">
        <f>VLOOKUP($E8151,Mapping!$A$2:$C$502,2,0)</f>
        <v>Bytedance Global</v>
      </c>
      <c r="K8151" s="24" t="str">
        <f>VLOOKUP(G8151,Mapping!$E$2:$F$246,2,0)</f>
        <v>S2</v>
      </c>
    </row>
    <row r="8152" spans="5:11" x14ac:dyDescent="0.25">
      <c r="E8152" s="5" t="s">
        <v>180</v>
      </c>
      <c r="F8152" s="1" t="s">
        <v>117</v>
      </c>
      <c r="G8152" s="2">
        <v>44394</v>
      </c>
      <c r="H8152" s="5">
        <v>-17441.233417266601</v>
      </c>
      <c r="I8152" s="24">
        <f>VLOOKUP($E8152,Mapping!$A$2:$C$502,3,0)</f>
        <v>0</v>
      </c>
      <c r="J8152" s="24" t="str">
        <f>VLOOKUP($E8152,Mapping!$A$2:$C$502,2,0)</f>
        <v>Lords Mobile</v>
      </c>
      <c r="K8152" s="24" t="str">
        <f>VLOOKUP(G8152,Mapping!$E$2:$F$246,2,0)</f>
        <v>S2</v>
      </c>
    </row>
    <row r="8153" spans="5:11" x14ac:dyDescent="0.25">
      <c r="E8153" s="5" t="s">
        <v>181</v>
      </c>
      <c r="F8153" s="1" t="s">
        <v>117</v>
      </c>
      <c r="G8153" s="2">
        <v>44394</v>
      </c>
      <c r="H8153" s="5">
        <v>-5543.9402106474199</v>
      </c>
      <c r="I8153" s="24">
        <f>VLOOKUP($E8153,Mapping!$A$2:$C$502,3,0)</f>
        <v>0</v>
      </c>
      <c r="J8153" s="24" t="str">
        <f>VLOOKUP($E8153,Mapping!$A$2:$C$502,2,0)</f>
        <v>Rise of Kingdom</v>
      </c>
      <c r="K8153" s="24" t="str">
        <f>VLOOKUP(G8153,Mapping!$E$2:$F$246,2,0)</f>
        <v>S2</v>
      </c>
    </row>
    <row r="8154" spans="5:11" x14ac:dyDescent="0.25">
      <c r="E8154" s="5" t="s">
        <v>182</v>
      </c>
      <c r="F8154" s="1" t="s">
        <v>117</v>
      </c>
      <c r="G8154" s="2">
        <v>44394</v>
      </c>
      <c r="H8154" s="5">
        <v>-6623.4979528512504</v>
      </c>
      <c r="I8154" s="24">
        <f>VLOOKUP($E8154,Mapping!$A$2:$C$502,3,0)</f>
        <v>0</v>
      </c>
      <c r="J8154" s="24" t="str">
        <f>VLOOKUP($E8154,Mapping!$A$2:$C$502,2,0)</f>
        <v>West Game</v>
      </c>
      <c r="K8154" s="24" t="str">
        <f>VLOOKUP(G8154,Mapping!$E$2:$F$246,2,0)</f>
        <v>S2</v>
      </c>
    </row>
    <row r="8155" spans="5:11" x14ac:dyDescent="0.25">
      <c r="E8155" s="5" t="s">
        <v>148</v>
      </c>
      <c r="F8155" s="1" t="s">
        <v>117</v>
      </c>
      <c r="G8155" s="2">
        <v>44394</v>
      </c>
      <c r="H8155" s="5">
        <v>0</v>
      </c>
      <c r="I8155" s="24">
        <f>VLOOKUP($E8155,Mapping!$A$2:$C$502,3,0)</f>
        <v>0</v>
      </c>
      <c r="J8155" s="24" t="str">
        <f>VLOOKUP($E8155,Mapping!$A$2:$C$502,2,0)</f>
        <v>Event After Effect</v>
      </c>
      <c r="K8155" s="24" t="str">
        <f>VLOOKUP(G8155,Mapping!$E$2:$F$246,2,0)</f>
        <v>S2</v>
      </c>
    </row>
    <row r="8156" spans="5:11" x14ac:dyDescent="0.25">
      <c r="E8156" s="5" t="s">
        <v>202</v>
      </c>
      <c r="F8156" s="1" t="s">
        <v>117</v>
      </c>
      <c r="G8156" s="2">
        <v>44394</v>
      </c>
      <c r="H8156" s="5">
        <v>0</v>
      </c>
      <c r="I8156" s="24" t="str">
        <f>VLOOKUP($E8156,Mapping!$A$2:$C$502,3,0)</f>
        <v>S1</v>
      </c>
      <c r="J8156" s="24" t="str">
        <f>VLOOKUP($E8156,Mapping!$A$2:$C$502,2,0)</f>
        <v>Facebook AEO AAA</v>
      </c>
      <c r="K8156" s="24" t="str">
        <f>VLOOKUP(G8156,Mapping!$E$2:$F$246,2,0)</f>
        <v>S2</v>
      </c>
    </row>
    <row r="8157" spans="5:11" x14ac:dyDescent="0.25">
      <c r="E8157" s="5" t="s">
        <v>203</v>
      </c>
      <c r="F8157" s="1" t="s">
        <v>117</v>
      </c>
      <c r="G8157" s="2">
        <v>44394</v>
      </c>
      <c r="H8157" s="5">
        <v>16989.7994794476</v>
      </c>
      <c r="I8157" s="24" t="str">
        <f>VLOOKUP($E8157,Mapping!$A$2:$C$502,3,0)</f>
        <v>S2</v>
      </c>
      <c r="J8157" s="24" t="str">
        <f>VLOOKUP($E8157,Mapping!$A$2:$C$502,2,0)</f>
        <v>Facebook AEO AAA</v>
      </c>
      <c r="K8157" s="24" t="str">
        <f>VLOOKUP(G8157,Mapping!$E$2:$F$246,2,0)</f>
        <v>S2</v>
      </c>
    </row>
    <row r="8158" spans="5:11" x14ac:dyDescent="0.25">
      <c r="E8158" s="5" t="s">
        <v>243</v>
      </c>
      <c r="F8158" s="1" t="s">
        <v>117</v>
      </c>
      <c r="G8158" s="2">
        <v>44394</v>
      </c>
      <c r="H8158" s="5">
        <v>0</v>
      </c>
      <c r="I8158" s="24" t="str">
        <f>VLOOKUP($E8158,Mapping!$A$2:$C$502,3,0)</f>
        <v>S3</v>
      </c>
      <c r="J8158" s="24" t="str">
        <f>VLOOKUP($E8158,Mapping!$A$2:$C$502,2,0)</f>
        <v>Facebook AEO AAA</v>
      </c>
      <c r="K8158" s="24" t="str">
        <f>VLOOKUP(G8158,Mapping!$E$2:$F$246,2,0)</f>
        <v>S2</v>
      </c>
    </row>
    <row r="8159" spans="5:11" x14ac:dyDescent="0.25">
      <c r="E8159" s="5" t="s">
        <v>204</v>
      </c>
      <c r="F8159" s="1" t="s">
        <v>117</v>
      </c>
      <c r="G8159" s="2">
        <v>44394</v>
      </c>
      <c r="H8159" s="5">
        <v>0</v>
      </c>
      <c r="I8159" s="24" t="str">
        <f>VLOOKUP($E8159,Mapping!$A$2:$C$502,3,0)</f>
        <v>Pre</v>
      </c>
      <c r="J8159" s="24" t="str">
        <f>VLOOKUP($E8159,Mapping!$A$2:$C$502,2,0)</f>
        <v>Facebook AEO AAA</v>
      </c>
      <c r="K8159" s="24" t="str">
        <f>VLOOKUP(G8159,Mapping!$E$2:$F$246,2,0)</f>
        <v>S2</v>
      </c>
    </row>
    <row r="8160" spans="5:11" x14ac:dyDescent="0.25">
      <c r="E8160" s="5" t="s">
        <v>205</v>
      </c>
      <c r="F8160" s="1" t="s">
        <v>117</v>
      </c>
      <c r="G8160" s="2">
        <v>44394</v>
      </c>
      <c r="H8160" s="5">
        <v>0</v>
      </c>
      <c r="I8160" s="24" t="str">
        <f>VLOOKUP($E8160,Mapping!$A$2:$C$502,3,0)</f>
        <v>S1</v>
      </c>
      <c r="J8160" s="24" t="str">
        <f>VLOOKUP($E8160,Mapping!$A$2:$C$502,2,0)</f>
        <v>Facebook AEO BAU</v>
      </c>
      <c r="K8160" s="24" t="str">
        <f>VLOOKUP(G8160,Mapping!$E$2:$F$246,2,0)</f>
        <v>S2</v>
      </c>
    </row>
    <row r="8161" spans="5:11" x14ac:dyDescent="0.25">
      <c r="E8161" s="5" t="s">
        <v>206</v>
      </c>
      <c r="F8161" s="1" t="s">
        <v>117</v>
      </c>
      <c r="G8161" s="2">
        <v>44394</v>
      </c>
      <c r="H8161" s="5">
        <v>26404.528000594499</v>
      </c>
      <c r="I8161" s="24" t="str">
        <f>VLOOKUP($E8161,Mapping!$A$2:$C$502,3,0)</f>
        <v>S2</v>
      </c>
      <c r="J8161" s="24" t="str">
        <f>VLOOKUP($E8161,Mapping!$A$2:$C$502,2,0)</f>
        <v>Facebook AEO BAU</v>
      </c>
      <c r="K8161" s="24" t="str">
        <f>VLOOKUP(G8161,Mapping!$E$2:$F$246,2,0)</f>
        <v>S2</v>
      </c>
    </row>
    <row r="8162" spans="5:11" x14ac:dyDescent="0.25">
      <c r="E8162" s="5" t="s">
        <v>244</v>
      </c>
      <c r="F8162" s="1" t="s">
        <v>117</v>
      </c>
      <c r="G8162" s="2">
        <v>44394</v>
      </c>
      <c r="H8162" s="5">
        <v>0</v>
      </c>
      <c r="I8162" s="24" t="str">
        <f>VLOOKUP($E8162,Mapping!$A$2:$C$502,3,0)</f>
        <v>S3</v>
      </c>
      <c r="J8162" s="24" t="str">
        <f>VLOOKUP($E8162,Mapping!$A$2:$C$502,2,0)</f>
        <v>Facebook AEO BAU</v>
      </c>
      <c r="K8162" s="24" t="str">
        <f>VLOOKUP(G8162,Mapping!$E$2:$F$246,2,0)</f>
        <v>S2</v>
      </c>
    </row>
    <row r="8163" spans="5:11" x14ac:dyDescent="0.25">
      <c r="E8163" s="5" t="s">
        <v>207</v>
      </c>
      <c r="F8163" s="1" t="s">
        <v>117</v>
      </c>
      <c r="G8163" s="2">
        <v>44394</v>
      </c>
      <c r="H8163" s="5">
        <v>0</v>
      </c>
      <c r="I8163" s="24" t="str">
        <f>VLOOKUP($E8163,Mapping!$A$2:$C$502,3,0)</f>
        <v>Pre</v>
      </c>
      <c r="J8163" s="24" t="str">
        <f>VLOOKUP($E8163,Mapping!$A$2:$C$502,2,0)</f>
        <v>Facebook AEO BAU</v>
      </c>
      <c r="K8163" s="24" t="str">
        <f>VLOOKUP(G8163,Mapping!$E$2:$F$246,2,0)</f>
        <v>S2</v>
      </c>
    </row>
    <row r="8164" spans="5:11" x14ac:dyDescent="0.25">
      <c r="E8164" s="5" t="s">
        <v>208</v>
      </c>
      <c r="F8164" s="1" t="s">
        <v>117</v>
      </c>
      <c r="G8164" s="2">
        <v>44394</v>
      </c>
      <c r="H8164" s="5">
        <v>0</v>
      </c>
      <c r="I8164" s="24" t="str">
        <f>VLOOKUP($E8164,Mapping!$A$2:$C$502,3,0)</f>
        <v>Pre</v>
      </c>
      <c r="J8164" s="24" t="str">
        <f>VLOOKUP($E8164,Mapping!$A$2:$C$502,2,0)</f>
        <v>Facebook VO AAA</v>
      </c>
      <c r="K8164" s="24" t="str">
        <f>VLOOKUP(G8164,Mapping!$E$2:$F$246,2,0)</f>
        <v>S2</v>
      </c>
    </row>
    <row r="8165" spans="5:11" x14ac:dyDescent="0.25">
      <c r="E8165" s="5" t="s">
        <v>209</v>
      </c>
      <c r="F8165" s="1" t="s">
        <v>117</v>
      </c>
      <c r="G8165" s="2">
        <v>44394</v>
      </c>
      <c r="H8165" s="5">
        <v>0</v>
      </c>
      <c r="I8165" s="24" t="str">
        <f>VLOOKUP($E8165,Mapping!$A$2:$C$502,3,0)</f>
        <v>S1</v>
      </c>
      <c r="J8165" s="24" t="str">
        <f>VLOOKUP($E8165,Mapping!$A$2:$C$502,2,0)</f>
        <v>Facebook VO AAA</v>
      </c>
      <c r="K8165" s="24" t="str">
        <f>VLOOKUP(G8165,Mapping!$E$2:$F$246,2,0)</f>
        <v>S2</v>
      </c>
    </row>
    <row r="8166" spans="5:11" x14ac:dyDescent="0.25">
      <c r="E8166" s="5" t="s">
        <v>210</v>
      </c>
      <c r="F8166" s="1" t="s">
        <v>117</v>
      </c>
      <c r="G8166" s="2">
        <v>44394</v>
      </c>
      <c r="H8166" s="5">
        <v>5340.6583731012097</v>
      </c>
      <c r="I8166" s="24" t="str">
        <f>VLOOKUP($E8166,Mapping!$A$2:$C$502,3,0)</f>
        <v>S2</v>
      </c>
      <c r="J8166" s="24" t="str">
        <f>VLOOKUP($E8166,Mapping!$A$2:$C$502,2,0)</f>
        <v>Facebook VO AAA</v>
      </c>
      <c r="K8166" s="24" t="str">
        <f>VLOOKUP(G8166,Mapping!$E$2:$F$246,2,0)</f>
        <v>S2</v>
      </c>
    </row>
    <row r="8167" spans="5:11" x14ac:dyDescent="0.25">
      <c r="E8167" s="5" t="s">
        <v>245</v>
      </c>
      <c r="F8167" s="1" t="s">
        <v>117</v>
      </c>
      <c r="G8167" s="2">
        <v>44394</v>
      </c>
      <c r="H8167" s="5">
        <v>0</v>
      </c>
      <c r="I8167" s="24" t="str">
        <f>VLOOKUP($E8167,Mapping!$A$2:$C$502,3,0)</f>
        <v>S3</v>
      </c>
      <c r="J8167" s="24" t="str">
        <f>VLOOKUP($E8167,Mapping!$A$2:$C$502,2,0)</f>
        <v>Facebook VO AAA</v>
      </c>
      <c r="K8167" s="24" t="str">
        <f>VLOOKUP(G8167,Mapping!$E$2:$F$246,2,0)</f>
        <v>S2</v>
      </c>
    </row>
    <row r="8168" spans="5:11" x14ac:dyDescent="0.25">
      <c r="E8168" s="5" t="s">
        <v>211</v>
      </c>
      <c r="F8168" s="1" t="s">
        <v>117</v>
      </c>
      <c r="G8168" s="2">
        <v>44394</v>
      </c>
      <c r="H8168" s="5">
        <v>0</v>
      </c>
      <c r="I8168" s="24" t="str">
        <f>VLOOKUP($E8168,Mapping!$A$2:$C$502,3,0)</f>
        <v>Pre</v>
      </c>
      <c r="J8168" s="24" t="str">
        <f>VLOOKUP($E8168,Mapping!$A$2:$C$502,2,0)</f>
        <v>Facebook VO BAU</v>
      </c>
      <c r="K8168" s="24" t="str">
        <f>VLOOKUP(G8168,Mapping!$E$2:$F$246,2,0)</f>
        <v>S2</v>
      </c>
    </row>
    <row r="8169" spans="5:11" x14ac:dyDescent="0.25">
      <c r="E8169" s="5" t="s">
        <v>212</v>
      </c>
      <c r="F8169" s="1" t="s">
        <v>117</v>
      </c>
      <c r="G8169" s="2">
        <v>44394</v>
      </c>
      <c r="H8169" s="5">
        <v>0</v>
      </c>
      <c r="I8169" s="24" t="str">
        <f>VLOOKUP($E8169,Mapping!$A$2:$C$502,3,0)</f>
        <v>S1</v>
      </c>
      <c r="J8169" s="24" t="str">
        <f>VLOOKUP($E8169,Mapping!$A$2:$C$502,2,0)</f>
        <v>Facebook VO BAU</v>
      </c>
      <c r="K8169" s="24" t="str">
        <f>VLOOKUP(G8169,Mapping!$E$2:$F$246,2,0)</f>
        <v>S2</v>
      </c>
    </row>
    <row r="8170" spans="5:11" x14ac:dyDescent="0.25">
      <c r="E8170" s="5" t="s">
        <v>213</v>
      </c>
      <c r="F8170" s="1" t="s">
        <v>117</v>
      </c>
      <c r="G8170" s="2">
        <v>44394</v>
      </c>
      <c r="H8170" s="5">
        <v>2544.6986990967598</v>
      </c>
      <c r="I8170" s="24" t="str">
        <f>VLOOKUP($E8170,Mapping!$A$2:$C$502,3,0)</f>
        <v>S2</v>
      </c>
      <c r="J8170" s="24" t="str">
        <f>VLOOKUP($E8170,Mapping!$A$2:$C$502,2,0)</f>
        <v>Facebook VO BAU</v>
      </c>
      <c r="K8170" s="24" t="str">
        <f>VLOOKUP(G8170,Mapping!$E$2:$F$246,2,0)</f>
        <v>S2</v>
      </c>
    </row>
    <row r="8171" spans="5:11" x14ac:dyDescent="0.25">
      <c r="E8171" s="5" t="s">
        <v>246</v>
      </c>
      <c r="F8171" s="1" t="s">
        <v>117</v>
      </c>
      <c r="G8171" s="2">
        <v>44394</v>
      </c>
      <c r="H8171" s="5">
        <v>0</v>
      </c>
      <c r="I8171" s="24" t="str">
        <f>VLOOKUP($E8171,Mapping!$A$2:$C$502,3,0)</f>
        <v>S3</v>
      </c>
      <c r="J8171" s="24" t="str">
        <f>VLOOKUP($E8171,Mapping!$A$2:$C$502,2,0)</f>
        <v>Facebook VO BAU</v>
      </c>
      <c r="K8171" s="24" t="str">
        <f>VLOOKUP(G8171,Mapping!$E$2:$F$246,2,0)</f>
        <v>S2</v>
      </c>
    </row>
    <row r="8172" spans="5:11" x14ac:dyDescent="0.25">
      <c r="E8172" s="5" t="s">
        <v>214</v>
      </c>
      <c r="F8172" s="1" t="s">
        <v>117</v>
      </c>
      <c r="G8172" s="2">
        <v>44394</v>
      </c>
      <c r="H8172" s="5">
        <v>0</v>
      </c>
      <c r="I8172" s="24" t="str">
        <f>VLOOKUP($E8172,Mapping!$A$2:$C$502,3,0)</f>
        <v>Pre</v>
      </c>
      <c r="J8172" s="24" t="str">
        <f>VLOOKUP($E8172,Mapping!$A$2:$C$502,2,0)</f>
        <v>Facebook VO Dynamic</v>
      </c>
      <c r="K8172" s="24" t="str">
        <f>VLOOKUP(G8172,Mapping!$E$2:$F$246,2,0)</f>
        <v>S2</v>
      </c>
    </row>
    <row r="8173" spans="5:11" x14ac:dyDescent="0.25">
      <c r="E8173" s="5" t="s">
        <v>215</v>
      </c>
      <c r="F8173" s="1" t="s">
        <v>117</v>
      </c>
      <c r="G8173" s="2">
        <v>44394</v>
      </c>
      <c r="H8173" s="5">
        <v>36.659333933745202</v>
      </c>
      <c r="I8173" s="24" t="str">
        <f>VLOOKUP($E8173,Mapping!$A$2:$C$502,3,0)</f>
        <v>S1</v>
      </c>
      <c r="J8173" s="24" t="str">
        <f>VLOOKUP($E8173,Mapping!$A$2:$C$502,2,0)</f>
        <v>Facebook VO Dynamic</v>
      </c>
      <c r="K8173" s="24" t="str">
        <f>VLOOKUP(G8173,Mapping!$E$2:$F$246,2,0)</f>
        <v>S2</v>
      </c>
    </row>
    <row r="8174" spans="5:11" x14ac:dyDescent="0.25">
      <c r="E8174" s="5" t="s">
        <v>216</v>
      </c>
      <c r="F8174" s="1" t="s">
        <v>117</v>
      </c>
      <c r="G8174" s="2">
        <v>44394</v>
      </c>
      <c r="H8174" s="5">
        <v>0</v>
      </c>
      <c r="I8174" s="24" t="str">
        <f>VLOOKUP($E8174,Mapping!$A$2:$C$502,3,0)</f>
        <v>Pre</v>
      </c>
      <c r="J8174" s="24" t="str">
        <f>VLOOKUP($E8174,Mapping!$A$2:$C$502,2,0)</f>
        <v>Google Display</v>
      </c>
      <c r="K8174" s="24" t="str">
        <f>VLOOKUP(G8174,Mapping!$E$2:$F$246,2,0)</f>
        <v>S2</v>
      </c>
    </row>
    <row r="8175" spans="5:11" x14ac:dyDescent="0.25">
      <c r="E8175" s="5" t="s">
        <v>217</v>
      </c>
      <c r="F8175" s="1" t="s">
        <v>117</v>
      </c>
      <c r="G8175" s="2">
        <v>44394</v>
      </c>
      <c r="H8175" s="5">
        <v>0</v>
      </c>
      <c r="I8175" s="24">
        <f>VLOOKUP($E8175,Mapping!$A$2:$C$502,3,0)</f>
        <v>0</v>
      </c>
      <c r="J8175" s="24" t="str">
        <f>VLOOKUP($E8175,Mapping!$A$2:$C$502,2,0)</f>
        <v>Google Display</v>
      </c>
      <c r="K8175" s="24" t="str">
        <f>VLOOKUP(G8175,Mapping!$E$2:$F$246,2,0)</f>
        <v>S2</v>
      </c>
    </row>
    <row r="8176" spans="5:11" x14ac:dyDescent="0.25">
      <c r="E8176" s="5" t="s">
        <v>229</v>
      </c>
      <c r="F8176" s="1" t="s">
        <v>117</v>
      </c>
      <c r="G8176" s="2">
        <v>44394</v>
      </c>
      <c r="H8176" s="5">
        <v>13228.892498044899</v>
      </c>
      <c r="I8176" s="24">
        <f>VLOOKUP($E8176,Mapping!$A$2:$C$502,3,0)</f>
        <v>0</v>
      </c>
      <c r="J8176" s="24" t="str">
        <f>VLOOKUP($E8176,Mapping!$A$2:$C$502,2,0)</f>
        <v>Google Display</v>
      </c>
      <c r="K8176" s="24" t="str">
        <f>VLOOKUP(G8176,Mapping!$E$2:$F$246,2,0)</f>
        <v>S2</v>
      </c>
    </row>
    <row r="8177" spans="5:11" x14ac:dyDescent="0.25">
      <c r="E8177" s="5" t="s">
        <v>218</v>
      </c>
      <c r="F8177" s="1" t="s">
        <v>117</v>
      </c>
      <c r="G8177" s="2">
        <v>44394</v>
      </c>
      <c r="H8177" s="5">
        <v>0</v>
      </c>
      <c r="I8177" s="24">
        <f>VLOOKUP($E8177,Mapping!$A$2:$C$502,3,0)</f>
        <v>0</v>
      </c>
      <c r="J8177" s="24" t="str">
        <f>VLOOKUP($E8177,Mapping!$A$2:$C$502,2,0)</f>
        <v>Google Display</v>
      </c>
      <c r="K8177" s="24" t="str">
        <f>VLOOKUP(G8177,Mapping!$E$2:$F$246,2,0)</f>
        <v>S2</v>
      </c>
    </row>
    <row r="8178" spans="5:11" x14ac:dyDescent="0.25">
      <c r="E8178" s="5" t="s">
        <v>230</v>
      </c>
      <c r="F8178" s="1" t="s">
        <v>117</v>
      </c>
      <c r="G8178" s="2">
        <v>44394</v>
      </c>
      <c r="H8178" s="5">
        <v>0</v>
      </c>
      <c r="I8178" s="24" t="str">
        <f>VLOOKUP($E8178,Mapping!$A$2:$C$502,3,0)</f>
        <v>S1</v>
      </c>
      <c r="J8178" s="24" t="str">
        <f>VLOOKUP($E8178,Mapping!$A$2:$C$502,2,0)</f>
        <v>Google Display</v>
      </c>
      <c r="K8178" s="24" t="str">
        <f>VLOOKUP(G8178,Mapping!$E$2:$F$246,2,0)</f>
        <v>S2</v>
      </c>
    </row>
    <row r="8179" spans="5:11" x14ac:dyDescent="0.25">
      <c r="E8179" s="5" t="s">
        <v>219</v>
      </c>
      <c r="F8179" s="1" t="s">
        <v>117</v>
      </c>
      <c r="G8179" s="2">
        <v>44394</v>
      </c>
      <c r="H8179" s="5">
        <v>0</v>
      </c>
      <c r="I8179" s="24" t="str">
        <f>VLOOKUP($E8179,Mapping!$A$2:$C$502,3,0)</f>
        <v>Pre</v>
      </c>
      <c r="J8179" s="24" t="str">
        <f>VLOOKUP($E8179,Mapping!$A$2:$C$502,2,0)</f>
        <v>Google Youtube</v>
      </c>
      <c r="K8179" s="24" t="str">
        <f>VLOOKUP(G8179,Mapping!$E$2:$F$246,2,0)</f>
        <v>S2</v>
      </c>
    </row>
    <row r="8180" spans="5:11" x14ac:dyDescent="0.25">
      <c r="E8180" s="5" t="s">
        <v>220</v>
      </c>
      <c r="F8180" s="1" t="s">
        <v>117</v>
      </c>
      <c r="G8180" s="2">
        <v>44394</v>
      </c>
      <c r="H8180" s="5">
        <v>0</v>
      </c>
      <c r="I8180" s="24">
        <f>VLOOKUP($E8180,Mapping!$A$2:$C$502,3,0)</f>
        <v>0</v>
      </c>
      <c r="J8180" s="24" t="str">
        <f>VLOOKUP($E8180,Mapping!$A$2:$C$502,2,0)</f>
        <v>Google Youtube</v>
      </c>
      <c r="K8180" s="24" t="str">
        <f>VLOOKUP(G8180,Mapping!$E$2:$F$246,2,0)</f>
        <v>S2</v>
      </c>
    </row>
    <row r="8181" spans="5:11" x14ac:dyDescent="0.25">
      <c r="E8181" s="5" t="s">
        <v>231</v>
      </c>
      <c r="F8181" s="1" t="s">
        <v>117</v>
      </c>
      <c r="G8181" s="2">
        <v>44394</v>
      </c>
      <c r="H8181" s="5">
        <v>6355.2944730742902</v>
      </c>
      <c r="I8181" s="24">
        <f>VLOOKUP($E8181,Mapping!$A$2:$C$502,3,0)</f>
        <v>0</v>
      </c>
      <c r="J8181" s="24" t="str">
        <f>VLOOKUP($E8181,Mapping!$A$2:$C$502,2,0)</f>
        <v>Google Youtube</v>
      </c>
      <c r="K8181" s="24" t="str">
        <f>VLOOKUP(G8181,Mapping!$E$2:$F$246,2,0)</f>
        <v>S2</v>
      </c>
    </row>
    <row r="8182" spans="5:11" x14ac:dyDescent="0.25">
      <c r="E8182" s="5" t="s">
        <v>221</v>
      </c>
      <c r="F8182" s="1" t="s">
        <v>117</v>
      </c>
      <c r="G8182" s="2">
        <v>44394</v>
      </c>
      <c r="H8182" s="5">
        <v>0</v>
      </c>
      <c r="I8182" s="24">
        <f>VLOOKUP($E8182,Mapping!$A$2:$C$502,3,0)</f>
        <v>0</v>
      </c>
      <c r="J8182" s="24" t="str">
        <f>VLOOKUP($E8182,Mapping!$A$2:$C$502,2,0)</f>
        <v>Google Youtube</v>
      </c>
      <c r="K8182" s="24" t="str">
        <f>VLOOKUP(G8182,Mapping!$E$2:$F$246,2,0)</f>
        <v>S2</v>
      </c>
    </row>
    <row r="8183" spans="5:11" x14ac:dyDescent="0.25">
      <c r="E8183" s="5" t="s">
        <v>232</v>
      </c>
      <c r="F8183" s="1" t="s">
        <v>117</v>
      </c>
      <c r="G8183" s="2">
        <v>44394</v>
      </c>
      <c r="H8183" s="5">
        <v>15737.817551603601</v>
      </c>
      <c r="I8183" s="24" t="str">
        <f>VLOOKUP($E8183,Mapping!$A$2:$C$502,3,0)</f>
        <v>S1</v>
      </c>
      <c r="J8183" s="24" t="str">
        <f>VLOOKUP($E8183,Mapping!$A$2:$C$502,2,0)</f>
        <v>Google Youtube</v>
      </c>
      <c r="K8183" s="24" t="str">
        <f>VLOOKUP(G8183,Mapping!$E$2:$F$246,2,0)</f>
        <v>S2</v>
      </c>
    </row>
    <row r="8184" spans="5:11" x14ac:dyDescent="0.25">
      <c r="E8184" s="5" t="s">
        <v>73</v>
      </c>
      <c r="F8184" s="1" t="s">
        <v>117</v>
      </c>
      <c r="G8184" s="2">
        <v>44394</v>
      </c>
      <c r="H8184" s="5">
        <v>282876.95580592903</v>
      </c>
      <c r="I8184" s="24">
        <f>VLOOKUP($E8184,Mapping!$A$2:$C$502,3,0)</f>
        <v>0</v>
      </c>
      <c r="J8184" s="24">
        <f>VLOOKUP($E8184,Mapping!$A$2:$C$502,2,0)</f>
        <v>0</v>
      </c>
      <c r="K8184" s="24" t="str">
        <f>VLOOKUP(G8184,Mapping!$E$2:$F$246,2,0)</f>
        <v>S2</v>
      </c>
    </row>
    <row r="8185" spans="5:11" x14ac:dyDescent="0.25">
      <c r="E8185" s="5" t="s">
        <v>149</v>
      </c>
      <c r="F8185" s="1" t="s">
        <v>117</v>
      </c>
      <c r="G8185" s="2">
        <v>44394</v>
      </c>
      <c r="H8185" s="5">
        <v>0</v>
      </c>
      <c r="I8185" s="24">
        <f>VLOOKUP($E8185,Mapping!$A$2:$C$502,3,0)</f>
        <v>0</v>
      </c>
      <c r="J8185" s="24" t="str">
        <f>VLOOKUP($E8185,Mapping!$A$2:$C$502,2,0)</f>
        <v>Event After Effect</v>
      </c>
      <c r="K8185" s="24" t="str">
        <f>VLOOKUP(G8185,Mapping!$E$2:$F$246,2,0)</f>
        <v>S2</v>
      </c>
    </row>
    <row r="8186" spans="5:11" x14ac:dyDescent="0.25">
      <c r="E8186" s="5" t="s">
        <v>150</v>
      </c>
      <c r="F8186" s="1" t="s">
        <v>117</v>
      </c>
      <c r="G8186" s="2">
        <v>44394</v>
      </c>
      <c r="H8186" s="5">
        <v>0</v>
      </c>
      <c r="I8186" s="24">
        <f>VLOOKUP($E8186,Mapping!$A$2:$C$502,3,0)</f>
        <v>0</v>
      </c>
      <c r="J8186" s="24" t="str">
        <f>VLOOKUP($E8186,Mapping!$A$2:$C$502,2,0)</f>
        <v>Internal Event</v>
      </c>
      <c r="K8186" s="24" t="str">
        <f>VLOOKUP(G8186,Mapping!$E$2:$F$246,2,0)</f>
        <v>S2</v>
      </c>
    </row>
    <row r="8187" spans="5:11" x14ac:dyDescent="0.25">
      <c r="E8187" s="5" t="s">
        <v>151</v>
      </c>
      <c r="F8187" s="1" t="s">
        <v>117</v>
      </c>
      <c r="G8187" s="2">
        <v>44394</v>
      </c>
      <c r="H8187" s="5">
        <v>0</v>
      </c>
      <c r="I8187" s="24">
        <f>VLOOKUP($E8187,Mapping!$A$2:$C$502,3,0)</f>
        <v>0</v>
      </c>
      <c r="J8187" s="24" t="str">
        <f>VLOOKUP($E8187,Mapping!$A$2:$C$502,2,0)</f>
        <v>Internal Event</v>
      </c>
      <c r="K8187" s="24" t="str">
        <f>VLOOKUP(G8187,Mapping!$E$2:$F$246,2,0)</f>
        <v>S2</v>
      </c>
    </row>
    <row r="8188" spans="5:11" x14ac:dyDescent="0.25">
      <c r="E8188" s="5" t="s">
        <v>152</v>
      </c>
      <c r="F8188" s="1" t="s">
        <v>117</v>
      </c>
      <c r="G8188" s="2">
        <v>44394</v>
      </c>
      <c r="H8188" s="5">
        <v>0</v>
      </c>
      <c r="I8188" s="24">
        <f>VLOOKUP($E8188,Mapping!$A$2:$C$502,3,0)</f>
        <v>0</v>
      </c>
      <c r="J8188" s="24" t="str">
        <f>VLOOKUP($E8188,Mapping!$A$2:$C$502,2,0)</f>
        <v>Internal Event</v>
      </c>
      <c r="K8188" s="24" t="str">
        <f>VLOOKUP(G8188,Mapping!$E$2:$F$246,2,0)</f>
        <v>S2</v>
      </c>
    </row>
    <row r="8189" spans="5:11" x14ac:dyDescent="0.25">
      <c r="E8189" s="5" t="s">
        <v>153</v>
      </c>
      <c r="F8189" s="1" t="s">
        <v>117</v>
      </c>
      <c r="G8189" s="2">
        <v>44394</v>
      </c>
      <c r="H8189" s="5">
        <v>0</v>
      </c>
      <c r="I8189" s="24">
        <f>VLOOKUP($E8189,Mapping!$A$2:$C$502,3,0)</f>
        <v>0</v>
      </c>
      <c r="J8189" s="24" t="str">
        <f>VLOOKUP($E8189,Mapping!$A$2:$C$502,2,0)</f>
        <v>Monday Effect</v>
      </c>
      <c r="K8189" s="24" t="str">
        <f>VLOOKUP(G8189,Mapping!$E$2:$F$246,2,0)</f>
        <v>S2</v>
      </c>
    </row>
    <row r="8190" spans="5:11" x14ac:dyDescent="0.25">
      <c r="E8190" s="5" t="s">
        <v>154</v>
      </c>
      <c r="F8190" s="1" t="s">
        <v>117</v>
      </c>
      <c r="G8190" s="2">
        <v>44394</v>
      </c>
      <c r="H8190" s="5">
        <v>0</v>
      </c>
      <c r="I8190" s="24">
        <f>VLOOKUP($E8190,Mapping!$A$2:$C$502,3,0)</f>
        <v>0</v>
      </c>
      <c r="J8190" s="24" t="str">
        <f>VLOOKUP($E8190,Mapping!$A$2:$C$502,2,0)</f>
        <v>New Content</v>
      </c>
      <c r="K8190" s="24" t="str">
        <f>VLOOKUP(G8190,Mapping!$E$2:$F$246,2,0)</f>
        <v>S2</v>
      </c>
    </row>
    <row r="8191" spans="5:11" x14ac:dyDescent="0.25">
      <c r="E8191" s="5" t="s">
        <v>155</v>
      </c>
      <c r="F8191" s="1" t="s">
        <v>117</v>
      </c>
      <c r="G8191" s="2">
        <v>44394</v>
      </c>
      <c r="H8191" s="5">
        <v>0</v>
      </c>
      <c r="I8191" s="24">
        <f>VLOOKUP($E8191,Mapping!$A$2:$C$502,3,0)</f>
        <v>0</v>
      </c>
      <c r="J8191" s="24" t="str">
        <f>VLOOKUP($E8191,Mapping!$A$2:$C$502,2,0)</f>
        <v>Internal Event</v>
      </c>
      <c r="K8191" s="24" t="str">
        <f>VLOOKUP(G8191,Mapping!$E$2:$F$246,2,0)</f>
        <v>S2</v>
      </c>
    </row>
    <row r="8192" spans="5:11" x14ac:dyDescent="0.25">
      <c r="E8192" s="5" t="s">
        <v>156</v>
      </c>
      <c r="F8192" s="1" t="s">
        <v>117</v>
      </c>
      <c r="G8192" s="2">
        <v>44394</v>
      </c>
      <c r="H8192" s="5">
        <v>0</v>
      </c>
      <c r="I8192" s="24">
        <f>VLOOKUP($E8192,Mapping!$A$2:$C$502,3,0)</f>
        <v>0</v>
      </c>
      <c r="J8192" s="24" t="str">
        <f>VLOOKUP($E8192,Mapping!$A$2:$C$502,2,0)</f>
        <v>Internal Event</v>
      </c>
      <c r="K8192" s="24" t="str">
        <f>VLOOKUP(G8192,Mapping!$E$2:$F$246,2,0)</f>
        <v>S2</v>
      </c>
    </row>
    <row r="8193" spans="5:11" x14ac:dyDescent="0.25">
      <c r="E8193" s="5" t="s">
        <v>233</v>
      </c>
      <c r="F8193" s="1" t="s">
        <v>117</v>
      </c>
      <c r="G8193" s="2">
        <v>44394</v>
      </c>
      <c r="H8193" s="5">
        <v>6656.7016528608101</v>
      </c>
      <c r="I8193" s="24" t="str">
        <f>VLOOKUP($E8193,Mapping!$A$2:$C$502,3,0)</f>
        <v>S2</v>
      </c>
      <c r="J8193" s="24" t="str">
        <f>VLOOKUP($E8193,Mapping!$A$2:$C$502,2,0)</f>
        <v>Reddit</v>
      </c>
      <c r="K8193" s="24" t="str">
        <f>VLOOKUP(G8193,Mapping!$E$2:$F$246,2,0)</f>
        <v>S2</v>
      </c>
    </row>
    <row r="8194" spans="5:11" x14ac:dyDescent="0.25">
      <c r="E8194" s="5" t="s">
        <v>158</v>
      </c>
      <c r="F8194" s="1" t="s">
        <v>117</v>
      </c>
      <c r="G8194" s="2">
        <v>44394</v>
      </c>
      <c r="H8194" s="5">
        <v>0</v>
      </c>
      <c r="I8194" s="24">
        <f>VLOOKUP($E8194,Mapping!$A$2:$C$502,3,0)</f>
        <v>0</v>
      </c>
      <c r="J8194" s="24" t="str">
        <f>VLOOKUP($E8194,Mapping!$A$2:$C$502,2,0)</f>
        <v>Internal Event</v>
      </c>
      <c r="K8194" s="24" t="str">
        <f>VLOOKUP(G8194,Mapping!$E$2:$F$246,2,0)</f>
        <v>S2</v>
      </c>
    </row>
    <row r="8195" spans="5:11" x14ac:dyDescent="0.25">
      <c r="E8195" s="5" t="s">
        <v>159</v>
      </c>
      <c r="F8195" s="1" t="s">
        <v>117</v>
      </c>
      <c r="G8195" s="2">
        <v>44394</v>
      </c>
      <c r="H8195" s="5">
        <v>0</v>
      </c>
      <c r="I8195" s="24">
        <f>VLOOKUP($E8195,Mapping!$A$2:$C$502,3,0)</f>
        <v>0</v>
      </c>
      <c r="J8195" s="24" t="str">
        <f>VLOOKUP($E8195,Mapping!$A$2:$C$502,2,0)</f>
        <v>Event After Effect</v>
      </c>
      <c r="K8195" s="24" t="str">
        <f>VLOOKUP(G8195,Mapping!$E$2:$F$246,2,0)</f>
        <v>S2</v>
      </c>
    </row>
    <row r="8196" spans="5:11" x14ac:dyDescent="0.25">
      <c r="E8196" s="5" t="s">
        <v>160</v>
      </c>
      <c r="F8196" s="1" t="s">
        <v>117</v>
      </c>
      <c r="G8196" s="2">
        <v>44394</v>
      </c>
      <c r="H8196" s="5">
        <v>0</v>
      </c>
      <c r="I8196" s="24">
        <f>VLOOKUP($E8196,Mapping!$A$2:$C$502,3,0)</f>
        <v>0</v>
      </c>
      <c r="J8196" s="24" t="str">
        <f>VLOOKUP($E8196,Mapping!$A$2:$C$502,2,0)</f>
        <v>Event After Effect</v>
      </c>
      <c r="K8196" s="24" t="str">
        <f>VLOOKUP(G8196,Mapping!$E$2:$F$246,2,0)</f>
        <v>S2</v>
      </c>
    </row>
    <row r="8197" spans="5:11" x14ac:dyDescent="0.25">
      <c r="E8197" s="5" t="s">
        <v>161</v>
      </c>
      <c r="F8197" s="1" t="s">
        <v>117</v>
      </c>
      <c r="G8197" s="2">
        <v>44394</v>
      </c>
      <c r="H8197" s="5">
        <v>0</v>
      </c>
      <c r="I8197" s="24">
        <f>VLOOKUP($E8197,Mapping!$A$2:$C$502,3,0)</f>
        <v>0</v>
      </c>
      <c r="J8197" s="24" t="str">
        <f>VLOOKUP($E8197,Mapping!$A$2:$C$502,2,0)</f>
        <v>Internal Event</v>
      </c>
      <c r="K8197" s="24" t="str">
        <f>VLOOKUP(G8197,Mapping!$E$2:$F$246,2,0)</f>
        <v>S2</v>
      </c>
    </row>
    <row r="8198" spans="5:11" x14ac:dyDescent="0.25">
      <c r="E8198" s="5" t="s">
        <v>162</v>
      </c>
      <c r="F8198" s="1" t="s">
        <v>117</v>
      </c>
      <c r="G8198" s="2">
        <v>44394</v>
      </c>
      <c r="H8198" s="5">
        <v>0</v>
      </c>
      <c r="I8198" s="24">
        <f>VLOOKUP($E8198,Mapping!$A$2:$C$502,3,0)</f>
        <v>0</v>
      </c>
      <c r="J8198" s="24" t="str">
        <f>VLOOKUP($E8198,Mapping!$A$2:$C$502,2,0)</f>
        <v>Tuesday Effect</v>
      </c>
      <c r="K8198" s="24" t="str">
        <f>VLOOKUP(G8198,Mapping!$E$2:$F$246,2,0)</f>
        <v>S2</v>
      </c>
    </row>
    <row r="8199" spans="5:11" x14ac:dyDescent="0.25">
      <c r="E8199" s="5" t="s">
        <v>222</v>
      </c>
      <c r="F8199" s="1" t="s">
        <v>117</v>
      </c>
      <c r="G8199" s="2">
        <v>44394</v>
      </c>
      <c r="H8199" s="5">
        <v>0</v>
      </c>
      <c r="I8199" s="24" t="str">
        <f>VLOOKUP($E8199,Mapping!$A$2:$C$502,3,0)</f>
        <v>Pre</v>
      </c>
      <c r="J8199" s="24" t="str">
        <f>VLOOKUP($E8199,Mapping!$A$2:$C$502,2,0)</f>
        <v>Unity</v>
      </c>
      <c r="K8199" s="24" t="str">
        <f>VLOOKUP(G8199,Mapping!$E$2:$F$246,2,0)</f>
        <v>S2</v>
      </c>
    </row>
    <row r="8200" spans="5:11" x14ac:dyDescent="0.25">
      <c r="E8200" s="5" t="s">
        <v>234</v>
      </c>
      <c r="F8200" s="1" t="s">
        <v>117</v>
      </c>
      <c r="G8200" s="2">
        <v>44394</v>
      </c>
      <c r="H8200" s="5">
        <v>0</v>
      </c>
      <c r="I8200" s="24" t="str">
        <f>VLOOKUP($E8200,Mapping!$A$2:$C$502,3,0)</f>
        <v>S1</v>
      </c>
      <c r="J8200" s="24" t="str">
        <f>VLOOKUP($E8200,Mapping!$A$2:$C$502,2,0)</f>
        <v>Unity</v>
      </c>
      <c r="K8200" s="24" t="str">
        <f>VLOOKUP(G8200,Mapping!$E$2:$F$246,2,0)</f>
        <v>S2</v>
      </c>
    </row>
    <row r="8201" spans="5:11" x14ac:dyDescent="0.25">
      <c r="E8201" s="5" t="s">
        <v>235</v>
      </c>
      <c r="F8201" s="1" t="s">
        <v>117</v>
      </c>
      <c r="G8201" s="2">
        <v>44394</v>
      </c>
      <c r="H8201" s="5">
        <v>4224.9744797598896</v>
      </c>
      <c r="I8201" s="24" t="str">
        <f>VLOOKUP($E8201,Mapping!$A$2:$C$502,3,0)</f>
        <v>S2</v>
      </c>
      <c r="J8201" s="24" t="str">
        <f>VLOOKUP($E8201,Mapping!$A$2:$C$502,2,0)</f>
        <v>Unity</v>
      </c>
      <c r="K8201" s="24" t="str">
        <f>VLOOKUP(G8201,Mapping!$E$2:$F$246,2,0)</f>
        <v>S2</v>
      </c>
    </row>
    <row r="8202" spans="5:11" x14ac:dyDescent="0.25">
      <c r="E8202" s="5" t="s">
        <v>247</v>
      </c>
      <c r="F8202" s="1" t="s">
        <v>117</v>
      </c>
      <c r="G8202" s="2">
        <v>44394</v>
      </c>
      <c r="H8202" s="5">
        <v>0</v>
      </c>
      <c r="I8202" s="24" t="str">
        <f>VLOOKUP($E8202,Mapping!$A$2:$C$502,3,0)</f>
        <v>S3</v>
      </c>
      <c r="J8202" s="24" t="str">
        <f>VLOOKUP($E8202,Mapping!$A$2:$C$502,2,0)</f>
        <v>Unity</v>
      </c>
      <c r="K8202" s="24" t="str">
        <f>VLOOKUP(G8202,Mapping!$E$2:$F$246,2,0)</f>
        <v>S2</v>
      </c>
    </row>
    <row r="8203" spans="5:11" x14ac:dyDescent="0.25">
      <c r="E8203" s="5" t="s">
        <v>200</v>
      </c>
      <c r="F8203" s="1" t="s">
        <v>117</v>
      </c>
      <c r="G8203" s="2">
        <v>44395</v>
      </c>
      <c r="H8203" s="5">
        <v>9609.7342792262607</v>
      </c>
      <c r="I8203" s="24">
        <f>VLOOKUP($E8203,Mapping!$A$2:$C$502,3,0)</f>
        <v>0</v>
      </c>
      <c r="J8203" s="24" t="str">
        <f>VLOOKUP($E8203,Mapping!$A$2:$C$502,2,0)</f>
        <v>Apple Search</v>
      </c>
      <c r="K8203" s="24" t="str">
        <f>VLOOKUP(G8203,Mapping!$E$2:$F$246,2,0)</f>
        <v>S2</v>
      </c>
    </row>
    <row r="8204" spans="5:11" x14ac:dyDescent="0.25">
      <c r="E8204" s="5" t="s">
        <v>227</v>
      </c>
      <c r="F8204" s="1" t="s">
        <v>117</v>
      </c>
      <c r="G8204" s="2">
        <v>44395</v>
      </c>
      <c r="H8204" s="5">
        <v>99.627195091385701</v>
      </c>
      <c r="I8204" s="24">
        <f>VLOOKUP($E8204,Mapping!$A$2:$C$502,3,0)</f>
        <v>0</v>
      </c>
      <c r="J8204" s="24" t="str">
        <f>VLOOKUP($E8204,Mapping!$A$2:$C$502,2,0)</f>
        <v>Applovin Rewarded</v>
      </c>
      <c r="K8204" s="24" t="str">
        <f>VLOOKUP(G8204,Mapping!$E$2:$F$246,2,0)</f>
        <v>S2</v>
      </c>
    </row>
    <row r="8205" spans="5:11" x14ac:dyDescent="0.25">
      <c r="E8205" s="5" t="s">
        <v>201</v>
      </c>
      <c r="F8205" s="1" t="s">
        <v>117</v>
      </c>
      <c r="G8205" s="2">
        <v>44395</v>
      </c>
      <c r="H8205" s="5">
        <v>56.655569443618802</v>
      </c>
      <c r="I8205" s="24">
        <f>VLOOKUP($E8205,Mapping!$A$2:$C$502,3,0)</f>
        <v>0</v>
      </c>
      <c r="J8205" s="24" t="str">
        <f>VLOOKUP($E8205,Mapping!$A$2:$C$502,2,0)</f>
        <v>Applovin Video</v>
      </c>
      <c r="K8205" s="24" t="str">
        <f>VLOOKUP(G8205,Mapping!$E$2:$F$246,2,0)</f>
        <v>S2</v>
      </c>
    </row>
    <row r="8206" spans="5:11" x14ac:dyDescent="0.25">
      <c r="E8206" s="5" t="s">
        <v>143</v>
      </c>
      <c r="F8206" s="1" t="s">
        <v>117</v>
      </c>
      <c r="G8206" s="2">
        <v>44395</v>
      </c>
      <c r="H8206" s="5">
        <v>0</v>
      </c>
      <c r="I8206" s="24">
        <f>VLOOKUP($E8206,Mapping!$A$2:$C$502,3,0)</f>
        <v>0</v>
      </c>
      <c r="J8206" s="24" t="str">
        <f>VLOOKUP($E8206,Mapping!$A$2:$C$502,2,0)</f>
        <v>Bug Fix</v>
      </c>
      <c r="K8206" s="24" t="str">
        <f>VLOOKUP(G8206,Mapping!$E$2:$F$246,2,0)</f>
        <v>S2</v>
      </c>
    </row>
    <row r="8207" spans="5:11" x14ac:dyDescent="0.25">
      <c r="E8207" s="5" t="s">
        <v>144</v>
      </c>
      <c r="F8207" s="1" t="s">
        <v>117</v>
      </c>
      <c r="G8207" s="2">
        <v>44395</v>
      </c>
      <c r="H8207" s="5">
        <v>0</v>
      </c>
      <c r="I8207" s="24">
        <f>VLOOKUP($E8207,Mapping!$A$2:$C$502,3,0)</f>
        <v>0</v>
      </c>
      <c r="J8207" s="24" t="str">
        <f>VLOOKUP($E8207,Mapping!$A$2:$C$502,2,0)</f>
        <v>Bug Fix</v>
      </c>
      <c r="K8207" s="24" t="str">
        <f>VLOOKUP(G8207,Mapping!$E$2:$F$246,2,0)</f>
        <v>S2</v>
      </c>
    </row>
    <row r="8208" spans="5:11" x14ac:dyDescent="0.25">
      <c r="E8208" s="5" t="s">
        <v>226</v>
      </c>
      <c r="F8208" s="1" t="s">
        <v>117</v>
      </c>
      <c r="G8208" s="2">
        <v>44395</v>
      </c>
      <c r="H8208" s="5">
        <v>0</v>
      </c>
      <c r="I8208" s="24">
        <f>VLOOKUP($E8208,Mapping!$A$2:$C$502,3,0)</f>
        <v>0</v>
      </c>
      <c r="J8208" s="24" t="str">
        <f>VLOOKUP($E8208,Mapping!$A$2:$C$502,2,0)</f>
        <v>Bug Fix</v>
      </c>
      <c r="K8208" s="24" t="str">
        <f>VLOOKUP(G8208,Mapping!$E$2:$F$246,2,0)</f>
        <v>S2</v>
      </c>
    </row>
    <row r="8209" spans="5:11" x14ac:dyDescent="0.25">
      <c r="E8209" s="5" t="s">
        <v>146</v>
      </c>
      <c r="F8209" s="1" t="s">
        <v>117</v>
      </c>
      <c r="G8209" s="2">
        <v>44395</v>
      </c>
      <c r="H8209" s="5">
        <v>0</v>
      </c>
      <c r="I8209" s="24">
        <f>VLOOKUP($E8209,Mapping!$A$2:$C$502,3,0)</f>
        <v>0</v>
      </c>
      <c r="J8209" s="24" t="str">
        <f>VLOOKUP($E8209,Mapping!$A$2:$C$502,2,0)</f>
        <v>Event After Effect</v>
      </c>
      <c r="K8209" s="24" t="str">
        <f>VLOOKUP(G8209,Mapping!$E$2:$F$246,2,0)</f>
        <v>S2</v>
      </c>
    </row>
    <row r="8210" spans="5:11" x14ac:dyDescent="0.25">
      <c r="E8210" s="5" t="s">
        <v>228</v>
      </c>
      <c r="F8210" s="1" t="s">
        <v>117</v>
      </c>
      <c r="G8210" s="2">
        <v>44395</v>
      </c>
      <c r="H8210" s="5">
        <v>6127.3954030743498</v>
      </c>
      <c r="I8210" s="24">
        <f>VLOOKUP($E8210,Mapping!$A$2:$C$502,3,0)</f>
        <v>0</v>
      </c>
      <c r="J8210" s="24" t="str">
        <f>VLOOKUP($E8210,Mapping!$A$2:$C$502,2,0)</f>
        <v>Bytedance Global</v>
      </c>
      <c r="K8210" s="24" t="str">
        <f>VLOOKUP(G8210,Mapping!$E$2:$F$246,2,0)</f>
        <v>S2</v>
      </c>
    </row>
    <row r="8211" spans="5:11" x14ac:dyDescent="0.25">
      <c r="E8211" s="5" t="s">
        <v>180</v>
      </c>
      <c r="F8211" s="1" t="s">
        <v>117</v>
      </c>
      <c r="G8211" s="2">
        <v>44395</v>
      </c>
      <c r="H8211" s="5">
        <v>-17378.545277987301</v>
      </c>
      <c r="I8211" s="24">
        <f>VLOOKUP($E8211,Mapping!$A$2:$C$502,3,0)</f>
        <v>0</v>
      </c>
      <c r="J8211" s="24" t="str">
        <f>VLOOKUP($E8211,Mapping!$A$2:$C$502,2,0)</f>
        <v>Lords Mobile</v>
      </c>
      <c r="K8211" s="24" t="str">
        <f>VLOOKUP(G8211,Mapping!$E$2:$F$246,2,0)</f>
        <v>S2</v>
      </c>
    </row>
    <row r="8212" spans="5:11" x14ac:dyDescent="0.25">
      <c r="E8212" s="5" t="s">
        <v>181</v>
      </c>
      <c r="F8212" s="1" t="s">
        <v>117</v>
      </c>
      <c r="G8212" s="2">
        <v>44395</v>
      </c>
      <c r="H8212" s="5">
        <v>-5827.2446909545297</v>
      </c>
      <c r="I8212" s="24">
        <f>VLOOKUP($E8212,Mapping!$A$2:$C$502,3,0)</f>
        <v>0</v>
      </c>
      <c r="J8212" s="24" t="str">
        <f>VLOOKUP($E8212,Mapping!$A$2:$C$502,2,0)</f>
        <v>Rise of Kingdom</v>
      </c>
      <c r="K8212" s="24" t="str">
        <f>VLOOKUP(G8212,Mapping!$E$2:$F$246,2,0)</f>
        <v>S2</v>
      </c>
    </row>
    <row r="8213" spans="5:11" x14ac:dyDescent="0.25">
      <c r="E8213" s="5" t="s">
        <v>182</v>
      </c>
      <c r="F8213" s="1" t="s">
        <v>117</v>
      </c>
      <c r="G8213" s="2">
        <v>44395</v>
      </c>
      <c r="H8213" s="5">
        <v>-6558.5037713335296</v>
      </c>
      <c r="I8213" s="24">
        <f>VLOOKUP($E8213,Mapping!$A$2:$C$502,3,0)</f>
        <v>0</v>
      </c>
      <c r="J8213" s="24" t="str">
        <f>VLOOKUP($E8213,Mapping!$A$2:$C$502,2,0)</f>
        <v>West Game</v>
      </c>
      <c r="K8213" s="24" t="str">
        <f>VLOOKUP(G8213,Mapping!$E$2:$F$246,2,0)</f>
        <v>S2</v>
      </c>
    </row>
    <row r="8214" spans="5:11" x14ac:dyDescent="0.25">
      <c r="E8214" s="5" t="s">
        <v>148</v>
      </c>
      <c r="F8214" s="1" t="s">
        <v>117</v>
      </c>
      <c r="G8214" s="2">
        <v>44395</v>
      </c>
      <c r="H8214" s="5">
        <v>0</v>
      </c>
      <c r="I8214" s="24">
        <f>VLOOKUP($E8214,Mapping!$A$2:$C$502,3,0)</f>
        <v>0</v>
      </c>
      <c r="J8214" s="24" t="str">
        <f>VLOOKUP($E8214,Mapping!$A$2:$C$502,2,0)</f>
        <v>Event After Effect</v>
      </c>
      <c r="K8214" s="24" t="str">
        <f>VLOOKUP(G8214,Mapping!$E$2:$F$246,2,0)</f>
        <v>S2</v>
      </c>
    </row>
    <row r="8215" spans="5:11" x14ac:dyDescent="0.25">
      <c r="E8215" s="5" t="s">
        <v>202</v>
      </c>
      <c r="F8215" s="1" t="s">
        <v>117</v>
      </c>
      <c r="G8215" s="2">
        <v>44395</v>
      </c>
      <c r="H8215" s="5">
        <v>0</v>
      </c>
      <c r="I8215" s="24" t="str">
        <f>VLOOKUP($E8215,Mapping!$A$2:$C$502,3,0)</f>
        <v>S1</v>
      </c>
      <c r="J8215" s="24" t="str">
        <f>VLOOKUP($E8215,Mapping!$A$2:$C$502,2,0)</f>
        <v>Facebook AEO AAA</v>
      </c>
      <c r="K8215" s="24" t="str">
        <f>VLOOKUP(G8215,Mapping!$E$2:$F$246,2,0)</f>
        <v>S2</v>
      </c>
    </row>
    <row r="8216" spans="5:11" x14ac:dyDescent="0.25">
      <c r="E8216" s="5" t="s">
        <v>203</v>
      </c>
      <c r="F8216" s="1" t="s">
        <v>117</v>
      </c>
      <c r="G8216" s="2">
        <v>44395</v>
      </c>
      <c r="H8216" s="5">
        <v>16776.458187694101</v>
      </c>
      <c r="I8216" s="24" t="str">
        <f>VLOOKUP($E8216,Mapping!$A$2:$C$502,3,0)</f>
        <v>S2</v>
      </c>
      <c r="J8216" s="24" t="str">
        <f>VLOOKUP($E8216,Mapping!$A$2:$C$502,2,0)</f>
        <v>Facebook AEO AAA</v>
      </c>
      <c r="K8216" s="24" t="str">
        <f>VLOOKUP(G8216,Mapping!$E$2:$F$246,2,0)</f>
        <v>S2</v>
      </c>
    </row>
    <row r="8217" spans="5:11" x14ac:dyDescent="0.25">
      <c r="E8217" s="5" t="s">
        <v>243</v>
      </c>
      <c r="F8217" s="1" t="s">
        <v>117</v>
      </c>
      <c r="G8217" s="2">
        <v>44395</v>
      </c>
      <c r="H8217" s="5">
        <v>0</v>
      </c>
      <c r="I8217" s="24" t="str">
        <f>VLOOKUP($E8217,Mapping!$A$2:$C$502,3,0)</f>
        <v>S3</v>
      </c>
      <c r="J8217" s="24" t="str">
        <f>VLOOKUP($E8217,Mapping!$A$2:$C$502,2,0)</f>
        <v>Facebook AEO AAA</v>
      </c>
      <c r="K8217" s="24" t="str">
        <f>VLOOKUP(G8217,Mapping!$E$2:$F$246,2,0)</f>
        <v>S2</v>
      </c>
    </row>
    <row r="8218" spans="5:11" x14ac:dyDescent="0.25">
      <c r="E8218" s="5" t="s">
        <v>204</v>
      </c>
      <c r="F8218" s="1" t="s">
        <v>117</v>
      </c>
      <c r="G8218" s="2">
        <v>44395</v>
      </c>
      <c r="H8218" s="5">
        <v>0</v>
      </c>
      <c r="I8218" s="24" t="str">
        <f>VLOOKUP($E8218,Mapping!$A$2:$C$502,3,0)</f>
        <v>Pre</v>
      </c>
      <c r="J8218" s="24" t="str">
        <f>VLOOKUP($E8218,Mapping!$A$2:$C$502,2,0)</f>
        <v>Facebook AEO AAA</v>
      </c>
      <c r="K8218" s="24" t="str">
        <f>VLOOKUP(G8218,Mapping!$E$2:$F$246,2,0)</f>
        <v>S2</v>
      </c>
    </row>
    <row r="8219" spans="5:11" x14ac:dyDescent="0.25">
      <c r="E8219" s="5" t="s">
        <v>205</v>
      </c>
      <c r="F8219" s="1" t="s">
        <v>117</v>
      </c>
      <c r="G8219" s="2">
        <v>44395</v>
      </c>
      <c r="H8219" s="5">
        <v>0</v>
      </c>
      <c r="I8219" s="24" t="str">
        <f>VLOOKUP($E8219,Mapping!$A$2:$C$502,3,0)</f>
        <v>S1</v>
      </c>
      <c r="J8219" s="24" t="str">
        <f>VLOOKUP($E8219,Mapping!$A$2:$C$502,2,0)</f>
        <v>Facebook AEO BAU</v>
      </c>
      <c r="K8219" s="24" t="str">
        <f>VLOOKUP(G8219,Mapping!$E$2:$F$246,2,0)</f>
        <v>S2</v>
      </c>
    </row>
    <row r="8220" spans="5:11" x14ac:dyDescent="0.25">
      <c r="E8220" s="5" t="s">
        <v>206</v>
      </c>
      <c r="F8220" s="1" t="s">
        <v>117</v>
      </c>
      <c r="G8220" s="2">
        <v>44395</v>
      </c>
      <c r="H8220" s="5">
        <v>25246.169985943801</v>
      </c>
      <c r="I8220" s="24" t="str">
        <f>VLOOKUP($E8220,Mapping!$A$2:$C$502,3,0)</f>
        <v>S2</v>
      </c>
      <c r="J8220" s="24" t="str">
        <f>VLOOKUP($E8220,Mapping!$A$2:$C$502,2,0)</f>
        <v>Facebook AEO BAU</v>
      </c>
      <c r="K8220" s="24" t="str">
        <f>VLOOKUP(G8220,Mapping!$E$2:$F$246,2,0)</f>
        <v>S2</v>
      </c>
    </row>
    <row r="8221" spans="5:11" x14ac:dyDescent="0.25">
      <c r="E8221" s="5" t="s">
        <v>244</v>
      </c>
      <c r="F8221" s="1" t="s">
        <v>117</v>
      </c>
      <c r="G8221" s="2">
        <v>44395</v>
      </c>
      <c r="H8221" s="5">
        <v>0</v>
      </c>
      <c r="I8221" s="24" t="str">
        <f>VLOOKUP($E8221,Mapping!$A$2:$C$502,3,0)</f>
        <v>S3</v>
      </c>
      <c r="J8221" s="24" t="str">
        <f>VLOOKUP($E8221,Mapping!$A$2:$C$502,2,0)</f>
        <v>Facebook AEO BAU</v>
      </c>
      <c r="K8221" s="24" t="str">
        <f>VLOOKUP(G8221,Mapping!$E$2:$F$246,2,0)</f>
        <v>S2</v>
      </c>
    </row>
    <row r="8222" spans="5:11" x14ac:dyDescent="0.25">
      <c r="E8222" s="5" t="s">
        <v>207</v>
      </c>
      <c r="F8222" s="1" t="s">
        <v>117</v>
      </c>
      <c r="G8222" s="2">
        <v>44395</v>
      </c>
      <c r="H8222" s="5">
        <v>0</v>
      </c>
      <c r="I8222" s="24" t="str">
        <f>VLOOKUP($E8222,Mapping!$A$2:$C$502,3,0)</f>
        <v>Pre</v>
      </c>
      <c r="J8222" s="24" t="str">
        <f>VLOOKUP($E8222,Mapping!$A$2:$C$502,2,0)</f>
        <v>Facebook AEO BAU</v>
      </c>
      <c r="K8222" s="24" t="str">
        <f>VLOOKUP(G8222,Mapping!$E$2:$F$246,2,0)</f>
        <v>S2</v>
      </c>
    </row>
    <row r="8223" spans="5:11" x14ac:dyDescent="0.25">
      <c r="E8223" s="5" t="s">
        <v>208</v>
      </c>
      <c r="F8223" s="1" t="s">
        <v>117</v>
      </c>
      <c r="G8223" s="2">
        <v>44395</v>
      </c>
      <c r="H8223" s="5">
        <v>0</v>
      </c>
      <c r="I8223" s="24" t="str">
        <f>VLOOKUP($E8223,Mapping!$A$2:$C$502,3,0)</f>
        <v>Pre</v>
      </c>
      <c r="J8223" s="24" t="str">
        <f>VLOOKUP($E8223,Mapping!$A$2:$C$502,2,0)</f>
        <v>Facebook VO AAA</v>
      </c>
      <c r="K8223" s="24" t="str">
        <f>VLOOKUP(G8223,Mapping!$E$2:$F$246,2,0)</f>
        <v>S2</v>
      </c>
    </row>
    <row r="8224" spans="5:11" x14ac:dyDescent="0.25">
      <c r="E8224" s="5" t="s">
        <v>209</v>
      </c>
      <c r="F8224" s="1" t="s">
        <v>117</v>
      </c>
      <c r="G8224" s="2">
        <v>44395</v>
      </c>
      <c r="H8224" s="5">
        <v>0</v>
      </c>
      <c r="I8224" s="24" t="str">
        <f>VLOOKUP($E8224,Mapping!$A$2:$C$502,3,0)</f>
        <v>S1</v>
      </c>
      <c r="J8224" s="24" t="str">
        <f>VLOOKUP($E8224,Mapping!$A$2:$C$502,2,0)</f>
        <v>Facebook VO AAA</v>
      </c>
      <c r="K8224" s="24" t="str">
        <f>VLOOKUP(G8224,Mapping!$E$2:$F$246,2,0)</f>
        <v>S2</v>
      </c>
    </row>
    <row r="8225" spans="5:11" x14ac:dyDescent="0.25">
      <c r="E8225" s="5" t="s">
        <v>210</v>
      </c>
      <c r="F8225" s="1" t="s">
        <v>117</v>
      </c>
      <c r="G8225" s="2">
        <v>44395</v>
      </c>
      <c r="H8225" s="5">
        <v>3160.5729039760599</v>
      </c>
      <c r="I8225" s="24" t="str">
        <f>VLOOKUP($E8225,Mapping!$A$2:$C$502,3,0)</f>
        <v>S2</v>
      </c>
      <c r="J8225" s="24" t="str">
        <f>VLOOKUP($E8225,Mapping!$A$2:$C$502,2,0)</f>
        <v>Facebook VO AAA</v>
      </c>
      <c r="K8225" s="24" t="str">
        <f>VLOOKUP(G8225,Mapping!$E$2:$F$246,2,0)</f>
        <v>S2</v>
      </c>
    </row>
    <row r="8226" spans="5:11" x14ac:dyDescent="0.25">
      <c r="E8226" s="5" t="s">
        <v>245</v>
      </c>
      <c r="F8226" s="1" t="s">
        <v>117</v>
      </c>
      <c r="G8226" s="2">
        <v>44395</v>
      </c>
      <c r="H8226" s="5">
        <v>0</v>
      </c>
      <c r="I8226" s="24" t="str">
        <f>VLOOKUP($E8226,Mapping!$A$2:$C$502,3,0)</f>
        <v>S3</v>
      </c>
      <c r="J8226" s="24" t="str">
        <f>VLOOKUP($E8226,Mapping!$A$2:$C$502,2,0)</f>
        <v>Facebook VO AAA</v>
      </c>
      <c r="K8226" s="24" t="str">
        <f>VLOOKUP(G8226,Mapping!$E$2:$F$246,2,0)</f>
        <v>S2</v>
      </c>
    </row>
    <row r="8227" spans="5:11" x14ac:dyDescent="0.25">
      <c r="E8227" s="5" t="s">
        <v>211</v>
      </c>
      <c r="F8227" s="1" t="s">
        <v>117</v>
      </c>
      <c r="G8227" s="2">
        <v>44395</v>
      </c>
      <c r="H8227" s="5">
        <v>0</v>
      </c>
      <c r="I8227" s="24" t="str">
        <f>VLOOKUP($E8227,Mapping!$A$2:$C$502,3,0)</f>
        <v>Pre</v>
      </c>
      <c r="J8227" s="24" t="str">
        <f>VLOOKUP($E8227,Mapping!$A$2:$C$502,2,0)</f>
        <v>Facebook VO BAU</v>
      </c>
      <c r="K8227" s="24" t="str">
        <f>VLOOKUP(G8227,Mapping!$E$2:$F$246,2,0)</f>
        <v>S2</v>
      </c>
    </row>
    <row r="8228" spans="5:11" x14ac:dyDescent="0.25">
      <c r="E8228" s="5" t="s">
        <v>212</v>
      </c>
      <c r="F8228" s="1" t="s">
        <v>117</v>
      </c>
      <c r="G8228" s="2">
        <v>44395</v>
      </c>
      <c r="H8228" s="5">
        <v>0</v>
      </c>
      <c r="I8228" s="24" t="str">
        <f>VLOOKUP($E8228,Mapping!$A$2:$C$502,3,0)</f>
        <v>S1</v>
      </c>
      <c r="J8228" s="24" t="str">
        <f>VLOOKUP($E8228,Mapping!$A$2:$C$502,2,0)</f>
        <v>Facebook VO BAU</v>
      </c>
      <c r="K8228" s="24" t="str">
        <f>VLOOKUP(G8228,Mapping!$E$2:$F$246,2,0)</f>
        <v>S2</v>
      </c>
    </row>
    <row r="8229" spans="5:11" x14ac:dyDescent="0.25">
      <c r="E8229" s="5" t="s">
        <v>213</v>
      </c>
      <c r="F8229" s="1" t="s">
        <v>117</v>
      </c>
      <c r="G8229" s="2">
        <v>44395</v>
      </c>
      <c r="H8229" s="5">
        <v>3177.3112019017999</v>
      </c>
      <c r="I8229" s="24" t="str">
        <f>VLOOKUP($E8229,Mapping!$A$2:$C$502,3,0)</f>
        <v>S2</v>
      </c>
      <c r="J8229" s="24" t="str">
        <f>VLOOKUP($E8229,Mapping!$A$2:$C$502,2,0)</f>
        <v>Facebook VO BAU</v>
      </c>
      <c r="K8229" s="24" t="str">
        <f>VLOOKUP(G8229,Mapping!$E$2:$F$246,2,0)</f>
        <v>S2</v>
      </c>
    </row>
    <row r="8230" spans="5:11" x14ac:dyDescent="0.25">
      <c r="E8230" s="5" t="s">
        <v>246</v>
      </c>
      <c r="F8230" s="1" t="s">
        <v>117</v>
      </c>
      <c r="G8230" s="2">
        <v>44395</v>
      </c>
      <c r="H8230" s="5">
        <v>0</v>
      </c>
      <c r="I8230" s="24" t="str">
        <f>VLOOKUP($E8230,Mapping!$A$2:$C$502,3,0)</f>
        <v>S3</v>
      </c>
      <c r="J8230" s="24" t="str">
        <f>VLOOKUP($E8230,Mapping!$A$2:$C$502,2,0)</f>
        <v>Facebook VO BAU</v>
      </c>
      <c r="K8230" s="24" t="str">
        <f>VLOOKUP(G8230,Mapping!$E$2:$F$246,2,0)</f>
        <v>S2</v>
      </c>
    </row>
    <row r="8231" spans="5:11" x14ac:dyDescent="0.25">
      <c r="E8231" s="5" t="s">
        <v>214</v>
      </c>
      <c r="F8231" s="1" t="s">
        <v>117</v>
      </c>
      <c r="G8231" s="2">
        <v>44395</v>
      </c>
      <c r="H8231" s="5">
        <v>0</v>
      </c>
      <c r="I8231" s="24" t="str">
        <f>VLOOKUP($E8231,Mapping!$A$2:$C$502,3,0)</f>
        <v>Pre</v>
      </c>
      <c r="J8231" s="24" t="str">
        <f>VLOOKUP($E8231,Mapping!$A$2:$C$502,2,0)</f>
        <v>Facebook VO Dynamic</v>
      </c>
      <c r="K8231" s="24" t="str">
        <f>VLOOKUP(G8231,Mapping!$E$2:$F$246,2,0)</f>
        <v>S2</v>
      </c>
    </row>
    <row r="8232" spans="5:11" x14ac:dyDescent="0.25">
      <c r="E8232" s="5" t="s">
        <v>215</v>
      </c>
      <c r="F8232" s="1" t="s">
        <v>117</v>
      </c>
      <c r="G8232" s="2">
        <v>44395</v>
      </c>
      <c r="H8232" s="5">
        <v>0.96609598564924404</v>
      </c>
      <c r="I8232" s="24" t="str">
        <f>VLOOKUP($E8232,Mapping!$A$2:$C$502,3,0)</f>
        <v>S1</v>
      </c>
      <c r="J8232" s="24" t="str">
        <f>VLOOKUP($E8232,Mapping!$A$2:$C$502,2,0)</f>
        <v>Facebook VO Dynamic</v>
      </c>
      <c r="K8232" s="24" t="str">
        <f>VLOOKUP(G8232,Mapping!$E$2:$F$246,2,0)</f>
        <v>S2</v>
      </c>
    </row>
    <row r="8233" spans="5:11" x14ac:dyDescent="0.25">
      <c r="E8233" s="5" t="s">
        <v>216</v>
      </c>
      <c r="F8233" s="1" t="s">
        <v>117</v>
      </c>
      <c r="G8233" s="2">
        <v>44395</v>
      </c>
      <c r="H8233" s="5">
        <v>0</v>
      </c>
      <c r="I8233" s="24" t="str">
        <f>VLOOKUP($E8233,Mapping!$A$2:$C$502,3,0)</f>
        <v>Pre</v>
      </c>
      <c r="J8233" s="24" t="str">
        <f>VLOOKUP($E8233,Mapping!$A$2:$C$502,2,0)</f>
        <v>Google Display</v>
      </c>
      <c r="K8233" s="24" t="str">
        <f>VLOOKUP(G8233,Mapping!$E$2:$F$246,2,0)</f>
        <v>S2</v>
      </c>
    </row>
    <row r="8234" spans="5:11" x14ac:dyDescent="0.25">
      <c r="E8234" s="5" t="s">
        <v>217</v>
      </c>
      <c r="F8234" s="1" t="s">
        <v>117</v>
      </c>
      <c r="G8234" s="2">
        <v>44395</v>
      </c>
      <c r="H8234" s="5">
        <v>0</v>
      </c>
      <c r="I8234" s="24">
        <f>VLOOKUP($E8234,Mapping!$A$2:$C$502,3,0)</f>
        <v>0</v>
      </c>
      <c r="J8234" s="24" t="str">
        <f>VLOOKUP($E8234,Mapping!$A$2:$C$502,2,0)</f>
        <v>Google Display</v>
      </c>
      <c r="K8234" s="24" t="str">
        <f>VLOOKUP(G8234,Mapping!$E$2:$F$246,2,0)</f>
        <v>S2</v>
      </c>
    </row>
    <row r="8235" spans="5:11" x14ac:dyDescent="0.25">
      <c r="E8235" s="5" t="s">
        <v>229</v>
      </c>
      <c r="F8235" s="1" t="s">
        <v>117</v>
      </c>
      <c r="G8235" s="2">
        <v>44395</v>
      </c>
      <c r="H8235" s="5">
        <v>13476.493713563201</v>
      </c>
      <c r="I8235" s="24">
        <f>VLOOKUP($E8235,Mapping!$A$2:$C$502,3,0)</f>
        <v>0</v>
      </c>
      <c r="J8235" s="24" t="str">
        <f>VLOOKUP($E8235,Mapping!$A$2:$C$502,2,0)</f>
        <v>Google Display</v>
      </c>
      <c r="K8235" s="24" t="str">
        <f>VLOOKUP(G8235,Mapping!$E$2:$F$246,2,0)</f>
        <v>S2</v>
      </c>
    </row>
    <row r="8236" spans="5:11" x14ac:dyDescent="0.25">
      <c r="E8236" s="5" t="s">
        <v>218</v>
      </c>
      <c r="F8236" s="1" t="s">
        <v>117</v>
      </c>
      <c r="G8236" s="2">
        <v>44395</v>
      </c>
      <c r="H8236" s="5">
        <v>0</v>
      </c>
      <c r="I8236" s="24">
        <f>VLOOKUP($E8236,Mapping!$A$2:$C$502,3,0)</f>
        <v>0</v>
      </c>
      <c r="J8236" s="24" t="str">
        <f>VLOOKUP($E8236,Mapping!$A$2:$C$502,2,0)</f>
        <v>Google Display</v>
      </c>
      <c r="K8236" s="24" t="str">
        <f>VLOOKUP(G8236,Mapping!$E$2:$F$246,2,0)</f>
        <v>S2</v>
      </c>
    </row>
    <row r="8237" spans="5:11" x14ac:dyDescent="0.25">
      <c r="E8237" s="5" t="s">
        <v>230</v>
      </c>
      <c r="F8237" s="1" t="s">
        <v>117</v>
      </c>
      <c r="G8237" s="2">
        <v>44395</v>
      </c>
      <c r="H8237" s="5">
        <v>0</v>
      </c>
      <c r="I8237" s="24" t="str">
        <f>VLOOKUP($E8237,Mapping!$A$2:$C$502,3,0)</f>
        <v>S1</v>
      </c>
      <c r="J8237" s="24" t="str">
        <f>VLOOKUP($E8237,Mapping!$A$2:$C$502,2,0)</f>
        <v>Google Display</v>
      </c>
      <c r="K8237" s="24" t="str">
        <f>VLOOKUP(G8237,Mapping!$E$2:$F$246,2,0)</f>
        <v>S2</v>
      </c>
    </row>
    <row r="8238" spans="5:11" x14ac:dyDescent="0.25">
      <c r="E8238" s="5" t="s">
        <v>219</v>
      </c>
      <c r="F8238" s="1" t="s">
        <v>117</v>
      </c>
      <c r="G8238" s="2">
        <v>44395</v>
      </c>
      <c r="H8238" s="5">
        <v>0</v>
      </c>
      <c r="I8238" s="24" t="str">
        <f>VLOOKUP($E8238,Mapping!$A$2:$C$502,3,0)</f>
        <v>Pre</v>
      </c>
      <c r="J8238" s="24" t="str">
        <f>VLOOKUP($E8238,Mapping!$A$2:$C$502,2,0)</f>
        <v>Google Youtube</v>
      </c>
      <c r="K8238" s="24" t="str">
        <f>VLOOKUP(G8238,Mapping!$E$2:$F$246,2,0)</f>
        <v>S2</v>
      </c>
    </row>
    <row r="8239" spans="5:11" x14ac:dyDescent="0.25">
      <c r="E8239" s="5" t="s">
        <v>220</v>
      </c>
      <c r="F8239" s="1" t="s">
        <v>117</v>
      </c>
      <c r="G8239" s="2">
        <v>44395</v>
      </c>
      <c r="H8239" s="5">
        <v>0</v>
      </c>
      <c r="I8239" s="24">
        <f>VLOOKUP($E8239,Mapping!$A$2:$C$502,3,0)</f>
        <v>0</v>
      </c>
      <c r="J8239" s="24" t="str">
        <f>VLOOKUP($E8239,Mapping!$A$2:$C$502,2,0)</f>
        <v>Google Youtube</v>
      </c>
      <c r="K8239" s="24" t="str">
        <f>VLOOKUP(G8239,Mapping!$E$2:$F$246,2,0)</f>
        <v>S2</v>
      </c>
    </row>
    <row r="8240" spans="5:11" x14ac:dyDescent="0.25">
      <c r="E8240" s="5" t="s">
        <v>231</v>
      </c>
      <c r="F8240" s="1" t="s">
        <v>117</v>
      </c>
      <c r="G8240" s="2">
        <v>44395</v>
      </c>
      <c r="H8240" s="5">
        <v>8618.0505810863706</v>
      </c>
      <c r="I8240" s="24">
        <f>VLOOKUP($E8240,Mapping!$A$2:$C$502,3,0)</f>
        <v>0</v>
      </c>
      <c r="J8240" s="24" t="str">
        <f>VLOOKUP($E8240,Mapping!$A$2:$C$502,2,0)</f>
        <v>Google Youtube</v>
      </c>
      <c r="K8240" s="24" t="str">
        <f>VLOOKUP(G8240,Mapping!$E$2:$F$246,2,0)</f>
        <v>S2</v>
      </c>
    </row>
    <row r="8241" spans="5:11" x14ac:dyDescent="0.25">
      <c r="E8241" s="5" t="s">
        <v>221</v>
      </c>
      <c r="F8241" s="1" t="s">
        <v>117</v>
      </c>
      <c r="G8241" s="2">
        <v>44395</v>
      </c>
      <c r="H8241" s="5">
        <v>0</v>
      </c>
      <c r="I8241" s="24">
        <f>VLOOKUP($E8241,Mapping!$A$2:$C$502,3,0)</f>
        <v>0</v>
      </c>
      <c r="J8241" s="24" t="str">
        <f>VLOOKUP($E8241,Mapping!$A$2:$C$502,2,0)</f>
        <v>Google Youtube</v>
      </c>
      <c r="K8241" s="24" t="str">
        <f>VLOOKUP(G8241,Mapping!$E$2:$F$246,2,0)</f>
        <v>S2</v>
      </c>
    </row>
    <row r="8242" spans="5:11" x14ac:dyDescent="0.25">
      <c r="E8242" s="5" t="s">
        <v>232</v>
      </c>
      <c r="F8242" s="1" t="s">
        <v>117</v>
      </c>
      <c r="G8242" s="2">
        <v>44395</v>
      </c>
      <c r="H8242" s="5">
        <v>14110.819975131601</v>
      </c>
      <c r="I8242" s="24" t="str">
        <f>VLOOKUP($E8242,Mapping!$A$2:$C$502,3,0)</f>
        <v>S1</v>
      </c>
      <c r="J8242" s="24" t="str">
        <f>VLOOKUP($E8242,Mapping!$A$2:$C$502,2,0)</f>
        <v>Google Youtube</v>
      </c>
      <c r="K8242" s="24" t="str">
        <f>VLOOKUP(G8242,Mapping!$E$2:$F$246,2,0)</f>
        <v>S2</v>
      </c>
    </row>
    <row r="8243" spans="5:11" x14ac:dyDescent="0.25">
      <c r="E8243" s="5" t="s">
        <v>73</v>
      </c>
      <c r="F8243" s="1" t="s">
        <v>117</v>
      </c>
      <c r="G8243" s="2">
        <v>44395</v>
      </c>
      <c r="H8243" s="5">
        <v>282876.95580592903</v>
      </c>
      <c r="I8243" s="24">
        <f>VLOOKUP($E8243,Mapping!$A$2:$C$502,3,0)</f>
        <v>0</v>
      </c>
      <c r="J8243" s="24">
        <f>VLOOKUP($E8243,Mapping!$A$2:$C$502,2,0)</f>
        <v>0</v>
      </c>
      <c r="K8243" s="24" t="str">
        <f>VLOOKUP(G8243,Mapping!$E$2:$F$246,2,0)</f>
        <v>S2</v>
      </c>
    </row>
    <row r="8244" spans="5:11" x14ac:dyDescent="0.25">
      <c r="E8244" s="5" t="s">
        <v>149</v>
      </c>
      <c r="F8244" s="1" t="s">
        <v>117</v>
      </c>
      <c r="G8244" s="2">
        <v>44395</v>
      </c>
      <c r="H8244" s="5">
        <v>0</v>
      </c>
      <c r="I8244" s="24">
        <f>VLOOKUP($E8244,Mapping!$A$2:$C$502,3,0)</f>
        <v>0</v>
      </c>
      <c r="J8244" s="24" t="str">
        <f>VLOOKUP($E8244,Mapping!$A$2:$C$502,2,0)</f>
        <v>Event After Effect</v>
      </c>
      <c r="K8244" s="24" t="str">
        <f>VLOOKUP(G8244,Mapping!$E$2:$F$246,2,0)</f>
        <v>S2</v>
      </c>
    </row>
    <row r="8245" spans="5:11" x14ac:dyDescent="0.25">
      <c r="E8245" s="5" t="s">
        <v>150</v>
      </c>
      <c r="F8245" s="1" t="s">
        <v>117</v>
      </c>
      <c r="G8245" s="2">
        <v>44395</v>
      </c>
      <c r="H8245" s="5">
        <v>0</v>
      </c>
      <c r="I8245" s="24">
        <f>VLOOKUP($E8245,Mapping!$A$2:$C$502,3,0)</f>
        <v>0</v>
      </c>
      <c r="J8245" s="24" t="str">
        <f>VLOOKUP($E8245,Mapping!$A$2:$C$502,2,0)</f>
        <v>Internal Event</v>
      </c>
      <c r="K8245" s="24" t="str">
        <f>VLOOKUP(G8245,Mapping!$E$2:$F$246,2,0)</f>
        <v>S2</v>
      </c>
    </row>
    <row r="8246" spans="5:11" x14ac:dyDescent="0.25">
      <c r="E8246" s="5" t="s">
        <v>151</v>
      </c>
      <c r="F8246" s="1" t="s">
        <v>117</v>
      </c>
      <c r="G8246" s="2">
        <v>44395</v>
      </c>
      <c r="H8246" s="5">
        <v>0</v>
      </c>
      <c r="I8246" s="24">
        <f>VLOOKUP($E8246,Mapping!$A$2:$C$502,3,0)</f>
        <v>0</v>
      </c>
      <c r="J8246" s="24" t="str">
        <f>VLOOKUP($E8246,Mapping!$A$2:$C$502,2,0)</f>
        <v>Internal Event</v>
      </c>
      <c r="K8246" s="24" t="str">
        <f>VLOOKUP(G8246,Mapping!$E$2:$F$246,2,0)</f>
        <v>S2</v>
      </c>
    </row>
    <row r="8247" spans="5:11" x14ac:dyDescent="0.25">
      <c r="E8247" s="5" t="s">
        <v>152</v>
      </c>
      <c r="F8247" s="1" t="s">
        <v>117</v>
      </c>
      <c r="G8247" s="2">
        <v>44395</v>
      </c>
      <c r="H8247" s="5">
        <v>0</v>
      </c>
      <c r="I8247" s="24">
        <f>VLOOKUP($E8247,Mapping!$A$2:$C$502,3,0)</f>
        <v>0</v>
      </c>
      <c r="J8247" s="24" t="str">
        <f>VLOOKUP($E8247,Mapping!$A$2:$C$502,2,0)</f>
        <v>Internal Event</v>
      </c>
      <c r="K8247" s="24" t="str">
        <f>VLOOKUP(G8247,Mapping!$E$2:$F$246,2,0)</f>
        <v>S2</v>
      </c>
    </row>
    <row r="8248" spans="5:11" x14ac:dyDescent="0.25">
      <c r="E8248" s="5" t="s">
        <v>153</v>
      </c>
      <c r="F8248" s="1" t="s">
        <v>117</v>
      </c>
      <c r="G8248" s="2">
        <v>44395</v>
      </c>
      <c r="H8248" s="5">
        <v>0</v>
      </c>
      <c r="I8248" s="24">
        <f>VLOOKUP($E8248,Mapping!$A$2:$C$502,3,0)</f>
        <v>0</v>
      </c>
      <c r="J8248" s="24" t="str">
        <f>VLOOKUP($E8248,Mapping!$A$2:$C$502,2,0)</f>
        <v>Monday Effect</v>
      </c>
      <c r="K8248" s="24" t="str">
        <f>VLOOKUP(G8248,Mapping!$E$2:$F$246,2,0)</f>
        <v>S2</v>
      </c>
    </row>
    <row r="8249" spans="5:11" x14ac:dyDescent="0.25">
      <c r="E8249" s="5" t="s">
        <v>154</v>
      </c>
      <c r="F8249" s="1" t="s">
        <v>117</v>
      </c>
      <c r="G8249" s="2">
        <v>44395</v>
      </c>
      <c r="H8249" s="5">
        <v>0</v>
      </c>
      <c r="I8249" s="24">
        <f>VLOOKUP($E8249,Mapping!$A$2:$C$502,3,0)</f>
        <v>0</v>
      </c>
      <c r="J8249" s="24" t="str">
        <f>VLOOKUP($E8249,Mapping!$A$2:$C$502,2,0)</f>
        <v>New Content</v>
      </c>
      <c r="K8249" s="24" t="str">
        <f>VLOOKUP(G8249,Mapping!$E$2:$F$246,2,0)</f>
        <v>S2</v>
      </c>
    </row>
    <row r="8250" spans="5:11" x14ac:dyDescent="0.25">
      <c r="E8250" s="5" t="s">
        <v>155</v>
      </c>
      <c r="F8250" s="1" t="s">
        <v>117</v>
      </c>
      <c r="G8250" s="2">
        <v>44395</v>
      </c>
      <c r="H8250" s="5">
        <v>0</v>
      </c>
      <c r="I8250" s="24">
        <f>VLOOKUP($E8250,Mapping!$A$2:$C$502,3,0)</f>
        <v>0</v>
      </c>
      <c r="J8250" s="24" t="str">
        <f>VLOOKUP($E8250,Mapping!$A$2:$C$502,2,0)</f>
        <v>Internal Event</v>
      </c>
      <c r="K8250" s="24" t="str">
        <f>VLOOKUP(G8250,Mapping!$E$2:$F$246,2,0)</f>
        <v>S2</v>
      </c>
    </row>
    <row r="8251" spans="5:11" x14ac:dyDescent="0.25">
      <c r="E8251" s="5" t="s">
        <v>156</v>
      </c>
      <c r="F8251" s="1" t="s">
        <v>117</v>
      </c>
      <c r="G8251" s="2">
        <v>44395</v>
      </c>
      <c r="H8251" s="5">
        <v>0</v>
      </c>
      <c r="I8251" s="24">
        <f>VLOOKUP($E8251,Mapping!$A$2:$C$502,3,0)</f>
        <v>0</v>
      </c>
      <c r="J8251" s="24" t="str">
        <f>VLOOKUP($E8251,Mapping!$A$2:$C$502,2,0)</f>
        <v>Internal Event</v>
      </c>
      <c r="K8251" s="24" t="str">
        <f>VLOOKUP(G8251,Mapping!$E$2:$F$246,2,0)</f>
        <v>S2</v>
      </c>
    </row>
    <row r="8252" spans="5:11" x14ac:dyDescent="0.25">
      <c r="E8252" s="5" t="s">
        <v>233</v>
      </c>
      <c r="F8252" s="1" t="s">
        <v>117</v>
      </c>
      <c r="G8252" s="2">
        <v>44395</v>
      </c>
      <c r="H8252" s="5">
        <v>6769.13740634449</v>
      </c>
      <c r="I8252" s="24" t="str">
        <f>VLOOKUP($E8252,Mapping!$A$2:$C$502,3,0)</f>
        <v>S2</v>
      </c>
      <c r="J8252" s="24" t="str">
        <f>VLOOKUP($E8252,Mapping!$A$2:$C$502,2,0)</f>
        <v>Reddit</v>
      </c>
      <c r="K8252" s="24" t="str">
        <f>VLOOKUP(G8252,Mapping!$E$2:$F$246,2,0)</f>
        <v>S2</v>
      </c>
    </row>
    <row r="8253" spans="5:11" x14ac:dyDescent="0.25">
      <c r="E8253" s="5" t="s">
        <v>158</v>
      </c>
      <c r="F8253" s="1" t="s">
        <v>117</v>
      </c>
      <c r="G8253" s="2">
        <v>44395</v>
      </c>
      <c r="H8253" s="5">
        <v>0</v>
      </c>
      <c r="I8253" s="24">
        <f>VLOOKUP($E8253,Mapping!$A$2:$C$502,3,0)</f>
        <v>0</v>
      </c>
      <c r="J8253" s="24" t="str">
        <f>VLOOKUP($E8253,Mapping!$A$2:$C$502,2,0)</f>
        <v>Internal Event</v>
      </c>
      <c r="K8253" s="24" t="str">
        <f>VLOOKUP(G8253,Mapping!$E$2:$F$246,2,0)</f>
        <v>S2</v>
      </c>
    </row>
    <row r="8254" spans="5:11" x14ac:dyDescent="0.25">
      <c r="E8254" s="5" t="s">
        <v>159</v>
      </c>
      <c r="F8254" s="1" t="s">
        <v>117</v>
      </c>
      <c r="G8254" s="2">
        <v>44395</v>
      </c>
      <c r="H8254" s="5">
        <v>0</v>
      </c>
      <c r="I8254" s="24">
        <f>VLOOKUP($E8254,Mapping!$A$2:$C$502,3,0)</f>
        <v>0</v>
      </c>
      <c r="J8254" s="24" t="str">
        <f>VLOOKUP($E8254,Mapping!$A$2:$C$502,2,0)</f>
        <v>Event After Effect</v>
      </c>
      <c r="K8254" s="24" t="str">
        <f>VLOOKUP(G8254,Mapping!$E$2:$F$246,2,0)</f>
        <v>S2</v>
      </c>
    </row>
    <row r="8255" spans="5:11" x14ac:dyDescent="0.25">
      <c r="E8255" s="5" t="s">
        <v>160</v>
      </c>
      <c r="F8255" s="1" t="s">
        <v>117</v>
      </c>
      <c r="G8255" s="2">
        <v>44395</v>
      </c>
      <c r="H8255" s="5">
        <v>0</v>
      </c>
      <c r="I8255" s="24">
        <f>VLOOKUP($E8255,Mapping!$A$2:$C$502,3,0)</f>
        <v>0</v>
      </c>
      <c r="J8255" s="24" t="str">
        <f>VLOOKUP($E8255,Mapping!$A$2:$C$502,2,0)</f>
        <v>Event After Effect</v>
      </c>
      <c r="K8255" s="24" t="str">
        <f>VLOOKUP(G8255,Mapping!$E$2:$F$246,2,0)</f>
        <v>S2</v>
      </c>
    </row>
    <row r="8256" spans="5:11" x14ac:dyDescent="0.25">
      <c r="E8256" s="5" t="s">
        <v>161</v>
      </c>
      <c r="F8256" s="1" t="s">
        <v>117</v>
      </c>
      <c r="G8256" s="2">
        <v>44395</v>
      </c>
      <c r="H8256" s="5">
        <v>0</v>
      </c>
      <c r="I8256" s="24">
        <f>VLOOKUP($E8256,Mapping!$A$2:$C$502,3,0)</f>
        <v>0</v>
      </c>
      <c r="J8256" s="24" t="str">
        <f>VLOOKUP($E8256,Mapping!$A$2:$C$502,2,0)</f>
        <v>Internal Event</v>
      </c>
      <c r="K8256" s="24" t="str">
        <f>VLOOKUP(G8256,Mapping!$E$2:$F$246,2,0)</f>
        <v>S2</v>
      </c>
    </row>
    <row r="8257" spans="5:11" x14ac:dyDescent="0.25">
      <c r="E8257" s="5" t="s">
        <v>162</v>
      </c>
      <c r="F8257" s="1" t="s">
        <v>117</v>
      </c>
      <c r="G8257" s="2">
        <v>44395</v>
      </c>
      <c r="H8257" s="5">
        <v>0</v>
      </c>
      <c r="I8257" s="24">
        <f>VLOOKUP($E8257,Mapping!$A$2:$C$502,3,0)</f>
        <v>0</v>
      </c>
      <c r="J8257" s="24" t="str">
        <f>VLOOKUP($E8257,Mapping!$A$2:$C$502,2,0)</f>
        <v>Tuesday Effect</v>
      </c>
      <c r="K8257" s="24" t="str">
        <f>VLOOKUP(G8257,Mapping!$E$2:$F$246,2,0)</f>
        <v>S2</v>
      </c>
    </row>
    <row r="8258" spans="5:11" x14ac:dyDescent="0.25">
      <c r="E8258" s="5" t="s">
        <v>222</v>
      </c>
      <c r="F8258" s="1" t="s">
        <v>117</v>
      </c>
      <c r="G8258" s="2">
        <v>44395</v>
      </c>
      <c r="H8258" s="5">
        <v>0</v>
      </c>
      <c r="I8258" s="24" t="str">
        <f>VLOOKUP($E8258,Mapping!$A$2:$C$502,3,0)</f>
        <v>Pre</v>
      </c>
      <c r="J8258" s="24" t="str">
        <f>VLOOKUP($E8258,Mapping!$A$2:$C$502,2,0)</f>
        <v>Unity</v>
      </c>
      <c r="K8258" s="24" t="str">
        <f>VLOOKUP(G8258,Mapping!$E$2:$F$246,2,0)</f>
        <v>S2</v>
      </c>
    </row>
    <row r="8259" spans="5:11" x14ac:dyDescent="0.25">
      <c r="E8259" s="5" t="s">
        <v>234</v>
      </c>
      <c r="F8259" s="1" t="s">
        <v>117</v>
      </c>
      <c r="G8259" s="2">
        <v>44395</v>
      </c>
      <c r="H8259" s="5">
        <v>0</v>
      </c>
      <c r="I8259" s="24" t="str">
        <f>VLOOKUP($E8259,Mapping!$A$2:$C$502,3,0)</f>
        <v>S1</v>
      </c>
      <c r="J8259" s="24" t="str">
        <f>VLOOKUP($E8259,Mapping!$A$2:$C$502,2,0)</f>
        <v>Unity</v>
      </c>
      <c r="K8259" s="24" t="str">
        <f>VLOOKUP(G8259,Mapping!$E$2:$F$246,2,0)</f>
        <v>S2</v>
      </c>
    </row>
    <row r="8260" spans="5:11" x14ac:dyDescent="0.25">
      <c r="E8260" s="5" t="s">
        <v>235</v>
      </c>
      <c r="F8260" s="1" t="s">
        <v>117</v>
      </c>
      <c r="G8260" s="2">
        <v>44395</v>
      </c>
      <c r="H8260" s="5">
        <v>4541.3526074459396</v>
      </c>
      <c r="I8260" s="24" t="str">
        <f>VLOOKUP($E8260,Mapping!$A$2:$C$502,3,0)</f>
        <v>S2</v>
      </c>
      <c r="J8260" s="24" t="str">
        <f>VLOOKUP($E8260,Mapping!$A$2:$C$502,2,0)</f>
        <v>Unity</v>
      </c>
      <c r="K8260" s="24" t="str">
        <f>VLOOKUP(G8260,Mapping!$E$2:$F$246,2,0)</f>
        <v>S2</v>
      </c>
    </row>
    <row r="8261" spans="5:11" x14ac:dyDescent="0.25">
      <c r="E8261" s="5" t="s">
        <v>247</v>
      </c>
      <c r="F8261" s="1" t="s">
        <v>117</v>
      </c>
      <c r="G8261" s="2">
        <v>44395</v>
      </c>
      <c r="H8261" s="5">
        <v>0</v>
      </c>
      <c r="I8261" s="24" t="str">
        <f>VLOOKUP($E8261,Mapping!$A$2:$C$502,3,0)</f>
        <v>S3</v>
      </c>
      <c r="J8261" s="24" t="str">
        <f>VLOOKUP($E8261,Mapping!$A$2:$C$502,2,0)</f>
        <v>Unity</v>
      </c>
      <c r="K8261" s="24" t="str">
        <f>VLOOKUP(G8261,Mapping!$E$2:$F$246,2,0)</f>
        <v>S2</v>
      </c>
    </row>
    <row r="8262" spans="5:11" x14ac:dyDescent="0.25">
      <c r="E8262" s="5" t="s">
        <v>200</v>
      </c>
      <c r="F8262" s="1" t="s">
        <v>117</v>
      </c>
      <c r="G8262" s="2">
        <v>44396</v>
      </c>
      <c r="H8262" s="5">
        <v>9601.7023181830209</v>
      </c>
      <c r="I8262" s="24">
        <f>VLOOKUP($E8262,Mapping!$A$2:$C$502,3,0)</f>
        <v>0</v>
      </c>
      <c r="J8262" s="24" t="str">
        <f>VLOOKUP($E8262,Mapping!$A$2:$C$502,2,0)</f>
        <v>Apple Search</v>
      </c>
      <c r="K8262" s="24" t="str">
        <f>VLOOKUP(G8262,Mapping!$E$2:$F$246,2,0)</f>
        <v>S2</v>
      </c>
    </row>
    <row r="8263" spans="5:11" x14ac:dyDescent="0.25">
      <c r="E8263" s="5" t="s">
        <v>227</v>
      </c>
      <c r="F8263" s="1" t="s">
        <v>117</v>
      </c>
      <c r="G8263" s="2">
        <v>44396</v>
      </c>
      <c r="H8263" s="5">
        <v>53.911869952339202</v>
      </c>
      <c r="I8263" s="24">
        <f>VLOOKUP($E8263,Mapping!$A$2:$C$502,3,0)</f>
        <v>0</v>
      </c>
      <c r="J8263" s="24" t="str">
        <f>VLOOKUP($E8263,Mapping!$A$2:$C$502,2,0)</f>
        <v>Applovin Rewarded</v>
      </c>
      <c r="K8263" s="24" t="str">
        <f>VLOOKUP(G8263,Mapping!$E$2:$F$246,2,0)</f>
        <v>S2</v>
      </c>
    </row>
    <row r="8264" spans="5:11" x14ac:dyDescent="0.25">
      <c r="E8264" s="5" t="s">
        <v>201</v>
      </c>
      <c r="F8264" s="1" t="s">
        <v>117</v>
      </c>
      <c r="G8264" s="2">
        <v>44396</v>
      </c>
      <c r="H8264" s="5">
        <v>26.658124827538298</v>
      </c>
      <c r="I8264" s="24">
        <f>VLOOKUP($E8264,Mapping!$A$2:$C$502,3,0)</f>
        <v>0</v>
      </c>
      <c r="J8264" s="24" t="str">
        <f>VLOOKUP($E8264,Mapping!$A$2:$C$502,2,0)</f>
        <v>Applovin Video</v>
      </c>
      <c r="K8264" s="24" t="str">
        <f>VLOOKUP(G8264,Mapping!$E$2:$F$246,2,0)</f>
        <v>S2</v>
      </c>
    </row>
    <row r="8265" spans="5:11" x14ac:dyDescent="0.25">
      <c r="E8265" s="5" t="s">
        <v>143</v>
      </c>
      <c r="F8265" s="1" t="s">
        <v>117</v>
      </c>
      <c r="G8265" s="2">
        <v>44396</v>
      </c>
      <c r="H8265" s="5">
        <v>0</v>
      </c>
      <c r="I8265" s="24">
        <f>VLOOKUP($E8265,Mapping!$A$2:$C$502,3,0)</f>
        <v>0</v>
      </c>
      <c r="J8265" s="24" t="str">
        <f>VLOOKUP($E8265,Mapping!$A$2:$C$502,2,0)</f>
        <v>Bug Fix</v>
      </c>
      <c r="K8265" s="24" t="str">
        <f>VLOOKUP(G8265,Mapping!$E$2:$F$246,2,0)</f>
        <v>S2</v>
      </c>
    </row>
    <row r="8266" spans="5:11" x14ac:dyDescent="0.25">
      <c r="E8266" s="5" t="s">
        <v>144</v>
      </c>
      <c r="F8266" s="1" t="s">
        <v>117</v>
      </c>
      <c r="G8266" s="2">
        <v>44396</v>
      </c>
      <c r="H8266" s="5">
        <v>0</v>
      </c>
      <c r="I8266" s="24">
        <f>VLOOKUP($E8266,Mapping!$A$2:$C$502,3,0)</f>
        <v>0</v>
      </c>
      <c r="J8266" s="24" t="str">
        <f>VLOOKUP($E8266,Mapping!$A$2:$C$502,2,0)</f>
        <v>Bug Fix</v>
      </c>
      <c r="K8266" s="24" t="str">
        <f>VLOOKUP(G8266,Mapping!$E$2:$F$246,2,0)</f>
        <v>S2</v>
      </c>
    </row>
    <row r="8267" spans="5:11" x14ac:dyDescent="0.25">
      <c r="E8267" s="5" t="s">
        <v>226</v>
      </c>
      <c r="F8267" s="1" t="s">
        <v>117</v>
      </c>
      <c r="G8267" s="2">
        <v>44396</v>
      </c>
      <c r="H8267" s="5">
        <v>0</v>
      </c>
      <c r="I8267" s="24">
        <f>VLOOKUP($E8267,Mapping!$A$2:$C$502,3,0)</f>
        <v>0</v>
      </c>
      <c r="J8267" s="24" t="str">
        <f>VLOOKUP($E8267,Mapping!$A$2:$C$502,2,0)</f>
        <v>Bug Fix</v>
      </c>
      <c r="K8267" s="24" t="str">
        <f>VLOOKUP(G8267,Mapping!$E$2:$F$246,2,0)</f>
        <v>S2</v>
      </c>
    </row>
    <row r="8268" spans="5:11" x14ac:dyDescent="0.25">
      <c r="E8268" s="5" t="s">
        <v>146</v>
      </c>
      <c r="F8268" s="1" t="s">
        <v>117</v>
      </c>
      <c r="G8268" s="2">
        <v>44396</v>
      </c>
      <c r="H8268" s="5">
        <v>0</v>
      </c>
      <c r="I8268" s="24">
        <f>VLOOKUP($E8268,Mapping!$A$2:$C$502,3,0)</f>
        <v>0</v>
      </c>
      <c r="J8268" s="24" t="str">
        <f>VLOOKUP($E8268,Mapping!$A$2:$C$502,2,0)</f>
        <v>Event After Effect</v>
      </c>
      <c r="K8268" s="24" t="str">
        <f>VLOOKUP(G8268,Mapping!$E$2:$F$246,2,0)</f>
        <v>S2</v>
      </c>
    </row>
    <row r="8269" spans="5:11" x14ac:dyDescent="0.25">
      <c r="E8269" s="5" t="s">
        <v>228</v>
      </c>
      <c r="F8269" s="1" t="s">
        <v>117</v>
      </c>
      <c r="G8269" s="2">
        <v>44396</v>
      </c>
      <c r="H8269" s="5">
        <v>6072.9448023485402</v>
      </c>
      <c r="I8269" s="24">
        <f>VLOOKUP($E8269,Mapping!$A$2:$C$502,3,0)</f>
        <v>0</v>
      </c>
      <c r="J8269" s="24" t="str">
        <f>VLOOKUP($E8269,Mapping!$A$2:$C$502,2,0)</f>
        <v>Bytedance Global</v>
      </c>
      <c r="K8269" s="24" t="str">
        <f>VLOOKUP(G8269,Mapping!$E$2:$F$246,2,0)</f>
        <v>S2</v>
      </c>
    </row>
    <row r="8270" spans="5:11" x14ac:dyDescent="0.25">
      <c r="E8270" s="5" t="s">
        <v>180</v>
      </c>
      <c r="F8270" s="1" t="s">
        <v>117</v>
      </c>
      <c r="G8270" s="2">
        <v>44396</v>
      </c>
      <c r="H8270" s="5">
        <v>-18722.8575980881</v>
      </c>
      <c r="I8270" s="24">
        <f>VLOOKUP($E8270,Mapping!$A$2:$C$502,3,0)</f>
        <v>0</v>
      </c>
      <c r="J8270" s="24" t="str">
        <f>VLOOKUP($E8270,Mapping!$A$2:$C$502,2,0)</f>
        <v>Lords Mobile</v>
      </c>
      <c r="K8270" s="24" t="str">
        <f>VLOOKUP(G8270,Mapping!$E$2:$F$246,2,0)</f>
        <v>S2</v>
      </c>
    </row>
    <row r="8271" spans="5:11" x14ac:dyDescent="0.25">
      <c r="E8271" s="5" t="s">
        <v>181</v>
      </c>
      <c r="F8271" s="1" t="s">
        <v>117</v>
      </c>
      <c r="G8271" s="2">
        <v>44396</v>
      </c>
      <c r="H8271" s="5">
        <v>-5896.0178800145904</v>
      </c>
      <c r="I8271" s="24">
        <f>VLOOKUP($E8271,Mapping!$A$2:$C$502,3,0)</f>
        <v>0</v>
      </c>
      <c r="J8271" s="24" t="str">
        <f>VLOOKUP($E8271,Mapping!$A$2:$C$502,2,0)</f>
        <v>Rise of Kingdom</v>
      </c>
      <c r="K8271" s="24" t="str">
        <f>VLOOKUP(G8271,Mapping!$E$2:$F$246,2,0)</f>
        <v>S2</v>
      </c>
    </row>
    <row r="8272" spans="5:11" x14ac:dyDescent="0.25">
      <c r="E8272" s="5" t="s">
        <v>182</v>
      </c>
      <c r="F8272" s="1" t="s">
        <v>117</v>
      </c>
      <c r="G8272" s="2">
        <v>44396</v>
      </c>
      <c r="H8272" s="5">
        <v>-5589.4996105238897</v>
      </c>
      <c r="I8272" s="24">
        <f>VLOOKUP($E8272,Mapping!$A$2:$C$502,3,0)</f>
        <v>0</v>
      </c>
      <c r="J8272" s="24" t="str">
        <f>VLOOKUP($E8272,Mapping!$A$2:$C$502,2,0)</f>
        <v>West Game</v>
      </c>
      <c r="K8272" s="24" t="str">
        <f>VLOOKUP(G8272,Mapping!$E$2:$F$246,2,0)</f>
        <v>S2</v>
      </c>
    </row>
    <row r="8273" spans="5:11" x14ac:dyDescent="0.25">
      <c r="E8273" s="5" t="s">
        <v>148</v>
      </c>
      <c r="F8273" s="1" t="s">
        <v>117</v>
      </c>
      <c r="G8273" s="2">
        <v>44396</v>
      </c>
      <c r="H8273" s="5">
        <v>0</v>
      </c>
      <c r="I8273" s="24">
        <f>VLOOKUP($E8273,Mapping!$A$2:$C$502,3,0)</f>
        <v>0</v>
      </c>
      <c r="J8273" s="24" t="str">
        <f>VLOOKUP($E8273,Mapping!$A$2:$C$502,2,0)</f>
        <v>Event After Effect</v>
      </c>
      <c r="K8273" s="24" t="str">
        <f>VLOOKUP(G8273,Mapping!$E$2:$F$246,2,0)</f>
        <v>S2</v>
      </c>
    </row>
    <row r="8274" spans="5:11" x14ac:dyDescent="0.25">
      <c r="E8274" s="5" t="s">
        <v>202</v>
      </c>
      <c r="F8274" s="1" t="s">
        <v>117</v>
      </c>
      <c r="G8274" s="2">
        <v>44396</v>
      </c>
      <c r="H8274" s="5">
        <v>0</v>
      </c>
      <c r="I8274" s="24" t="str">
        <f>VLOOKUP($E8274,Mapping!$A$2:$C$502,3,0)</f>
        <v>S1</v>
      </c>
      <c r="J8274" s="24" t="str">
        <f>VLOOKUP($E8274,Mapping!$A$2:$C$502,2,0)</f>
        <v>Facebook AEO AAA</v>
      </c>
      <c r="K8274" s="24" t="str">
        <f>VLOOKUP(G8274,Mapping!$E$2:$F$246,2,0)</f>
        <v>S2</v>
      </c>
    </row>
    <row r="8275" spans="5:11" x14ac:dyDescent="0.25">
      <c r="E8275" s="5" t="s">
        <v>203</v>
      </c>
      <c r="F8275" s="1" t="s">
        <v>117</v>
      </c>
      <c r="G8275" s="2">
        <v>44396</v>
      </c>
      <c r="H8275" s="5">
        <v>15917.5677099522</v>
      </c>
      <c r="I8275" s="24" t="str">
        <f>VLOOKUP($E8275,Mapping!$A$2:$C$502,3,0)</f>
        <v>S2</v>
      </c>
      <c r="J8275" s="24" t="str">
        <f>VLOOKUP($E8275,Mapping!$A$2:$C$502,2,0)</f>
        <v>Facebook AEO AAA</v>
      </c>
      <c r="K8275" s="24" t="str">
        <f>VLOOKUP(G8275,Mapping!$E$2:$F$246,2,0)</f>
        <v>S2</v>
      </c>
    </row>
    <row r="8276" spans="5:11" x14ac:dyDescent="0.25">
      <c r="E8276" s="5" t="s">
        <v>243</v>
      </c>
      <c r="F8276" s="1" t="s">
        <v>117</v>
      </c>
      <c r="G8276" s="2">
        <v>44396</v>
      </c>
      <c r="H8276" s="5">
        <v>0</v>
      </c>
      <c r="I8276" s="24" t="str">
        <f>VLOOKUP($E8276,Mapping!$A$2:$C$502,3,0)</f>
        <v>S3</v>
      </c>
      <c r="J8276" s="24" t="str">
        <f>VLOOKUP($E8276,Mapping!$A$2:$C$502,2,0)</f>
        <v>Facebook AEO AAA</v>
      </c>
      <c r="K8276" s="24" t="str">
        <f>VLOOKUP(G8276,Mapping!$E$2:$F$246,2,0)</f>
        <v>S2</v>
      </c>
    </row>
    <row r="8277" spans="5:11" x14ac:dyDescent="0.25">
      <c r="E8277" s="5" t="s">
        <v>204</v>
      </c>
      <c r="F8277" s="1" t="s">
        <v>117</v>
      </c>
      <c r="G8277" s="2">
        <v>44396</v>
      </c>
      <c r="H8277" s="5">
        <v>0</v>
      </c>
      <c r="I8277" s="24" t="str">
        <f>VLOOKUP($E8277,Mapping!$A$2:$C$502,3,0)</f>
        <v>Pre</v>
      </c>
      <c r="J8277" s="24" t="str">
        <f>VLOOKUP($E8277,Mapping!$A$2:$C$502,2,0)</f>
        <v>Facebook AEO AAA</v>
      </c>
      <c r="K8277" s="24" t="str">
        <f>VLOOKUP(G8277,Mapping!$E$2:$F$246,2,0)</f>
        <v>S2</v>
      </c>
    </row>
    <row r="8278" spans="5:11" x14ac:dyDescent="0.25">
      <c r="E8278" s="5" t="s">
        <v>205</v>
      </c>
      <c r="F8278" s="1" t="s">
        <v>117</v>
      </c>
      <c r="G8278" s="2">
        <v>44396</v>
      </c>
      <c r="H8278" s="5">
        <v>0</v>
      </c>
      <c r="I8278" s="24" t="str">
        <f>VLOOKUP($E8278,Mapping!$A$2:$C$502,3,0)</f>
        <v>S1</v>
      </c>
      <c r="J8278" s="24" t="str">
        <f>VLOOKUP($E8278,Mapping!$A$2:$C$502,2,0)</f>
        <v>Facebook AEO BAU</v>
      </c>
      <c r="K8278" s="24" t="str">
        <f>VLOOKUP(G8278,Mapping!$E$2:$F$246,2,0)</f>
        <v>S2</v>
      </c>
    </row>
    <row r="8279" spans="5:11" x14ac:dyDescent="0.25">
      <c r="E8279" s="5" t="s">
        <v>206</v>
      </c>
      <c r="F8279" s="1" t="s">
        <v>117</v>
      </c>
      <c r="G8279" s="2">
        <v>44396</v>
      </c>
      <c r="H8279" s="5">
        <v>24295.0739862681</v>
      </c>
      <c r="I8279" s="24" t="str">
        <f>VLOOKUP($E8279,Mapping!$A$2:$C$502,3,0)</f>
        <v>S2</v>
      </c>
      <c r="J8279" s="24" t="str">
        <f>VLOOKUP($E8279,Mapping!$A$2:$C$502,2,0)</f>
        <v>Facebook AEO BAU</v>
      </c>
      <c r="K8279" s="24" t="str">
        <f>VLOOKUP(G8279,Mapping!$E$2:$F$246,2,0)</f>
        <v>S2</v>
      </c>
    </row>
    <row r="8280" spans="5:11" x14ac:dyDescent="0.25">
      <c r="E8280" s="5" t="s">
        <v>244</v>
      </c>
      <c r="F8280" s="1" t="s">
        <v>117</v>
      </c>
      <c r="G8280" s="2">
        <v>44396</v>
      </c>
      <c r="H8280" s="5">
        <v>0</v>
      </c>
      <c r="I8280" s="24" t="str">
        <f>VLOOKUP($E8280,Mapping!$A$2:$C$502,3,0)</f>
        <v>S3</v>
      </c>
      <c r="J8280" s="24" t="str">
        <f>VLOOKUP($E8280,Mapping!$A$2:$C$502,2,0)</f>
        <v>Facebook AEO BAU</v>
      </c>
      <c r="K8280" s="24" t="str">
        <f>VLOOKUP(G8280,Mapping!$E$2:$F$246,2,0)</f>
        <v>S2</v>
      </c>
    </row>
    <row r="8281" spans="5:11" x14ac:dyDescent="0.25">
      <c r="E8281" s="5" t="s">
        <v>207</v>
      </c>
      <c r="F8281" s="1" t="s">
        <v>117</v>
      </c>
      <c r="G8281" s="2">
        <v>44396</v>
      </c>
      <c r="H8281" s="5">
        <v>0</v>
      </c>
      <c r="I8281" s="24" t="str">
        <f>VLOOKUP($E8281,Mapping!$A$2:$C$502,3,0)</f>
        <v>Pre</v>
      </c>
      <c r="J8281" s="24" t="str">
        <f>VLOOKUP($E8281,Mapping!$A$2:$C$502,2,0)</f>
        <v>Facebook AEO BAU</v>
      </c>
      <c r="K8281" s="24" t="str">
        <f>VLOOKUP(G8281,Mapping!$E$2:$F$246,2,0)</f>
        <v>S2</v>
      </c>
    </row>
    <row r="8282" spans="5:11" x14ac:dyDescent="0.25">
      <c r="E8282" s="5" t="s">
        <v>208</v>
      </c>
      <c r="F8282" s="1" t="s">
        <v>117</v>
      </c>
      <c r="G8282" s="2">
        <v>44396</v>
      </c>
      <c r="H8282" s="5">
        <v>0</v>
      </c>
      <c r="I8282" s="24" t="str">
        <f>VLOOKUP($E8282,Mapping!$A$2:$C$502,3,0)</f>
        <v>Pre</v>
      </c>
      <c r="J8282" s="24" t="str">
        <f>VLOOKUP($E8282,Mapping!$A$2:$C$502,2,0)</f>
        <v>Facebook VO AAA</v>
      </c>
      <c r="K8282" s="24" t="str">
        <f>VLOOKUP(G8282,Mapping!$E$2:$F$246,2,0)</f>
        <v>S2</v>
      </c>
    </row>
    <row r="8283" spans="5:11" x14ac:dyDescent="0.25">
      <c r="E8283" s="5" t="s">
        <v>209</v>
      </c>
      <c r="F8283" s="1" t="s">
        <v>117</v>
      </c>
      <c r="G8283" s="2">
        <v>44396</v>
      </c>
      <c r="H8283" s="5">
        <v>0</v>
      </c>
      <c r="I8283" s="24" t="str">
        <f>VLOOKUP($E8283,Mapping!$A$2:$C$502,3,0)</f>
        <v>S1</v>
      </c>
      <c r="J8283" s="24" t="str">
        <f>VLOOKUP($E8283,Mapping!$A$2:$C$502,2,0)</f>
        <v>Facebook VO AAA</v>
      </c>
      <c r="K8283" s="24" t="str">
        <f>VLOOKUP(G8283,Mapping!$E$2:$F$246,2,0)</f>
        <v>S2</v>
      </c>
    </row>
    <row r="8284" spans="5:11" x14ac:dyDescent="0.25">
      <c r="E8284" s="5" t="s">
        <v>210</v>
      </c>
      <c r="F8284" s="1" t="s">
        <v>117</v>
      </c>
      <c r="G8284" s="2">
        <v>44396</v>
      </c>
      <c r="H8284" s="5">
        <v>2943.43683661358</v>
      </c>
      <c r="I8284" s="24" t="str">
        <f>VLOOKUP($E8284,Mapping!$A$2:$C$502,3,0)</f>
        <v>S2</v>
      </c>
      <c r="J8284" s="24" t="str">
        <f>VLOOKUP($E8284,Mapping!$A$2:$C$502,2,0)</f>
        <v>Facebook VO AAA</v>
      </c>
      <c r="K8284" s="24" t="str">
        <f>VLOOKUP(G8284,Mapping!$E$2:$F$246,2,0)</f>
        <v>S2</v>
      </c>
    </row>
    <row r="8285" spans="5:11" x14ac:dyDescent="0.25">
      <c r="E8285" s="5" t="s">
        <v>245</v>
      </c>
      <c r="F8285" s="1" t="s">
        <v>117</v>
      </c>
      <c r="G8285" s="2">
        <v>44396</v>
      </c>
      <c r="H8285" s="5">
        <v>0</v>
      </c>
      <c r="I8285" s="24" t="str">
        <f>VLOOKUP($E8285,Mapping!$A$2:$C$502,3,0)</f>
        <v>S3</v>
      </c>
      <c r="J8285" s="24" t="str">
        <f>VLOOKUP($E8285,Mapping!$A$2:$C$502,2,0)</f>
        <v>Facebook VO AAA</v>
      </c>
      <c r="K8285" s="24" t="str">
        <f>VLOOKUP(G8285,Mapping!$E$2:$F$246,2,0)</f>
        <v>S2</v>
      </c>
    </row>
    <row r="8286" spans="5:11" x14ac:dyDescent="0.25">
      <c r="E8286" s="5" t="s">
        <v>211</v>
      </c>
      <c r="F8286" s="1" t="s">
        <v>117</v>
      </c>
      <c r="G8286" s="2">
        <v>44396</v>
      </c>
      <c r="H8286" s="5">
        <v>0</v>
      </c>
      <c r="I8286" s="24" t="str">
        <f>VLOOKUP($E8286,Mapping!$A$2:$C$502,3,0)</f>
        <v>Pre</v>
      </c>
      <c r="J8286" s="24" t="str">
        <f>VLOOKUP($E8286,Mapping!$A$2:$C$502,2,0)</f>
        <v>Facebook VO BAU</v>
      </c>
      <c r="K8286" s="24" t="str">
        <f>VLOOKUP(G8286,Mapping!$E$2:$F$246,2,0)</f>
        <v>S2</v>
      </c>
    </row>
    <row r="8287" spans="5:11" x14ac:dyDescent="0.25">
      <c r="E8287" s="5" t="s">
        <v>212</v>
      </c>
      <c r="F8287" s="1" t="s">
        <v>117</v>
      </c>
      <c r="G8287" s="2">
        <v>44396</v>
      </c>
      <c r="H8287" s="5">
        <v>0</v>
      </c>
      <c r="I8287" s="24" t="str">
        <f>VLOOKUP($E8287,Mapping!$A$2:$C$502,3,0)</f>
        <v>S1</v>
      </c>
      <c r="J8287" s="24" t="str">
        <f>VLOOKUP($E8287,Mapping!$A$2:$C$502,2,0)</f>
        <v>Facebook VO BAU</v>
      </c>
      <c r="K8287" s="24" t="str">
        <f>VLOOKUP(G8287,Mapping!$E$2:$F$246,2,0)</f>
        <v>S2</v>
      </c>
    </row>
    <row r="8288" spans="5:11" x14ac:dyDescent="0.25">
      <c r="E8288" s="5" t="s">
        <v>213</v>
      </c>
      <c r="F8288" s="1" t="s">
        <v>117</v>
      </c>
      <c r="G8288" s="2">
        <v>44396</v>
      </c>
      <c r="H8288" s="5">
        <v>3905.4669010715302</v>
      </c>
      <c r="I8288" s="24" t="str">
        <f>VLOOKUP($E8288,Mapping!$A$2:$C$502,3,0)</f>
        <v>S2</v>
      </c>
      <c r="J8288" s="24" t="str">
        <f>VLOOKUP($E8288,Mapping!$A$2:$C$502,2,0)</f>
        <v>Facebook VO BAU</v>
      </c>
      <c r="K8288" s="24" t="str">
        <f>VLOOKUP(G8288,Mapping!$E$2:$F$246,2,0)</f>
        <v>S2</v>
      </c>
    </row>
    <row r="8289" spans="5:11" x14ac:dyDescent="0.25">
      <c r="E8289" s="5" t="s">
        <v>246</v>
      </c>
      <c r="F8289" s="1" t="s">
        <v>117</v>
      </c>
      <c r="G8289" s="2">
        <v>44396</v>
      </c>
      <c r="H8289" s="5">
        <v>0</v>
      </c>
      <c r="I8289" s="24" t="str">
        <f>VLOOKUP($E8289,Mapping!$A$2:$C$502,3,0)</f>
        <v>S3</v>
      </c>
      <c r="J8289" s="24" t="str">
        <f>VLOOKUP($E8289,Mapping!$A$2:$C$502,2,0)</f>
        <v>Facebook VO BAU</v>
      </c>
      <c r="K8289" s="24" t="str">
        <f>VLOOKUP(G8289,Mapping!$E$2:$F$246,2,0)</f>
        <v>S2</v>
      </c>
    </row>
    <row r="8290" spans="5:11" x14ac:dyDescent="0.25">
      <c r="E8290" s="5" t="s">
        <v>214</v>
      </c>
      <c r="F8290" s="1" t="s">
        <v>117</v>
      </c>
      <c r="G8290" s="2">
        <v>44396</v>
      </c>
      <c r="H8290" s="5">
        <v>0</v>
      </c>
      <c r="I8290" s="24" t="str">
        <f>VLOOKUP($E8290,Mapping!$A$2:$C$502,3,0)</f>
        <v>Pre</v>
      </c>
      <c r="J8290" s="24" t="str">
        <f>VLOOKUP($E8290,Mapping!$A$2:$C$502,2,0)</f>
        <v>Facebook VO Dynamic</v>
      </c>
      <c r="K8290" s="24" t="str">
        <f>VLOOKUP(G8290,Mapping!$E$2:$F$246,2,0)</f>
        <v>S2</v>
      </c>
    </row>
    <row r="8291" spans="5:11" x14ac:dyDescent="0.25">
      <c r="E8291" s="5" t="s">
        <v>215</v>
      </c>
      <c r="F8291" s="1" t="s">
        <v>117</v>
      </c>
      <c r="G8291" s="2">
        <v>44396</v>
      </c>
      <c r="H8291" s="5">
        <v>0</v>
      </c>
      <c r="I8291" s="24" t="str">
        <f>VLOOKUP($E8291,Mapping!$A$2:$C$502,3,0)</f>
        <v>S1</v>
      </c>
      <c r="J8291" s="24" t="str">
        <f>VLOOKUP($E8291,Mapping!$A$2:$C$502,2,0)</f>
        <v>Facebook VO Dynamic</v>
      </c>
      <c r="K8291" s="24" t="str">
        <f>VLOOKUP(G8291,Mapping!$E$2:$F$246,2,0)</f>
        <v>S2</v>
      </c>
    </row>
    <row r="8292" spans="5:11" x14ac:dyDescent="0.25">
      <c r="E8292" s="5" t="s">
        <v>216</v>
      </c>
      <c r="F8292" s="1" t="s">
        <v>117</v>
      </c>
      <c r="G8292" s="2">
        <v>44396</v>
      </c>
      <c r="H8292" s="5">
        <v>0</v>
      </c>
      <c r="I8292" s="24" t="str">
        <f>VLOOKUP($E8292,Mapping!$A$2:$C$502,3,0)</f>
        <v>Pre</v>
      </c>
      <c r="J8292" s="24" t="str">
        <f>VLOOKUP($E8292,Mapping!$A$2:$C$502,2,0)</f>
        <v>Google Display</v>
      </c>
      <c r="K8292" s="24" t="str">
        <f>VLOOKUP(G8292,Mapping!$E$2:$F$246,2,0)</f>
        <v>S2</v>
      </c>
    </row>
    <row r="8293" spans="5:11" x14ac:dyDescent="0.25">
      <c r="E8293" s="5" t="s">
        <v>217</v>
      </c>
      <c r="F8293" s="1" t="s">
        <v>117</v>
      </c>
      <c r="G8293" s="2">
        <v>44396</v>
      </c>
      <c r="H8293" s="5">
        <v>0</v>
      </c>
      <c r="I8293" s="24">
        <f>VLOOKUP($E8293,Mapping!$A$2:$C$502,3,0)</f>
        <v>0</v>
      </c>
      <c r="J8293" s="24" t="str">
        <f>VLOOKUP($E8293,Mapping!$A$2:$C$502,2,0)</f>
        <v>Google Display</v>
      </c>
      <c r="K8293" s="24" t="str">
        <f>VLOOKUP(G8293,Mapping!$E$2:$F$246,2,0)</f>
        <v>S2</v>
      </c>
    </row>
    <row r="8294" spans="5:11" x14ac:dyDescent="0.25">
      <c r="E8294" s="5" t="s">
        <v>229</v>
      </c>
      <c r="F8294" s="1" t="s">
        <v>117</v>
      </c>
      <c r="G8294" s="2">
        <v>44396</v>
      </c>
      <c r="H8294" s="5">
        <v>13546.1066528596</v>
      </c>
      <c r="I8294" s="24">
        <f>VLOOKUP($E8294,Mapping!$A$2:$C$502,3,0)</f>
        <v>0</v>
      </c>
      <c r="J8294" s="24" t="str">
        <f>VLOOKUP($E8294,Mapping!$A$2:$C$502,2,0)</f>
        <v>Google Display</v>
      </c>
      <c r="K8294" s="24" t="str">
        <f>VLOOKUP(G8294,Mapping!$E$2:$F$246,2,0)</f>
        <v>S2</v>
      </c>
    </row>
    <row r="8295" spans="5:11" x14ac:dyDescent="0.25">
      <c r="E8295" s="5" t="s">
        <v>218</v>
      </c>
      <c r="F8295" s="1" t="s">
        <v>117</v>
      </c>
      <c r="G8295" s="2">
        <v>44396</v>
      </c>
      <c r="H8295" s="5">
        <v>0</v>
      </c>
      <c r="I8295" s="24">
        <f>VLOOKUP($E8295,Mapping!$A$2:$C$502,3,0)</f>
        <v>0</v>
      </c>
      <c r="J8295" s="24" t="str">
        <f>VLOOKUP($E8295,Mapping!$A$2:$C$502,2,0)</f>
        <v>Google Display</v>
      </c>
      <c r="K8295" s="24" t="str">
        <f>VLOOKUP(G8295,Mapping!$E$2:$F$246,2,0)</f>
        <v>S2</v>
      </c>
    </row>
    <row r="8296" spans="5:11" x14ac:dyDescent="0.25">
      <c r="E8296" s="5" t="s">
        <v>230</v>
      </c>
      <c r="F8296" s="1" t="s">
        <v>117</v>
      </c>
      <c r="G8296" s="2">
        <v>44396</v>
      </c>
      <c r="H8296" s="5">
        <v>0</v>
      </c>
      <c r="I8296" s="24" t="str">
        <f>VLOOKUP($E8296,Mapping!$A$2:$C$502,3,0)</f>
        <v>S1</v>
      </c>
      <c r="J8296" s="24" t="str">
        <f>VLOOKUP($E8296,Mapping!$A$2:$C$502,2,0)</f>
        <v>Google Display</v>
      </c>
      <c r="K8296" s="24" t="str">
        <f>VLOOKUP(G8296,Mapping!$E$2:$F$246,2,0)</f>
        <v>S2</v>
      </c>
    </row>
    <row r="8297" spans="5:11" x14ac:dyDescent="0.25">
      <c r="E8297" s="5" t="s">
        <v>219</v>
      </c>
      <c r="F8297" s="1" t="s">
        <v>117</v>
      </c>
      <c r="G8297" s="2">
        <v>44396</v>
      </c>
      <c r="H8297" s="5">
        <v>0</v>
      </c>
      <c r="I8297" s="24" t="str">
        <f>VLOOKUP($E8297,Mapping!$A$2:$C$502,3,0)</f>
        <v>Pre</v>
      </c>
      <c r="J8297" s="24" t="str">
        <f>VLOOKUP($E8297,Mapping!$A$2:$C$502,2,0)</f>
        <v>Google Youtube</v>
      </c>
      <c r="K8297" s="24" t="str">
        <f>VLOOKUP(G8297,Mapping!$E$2:$F$246,2,0)</f>
        <v>S2</v>
      </c>
    </row>
    <row r="8298" spans="5:11" x14ac:dyDescent="0.25">
      <c r="E8298" s="5" t="s">
        <v>220</v>
      </c>
      <c r="F8298" s="1" t="s">
        <v>117</v>
      </c>
      <c r="G8298" s="2">
        <v>44396</v>
      </c>
      <c r="H8298" s="5">
        <v>0</v>
      </c>
      <c r="I8298" s="24">
        <f>VLOOKUP($E8298,Mapping!$A$2:$C$502,3,0)</f>
        <v>0</v>
      </c>
      <c r="J8298" s="24" t="str">
        <f>VLOOKUP($E8298,Mapping!$A$2:$C$502,2,0)</f>
        <v>Google Youtube</v>
      </c>
      <c r="K8298" s="24" t="str">
        <f>VLOOKUP(G8298,Mapping!$E$2:$F$246,2,0)</f>
        <v>S2</v>
      </c>
    </row>
    <row r="8299" spans="5:11" x14ac:dyDescent="0.25">
      <c r="E8299" s="5" t="s">
        <v>231</v>
      </c>
      <c r="F8299" s="1" t="s">
        <v>117</v>
      </c>
      <c r="G8299" s="2">
        <v>44396</v>
      </c>
      <c r="H8299" s="5">
        <v>9058.0927469556409</v>
      </c>
      <c r="I8299" s="24">
        <f>VLOOKUP($E8299,Mapping!$A$2:$C$502,3,0)</f>
        <v>0</v>
      </c>
      <c r="J8299" s="24" t="str">
        <f>VLOOKUP($E8299,Mapping!$A$2:$C$502,2,0)</f>
        <v>Google Youtube</v>
      </c>
      <c r="K8299" s="24" t="str">
        <f>VLOOKUP(G8299,Mapping!$E$2:$F$246,2,0)</f>
        <v>S2</v>
      </c>
    </row>
    <row r="8300" spans="5:11" x14ac:dyDescent="0.25">
      <c r="E8300" s="5" t="s">
        <v>221</v>
      </c>
      <c r="F8300" s="1" t="s">
        <v>117</v>
      </c>
      <c r="G8300" s="2">
        <v>44396</v>
      </c>
      <c r="H8300" s="5">
        <v>0</v>
      </c>
      <c r="I8300" s="24">
        <f>VLOOKUP($E8300,Mapping!$A$2:$C$502,3,0)</f>
        <v>0</v>
      </c>
      <c r="J8300" s="24" t="str">
        <f>VLOOKUP($E8300,Mapping!$A$2:$C$502,2,0)</f>
        <v>Google Youtube</v>
      </c>
      <c r="K8300" s="24" t="str">
        <f>VLOOKUP(G8300,Mapping!$E$2:$F$246,2,0)</f>
        <v>S2</v>
      </c>
    </row>
    <row r="8301" spans="5:11" x14ac:dyDescent="0.25">
      <c r="E8301" s="5" t="s">
        <v>232</v>
      </c>
      <c r="F8301" s="1" t="s">
        <v>117</v>
      </c>
      <c r="G8301" s="2">
        <v>44396</v>
      </c>
      <c r="H8301" s="5">
        <v>11821.317243691101</v>
      </c>
      <c r="I8301" s="24" t="str">
        <f>VLOOKUP($E8301,Mapping!$A$2:$C$502,3,0)</f>
        <v>S1</v>
      </c>
      <c r="J8301" s="24" t="str">
        <f>VLOOKUP($E8301,Mapping!$A$2:$C$502,2,0)</f>
        <v>Google Youtube</v>
      </c>
      <c r="K8301" s="24" t="str">
        <f>VLOOKUP(G8301,Mapping!$E$2:$F$246,2,0)</f>
        <v>S2</v>
      </c>
    </row>
    <row r="8302" spans="5:11" x14ac:dyDescent="0.25">
      <c r="E8302" s="5" t="s">
        <v>73</v>
      </c>
      <c r="F8302" s="1" t="s">
        <v>117</v>
      </c>
      <c r="G8302" s="2">
        <v>44396</v>
      </c>
      <c r="H8302" s="5">
        <v>282876.95580592903</v>
      </c>
      <c r="I8302" s="24">
        <f>VLOOKUP($E8302,Mapping!$A$2:$C$502,3,0)</f>
        <v>0</v>
      </c>
      <c r="J8302" s="24">
        <f>VLOOKUP($E8302,Mapping!$A$2:$C$502,2,0)</f>
        <v>0</v>
      </c>
      <c r="K8302" s="24" t="str">
        <f>VLOOKUP(G8302,Mapping!$E$2:$F$246,2,0)</f>
        <v>S2</v>
      </c>
    </row>
    <row r="8303" spans="5:11" x14ac:dyDescent="0.25">
      <c r="E8303" s="5" t="s">
        <v>149</v>
      </c>
      <c r="F8303" s="1" t="s">
        <v>117</v>
      </c>
      <c r="G8303" s="2">
        <v>44396</v>
      </c>
      <c r="H8303" s="5">
        <v>0</v>
      </c>
      <c r="I8303" s="24">
        <f>VLOOKUP($E8303,Mapping!$A$2:$C$502,3,0)</f>
        <v>0</v>
      </c>
      <c r="J8303" s="24" t="str">
        <f>VLOOKUP($E8303,Mapping!$A$2:$C$502,2,0)</f>
        <v>Event After Effect</v>
      </c>
      <c r="K8303" s="24" t="str">
        <f>VLOOKUP(G8303,Mapping!$E$2:$F$246,2,0)</f>
        <v>S2</v>
      </c>
    </row>
    <row r="8304" spans="5:11" x14ac:dyDescent="0.25">
      <c r="E8304" s="5" t="s">
        <v>150</v>
      </c>
      <c r="F8304" s="1" t="s">
        <v>117</v>
      </c>
      <c r="G8304" s="2">
        <v>44396</v>
      </c>
      <c r="H8304" s="5">
        <v>0</v>
      </c>
      <c r="I8304" s="24">
        <f>VLOOKUP($E8304,Mapping!$A$2:$C$502,3,0)</f>
        <v>0</v>
      </c>
      <c r="J8304" s="24" t="str">
        <f>VLOOKUP($E8304,Mapping!$A$2:$C$502,2,0)</f>
        <v>Internal Event</v>
      </c>
      <c r="K8304" s="24" t="str">
        <f>VLOOKUP(G8304,Mapping!$E$2:$F$246,2,0)</f>
        <v>S2</v>
      </c>
    </row>
    <row r="8305" spans="5:11" x14ac:dyDescent="0.25">
      <c r="E8305" s="5" t="s">
        <v>151</v>
      </c>
      <c r="F8305" s="1" t="s">
        <v>117</v>
      </c>
      <c r="G8305" s="2">
        <v>44396</v>
      </c>
      <c r="H8305" s="5">
        <v>0</v>
      </c>
      <c r="I8305" s="24">
        <f>VLOOKUP($E8305,Mapping!$A$2:$C$502,3,0)</f>
        <v>0</v>
      </c>
      <c r="J8305" s="24" t="str">
        <f>VLOOKUP($E8305,Mapping!$A$2:$C$502,2,0)</f>
        <v>Internal Event</v>
      </c>
      <c r="K8305" s="24" t="str">
        <f>VLOOKUP(G8305,Mapping!$E$2:$F$246,2,0)</f>
        <v>S2</v>
      </c>
    </row>
    <row r="8306" spans="5:11" x14ac:dyDescent="0.25">
      <c r="E8306" s="5" t="s">
        <v>152</v>
      </c>
      <c r="F8306" s="1" t="s">
        <v>117</v>
      </c>
      <c r="G8306" s="2">
        <v>44396</v>
      </c>
      <c r="H8306" s="5">
        <v>0</v>
      </c>
      <c r="I8306" s="24">
        <f>VLOOKUP($E8306,Mapping!$A$2:$C$502,3,0)</f>
        <v>0</v>
      </c>
      <c r="J8306" s="24" t="str">
        <f>VLOOKUP($E8306,Mapping!$A$2:$C$502,2,0)</f>
        <v>Internal Event</v>
      </c>
      <c r="K8306" s="24" t="str">
        <f>VLOOKUP(G8306,Mapping!$E$2:$F$246,2,0)</f>
        <v>S2</v>
      </c>
    </row>
    <row r="8307" spans="5:11" x14ac:dyDescent="0.25">
      <c r="E8307" s="5" t="s">
        <v>153</v>
      </c>
      <c r="F8307" s="1" t="s">
        <v>117</v>
      </c>
      <c r="G8307" s="2">
        <v>44396</v>
      </c>
      <c r="H8307" s="5">
        <v>-26587.378751716002</v>
      </c>
      <c r="I8307" s="24">
        <f>VLOOKUP($E8307,Mapping!$A$2:$C$502,3,0)</f>
        <v>0</v>
      </c>
      <c r="J8307" s="24" t="str">
        <f>VLOOKUP($E8307,Mapping!$A$2:$C$502,2,0)</f>
        <v>Monday Effect</v>
      </c>
      <c r="K8307" s="24" t="str">
        <f>VLOOKUP(G8307,Mapping!$E$2:$F$246,2,0)</f>
        <v>S2</v>
      </c>
    </row>
    <row r="8308" spans="5:11" x14ac:dyDescent="0.25">
      <c r="E8308" s="5" t="s">
        <v>154</v>
      </c>
      <c r="F8308" s="1" t="s">
        <v>117</v>
      </c>
      <c r="G8308" s="2">
        <v>44396</v>
      </c>
      <c r="H8308" s="5">
        <v>0</v>
      </c>
      <c r="I8308" s="24">
        <f>VLOOKUP($E8308,Mapping!$A$2:$C$502,3,0)</f>
        <v>0</v>
      </c>
      <c r="J8308" s="24" t="str">
        <f>VLOOKUP($E8308,Mapping!$A$2:$C$502,2,0)</f>
        <v>New Content</v>
      </c>
      <c r="K8308" s="24" t="str">
        <f>VLOOKUP(G8308,Mapping!$E$2:$F$246,2,0)</f>
        <v>S2</v>
      </c>
    </row>
    <row r="8309" spans="5:11" x14ac:dyDescent="0.25">
      <c r="E8309" s="5" t="s">
        <v>155</v>
      </c>
      <c r="F8309" s="1" t="s">
        <v>117</v>
      </c>
      <c r="G8309" s="2">
        <v>44396</v>
      </c>
      <c r="H8309" s="5">
        <v>0</v>
      </c>
      <c r="I8309" s="24">
        <f>VLOOKUP($E8309,Mapping!$A$2:$C$502,3,0)</f>
        <v>0</v>
      </c>
      <c r="J8309" s="24" t="str">
        <f>VLOOKUP($E8309,Mapping!$A$2:$C$502,2,0)</f>
        <v>Internal Event</v>
      </c>
      <c r="K8309" s="24" t="str">
        <f>VLOOKUP(G8309,Mapping!$E$2:$F$246,2,0)</f>
        <v>S2</v>
      </c>
    </row>
    <row r="8310" spans="5:11" x14ac:dyDescent="0.25">
      <c r="E8310" s="5" t="s">
        <v>156</v>
      </c>
      <c r="F8310" s="1" t="s">
        <v>117</v>
      </c>
      <c r="G8310" s="2">
        <v>44396</v>
      </c>
      <c r="H8310" s="5">
        <v>0</v>
      </c>
      <c r="I8310" s="24">
        <f>VLOOKUP($E8310,Mapping!$A$2:$C$502,3,0)</f>
        <v>0</v>
      </c>
      <c r="J8310" s="24" t="str">
        <f>VLOOKUP($E8310,Mapping!$A$2:$C$502,2,0)</f>
        <v>Internal Event</v>
      </c>
      <c r="K8310" s="24" t="str">
        <f>VLOOKUP(G8310,Mapping!$E$2:$F$246,2,0)</f>
        <v>S2</v>
      </c>
    </row>
    <row r="8311" spans="5:11" x14ac:dyDescent="0.25">
      <c r="E8311" s="5" t="s">
        <v>233</v>
      </c>
      <c r="F8311" s="1" t="s">
        <v>117</v>
      </c>
      <c r="G8311" s="2">
        <v>44396</v>
      </c>
      <c r="H8311" s="5">
        <v>6739.1702452232403</v>
      </c>
      <c r="I8311" s="24" t="str">
        <f>VLOOKUP($E8311,Mapping!$A$2:$C$502,3,0)</f>
        <v>S2</v>
      </c>
      <c r="J8311" s="24" t="str">
        <f>VLOOKUP($E8311,Mapping!$A$2:$C$502,2,0)</f>
        <v>Reddit</v>
      </c>
      <c r="K8311" s="24" t="str">
        <f>VLOOKUP(G8311,Mapping!$E$2:$F$246,2,0)</f>
        <v>S2</v>
      </c>
    </row>
    <row r="8312" spans="5:11" x14ac:dyDescent="0.25">
      <c r="E8312" s="5" t="s">
        <v>158</v>
      </c>
      <c r="F8312" s="1" t="s">
        <v>117</v>
      </c>
      <c r="G8312" s="2">
        <v>44396</v>
      </c>
      <c r="H8312" s="5">
        <v>0</v>
      </c>
      <c r="I8312" s="24">
        <f>VLOOKUP($E8312,Mapping!$A$2:$C$502,3,0)</f>
        <v>0</v>
      </c>
      <c r="J8312" s="24" t="str">
        <f>VLOOKUP($E8312,Mapping!$A$2:$C$502,2,0)</f>
        <v>Internal Event</v>
      </c>
      <c r="K8312" s="24" t="str">
        <f>VLOOKUP(G8312,Mapping!$E$2:$F$246,2,0)</f>
        <v>S2</v>
      </c>
    </row>
    <row r="8313" spans="5:11" x14ac:dyDescent="0.25">
      <c r="E8313" s="5" t="s">
        <v>159</v>
      </c>
      <c r="F8313" s="1" t="s">
        <v>117</v>
      </c>
      <c r="G8313" s="2">
        <v>44396</v>
      </c>
      <c r="H8313" s="5">
        <v>0</v>
      </c>
      <c r="I8313" s="24">
        <f>VLOOKUP($E8313,Mapping!$A$2:$C$502,3,0)</f>
        <v>0</v>
      </c>
      <c r="J8313" s="24" t="str">
        <f>VLOOKUP($E8313,Mapping!$A$2:$C$502,2,0)</f>
        <v>Event After Effect</v>
      </c>
      <c r="K8313" s="24" t="str">
        <f>VLOOKUP(G8313,Mapping!$E$2:$F$246,2,0)</f>
        <v>S2</v>
      </c>
    </row>
    <row r="8314" spans="5:11" x14ac:dyDescent="0.25">
      <c r="E8314" s="5" t="s">
        <v>160</v>
      </c>
      <c r="F8314" s="1" t="s">
        <v>117</v>
      </c>
      <c r="G8314" s="2">
        <v>44396</v>
      </c>
      <c r="H8314" s="5">
        <v>0</v>
      </c>
      <c r="I8314" s="24">
        <f>VLOOKUP($E8314,Mapping!$A$2:$C$502,3,0)</f>
        <v>0</v>
      </c>
      <c r="J8314" s="24" t="str">
        <f>VLOOKUP($E8314,Mapping!$A$2:$C$502,2,0)</f>
        <v>Event After Effect</v>
      </c>
      <c r="K8314" s="24" t="str">
        <f>VLOOKUP(G8314,Mapping!$E$2:$F$246,2,0)</f>
        <v>S2</v>
      </c>
    </row>
    <row r="8315" spans="5:11" x14ac:dyDescent="0.25">
      <c r="E8315" s="5" t="s">
        <v>161</v>
      </c>
      <c r="F8315" s="1" t="s">
        <v>117</v>
      </c>
      <c r="G8315" s="2">
        <v>44396</v>
      </c>
      <c r="H8315" s="5">
        <v>0</v>
      </c>
      <c r="I8315" s="24">
        <f>VLOOKUP($E8315,Mapping!$A$2:$C$502,3,0)</f>
        <v>0</v>
      </c>
      <c r="J8315" s="24" t="str">
        <f>VLOOKUP($E8315,Mapping!$A$2:$C$502,2,0)</f>
        <v>Internal Event</v>
      </c>
      <c r="K8315" s="24" t="str">
        <f>VLOOKUP(G8315,Mapping!$E$2:$F$246,2,0)</f>
        <v>S2</v>
      </c>
    </row>
    <row r="8316" spans="5:11" x14ac:dyDescent="0.25">
      <c r="E8316" s="5" t="s">
        <v>162</v>
      </c>
      <c r="F8316" s="1" t="s">
        <v>117</v>
      </c>
      <c r="G8316" s="2">
        <v>44396</v>
      </c>
      <c r="H8316" s="5">
        <v>0</v>
      </c>
      <c r="I8316" s="24">
        <f>VLOOKUP($E8316,Mapping!$A$2:$C$502,3,0)</f>
        <v>0</v>
      </c>
      <c r="J8316" s="24" t="str">
        <f>VLOOKUP($E8316,Mapping!$A$2:$C$502,2,0)</f>
        <v>Tuesday Effect</v>
      </c>
      <c r="K8316" s="24" t="str">
        <f>VLOOKUP(G8316,Mapping!$E$2:$F$246,2,0)</f>
        <v>S2</v>
      </c>
    </row>
    <row r="8317" spans="5:11" x14ac:dyDescent="0.25">
      <c r="E8317" s="5" t="s">
        <v>222</v>
      </c>
      <c r="F8317" s="1" t="s">
        <v>117</v>
      </c>
      <c r="G8317" s="2">
        <v>44396</v>
      </c>
      <c r="H8317" s="5">
        <v>0</v>
      </c>
      <c r="I8317" s="24" t="str">
        <f>VLOOKUP($E8317,Mapping!$A$2:$C$502,3,0)</f>
        <v>Pre</v>
      </c>
      <c r="J8317" s="24" t="str">
        <f>VLOOKUP($E8317,Mapping!$A$2:$C$502,2,0)</f>
        <v>Unity</v>
      </c>
      <c r="K8317" s="24" t="str">
        <f>VLOOKUP(G8317,Mapping!$E$2:$F$246,2,0)</f>
        <v>S2</v>
      </c>
    </row>
    <row r="8318" spans="5:11" x14ac:dyDescent="0.25">
      <c r="E8318" s="5" t="s">
        <v>234</v>
      </c>
      <c r="F8318" s="1" t="s">
        <v>117</v>
      </c>
      <c r="G8318" s="2">
        <v>44396</v>
      </c>
      <c r="H8318" s="5">
        <v>0</v>
      </c>
      <c r="I8318" s="24" t="str">
        <f>VLOOKUP($E8318,Mapping!$A$2:$C$502,3,0)</f>
        <v>S1</v>
      </c>
      <c r="J8318" s="24" t="str">
        <f>VLOOKUP($E8318,Mapping!$A$2:$C$502,2,0)</f>
        <v>Unity</v>
      </c>
      <c r="K8318" s="24" t="str">
        <f>VLOOKUP(G8318,Mapping!$E$2:$F$246,2,0)</f>
        <v>S2</v>
      </c>
    </row>
    <row r="8319" spans="5:11" x14ac:dyDescent="0.25">
      <c r="E8319" s="5" t="s">
        <v>235</v>
      </c>
      <c r="F8319" s="1" t="s">
        <v>117</v>
      </c>
      <c r="G8319" s="2">
        <v>44396</v>
      </c>
      <c r="H8319" s="5">
        <v>4813.0414006331903</v>
      </c>
      <c r="I8319" s="24" t="str">
        <f>VLOOKUP($E8319,Mapping!$A$2:$C$502,3,0)</f>
        <v>S2</v>
      </c>
      <c r="J8319" s="24" t="str">
        <f>VLOOKUP($E8319,Mapping!$A$2:$C$502,2,0)</f>
        <v>Unity</v>
      </c>
      <c r="K8319" s="24" t="str">
        <f>VLOOKUP(G8319,Mapping!$E$2:$F$246,2,0)</f>
        <v>S2</v>
      </c>
    </row>
    <row r="8320" spans="5:11" x14ac:dyDescent="0.25">
      <c r="E8320" s="5" t="s">
        <v>247</v>
      </c>
      <c r="F8320" s="1" t="s">
        <v>117</v>
      </c>
      <c r="G8320" s="2">
        <v>44396</v>
      </c>
      <c r="H8320" s="5">
        <v>0</v>
      </c>
      <c r="I8320" s="24" t="str">
        <f>VLOOKUP($E8320,Mapping!$A$2:$C$502,3,0)</f>
        <v>S3</v>
      </c>
      <c r="J8320" s="24" t="str">
        <f>VLOOKUP($E8320,Mapping!$A$2:$C$502,2,0)</f>
        <v>Unity</v>
      </c>
      <c r="K8320" s="24" t="str">
        <f>VLOOKUP(G8320,Mapping!$E$2:$F$246,2,0)</f>
        <v>S2</v>
      </c>
    </row>
    <row r="8321" spans="5:11" x14ac:dyDescent="0.25">
      <c r="E8321" s="5" t="s">
        <v>200</v>
      </c>
      <c r="F8321" s="1" t="s">
        <v>117</v>
      </c>
      <c r="G8321" s="2">
        <v>44397</v>
      </c>
      <c r="H8321" s="5">
        <v>8536.6137213347793</v>
      </c>
      <c r="I8321" s="24">
        <f>VLOOKUP($E8321,Mapping!$A$2:$C$502,3,0)</f>
        <v>0</v>
      </c>
      <c r="J8321" s="24" t="str">
        <f>VLOOKUP($E8321,Mapping!$A$2:$C$502,2,0)</f>
        <v>Apple Search</v>
      </c>
      <c r="K8321" s="24" t="str">
        <f>VLOOKUP(G8321,Mapping!$E$2:$F$246,2,0)</f>
        <v>S2</v>
      </c>
    </row>
    <row r="8322" spans="5:11" x14ac:dyDescent="0.25">
      <c r="E8322" s="5" t="s">
        <v>227</v>
      </c>
      <c r="F8322" s="1" t="s">
        <v>117</v>
      </c>
      <c r="G8322" s="2">
        <v>44397</v>
      </c>
      <c r="H8322" s="5">
        <v>73.165584230102795</v>
      </c>
      <c r="I8322" s="24">
        <f>VLOOKUP($E8322,Mapping!$A$2:$C$502,3,0)</f>
        <v>0</v>
      </c>
      <c r="J8322" s="24" t="str">
        <f>VLOOKUP($E8322,Mapping!$A$2:$C$502,2,0)</f>
        <v>Applovin Rewarded</v>
      </c>
      <c r="K8322" s="24" t="str">
        <f>VLOOKUP(G8322,Mapping!$E$2:$F$246,2,0)</f>
        <v>S2</v>
      </c>
    </row>
    <row r="8323" spans="5:11" x14ac:dyDescent="0.25">
      <c r="E8323" s="5" t="s">
        <v>201</v>
      </c>
      <c r="F8323" s="1" t="s">
        <v>117</v>
      </c>
      <c r="G8323" s="2">
        <v>44397</v>
      </c>
      <c r="H8323" s="5">
        <v>34.683720403414803</v>
      </c>
      <c r="I8323" s="24">
        <f>VLOOKUP($E8323,Mapping!$A$2:$C$502,3,0)</f>
        <v>0</v>
      </c>
      <c r="J8323" s="24" t="str">
        <f>VLOOKUP($E8323,Mapping!$A$2:$C$502,2,0)</f>
        <v>Applovin Video</v>
      </c>
      <c r="K8323" s="24" t="str">
        <f>VLOOKUP(G8323,Mapping!$E$2:$F$246,2,0)</f>
        <v>S2</v>
      </c>
    </row>
    <row r="8324" spans="5:11" x14ac:dyDescent="0.25">
      <c r="E8324" s="5" t="s">
        <v>143</v>
      </c>
      <c r="F8324" s="1" t="s">
        <v>117</v>
      </c>
      <c r="G8324" s="2">
        <v>44397</v>
      </c>
      <c r="H8324" s="5">
        <v>0</v>
      </c>
      <c r="I8324" s="24">
        <f>VLOOKUP($E8324,Mapping!$A$2:$C$502,3,0)</f>
        <v>0</v>
      </c>
      <c r="J8324" s="24" t="str">
        <f>VLOOKUP($E8324,Mapping!$A$2:$C$502,2,0)</f>
        <v>Bug Fix</v>
      </c>
      <c r="K8324" s="24" t="str">
        <f>VLOOKUP(G8324,Mapping!$E$2:$F$246,2,0)</f>
        <v>S2</v>
      </c>
    </row>
    <row r="8325" spans="5:11" x14ac:dyDescent="0.25">
      <c r="E8325" s="5" t="s">
        <v>144</v>
      </c>
      <c r="F8325" s="1" t="s">
        <v>117</v>
      </c>
      <c r="G8325" s="2">
        <v>44397</v>
      </c>
      <c r="H8325" s="5">
        <v>0</v>
      </c>
      <c r="I8325" s="24">
        <f>VLOOKUP($E8325,Mapping!$A$2:$C$502,3,0)</f>
        <v>0</v>
      </c>
      <c r="J8325" s="24" t="str">
        <f>VLOOKUP($E8325,Mapping!$A$2:$C$502,2,0)</f>
        <v>Bug Fix</v>
      </c>
      <c r="K8325" s="24" t="str">
        <f>VLOOKUP(G8325,Mapping!$E$2:$F$246,2,0)</f>
        <v>S2</v>
      </c>
    </row>
    <row r="8326" spans="5:11" x14ac:dyDescent="0.25">
      <c r="E8326" s="5" t="s">
        <v>226</v>
      </c>
      <c r="F8326" s="1" t="s">
        <v>117</v>
      </c>
      <c r="G8326" s="2">
        <v>44397</v>
      </c>
      <c r="H8326" s="5">
        <v>0</v>
      </c>
      <c r="I8326" s="24">
        <f>VLOOKUP($E8326,Mapping!$A$2:$C$502,3,0)</f>
        <v>0</v>
      </c>
      <c r="J8326" s="24" t="str">
        <f>VLOOKUP($E8326,Mapping!$A$2:$C$502,2,0)</f>
        <v>Bug Fix</v>
      </c>
      <c r="K8326" s="24" t="str">
        <f>VLOOKUP(G8326,Mapping!$E$2:$F$246,2,0)</f>
        <v>S2</v>
      </c>
    </row>
    <row r="8327" spans="5:11" x14ac:dyDescent="0.25">
      <c r="E8327" s="5" t="s">
        <v>146</v>
      </c>
      <c r="F8327" s="1" t="s">
        <v>117</v>
      </c>
      <c r="G8327" s="2">
        <v>44397</v>
      </c>
      <c r="H8327" s="5">
        <v>-25455.428566692601</v>
      </c>
      <c r="I8327" s="24">
        <f>VLOOKUP($E8327,Mapping!$A$2:$C$502,3,0)</f>
        <v>0</v>
      </c>
      <c r="J8327" s="24" t="str">
        <f>VLOOKUP($E8327,Mapping!$A$2:$C$502,2,0)</f>
        <v>Event After Effect</v>
      </c>
      <c r="K8327" s="24" t="str">
        <f>VLOOKUP(G8327,Mapping!$E$2:$F$246,2,0)</f>
        <v>S2</v>
      </c>
    </row>
    <row r="8328" spans="5:11" x14ac:dyDescent="0.25">
      <c r="E8328" s="5" t="s">
        <v>228</v>
      </c>
      <c r="F8328" s="1" t="s">
        <v>117</v>
      </c>
      <c r="G8328" s="2">
        <v>44397</v>
      </c>
      <c r="H8328" s="5">
        <v>5894.8536030544601</v>
      </c>
      <c r="I8328" s="24">
        <f>VLOOKUP($E8328,Mapping!$A$2:$C$502,3,0)</f>
        <v>0</v>
      </c>
      <c r="J8328" s="24" t="str">
        <f>VLOOKUP($E8328,Mapping!$A$2:$C$502,2,0)</f>
        <v>Bytedance Global</v>
      </c>
      <c r="K8328" s="24" t="str">
        <f>VLOOKUP(G8328,Mapping!$E$2:$F$246,2,0)</f>
        <v>S2</v>
      </c>
    </row>
    <row r="8329" spans="5:11" x14ac:dyDescent="0.25">
      <c r="E8329" s="5" t="s">
        <v>180</v>
      </c>
      <c r="F8329" s="1" t="s">
        <v>117</v>
      </c>
      <c r="G8329" s="2">
        <v>44397</v>
      </c>
      <c r="H8329" s="5">
        <v>-18499.966436206101</v>
      </c>
      <c r="I8329" s="24">
        <f>VLOOKUP($E8329,Mapping!$A$2:$C$502,3,0)</f>
        <v>0</v>
      </c>
      <c r="J8329" s="24" t="str">
        <f>VLOOKUP($E8329,Mapping!$A$2:$C$502,2,0)</f>
        <v>Lords Mobile</v>
      </c>
      <c r="K8329" s="24" t="str">
        <f>VLOOKUP(G8329,Mapping!$E$2:$F$246,2,0)</f>
        <v>S2</v>
      </c>
    </row>
    <row r="8330" spans="5:11" x14ac:dyDescent="0.25">
      <c r="E8330" s="5" t="s">
        <v>181</v>
      </c>
      <c r="F8330" s="1" t="s">
        <v>117</v>
      </c>
      <c r="G8330" s="2">
        <v>44397</v>
      </c>
      <c r="H8330" s="5">
        <v>-6191.6399464220003</v>
      </c>
      <c r="I8330" s="24">
        <f>VLOOKUP($E8330,Mapping!$A$2:$C$502,3,0)</f>
        <v>0</v>
      </c>
      <c r="J8330" s="24" t="str">
        <f>VLOOKUP($E8330,Mapping!$A$2:$C$502,2,0)</f>
        <v>Rise of Kingdom</v>
      </c>
      <c r="K8330" s="24" t="str">
        <f>VLOOKUP(G8330,Mapping!$E$2:$F$246,2,0)</f>
        <v>S2</v>
      </c>
    </row>
    <row r="8331" spans="5:11" x14ac:dyDescent="0.25">
      <c r="E8331" s="5" t="s">
        <v>182</v>
      </c>
      <c r="F8331" s="1" t="s">
        <v>117</v>
      </c>
      <c r="G8331" s="2">
        <v>44397</v>
      </c>
      <c r="H8331" s="5">
        <v>-4969.1006051274699</v>
      </c>
      <c r="I8331" s="24">
        <f>VLOOKUP($E8331,Mapping!$A$2:$C$502,3,0)</f>
        <v>0</v>
      </c>
      <c r="J8331" s="24" t="str">
        <f>VLOOKUP($E8331,Mapping!$A$2:$C$502,2,0)</f>
        <v>West Game</v>
      </c>
      <c r="K8331" s="24" t="str">
        <f>VLOOKUP(G8331,Mapping!$E$2:$F$246,2,0)</f>
        <v>S2</v>
      </c>
    </row>
    <row r="8332" spans="5:11" x14ac:dyDescent="0.25">
      <c r="E8332" s="5" t="s">
        <v>148</v>
      </c>
      <c r="F8332" s="1" t="s">
        <v>117</v>
      </c>
      <c r="G8332" s="2">
        <v>44397</v>
      </c>
      <c r="H8332" s="5">
        <v>0</v>
      </c>
      <c r="I8332" s="24">
        <f>VLOOKUP($E8332,Mapping!$A$2:$C$502,3,0)</f>
        <v>0</v>
      </c>
      <c r="J8332" s="24" t="str">
        <f>VLOOKUP($E8332,Mapping!$A$2:$C$502,2,0)</f>
        <v>Event After Effect</v>
      </c>
      <c r="K8332" s="24" t="str">
        <f>VLOOKUP(G8332,Mapping!$E$2:$F$246,2,0)</f>
        <v>S2</v>
      </c>
    </row>
    <row r="8333" spans="5:11" x14ac:dyDescent="0.25">
      <c r="E8333" s="5" t="s">
        <v>202</v>
      </c>
      <c r="F8333" s="1" t="s">
        <v>117</v>
      </c>
      <c r="G8333" s="2">
        <v>44397</v>
      </c>
      <c r="H8333" s="5">
        <v>0</v>
      </c>
      <c r="I8333" s="24" t="str">
        <f>VLOOKUP($E8333,Mapping!$A$2:$C$502,3,0)</f>
        <v>S1</v>
      </c>
      <c r="J8333" s="24" t="str">
        <f>VLOOKUP($E8333,Mapping!$A$2:$C$502,2,0)</f>
        <v>Facebook AEO AAA</v>
      </c>
      <c r="K8333" s="24" t="str">
        <f>VLOOKUP(G8333,Mapping!$E$2:$F$246,2,0)</f>
        <v>S2</v>
      </c>
    </row>
    <row r="8334" spans="5:11" x14ac:dyDescent="0.25">
      <c r="E8334" s="5" t="s">
        <v>203</v>
      </c>
      <c r="F8334" s="1" t="s">
        <v>117</v>
      </c>
      <c r="G8334" s="2">
        <v>44397</v>
      </c>
      <c r="H8334" s="5">
        <v>14815.064221517699</v>
      </c>
      <c r="I8334" s="24" t="str">
        <f>VLOOKUP($E8334,Mapping!$A$2:$C$502,3,0)</f>
        <v>S2</v>
      </c>
      <c r="J8334" s="24" t="str">
        <f>VLOOKUP($E8334,Mapping!$A$2:$C$502,2,0)</f>
        <v>Facebook AEO AAA</v>
      </c>
      <c r="K8334" s="24" t="str">
        <f>VLOOKUP(G8334,Mapping!$E$2:$F$246,2,0)</f>
        <v>S2</v>
      </c>
    </row>
    <row r="8335" spans="5:11" x14ac:dyDescent="0.25">
      <c r="E8335" s="5" t="s">
        <v>243</v>
      </c>
      <c r="F8335" s="1" t="s">
        <v>117</v>
      </c>
      <c r="G8335" s="2">
        <v>44397</v>
      </c>
      <c r="H8335" s="5">
        <v>0</v>
      </c>
      <c r="I8335" s="24" t="str">
        <f>VLOOKUP($E8335,Mapping!$A$2:$C$502,3,0)</f>
        <v>S3</v>
      </c>
      <c r="J8335" s="24" t="str">
        <f>VLOOKUP($E8335,Mapping!$A$2:$C$502,2,0)</f>
        <v>Facebook AEO AAA</v>
      </c>
      <c r="K8335" s="24" t="str">
        <f>VLOOKUP(G8335,Mapping!$E$2:$F$246,2,0)</f>
        <v>S2</v>
      </c>
    </row>
    <row r="8336" spans="5:11" x14ac:dyDescent="0.25">
      <c r="E8336" s="5" t="s">
        <v>204</v>
      </c>
      <c r="F8336" s="1" t="s">
        <v>117</v>
      </c>
      <c r="G8336" s="2">
        <v>44397</v>
      </c>
      <c r="H8336" s="5">
        <v>0</v>
      </c>
      <c r="I8336" s="24" t="str">
        <f>VLOOKUP($E8336,Mapping!$A$2:$C$502,3,0)</f>
        <v>Pre</v>
      </c>
      <c r="J8336" s="24" t="str">
        <f>VLOOKUP($E8336,Mapping!$A$2:$C$502,2,0)</f>
        <v>Facebook AEO AAA</v>
      </c>
      <c r="K8336" s="24" t="str">
        <f>VLOOKUP(G8336,Mapping!$E$2:$F$246,2,0)</f>
        <v>S2</v>
      </c>
    </row>
    <row r="8337" spans="5:11" x14ac:dyDescent="0.25">
      <c r="E8337" s="5" t="s">
        <v>205</v>
      </c>
      <c r="F8337" s="1" t="s">
        <v>117</v>
      </c>
      <c r="G8337" s="2">
        <v>44397</v>
      </c>
      <c r="H8337" s="5">
        <v>0</v>
      </c>
      <c r="I8337" s="24" t="str">
        <f>VLOOKUP($E8337,Mapping!$A$2:$C$502,3,0)</f>
        <v>S1</v>
      </c>
      <c r="J8337" s="24" t="str">
        <f>VLOOKUP($E8337,Mapping!$A$2:$C$502,2,0)</f>
        <v>Facebook AEO BAU</v>
      </c>
      <c r="K8337" s="24" t="str">
        <f>VLOOKUP(G8337,Mapping!$E$2:$F$246,2,0)</f>
        <v>S2</v>
      </c>
    </row>
    <row r="8338" spans="5:11" x14ac:dyDescent="0.25">
      <c r="E8338" s="5" t="s">
        <v>206</v>
      </c>
      <c r="F8338" s="1" t="s">
        <v>117</v>
      </c>
      <c r="G8338" s="2">
        <v>44397</v>
      </c>
      <c r="H8338" s="5">
        <v>22792.2944257208</v>
      </c>
      <c r="I8338" s="24" t="str">
        <f>VLOOKUP($E8338,Mapping!$A$2:$C$502,3,0)</f>
        <v>S2</v>
      </c>
      <c r="J8338" s="24" t="str">
        <f>VLOOKUP($E8338,Mapping!$A$2:$C$502,2,0)</f>
        <v>Facebook AEO BAU</v>
      </c>
      <c r="K8338" s="24" t="str">
        <f>VLOOKUP(G8338,Mapping!$E$2:$F$246,2,0)</f>
        <v>S2</v>
      </c>
    </row>
    <row r="8339" spans="5:11" x14ac:dyDescent="0.25">
      <c r="E8339" s="5" t="s">
        <v>244</v>
      </c>
      <c r="F8339" s="1" t="s">
        <v>117</v>
      </c>
      <c r="G8339" s="2">
        <v>44397</v>
      </c>
      <c r="H8339" s="5">
        <v>0</v>
      </c>
      <c r="I8339" s="24" t="str">
        <f>VLOOKUP($E8339,Mapping!$A$2:$C$502,3,0)</f>
        <v>S3</v>
      </c>
      <c r="J8339" s="24" t="str">
        <f>VLOOKUP($E8339,Mapping!$A$2:$C$502,2,0)</f>
        <v>Facebook AEO BAU</v>
      </c>
      <c r="K8339" s="24" t="str">
        <f>VLOOKUP(G8339,Mapping!$E$2:$F$246,2,0)</f>
        <v>S2</v>
      </c>
    </row>
    <row r="8340" spans="5:11" x14ac:dyDescent="0.25">
      <c r="E8340" s="5" t="s">
        <v>207</v>
      </c>
      <c r="F8340" s="1" t="s">
        <v>117</v>
      </c>
      <c r="G8340" s="2">
        <v>44397</v>
      </c>
      <c r="H8340" s="5">
        <v>0</v>
      </c>
      <c r="I8340" s="24" t="str">
        <f>VLOOKUP($E8340,Mapping!$A$2:$C$502,3,0)</f>
        <v>Pre</v>
      </c>
      <c r="J8340" s="24" t="str">
        <f>VLOOKUP($E8340,Mapping!$A$2:$C$502,2,0)</f>
        <v>Facebook AEO BAU</v>
      </c>
      <c r="K8340" s="24" t="str">
        <f>VLOOKUP(G8340,Mapping!$E$2:$F$246,2,0)</f>
        <v>S2</v>
      </c>
    </row>
    <row r="8341" spans="5:11" x14ac:dyDescent="0.25">
      <c r="E8341" s="5" t="s">
        <v>208</v>
      </c>
      <c r="F8341" s="1" t="s">
        <v>117</v>
      </c>
      <c r="G8341" s="2">
        <v>44397</v>
      </c>
      <c r="H8341" s="5">
        <v>0</v>
      </c>
      <c r="I8341" s="24" t="str">
        <f>VLOOKUP($E8341,Mapping!$A$2:$C$502,3,0)</f>
        <v>Pre</v>
      </c>
      <c r="J8341" s="24" t="str">
        <f>VLOOKUP($E8341,Mapping!$A$2:$C$502,2,0)</f>
        <v>Facebook VO AAA</v>
      </c>
      <c r="K8341" s="24" t="str">
        <f>VLOOKUP(G8341,Mapping!$E$2:$F$246,2,0)</f>
        <v>S2</v>
      </c>
    </row>
    <row r="8342" spans="5:11" x14ac:dyDescent="0.25">
      <c r="E8342" s="5" t="s">
        <v>209</v>
      </c>
      <c r="F8342" s="1" t="s">
        <v>117</v>
      </c>
      <c r="G8342" s="2">
        <v>44397</v>
      </c>
      <c r="H8342" s="5">
        <v>0</v>
      </c>
      <c r="I8342" s="24" t="str">
        <f>VLOOKUP($E8342,Mapping!$A$2:$C$502,3,0)</f>
        <v>S1</v>
      </c>
      <c r="J8342" s="24" t="str">
        <f>VLOOKUP($E8342,Mapping!$A$2:$C$502,2,0)</f>
        <v>Facebook VO AAA</v>
      </c>
      <c r="K8342" s="24" t="str">
        <f>VLOOKUP(G8342,Mapping!$E$2:$F$246,2,0)</f>
        <v>S2</v>
      </c>
    </row>
    <row r="8343" spans="5:11" x14ac:dyDescent="0.25">
      <c r="E8343" s="5" t="s">
        <v>210</v>
      </c>
      <c r="F8343" s="1" t="s">
        <v>117</v>
      </c>
      <c r="G8343" s="2">
        <v>44397</v>
      </c>
      <c r="H8343" s="5">
        <v>3050.8638311197001</v>
      </c>
      <c r="I8343" s="24" t="str">
        <f>VLOOKUP($E8343,Mapping!$A$2:$C$502,3,0)</f>
        <v>S2</v>
      </c>
      <c r="J8343" s="24" t="str">
        <f>VLOOKUP($E8343,Mapping!$A$2:$C$502,2,0)</f>
        <v>Facebook VO AAA</v>
      </c>
      <c r="K8343" s="24" t="str">
        <f>VLOOKUP(G8343,Mapping!$E$2:$F$246,2,0)</f>
        <v>S2</v>
      </c>
    </row>
    <row r="8344" spans="5:11" x14ac:dyDescent="0.25">
      <c r="E8344" s="5" t="s">
        <v>245</v>
      </c>
      <c r="F8344" s="1" t="s">
        <v>117</v>
      </c>
      <c r="G8344" s="2">
        <v>44397</v>
      </c>
      <c r="H8344" s="5">
        <v>0</v>
      </c>
      <c r="I8344" s="24" t="str">
        <f>VLOOKUP($E8344,Mapping!$A$2:$C$502,3,0)</f>
        <v>S3</v>
      </c>
      <c r="J8344" s="24" t="str">
        <f>VLOOKUP($E8344,Mapping!$A$2:$C$502,2,0)</f>
        <v>Facebook VO AAA</v>
      </c>
      <c r="K8344" s="24" t="str">
        <f>VLOOKUP(G8344,Mapping!$E$2:$F$246,2,0)</f>
        <v>S2</v>
      </c>
    </row>
    <row r="8345" spans="5:11" x14ac:dyDescent="0.25">
      <c r="E8345" s="5" t="s">
        <v>211</v>
      </c>
      <c r="F8345" s="1" t="s">
        <v>117</v>
      </c>
      <c r="G8345" s="2">
        <v>44397</v>
      </c>
      <c r="H8345" s="5">
        <v>0</v>
      </c>
      <c r="I8345" s="24" t="str">
        <f>VLOOKUP($E8345,Mapping!$A$2:$C$502,3,0)</f>
        <v>Pre</v>
      </c>
      <c r="J8345" s="24" t="str">
        <f>VLOOKUP($E8345,Mapping!$A$2:$C$502,2,0)</f>
        <v>Facebook VO BAU</v>
      </c>
      <c r="K8345" s="24" t="str">
        <f>VLOOKUP(G8345,Mapping!$E$2:$F$246,2,0)</f>
        <v>S2</v>
      </c>
    </row>
    <row r="8346" spans="5:11" x14ac:dyDescent="0.25">
      <c r="E8346" s="5" t="s">
        <v>212</v>
      </c>
      <c r="F8346" s="1" t="s">
        <v>117</v>
      </c>
      <c r="G8346" s="2">
        <v>44397</v>
      </c>
      <c r="H8346" s="5">
        <v>0</v>
      </c>
      <c r="I8346" s="24" t="str">
        <f>VLOOKUP($E8346,Mapping!$A$2:$C$502,3,0)</f>
        <v>S1</v>
      </c>
      <c r="J8346" s="24" t="str">
        <f>VLOOKUP($E8346,Mapping!$A$2:$C$502,2,0)</f>
        <v>Facebook VO BAU</v>
      </c>
      <c r="K8346" s="24" t="str">
        <f>VLOOKUP(G8346,Mapping!$E$2:$F$246,2,0)</f>
        <v>S2</v>
      </c>
    </row>
    <row r="8347" spans="5:11" x14ac:dyDescent="0.25">
      <c r="E8347" s="5" t="s">
        <v>213</v>
      </c>
      <c r="F8347" s="1" t="s">
        <v>117</v>
      </c>
      <c r="G8347" s="2">
        <v>44397</v>
      </c>
      <c r="H8347" s="5">
        <v>4551.9636703467304</v>
      </c>
      <c r="I8347" s="24" t="str">
        <f>VLOOKUP($E8347,Mapping!$A$2:$C$502,3,0)</f>
        <v>S2</v>
      </c>
      <c r="J8347" s="24" t="str">
        <f>VLOOKUP($E8347,Mapping!$A$2:$C$502,2,0)</f>
        <v>Facebook VO BAU</v>
      </c>
      <c r="K8347" s="24" t="str">
        <f>VLOOKUP(G8347,Mapping!$E$2:$F$246,2,0)</f>
        <v>S2</v>
      </c>
    </row>
    <row r="8348" spans="5:11" x14ac:dyDescent="0.25">
      <c r="E8348" s="5" t="s">
        <v>246</v>
      </c>
      <c r="F8348" s="1" t="s">
        <v>117</v>
      </c>
      <c r="G8348" s="2">
        <v>44397</v>
      </c>
      <c r="H8348" s="5">
        <v>0</v>
      </c>
      <c r="I8348" s="24" t="str">
        <f>VLOOKUP($E8348,Mapping!$A$2:$C$502,3,0)</f>
        <v>S3</v>
      </c>
      <c r="J8348" s="24" t="str">
        <f>VLOOKUP($E8348,Mapping!$A$2:$C$502,2,0)</f>
        <v>Facebook VO BAU</v>
      </c>
      <c r="K8348" s="24" t="str">
        <f>VLOOKUP(G8348,Mapping!$E$2:$F$246,2,0)</f>
        <v>S2</v>
      </c>
    </row>
    <row r="8349" spans="5:11" x14ac:dyDescent="0.25">
      <c r="E8349" s="5" t="s">
        <v>214</v>
      </c>
      <c r="F8349" s="1" t="s">
        <v>117</v>
      </c>
      <c r="G8349" s="2">
        <v>44397</v>
      </c>
      <c r="H8349" s="5">
        <v>0</v>
      </c>
      <c r="I8349" s="24" t="str">
        <f>VLOOKUP($E8349,Mapping!$A$2:$C$502,3,0)</f>
        <v>Pre</v>
      </c>
      <c r="J8349" s="24" t="str">
        <f>VLOOKUP($E8349,Mapping!$A$2:$C$502,2,0)</f>
        <v>Facebook VO Dynamic</v>
      </c>
      <c r="K8349" s="24" t="str">
        <f>VLOOKUP(G8349,Mapping!$E$2:$F$246,2,0)</f>
        <v>S2</v>
      </c>
    </row>
    <row r="8350" spans="5:11" x14ac:dyDescent="0.25">
      <c r="E8350" s="5" t="s">
        <v>215</v>
      </c>
      <c r="F8350" s="1" t="s">
        <v>117</v>
      </c>
      <c r="G8350" s="2">
        <v>44397</v>
      </c>
      <c r="H8350" s="5">
        <v>0</v>
      </c>
      <c r="I8350" s="24" t="str">
        <f>VLOOKUP($E8350,Mapping!$A$2:$C$502,3,0)</f>
        <v>S1</v>
      </c>
      <c r="J8350" s="24" t="str">
        <f>VLOOKUP($E8350,Mapping!$A$2:$C$502,2,0)</f>
        <v>Facebook VO Dynamic</v>
      </c>
      <c r="K8350" s="24" t="str">
        <f>VLOOKUP(G8350,Mapping!$E$2:$F$246,2,0)</f>
        <v>S2</v>
      </c>
    </row>
    <row r="8351" spans="5:11" x14ac:dyDescent="0.25">
      <c r="E8351" s="5" t="s">
        <v>216</v>
      </c>
      <c r="F8351" s="1" t="s">
        <v>117</v>
      </c>
      <c r="G8351" s="2">
        <v>44397</v>
      </c>
      <c r="H8351" s="5">
        <v>0</v>
      </c>
      <c r="I8351" s="24" t="str">
        <f>VLOOKUP($E8351,Mapping!$A$2:$C$502,3,0)</f>
        <v>Pre</v>
      </c>
      <c r="J8351" s="24" t="str">
        <f>VLOOKUP($E8351,Mapping!$A$2:$C$502,2,0)</f>
        <v>Google Display</v>
      </c>
      <c r="K8351" s="24" t="str">
        <f>VLOOKUP(G8351,Mapping!$E$2:$F$246,2,0)</f>
        <v>S2</v>
      </c>
    </row>
    <row r="8352" spans="5:11" x14ac:dyDescent="0.25">
      <c r="E8352" s="5" t="s">
        <v>217</v>
      </c>
      <c r="F8352" s="1" t="s">
        <v>117</v>
      </c>
      <c r="G8352" s="2">
        <v>44397</v>
      </c>
      <c r="H8352" s="5">
        <v>0</v>
      </c>
      <c r="I8352" s="24">
        <f>VLOOKUP($E8352,Mapping!$A$2:$C$502,3,0)</f>
        <v>0</v>
      </c>
      <c r="J8352" s="24" t="str">
        <f>VLOOKUP($E8352,Mapping!$A$2:$C$502,2,0)</f>
        <v>Google Display</v>
      </c>
      <c r="K8352" s="24" t="str">
        <f>VLOOKUP(G8352,Mapping!$E$2:$F$246,2,0)</f>
        <v>S2</v>
      </c>
    </row>
    <row r="8353" spans="5:11" x14ac:dyDescent="0.25">
      <c r="E8353" s="5" t="s">
        <v>229</v>
      </c>
      <c r="F8353" s="1" t="s">
        <v>117</v>
      </c>
      <c r="G8353" s="2">
        <v>44397</v>
      </c>
      <c r="H8353" s="5">
        <v>13615.815572981101</v>
      </c>
      <c r="I8353" s="24">
        <f>VLOOKUP($E8353,Mapping!$A$2:$C$502,3,0)</f>
        <v>0</v>
      </c>
      <c r="J8353" s="24" t="str">
        <f>VLOOKUP($E8353,Mapping!$A$2:$C$502,2,0)</f>
        <v>Google Display</v>
      </c>
      <c r="K8353" s="24" t="str">
        <f>VLOOKUP(G8353,Mapping!$E$2:$F$246,2,0)</f>
        <v>S2</v>
      </c>
    </row>
    <row r="8354" spans="5:11" x14ac:dyDescent="0.25">
      <c r="E8354" s="5" t="s">
        <v>218</v>
      </c>
      <c r="F8354" s="1" t="s">
        <v>117</v>
      </c>
      <c r="G8354" s="2">
        <v>44397</v>
      </c>
      <c r="H8354" s="5">
        <v>0</v>
      </c>
      <c r="I8354" s="24">
        <f>VLOOKUP($E8354,Mapping!$A$2:$C$502,3,0)</f>
        <v>0</v>
      </c>
      <c r="J8354" s="24" t="str">
        <f>VLOOKUP($E8354,Mapping!$A$2:$C$502,2,0)</f>
        <v>Google Display</v>
      </c>
      <c r="K8354" s="24" t="str">
        <f>VLOOKUP(G8354,Mapping!$E$2:$F$246,2,0)</f>
        <v>S2</v>
      </c>
    </row>
    <row r="8355" spans="5:11" x14ac:dyDescent="0.25">
      <c r="E8355" s="5" t="s">
        <v>230</v>
      </c>
      <c r="F8355" s="1" t="s">
        <v>117</v>
      </c>
      <c r="G8355" s="2">
        <v>44397</v>
      </c>
      <c r="H8355" s="5">
        <v>0</v>
      </c>
      <c r="I8355" s="24" t="str">
        <f>VLOOKUP($E8355,Mapping!$A$2:$C$502,3,0)</f>
        <v>S1</v>
      </c>
      <c r="J8355" s="24" t="str">
        <f>VLOOKUP($E8355,Mapping!$A$2:$C$502,2,0)</f>
        <v>Google Display</v>
      </c>
      <c r="K8355" s="24" t="str">
        <f>VLOOKUP(G8355,Mapping!$E$2:$F$246,2,0)</f>
        <v>S2</v>
      </c>
    </row>
    <row r="8356" spans="5:11" x14ac:dyDescent="0.25">
      <c r="E8356" s="5" t="s">
        <v>219</v>
      </c>
      <c r="F8356" s="1" t="s">
        <v>117</v>
      </c>
      <c r="G8356" s="2">
        <v>44397</v>
      </c>
      <c r="H8356" s="5">
        <v>0</v>
      </c>
      <c r="I8356" s="24" t="str">
        <f>VLOOKUP($E8356,Mapping!$A$2:$C$502,3,0)</f>
        <v>Pre</v>
      </c>
      <c r="J8356" s="24" t="str">
        <f>VLOOKUP($E8356,Mapping!$A$2:$C$502,2,0)</f>
        <v>Google Youtube</v>
      </c>
      <c r="K8356" s="24" t="str">
        <f>VLOOKUP(G8356,Mapping!$E$2:$F$246,2,0)</f>
        <v>S2</v>
      </c>
    </row>
    <row r="8357" spans="5:11" x14ac:dyDescent="0.25">
      <c r="E8357" s="5" t="s">
        <v>220</v>
      </c>
      <c r="F8357" s="1" t="s">
        <v>117</v>
      </c>
      <c r="G8357" s="2">
        <v>44397</v>
      </c>
      <c r="H8357" s="5">
        <v>0</v>
      </c>
      <c r="I8357" s="24">
        <f>VLOOKUP($E8357,Mapping!$A$2:$C$502,3,0)</f>
        <v>0</v>
      </c>
      <c r="J8357" s="24" t="str">
        <f>VLOOKUP($E8357,Mapping!$A$2:$C$502,2,0)</f>
        <v>Google Youtube</v>
      </c>
      <c r="K8357" s="24" t="str">
        <f>VLOOKUP(G8357,Mapping!$E$2:$F$246,2,0)</f>
        <v>S2</v>
      </c>
    </row>
    <row r="8358" spans="5:11" x14ac:dyDescent="0.25">
      <c r="E8358" s="5" t="s">
        <v>231</v>
      </c>
      <c r="F8358" s="1" t="s">
        <v>117</v>
      </c>
      <c r="G8358" s="2">
        <v>44397</v>
      </c>
      <c r="H8358" s="5">
        <v>9341.8279214040194</v>
      </c>
      <c r="I8358" s="24">
        <f>VLOOKUP($E8358,Mapping!$A$2:$C$502,3,0)</f>
        <v>0</v>
      </c>
      <c r="J8358" s="24" t="str">
        <f>VLOOKUP($E8358,Mapping!$A$2:$C$502,2,0)</f>
        <v>Google Youtube</v>
      </c>
      <c r="K8358" s="24" t="str">
        <f>VLOOKUP(G8358,Mapping!$E$2:$F$246,2,0)</f>
        <v>S2</v>
      </c>
    </row>
    <row r="8359" spans="5:11" x14ac:dyDescent="0.25">
      <c r="E8359" s="5" t="s">
        <v>221</v>
      </c>
      <c r="F8359" s="1" t="s">
        <v>117</v>
      </c>
      <c r="G8359" s="2">
        <v>44397</v>
      </c>
      <c r="H8359" s="5">
        <v>0</v>
      </c>
      <c r="I8359" s="24">
        <f>VLOOKUP($E8359,Mapping!$A$2:$C$502,3,0)</f>
        <v>0</v>
      </c>
      <c r="J8359" s="24" t="str">
        <f>VLOOKUP($E8359,Mapping!$A$2:$C$502,2,0)</f>
        <v>Google Youtube</v>
      </c>
      <c r="K8359" s="24" t="str">
        <f>VLOOKUP(G8359,Mapping!$E$2:$F$246,2,0)</f>
        <v>S2</v>
      </c>
    </row>
    <row r="8360" spans="5:11" x14ac:dyDescent="0.25">
      <c r="E8360" s="5" t="s">
        <v>232</v>
      </c>
      <c r="F8360" s="1" t="s">
        <v>117</v>
      </c>
      <c r="G8360" s="2">
        <v>44397</v>
      </c>
      <c r="H8360" s="5">
        <v>4761.9833903417002</v>
      </c>
      <c r="I8360" s="24" t="str">
        <f>VLOOKUP($E8360,Mapping!$A$2:$C$502,3,0)</f>
        <v>S1</v>
      </c>
      <c r="J8360" s="24" t="str">
        <f>VLOOKUP($E8360,Mapping!$A$2:$C$502,2,0)</f>
        <v>Google Youtube</v>
      </c>
      <c r="K8360" s="24" t="str">
        <f>VLOOKUP(G8360,Mapping!$E$2:$F$246,2,0)</f>
        <v>S2</v>
      </c>
    </row>
    <row r="8361" spans="5:11" x14ac:dyDescent="0.25">
      <c r="E8361" s="5" t="s">
        <v>73</v>
      </c>
      <c r="F8361" s="1" t="s">
        <v>117</v>
      </c>
      <c r="G8361" s="2">
        <v>44397</v>
      </c>
      <c r="H8361" s="5">
        <v>282876.95580592903</v>
      </c>
      <c r="I8361" s="24">
        <f>VLOOKUP($E8361,Mapping!$A$2:$C$502,3,0)</f>
        <v>0</v>
      </c>
      <c r="J8361" s="24">
        <f>VLOOKUP($E8361,Mapping!$A$2:$C$502,2,0)</f>
        <v>0</v>
      </c>
      <c r="K8361" s="24" t="str">
        <f>VLOOKUP(G8361,Mapping!$E$2:$F$246,2,0)</f>
        <v>S2</v>
      </c>
    </row>
    <row r="8362" spans="5:11" x14ac:dyDescent="0.25">
      <c r="E8362" s="5" t="s">
        <v>149</v>
      </c>
      <c r="F8362" s="1" t="s">
        <v>117</v>
      </c>
      <c r="G8362" s="2">
        <v>44397</v>
      </c>
      <c r="H8362" s="5">
        <v>0</v>
      </c>
      <c r="I8362" s="24">
        <f>VLOOKUP($E8362,Mapping!$A$2:$C$502,3,0)</f>
        <v>0</v>
      </c>
      <c r="J8362" s="24" t="str">
        <f>VLOOKUP($E8362,Mapping!$A$2:$C$502,2,0)</f>
        <v>Event After Effect</v>
      </c>
      <c r="K8362" s="24" t="str">
        <f>VLOOKUP(G8362,Mapping!$E$2:$F$246,2,0)</f>
        <v>S2</v>
      </c>
    </row>
    <row r="8363" spans="5:11" x14ac:dyDescent="0.25">
      <c r="E8363" s="5" t="s">
        <v>150</v>
      </c>
      <c r="F8363" s="1" t="s">
        <v>117</v>
      </c>
      <c r="G8363" s="2">
        <v>44397</v>
      </c>
      <c r="H8363" s="5">
        <v>0</v>
      </c>
      <c r="I8363" s="24">
        <f>VLOOKUP($E8363,Mapping!$A$2:$C$502,3,0)</f>
        <v>0</v>
      </c>
      <c r="J8363" s="24" t="str">
        <f>VLOOKUP($E8363,Mapping!$A$2:$C$502,2,0)</f>
        <v>Internal Event</v>
      </c>
      <c r="K8363" s="24" t="str">
        <f>VLOOKUP(G8363,Mapping!$E$2:$F$246,2,0)</f>
        <v>S2</v>
      </c>
    </row>
    <row r="8364" spans="5:11" x14ac:dyDescent="0.25">
      <c r="E8364" s="5" t="s">
        <v>151</v>
      </c>
      <c r="F8364" s="1" t="s">
        <v>117</v>
      </c>
      <c r="G8364" s="2">
        <v>44397</v>
      </c>
      <c r="H8364" s="5">
        <v>0</v>
      </c>
      <c r="I8364" s="24">
        <f>VLOOKUP($E8364,Mapping!$A$2:$C$502,3,0)</f>
        <v>0</v>
      </c>
      <c r="J8364" s="24" t="str">
        <f>VLOOKUP($E8364,Mapping!$A$2:$C$502,2,0)</f>
        <v>Internal Event</v>
      </c>
      <c r="K8364" s="24" t="str">
        <f>VLOOKUP(G8364,Mapping!$E$2:$F$246,2,0)</f>
        <v>S2</v>
      </c>
    </row>
    <row r="8365" spans="5:11" x14ac:dyDescent="0.25">
      <c r="E8365" s="5" t="s">
        <v>152</v>
      </c>
      <c r="F8365" s="1" t="s">
        <v>117</v>
      </c>
      <c r="G8365" s="2">
        <v>44397</v>
      </c>
      <c r="H8365" s="5">
        <v>0</v>
      </c>
      <c r="I8365" s="24">
        <f>VLOOKUP($E8365,Mapping!$A$2:$C$502,3,0)</f>
        <v>0</v>
      </c>
      <c r="J8365" s="24" t="str">
        <f>VLOOKUP($E8365,Mapping!$A$2:$C$502,2,0)</f>
        <v>Internal Event</v>
      </c>
      <c r="K8365" s="24" t="str">
        <f>VLOOKUP(G8365,Mapping!$E$2:$F$246,2,0)</f>
        <v>S2</v>
      </c>
    </row>
    <row r="8366" spans="5:11" x14ac:dyDescent="0.25">
      <c r="E8366" s="5" t="s">
        <v>153</v>
      </c>
      <c r="F8366" s="1" t="s">
        <v>117</v>
      </c>
      <c r="G8366" s="2">
        <v>44397</v>
      </c>
      <c r="H8366" s="5">
        <v>0</v>
      </c>
      <c r="I8366" s="24">
        <f>VLOOKUP($E8366,Mapping!$A$2:$C$502,3,0)</f>
        <v>0</v>
      </c>
      <c r="J8366" s="24" t="str">
        <f>VLOOKUP($E8366,Mapping!$A$2:$C$502,2,0)</f>
        <v>Monday Effect</v>
      </c>
      <c r="K8366" s="24" t="str">
        <f>VLOOKUP(G8366,Mapping!$E$2:$F$246,2,0)</f>
        <v>S2</v>
      </c>
    </row>
    <row r="8367" spans="5:11" x14ac:dyDescent="0.25">
      <c r="E8367" s="5" t="s">
        <v>154</v>
      </c>
      <c r="F8367" s="1" t="s">
        <v>117</v>
      </c>
      <c r="G8367" s="2">
        <v>44397</v>
      </c>
      <c r="H8367" s="5">
        <v>0</v>
      </c>
      <c r="I8367" s="24">
        <f>VLOOKUP($E8367,Mapping!$A$2:$C$502,3,0)</f>
        <v>0</v>
      </c>
      <c r="J8367" s="24" t="str">
        <f>VLOOKUP($E8367,Mapping!$A$2:$C$502,2,0)</f>
        <v>New Content</v>
      </c>
      <c r="K8367" s="24" t="str">
        <f>VLOOKUP(G8367,Mapping!$E$2:$F$246,2,0)</f>
        <v>S2</v>
      </c>
    </row>
    <row r="8368" spans="5:11" x14ac:dyDescent="0.25">
      <c r="E8368" s="5" t="s">
        <v>155</v>
      </c>
      <c r="F8368" s="1" t="s">
        <v>117</v>
      </c>
      <c r="G8368" s="2">
        <v>44397</v>
      </c>
      <c r="H8368" s="5">
        <v>0</v>
      </c>
      <c r="I8368" s="24">
        <f>VLOOKUP($E8368,Mapping!$A$2:$C$502,3,0)</f>
        <v>0</v>
      </c>
      <c r="J8368" s="24" t="str">
        <f>VLOOKUP($E8368,Mapping!$A$2:$C$502,2,0)</f>
        <v>Internal Event</v>
      </c>
      <c r="K8368" s="24" t="str">
        <f>VLOOKUP(G8368,Mapping!$E$2:$F$246,2,0)</f>
        <v>S2</v>
      </c>
    </row>
    <row r="8369" spans="5:11" x14ac:dyDescent="0.25">
      <c r="E8369" s="5" t="s">
        <v>156</v>
      </c>
      <c r="F8369" s="1" t="s">
        <v>117</v>
      </c>
      <c r="G8369" s="2">
        <v>44397</v>
      </c>
      <c r="H8369" s="5">
        <v>0</v>
      </c>
      <c r="I8369" s="24">
        <f>VLOOKUP($E8369,Mapping!$A$2:$C$502,3,0)</f>
        <v>0</v>
      </c>
      <c r="J8369" s="24" t="str">
        <f>VLOOKUP($E8369,Mapping!$A$2:$C$502,2,0)</f>
        <v>Internal Event</v>
      </c>
      <c r="K8369" s="24" t="str">
        <f>VLOOKUP(G8369,Mapping!$E$2:$F$246,2,0)</f>
        <v>S2</v>
      </c>
    </row>
    <row r="8370" spans="5:11" x14ac:dyDescent="0.25">
      <c r="E8370" s="5" t="s">
        <v>233</v>
      </c>
      <c r="F8370" s="1" t="s">
        <v>117</v>
      </c>
      <c r="G8370" s="2">
        <v>44397</v>
      </c>
      <c r="H8370" s="5">
        <v>6922.9326058193701</v>
      </c>
      <c r="I8370" s="24" t="str">
        <f>VLOOKUP($E8370,Mapping!$A$2:$C$502,3,0)</f>
        <v>S2</v>
      </c>
      <c r="J8370" s="24" t="str">
        <f>VLOOKUP($E8370,Mapping!$A$2:$C$502,2,0)</f>
        <v>Reddit</v>
      </c>
      <c r="K8370" s="24" t="str">
        <f>VLOOKUP(G8370,Mapping!$E$2:$F$246,2,0)</f>
        <v>S2</v>
      </c>
    </row>
    <row r="8371" spans="5:11" x14ac:dyDescent="0.25">
      <c r="E8371" s="5" t="s">
        <v>158</v>
      </c>
      <c r="F8371" s="1" t="s">
        <v>117</v>
      </c>
      <c r="G8371" s="2">
        <v>44397</v>
      </c>
      <c r="H8371" s="5">
        <v>0</v>
      </c>
      <c r="I8371" s="24">
        <f>VLOOKUP($E8371,Mapping!$A$2:$C$502,3,0)</f>
        <v>0</v>
      </c>
      <c r="J8371" s="24" t="str">
        <f>VLOOKUP($E8371,Mapping!$A$2:$C$502,2,0)</f>
        <v>Internal Event</v>
      </c>
      <c r="K8371" s="24" t="str">
        <f>VLOOKUP(G8371,Mapping!$E$2:$F$246,2,0)</f>
        <v>S2</v>
      </c>
    </row>
    <row r="8372" spans="5:11" x14ac:dyDescent="0.25">
      <c r="E8372" s="5" t="s">
        <v>159</v>
      </c>
      <c r="F8372" s="1" t="s">
        <v>117</v>
      </c>
      <c r="G8372" s="2">
        <v>44397</v>
      </c>
      <c r="H8372" s="5">
        <v>0</v>
      </c>
      <c r="I8372" s="24">
        <f>VLOOKUP($E8372,Mapping!$A$2:$C$502,3,0)</f>
        <v>0</v>
      </c>
      <c r="J8372" s="24" t="str">
        <f>VLOOKUP($E8372,Mapping!$A$2:$C$502,2,0)</f>
        <v>Event After Effect</v>
      </c>
      <c r="K8372" s="24" t="str">
        <f>VLOOKUP(G8372,Mapping!$E$2:$F$246,2,0)</f>
        <v>S2</v>
      </c>
    </row>
    <row r="8373" spans="5:11" x14ac:dyDescent="0.25">
      <c r="E8373" s="5" t="s">
        <v>160</v>
      </c>
      <c r="F8373" s="1" t="s">
        <v>117</v>
      </c>
      <c r="G8373" s="2">
        <v>44397</v>
      </c>
      <c r="H8373" s="5">
        <v>0</v>
      </c>
      <c r="I8373" s="24">
        <f>VLOOKUP($E8373,Mapping!$A$2:$C$502,3,0)</f>
        <v>0</v>
      </c>
      <c r="J8373" s="24" t="str">
        <f>VLOOKUP($E8373,Mapping!$A$2:$C$502,2,0)</f>
        <v>Event After Effect</v>
      </c>
      <c r="K8373" s="24" t="str">
        <f>VLOOKUP(G8373,Mapping!$E$2:$F$246,2,0)</f>
        <v>S2</v>
      </c>
    </row>
    <row r="8374" spans="5:11" x14ac:dyDescent="0.25">
      <c r="E8374" s="5" t="s">
        <v>161</v>
      </c>
      <c r="F8374" s="1" t="s">
        <v>117</v>
      </c>
      <c r="G8374" s="2">
        <v>44397</v>
      </c>
      <c r="H8374" s="5">
        <v>0</v>
      </c>
      <c r="I8374" s="24">
        <f>VLOOKUP($E8374,Mapping!$A$2:$C$502,3,0)</f>
        <v>0</v>
      </c>
      <c r="J8374" s="24" t="str">
        <f>VLOOKUP($E8374,Mapping!$A$2:$C$502,2,0)</f>
        <v>Internal Event</v>
      </c>
      <c r="K8374" s="24" t="str">
        <f>VLOOKUP(G8374,Mapping!$E$2:$F$246,2,0)</f>
        <v>S2</v>
      </c>
    </row>
    <row r="8375" spans="5:11" x14ac:dyDescent="0.25">
      <c r="E8375" s="5" t="s">
        <v>162</v>
      </c>
      <c r="F8375" s="1" t="s">
        <v>117</v>
      </c>
      <c r="G8375" s="2">
        <v>44397</v>
      </c>
      <c r="H8375" s="5">
        <v>-30394.747551451699</v>
      </c>
      <c r="I8375" s="24">
        <f>VLOOKUP($E8375,Mapping!$A$2:$C$502,3,0)</f>
        <v>0</v>
      </c>
      <c r="J8375" s="24" t="str">
        <f>VLOOKUP($E8375,Mapping!$A$2:$C$502,2,0)</f>
        <v>Tuesday Effect</v>
      </c>
      <c r="K8375" s="24" t="str">
        <f>VLOOKUP(G8375,Mapping!$E$2:$F$246,2,0)</f>
        <v>S2</v>
      </c>
    </row>
    <row r="8376" spans="5:11" x14ac:dyDescent="0.25">
      <c r="E8376" s="5" t="s">
        <v>222</v>
      </c>
      <c r="F8376" s="1" t="s">
        <v>117</v>
      </c>
      <c r="G8376" s="2">
        <v>44397</v>
      </c>
      <c r="H8376" s="5">
        <v>0</v>
      </c>
      <c r="I8376" s="24" t="str">
        <f>VLOOKUP($E8376,Mapping!$A$2:$C$502,3,0)</f>
        <v>Pre</v>
      </c>
      <c r="J8376" s="24" t="str">
        <f>VLOOKUP($E8376,Mapping!$A$2:$C$502,2,0)</f>
        <v>Unity</v>
      </c>
      <c r="K8376" s="24" t="str">
        <f>VLOOKUP(G8376,Mapping!$E$2:$F$246,2,0)</f>
        <v>S2</v>
      </c>
    </row>
    <row r="8377" spans="5:11" x14ac:dyDescent="0.25">
      <c r="E8377" s="5" t="s">
        <v>234</v>
      </c>
      <c r="F8377" s="1" t="s">
        <v>117</v>
      </c>
      <c r="G8377" s="2">
        <v>44397</v>
      </c>
      <c r="H8377" s="5">
        <v>0</v>
      </c>
      <c r="I8377" s="24" t="str">
        <f>VLOOKUP($E8377,Mapping!$A$2:$C$502,3,0)</f>
        <v>S1</v>
      </c>
      <c r="J8377" s="24" t="str">
        <f>VLOOKUP($E8377,Mapping!$A$2:$C$502,2,0)</f>
        <v>Unity</v>
      </c>
      <c r="K8377" s="24" t="str">
        <f>VLOOKUP(G8377,Mapping!$E$2:$F$246,2,0)</f>
        <v>S2</v>
      </c>
    </row>
    <row r="8378" spans="5:11" x14ac:dyDescent="0.25">
      <c r="E8378" s="5" t="s">
        <v>235</v>
      </c>
      <c r="F8378" s="1" t="s">
        <v>117</v>
      </c>
      <c r="G8378" s="2">
        <v>44397</v>
      </c>
      <c r="H8378" s="5">
        <v>5046.0495395631997</v>
      </c>
      <c r="I8378" s="24" t="str">
        <f>VLOOKUP($E8378,Mapping!$A$2:$C$502,3,0)</f>
        <v>S2</v>
      </c>
      <c r="J8378" s="24" t="str">
        <f>VLOOKUP($E8378,Mapping!$A$2:$C$502,2,0)</f>
        <v>Unity</v>
      </c>
      <c r="K8378" s="24" t="str">
        <f>VLOOKUP(G8378,Mapping!$E$2:$F$246,2,0)</f>
        <v>S2</v>
      </c>
    </row>
    <row r="8379" spans="5:11" x14ac:dyDescent="0.25">
      <c r="E8379" s="5" t="s">
        <v>247</v>
      </c>
      <c r="F8379" s="1" t="s">
        <v>117</v>
      </c>
      <c r="G8379" s="2">
        <v>44397</v>
      </c>
      <c r="H8379" s="5">
        <v>0</v>
      </c>
      <c r="I8379" s="24" t="str">
        <f>VLOOKUP($E8379,Mapping!$A$2:$C$502,3,0)</f>
        <v>S3</v>
      </c>
      <c r="J8379" s="24" t="str">
        <f>VLOOKUP($E8379,Mapping!$A$2:$C$502,2,0)</f>
        <v>Unity</v>
      </c>
      <c r="K8379" s="24" t="str">
        <f>VLOOKUP(G8379,Mapping!$E$2:$F$246,2,0)</f>
        <v>S2</v>
      </c>
    </row>
    <row r="8380" spans="5:11" x14ac:dyDescent="0.25">
      <c r="E8380" s="5" t="s">
        <v>200</v>
      </c>
      <c r="F8380" s="1" t="s">
        <v>117</v>
      </c>
      <c r="G8380" s="2">
        <v>44398</v>
      </c>
      <c r="H8380" s="5">
        <v>8397.11489740873</v>
      </c>
      <c r="I8380" s="24">
        <f>VLOOKUP($E8380,Mapping!$A$2:$C$502,3,0)</f>
        <v>0</v>
      </c>
      <c r="J8380" s="24" t="str">
        <f>VLOOKUP($E8380,Mapping!$A$2:$C$502,2,0)</f>
        <v>Apple Search</v>
      </c>
      <c r="K8380" s="24" t="str">
        <f>VLOOKUP(G8380,Mapping!$E$2:$F$246,2,0)</f>
        <v>S2</v>
      </c>
    </row>
    <row r="8381" spans="5:11" x14ac:dyDescent="0.25">
      <c r="E8381" s="5" t="s">
        <v>227</v>
      </c>
      <c r="F8381" s="1" t="s">
        <v>117</v>
      </c>
      <c r="G8381" s="2">
        <v>44398</v>
      </c>
      <c r="H8381" s="5">
        <v>96.054529902729499</v>
      </c>
      <c r="I8381" s="24">
        <f>VLOOKUP($E8381,Mapping!$A$2:$C$502,3,0)</f>
        <v>0</v>
      </c>
      <c r="J8381" s="24" t="str">
        <f>VLOOKUP($E8381,Mapping!$A$2:$C$502,2,0)</f>
        <v>Applovin Rewarded</v>
      </c>
      <c r="K8381" s="24" t="str">
        <f>VLOOKUP(G8381,Mapping!$E$2:$F$246,2,0)</f>
        <v>S2</v>
      </c>
    </row>
    <row r="8382" spans="5:11" x14ac:dyDescent="0.25">
      <c r="E8382" s="5" t="s">
        <v>201</v>
      </c>
      <c r="F8382" s="1" t="s">
        <v>117</v>
      </c>
      <c r="G8382" s="2">
        <v>44398</v>
      </c>
      <c r="H8382" s="5">
        <v>41.382531131366697</v>
      </c>
      <c r="I8382" s="24">
        <f>VLOOKUP($E8382,Mapping!$A$2:$C$502,3,0)</f>
        <v>0</v>
      </c>
      <c r="J8382" s="24" t="str">
        <f>VLOOKUP($E8382,Mapping!$A$2:$C$502,2,0)</f>
        <v>Applovin Video</v>
      </c>
      <c r="K8382" s="24" t="str">
        <f>VLOOKUP(G8382,Mapping!$E$2:$F$246,2,0)</f>
        <v>S2</v>
      </c>
    </row>
    <row r="8383" spans="5:11" x14ac:dyDescent="0.25">
      <c r="E8383" s="5" t="s">
        <v>143</v>
      </c>
      <c r="F8383" s="1" t="s">
        <v>117</v>
      </c>
      <c r="G8383" s="2">
        <v>44398</v>
      </c>
      <c r="H8383" s="5">
        <v>0</v>
      </c>
      <c r="I8383" s="24">
        <f>VLOOKUP($E8383,Mapping!$A$2:$C$502,3,0)</f>
        <v>0</v>
      </c>
      <c r="J8383" s="24" t="str">
        <f>VLOOKUP($E8383,Mapping!$A$2:$C$502,2,0)</f>
        <v>Bug Fix</v>
      </c>
      <c r="K8383" s="24" t="str">
        <f>VLOOKUP(G8383,Mapping!$E$2:$F$246,2,0)</f>
        <v>S2</v>
      </c>
    </row>
    <row r="8384" spans="5:11" x14ac:dyDescent="0.25">
      <c r="E8384" s="5" t="s">
        <v>144</v>
      </c>
      <c r="F8384" s="1" t="s">
        <v>117</v>
      </c>
      <c r="G8384" s="2">
        <v>44398</v>
      </c>
      <c r="H8384" s="5">
        <v>42888.901479897198</v>
      </c>
      <c r="I8384" s="24">
        <f>VLOOKUP($E8384,Mapping!$A$2:$C$502,3,0)</f>
        <v>0</v>
      </c>
      <c r="J8384" s="24" t="str">
        <f>VLOOKUP($E8384,Mapping!$A$2:$C$502,2,0)</f>
        <v>Bug Fix</v>
      </c>
      <c r="K8384" s="24" t="str">
        <f>VLOOKUP(G8384,Mapping!$E$2:$F$246,2,0)</f>
        <v>S2</v>
      </c>
    </row>
    <row r="8385" spans="5:11" x14ac:dyDescent="0.25">
      <c r="E8385" s="5" t="s">
        <v>226</v>
      </c>
      <c r="F8385" s="1" t="s">
        <v>117</v>
      </c>
      <c r="G8385" s="2">
        <v>44398</v>
      </c>
      <c r="H8385" s="5">
        <v>0</v>
      </c>
      <c r="I8385" s="24">
        <f>VLOOKUP($E8385,Mapping!$A$2:$C$502,3,0)</f>
        <v>0</v>
      </c>
      <c r="J8385" s="24" t="str">
        <f>VLOOKUP($E8385,Mapping!$A$2:$C$502,2,0)</f>
        <v>Bug Fix</v>
      </c>
      <c r="K8385" s="24" t="str">
        <f>VLOOKUP(G8385,Mapping!$E$2:$F$246,2,0)</f>
        <v>S2</v>
      </c>
    </row>
    <row r="8386" spans="5:11" x14ac:dyDescent="0.25">
      <c r="E8386" s="5" t="s">
        <v>146</v>
      </c>
      <c r="F8386" s="1" t="s">
        <v>117</v>
      </c>
      <c r="G8386" s="2">
        <v>44398</v>
      </c>
      <c r="H8386" s="5">
        <v>0</v>
      </c>
      <c r="I8386" s="24">
        <f>VLOOKUP($E8386,Mapping!$A$2:$C$502,3,0)</f>
        <v>0</v>
      </c>
      <c r="J8386" s="24" t="str">
        <f>VLOOKUP($E8386,Mapping!$A$2:$C$502,2,0)</f>
        <v>Event After Effect</v>
      </c>
      <c r="K8386" s="24" t="str">
        <f>VLOOKUP(G8386,Mapping!$E$2:$F$246,2,0)</f>
        <v>S2</v>
      </c>
    </row>
    <row r="8387" spans="5:11" x14ac:dyDescent="0.25">
      <c r="E8387" s="5" t="s">
        <v>228</v>
      </c>
      <c r="F8387" s="1" t="s">
        <v>117</v>
      </c>
      <c r="G8387" s="2">
        <v>44398</v>
      </c>
      <c r="H8387" s="5">
        <v>5726.6824307849201</v>
      </c>
      <c r="I8387" s="24">
        <f>VLOOKUP($E8387,Mapping!$A$2:$C$502,3,0)</f>
        <v>0</v>
      </c>
      <c r="J8387" s="24" t="str">
        <f>VLOOKUP($E8387,Mapping!$A$2:$C$502,2,0)</f>
        <v>Bytedance Global</v>
      </c>
      <c r="K8387" s="24" t="str">
        <f>VLOOKUP(G8387,Mapping!$E$2:$F$246,2,0)</f>
        <v>S2</v>
      </c>
    </row>
    <row r="8388" spans="5:11" x14ac:dyDescent="0.25">
      <c r="E8388" s="5" t="s">
        <v>180</v>
      </c>
      <c r="F8388" s="1" t="s">
        <v>117</v>
      </c>
      <c r="G8388" s="2">
        <v>44398</v>
      </c>
      <c r="H8388" s="5">
        <v>-16744.698536385298</v>
      </c>
      <c r="I8388" s="24">
        <f>VLOOKUP($E8388,Mapping!$A$2:$C$502,3,0)</f>
        <v>0</v>
      </c>
      <c r="J8388" s="24" t="str">
        <f>VLOOKUP($E8388,Mapping!$A$2:$C$502,2,0)</f>
        <v>Lords Mobile</v>
      </c>
      <c r="K8388" s="24" t="str">
        <f>VLOOKUP(G8388,Mapping!$E$2:$F$246,2,0)</f>
        <v>S2</v>
      </c>
    </row>
    <row r="8389" spans="5:11" x14ac:dyDescent="0.25">
      <c r="E8389" s="5" t="s">
        <v>181</v>
      </c>
      <c r="F8389" s="1" t="s">
        <v>117</v>
      </c>
      <c r="G8389" s="2">
        <v>44398</v>
      </c>
      <c r="H8389" s="5">
        <v>-6269.6513250572898</v>
      </c>
      <c r="I8389" s="24">
        <f>VLOOKUP($E8389,Mapping!$A$2:$C$502,3,0)</f>
        <v>0</v>
      </c>
      <c r="J8389" s="24" t="str">
        <f>VLOOKUP($E8389,Mapping!$A$2:$C$502,2,0)</f>
        <v>Rise of Kingdom</v>
      </c>
      <c r="K8389" s="24" t="str">
        <f>VLOOKUP(G8389,Mapping!$E$2:$F$246,2,0)</f>
        <v>S2</v>
      </c>
    </row>
    <row r="8390" spans="5:11" x14ac:dyDescent="0.25">
      <c r="E8390" s="5" t="s">
        <v>182</v>
      </c>
      <c r="F8390" s="1" t="s">
        <v>117</v>
      </c>
      <c r="G8390" s="2">
        <v>44398</v>
      </c>
      <c r="H8390" s="5">
        <v>-4460.9642768980302</v>
      </c>
      <c r="I8390" s="24">
        <f>VLOOKUP($E8390,Mapping!$A$2:$C$502,3,0)</f>
        <v>0</v>
      </c>
      <c r="J8390" s="24" t="str">
        <f>VLOOKUP($E8390,Mapping!$A$2:$C$502,2,0)</f>
        <v>West Game</v>
      </c>
      <c r="K8390" s="24" t="str">
        <f>VLOOKUP(G8390,Mapping!$E$2:$F$246,2,0)</f>
        <v>S2</v>
      </c>
    </row>
    <row r="8391" spans="5:11" x14ac:dyDescent="0.25">
      <c r="E8391" s="5" t="s">
        <v>148</v>
      </c>
      <c r="F8391" s="1" t="s">
        <v>117</v>
      </c>
      <c r="G8391" s="2">
        <v>44398</v>
      </c>
      <c r="H8391" s="5">
        <v>0</v>
      </c>
      <c r="I8391" s="24">
        <f>VLOOKUP($E8391,Mapping!$A$2:$C$502,3,0)</f>
        <v>0</v>
      </c>
      <c r="J8391" s="24" t="str">
        <f>VLOOKUP($E8391,Mapping!$A$2:$C$502,2,0)</f>
        <v>Event After Effect</v>
      </c>
      <c r="K8391" s="24" t="str">
        <f>VLOOKUP(G8391,Mapping!$E$2:$F$246,2,0)</f>
        <v>S2</v>
      </c>
    </row>
    <row r="8392" spans="5:11" x14ac:dyDescent="0.25">
      <c r="E8392" s="5" t="s">
        <v>202</v>
      </c>
      <c r="F8392" s="1" t="s">
        <v>117</v>
      </c>
      <c r="G8392" s="2">
        <v>44398</v>
      </c>
      <c r="H8392" s="5">
        <v>0</v>
      </c>
      <c r="I8392" s="24" t="str">
        <f>VLOOKUP($E8392,Mapping!$A$2:$C$502,3,0)</f>
        <v>S1</v>
      </c>
      <c r="J8392" s="24" t="str">
        <f>VLOOKUP($E8392,Mapping!$A$2:$C$502,2,0)</f>
        <v>Facebook AEO AAA</v>
      </c>
      <c r="K8392" s="24" t="str">
        <f>VLOOKUP(G8392,Mapping!$E$2:$F$246,2,0)</f>
        <v>S2</v>
      </c>
    </row>
    <row r="8393" spans="5:11" x14ac:dyDescent="0.25">
      <c r="E8393" s="5" t="s">
        <v>203</v>
      </c>
      <c r="F8393" s="1" t="s">
        <v>117</v>
      </c>
      <c r="G8393" s="2">
        <v>44398</v>
      </c>
      <c r="H8393" s="5">
        <v>13598.554791843901</v>
      </c>
      <c r="I8393" s="24" t="str">
        <f>VLOOKUP($E8393,Mapping!$A$2:$C$502,3,0)</f>
        <v>S2</v>
      </c>
      <c r="J8393" s="24" t="str">
        <f>VLOOKUP($E8393,Mapping!$A$2:$C$502,2,0)</f>
        <v>Facebook AEO AAA</v>
      </c>
      <c r="K8393" s="24" t="str">
        <f>VLOOKUP(G8393,Mapping!$E$2:$F$246,2,0)</f>
        <v>S2</v>
      </c>
    </row>
    <row r="8394" spans="5:11" x14ac:dyDescent="0.25">
      <c r="E8394" s="5" t="s">
        <v>243</v>
      </c>
      <c r="F8394" s="1" t="s">
        <v>117</v>
      </c>
      <c r="G8394" s="2">
        <v>44398</v>
      </c>
      <c r="H8394" s="5">
        <v>0</v>
      </c>
      <c r="I8394" s="24" t="str">
        <f>VLOOKUP($E8394,Mapping!$A$2:$C$502,3,0)</f>
        <v>S3</v>
      </c>
      <c r="J8394" s="24" t="str">
        <f>VLOOKUP($E8394,Mapping!$A$2:$C$502,2,0)</f>
        <v>Facebook AEO AAA</v>
      </c>
      <c r="K8394" s="24" t="str">
        <f>VLOOKUP(G8394,Mapping!$E$2:$F$246,2,0)</f>
        <v>S2</v>
      </c>
    </row>
    <row r="8395" spans="5:11" x14ac:dyDescent="0.25">
      <c r="E8395" s="5" t="s">
        <v>204</v>
      </c>
      <c r="F8395" s="1" t="s">
        <v>117</v>
      </c>
      <c r="G8395" s="2">
        <v>44398</v>
      </c>
      <c r="H8395" s="5">
        <v>0</v>
      </c>
      <c r="I8395" s="24" t="str">
        <f>VLOOKUP($E8395,Mapping!$A$2:$C$502,3,0)</f>
        <v>Pre</v>
      </c>
      <c r="J8395" s="24" t="str">
        <f>VLOOKUP($E8395,Mapping!$A$2:$C$502,2,0)</f>
        <v>Facebook AEO AAA</v>
      </c>
      <c r="K8395" s="24" t="str">
        <f>VLOOKUP(G8395,Mapping!$E$2:$F$246,2,0)</f>
        <v>S2</v>
      </c>
    </row>
    <row r="8396" spans="5:11" x14ac:dyDescent="0.25">
      <c r="E8396" s="5" t="s">
        <v>205</v>
      </c>
      <c r="F8396" s="1" t="s">
        <v>117</v>
      </c>
      <c r="G8396" s="2">
        <v>44398</v>
      </c>
      <c r="H8396" s="5">
        <v>0</v>
      </c>
      <c r="I8396" s="24" t="str">
        <f>VLOOKUP($E8396,Mapping!$A$2:$C$502,3,0)</f>
        <v>S1</v>
      </c>
      <c r="J8396" s="24" t="str">
        <f>VLOOKUP($E8396,Mapping!$A$2:$C$502,2,0)</f>
        <v>Facebook AEO BAU</v>
      </c>
      <c r="K8396" s="24" t="str">
        <f>VLOOKUP(G8396,Mapping!$E$2:$F$246,2,0)</f>
        <v>S2</v>
      </c>
    </row>
    <row r="8397" spans="5:11" x14ac:dyDescent="0.25">
      <c r="E8397" s="5" t="s">
        <v>206</v>
      </c>
      <c r="F8397" s="1" t="s">
        <v>117</v>
      </c>
      <c r="G8397" s="2">
        <v>44398</v>
      </c>
      <c r="H8397" s="5">
        <v>20289.150097112</v>
      </c>
      <c r="I8397" s="24" t="str">
        <f>VLOOKUP($E8397,Mapping!$A$2:$C$502,3,0)</f>
        <v>S2</v>
      </c>
      <c r="J8397" s="24" t="str">
        <f>VLOOKUP($E8397,Mapping!$A$2:$C$502,2,0)</f>
        <v>Facebook AEO BAU</v>
      </c>
      <c r="K8397" s="24" t="str">
        <f>VLOOKUP(G8397,Mapping!$E$2:$F$246,2,0)</f>
        <v>S2</v>
      </c>
    </row>
    <row r="8398" spans="5:11" x14ac:dyDescent="0.25">
      <c r="E8398" s="5" t="s">
        <v>244</v>
      </c>
      <c r="F8398" s="1" t="s">
        <v>117</v>
      </c>
      <c r="G8398" s="2">
        <v>44398</v>
      </c>
      <c r="H8398" s="5">
        <v>0</v>
      </c>
      <c r="I8398" s="24" t="str">
        <f>VLOOKUP($E8398,Mapping!$A$2:$C$502,3,0)</f>
        <v>S3</v>
      </c>
      <c r="J8398" s="24" t="str">
        <f>VLOOKUP($E8398,Mapping!$A$2:$C$502,2,0)</f>
        <v>Facebook AEO BAU</v>
      </c>
      <c r="K8398" s="24" t="str">
        <f>VLOOKUP(G8398,Mapping!$E$2:$F$246,2,0)</f>
        <v>S2</v>
      </c>
    </row>
    <row r="8399" spans="5:11" x14ac:dyDescent="0.25">
      <c r="E8399" s="5" t="s">
        <v>207</v>
      </c>
      <c r="F8399" s="1" t="s">
        <v>117</v>
      </c>
      <c r="G8399" s="2">
        <v>44398</v>
      </c>
      <c r="H8399" s="5">
        <v>0</v>
      </c>
      <c r="I8399" s="24" t="str">
        <f>VLOOKUP($E8399,Mapping!$A$2:$C$502,3,0)</f>
        <v>Pre</v>
      </c>
      <c r="J8399" s="24" t="str">
        <f>VLOOKUP($E8399,Mapping!$A$2:$C$502,2,0)</f>
        <v>Facebook AEO BAU</v>
      </c>
      <c r="K8399" s="24" t="str">
        <f>VLOOKUP(G8399,Mapping!$E$2:$F$246,2,0)</f>
        <v>S2</v>
      </c>
    </row>
    <row r="8400" spans="5:11" x14ac:dyDescent="0.25">
      <c r="E8400" s="5" t="s">
        <v>208</v>
      </c>
      <c r="F8400" s="1" t="s">
        <v>117</v>
      </c>
      <c r="G8400" s="2">
        <v>44398</v>
      </c>
      <c r="H8400" s="5">
        <v>0</v>
      </c>
      <c r="I8400" s="24" t="str">
        <f>VLOOKUP($E8400,Mapping!$A$2:$C$502,3,0)</f>
        <v>Pre</v>
      </c>
      <c r="J8400" s="24" t="str">
        <f>VLOOKUP($E8400,Mapping!$A$2:$C$502,2,0)</f>
        <v>Facebook VO AAA</v>
      </c>
      <c r="K8400" s="24" t="str">
        <f>VLOOKUP(G8400,Mapping!$E$2:$F$246,2,0)</f>
        <v>S2</v>
      </c>
    </row>
    <row r="8401" spans="5:11" x14ac:dyDescent="0.25">
      <c r="E8401" s="5" t="s">
        <v>209</v>
      </c>
      <c r="F8401" s="1" t="s">
        <v>117</v>
      </c>
      <c r="G8401" s="2">
        <v>44398</v>
      </c>
      <c r="H8401" s="5">
        <v>0</v>
      </c>
      <c r="I8401" s="24" t="str">
        <f>VLOOKUP($E8401,Mapping!$A$2:$C$502,3,0)</f>
        <v>S1</v>
      </c>
      <c r="J8401" s="24" t="str">
        <f>VLOOKUP($E8401,Mapping!$A$2:$C$502,2,0)</f>
        <v>Facebook VO AAA</v>
      </c>
      <c r="K8401" s="24" t="str">
        <f>VLOOKUP(G8401,Mapping!$E$2:$F$246,2,0)</f>
        <v>S2</v>
      </c>
    </row>
    <row r="8402" spans="5:11" x14ac:dyDescent="0.25">
      <c r="E8402" s="5" t="s">
        <v>210</v>
      </c>
      <c r="F8402" s="1" t="s">
        <v>117</v>
      </c>
      <c r="G8402" s="2">
        <v>44398</v>
      </c>
      <c r="H8402" s="5">
        <v>3200.9170080900899</v>
      </c>
      <c r="I8402" s="24" t="str">
        <f>VLOOKUP($E8402,Mapping!$A$2:$C$502,3,0)</f>
        <v>S2</v>
      </c>
      <c r="J8402" s="24" t="str">
        <f>VLOOKUP($E8402,Mapping!$A$2:$C$502,2,0)</f>
        <v>Facebook VO AAA</v>
      </c>
      <c r="K8402" s="24" t="str">
        <f>VLOOKUP(G8402,Mapping!$E$2:$F$246,2,0)</f>
        <v>S2</v>
      </c>
    </row>
    <row r="8403" spans="5:11" x14ac:dyDescent="0.25">
      <c r="E8403" s="5" t="s">
        <v>245</v>
      </c>
      <c r="F8403" s="1" t="s">
        <v>117</v>
      </c>
      <c r="G8403" s="2">
        <v>44398</v>
      </c>
      <c r="H8403" s="5">
        <v>0</v>
      </c>
      <c r="I8403" s="24" t="str">
        <f>VLOOKUP($E8403,Mapping!$A$2:$C$502,3,0)</f>
        <v>S3</v>
      </c>
      <c r="J8403" s="24" t="str">
        <f>VLOOKUP($E8403,Mapping!$A$2:$C$502,2,0)</f>
        <v>Facebook VO AAA</v>
      </c>
      <c r="K8403" s="24" t="str">
        <f>VLOOKUP(G8403,Mapping!$E$2:$F$246,2,0)</f>
        <v>S2</v>
      </c>
    </row>
    <row r="8404" spans="5:11" x14ac:dyDescent="0.25">
      <c r="E8404" s="5" t="s">
        <v>211</v>
      </c>
      <c r="F8404" s="1" t="s">
        <v>117</v>
      </c>
      <c r="G8404" s="2">
        <v>44398</v>
      </c>
      <c r="H8404" s="5">
        <v>0</v>
      </c>
      <c r="I8404" s="24" t="str">
        <f>VLOOKUP($E8404,Mapping!$A$2:$C$502,3,0)</f>
        <v>Pre</v>
      </c>
      <c r="J8404" s="24" t="str">
        <f>VLOOKUP($E8404,Mapping!$A$2:$C$502,2,0)</f>
        <v>Facebook VO BAU</v>
      </c>
      <c r="K8404" s="24" t="str">
        <f>VLOOKUP(G8404,Mapping!$E$2:$F$246,2,0)</f>
        <v>S2</v>
      </c>
    </row>
    <row r="8405" spans="5:11" x14ac:dyDescent="0.25">
      <c r="E8405" s="5" t="s">
        <v>212</v>
      </c>
      <c r="F8405" s="1" t="s">
        <v>117</v>
      </c>
      <c r="G8405" s="2">
        <v>44398</v>
      </c>
      <c r="H8405" s="5">
        <v>0</v>
      </c>
      <c r="I8405" s="24" t="str">
        <f>VLOOKUP($E8405,Mapping!$A$2:$C$502,3,0)</f>
        <v>S1</v>
      </c>
      <c r="J8405" s="24" t="str">
        <f>VLOOKUP($E8405,Mapping!$A$2:$C$502,2,0)</f>
        <v>Facebook VO BAU</v>
      </c>
      <c r="K8405" s="24" t="str">
        <f>VLOOKUP(G8405,Mapping!$E$2:$F$246,2,0)</f>
        <v>S2</v>
      </c>
    </row>
    <row r="8406" spans="5:11" x14ac:dyDescent="0.25">
      <c r="E8406" s="5" t="s">
        <v>213</v>
      </c>
      <c r="F8406" s="1" t="s">
        <v>117</v>
      </c>
      <c r="G8406" s="2">
        <v>44398</v>
      </c>
      <c r="H8406" s="5">
        <v>5004.5249862493401</v>
      </c>
      <c r="I8406" s="24" t="str">
        <f>VLOOKUP($E8406,Mapping!$A$2:$C$502,3,0)</f>
        <v>S2</v>
      </c>
      <c r="J8406" s="24" t="str">
        <f>VLOOKUP($E8406,Mapping!$A$2:$C$502,2,0)</f>
        <v>Facebook VO BAU</v>
      </c>
      <c r="K8406" s="24" t="str">
        <f>VLOOKUP(G8406,Mapping!$E$2:$F$246,2,0)</f>
        <v>S2</v>
      </c>
    </row>
    <row r="8407" spans="5:11" x14ac:dyDescent="0.25">
      <c r="E8407" s="5" t="s">
        <v>246</v>
      </c>
      <c r="F8407" s="1" t="s">
        <v>117</v>
      </c>
      <c r="G8407" s="2">
        <v>44398</v>
      </c>
      <c r="H8407" s="5">
        <v>0</v>
      </c>
      <c r="I8407" s="24" t="str">
        <f>VLOOKUP($E8407,Mapping!$A$2:$C$502,3,0)</f>
        <v>S3</v>
      </c>
      <c r="J8407" s="24" t="str">
        <f>VLOOKUP($E8407,Mapping!$A$2:$C$502,2,0)</f>
        <v>Facebook VO BAU</v>
      </c>
      <c r="K8407" s="24" t="str">
        <f>VLOOKUP(G8407,Mapping!$E$2:$F$246,2,0)</f>
        <v>S2</v>
      </c>
    </row>
    <row r="8408" spans="5:11" x14ac:dyDescent="0.25">
      <c r="E8408" s="5" t="s">
        <v>214</v>
      </c>
      <c r="F8408" s="1" t="s">
        <v>117</v>
      </c>
      <c r="G8408" s="2">
        <v>44398</v>
      </c>
      <c r="H8408" s="5">
        <v>0</v>
      </c>
      <c r="I8408" s="24" t="str">
        <f>VLOOKUP($E8408,Mapping!$A$2:$C$502,3,0)</f>
        <v>Pre</v>
      </c>
      <c r="J8408" s="24" t="str">
        <f>VLOOKUP($E8408,Mapping!$A$2:$C$502,2,0)</f>
        <v>Facebook VO Dynamic</v>
      </c>
      <c r="K8408" s="24" t="str">
        <f>VLOOKUP(G8408,Mapping!$E$2:$F$246,2,0)</f>
        <v>S2</v>
      </c>
    </row>
    <row r="8409" spans="5:11" x14ac:dyDescent="0.25">
      <c r="E8409" s="5" t="s">
        <v>215</v>
      </c>
      <c r="F8409" s="1" t="s">
        <v>117</v>
      </c>
      <c r="G8409" s="2">
        <v>44398</v>
      </c>
      <c r="H8409" s="5">
        <v>0</v>
      </c>
      <c r="I8409" s="24" t="str">
        <f>VLOOKUP($E8409,Mapping!$A$2:$C$502,3,0)</f>
        <v>S1</v>
      </c>
      <c r="J8409" s="24" t="str">
        <f>VLOOKUP($E8409,Mapping!$A$2:$C$502,2,0)</f>
        <v>Facebook VO Dynamic</v>
      </c>
      <c r="K8409" s="24" t="str">
        <f>VLOOKUP(G8409,Mapping!$E$2:$F$246,2,0)</f>
        <v>S2</v>
      </c>
    </row>
    <row r="8410" spans="5:11" x14ac:dyDescent="0.25">
      <c r="E8410" s="5" t="s">
        <v>216</v>
      </c>
      <c r="F8410" s="1" t="s">
        <v>117</v>
      </c>
      <c r="G8410" s="2">
        <v>44398</v>
      </c>
      <c r="H8410" s="5">
        <v>0</v>
      </c>
      <c r="I8410" s="24" t="str">
        <f>VLOOKUP($E8410,Mapping!$A$2:$C$502,3,0)</f>
        <v>Pre</v>
      </c>
      <c r="J8410" s="24" t="str">
        <f>VLOOKUP($E8410,Mapping!$A$2:$C$502,2,0)</f>
        <v>Google Display</v>
      </c>
      <c r="K8410" s="24" t="str">
        <f>VLOOKUP(G8410,Mapping!$E$2:$F$246,2,0)</f>
        <v>S2</v>
      </c>
    </row>
    <row r="8411" spans="5:11" x14ac:dyDescent="0.25">
      <c r="E8411" s="5" t="s">
        <v>217</v>
      </c>
      <c r="F8411" s="1" t="s">
        <v>117</v>
      </c>
      <c r="G8411" s="2">
        <v>44398</v>
      </c>
      <c r="H8411" s="5">
        <v>0</v>
      </c>
      <c r="I8411" s="24">
        <f>VLOOKUP($E8411,Mapping!$A$2:$C$502,3,0)</f>
        <v>0</v>
      </c>
      <c r="J8411" s="24" t="str">
        <f>VLOOKUP($E8411,Mapping!$A$2:$C$502,2,0)</f>
        <v>Google Display</v>
      </c>
      <c r="K8411" s="24" t="str">
        <f>VLOOKUP(G8411,Mapping!$E$2:$F$246,2,0)</f>
        <v>S2</v>
      </c>
    </row>
    <row r="8412" spans="5:11" x14ac:dyDescent="0.25">
      <c r="E8412" s="5" t="s">
        <v>229</v>
      </c>
      <c r="F8412" s="1" t="s">
        <v>117</v>
      </c>
      <c r="G8412" s="2">
        <v>44398</v>
      </c>
      <c r="H8412" s="5">
        <v>13628.547919995101</v>
      </c>
      <c r="I8412" s="24">
        <f>VLOOKUP($E8412,Mapping!$A$2:$C$502,3,0)</f>
        <v>0</v>
      </c>
      <c r="J8412" s="24" t="str">
        <f>VLOOKUP($E8412,Mapping!$A$2:$C$502,2,0)</f>
        <v>Google Display</v>
      </c>
      <c r="K8412" s="24" t="str">
        <f>VLOOKUP(G8412,Mapping!$E$2:$F$246,2,0)</f>
        <v>S2</v>
      </c>
    </row>
    <row r="8413" spans="5:11" x14ac:dyDescent="0.25">
      <c r="E8413" s="5" t="s">
        <v>218</v>
      </c>
      <c r="F8413" s="1" t="s">
        <v>117</v>
      </c>
      <c r="G8413" s="2">
        <v>44398</v>
      </c>
      <c r="H8413" s="5">
        <v>0</v>
      </c>
      <c r="I8413" s="24">
        <f>VLOOKUP($E8413,Mapping!$A$2:$C$502,3,0)</f>
        <v>0</v>
      </c>
      <c r="J8413" s="24" t="str">
        <f>VLOOKUP($E8413,Mapping!$A$2:$C$502,2,0)</f>
        <v>Google Display</v>
      </c>
      <c r="K8413" s="24" t="str">
        <f>VLOOKUP(G8413,Mapping!$E$2:$F$246,2,0)</f>
        <v>S2</v>
      </c>
    </row>
    <row r="8414" spans="5:11" x14ac:dyDescent="0.25">
      <c r="E8414" s="5" t="s">
        <v>230</v>
      </c>
      <c r="F8414" s="1" t="s">
        <v>117</v>
      </c>
      <c r="G8414" s="2">
        <v>44398</v>
      </c>
      <c r="H8414" s="5">
        <v>0</v>
      </c>
      <c r="I8414" s="24" t="str">
        <f>VLOOKUP($E8414,Mapping!$A$2:$C$502,3,0)</f>
        <v>S1</v>
      </c>
      <c r="J8414" s="24" t="str">
        <f>VLOOKUP($E8414,Mapping!$A$2:$C$502,2,0)</f>
        <v>Google Display</v>
      </c>
      <c r="K8414" s="24" t="str">
        <f>VLOOKUP(G8414,Mapping!$E$2:$F$246,2,0)</f>
        <v>S2</v>
      </c>
    </row>
    <row r="8415" spans="5:11" x14ac:dyDescent="0.25">
      <c r="E8415" s="5" t="s">
        <v>219</v>
      </c>
      <c r="F8415" s="1" t="s">
        <v>117</v>
      </c>
      <c r="G8415" s="2">
        <v>44398</v>
      </c>
      <c r="H8415" s="5">
        <v>0</v>
      </c>
      <c r="I8415" s="24" t="str">
        <f>VLOOKUP($E8415,Mapping!$A$2:$C$502,3,0)</f>
        <v>Pre</v>
      </c>
      <c r="J8415" s="24" t="str">
        <f>VLOOKUP($E8415,Mapping!$A$2:$C$502,2,0)</f>
        <v>Google Youtube</v>
      </c>
      <c r="K8415" s="24" t="str">
        <f>VLOOKUP(G8415,Mapping!$E$2:$F$246,2,0)</f>
        <v>S2</v>
      </c>
    </row>
    <row r="8416" spans="5:11" x14ac:dyDescent="0.25">
      <c r="E8416" s="5" t="s">
        <v>220</v>
      </c>
      <c r="F8416" s="1" t="s">
        <v>117</v>
      </c>
      <c r="G8416" s="2">
        <v>44398</v>
      </c>
      <c r="H8416" s="5">
        <v>0</v>
      </c>
      <c r="I8416" s="24">
        <f>VLOOKUP($E8416,Mapping!$A$2:$C$502,3,0)</f>
        <v>0</v>
      </c>
      <c r="J8416" s="24" t="str">
        <f>VLOOKUP($E8416,Mapping!$A$2:$C$502,2,0)</f>
        <v>Google Youtube</v>
      </c>
      <c r="K8416" s="24" t="str">
        <f>VLOOKUP(G8416,Mapping!$E$2:$F$246,2,0)</f>
        <v>S2</v>
      </c>
    </row>
    <row r="8417" spans="5:11" x14ac:dyDescent="0.25">
      <c r="E8417" s="5" t="s">
        <v>231</v>
      </c>
      <c r="F8417" s="1" t="s">
        <v>117</v>
      </c>
      <c r="G8417" s="2">
        <v>44398</v>
      </c>
      <c r="H8417" s="5">
        <v>9678.1058571361209</v>
      </c>
      <c r="I8417" s="24">
        <f>VLOOKUP($E8417,Mapping!$A$2:$C$502,3,0)</f>
        <v>0</v>
      </c>
      <c r="J8417" s="24" t="str">
        <f>VLOOKUP($E8417,Mapping!$A$2:$C$502,2,0)</f>
        <v>Google Youtube</v>
      </c>
      <c r="K8417" s="24" t="str">
        <f>VLOOKUP(G8417,Mapping!$E$2:$F$246,2,0)</f>
        <v>S2</v>
      </c>
    </row>
    <row r="8418" spans="5:11" x14ac:dyDescent="0.25">
      <c r="E8418" s="5" t="s">
        <v>221</v>
      </c>
      <c r="F8418" s="1" t="s">
        <v>117</v>
      </c>
      <c r="G8418" s="2">
        <v>44398</v>
      </c>
      <c r="H8418" s="5">
        <v>0</v>
      </c>
      <c r="I8418" s="24">
        <f>VLOOKUP($E8418,Mapping!$A$2:$C$502,3,0)</f>
        <v>0</v>
      </c>
      <c r="J8418" s="24" t="str">
        <f>VLOOKUP($E8418,Mapping!$A$2:$C$502,2,0)</f>
        <v>Google Youtube</v>
      </c>
      <c r="K8418" s="24" t="str">
        <f>VLOOKUP(G8418,Mapping!$E$2:$F$246,2,0)</f>
        <v>S2</v>
      </c>
    </row>
    <row r="8419" spans="5:11" x14ac:dyDescent="0.25">
      <c r="E8419" s="5" t="s">
        <v>232</v>
      </c>
      <c r="F8419" s="1" t="s">
        <v>117</v>
      </c>
      <c r="G8419" s="2">
        <v>44398</v>
      </c>
      <c r="H8419" s="5">
        <v>0</v>
      </c>
      <c r="I8419" s="24" t="str">
        <f>VLOOKUP($E8419,Mapping!$A$2:$C$502,3,0)</f>
        <v>S1</v>
      </c>
      <c r="J8419" s="24" t="str">
        <f>VLOOKUP($E8419,Mapping!$A$2:$C$502,2,0)</f>
        <v>Google Youtube</v>
      </c>
      <c r="K8419" s="24" t="str">
        <f>VLOOKUP(G8419,Mapping!$E$2:$F$246,2,0)</f>
        <v>S2</v>
      </c>
    </row>
    <row r="8420" spans="5:11" x14ac:dyDescent="0.25">
      <c r="E8420" s="5" t="s">
        <v>73</v>
      </c>
      <c r="F8420" s="1" t="s">
        <v>117</v>
      </c>
      <c r="G8420" s="2">
        <v>44398</v>
      </c>
      <c r="H8420" s="5">
        <v>282876.95580592903</v>
      </c>
      <c r="I8420" s="24">
        <f>VLOOKUP($E8420,Mapping!$A$2:$C$502,3,0)</f>
        <v>0</v>
      </c>
      <c r="J8420" s="24">
        <f>VLOOKUP($E8420,Mapping!$A$2:$C$502,2,0)</f>
        <v>0</v>
      </c>
      <c r="K8420" s="24" t="str">
        <f>VLOOKUP(G8420,Mapping!$E$2:$F$246,2,0)</f>
        <v>S2</v>
      </c>
    </row>
    <row r="8421" spans="5:11" x14ac:dyDescent="0.25">
      <c r="E8421" s="5" t="s">
        <v>149</v>
      </c>
      <c r="F8421" s="1" t="s">
        <v>117</v>
      </c>
      <c r="G8421" s="2">
        <v>44398</v>
      </c>
      <c r="H8421" s="5">
        <v>0</v>
      </c>
      <c r="I8421" s="24">
        <f>VLOOKUP($E8421,Mapping!$A$2:$C$502,3,0)</f>
        <v>0</v>
      </c>
      <c r="J8421" s="24" t="str">
        <f>VLOOKUP($E8421,Mapping!$A$2:$C$502,2,0)</f>
        <v>Event After Effect</v>
      </c>
      <c r="K8421" s="24" t="str">
        <f>VLOOKUP(G8421,Mapping!$E$2:$F$246,2,0)</f>
        <v>S2</v>
      </c>
    </row>
    <row r="8422" spans="5:11" x14ac:dyDescent="0.25">
      <c r="E8422" s="5" t="s">
        <v>150</v>
      </c>
      <c r="F8422" s="1" t="s">
        <v>117</v>
      </c>
      <c r="G8422" s="2">
        <v>44398</v>
      </c>
      <c r="H8422" s="5">
        <v>0</v>
      </c>
      <c r="I8422" s="24">
        <f>VLOOKUP($E8422,Mapping!$A$2:$C$502,3,0)</f>
        <v>0</v>
      </c>
      <c r="J8422" s="24" t="str">
        <f>VLOOKUP($E8422,Mapping!$A$2:$C$502,2,0)</f>
        <v>Internal Event</v>
      </c>
      <c r="K8422" s="24" t="str">
        <f>VLOOKUP(G8422,Mapping!$E$2:$F$246,2,0)</f>
        <v>S2</v>
      </c>
    </row>
    <row r="8423" spans="5:11" x14ac:dyDescent="0.25">
      <c r="E8423" s="5" t="s">
        <v>151</v>
      </c>
      <c r="F8423" s="1" t="s">
        <v>117</v>
      </c>
      <c r="G8423" s="2">
        <v>44398</v>
      </c>
      <c r="H8423" s="5">
        <v>0</v>
      </c>
      <c r="I8423" s="24">
        <f>VLOOKUP($E8423,Mapping!$A$2:$C$502,3,0)</f>
        <v>0</v>
      </c>
      <c r="J8423" s="24" t="str">
        <f>VLOOKUP($E8423,Mapping!$A$2:$C$502,2,0)</f>
        <v>Internal Event</v>
      </c>
      <c r="K8423" s="24" t="str">
        <f>VLOOKUP(G8423,Mapping!$E$2:$F$246,2,0)</f>
        <v>S2</v>
      </c>
    </row>
    <row r="8424" spans="5:11" x14ac:dyDescent="0.25">
      <c r="E8424" s="5" t="s">
        <v>152</v>
      </c>
      <c r="F8424" s="1" t="s">
        <v>117</v>
      </c>
      <c r="G8424" s="2">
        <v>44398</v>
      </c>
      <c r="H8424" s="5">
        <v>0</v>
      </c>
      <c r="I8424" s="24">
        <f>VLOOKUP($E8424,Mapping!$A$2:$C$502,3,0)</f>
        <v>0</v>
      </c>
      <c r="J8424" s="24" t="str">
        <f>VLOOKUP($E8424,Mapping!$A$2:$C$502,2,0)</f>
        <v>Internal Event</v>
      </c>
      <c r="K8424" s="24" t="str">
        <f>VLOOKUP(G8424,Mapping!$E$2:$F$246,2,0)</f>
        <v>S2</v>
      </c>
    </row>
    <row r="8425" spans="5:11" x14ac:dyDescent="0.25">
      <c r="E8425" s="5" t="s">
        <v>153</v>
      </c>
      <c r="F8425" s="1" t="s">
        <v>117</v>
      </c>
      <c r="G8425" s="2">
        <v>44398</v>
      </c>
      <c r="H8425" s="5">
        <v>0</v>
      </c>
      <c r="I8425" s="24">
        <f>VLOOKUP($E8425,Mapping!$A$2:$C$502,3,0)</f>
        <v>0</v>
      </c>
      <c r="J8425" s="24" t="str">
        <f>VLOOKUP($E8425,Mapping!$A$2:$C$502,2,0)</f>
        <v>Monday Effect</v>
      </c>
      <c r="K8425" s="24" t="str">
        <f>VLOOKUP(G8425,Mapping!$E$2:$F$246,2,0)</f>
        <v>S2</v>
      </c>
    </row>
    <row r="8426" spans="5:11" x14ac:dyDescent="0.25">
      <c r="E8426" s="5" t="s">
        <v>154</v>
      </c>
      <c r="F8426" s="1" t="s">
        <v>117</v>
      </c>
      <c r="G8426" s="2">
        <v>44398</v>
      </c>
      <c r="H8426" s="5">
        <v>0</v>
      </c>
      <c r="I8426" s="24">
        <f>VLOOKUP($E8426,Mapping!$A$2:$C$502,3,0)</f>
        <v>0</v>
      </c>
      <c r="J8426" s="24" t="str">
        <f>VLOOKUP($E8426,Mapping!$A$2:$C$502,2,0)</f>
        <v>New Content</v>
      </c>
      <c r="K8426" s="24" t="str">
        <f>VLOOKUP(G8426,Mapping!$E$2:$F$246,2,0)</f>
        <v>S2</v>
      </c>
    </row>
    <row r="8427" spans="5:11" x14ac:dyDescent="0.25">
      <c r="E8427" s="5" t="s">
        <v>155</v>
      </c>
      <c r="F8427" s="1" t="s">
        <v>117</v>
      </c>
      <c r="G8427" s="2">
        <v>44398</v>
      </c>
      <c r="H8427" s="5">
        <v>0</v>
      </c>
      <c r="I8427" s="24">
        <f>VLOOKUP($E8427,Mapping!$A$2:$C$502,3,0)</f>
        <v>0</v>
      </c>
      <c r="J8427" s="24" t="str">
        <f>VLOOKUP($E8427,Mapping!$A$2:$C$502,2,0)</f>
        <v>Internal Event</v>
      </c>
      <c r="K8427" s="24" t="str">
        <f>VLOOKUP(G8427,Mapping!$E$2:$F$246,2,0)</f>
        <v>S2</v>
      </c>
    </row>
    <row r="8428" spans="5:11" x14ac:dyDescent="0.25">
      <c r="E8428" s="5" t="s">
        <v>156</v>
      </c>
      <c r="F8428" s="1" t="s">
        <v>117</v>
      </c>
      <c r="G8428" s="2">
        <v>44398</v>
      </c>
      <c r="H8428" s="5">
        <v>0</v>
      </c>
      <c r="I8428" s="24">
        <f>VLOOKUP($E8428,Mapping!$A$2:$C$502,3,0)</f>
        <v>0</v>
      </c>
      <c r="J8428" s="24" t="str">
        <f>VLOOKUP($E8428,Mapping!$A$2:$C$502,2,0)</f>
        <v>Internal Event</v>
      </c>
      <c r="K8428" s="24" t="str">
        <f>VLOOKUP(G8428,Mapping!$E$2:$F$246,2,0)</f>
        <v>S2</v>
      </c>
    </row>
    <row r="8429" spans="5:11" x14ac:dyDescent="0.25">
      <c r="E8429" s="5" t="s">
        <v>233</v>
      </c>
      <c r="F8429" s="1" t="s">
        <v>117</v>
      </c>
      <c r="G8429" s="2">
        <v>44398</v>
      </c>
      <c r="H8429" s="5">
        <v>7363.9822117410004</v>
      </c>
      <c r="I8429" s="24" t="str">
        <f>VLOOKUP($E8429,Mapping!$A$2:$C$502,3,0)</f>
        <v>S2</v>
      </c>
      <c r="J8429" s="24" t="str">
        <f>VLOOKUP($E8429,Mapping!$A$2:$C$502,2,0)</f>
        <v>Reddit</v>
      </c>
      <c r="K8429" s="24" t="str">
        <f>VLOOKUP(G8429,Mapping!$E$2:$F$246,2,0)</f>
        <v>S2</v>
      </c>
    </row>
    <row r="8430" spans="5:11" x14ac:dyDescent="0.25">
      <c r="E8430" s="5" t="s">
        <v>158</v>
      </c>
      <c r="F8430" s="1" t="s">
        <v>117</v>
      </c>
      <c r="G8430" s="2">
        <v>44398</v>
      </c>
      <c r="H8430" s="5">
        <v>0</v>
      </c>
      <c r="I8430" s="24">
        <f>VLOOKUP($E8430,Mapping!$A$2:$C$502,3,0)</f>
        <v>0</v>
      </c>
      <c r="J8430" s="24" t="str">
        <f>VLOOKUP($E8430,Mapping!$A$2:$C$502,2,0)</f>
        <v>Internal Event</v>
      </c>
      <c r="K8430" s="24" t="str">
        <f>VLOOKUP(G8430,Mapping!$E$2:$F$246,2,0)</f>
        <v>S2</v>
      </c>
    </row>
    <row r="8431" spans="5:11" x14ac:dyDescent="0.25">
      <c r="E8431" s="5" t="s">
        <v>159</v>
      </c>
      <c r="F8431" s="1" t="s">
        <v>117</v>
      </c>
      <c r="G8431" s="2">
        <v>44398</v>
      </c>
      <c r="H8431" s="5">
        <v>0</v>
      </c>
      <c r="I8431" s="24">
        <f>VLOOKUP($E8431,Mapping!$A$2:$C$502,3,0)</f>
        <v>0</v>
      </c>
      <c r="J8431" s="24" t="str">
        <f>VLOOKUP($E8431,Mapping!$A$2:$C$502,2,0)</f>
        <v>Event After Effect</v>
      </c>
      <c r="K8431" s="24" t="str">
        <f>VLOOKUP(G8431,Mapping!$E$2:$F$246,2,0)</f>
        <v>S2</v>
      </c>
    </row>
    <row r="8432" spans="5:11" x14ac:dyDescent="0.25">
      <c r="E8432" s="5" t="s">
        <v>160</v>
      </c>
      <c r="F8432" s="1" t="s">
        <v>117</v>
      </c>
      <c r="G8432" s="2">
        <v>44398</v>
      </c>
      <c r="H8432" s="5">
        <v>0</v>
      </c>
      <c r="I8432" s="24">
        <f>VLOOKUP($E8432,Mapping!$A$2:$C$502,3,0)</f>
        <v>0</v>
      </c>
      <c r="J8432" s="24" t="str">
        <f>VLOOKUP($E8432,Mapping!$A$2:$C$502,2,0)</f>
        <v>Event After Effect</v>
      </c>
      <c r="K8432" s="24" t="str">
        <f>VLOOKUP(G8432,Mapping!$E$2:$F$246,2,0)</f>
        <v>S2</v>
      </c>
    </row>
    <row r="8433" spans="5:11" x14ac:dyDescent="0.25">
      <c r="E8433" s="5" t="s">
        <v>161</v>
      </c>
      <c r="F8433" s="1" t="s">
        <v>117</v>
      </c>
      <c r="G8433" s="2">
        <v>44398</v>
      </c>
      <c r="H8433" s="5">
        <v>0</v>
      </c>
      <c r="I8433" s="24">
        <f>VLOOKUP($E8433,Mapping!$A$2:$C$502,3,0)</f>
        <v>0</v>
      </c>
      <c r="J8433" s="24" t="str">
        <f>VLOOKUP($E8433,Mapping!$A$2:$C$502,2,0)</f>
        <v>Internal Event</v>
      </c>
      <c r="K8433" s="24" t="str">
        <f>VLOOKUP(G8433,Mapping!$E$2:$F$246,2,0)</f>
        <v>S2</v>
      </c>
    </row>
    <row r="8434" spans="5:11" x14ac:dyDescent="0.25">
      <c r="E8434" s="5" t="s">
        <v>162</v>
      </c>
      <c r="F8434" s="1" t="s">
        <v>117</v>
      </c>
      <c r="G8434" s="2">
        <v>44398</v>
      </c>
      <c r="H8434" s="5">
        <v>0</v>
      </c>
      <c r="I8434" s="24">
        <f>VLOOKUP($E8434,Mapping!$A$2:$C$502,3,0)</f>
        <v>0</v>
      </c>
      <c r="J8434" s="24" t="str">
        <f>VLOOKUP($E8434,Mapping!$A$2:$C$502,2,0)</f>
        <v>Tuesday Effect</v>
      </c>
      <c r="K8434" s="24" t="str">
        <f>VLOOKUP(G8434,Mapping!$E$2:$F$246,2,0)</f>
        <v>S2</v>
      </c>
    </row>
    <row r="8435" spans="5:11" x14ac:dyDescent="0.25">
      <c r="E8435" s="5" t="s">
        <v>222</v>
      </c>
      <c r="F8435" s="1" t="s">
        <v>117</v>
      </c>
      <c r="G8435" s="2">
        <v>44398</v>
      </c>
      <c r="H8435" s="5">
        <v>0</v>
      </c>
      <c r="I8435" s="24" t="str">
        <f>VLOOKUP($E8435,Mapping!$A$2:$C$502,3,0)</f>
        <v>Pre</v>
      </c>
      <c r="J8435" s="24" t="str">
        <f>VLOOKUP($E8435,Mapping!$A$2:$C$502,2,0)</f>
        <v>Unity</v>
      </c>
      <c r="K8435" s="24" t="str">
        <f>VLOOKUP(G8435,Mapping!$E$2:$F$246,2,0)</f>
        <v>S2</v>
      </c>
    </row>
    <row r="8436" spans="5:11" x14ac:dyDescent="0.25">
      <c r="E8436" s="5" t="s">
        <v>234</v>
      </c>
      <c r="F8436" s="1" t="s">
        <v>117</v>
      </c>
      <c r="G8436" s="2">
        <v>44398</v>
      </c>
      <c r="H8436" s="5">
        <v>0</v>
      </c>
      <c r="I8436" s="24" t="str">
        <f>VLOOKUP($E8436,Mapping!$A$2:$C$502,3,0)</f>
        <v>S1</v>
      </c>
      <c r="J8436" s="24" t="str">
        <f>VLOOKUP($E8436,Mapping!$A$2:$C$502,2,0)</f>
        <v>Unity</v>
      </c>
      <c r="K8436" s="24" t="str">
        <f>VLOOKUP(G8436,Mapping!$E$2:$F$246,2,0)</f>
        <v>S2</v>
      </c>
    </row>
    <row r="8437" spans="5:11" x14ac:dyDescent="0.25">
      <c r="E8437" s="5" t="s">
        <v>235</v>
      </c>
      <c r="F8437" s="1" t="s">
        <v>117</v>
      </c>
      <c r="G8437" s="2">
        <v>44398</v>
      </c>
      <c r="H8437" s="5">
        <v>5246.5660922917004</v>
      </c>
      <c r="I8437" s="24" t="str">
        <f>VLOOKUP($E8437,Mapping!$A$2:$C$502,3,0)</f>
        <v>S2</v>
      </c>
      <c r="J8437" s="24" t="str">
        <f>VLOOKUP($E8437,Mapping!$A$2:$C$502,2,0)</f>
        <v>Unity</v>
      </c>
      <c r="K8437" s="24" t="str">
        <f>VLOOKUP(G8437,Mapping!$E$2:$F$246,2,0)</f>
        <v>S2</v>
      </c>
    </row>
    <row r="8438" spans="5:11" x14ac:dyDescent="0.25">
      <c r="E8438" s="5" t="s">
        <v>247</v>
      </c>
      <c r="F8438" s="1" t="s">
        <v>117</v>
      </c>
      <c r="G8438" s="2">
        <v>44398</v>
      </c>
      <c r="H8438" s="5">
        <v>0</v>
      </c>
      <c r="I8438" s="24" t="str">
        <f>VLOOKUP($E8438,Mapping!$A$2:$C$502,3,0)</f>
        <v>S3</v>
      </c>
      <c r="J8438" s="24" t="str">
        <f>VLOOKUP($E8438,Mapping!$A$2:$C$502,2,0)</f>
        <v>Unity</v>
      </c>
      <c r="K8438" s="24" t="str">
        <f>VLOOKUP(G8438,Mapping!$E$2:$F$246,2,0)</f>
        <v>S2</v>
      </c>
    </row>
    <row r="8439" spans="5:11" x14ac:dyDescent="0.25">
      <c r="E8439" s="5" t="s">
        <v>200</v>
      </c>
      <c r="F8439" s="1" t="s">
        <v>117</v>
      </c>
      <c r="G8439" s="2">
        <v>44399</v>
      </c>
      <c r="H8439" s="5">
        <v>8487.0737088097794</v>
      </c>
      <c r="I8439" s="24">
        <f>VLOOKUP($E8439,Mapping!$A$2:$C$502,3,0)</f>
        <v>0</v>
      </c>
      <c r="J8439" s="24" t="str">
        <f>VLOOKUP($E8439,Mapping!$A$2:$C$502,2,0)</f>
        <v>Apple Search</v>
      </c>
      <c r="K8439" s="24" t="str">
        <f>VLOOKUP(G8439,Mapping!$E$2:$F$246,2,0)</f>
        <v>S2</v>
      </c>
    </row>
    <row r="8440" spans="5:11" x14ac:dyDescent="0.25">
      <c r="E8440" s="5" t="s">
        <v>227</v>
      </c>
      <c r="F8440" s="1" t="s">
        <v>117</v>
      </c>
      <c r="G8440" s="2">
        <v>44399</v>
      </c>
      <c r="H8440" s="5">
        <v>157.96040898513999</v>
      </c>
      <c r="I8440" s="24">
        <f>VLOOKUP($E8440,Mapping!$A$2:$C$502,3,0)</f>
        <v>0</v>
      </c>
      <c r="J8440" s="24" t="str">
        <f>VLOOKUP($E8440,Mapping!$A$2:$C$502,2,0)</f>
        <v>Applovin Rewarded</v>
      </c>
      <c r="K8440" s="24" t="str">
        <f>VLOOKUP(G8440,Mapping!$E$2:$F$246,2,0)</f>
        <v>S2</v>
      </c>
    </row>
    <row r="8441" spans="5:11" x14ac:dyDescent="0.25">
      <c r="E8441" s="5" t="s">
        <v>201</v>
      </c>
      <c r="F8441" s="1" t="s">
        <v>117</v>
      </c>
      <c r="G8441" s="2">
        <v>44399</v>
      </c>
      <c r="H8441" s="5">
        <v>60.806598626505199</v>
      </c>
      <c r="I8441" s="24">
        <f>VLOOKUP($E8441,Mapping!$A$2:$C$502,3,0)</f>
        <v>0</v>
      </c>
      <c r="J8441" s="24" t="str">
        <f>VLOOKUP($E8441,Mapping!$A$2:$C$502,2,0)</f>
        <v>Applovin Video</v>
      </c>
      <c r="K8441" s="24" t="str">
        <f>VLOOKUP(G8441,Mapping!$E$2:$F$246,2,0)</f>
        <v>S2</v>
      </c>
    </row>
    <row r="8442" spans="5:11" x14ac:dyDescent="0.25">
      <c r="E8442" s="5" t="s">
        <v>143</v>
      </c>
      <c r="F8442" s="1" t="s">
        <v>117</v>
      </c>
      <c r="G8442" s="2">
        <v>44399</v>
      </c>
      <c r="H8442" s="5">
        <v>0</v>
      </c>
      <c r="I8442" s="24">
        <f>VLOOKUP($E8442,Mapping!$A$2:$C$502,3,0)</f>
        <v>0</v>
      </c>
      <c r="J8442" s="24" t="str">
        <f>VLOOKUP($E8442,Mapping!$A$2:$C$502,2,0)</f>
        <v>Bug Fix</v>
      </c>
      <c r="K8442" s="24" t="str">
        <f>VLOOKUP(G8442,Mapping!$E$2:$F$246,2,0)</f>
        <v>S2</v>
      </c>
    </row>
    <row r="8443" spans="5:11" x14ac:dyDescent="0.25">
      <c r="E8443" s="5" t="s">
        <v>144</v>
      </c>
      <c r="F8443" s="1" t="s">
        <v>117</v>
      </c>
      <c r="G8443" s="2">
        <v>44399</v>
      </c>
      <c r="H8443" s="5">
        <v>0</v>
      </c>
      <c r="I8443" s="24">
        <f>VLOOKUP($E8443,Mapping!$A$2:$C$502,3,0)</f>
        <v>0</v>
      </c>
      <c r="J8443" s="24" t="str">
        <f>VLOOKUP($E8443,Mapping!$A$2:$C$502,2,0)</f>
        <v>Bug Fix</v>
      </c>
      <c r="K8443" s="24" t="str">
        <f>VLOOKUP(G8443,Mapping!$E$2:$F$246,2,0)</f>
        <v>S2</v>
      </c>
    </row>
    <row r="8444" spans="5:11" x14ac:dyDescent="0.25">
      <c r="E8444" s="5" t="s">
        <v>226</v>
      </c>
      <c r="F8444" s="1" t="s">
        <v>117</v>
      </c>
      <c r="G8444" s="2">
        <v>44399</v>
      </c>
      <c r="H8444" s="5">
        <v>0</v>
      </c>
      <c r="I8444" s="24">
        <f>VLOOKUP($E8444,Mapping!$A$2:$C$502,3,0)</f>
        <v>0</v>
      </c>
      <c r="J8444" s="24" t="str">
        <f>VLOOKUP($E8444,Mapping!$A$2:$C$502,2,0)</f>
        <v>Bug Fix</v>
      </c>
      <c r="K8444" s="24" t="str">
        <f>VLOOKUP(G8444,Mapping!$E$2:$F$246,2,0)</f>
        <v>S2</v>
      </c>
    </row>
    <row r="8445" spans="5:11" x14ac:dyDescent="0.25">
      <c r="E8445" s="5" t="s">
        <v>146</v>
      </c>
      <c r="F8445" s="1" t="s">
        <v>117</v>
      </c>
      <c r="G8445" s="2">
        <v>44399</v>
      </c>
      <c r="H8445" s="5">
        <v>0</v>
      </c>
      <c r="I8445" s="24">
        <f>VLOOKUP($E8445,Mapping!$A$2:$C$502,3,0)</f>
        <v>0</v>
      </c>
      <c r="J8445" s="24" t="str">
        <f>VLOOKUP($E8445,Mapping!$A$2:$C$502,2,0)</f>
        <v>Event After Effect</v>
      </c>
      <c r="K8445" s="24" t="str">
        <f>VLOOKUP(G8445,Mapping!$E$2:$F$246,2,0)</f>
        <v>S2</v>
      </c>
    </row>
    <row r="8446" spans="5:11" x14ac:dyDescent="0.25">
      <c r="E8446" s="5" t="s">
        <v>228</v>
      </c>
      <c r="F8446" s="1" t="s">
        <v>117</v>
      </c>
      <c r="G8446" s="2">
        <v>44399</v>
      </c>
      <c r="H8446" s="5">
        <v>5615.2107829554798</v>
      </c>
      <c r="I8446" s="24">
        <f>VLOOKUP($E8446,Mapping!$A$2:$C$502,3,0)</f>
        <v>0</v>
      </c>
      <c r="J8446" s="24" t="str">
        <f>VLOOKUP($E8446,Mapping!$A$2:$C$502,2,0)</f>
        <v>Bytedance Global</v>
      </c>
      <c r="K8446" s="24" t="str">
        <f>VLOOKUP(G8446,Mapping!$E$2:$F$246,2,0)</f>
        <v>S2</v>
      </c>
    </row>
    <row r="8447" spans="5:11" x14ac:dyDescent="0.25">
      <c r="E8447" s="5" t="s">
        <v>180</v>
      </c>
      <c r="F8447" s="1" t="s">
        <v>117</v>
      </c>
      <c r="G8447" s="2">
        <v>44399</v>
      </c>
      <c r="H8447" s="5">
        <v>-15595.415982931299</v>
      </c>
      <c r="I8447" s="24">
        <f>VLOOKUP($E8447,Mapping!$A$2:$C$502,3,0)</f>
        <v>0</v>
      </c>
      <c r="J8447" s="24" t="str">
        <f>VLOOKUP($E8447,Mapping!$A$2:$C$502,2,0)</f>
        <v>Lords Mobile</v>
      </c>
      <c r="K8447" s="24" t="str">
        <f>VLOOKUP(G8447,Mapping!$E$2:$F$246,2,0)</f>
        <v>S2</v>
      </c>
    </row>
    <row r="8448" spans="5:11" x14ac:dyDescent="0.25">
      <c r="E8448" s="5" t="s">
        <v>181</v>
      </c>
      <c r="F8448" s="1" t="s">
        <v>117</v>
      </c>
      <c r="G8448" s="2">
        <v>44399</v>
      </c>
      <c r="H8448" s="5">
        <v>-6249.1220148901102</v>
      </c>
      <c r="I8448" s="24">
        <f>VLOOKUP($E8448,Mapping!$A$2:$C$502,3,0)</f>
        <v>0</v>
      </c>
      <c r="J8448" s="24" t="str">
        <f>VLOOKUP($E8448,Mapping!$A$2:$C$502,2,0)</f>
        <v>Rise of Kingdom</v>
      </c>
      <c r="K8448" s="24" t="str">
        <f>VLOOKUP(G8448,Mapping!$E$2:$F$246,2,0)</f>
        <v>S2</v>
      </c>
    </row>
    <row r="8449" spans="5:11" x14ac:dyDescent="0.25">
      <c r="E8449" s="5" t="s">
        <v>182</v>
      </c>
      <c r="F8449" s="1" t="s">
        <v>117</v>
      </c>
      <c r="G8449" s="2">
        <v>44399</v>
      </c>
      <c r="H8449" s="5">
        <v>-4626.40401167041</v>
      </c>
      <c r="I8449" s="24">
        <f>VLOOKUP($E8449,Mapping!$A$2:$C$502,3,0)</f>
        <v>0</v>
      </c>
      <c r="J8449" s="24" t="str">
        <f>VLOOKUP($E8449,Mapping!$A$2:$C$502,2,0)</f>
        <v>West Game</v>
      </c>
      <c r="K8449" s="24" t="str">
        <f>VLOOKUP(G8449,Mapping!$E$2:$F$246,2,0)</f>
        <v>S2</v>
      </c>
    </row>
    <row r="8450" spans="5:11" x14ac:dyDescent="0.25">
      <c r="E8450" s="5" t="s">
        <v>148</v>
      </c>
      <c r="F8450" s="1" t="s">
        <v>117</v>
      </c>
      <c r="G8450" s="2">
        <v>44399</v>
      </c>
      <c r="H8450" s="5">
        <v>0</v>
      </c>
      <c r="I8450" s="24">
        <f>VLOOKUP($E8450,Mapping!$A$2:$C$502,3,0)</f>
        <v>0</v>
      </c>
      <c r="J8450" s="24" t="str">
        <f>VLOOKUP($E8450,Mapping!$A$2:$C$502,2,0)</f>
        <v>Event After Effect</v>
      </c>
      <c r="K8450" s="24" t="str">
        <f>VLOOKUP(G8450,Mapping!$E$2:$F$246,2,0)</f>
        <v>S2</v>
      </c>
    </row>
    <row r="8451" spans="5:11" x14ac:dyDescent="0.25">
      <c r="E8451" s="5" t="s">
        <v>202</v>
      </c>
      <c r="F8451" s="1" t="s">
        <v>117</v>
      </c>
      <c r="G8451" s="2">
        <v>44399</v>
      </c>
      <c r="H8451" s="5">
        <v>0</v>
      </c>
      <c r="I8451" s="24" t="str">
        <f>VLOOKUP($E8451,Mapping!$A$2:$C$502,3,0)</f>
        <v>S1</v>
      </c>
      <c r="J8451" s="24" t="str">
        <f>VLOOKUP($E8451,Mapping!$A$2:$C$502,2,0)</f>
        <v>Facebook AEO AAA</v>
      </c>
      <c r="K8451" s="24" t="str">
        <f>VLOOKUP(G8451,Mapping!$E$2:$F$246,2,0)</f>
        <v>S2</v>
      </c>
    </row>
    <row r="8452" spans="5:11" x14ac:dyDescent="0.25">
      <c r="E8452" s="5" t="s">
        <v>203</v>
      </c>
      <c r="F8452" s="1" t="s">
        <v>117</v>
      </c>
      <c r="G8452" s="2">
        <v>44399</v>
      </c>
      <c r="H8452" s="5">
        <v>12484.333898041399</v>
      </c>
      <c r="I8452" s="24" t="str">
        <f>VLOOKUP($E8452,Mapping!$A$2:$C$502,3,0)</f>
        <v>S2</v>
      </c>
      <c r="J8452" s="24" t="str">
        <f>VLOOKUP($E8452,Mapping!$A$2:$C$502,2,0)</f>
        <v>Facebook AEO AAA</v>
      </c>
      <c r="K8452" s="24" t="str">
        <f>VLOOKUP(G8452,Mapping!$E$2:$F$246,2,0)</f>
        <v>S2</v>
      </c>
    </row>
    <row r="8453" spans="5:11" x14ac:dyDescent="0.25">
      <c r="E8453" s="5" t="s">
        <v>243</v>
      </c>
      <c r="F8453" s="1" t="s">
        <v>117</v>
      </c>
      <c r="G8453" s="2">
        <v>44399</v>
      </c>
      <c r="H8453" s="5">
        <v>0</v>
      </c>
      <c r="I8453" s="24" t="str">
        <f>VLOOKUP($E8453,Mapping!$A$2:$C$502,3,0)</f>
        <v>S3</v>
      </c>
      <c r="J8453" s="24" t="str">
        <f>VLOOKUP($E8453,Mapping!$A$2:$C$502,2,0)</f>
        <v>Facebook AEO AAA</v>
      </c>
      <c r="K8453" s="24" t="str">
        <f>VLOOKUP(G8453,Mapping!$E$2:$F$246,2,0)</f>
        <v>S2</v>
      </c>
    </row>
    <row r="8454" spans="5:11" x14ac:dyDescent="0.25">
      <c r="E8454" s="5" t="s">
        <v>204</v>
      </c>
      <c r="F8454" s="1" t="s">
        <v>117</v>
      </c>
      <c r="G8454" s="2">
        <v>44399</v>
      </c>
      <c r="H8454" s="5">
        <v>0</v>
      </c>
      <c r="I8454" s="24" t="str">
        <f>VLOOKUP($E8454,Mapping!$A$2:$C$502,3,0)</f>
        <v>Pre</v>
      </c>
      <c r="J8454" s="24" t="str">
        <f>VLOOKUP($E8454,Mapping!$A$2:$C$502,2,0)</f>
        <v>Facebook AEO AAA</v>
      </c>
      <c r="K8454" s="24" t="str">
        <f>VLOOKUP(G8454,Mapping!$E$2:$F$246,2,0)</f>
        <v>S2</v>
      </c>
    </row>
    <row r="8455" spans="5:11" x14ac:dyDescent="0.25">
      <c r="E8455" s="5" t="s">
        <v>205</v>
      </c>
      <c r="F8455" s="1" t="s">
        <v>117</v>
      </c>
      <c r="G8455" s="2">
        <v>44399</v>
      </c>
      <c r="H8455" s="5">
        <v>0</v>
      </c>
      <c r="I8455" s="24" t="str">
        <f>VLOOKUP($E8455,Mapping!$A$2:$C$502,3,0)</f>
        <v>S1</v>
      </c>
      <c r="J8455" s="24" t="str">
        <f>VLOOKUP($E8455,Mapping!$A$2:$C$502,2,0)</f>
        <v>Facebook AEO BAU</v>
      </c>
      <c r="K8455" s="24" t="str">
        <f>VLOOKUP(G8455,Mapping!$E$2:$F$246,2,0)</f>
        <v>S2</v>
      </c>
    </row>
    <row r="8456" spans="5:11" x14ac:dyDescent="0.25">
      <c r="E8456" s="5" t="s">
        <v>206</v>
      </c>
      <c r="F8456" s="1" t="s">
        <v>117</v>
      </c>
      <c r="G8456" s="2">
        <v>44399</v>
      </c>
      <c r="H8456" s="5">
        <v>19427.134543490101</v>
      </c>
      <c r="I8456" s="24" t="str">
        <f>VLOOKUP($E8456,Mapping!$A$2:$C$502,3,0)</f>
        <v>S2</v>
      </c>
      <c r="J8456" s="24" t="str">
        <f>VLOOKUP($E8456,Mapping!$A$2:$C$502,2,0)</f>
        <v>Facebook AEO BAU</v>
      </c>
      <c r="K8456" s="24" t="str">
        <f>VLOOKUP(G8456,Mapping!$E$2:$F$246,2,0)</f>
        <v>S2</v>
      </c>
    </row>
    <row r="8457" spans="5:11" x14ac:dyDescent="0.25">
      <c r="E8457" s="5" t="s">
        <v>244</v>
      </c>
      <c r="F8457" s="1" t="s">
        <v>117</v>
      </c>
      <c r="G8457" s="2">
        <v>44399</v>
      </c>
      <c r="H8457" s="5">
        <v>0</v>
      </c>
      <c r="I8457" s="24" t="str">
        <f>VLOOKUP($E8457,Mapping!$A$2:$C$502,3,0)</f>
        <v>S3</v>
      </c>
      <c r="J8457" s="24" t="str">
        <f>VLOOKUP($E8457,Mapping!$A$2:$C$502,2,0)</f>
        <v>Facebook AEO BAU</v>
      </c>
      <c r="K8457" s="24" t="str">
        <f>VLOOKUP(G8457,Mapping!$E$2:$F$246,2,0)</f>
        <v>S2</v>
      </c>
    </row>
    <row r="8458" spans="5:11" x14ac:dyDescent="0.25">
      <c r="E8458" s="5" t="s">
        <v>207</v>
      </c>
      <c r="F8458" s="1" t="s">
        <v>117</v>
      </c>
      <c r="G8458" s="2">
        <v>44399</v>
      </c>
      <c r="H8458" s="5">
        <v>0</v>
      </c>
      <c r="I8458" s="24" t="str">
        <f>VLOOKUP($E8458,Mapping!$A$2:$C$502,3,0)</f>
        <v>Pre</v>
      </c>
      <c r="J8458" s="24" t="str">
        <f>VLOOKUP($E8458,Mapping!$A$2:$C$502,2,0)</f>
        <v>Facebook AEO BAU</v>
      </c>
      <c r="K8458" s="24" t="str">
        <f>VLOOKUP(G8458,Mapping!$E$2:$F$246,2,0)</f>
        <v>S2</v>
      </c>
    </row>
    <row r="8459" spans="5:11" x14ac:dyDescent="0.25">
      <c r="E8459" s="5" t="s">
        <v>208</v>
      </c>
      <c r="F8459" s="1" t="s">
        <v>117</v>
      </c>
      <c r="G8459" s="2">
        <v>44399</v>
      </c>
      <c r="H8459" s="5">
        <v>0</v>
      </c>
      <c r="I8459" s="24" t="str">
        <f>VLOOKUP($E8459,Mapping!$A$2:$C$502,3,0)</f>
        <v>Pre</v>
      </c>
      <c r="J8459" s="24" t="str">
        <f>VLOOKUP($E8459,Mapping!$A$2:$C$502,2,0)</f>
        <v>Facebook VO AAA</v>
      </c>
      <c r="K8459" s="24" t="str">
        <f>VLOOKUP(G8459,Mapping!$E$2:$F$246,2,0)</f>
        <v>S2</v>
      </c>
    </row>
    <row r="8460" spans="5:11" x14ac:dyDescent="0.25">
      <c r="E8460" s="5" t="s">
        <v>209</v>
      </c>
      <c r="F8460" s="1" t="s">
        <v>117</v>
      </c>
      <c r="G8460" s="2">
        <v>44399</v>
      </c>
      <c r="H8460" s="5">
        <v>0</v>
      </c>
      <c r="I8460" s="24" t="str">
        <f>VLOOKUP($E8460,Mapping!$A$2:$C$502,3,0)</f>
        <v>S1</v>
      </c>
      <c r="J8460" s="24" t="str">
        <f>VLOOKUP($E8460,Mapping!$A$2:$C$502,2,0)</f>
        <v>Facebook VO AAA</v>
      </c>
      <c r="K8460" s="24" t="str">
        <f>VLOOKUP(G8460,Mapping!$E$2:$F$246,2,0)</f>
        <v>S2</v>
      </c>
    </row>
    <row r="8461" spans="5:11" x14ac:dyDescent="0.25">
      <c r="E8461" s="5" t="s">
        <v>210</v>
      </c>
      <c r="F8461" s="1" t="s">
        <v>117</v>
      </c>
      <c r="G8461" s="2">
        <v>44399</v>
      </c>
      <c r="H8461" s="5">
        <v>3280.1906921631798</v>
      </c>
      <c r="I8461" s="24" t="str">
        <f>VLOOKUP($E8461,Mapping!$A$2:$C$502,3,0)</f>
        <v>S2</v>
      </c>
      <c r="J8461" s="24" t="str">
        <f>VLOOKUP($E8461,Mapping!$A$2:$C$502,2,0)</f>
        <v>Facebook VO AAA</v>
      </c>
      <c r="K8461" s="24" t="str">
        <f>VLOOKUP(G8461,Mapping!$E$2:$F$246,2,0)</f>
        <v>S2</v>
      </c>
    </row>
    <row r="8462" spans="5:11" x14ac:dyDescent="0.25">
      <c r="E8462" s="5" t="s">
        <v>245</v>
      </c>
      <c r="F8462" s="1" t="s">
        <v>117</v>
      </c>
      <c r="G8462" s="2">
        <v>44399</v>
      </c>
      <c r="H8462" s="5">
        <v>0</v>
      </c>
      <c r="I8462" s="24" t="str">
        <f>VLOOKUP($E8462,Mapping!$A$2:$C$502,3,0)</f>
        <v>S3</v>
      </c>
      <c r="J8462" s="24" t="str">
        <f>VLOOKUP($E8462,Mapping!$A$2:$C$502,2,0)</f>
        <v>Facebook VO AAA</v>
      </c>
      <c r="K8462" s="24" t="str">
        <f>VLOOKUP(G8462,Mapping!$E$2:$F$246,2,0)</f>
        <v>S2</v>
      </c>
    </row>
    <row r="8463" spans="5:11" x14ac:dyDescent="0.25">
      <c r="E8463" s="5" t="s">
        <v>211</v>
      </c>
      <c r="F8463" s="1" t="s">
        <v>117</v>
      </c>
      <c r="G8463" s="2">
        <v>44399</v>
      </c>
      <c r="H8463" s="5">
        <v>0</v>
      </c>
      <c r="I8463" s="24" t="str">
        <f>VLOOKUP($E8463,Mapping!$A$2:$C$502,3,0)</f>
        <v>Pre</v>
      </c>
      <c r="J8463" s="24" t="str">
        <f>VLOOKUP($E8463,Mapping!$A$2:$C$502,2,0)</f>
        <v>Facebook VO BAU</v>
      </c>
      <c r="K8463" s="24" t="str">
        <f>VLOOKUP(G8463,Mapping!$E$2:$F$246,2,0)</f>
        <v>S2</v>
      </c>
    </row>
    <row r="8464" spans="5:11" x14ac:dyDescent="0.25">
      <c r="E8464" s="5" t="s">
        <v>212</v>
      </c>
      <c r="F8464" s="1" t="s">
        <v>117</v>
      </c>
      <c r="G8464" s="2">
        <v>44399</v>
      </c>
      <c r="H8464" s="5">
        <v>0</v>
      </c>
      <c r="I8464" s="24" t="str">
        <f>VLOOKUP($E8464,Mapping!$A$2:$C$502,3,0)</f>
        <v>S1</v>
      </c>
      <c r="J8464" s="24" t="str">
        <f>VLOOKUP($E8464,Mapping!$A$2:$C$502,2,0)</f>
        <v>Facebook VO BAU</v>
      </c>
      <c r="K8464" s="24" t="str">
        <f>VLOOKUP(G8464,Mapping!$E$2:$F$246,2,0)</f>
        <v>S2</v>
      </c>
    </row>
    <row r="8465" spans="5:11" x14ac:dyDescent="0.25">
      <c r="E8465" s="5" t="s">
        <v>213</v>
      </c>
      <c r="F8465" s="1" t="s">
        <v>117</v>
      </c>
      <c r="G8465" s="2">
        <v>44399</v>
      </c>
      <c r="H8465" s="5">
        <v>5313.6976184428004</v>
      </c>
      <c r="I8465" s="24" t="str">
        <f>VLOOKUP($E8465,Mapping!$A$2:$C$502,3,0)</f>
        <v>S2</v>
      </c>
      <c r="J8465" s="24" t="str">
        <f>VLOOKUP($E8465,Mapping!$A$2:$C$502,2,0)</f>
        <v>Facebook VO BAU</v>
      </c>
      <c r="K8465" s="24" t="str">
        <f>VLOOKUP(G8465,Mapping!$E$2:$F$246,2,0)</f>
        <v>S2</v>
      </c>
    </row>
    <row r="8466" spans="5:11" x14ac:dyDescent="0.25">
      <c r="E8466" s="5" t="s">
        <v>246</v>
      </c>
      <c r="F8466" s="1" t="s">
        <v>117</v>
      </c>
      <c r="G8466" s="2">
        <v>44399</v>
      </c>
      <c r="H8466" s="5">
        <v>0</v>
      </c>
      <c r="I8466" s="24" t="str">
        <f>VLOOKUP($E8466,Mapping!$A$2:$C$502,3,0)</f>
        <v>S3</v>
      </c>
      <c r="J8466" s="24" t="str">
        <f>VLOOKUP($E8466,Mapping!$A$2:$C$502,2,0)</f>
        <v>Facebook VO BAU</v>
      </c>
      <c r="K8466" s="24" t="str">
        <f>VLOOKUP(G8466,Mapping!$E$2:$F$246,2,0)</f>
        <v>S2</v>
      </c>
    </row>
    <row r="8467" spans="5:11" x14ac:dyDescent="0.25">
      <c r="E8467" s="5" t="s">
        <v>214</v>
      </c>
      <c r="F8467" s="1" t="s">
        <v>117</v>
      </c>
      <c r="G8467" s="2">
        <v>44399</v>
      </c>
      <c r="H8467" s="5">
        <v>0</v>
      </c>
      <c r="I8467" s="24" t="str">
        <f>VLOOKUP($E8467,Mapping!$A$2:$C$502,3,0)</f>
        <v>Pre</v>
      </c>
      <c r="J8467" s="24" t="str">
        <f>VLOOKUP($E8467,Mapping!$A$2:$C$502,2,0)</f>
        <v>Facebook VO Dynamic</v>
      </c>
      <c r="K8467" s="24" t="str">
        <f>VLOOKUP(G8467,Mapping!$E$2:$F$246,2,0)</f>
        <v>S2</v>
      </c>
    </row>
    <row r="8468" spans="5:11" x14ac:dyDescent="0.25">
      <c r="E8468" s="5" t="s">
        <v>215</v>
      </c>
      <c r="F8468" s="1" t="s">
        <v>117</v>
      </c>
      <c r="G8468" s="2">
        <v>44399</v>
      </c>
      <c r="H8468" s="5">
        <v>0</v>
      </c>
      <c r="I8468" s="24" t="str">
        <f>VLOOKUP($E8468,Mapping!$A$2:$C$502,3,0)</f>
        <v>S1</v>
      </c>
      <c r="J8468" s="24" t="str">
        <f>VLOOKUP($E8468,Mapping!$A$2:$C$502,2,0)</f>
        <v>Facebook VO Dynamic</v>
      </c>
      <c r="K8468" s="24" t="str">
        <f>VLOOKUP(G8468,Mapping!$E$2:$F$246,2,0)</f>
        <v>S2</v>
      </c>
    </row>
    <row r="8469" spans="5:11" x14ac:dyDescent="0.25">
      <c r="E8469" s="5" t="s">
        <v>216</v>
      </c>
      <c r="F8469" s="1" t="s">
        <v>117</v>
      </c>
      <c r="G8469" s="2">
        <v>44399</v>
      </c>
      <c r="H8469" s="5">
        <v>0</v>
      </c>
      <c r="I8469" s="24" t="str">
        <f>VLOOKUP($E8469,Mapping!$A$2:$C$502,3,0)</f>
        <v>Pre</v>
      </c>
      <c r="J8469" s="24" t="str">
        <f>VLOOKUP($E8469,Mapping!$A$2:$C$502,2,0)</f>
        <v>Google Display</v>
      </c>
      <c r="K8469" s="24" t="str">
        <f>VLOOKUP(G8469,Mapping!$E$2:$F$246,2,0)</f>
        <v>S2</v>
      </c>
    </row>
    <row r="8470" spans="5:11" x14ac:dyDescent="0.25">
      <c r="E8470" s="5" t="s">
        <v>217</v>
      </c>
      <c r="F8470" s="1" t="s">
        <v>117</v>
      </c>
      <c r="G8470" s="2">
        <v>44399</v>
      </c>
      <c r="H8470" s="5">
        <v>0</v>
      </c>
      <c r="I8470" s="24">
        <f>VLOOKUP($E8470,Mapping!$A$2:$C$502,3,0)</f>
        <v>0</v>
      </c>
      <c r="J8470" s="24" t="str">
        <f>VLOOKUP($E8470,Mapping!$A$2:$C$502,2,0)</f>
        <v>Google Display</v>
      </c>
      <c r="K8470" s="24" t="str">
        <f>VLOOKUP(G8470,Mapping!$E$2:$F$246,2,0)</f>
        <v>S2</v>
      </c>
    </row>
    <row r="8471" spans="5:11" x14ac:dyDescent="0.25">
      <c r="E8471" s="5" t="s">
        <v>229</v>
      </c>
      <c r="F8471" s="1" t="s">
        <v>117</v>
      </c>
      <c r="G8471" s="2">
        <v>44399</v>
      </c>
      <c r="H8471" s="5">
        <v>13672.5217099972</v>
      </c>
      <c r="I8471" s="24">
        <f>VLOOKUP($E8471,Mapping!$A$2:$C$502,3,0)</f>
        <v>0</v>
      </c>
      <c r="J8471" s="24" t="str">
        <f>VLOOKUP($E8471,Mapping!$A$2:$C$502,2,0)</f>
        <v>Google Display</v>
      </c>
      <c r="K8471" s="24" t="str">
        <f>VLOOKUP(G8471,Mapping!$E$2:$F$246,2,0)</f>
        <v>S2</v>
      </c>
    </row>
    <row r="8472" spans="5:11" x14ac:dyDescent="0.25">
      <c r="E8472" s="5" t="s">
        <v>218</v>
      </c>
      <c r="F8472" s="1" t="s">
        <v>117</v>
      </c>
      <c r="G8472" s="2">
        <v>44399</v>
      </c>
      <c r="H8472" s="5">
        <v>0</v>
      </c>
      <c r="I8472" s="24">
        <f>VLOOKUP($E8472,Mapping!$A$2:$C$502,3,0)</f>
        <v>0</v>
      </c>
      <c r="J8472" s="24" t="str">
        <f>VLOOKUP($E8472,Mapping!$A$2:$C$502,2,0)</f>
        <v>Google Display</v>
      </c>
      <c r="K8472" s="24" t="str">
        <f>VLOOKUP(G8472,Mapping!$E$2:$F$246,2,0)</f>
        <v>S2</v>
      </c>
    </row>
    <row r="8473" spans="5:11" x14ac:dyDescent="0.25">
      <c r="E8473" s="5" t="s">
        <v>230</v>
      </c>
      <c r="F8473" s="1" t="s">
        <v>117</v>
      </c>
      <c r="G8473" s="2">
        <v>44399</v>
      </c>
      <c r="H8473" s="5">
        <v>0</v>
      </c>
      <c r="I8473" s="24" t="str">
        <f>VLOOKUP($E8473,Mapping!$A$2:$C$502,3,0)</f>
        <v>S1</v>
      </c>
      <c r="J8473" s="24" t="str">
        <f>VLOOKUP($E8473,Mapping!$A$2:$C$502,2,0)</f>
        <v>Google Display</v>
      </c>
      <c r="K8473" s="24" t="str">
        <f>VLOOKUP(G8473,Mapping!$E$2:$F$246,2,0)</f>
        <v>S2</v>
      </c>
    </row>
    <row r="8474" spans="5:11" x14ac:dyDescent="0.25">
      <c r="E8474" s="5" t="s">
        <v>219</v>
      </c>
      <c r="F8474" s="1" t="s">
        <v>117</v>
      </c>
      <c r="G8474" s="2">
        <v>44399</v>
      </c>
      <c r="H8474" s="5">
        <v>0</v>
      </c>
      <c r="I8474" s="24" t="str">
        <f>VLOOKUP($E8474,Mapping!$A$2:$C$502,3,0)</f>
        <v>Pre</v>
      </c>
      <c r="J8474" s="24" t="str">
        <f>VLOOKUP($E8474,Mapping!$A$2:$C$502,2,0)</f>
        <v>Google Youtube</v>
      </c>
      <c r="K8474" s="24" t="str">
        <f>VLOOKUP(G8474,Mapping!$E$2:$F$246,2,0)</f>
        <v>S2</v>
      </c>
    </row>
    <row r="8475" spans="5:11" x14ac:dyDescent="0.25">
      <c r="E8475" s="5" t="s">
        <v>220</v>
      </c>
      <c r="F8475" s="1" t="s">
        <v>117</v>
      </c>
      <c r="G8475" s="2">
        <v>44399</v>
      </c>
      <c r="H8475" s="5">
        <v>0</v>
      </c>
      <c r="I8475" s="24">
        <f>VLOOKUP($E8475,Mapping!$A$2:$C$502,3,0)</f>
        <v>0</v>
      </c>
      <c r="J8475" s="24" t="str">
        <f>VLOOKUP($E8475,Mapping!$A$2:$C$502,2,0)</f>
        <v>Google Youtube</v>
      </c>
      <c r="K8475" s="24" t="str">
        <f>VLOOKUP(G8475,Mapping!$E$2:$F$246,2,0)</f>
        <v>S2</v>
      </c>
    </row>
    <row r="8476" spans="5:11" x14ac:dyDescent="0.25">
      <c r="E8476" s="5" t="s">
        <v>231</v>
      </c>
      <c r="F8476" s="1" t="s">
        <v>117</v>
      </c>
      <c r="G8476" s="2">
        <v>44399</v>
      </c>
      <c r="H8476" s="5">
        <v>10598.569563023701</v>
      </c>
      <c r="I8476" s="24">
        <f>VLOOKUP($E8476,Mapping!$A$2:$C$502,3,0)</f>
        <v>0</v>
      </c>
      <c r="J8476" s="24" t="str">
        <f>VLOOKUP($E8476,Mapping!$A$2:$C$502,2,0)</f>
        <v>Google Youtube</v>
      </c>
      <c r="K8476" s="24" t="str">
        <f>VLOOKUP(G8476,Mapping!$E$2:$F$246,2,0)</f>
        <v>S2</v>
      </c>
    </row>
    <row r="8477" spans="5:11" x14ac:dyDescent="0.25">
      <c r="E8477" s="5" t="s">
        <v>221</v>
      </c>
      <c r="F8477" s="1" t="s">
        <v>117</v>
      </c>
      <c r="G8477" s="2">
        <v>44399</v>
      </c>
      <c r="H8477" s="5">
        <v>0</v>
      </c>
      <c r="I8477" s="24">
        <f>VLOOKUP($E8477,Mapping!$A$2:$C$502,3,0)</f>
        <v>0</v>
      </c>
      <c r="J8477" s="24" t="str">
        <f>VLOOKUP($E8477,Mapping!$A$2:$C$502,2,0)</f>
        <v>Google Youtube</v>
      </c>
      <c r="K8477" s="24" t="str">
        <f>VLOOKUP(G8477,Mapping!$E$2:$F$246,2,0)</f>
        <v>S2</v>
      </c>
    </row>
    <row r="8478" spans="5:11" x14ac:dyDescent="0.25">
      <c r="E8478" s="5" t="s">
        <v>232</v>
      </c>
      <c r="F8478" s="1" t="s">
        <v>117</v>
      </c>
      <c r="G8478" s="2">
        <v>44399</v>
      </c>
      <c r="H8478" s="5">
        <v>0</v>
      </c>
      <c r="I8478" s="24" t="str">
        <f>VLOOKUP($E8478,Mapping!$A$2:$C$502,3,0)</f>
        <v>S1</v>
      </c>
      <c r="J8478" s="24" t="str">
        <f>VLOOKUP($E8478,Mapping!$A$2:$C$502,2,0)</f>
        <v>Google Youtube</v>
      </c>
      <c r="K8478" s="24" t="str">
        <f>VLOOKUP(G8478,Mapping!$E$2:$F$246,2,0)</f>
        <v>S2</v>
      </c>
    </row>
    <row r="8479" spans="5:11" x14ac:dyDescent="0.25">
      <c r="E8479" s="5" t="s">
        <v>73</v>
      </c>
      <c r="F8479" s="1" t="s">
        <v>117</v>
      </c>
      <c r="G8479" s="2">
        <v>44399</v>
      </c>
      <c r="H8479" s="5">
        <v>282876.95580592903</v>
      </c>
      <c r="I8479" s="24">
        <f>VLOOKUP($E8479,Mapping!$A$2:$C$502,3,0)</f>
        <v>0</v>
      </c>
      <c r="J8479" s="24">
        <f>VLOOKUP($E8479,Mapping!$A$2:$C$502,2,0)</f>
        <v>0</v>
      </c>
      <c r="K8479" s="24" t="str">
        <f>VLOOKUP(G8479,Mapping!$E$2:$F$246,2,0)</f>
        <v>S2</v>
      </c>
    </row>
    <row r="8480" spans="5:11" x14ac:dyDescent="0.25">
      <c r="E8480" s="5" t="s">
        <v>149</v>
      </c>
      <c r="F8480" s="1" t="s">
        <v>117</v>
      </c>
      <c r="G8480" s="2">
        <v>44399</v>
      </c>
      <c r="H8480" s="5">
        <v>0</v>
      </c>
      <c r="I8480" s="24">
        <f>VLOOKUP($E8480,Mapping!$A$2:$C$502,3,0)</f>
        <v>0</v>
      </c>
      <c r="J8480" s="24" t="str">
        <f>VLOOKUP($E8480,Mapping!$A$2:$C$502,2,0)</f>
        <v>Event After Effect</v>
      </c>
      <c r="K8480" s="24" t="str">
        <f>VLOOKUP(G8480,Mapping!$E$2:$F$246,2,0)</f>
        <v>S2</v>
      </c>
    </row>
    <row r="8481" spans="5:11" x14ac:dyDescent="0.25">
      <c r="E8481" s="5" t="s">
        <v>150</v>
      </c>
      <c r="F8481" s="1" t="s">
        <v>117</v>
      </c>
      <c r="G8481" s="2">
        <v>44399</v>
      </c>
      <c r="H8481" s="5">
        <v>0</v>
      </c>
      <c r="I8481" s="24">
        <f>VLOOKUP($E8481,Mapping!$A$2:$C$502,3,0)</f>
        <v>0</v>
      </c>
      <c r="J8481" s="24" t="str">
        <f>VLOOKUP($E8481,Mapping!$A$2:$C$502,2,0)</f>
        <v>Internal Event</v>
      </c>
      <c r="K8481" s="24" t="str">
        <f>VLOOKUP(G8481,Mapping!$E$2:$F$246,2,0)</f>
        <v>S2</v>
      </c>
    </row>
    <row r="8482" spans="5:11" x14ac:dyDescent="0.25">
      <c r="E8482" s="5" t="s">
        <v>151</v>
      </c>
      <c r="F8482" s="1" t="s">
        <v>117</v>
      </c>
      <c r="G8482" s="2">
        <v>44399</v>
      </c>
      <c r="H8482" s="5">
        <v>0</v>
      </c>
      <c r="I8482" s="24">
        <f>VLOOKUP($E8482,Mapping!$A$2:$C$502,3,0)</f>
        <v>0</v>
      </c>
      <c r="J8482" s="24" t="str">
        <f>VLOOKUP($E8482,Mapping!$A$2:$C$502,2,0)</f>
        <v>Internal Event</v>
      </c>
      <c r="K8482" s="24" t="str">
        <f>VLOOKUP(G8482,Mapping!$E$2:$F$246,2,0)</f>
        <v>S2</v>
      </c>
    </row>
    <row r="8483" spans="5:11" x14ac:dyDescent="0.25">
      <c r="E8483" s="5" t="s">
        <v>152</v>
      </c>
      <c r="F8483" s="1" t="s">
        <v>117</v>
      </c>
      <c r="G8483" s="2">
        <v>44399</v>
      </c>
      <c r="H8483" s="5">
        <v>0</v>
      </c>
      <c r="I8483" s="24">
        <f>VLOOKUP($E8483,Mapping!$A$2:$C$502,3,0)</f>
        <v>0</v>
      </c>
      <c r="J8483" s="24" t="str">
        <f>VLOOKUP($E8483,Mapping!$A$2:$C$502,2,0)</f>
        <v>Internal Event</v>
      </c>
      <c r="K8483" s="24" t="str">
        <f>VLOOKUP(G8483,Mapping!$E$2:$F$246,2,0)</f>
        <v>S2</v>
      </c>
    </row>
    <row r="8484" spans="5:11" x14ac:dyDescent="0.25">
      <c r="E8484" s="5" t="s">
        <v>153</v>
      </c>
      <c r="F8484" s="1" t="s">
        <v>117</v>
      </c>
      <c r="G8484" s="2">
        <v>44399</v>
      </c>
      <c r="H8484" s="5">
        <v>0</v>
      </c>
      <c r="I8484" s="24">
        <f>VLOOKUP($E8484,Mapping!$A$2:$C$502,3,0)</f>
        <v>0</v>
      </c>
      <c r="J8484" s="24" t="str">
        <f>VLOOKUP($E8484,Mapping!$A$2:$C$502,2,0)</f>
        <v>Monday Effect</v>
      </c>
      <c r="K8484" s="24" t="str">
        <f>VLOOKUP(G8484,Mapping!$E$2:$F$246,2,0)</f>
        <v>S2</v>
      </c>
    </row>
    <row r="8485" spans="5:11" x14ac:dyDescent="0.25">
      <c r="E8485" s="5" t="s">
        <v>154</v>
      </c>
      <c r="F8485" s="1" t="s">
        <v>117</v>
      </c>
      <c r="G8485" s="2">
        <v>44399</v>
      </c>
      <c r="H8485" s="5">
        <v>0</v>
      </c>
      <c r="I8485" s="24">
        <f>VLOOKUP($E8485,Mapping!$A$2:$C$502,3,0)</f>
        <v>0</v>
      </c>
      <c r="J8485" s="24" t="str">
        <f>VLOOKUP($E8485,Mapping!$A$2:$C$502,2,0)</f>
        <v>New Content</v>
      </c>
      <c r="K8485" s="24" t="str">
        <f>VLOOKUP(G8485,Mapping!$E$2:$F$246,2,0)</f>
        <v>S2</v>
      </c>
    </row>
    <row r="8486" spans="5:11" x14ac:dyDescent="0.25">
      <c r="E8486" s="5" t="s">
        <v>155</v>
      </c>
      <c r="F8486" s="1" t="s">
        <v>117</v>
      </c>
      <c r="G8486" s="2">
        <v>44399</v>
      </c>
      <c r="H8486" s="5">
        <v>0</v>
      </c>
      <c r="I8486" s="24">
        <f>VLOOKUP($E8486,Mapping!$A$2:$C$502,3,0)</f>
        <v>0</v>
      </c>
      <c r="J8486" s="24" t="str">
        <f>VLOOKUP($E8486,Mapping!$A$2:$C$502,2,0)</f>
        <v>Internal Event</v>
      </c>
      <c r="K8486" s="24" t="str">
        <f>VLOOKUP(G8486,Mapping!$E$2:$F$246,2,0)</f>
        <v>S2</v>
      </c>
    </row>
    <row r="8487" spans="5:11" x14ac:dyDescent="0.25">
      <c r="E8487" s="5" t="s">
        <v>156</v>
      </c>
      <c r="F8487" s="1" t="s">
        <v>117</v>
      </c>
      <c r="G8487" s="2">
        <v>44399</v>
      </c>
      <c r="H8487" s="5">
        <v>0</v>
      </c>
      <c r="I8487" s="24">
        <f>VLOOKUP($E8487,Mapping!$A$2:$C$502,3,0)</f>
        <v>0</v>
      </c>
      <c r="J8487" s="24" t="str">
        <f>VLOOKUP($E8487,Mapping!$A$2:$C$502,2,0)</f>
        <v>Internal Event</v>
      </c>
      <c r="K8487" s="24" t="str">
        <f>VLOOKUP(G8487,Mapping!$E$2:$F$246,2,0)</f>
        <v>S2</v>
      </c>
    </row>
    <row r="8488" spans="5:11" x14ac:dyDescent="0.25">
      <c r="E8488" s="5" t="s">
        <v>233</v>
      </c>
      <c r="F8488" s="1" t="s">
        <v>117</v>
      </c>
      <c r="G8488" s="2">
        <v>44399</v>
      </c>
      <c r="H8488" s="5">
        <v>7406.8736622469296</v>
      </c>
      <c r="I8488" s="24" t="str">
        <f>VLOOKUP($E8488,Mapping!$A$2:$C$502,3,0)</f>
        <v>S2</v>
      </c>
      <c r="J8488" s="24" t="str">
        <f>VLOOKUP($E8488,Mapping!$A$2:$C$502,2,0)</f>
        <v>Reddit</v>
      </c>
      <c r="K8488" s="24" t="str">
        <f>VLOOKUP(G8488,Mapping!$E$2:$F$246,2,0)</f>
        <v>S2</v>
      </c>
    </row>
    <row r="8489" spans="5:11" x14ac:dyDescent="0.25">
      <c r="E8489" s="5" t="s">
        <v>158</v>
      </c>
      <c r="F8489" s="1" t="s">
        <v>117</v>
      </c>
      <c r="G8489" s="2">
        <v>44399</v>
      </c>
      <c r="H8489" s="5">
        <v>0</v>
      </c>
      <c r="I8489" s="24">
        <f>VLOOKUP($E8489,Mapping!$A$2:$C$502,3,0)</f>
        <v>0</v>
      </c>
      <c r="J8489" s="24" t="str">
        <f>VLOOKUP($E8489,Mapping!$A$2:$C$502,2,0)</f>
        <v>Internal Event</v>
      </c>
      <c r="K8489" s="24" t="str">
        <f>VLOOKUP(G8489,Mapping!$E$2:$F$246,2,0)</f>
        <v>S2</v>
      </c>
    </row>
    <row r="8490" spans="5:11" x14ac:dyDescent="0.25">
      <c r="E8490" s="5" t="s">
        <v>159</v>
      </c>
      <c r="F8490" s="1" t="s">
        <v>117</v>
      </c>
      <c r="G8490" s="2">
        <v>44399</v>
      </c>
      <c r="H8490" s="5">
        <v>0</v>
      </c>
      <c r="I8490" s="24">
        <f>VLOOKUP($E8490,Mapping!$A$2:$C$502,3,0)</f>
        <v>0</v>
      </c>
      <c r="J8490" s="24" t="str">
        <f>VLOOKUP($E8490,Mapping!$A$2:$C$502,2,0)</f>
        <v>Event After Effect</v>
      </c>
      <c r="K8490" s="24" t="str">
        <f>VLOOKUP(G8490,Mapping!$E$2:$F$246,2,0)</f>
        <v>S2</v>
      </c>
    </row>
    <row r="8491" spans="5:11" x14ac:dyDescent="0.25">
      <c r="E8491" s="5" t="s">
        <v>160</v>
      </c>
      <c r="F8491" s="1" t="s">
        <v>117</v>
      </c>
      <c r="G8491" s="2">
        <v>44399</v>
      </c>
      <c r="H8491" s="5">
        <v>0</v>
      </c>
      <c r="I8491" s="24">
        <f>VLOOKUP($E8491,Mapping!$A$2:$C$502,3,0)</f>
        <v>0</v>
      </c>
      <c r="J8491" s="24" t="str">
        <f>VLOOKUP($E8491,Mapping!$A$2:$C$502,2,0)</f>
        <v>Event After Effect</v>
      </c>
      <c r="K8491" s="24" t="str">
        <f>VLOOKUP(G8491,Mapping!$E$2:$F$246,2,0)</f>
        <v>S2</v>
      </c>
    </row>
    <row r="8492" spans="5:11" x14ac:dyDescent="0.25">
      <c r="E8492" s="5" t="s">
        <v>161</v>
      </c>
      <c r="F8492" s="1" t="s">
        <v>117</v>
      </c>
      <c r="G8492" s="2">
        <v>44399</v>
      </c>
      <c r="H8492" s="5">
        <v>0</v>
      </c>
      <c r="I8492" s="24">
        <f>VLOOKUP($E8492,Mapping!$A$2:$C$502,3,0)</f>
        <v>0</v>
      </c>
      <c r="J8492" s="24" t="str">
        <f>VLOOKUP($E8492,Mapping!$A$2:$C$502,2,0)</f>
        <v>Internal Event</v>
      </c>
      <c r="K8492" s="24" t="str">
        <f>VLOOKUP(G8492,Mapping!$E$2:$F$246,2,0)</f>
        <v>S2</v>
      </c>
    </row>
    <row r="8493" spans="5:11" x14ac:dyDescent="0.25">
      <c r="E8493" s="5" t="s">
        <v>162</v>
      </c>
      <c r="F8493" s="1" t="s">
        <v>117</v>
      </c>
      <c r="G8493" s="2">
        <v>44399</v>
      </c>
      <c r="H8493" s="5">
        <v>0</v>
      </c>
      <c r="I8493" s="24">
        <f>VLOOKUP($E8493,Mapping!$A$2:$C$502,3,0)</f>
        <v>0</v>
      </c>
      <c r="J8493" s="24" t="str">
        <f>VLOOKUP($E8493,Mapping!$A$2:$C$502,2,0)</f>
        <v>Tuesday Effect</v>
      </c>
      <c r="K8493" s="24" t="str">
        <f>VLOOKUP(G8493,Mapping!$E$2:$F$246,2,0)</f>
        <v>S2</v>
      </c>
    </row>
    <row r="8494" spans="5:11" x14ac:dyDescent="0.25">
      <c r="E8494" s="5" t="s">
        <v>222</v>
      </c>
      <c r="F8494" s="1" t="s">
        <v>117</v>
      </c>
      <c r="G8494" s="2">
        <v>44399</v>
      </c>
      <c r="H8494" s="5">
        <v>0</v>
      </c>
      <c r="I8494" s="24" t="str">
        <f>VLOOKUP($E8494,Mapping!$A$2:$C$502,3,0)</f>
        <v>Pre</v>
      </c>
      <c r="J8494" s="24" t="str">
        <f>VLOOKUP($E8494,Mapping!$A$2:$C$502,2,0)</f>
        <v>Unity</v>
      </c>
      <c r="K8494" s="24" t="str">
        <f>VLOOKUP(G8494,Mapping!$E$2:$F$246,2,0)</f>
        <v>S2</v>
      </c>
    </row>
    <row r="8495" spans="5:11" x14ac:dyDescent="0.25">
      <c r="E8495" s="5" t="s">
        <v>234</v>
      </c>
      <c r="F8495" s="1" t="s">
        <v>117</v>
      </c>
      <c r="G8495" s="2">
        <v>44399</v>
      </c>
      <c r="H8495" s="5">
        <v>0</v>
      </c>
      <c r="I8495" s="24" t="str">
        <f>VLOOKUP($E8495,Mapping!$A$2:$C$502,3,0)</f>
        <v>S1</v>
      </c>
      <c r="J8495" s="24" t="str">
        <f>VLOOKUP($E8495,Mapping!$A$2:$C$502,2,0)</f>
        <v>Unity</v>
      </c>
      <c r="K8495" s="24" t="str">
        <f>VLOOKUP(G8495,Mapping!$E$2:$F$246,2,0)</f>
        <v>S2</v>
      </c>
    </row>
    <row r="8496" spans="5:11" x14ac:dyDescent="0.25">
      <c r="E8496" s="5" t="s">
        <v>235</v>
      </c>
      <c r="F8496" s="1" t="s">
        <v>117</v>
      </c>
      <c r="G8496" s="2">
        <v>44399</v>
      </c>
      <c r="H8496" s="5">
        <v>5349.7672058179896</v>
      </c>
      <c r="I8496" s="24" t="str">
        <f>VLOOKUP($E8496,Mapping!$A$2:$C$502,3,0)</f>
        <v>S2</v>
      </c>
      <c r="J8496" s="24" t="str">
        <f>VLOOKUP($E8496,Mapping!$A$2:$C$502,2,0)</f>
        <v>Unity</v>
      </c>
      <c r="K8496" s="24" t="str">
        <f>VLOOKUP(G8496,Mapping!$E$2:$F$246,2,0)</f>
        <v>S2</v>
      </c>
    </row>
    <row r="8497" spans="5:11" x14ac:dyDescent="0.25">
      <c r="E8497" s="5" t="s">
        <v>247</v>
      </c>
      <c r="F8497" s="1" t="s">
        <v>117</v>
      </c>
      <c r="G8497" s="2">
        <v>44399</v>
      </c>
      <c r="H8497" s="5">
        <v>0</v>
      </c>
      <c r="I8497" s="24" t="str">
        <f>VLOOKUP($E8497,Mapping!$A$2:$C$502,3,0)</f>
        <v>S3</v>
      </c>
      <c r="J8497" s="24" t="str">
        <f>VLOOKUP($E8497,Mapping!$A$2:$C$502,2,0)</f>
        <v>Unity</v>
      </c>
      <c r="K8497" s="24" t="str">
        <f>VLOOKUP(G8497,Mapping!$E$2:$F$246,2,0)</f>
        <v>S2</v>
      </c>
    </row>
    <row r="8498" spans="5:11" x14ac:dyDescent="0.25">
      <c r="E8498" s="5" t="s">
        <v>200</v>
      </c>
      <c r="F8498" s="1" t="s">
        <v>117</v>
      </c>
      <c r="G8498" s="2">
        <v>44400</v>
      </c>
      <c r="H8498" s="5">
        <v>8707.9316111875596</v>
      </c>
      <c r="I8498" s="24">
        <f>VLOOKUP($E8498,Mapping!$A$2:$C$502,3,0)</f>
        <v>0</v>
      </c>
      <c r="J8498" s="24" t="str">
        <f>VLOOKUP($E8498,Mapping!$A$2:$C$502,2,0)</f>
        <v>Apple Search</v>
      </c>
      <c r="K8498" s="24" t="str">
        <f>VLOOKUP(G8498,Mapping!$E$2:$F$246,2,0)</f>
        <v>S2</v>
      </c>
    </row>
    <row r="8499" spans="5:11" x14ac:dyDescent="0.25">
      <c r="E8499" s="5" t="s">
        <v>227</v>
      </c>
      <c r="F8499" s="1" t="s">
        <v>117</v>
      </c>
      <c r="G8499" s="2">
        <v>44400</v>
      </c>
      <c r="H8499" s="5">
        <v>273.551750796904</v>
      </c>
      <c r="I8499" s="24">
        <f>VLOOKUP($E8499,Mapping!$A$2:$C$502,3,0)</f>
        <v>0</v>
      </c>
      <c r="J8499" s="24" t="str">
        <f>VLOOKUP($E8499,Mapping!$A$2:$C$502,2,0)</f>
        <v>Applovin Rewarded</v>
      </c>
      <c r="K8499" s="24" t="str">
        <f>VLOOKUP(G8499,Mapping!$E$2:$F$246,2,0)</f>
        <v>S2</v>
      </c>
    </row>
    <row r="8500" spans="5:11" x14ac:dyDescent="0.25">
      <c r="E8500" s="5" t="s">
        <v>201</v>
      </c>
      <c r="F8500" s="1" t="s">
        <v>117</v>
      </c>
      <c r="G8500" s="2">
        <v>44400</v>
      </c>
      <c r="H8500" s="5">
        <v>101.61319003817501</v>
      </c>
      <c r="I8500" s="24">
        <f>VLOOKUP($E8500,Mapping!$A$2:$C$502,3,0)</f>
        <v>0</v>
      </c>
      <c r="J8500" s="24" t="str">
        <f>VLOOKUP($E8500,Mapping!$A$2:$C$502,2,0)</f>
        <v>Applovin Video</v>
      </c>
      <c r="K8500" s="24" t="str">
        <f>VLOOKUP(G8500,Mapping!$E$2:$F$246,2,0)</f>
        <v>S2</v>
      </c>
    </row>
    <row r="8501" spans="5:11" x14ac:dyDescent="0.25">
      <c r="E8501" s="5" t="s">
        <v>143</v>
      </c>
      <c r="F8501" s="1" t="s">
        <v>117</v>
      </c>
      <c r="G8501" s="2">
        <v>44400</v>
      </c>
      <c r="H8501" s="5">
        <v>0</v>
      </c>
      <c r="I8501" s="24">
        <f>VLOOKUP($E8501,Mapping!$A$2:$C$502,3,0)</f>
        <v>0</v>
      </c>
      <c r="J8501" s="24" t="str">
        <f>VLOOKUP($E8501,Mapping!$A$2:$C$502,2,0)</f>
        <v>Bug Fix</v>
      </c>
      <c r="K8501" s="24" t="str">
        <f>VLOOKUP(G8501,Mapping!$E$2:$F$246,2,0)</f>
        <v>S2</v>
      </c>
    </row>
    <row r="8502" spans="5:11" x14ac:dyDescent="0.25">
      <c r="E8502" s="5" t="s">
        <v>144</v>
      </c>
      <c r="F8502" s="1" t="s">
        <v>117</v>
      </c>
      <c r="G8502" s="2">
        <v>44400</v>
      </c>
      <c r="H8502" s="5">
        <v>0</v>
      </c>
      <c r="I8502" s="24">
        <f>VLOOKUP($E8502,Mapping!$A$2:$C$502,3,0)</f>
        <v>0</v>
      </c>
      <c r="J8502" s="24" t="str">
        <f>VLOOKUP($E8502,Mapping!$A$2:$C$502,2,0)</f>
        <v>Bug Fix</v>
      </c>
      <c r="K8502" s="24" t="str">
        <f>VLOOKUP(G8502,Mapping!$E$2:$F$246,2,0)</f>
        <v>S2</v>
      </c>
    </row>
    <row r="8503" spans="5:11" x14ac:dyDescent="0.25">
      <c r="E8503" s="5" t="s">
        <v>226</v>
      </c>
      <c r="F8503" s="1" t="s">
        <v>117</v>
      </c>
      <c r="G8503" s="2">
        <v>44400</v>
      </c>
      <c r="H8503" s="5">
        <v>0</v>
      </c>
      <c r="I8503" s="24">
        <f>VLOOKUP($E8503,Mapping!$A$2:$C$502,3,0)</f>
        <v>0</v>
      </c>
      <c r="J8503" s="24" t="str">
        <f>VLOOKUP($E8503,Mapping!$A$2:$C$502,2,0)</f>
        <v>Bug Fix</v>
      </c>
      <c r="K8503" s="24" t="str">
        <f>VLOOKUP(G8503,Mapping!$E$2:$F$246,2,0)</f>
        <v>S2</v>
      </c>
    </row>
    <row r="8504" spans="5:11" x14ac:dyDescent="0.25">
      <c r="E8504" s="5" t="s">
        <v>146</v>
      </c>
      <c r="F8504" s="1" t="s">
        <v>117</v>
      </c>
      <c r="G8504" s="2">
        <v>44400</v>
      </c>
      <c r="H8504" s="5">
        <v>0</v>
      </c>
      <c r="I8504" s="24">
        <f>VLOOKUP($E8504,Mapping!$A$2:$C$502,3,0)</f>
        <v>0</v>
      </c>
      <c r="J8504" s="24" t="str">
        <f>VLOOKUP($E8504,Mapping!$A$2:$C$502,2,0)</f>
        <v>Event After Effect</v>
      </c>
      <c r="K8504" s="24" t="str">
        <f>VLOOKUP(G8504,Mapping!$E$2:$F$246,2,0)</f>
        <v>S2</v>
      </c>
    </row>
    <row r="8505" spans="5:11" x14ac:dyDescent="0.25">
      <c r="E8505" s="5" t="s">
        <v>228</v>
      </c>
      <c r="F8505" s="1" t="s">
        <v>117</v>
      </c>
      <c r="G8505" s="2">
        <v>44400</v>
      </c>
      <c r="H8505" s="5">
        <v>5425.5786036782401</v>
      </c>
      <c r="I8505" s="24">
        <f>VLOOKUP($E8505,Mapping!$A$2:$C$502,3,0)</f>
        <v>0</v>
      </c>
      <c r="J8505" s="24" t="str">
        <f>VLOOKUP($E8505,Mapping!$A$2:$C$502,2,0)</f>
        <v>Bytedance Global</v>
      </c>
      <c r="K8505" s="24" t="str">
        <f>VLOOKUP(G8505,Mapping!$E$2:$F$246,2,0)</f>
        <v>S2</v>
      </c>
    </row>
    <row r="8506" spans="5:11" x14ac:dyDescent="0.25">
      <c r="E8506" s="5" t="s">
        <v>180</v>
      </c>
      <c r="F8506" s="1" t="s">
        <v>117</v>
      </c>
      <c r="G8506" s="2">
        <v>44400</v>
      </c>
      <c r="H8506" s="5">
        <v>-14244.1383140216</v>
      </c>
      <c r="I8506" s="24">
        <f>VLOOKUP($E8506,Mapping!$A$2:$C$502,3,0)</f>
        <v>0</v>
      </c>
      <c r="J8506" s="24" t="str">
        <f>VLOOKUP($E8506,Mapping!$A$2:$C$502,2,0)</f>
        <v>Lords Mobile</v>
      </c>
      <c r="K8506" s="24" t="str">
        <f>VLOOKUP(G8506,Mapping!$E$2:$F$246,2,0)</f>
        <v>S2</v>
      </c>
    </row>
    <row r="8507" spans="5:11" x14ac:dyDescent="0.25">
      <c r="E8507" s="5" t="s">
        <v>181</v>
      </c>
      <c r="F8507" s="1" t="s">
        <v>117</v>
      </c>
      <c r="G8507" s="2">
        <v>44400</v>
      </c>
      <c r="H8507" s="5">
        <v>-5704.0688299514404</v>
      </c>
      <c r="I8507" s="24">
        <f>VLOOKUP($E8507,Mapping!$A$2:$C$502,3,0)</f>
        <v>0</v>
      </c>
      <c r="J8507" s="24" t="str">
        <f>VLOOKUP($E8507,Mapping!$A$2:$C$502,2,0)</f>
        <v>Rise of Kingdom</v>
      </c>
      <c r="K8507" s="24" t="str">
        <f>VLOOKUP(G8507,Mapping!$E$2:$F$246,2,0)</f>
        <v>S2</v>
      </c>
    </row>
    <row r="8508" spans="5:11" x14ac:dyDescent="0.25">
      <c r="E8508" s="5" t="s">
        <v>182</v>
      </c>
      <c r="F8508" s="1" t="s">
        <v>117</v>
      </c>
      <c r="G8508" s="2">
        <v>44400</v>
      </c>
      <c r="H8508" s="5">
        <v>-4330.9759138625896</v>
      </c>
      <c r="I8508" s="24">
        <f>VLOOKUP($E8508,Mapping!$A$2:$C$502,3,0)</f>
        <v>0</v>
      </c>
      <c r="J8508" s="24" t="str">
        <f>VLOOKUP($E8508,Mapping!$A$2:$C$502,2,0)</f>
        <v>West Game</v>
      </c>
      <c r="K8508" s="24" t="str">
        <f>VLOOKUP(G8508,Mapping!$E$2:$F$246,2,0)</f>
        <v>S2</v>
      </c>
    </row>
    <row r="8509" spans="5:11" x14ac:dyDescent="0.25">
      <c r="E8509" s="5" t="s">
        <v>148</v>
      </c>
      <c r="F8509" s="1" t="s">
        <v>117</v>
      </c>
      <c r="G8509" s="2">
        <v>44400</v>
      </c>
      <c r="H8509" s="5">
        <v>0</v>
      </c>
      <c r="I8509" s="24">
        <f>VLOOKUP($E8509,Mapping!$A$2:$C$502,3,0)</f>
        <v>0</v>
      </c>
      <c r="J8509" s="24" t="str">
        <f>VLOOKUP($E8509,Mapping!$A$2:$C$502,2,0)</f>
        <v>Event After Effect</v>
      </c>
      <c r="K8509" s="24" t="str">
        <f>VLOOKUP(G8509,Mapping!$E$2:$F$246,2,0)</f>
        <v>S2</v>
      </c>
    </row>
    <row r="8510" spans="5:11" x14ac:dyDescent="0.25">
      <c r="E8510" s="5" t="s">
        <v>202</v>
      </c>
      <c r="F8510" s="1" t="s">
        <v>117</v>
      </c>
      <c r="G8510" s="2">
        <v>44400</v>
      </c>
      <c r="H8510" s="5">
        <v>0</v>
      </c>
      <c r="I8510" s="24" t="str">
        <f>VLOOKUP($E8510,Mapping!$A$2:$C$502,3,0)</f>
        <v>S1</v>
      </c>
      <c r="J8510" s="24" t="str">
        <f>VLOOKUP($E8510,Mapping!$A$2:$C$502,2,0)</f>
        <v>Facebook AEO AAA</v>
      </c>
      <c r="K8510" s="24" t="str">
        <f>VLOOKUP(G8510,Mapping!$E$2:$F$246,2,0)</f>
        <v>S2</v>
      </c>
    </row>
    <row r="8511" spans="5:11" x14ac:dyDescent="0.25">
      <c r="E8511" s="5" t="s">
        <v>203</v>
      </c>
      <c r="F8511" s="1" t="s">
        <v>117</v>
      </c>
      <c r="G8511" s="2">
        <v>44400</v>
      </c>
      <c r="H8511" s="5">
        <v>11425.5630369961</v>
      </c>
      <c r="I8511" s="24" t="str">
        <f>VLOOKUP($E8511,Mapping!$A$2:$C$502,3,0)</f>
        <v>S2</v>
      </c>
      <c r="J8511" s="24" t="str">
        <f>VLOOKUP($E8511,Mapping!$A$2:$C$502,2,0)</f>
        <v>Facebook AEO AAA</v>
      </c>
      <c r="K8511" s="24" t="str">
        <f>VLOOKUP(G8511,Mapping!$E$2:$F$246,2,0)</f>
        <v>S2</v>
      </c>
    </row>
    <row r="8512" spans="5:11" x14ac:dyDescent="0.25">
      <c r="E8512" s="5" t="s">
        <v>243</v>
      </c>
      <c r="F8512" s="1" t="s">
        <v>117</v>
      </c>
      <c r="G8512" s="2">
        <v>44400</v>
      </c>
      <c r="H8512" s="5">
        <v>0</v>
      </c>
      <c r="I8512" s="24" t="str">
        <f>VLOOKUP($E8512,Mapping!$A$2:$C$502,3,0)</f>
        <v>S3</v>
      </c>
      <c r="J8512" s="24" t="str">
        <f>VLOOKUP($E8512,Mapping!$A$2:$C$502,2,0)</f>
        <v>Facebook AEO AAA</v>
      </c>
      <c r="K8512" s="24" t="str">
        <f>VLOOKUP(G8512,Mapping!$E$2:$F$246,2,0)</f>
        <v>S2</v>
      </c>
    </row>
    <row r="8513" spans="5:11" x14ac:dyDescent="0.25">
      <c r="E8513" s="5" t="s">
        <v>204</v>
      </c>
      <c r="F8513" s="1" t="s">
        <v>117</v>
      </c>
      <c r="G8513" s="2">
        <v>44400</v>
      </c>
      <c r="H8513" s="5">
        <v>0</v>
      </c>
      <c r="I8513" s="24" t="str">
        <f>VLOOKUP($E8513,Mapping!$A$2:$C$502,3,0)</f>
        <v>Pre</v>
      </c>
      <c r="J8513" s="24" t="str">
        <f>VLOOKUP($E8513,Mapping!$A$2:$C$502,2,0)</f>
        <v>Facebook AEO AAA</v>
      </c>
      <c r="K8513" s="24" t="str">
        <f>VLOOKUP(G8513,Mapping!$E$2:$F$246,2,0)</f>
        <v>S2</v>
      </c>
    </row>
    <row r="8514" spans="5:11" x14ac:dyDescent="0.25">
      <c r="E8514" s="5" t="s">
        <v>205</v>
      </c>
      <c r="F8514" s="1" t="s">
        <v>117</v>
      </c>
      <c r="G8514" s="2">
        <v>44400</v>
      </c>
      <c r="H8514" s="5">
        <v>0</v>
      </c>
      <c r="I8514" s="24" t="str">
        <f>VLOOKUP($E8514,Mapping!$A$2:$C$502,3,0)</f>
        <v>S1</v>
      </c>
      <c r="J8514" s="24" t="str">
        <f>VLOOKUP($E8514,Mapping!$A$2:$C$502,2,0)</f>
        <v>Facebook AEO BAU</v>
      </c>
      <c r="K8514" s="24" t="str">
        <f>VLOOKUP(G8514,Mapping!$E$2:$F$246,2,0)</f>
        <v>S2</v>
      </c>
    </row>
    <row r="8515" spans="5:11" x14ac:dyDescent="0.25">
      <c r="E8515" s="5" t="s">
        <v>206</v>
      </c>
      <c r="F8515" s="1" t="s">
        <v>117</v>
      </c>
      <c r="G8515" s="2">
        <v>44400</v>
      </c>
      <c r="H8515" s="5">
        <v>18200.2146803996</v>
      </c>
      <c r="I8515" s="24" t="str">
        <f>VLOOKUP($E8515,Mapping!$A$2:$C$502,3,0)</f>
        <v>S2</v>
      </c>
      <c r="J8515" s="24" t="str">
        <f>VLOOKUP($E8515,Mapping!$A$2:$C$502,2,0)</f>
        <v>Facebook AEO BAU</v>
      </c>
      <c r="K8515" s="24" t="str">
        <f>VLOOKUP(G8515,Mapping!$E$2:$F$246,2,0)</f>
        <v>S2</v>
      </c>
    </row>
    <row r="8516" spans="5:11" x14ac:dyDescent="0.25">
      <c r="E8516" s="5" t="s">
        <v>244</v>
      </c>
      <c r="F8516" s="1" t="s">
        <v>117</v>
      </c>
      <c r="G8516" s="2">
        <v>44400</v>
      </c>
      <c r="H8516" s="5">
        <v>0</v>
      </c>
      <c r="I8516" s="24" t="str">
        <f>VLOOKUP($E8516,Mapping!$A$2:$C$502,3,0)</f>
        <v>S3</v>
      </c>
      <c r="J8516" s="24" t="str">
        <f>VLOOKUP($E8516,Mapping!$A$2:$C$502,2,0)</f>
        <v>Facebook AEO BAU</v>
      </c>
      <c r="K8516" s="24" t="str">
        <f>VLOOKUP(G8516,Mapping!$E$2:$F$246,2,0)</f>
        <v>S2</v>
      </c>
    </row>
    <row r="8517" spans="5:11" x14ac:dyDescent="0.25">
      <c r="E8517" s="5" t="s">
        <v>207</v>
      </c>
      <c r="F8517" s="1" t="s">
        <v>117</v>
      </c>
      <c r="G8517" s="2">
        <v>44400</v>
      </c>
      <c r="H8517" s="5">
        <v>0</v>
      </c>
      <c r="I8517" s="24" t="str">
        <f>VLOOKUP($E8517,Mapping!$A$2:$C$502,3,0)</f>
        <v>Pre</v>
      </c>
      <c r="J8517" s="24" t="str">
        <f>VLOOKUP($E8517,Mapping!$A$2:$C$502,2,0)</f>
        <v>Facebook AEO BAU</v>
      </c>
      <c r="K8517" s="24" t="str">
        <f>VLOOKUP(G8517,Mapping!$E$2:$F$246,2,0)</f>
        <v>S2</v>
      </c>
    </row>
    <row r="8518" spans="5:11" x14ac:dyDescent="0.25">
      <c r="E8518" s="5" t="s">
        <v>208</v>
      </c>
      <c r="F8518" s="1" t="s">
        <v>117</v>
      </c>
      <c r="G8518" s="2">
        <v>44400</v>
      </c>
      <c r="H8518" s="5">
        <v>0</v>
      </c>
      <c r="I8518" s="24" t="str">
        <f>VLOOKUP($E8518,Mapping!$A$2:$C$502,3,0)</f>
        <v>Pre</v>
      </c>
      <c r="J8518" s="24" t="str">
        <f>VLOOKUP($E8518,Mapping!$A$2:$C$502,2,0)</f>
        <v>Facebook VO AAA</v>
      </c>
      <c r="K8518" s="24" t="str">
        <f>VLOOKUP(G8518,Mapping!$E$2:$F$246,2,0)</f>
        <v>S2</v>
      </c>
    </row>
    <row r="8519" spans="5:11" x14ac:dyDescent="0.25">
      <c r="E8519" s="5" t="s">
        <v>209</v>
      </c>
      <c r="F8519" s="1" t="s">
        <v>117</v>
      </c>
      <c r="G8519" s="2">
        <v>44400</v>
      </c>
      <c r="H8519" s="5">
        <v>0</v>
      </c>
      <c r="I8519" s="24" t="str">
        <f>VLOOKUP($E8519,Mapping!$A$2:$C$502,3,0)</f>
        <v>S1</v>
      </c>
      <c r="J8519" s="24" t="str">
        <f>VLOOKUP($E8519,Mapping!$A$2:$C$502,2,0)</f>
        <v>Facebook VO AAA</v>
      </c>
      <c r="K8519" s="24" t="str">
        <f>VLOOKUP(G8519,Mapping!$E$2:$F$246,2,0)</f>
        <v>S2</v>
      </c>
    </row>
    <row r="8520" spans="5:11" x14ac:dyDescent="0.25">
      <c r="E8520" s="5" t="s">
        <v>210</v>
      </c>
      <c r="F8520" s="1" t="s">
        <v>117</v>
      </c>
      <c r="G8520" s="2">
        <v>44400</v>
      </c>
      <c r="H8520" s="5">
        <v>3312.0742457937499</v>
      </c>
      <c r="I8520" s="24" t="str">
        <f>VLOOKUP($E8520,Mapping!$A$2:$C$502,3,0)</f>
        <v>S2</v>
      </c>
      <c r="J8520" s="24" t="str">
        <f>VLOOKUP($E8520,Mapping!$A$2:$C$502,2,0)</f>
        <v>Facebook VO AAA</v>
      </c>
      <c r="K8520" s="24" t="str">
        <f>VLOOKUP(G8520,Mapping!$E$2:$F$246,2,0)</f>
        <v>S2</v>
      </c>
    </row>
    <row r="8521" spans="5:11" x14ac:dyDescent="0.25">
      <c r="E8521" s="5" t="s">
        <v>245</v>
      </c>
      <c r="F8521" s="1" t="s">
        <v>117</v>
      </c>
      <c r="G8521" s="2">
        <v>44400</v>
      </c>
      <c r="H8521" s="5">
        <v>0</v>
      </c>
      <c r="I8521" s="24" t="str">
        <f>VLOOKUP($E8521,Mapping!$A$2:$C$502,3,0)</f>
        <v>S3</v>
      </c>
      <c r="J8521" s="24" t="str">
        <f>VLOOKUP($E8521,Mapping!$A$2:$C$502,2,0)</f>
        <v>Facebook VO AAA</v>
      </c>
      <c r="K8521" s="24" t="str">
        <f>VLOOKUP(G8521,Mapping!$E$2:$F$246,2,0)</f>
        <v>S2</v>
      </c>
    </row>
    <row r="8522" spans="5:11" x14ac:dyDescent="0.25">
      <c r="E8522" s="5" t="s">
        <v>211</v>
      </c>
      <c r="F8522" s="1" t="s">
        <v>117</v>
      </c>
      <c r="G8522" s="2">
        <v>44400</v>
      </c>
      <c r="H8522" s="5">
        <v>0</v>
      </c>
      <c r="I8522" s="24" t="str">
        <f>VLOOKUP($E8522,Mapping!$A$2:$C$502,3,0)</f>
        <v>Pre</v>
      </c>
      <c r="J8522" s="24" t="str">
        <f>VLOOKUP($E8522,Mapping!$A$2:$C$502,2,0)</f>
        <v>Facebook VO BAU</v>
      </c>
      <c r="K8522" s="24" t="str">
        <f>VLOOKUP(G8522,Mapping!$E$2:$F$246,2,0)</f>
        <v>S2</v>
      </c>
    </row>
    <row r="8523" spans="5:11" x14ac:dyDescent="0.25">
      <c r="E8523" s="5" t="s">
        <v>212</v>
      </c>
      <c r="F8523" s="1" t="s">
        <v>117</v>
      </c>
      <c r="G8523" s="2">
        <v>44400</v>
      </c>
      <c r="H8523" s="5">
        <v>0</v>
      </c>
      <c r="I8523" s="24" t="str">
        <f>VLOOKUP($E8523,Mapping!$A$2:$C$502,3,0)</f>
        <v>S1</v>
      </c>
      <c r="J8523" s="24" t="str">
        <f>VLOOKUP($E8523,Mapping!$A$2:$C$502,2,0)</f>
        <v>Facebook VO BAU</v>
      </c>
      <c r="K8523" s="24" t="str">
        <f>VLOOKUP(G8523,Mapping!$E$2:$F$246,2,0)</f>
        <v>S2</v>
      </c>
    </row>
    <row r="8524" spans="5:11" x14ac:dyDescent="0.25">
      <c r="E8524" s="5" t="s">
        <v>213</v>
      </c>
      <c r="F8524" s="1" t="s">
        <v>117</v>
      </c>
      <c r="G8524" s="2">
        <v>44400</v>
      </c>
      <c r="H8524" s="5">
        <v>5529.7296496968202</v>
      </c>
      <c r="I8524" s="24" t="str">
        <f>VLOOKUP($E8524,Mapping!$A$2:$C$502,3,0)</f>
        <v>S2</v>
      </c>
      <c r="J8524" s="24" t="str">
        <f>VLOOKUP($E8524,Mapping!$A$2:$C$502,2,0)</f>
        <v>Facebook VO BAU</v>
      </c>
      <c r="K8524" s="24" t="str">
        <f>VLOOKUP(G8524,Mapping!$E$2:$F$246,2,0)</f>
        <v>S2</v>
      </c>
    </row>
    <row r="8525" spans="5:11" x14ac:dyDescent="0.25">
      <c r="E8525" s="5" t="s">
        <v>246</v>
      </c>
      <c r="F8525" s="1" t="s">
        <v>117</v>
      </c>
      <c r="G8525" s="2">
        <v>44400</v>
      </c>
      <c r="H8525" s="5">
        <v>0</v>
      </c>
      <c r="I8525" s="24" t="str">
        <f>VLOOKUP($E8525,Mapping!$A$2:$C$502,3,0)</f>
        <v>S3</v>
      </c>
      <c r="J8525" s="24" t="str">
        <f>VLOOKUP($E8525,Mapping!$A$2:$C$502,2,0)</f>
        <v>Facebook VO BAU</v>
      </c>
      <c r="K8525" s="24" t="str">
        <f>VLOOKUP(G8525,Mapping!$E$2:$F$246,2,0)</f>
        <v>S2</v>
      </c>
    </row>
    <row r="8526" spans="5:11" x14ac:dyDescent="0.25">
      <c r="E8526" s="5" t="s">
        <v>214</v>
      </c>
      <c r="F8526" s="1" t="s">
        <v>117</v>
      </c>
      <c r="G8526" s="2">
        <v>44400</v>
      </c>
      <c r="H8526" s="5">
        <v>0</v>
      </c>
      <c r="I8526" s="24" t="str">
        <f>VLOOKUP($E8526,Mapping!$A$2:$C$502,3,0)</f>
        <v>Pre</v>
      </c>
      <c r="J8526" s="24" t="str">
        <f>VLOOKUP($E8526,Mapping!$A$2:$C$502,2,0)</f>
        <v>Facebook VO Dynamic</v>
      </c>
      <c r="K8526" s="24" t="str">
        <f>VLOOKUP(G8526,Mapping!$E$2:$F$246,2,0)</f>
        <v>S2</v>
      </c>
    </row>
    <row r="8527" spans="5:11" x14ac:dyDescent="0.25">
      <c r="E8527" s="5" t="s">
        <v>215</v>
      </c>
      <c r="F8527" s="1" t="s">
        <v>117</v>
      </c>
      <c r="G8527" s="2">
        <v>44400</v>
      </c>
      <c r="H8527" s="5">
        <v>0</v>
      </c>
      <c r="I8527" s="24" t="str">
        <f>VLOOKUP($E8527,Mapping!$A$2:$C$502,3,0)</f>
        <v>S1</v>
      </c>
      <c r="J8527" s="24" t="str">
        <f>VLOOKUP($E8527,Mapping!$A$2:$C$502,2,0)</f>
        <v>Facebook VO Dynamic</v>
      </c>
      <c r="K8527" s="24" t="str">
        <f>VLOOKUP(G8527,Mapping!$E$2:$F$246,2,0)</f>
        <v>S2</v>
      </c>
    </row>
    <row r="8528" spans="5:11" x14ac:dyDescent="0.25">
      <c r="E8528" s="5" t="s">
        <v>216</v>
      </c>
      <c r="F8528" s="1" t="s">
        <v>117</v>
      </c>
      <c r="G8528" s="2">
        <v>44400</v>
      </c>
      <c r="H8528" s="5">
        <v>0</v>
      </c>
      <c r="I8528" s="24" t="str">
        <f>VLOOKUP($E8528,Mapping!$A$2:$C$502,3,0)</f>
        <v>Pre</v>
      </c>
      <c r="J8528" s="24" t="str">
        <f>VLOOKUP($E8528,Mapping!$A$2:$C$502,2,0)</f>
        <v>Google Display</v>
      </c>
      <c r="K8528" s="24" t="str">
        <f>VLOOKUP(G8528,Mapping!$E$2:$F$246,2,0)</f>
        <v>S2</v>
      </c>
    </row>
    <row r="8529" spans="5:11" x14ac:dyDescent="0.25">
      <c r="E8529" s="5" t="s">
        <v>217</v>
      </c>
      <c r="F8529" s="1" t="s">
        <v>117</v>
      </c>
      <c r="G8529" s="2">
        <v>44400</v>
      </c>
      <c r="H8529" s="5">
        <v>0</v>
      </c>
      <c r="I8529" s="24">
        <f>VLOOKUP($E8529,Mapping!$A$2:$C$502,3,0)</f>
        <v>0</v>
      </c>
      <c r="J8529" s="24" t="str">
        <f>VLOOKUP($E8529,Mapping!$A$2:$C$502,2,0)</f>
        <v>Google Display</v>
      </c>
      <c r="K8529" s="24" t="str">
        <f>VLOOKUP(G8529,Mapping!$E$2:$F$246,2,0)</f>
        <v>S2</v>
      </c>
    </row>
    <row r="8530" spans="5:11" x14ac:dyDescent="0.25">
      <c r="E8530" s="5" t="s">
        <v>229</v>
      </c>
      <c r="F8530" s="1" t="s">
        <v>117</v>
      </c>
      <c r="G8530" s="2">
        <v>44400</v>
      </c>
      <c r="H8530" s="5">
        <v>13637.822965073199</v>
      </c>
      <c r="I8530" s="24">
        <f>VLOOKUP($E8530,Mapping!$A$2:$C$502,3,0)</f>
        <v>0</v>
      </c>
      <c r="J8530" s="24" t="str">
        <f>VLOOKUP($E8530,Mapping!$A$2:$C$502,2,0)</f>
        <v>Google Display</v>
      </c>
      <c r="K8530" s="24" t="str">
        <f>VLOOKUP(G8530,Mapping!$E$2:$F$246,2,0)</f>
        <v>S2</v>
      </c>
    </row>
    <row r="8531" spans="5:11" x14ac:dyDescent="0.25">
      <c r="E8531" s="5" t="s">
        <v>218</v>
      </c>
      <c r="F8531" s="1" t="s">
        <v>117</v>
      </c>
      <c r="G8531" s="2">
        <v>44400</v>
      </c>
      <c r="H8531" s="5">
        <v>0</v>
      </c>
      <c r="I8531" s="24">
        <f>VLOOKUP($E8531,Mapping!$A$2:$C$502,3,0)</f>
        <v>0</v>
      </c>
      <c r="J8531" s="24" t="str">
        <f>VLOOKUP($E8531,Mapping!$A$2:$C$502,2,0)</f>
        <v>Google Display</v>
      </c>
      <c r="K8531" s="24" t="str">
        <f>VLOOKUP(G8531,Mapping!$E$2:$F$246,2,0)</f>
        <v>S2</v>
      </c>
    </row>
    <row r="8532" spans="5:11" x14ac:dyDescent="0.25">
      <c r="E8532" s="5" t="s">
        <v>230</v>
      </c>
      <c r="F8532" s="1" t="s">
        <v>117</v>
      </c>
      <c r="G8532" s="2">
        <v>44400</v>
      </c>
      <c r="H8532" s="5">
        <v>0</v>
      </c>
      <c r="I8532" s="24" t="str">
        <f>VLOOKUP($E8532,Mapping!$A$2:$C$502,3,0)</f>
        <v>S1</v>
      </c>
      <c r="J8532" s="24" t="str">
        <f>VLOOKUP($E8532,Mapping!$A$2:$C$502,2,0)</f>
        <v>Google Display</v>
      </c>
      <c r="K8532" s="24" t="str">
        <f>VLOOKUP(G8532,Mapping!$E$2:$F$246,2,0)</f>
        <v>S2</v>
      </c>
    </row>
    <row r="8533" spans="5:11" x14ac:dyDescent="0.25">
      <c r="E8533" s="5" t="s">
        <v>219</v>
      </c>
      <c r="F8533" s="1" t="s">
        <v>117</v>
      </c>
      <c r="G8533" s="2">
        <v>44400</v>
      </c>
      <c r="H8533" s="5">
        <v>0</v>
      </c>
      <c r="I8533" s="24" t="str">
        <f>VLOOKUP($E8533,Mapping!$A$2:$C$502,3,0)</f>
        <v>Pre</v>
      </c>
      <c r="J8533" s="24" t="str">
        <f>VLOOKUP($E8533,Mapping!$A$2:$C$502,2,0)</f>
        <v>Google Youtube</v>
      </c>
      <c r="K8533" s="24" t="str">
        <f>VLOOKUP(G8533,Mapping!$E$2:$F$246,2,0)</f>
        <v>S2</v>
      </c>
    </row>
    <row r="8534" spans="5:11" x14ac:dyDescent="0.25">
      <c r="E8534" s="5" t="s">
        <v>220</v>
      </c>
      <c r="F8534" s="1" t="s">
        <v>117</v>
      </c>
      <c r="G8534" s="2">
        <v>44400</v>
      </c>
      <c r="H8534" s="5">
        <v>0</v>
      </c>
      <c r="I8534" s="24">
        <f>VLOOKUP($E8534,Mapping!$A$2:$C$502,3,0)</f>
        <v>0</v>
      </c>
      <c r="J8534" s="24" t="str">
        <f>VLOOKUP($E8534,Mapping!$A$2:$C$502,2,0)</f>
        <v>Google Youtube</v>
      </c>
      <c r="K8534" s="24" t="str">
        <f>VLOOKUP(G8534,Mapping!$E$2:$F$246,2,0)</f>
        <v>S2</v>
      </c>
    </row>
    <row r="8535" spans="5:11" x14ac:dyDescent="0.25">
      <c r="E8535" s="5" t="s">
        <v>231</v>
      </c>
      <c r="F8535" s="1" t="s">
        <v>117</v>
      </c>
      <c r="G8535" s="2">
        <v>44400</v>
      </c>
      <c r="H8535" s="5">
        <v>11434.6068069372</v>
      </c>
      <c r="I8535" s="24">
        <f>VLOOKUP($E8535,Mapping!$A$2:$C$502,3,0)</f>
        <v>0</v>
      </c>
      <c r="J8535" s="24" t="str">
        <f>VLOOKUP($E8535,Mapping!$A$2:$C$502,2,0)</f>
        <v>Google Youtube</v>
      </c>
      <c r="K8535" s="24" t="str">
        <f>VLOOKUP(G8535,Mapping!$E$2:$F$246,2,0)</f>
        <v>S2</v>
      </c>
    </row>
    <row r="8536" spans="5:11" x14ac:dyDescent="0.25">
      <c r="E8536" s="5" t="s">
        <v>221</v>
      </c>
      <c r="F8536" s="1" t="s">
        <v>117</v>
      </c>
      <c r="G8536" s="2">
        <v>44400</v>
      </c>
      <c r="H8536" s="5">
        <v>0</v>
      </c>
      <c r="I8536" s="24">
        <f>VLOOKUP($E8536,Mapping!$A$2:$C$502,3,0)</f>
        <v>0</v>
      </c>
      <c r="J8536" s="24" t="str">
        <f>VLOOKUP($E8536,Mapping!$A$2:$C$502,2,0)</f>
        <v>Google Youtube</v>
      </c>
      <c r="K8536" s="24" t="str">
        <f>VLOOKUP(G8536,Mapping!$E$2:$F$246,2,0)</f>
        <v>S2</v>
      </c>
    </row>
    <row r="8537" spans="5:11" x14ac:dyDescent="0.25">
      <c r="E8537" s="5" t="s">
        <v>232</v>
      </c>
      <c r="F8537" s="1" t="s">
        <v>117</v>
      </c>
      <c r="G8537" s="2">
        <v>44400</v>
      </c>
      <c r="H8537" s="5">
        <v>0</v>
      </c>
      <c r="I8537" s="24" t="str">
        <f>VLOOKUP($E8537,Mapping!$A$2:$C$502,3,0)</f>
        <v>S1</v>
      </c>
      <c r="J8537" s="24" t="str">
        <f>VLOOKUP($E8537,Mapping!$A$2:$C$502,2,0)</f>
        <v>Google Youtube</v>
      </c>
      <c r="K8537" s="24" t="str">
        <f>VLOOKUP(G8537,Mapping!$E$2:$F$246,2,0)</f>
        <v>S2</v>
      </c>
    </row>
    <row r="8538" spans="5:11" x14ac:dyDescent="0.25">
      <c r="E8538" s="5" t="s">
        <v>73</v>
      </c>
      <c r="F8538" s="1" t="s">
        <v>117</v>
      </c>
      <c r="G8538" s="2">
        <v>44400</v>
      </c>
      <c r="H8538" s="5">
        <v>282876.95580592903</v>
      </c>
      <c r="I8538" s="24">
        <f>VLOOKUP($E8538,Mapping!$A$2:$C$502,3,0)</f>
        <v>0</v>
      </c>
      <c r="J8538" s="24">
        <f>VLOOKUP($E8538,Mapping!$A$2:$C$502,2,0)</f>
        <v>0</v>
      </c>
      <c r="K8538" s="24" t="str">
        <f>VLOOKUP(G8538,Mapping!$E$2:$F$246,2,0)</f>
        <v>S2</v>
      </c>
    </row>
    <row r="8539" spans="5:11" x14ac:dyDescent="0.25">
      <c r="E8539" s="5" t="s">
        <v>149</v>
      </c>
      <c r="F8539" s="1" t="s">
        <v>117</v>
      </c>
      <c r="G8539" s="2">
        <v>44400</v>
      </c>
      <c r="H8539" s="5">
        <v>0</v>
      </c>
      <c r="I8539" s="24">
        <f>VLOOKUP($E8539,Mapping!$A$2:$C$502,3,0)</f>
        <v>0</v>
      </c>
      <c r="J8539" s="24" t="str">
        <f>VLOOKUP($E8539,Mapping!$A$2:$C$502,2,0)</f>
        <v>Event After Effect</v>
      </c>
      <c r="K8539" s="24" t="str">
        <f>VLOOKUP(G8539,Mapping!$E$2:$F$246,2,0)</f>
        <v>S2</v>
      </c>
    </row>
    <row r="8540" spans="5:11" x14ac:dyDescent="0.25">
      <c r="E8540" s="5" t="s">
        <v>150</v>
      </c>
      <c r="F8540" s="1" t="s">
        <v>117</v>
      </c>
      <c r="G8540" s="2">
        <v>44400</v>
      </c>
      <c r="H8540" s="5">
        <v>0</v>
      </c>
      <c r="I8540" s="24">
        <f>VLOOKUP($E8540,Mapping!$A$2:$C$502,3,0)</f>
        <v>0</v>
      </c>
      <c r="J8540" s="24" t="str">
        <f>VLOOKUP($E8540,Mapping!$A$2:$C$502,2,0)</f>
        <v>Internal Event</v>
      </c>
      <c r="K8540" s="24" t="str">
        <f>VLOOKUP(G8540,Mapping!$E$2:$F$246,2,0)</f>
        <v>S2</v>
      </c>
    </row>
    <row r="8541" spans="5:11" x14ac:dyDescent="0.25">
      <c r="E8541" s="5" t="s">
        <v>151</v>
      </c>
      <c r="F8541" s="1" t="s">
        <v>117</v>
      </c>
      <c r="G8541" s="2">
        <v>44400</v>
      </c>
      <c r="H8541" s="5">
        <v>0</v>
      </c>
      <c r="I8541" s="24">
        <f>VLOOKUP($E8541,Mapping!$A$2:$C$502,3,0)</f>
        <v>0</v>
      </c>
      <c r="J8541" s="24" t="str">
        <f>VLOOKUP($E8541,Mapping!$A$2:$C$502,2,0)</f>
        <v>Internal Event</v>
      </c>
      <c r="K8541" s="24" t="str">
        <f>VLOOKUP(G8541,Mapping!$E$2:$F$246,2,0)</f>
        <v>S2</v>
      </c>
    </row>
    <row r="8542" spans="5:11" x14ac:dyDescent="0.25">
      <c r="E8542" s="5" t="s">
        <v>152</v>
      </c>
      <c r="F8542" s="1" t="s">
        <v>117</v>
      </c>
      <c r="G8542" s="2">
        <v>44400</v>
      </c>
      <c r="H8542" s="5">
        <v>0</v>
      </c>
      <c r="I8542" s="24">
        <f>VLOOKUP($E8542,Mapping!$A$2:$C$502,3,0)</f>
        <v>0</v>
      </c>
      <c r="J8542" s="24" t="str">
        <f>VLOOKUP($E8542,Mapping!$A$2:$C$502,2,0)</f>
        <v>Internal Event</v>
      </c>
      <c r="K8542" s="24" t="str">
        <f>VLOOKUP(G8542,Mapping!$E$2:$F$246,2,0)</f>
        <v>S2</v>
      </c>
    </row>
    <row r="8543" spans="5:11" x14ac:dyDescent="0.25">
      <c r="E8543" s="5" t="s">
        <v>153</v>
      </c>
      <c r="F8543" s="1" t="s">
        <v>117</v>
      </c>
      <c r="G8543" s="2">
        <v>44400</v>
      </c>
      <c r="H8543" s="5">
        <v>0</v>
      </c>
      <c r="I8543" s="24">
        <f>VLOOKUP($E8543,Mapping!$A$2:$C$502,3,0)</f>
        <v>0</v>
      </c>
      <c r="J8543" s="24" t="str">
        <f>VLOOKUP($E8543,Mapping!$A$2:$C$502,2,0)</f>
        <v>Monday Effect</v>
      </c>
      <c r="K8543" s="24" t="str">
        <f>VLOOKUP(G8543,Mapping!$E$2:$F$246,2,0)</f>
        <v>S2</v>
      </c>
    </row>
    <row r="8544" spans="5:11" x14ac:dyDescent="0.25">
      <c r="E8544" s="5" t="s">
        <v>154</v>
      </c>
      <c r="F8544" s="1" t="s">
        <v>117</v>
      </c>
      <c r="G8544" s="2">
        <v>44400</v>
      </c>
      <c r="H8544" s="5">
        <v>0</v>
      </c>
      <c r="I8544" s="24">
        <f>VLOOKUP($E8544,Mapping!$A$2:$C$502,3,0)</f>
        <v>0</v>
      </c>
      <c r="J8544" s="24" t="str">
        <f>VLOOKUP($E8544,Mapping!$A$2:$C$502,2,0)</f>
        <v>New Content</v>
      </c>
      <c r="K8544" s="24" t="str">
        <f>VLOOKUP(G8544,Mapping!$E$2:$F$246,2,0)</f>
        <v>S2</v>
      </c>
    </row>
    <row r="8545" spans="5:11" x14ac:dyDescent="0.25">
      <c r="E8545" s="5" t="s">
        <v>155</v>
      </c>
      <c r="F8545" s="1" t="s">
        <v>117</v>
      </c>
      <c r="G8545" s="2">
        <v>44400</v>
      </c>
      <c r="H8545" s="5">
        <v>0</v>
      </c>
      <c r="I8545" s="24">
        <f>VLOOKUP($E8545,Mapping!$A$2:$C$502,3,0)</f>
        <v>0</v>
      </c>
      <c r="J8545" s="24" t="str">
        <f>VLOOKUP($E8545,Mapping!$A$2:$C$502,2,0)</f>
        <v>Internal Event</v>
      </c>
      <c r="K8545" s="24" t="str">
        <f>VLOOKUP(G8545,Mapping!$E$2:$F$246,2,0)</f>
        <v>S2</v>
      </c>
    </row>
    <row r="8546" spans="5:11" x14ac:dyDescent="0.25">
      <c r="E8546" s="5" t="s">
        <v>156</v>
      </c>
      <c r="F8546" s="1" t="s">
        <v>117</v>
      </c>
      <c r="G8546" s="2">
        <v>44400</v>
      </c>
      <c r="H8546" s="5">
        <v>0</v>
      </c>
      <c r="I8546" s="24">
        <f>VLOOKUP($E8546,Mapping!$A$2:$C$502,3,0)</f>
        <v>0</v>
      </c>
      <c r="J8546" s="24" t="str">
        <f>VLOOKUP($E8546,Mapping!$A$2:$C$502,2,0)</f>
        <v>Internal Event</v>
      </c>
      <c r="K8546" s="24" t="str">
        <f>VLOOKUP(G8546,Mapping!$E$2:$F$246,2,0)</f>
        <v>S2</v>
      </c>
    </row>
    <row r="8547" spans="5:11" x14ac:dyDescent="0.25">
      <c r="E8547" s="5" t="s">
        <v>233</v>
      </c>
      <c r="F8547" s="1" t="s">
        <v>117</v>
      </c>
      <c r="G8547" s="2">
        <v>44400</v>
      </c>
      <c r="H8547" s="5">
        <v>6930.1301127583201</v>
      </c>
      <c r="I8547" s="24" t="str">
        <f>VLOOKUP($E8547,Mapping!$A$2:$C$502,3,0)</f>
        <v>S2</v>
      </c>
      <c r="J8547" s="24" t="str">
        <f>VLOOKUP($E8547,Mapping!$A$2:$C$502,2,0)</f>
        <v>Reddit</v>
      </c>
      <c r="K8547" s="24" t="str">
        <f>VLOOKUP(G8547,Mapping!$E$2:$F$246,2,0)</f>
        <v>S2</v>
      </c>
    </row>
    <row r="8548" spans="5:11" x14ac:dyDescent="0.25">
      <c r="E8548" s="5" t="s">
        <v>158</v>
      </c>
      <c r="F8548" s="1" t="s">
        <v>117</v>
      </c>
      <c r="G8548" s="2">
        <v>44400</v>
      </c>
      <c r="H8548" s="5">
        <v>0</v>
      </c>
      <c r="I8548" s="24">
        <f>VLOOKUP($E8548,Mapping!$A$2:$C$502,3,0)</f>
        <v>0</v>
      </c>
      <c r="J8548" s="24" t="str">
        <f>VLOOKUP($E8548,Mapping!$A$2:$C$502,2,0)</f>
        <v>Internal Event</v>
      </c>
      <c r="K8548" s="24" t="str">
        <f>VLOOKUP(G8548,Mapping!$E$2:$F$246,2,0)</f>
        <v>S2</v>
      </c>
    </row>
    <row r="8549" spans="5:11" x14ac:dyDescent="0.25">
      <c r="E8549" s="5" t="s">
        <v>159</v>
      </c>
      <c r="F8549" s="1" t="s">
        <v>117</v>
      </c>
      <c r="G8549" s="2">
        <v>44400</v>
      </c>
      <c r="H8549" s="5">
        <v>0</v>
      </c>
      <c r="I8549" s="24">
        <f>VLOOKUP($E8549,Mapping!$A$2:$C$502,3,0)</f>
        <v>0</v>
      </c>
      <c r="J8549" s="24" t="str">
        <f>VLOOKUP($E8549,Mapping!$A$2:$C$502,2,0)</f>
        <v>Event After Effect</v>
      </c>
      <c r="K8549" s="24" t="str">
        <f>VLOOKUP(G8549,Mapping!$E$2:$F$246,2,0)</f>
        <v>S2</v>
      </c>
    </row>
    <row r="8550" spans="5:11" x14ac:dyDescent="0.25">
      <c r="E8550" s="5" t="s">
        <v>160</v>
      </c>
      <c r="F8550" s="1" t="s">
        <v>117</v>
      </c>
      <c r="G8550" s="2">
        <v>44400</v>
      </c>
      <c r="H8550" s="5">
        <v>0</v>
      </c>
      <c r="I8550" s="24">
        <f>VLOOKUP($E8550,Mapping!$A$2:$C$502,3,0)</f>
        <v>0</v>
      </c>
      <c r="J8550" s="24" t="str">
        <f>VLOOKUP($E8550,Mapping!$A$2:$C$502,2,0)</f>
        <v>Event After Effect</v>
      </c>
      <c r="K8550" s="24" t="str">
        <f>VLOOKUP(G8550,Mapping!$E$2:$F$246,2,0)</f>
        <v>S2</v>
      </c>
    </row>
    <row r="8551" spans="5:11" x14ac:dyDescent="0.25">
      <c r="E8551" s="5" t="s">
        <v>161</v>
      </c>
      <c r="F8551" s="1" t="s">
        <v>117</v>
      </c>
      <c r="G8551" s="2">
        <v>44400</v>
      </c>
      <c r="H8551" s="5">
        <v>55538.062280573999</v>
      </c>
      <c r="I8551" s="24">
        <f>VLOOKUP($E8551,Mapping!$A$2:$C$502,3,0)</f>
        <v>0</v>
      </c>
      <c r="J8551" s="24" t="str">
        <f>VLOOKUP($E8551,Mapping!$A$2:$C$502,2,0)</f>
        <v>Internal Event</v>
      </c>
      <c r="K8551" s="24" t="str">
        <f>VLOOKUP(G8551,Mapping!$E$2:$F$246,2,0)</f>
        <v>S2</v>
      </c>
    </row>
    <row r="8552" spans="5:11" x14ac:dyDescent="0.25">
      <c r="E8552" s="5" t="s">
        <v>162</v>
      </c>
      <c r="F8552" s="1" t="s">
        <v>117</v>
      </c>
      <c r="G8552" s="2">
        <v>44400</v>
      </c>
      <c r="H8552" s="5">
        <v>0</v>
      </c>
      <c r="I8552" s="24">
        <f>VLOOKUP($E8552,Mapping!$A$2:$C$502,3,0)</f>
        <v>0</v>
      </c>
      <c r="J8552" s="24" t="str">
        <f>VLOOKUP($E8552,Mapping!$A$2:$C$502,2,0)</f>
        <v>Tuesday Effect</v>
      </c>
      <c r="K8552" s="24" t="str">
        <f>VLOOKUP(G8552,Mapping!$E$2:$F$246,2,0)</f>
        <v>S2</v>
      </c>
    </row>
    <row r="8553" spans="5:11" x14ac:dyDescent="0.25">
      <c r="E8553" s="5" t="s">
        <v>222</v>
      </c>
      <c r="F8553" s="1" t="s">
        <v>117</v>
      </c>
      <c r="G8553" s="2">
        <v>44400</v>
      </c>
      <c r="H8553" s="5">
        <v>0</v>
      </c>
      <c r="I8553" s="24" t="str">
        <f>VLOOKUP($E8553,Mapping!$A$2:$C$502,3,0)</f>
        <v>Pre</v>
      </c>
      <c r="J8553" s="24" t="str">
        <f>VLOOKUP($E8553,Mapping!$A$2:$C$502,2,0)</f>
        <v>Unity</v>
      </c>
      <c r="K8553" s="24" t="str">
        <f>VLOOKUP(G8553,Mapping!$E$2:$F$246,2,0)</f>
        <v>S2</v>
      </c>
    </row>
    <row r="8554" spans="5:11" x14ac:dyDescent="0.25">
      <c r="E8554" s="5" t="s">
        <v>234</v>
      </c>
      <c r="F8554" s="1" t="s">
        <v>117</v>
      </c>
      <c r="G8554" s="2">
        <v>44400</v>
      </c>
      <c r="H8554" s="5">
        <v>0</v>
      </c>
      <c r="I8554" s="24" t="str">
        <f>VLOOKUP($E8554,Mapping!$A$2:$C$502,3,0)</f>
        <v>S1</v>
      </c>
      <c r="J8554" s="24" t="str">
        <f>VLOOKUP($E8554,Mapping!$A$2:$C$502,2,0)</f>
        <v>Unity</v>
      </c>
      <c r="K8554" s="24" t="str">
        <f>VLOOKUP(G8554,Mapping!$E$2:$F$246,2,0)</f>
        <v>S2</v>
      </c>
    </row>
    <row r="8555" spans="5:11" x14ac:dyDescent="0.25">
      <c r="E8555" s="5" t="s">
        <v>235</v>
      </c>
      <c r="F8555" s="1" t="s">
        <v>117</v>
      </c>
      <c r="G8555" s="2">
        <v>44400</v>
      </c>
      <c r="H8555" s="5">
        <v>5334.7212604323004</v>
      </c>
      <c r="I8555" s="24" t="str">
        <f>VLOOKUP($E8555,Mapping!$A$2:$C$502,3,0)</f>
        <v>S2</v>
      </c>
      <c r="J8555" s="24" t="str">
        <f>VLOOKUP($E8555,Mapping!$A$2:$C$502,2,0)</f>
        <v>Unity</v>
      </c>
      <c r="K8555" s="24" t="str">
        <f>VLOOKUP(G8555,Mapping!$E$2:$F$246,2,0)</f>
        <v>S2</v>
      </c>
    </row>
    <row r="8556" spans="5:11" x14ac:dyDescent="0.25">
      <c r="E8556" s="5" t="s">
        <v>247</v>
      </c>
      <c r="F8556" s="1" t="s">
        <v>117</v>
      </c>
      <c r="G8556" s="2">
        <v>44400</v>
      </c>
      <c r="H8556" s="5">
        <v>0</v>
      </c>
      <c r="I8556" s="24" t="str">
        <f>VLOOKUP($E8556,Mapping!$A$2:$C$502,3,0)</f>
        <v>S3</v>
      </c>
      <c r="J8556" s="24" t="str">
        <f>VLOOKUP($E8556,Mapping!$A$2:$C$502,2,0)</f>
        <v>Unity</v>
      </c>
      <c r="K8556" s="24" t="str">
        <f>VLOOKUP(G8556,Mapping!$E$2:$F$246,2,0)</f>
        <v>S2</v>
      </c>
    </row>
    <row r="8557" spans="5:11" x14ac:dyDescent="0.25">
      <c r="E8557" s="5" t="s">
        <v>200</v>
      </c>
      <c r="F8557" s="1" t="s">
        <v>117</v>
      </c>
      <c r="G8557" s="2">
        <v>44401</v>
      </c>
      <c r="H8557" s="5">
        <v>9082.4879297980806</v>
      </c>
      <c r="I8557" s="24">
        <f>VLOOKUP($E8557,Mapping!$A$2:$C$502,3,0)</f>
        <v>0</v>
      </c>
      <c r="J8557" s="24" t="str">
        <f>VLOOKUP($E8557,Mapping!$A$2:$C$502,2,0)</f>
        <v>Apple Search</v>
      </c>
      <c r="K8557" s="24" t="str">
        <f>VLOOKUP(G8557,Mapping!$E$2:$F$246,2,0)</f>
        <v>S2</v>
      </c>
    </row>
    <row r="8558" spans="5:11" x14ac:dyDescent="0.25">
      <c r="E8558" s="5" t="s">
        <v>227</v>
      </c>
      <c r="F8558" s="1" t="s">
        <v>117</v>
      </c>
      <c r="G8558" s="2">
        <v>44401</v>
      </c>
      <c r="H8558" s="5">
        <v>469.26947390670898</v>
      </c>
      <c r="I8558" s="24">
        <f>VLOOKUP($E8558,Mapping!$A$2:$C$502,3,0)</f>
        <v>0</v>
      </c>
      <c r="J8558" s="24" t="str">
        <f>VLOOKUP($E8558,Mapping!$A$2:$C$502,2,0)</f>
        <v>Applovin Rewarded</v>
      </c>
      <c r="K8558" s="24" t="str">
        <f>VLOOKUP(G8558,Mapping!$E$2:$F$246,2,0)</f>
        <v>S2</v>
      </c>
    </row>
    <row r="8559" spans="5:11" x14ac:dyDescent="0.25">
      <c r="E8559" s="5" t="s">
        <v>201</v>
      </c>
      <c r="F8559" s="1" t="s">
        <v>117</v>
      </c>
      <c r="G8559" s="2">
        <v>44401</v>
      </c>
      <c r="H8559" s="5">
        <v>171.743254498591</v>
      </c>
      <c r="I8559" s="24">
        <f>VLOOKUP($E8559,Mapping!$A$2:$C$502,3,0)</f>
        <v>0</v>
      </c>
      <c r="J8559" s="24" t="str">
        <f>VLOOKUP($E8559,Mapping!$A$2:$C$502,2,0)</f>
        <v>Applovin Video</v>
      </c>
      <c r="K8559" s="24" t="str">
        <f>VLOOKUP(G8559,Mapping!$E$2:$F$246,2,0)</f>
        <v>S2</v>
      </c>
    </row>
    <row r="8560" spans="5:11" x14ac:dyDescent="0.25">
      <c r="E8560" s="5" t="s">
        <v>143</v>
      </c>
      <c r="F8560" s="1" t="s">
        <v>117</v>
      </c>
      <c r="G8560" s="2">
        <v>44401</v>
      </c>
      <c r="H8560" s="5">
        <v>0</v>
      </c>
      <c r="I8560" s="24">
        <f>VLOOKUP($E8560,Mapping!$A$2:$C$502,3,0)</f>
        <v>0</v>
      </c>
      <c r="J8560" s="24" t="str">
        <f>VLOOKUP($E8560,Mapping!$A$2:$C$502,2,0)</f>
        <v>Bug Fix</v>
      </c>
      <c r="K8560" s="24" t="str">
        <f>VLOOKUP(G8560,Mapping!$E$2:$F$246,2,0)</f>
        <v>S2</v>
      </c>
    </row>
    <row r="8561" spans="5:11" x14ac:dyDescent="0.25">
      <c r="E8561" s="5" t="s">
        <v>144</v>
      </c>
      <c r="F8561" s="1" t="s">
        <v>117</v>
      </c>
      <c r="G8561" s="2">
        <v>44401</v>
      </c>
      <c r="H8561" s="5">
        <v>0</v>
      </c>
      <c r="I8561" s="24">
        <f>VLOOKUP($E8561,Mapping!$A$2:$C$502,3,0)</f>
        <v>0</v>
      </c>
      <c r="J8561" s="24" t="str">
        <f>VLOOKUP($E8561,Mapping!$A$2:$C$502,2,0)</f>
        <v>Bug Fix</v>
      </c>
      <c r="K8561" s="24" t="str">
        <f>VLOOKUP(G8561,Mapping!$E$2:$F$246,2,0)</f>
        <v>S2</v>
      </c>
    </row>
    <row r="8562" spans="5:11" x14ac:dyDescent="0.25">
      <c r="E8562" s="5" t="s">
        <v>226</v>
      </c>
      <c r="F8562" s="1" t="s">
        <v>117</v>
      </c>
      <c r="G8562" s="2">
        <v>44401</v>
      </c>
      <c r="H8562" s="5">
        <v>0</v>
      </c>
      <c r="I8562" s="24">
        <f>VLOOKUP($E8562,Mapping!$A$2:$C$502,3,0)</f>
        <v>0</v>
      </c>
      <c r="J8562" s="24" t="str">
        <f>VLOOKUP($E8562,Mapping!$A$2:$C$502,2,0)</f>
        <v>Bug Fix</v>
      </c>
      <c r="K8562" s="24" t="str">
        <f>VLOOKUP(G8562,Mapping!$E$2:$F$246,2,0)</f>
        <v>S2</v>
      </c>
    </row>
    <row r="8563" spans="5:11" x14ac:dyDescent="0.25">
      <c r="E8563" s="5" t="s">
        <v>146</v>
      </c>
      <c r="F8563" s="1" t="s">
        <v>117</v>
      </c>
      <c r="G8563" s="2">
        <v>44401</v>
      </c>
      <c r="H8563" s="5">
        <v>0</v>
      </c>
      <c r="I8563" s="24">
        <f>VLOOKUP($E8563,Mapping!$A$2:$C$502,3,0)</f>
        <v>0</v>
      </c>
      <c r="J8563" s="24" t="str">
        <f>VLOOKUP($E8563,Mapping!$A$2:$C$502,2,0)</f>
        <v>Event After Effect</v>
      </c>
      <c r="K8563" s="24" t="str">
        <f>VLOOKUP(G8563,Mapping!$E$2:$F$246,2,0)</f>
        <v>S2</v>
      </c>
    </row>
    <row r="8564" spans="5:11" x14ac:dyDescent="0.25">
      <c r="E8564" s="5" t="s">
        <v>228</v>
      </c>
      <c r="F8564" s="1" t="s">
        <v>117</v>
      </c>
      <c r="G8564" s="2">
        <v>44401</v>
      </c>
      <c r="H8564" s="5">
        <v>5434.61314634069</v>
      </c>
      <c r="I8564" s="24">
        <f>VLOOKUP($E8564,Mapping!$A$2:$C$502,3,0)</f>
        <v>0</v>
      </c>
      <c r="J8564" s="24" t="str">
        <f>VLOOKUP($E8564,Mapping!$A$2:$C$502,2,0)</f>
        <v>Bytedance Global</v>
      </c>
      <c r="K8564" s="24" t="str">
        <f>VLOOKUP(G8564,Mapping!$E$2:$F$246,2,0)</f>
        <v>S2</v>
      </c>
    </row>
    <row r="8565" spans="5:11" x14ac:dyDescent="0.25">
      <c r="E8565" s="5" t="s">
        <v>180</v>
      </c>
      <c r="F8565" s="1" t="s">
        <v>117</v>
      </c>
      <c r="G8565" s="2">
        <v>44401</v>
      </c>
      <c r="H8565" s="5">
        <v>-14724.7473818297</v>
      </c>
      <c r="I8565" s="24">
        <f>VLOOKUP($E8565,Mapping!$A$2:$C$502,3,0)</f>
        <v>0</v>
      </c>
      <c r="J8565" s="24" t="str">
        <f>VLOOKUP($E8565,Mapping!$A$2:$C$502,2,0)</f>
        <v>Lords Mobile</v>
      </c>
      <c r="K8565" s="24" t="str">
        <f>VLOOKUP(G8565,Mapping!$E$2:$F$246,2,0)</f>
        <v>S2</v>
      </c>
    </row>
    <row r="8566" spans="5:11" x14ac:dyDescent="0.25">
      <c r="E8566" s="5" t="s">
        <v>181</v>
      </c>
      <c r="F8566" s="1" t="s">
        <v>117</v>
      </c>
      <c r="G8566" s="2">
        <v>44401</v>
      </c>
      <c r="H8566" s="5">
        <v>-6809.5721824541697</v>
      </c>
      <c r="I8566" s="24">
        <f>VLOOKUP($E8566,Mapping!$A$2:$C$502,3,0)</f>
        <v>0</v>
      </c>
      <c r="J8566" s="24" t="str">
        <f>VLOOKUP($E8566,Mapping!$A$2:$C$502,2,0)</f>
        <v>Rise of Kingdom</v>
      </c>
      <c r="K8566" s="24" t="str">
        <f>VLOOKUP(G8566,Mapping!$E$2:$F$246,2,0)</f>
        <v>S2</v>
      </c>
    </row>
    <row r="8567" spans="5:11" x14ac:dyDescent="0.25">
      <c r="E8567" s="5" t="s">
        <v>182</v>
      </c>
      <c r="F8567" s="1" t="s">
        <v>117</v>
      </c>
      <c r="G8567" s="2">
        <v>44401</v>
      </c>
      <c r="H8567" s="5">
        <v>-5187.7173975052601</v>
      </c>
      <c r="I8567" s="24">
        <f>VLOOKUP($E8567,Mapping!$A$2:$C$502,3,0)</f>
        <v>0</v>
      </c>
      <c r="J8567" s="24" t="str">
        <f>VLOOKUP($E8567,Mapping!$A$2:$C$502,2,0)</f>
        <v>West Game</v>
      </c>
      <c r="K8567" s="24" t="str">
        <f>VLOOKUP(G8567,Mapping!$E$2:$F$246,2,0)</f>
        <v>S2</v>
      </c>
    </row>
    <row r="8568" spans="5:11" x14ac:dyDescent="0.25">
      <c r="E8568" s="5" t="s">
        <v>148</v>
      </c>
      <c r="F8568" s="1" t="s">
        <v>117</v>
      </c>
      <c r="G8568" s="2">
        <v>44401</v>
      </c>
      <c r="H8568" s="5">
        <v>0</v>
      </c>
      <c r="I8568" s="24">
        <f>VLOOKUP($E8568,Mapping!$A$2:$C$502,3,0)</f>
        <v>0</v>
      </c>
      <c r="J8568" s="24" t="str">
        <f>VLOOKUP($E8568,Mapping!$A$2:$C$502,2,0)</f>
        <v>Event After Effect</v>
      </c>
      <c r="K8568" s="24" t="str">
        <f>VLOOKUP(G8568,Mapping!$E$2:$F$246,2,0)</f>
        <v>S2</v>
      </c>
    </row>
    <row r="8569" spans="5:11" x14ac:dyDescent="0.25">
      <c r="E8569" s="5" t="s">
        <v>202</v>
      </c>
      <c r="F8569" s="1" t="s">
        <v>117</v>
      </c>
      <c r="G8569" s="2">
        <v>44401</v>
      </c>
      <c r="H8569" s="5">
        <v>0</v>
      </c>
      <c r="I8569" s="24" t="str">
        <f>VLOOKUP($E8569,Mapping!$A$2:$C$502,3,0)</f>
        <v>S1</v>
      </c>
      <c r="J8569" s="24" t="str">
        <f>VLOOKUP($E8569,Mapping!$A$2:$C$502,2,0)</f>
        <v>Facebook AEO AAA</v>
      </c>
      <c r="K8569" s="24" t="str">
        <f>VLOOKUP(G8569,Mapping!$E$2:$F$246,2,0)</f>
        <v>S2</v>
      </c>
    </row>
    <row r="8570" spans="5:11" x14ac:dyDescent="0.25">
      <c r="E8570" s="5" t="s">
        <v>203</v>
      </c>
      <c r="F8570" s="1" t="s">
        <v>117</v>
      </c>
      <c r="G8570" s="2">
        <v>44401</v>
      </c>
      <c r="H8570" s="5">
        <v>10536.040638447401</v>
      </c>
      <c r="I8570" s="24" t="str">
        <f>VLOOKUP($E8570,Mapping!$A$2:$C$502,3,0)</f>
        <v>S2</v>
      </c>
      <c r="J8570" s="24" t="str">
        <f>VLOOKUP($E8570,Mapping!$A$2:$C$502,2,0)</f>
        <v>Facebook AEO AAA</v>
      </c>
      <c r="K8570" s="24" t="str">
        <f>VLOOKUP(G8570,Mapping!$E$2:$F$246,2,0)</f>
        <v>S2</v>
      </c>
    </row>
    <row r="8571" spans="5:11" x14ac:dyDescent="0.25">
      <c r="E8571" s="5" t="s">
        <v>243</v>
      </c>
      <c r="F8571" s="1" t="s">
        <v>117</v>
      </c>
      <c r="G8571" s="2">
        <v>44401</v>
      </c>
      <c r="H8571" s="5">
        <v>0</v>
      </c>
      <c r="I8571" s="24" t="str">
        <f>VLOOKUP($E8571,Mapping!$A$2:$C$502,3,0)</f>
        <v>S3</v>
      </c>
      <c r="J8571" s="24" t="str">
        <f>VLOOKUP($E8571,Mapping!$A$2:$C$502,2,0)</f>
        <v>Facebook AEO AAA</v>
      </c>
      <c r="K8571" s="24" t="str">
        <f>VLOOKUP(G8571,Mapping!$E$2:$F$246,2,0)</f>
        <v>S2</v>
      </c>
    </row>
    <row r="8572" spans="5:11" x14ac:dyDescent="0.25">
      <c r="E8572" s="5" t="s">
        <v>204</v>
      </c>
      <c r="F8572" s="1" t="s">
        <v>117</v>
      </c>
      <c r="G8572" s="2">
        <v>44401</v>
      </c>
      <c r="H8572" s="5">
        <v>0</v>
      </c>
      <c r="I8572" s="24" t="str">
        <f>VLOOKUP($E8572,Mapping!$A$2:$C$502,3,0)</f>
        <v>Pre</v>
      </c>
      <c r="J8572" s="24" t="str">
        <f>VLOOKUP($E8572,Mapping!$A$2:$C$502,2,0)</f>
        <v>Facebook AEO AAA</v>
      </c>
      <c r="K8572" s="24" t="str">
        <f>VLOOKUP(G8572,Mapping!$E$2:$F$246,2,0)</f>
        <v>S2</v>
      </c>
    </row>
    <row r="8573" spans="5:11" x14ac:dyDescent="0.25">
      <c r="E8573" s="5" t="s">
        <v>205</v>
      </c>
      <c r="F8573" s="1" t="s">
        <v>117</v>
      </c>
      <c r="G8573" s="2">
        <v>44401</v>
      </c>
      <c r="H8573" s="5">
        <v>0</v>
      </c>
      <c r="I8573" s="24" t="str">
        <f>VLOOKUP($E8573,Mapping!$A$2:$C$502,3,0)</f>
        <v>S1</v>
      </c>
      <c r="J8573" s="24" t="str">
        <f>VLOOKUP($E8573,Mapping!$A$2:$C$502,2,0)</f>
        <v>Facebook AEO BAU</v>
      </c>
      <c r="K8573" s="24" t="str">
        <f>VLOOKUP(G8573,Mapping!$E$2:$F$246,2,0)</f>
        <v>S2</v>
      </c>
    </row>
    <row r="8574" spans="5:11" x14ac:dyDescent="0.25">
      <c r="E8574" s="5" t="s">
        <v>206</v>
      </c>
      <c r="F8574" s="1" t="s">
        <v>117</v>
      </c>
      <c r="G8574" s="2">
        <v>44401</v>
      </c>
      <c r="H8574" s="5">
        <v>17632.823738372499</v>
      </c>
      <c r="I8574" s="24" t="str">
        <f>VLOOKUP($E8574,Mapping!$A$2:$C$502,3,0)</f>
        <v>S2</v>
      </c>
      <c r="J8574" s="24" t="str">
        <f>VLOOKUP($E8574,Mapping!$A$2:$C$502,2,0)</f>
        <v>Facebook AEO BAU</v>
      </c>
      <c r="K8574" s="24" t="str">
        <f>VLOOKUP(G8574,Mapping!$E$2:$F$246,2,0)</f>
        <v>S2</v>
      </c>
    </row>
    <row r="8575" spans="5:11" x14ac:dyDescent="0.25">
      <c r="E8575" s="5" t="s">
        <v>244</v>
      </c>
      <c r="F8575" s="1" t="s">
        <v>117</v>
      </c>
      <c r="G8575" s="2">
        <v>44401</v>
      </c>
      <c r="H8575" s="5">
        <v>0</v>
      </c>
      <c r="I8575" s="24" t="str">
        <f>VLOOKUP($E8575,Mapping!$A$2:$C$502,3,0)</f>
        <v>S3</v>
      </c>
      <c r="J8575" s="24" t="str">
        <f>VLOOKUP($E8575,Mapping!$A$2:$C$502,2,0)</f>
        <v>Facebook AEO BAU</v>
      </c>
      <c r="K8575" s="24" t="str">
        <f>VLOOKUP(G8575,Mapping!$E$2:$F$246,2,0)</f>
        <v>S2</v>
      </c>
    </row>
    <row r="8576" spans="5:11" x14ac:dyDescent="0.25">
      <c r="E8576" s="5" t="s">
        <v>207</v>
      </c>
      <c r="F8576" s="1" t="s">
        <v>117</v>
      </c>
      <c r="G8576" s="2">
        <v>44401</v>
      </c>
      <c r="H8576" s="5">
        <v>0</v>
      </c>
      <c r="I8576" s="24" t="str">
        <f>VLOOKUP($E8576,Mapping!$A$2:$C$502,3,0)</f>
        <v>Pre</v>
      </c>
      <c r="J8576" s="24" t="str">
        <f>VLOOKUP($E8576,Mapping!$A$2:$C$502,2,0)</f>
        <v>Facebook AEO BAU</v>
      </c>
      <c r="K8576" s="24" t="str">
        <f>VLOOKUP(G8576,Mapping!$E$2:$F$246,2,0)</f>
        <v>S2</v>
      </c>
    </row>
    <row r="8577" spans="5:11" x14ac:dyDescent="0.25">
      <c r="E8577" s="5" t="s">
        <v>208</v>
      </c>
      <c r="F8577" s="1" t="s">
        <v>117</v>
      </c>
      <c r="G8577" s="2">
        <v>44401</v>
      </c>
      <c r="H8577" s="5">
        <v>0</v>
      </c>
      <c r="I8577" s="24" t="str">
        <f>VLOOKUP($E8577,Mapping!$A$2:$C$502,3,0)</f>
        <v>Pre</v>
      </c>
      <c r="J8577" s="24" t="str">
        <f>VLOOKUP($E8577,Mapping!$A$2:$C$502,2,0)</f>
        <v>Facebook VO AAA</v>
      </c>
      <c r="K8577" s="24" t="str">
        <f>VLOOKUP(G8577,Mapping!$E$2:$F$246,2,0)</f>
        <v>S2</v>
      </c>
    </row>
    <row r="8578" spans="5:11" x14ac:dyDescent="0.25">
      <c r="E8578" s="5" t="s">
        <v>209</v>
      </c>
      <c r="F8578" s="1" t="s">
        <v>117</v>
      </c>
      <c r="G8578" s="2">
        <v>44401</v>
      </c>
      <c r="H8578" s="5">
        <v>0</v>
      </c>
      <c r="I8578" s="24" t="str">
        <f>VLOOKUP($E8578,Mapping!$A$2:$C$502,3,0)</f>
        <v>S1</v>
      </c>
      <c r="J8578" s="24" t="str">
        <f>VLOOKUP($E8578,Mapping!$A$2:$C$502,2,0)</f>
        <v>Facebook VO AAA</v>
      </c>
      <c r="K8578" s="24" t="str">
        <f>VLOOKUP(G8578,Mapping!$E$2:$F$246,2,0)</f>
        <v>S2</v>
      </c>
    </row>
    <row r="8579" spans="5:11" x14ac:dyDescent="0.25">
      <c r="E8579" s="5" t="s">
        <v>210</v>
      </c>
      <c r="F8579" s="1" t="s">
        <v>117</v>
      </c>
      <c r="G8579" s="2">
        <v>44401</v>
      </c>
      <c r="H8579" s="5">
        <v>3314.6965082419802</v>
      </c>
      <c r="I8579" s="24" t="str">
        <f>VLOOKUP($E8579,Mapping!$A$2:$C$502,3,0)</f>
        <v>S2</v>
      </c>
      <c r="J8579" s="24" t="str">
        <f>VLOOKUP($E8579,Mapping!$A$2:$C$502,2,0)</f>
        <v>Facebook VO AAA</v>
      </c>
      <c r="K8579" s="24" t="str">
        <f>VLOOKUP(G8579,Mapping!$E$2:$F$246,2,0)</f>
        <v>S2</v>
      </c>
    </row>
    <row r="8580" spans="5:11" x14ac:dyDescent="0.25">
      <c r="E8580" s="5" t="s">
        <v>245</v>
      </c>
      <c r="F8580" s="1" t="s">
        <v>117</v>
      </c>
      <c r="G8580" s="2">
        <v>44401</v>
      </c>
      <c r="H8580" s="5">
        <v>0</v>
      </c>
      <c r="I8580" s="24" t="str">
        <f>VLOOKUP($E8580,Mapping!$A$2:$C$502,3,0)</f>
        <v>S3</v>
      </c>
      <c r="J8580" s="24" t="str">
        <f>VLOOKUP($E8580,Mapping!$A$2:$C$502,2,0)</f>
        <v>Facebook VO AAA</v>
      </c>
      <c r="K8580" s="24" t="str">
        <f>VLOOKUP(G8580,Mapping!$E$2:$F$246,2,0)</f>
        <v>S2</v>
      </c>
    </row>
    <row r="8581" spans="5:11" x14ac:dyDescent="0.25">
      <c r="E8581" s="5" t="s">
        <v>211</v>
      </c>
      <c r="F8581" s="1" t="s">
        <v>117</v>
      </c>
      <c r="G8581" s="2">
        <v>44401</v>
      </c>
      <c r="H8581" s="5">
        <v>0</v>
      </c>
      <c r="I8581" s="24" t="str">
        <f>VLOOKUP($E8581,Mapping!$A$2:$C$502,3,0)</f>
        <v>Pre</v>
      </c>
      <c r="J8581" s="24" t="str">
        <f>VLOOKUP($E8581,Mapping!$A$2:$C$502,2,0)</f>
        <v>Facebook VO BAU</v>
      </c>
      <c r="K8581" s="24" t="str">
        <f>VLOOKUP(G8581,Mapping!$E$2:$F$246,2,0)</f>
        <v>S2</v>
      </c>
    </row>
    <row r="8582" spans="5:11" x14ac:dyDescent="0.25">
      <c r="E8582" s="5" t="s">
        <v>212</v>
      </c>
      <c r="F8582" s="1" t="s">
        <v>117</v>
      </c>
      <c r="G8582" s="2">
        <v>44401</v>
      </c>
      <c r="H8582" s="5">
        <v>0</v>
      </c>
      <c r="I8582" s="24" t="str">
        <f>VLOOKUP($E8582,Mapping!$A$2:$C$502,3,0)</f>
        <v>S1</v>
      </c>
      <c r="J8582" s="24" t="str">
        <f>VLOOKUP($E8582,Mapping!$A$2:$C$502,2,0)</f>
        <v>Facebook VO BAU</v>
      </c>
      <c r="K8582" s="24" t="str">
        <f>VLOOKUP(G8582,Mapping!$E$2:$F$246,2,0)</f>
        <v>S2</v>
      </c>
    </row>
    <row r="8583" spans="5:11" x14ac:dyDescent="0.25">
      <c r="E8583" s="5" t="s">
        <v>213</v>
      </c>
      <c r="F8583" s="1" t="s">
        <v>117</v>
      </c>
      <c r="G8583" s="2">
        <v>44401</v>
      </c>
      <c r="H8583" s="5">
        <v>5674.2371227963104</v>
      </c>
      <c r="I8583" s="24" t="str">
        <f>VLOOKUP($E8583,Mapping!$A$2:$C$502,3,0)</f>
        <v>S2</v>
      </c>
      <c r="J8583" s="24" t="str">
        <f>VLOOKUP($E8583,Mapping!$A$2:$C$502,2,0)</f>
        <v>Facebook VO BAU</v>
      </c>
      <c r="K8583" s="24" t="str">
        <f>VLOOKUP(G8583,Mapping!$E$2:$F$246,2,0)</f>
        <v>S2</v>
      </c>
    </row>
    <row r="8584" spans="5:11" x14ac:dyDescent="0.25">
      <c r="E8584" s="5" t="s">
        <v>246</v>
      </c>
      <c r="F8584" s="1" t="s">
        <v>117</v>
      </c>
      <c r="G8584" s="2">
        <v>44401</v>
      </c>
      <c r="H8584" s="5">
        <v>0</v>
      </c>
      <c r="I8584" s="24" t="str">
        <f>VLOOKUP($E8584,Mapping!$A$2:$C$502,3,0)</f>
        <v>S3</v>
      </c>
      <c r="J8584" s="24" t="str">
        <f>VLOOKUP($E8584,Mapping!$A$2:$C$502,2,0)</f>
        <v>Facebook VO BAU</v>
      </c>
      <c r="K8584" s="24" t="str">
        <f>VLOOKUP(G8584,Mapping!$E$2:$F$246,2,0)</f>
        <v>S2</v>
      </c>
    </row>
    <row r="8585" spans="5:11" x14ac:dyDescent="0.25">
      <c r="E8585" s="5" t="s">
        <v>214</v>
      </c>
      <c r="F8585" s="1" t="s">
        <v>117</v>
      </c>
      <c r="G8585" s="2">
        <v>44401</v>
      </c>
      <c r="H8585" s="5">
        <v>0</v>
      </c>
      <c r="I8585" s="24" t="str">
        <f>VLOOKUP($E8585,Mapping!$A$2:$C$502,3,0)</f>
        <v>Pre</v>
      </c>
      <c r="J8585" s="24" t="str">
        <f>VLOOKUP($E8585,Mapping!$A$2:$C$502,2,0)</f>
        <v>Facebook VO Dynamic</v>
      </c>
      <c r="K8585" s="24" t="str">
        <f>VLOOKUP(G8585,Mapping!$E$2:$F$246,2,0)</f>
        <v>S2</v>
      </c>
    </row>
    <row r="8586" spans="5:11" x14ac:dyDescent="0.25">
      <c r="E8586" s="5" t="s">
        <v>215</v>
      </c>
      <c r="F8586" s="1" t="s">
        <v>117</v>
      </c>
      <c r="G8586" s="2">
        <v>44401</v>
      </c>
      <c r="H8586" s="5">
        <v>0</v>
      </c>
      <c r="I8586" s="24" t="str">
        <f>VLOOKUP($E8586,Mapping!$A$2:$C$502,3,0)</f>
        <v>S1</v>
      </c>
      <c r="J8586" s="24" t="str">
        <f>VLOOKUP($E8586,Mapping!$A$2:$C$502,2,0)</f>
        <v>Facebook VO Dynamic</v>
      </c>
      <c r="K8586" s="24" t="str">
        <f>VLOOKUP(G8586,Mapping!$E$2:$F$246,2,0)</f>
        <v>S2</v>
      </c>
    </row>
    <row r="8587" spans="5:11" x14ac:dyDescent="0.25">
      <c r="E8587" s="5" t="s">
        <v>216</v>
      </c>
      <c r="F8587" s="1" t="s">
        <v>117</v>
      </c>
      <c r="G8587" s="2">
        <v>44401</v>
      </c>
      <c r="H8587" s="5">
        <v>0</v>
      </c>
      <c r="I8587" s="24" t="str">
        <f>VLOOKUP($E8587,Mapping!$A$2:$C$502,3,0)</f>
        <v>Pre</v>
      </c>
      <c r="J8587" s="24" t="str">
        <f>VLOOKUP($E8587,Mapping!$A$2:$C$502,2,0)</f>
        <v>Google Display</v>
      </c>
      <c r="K8587" s="24" t="str">
        <f>VLOOKUP(G8587,Mapping!$E$2:$F$246,2,0)</f>
        <v>S2</v>
      </c>
    </row>
    <row r="8588" spans="5:11" x14ac:dyDescent="0.25">
      <c r="E8588" s="5" t="s">
        <v>217</v>
      </c>
      <c r="F8588" s="1" t="s">
        <v>117</v>
      </c>
      <c r="G8588" s="2">
        <v>44401</v>
      </c>
      <c r="H8588" s="5">
        <v>0</v>
      </c>
      <c r="I8588" s="24">
        <f>VLOOKUP($E8588,Mapping!$A$2:$C$502,3,0)</f>
        <v>0</v>
      </c>
      <c r="J8588" s="24" t="str">
        <f>VLOOKUP($E8588,Mapping!$A$2:$C$502,2,0)</f>
        <v>Google Display</v>
      </c>
      <c r="K8588" s="24" t="str">
        <f>VLOOKUP(G8588,Mapping!$E$2:$F$246,2,0)</f>
        <v>S2</v>
      </c>
    </row>
    <row r="8589" spans="5:11" x14ac:dyDescent="0.25">
      <c r="E8589" s="5" t="s">
        <v>229</v>
      </c>
      <c r="F8589" s="1" t="s">
        <v>117</v>
      </c>
      <c r="G8589" s="2">
        <v>44401</v>
      </c>
      <c r="H8589" s="5">
        <v>13613.7301536462</v>
      </c>
      <c r="I8589" s="24">
        <f>VLOOKUP($E8589,Mapping!$A$2:$C$502,3,0)</f>
        <v>0</v>
      </c>
      <c r="J8589" s="24" t="str">
        <f>VLOOKUP($E8589,Mapping!$A$2:$C$502,2,0)</f>
        <v>Google Display</v>
      </c>
      <c r="K8589" s="24" t="str">
        <f>VLOOKUP(G8589,Mapping!$E$2:$F$246,2,0)</f>
        <v>S2</v>
      </c>
    </row>
    <row r="8590" spans="5:11" x14ac:dyDescent="0.25">
      <c r="E8590" s="5" t="s">
        <v>218</v>
      </c>
      <c r="F8590" s="1" t="s">
        <v>117</v>
      </c>
      <c r="G8590" s="2">
        <v>44401</v>
      </c>
      <c r="H8590" s="5">
        <v>0</v>
      </c>
      <c r="I8590" s="24">
        <f>VLOOKUP($E8590,Mapping!$A$2:$C$502,3,0)</f>
        <v>0</v>
      </c>
      <c r="J8590" s="24" t="str">
        <f>VLOOKUP($E8590,Mapping!$A$2:$C$502,2,0)</f>
        <v>Google Display</v>
      </c>
      <c r="K8590" s="24" t="str">
        <f>VLOOKUP(G8590,Mapping!$E$2:$F$246,2,0)</f>
        <v>S2</v>
      </c>
    </row>
    <row r="8591" spans="5:11" x14ac:dyDescent="0.25">
      <c r="E8591" s="5" t="s">
        <v>230</v>
      </c>
      <c r="F8591" s="1" t="s">
        <v>117</v>
      </c>
      <c r="G8591" s="2">
        <v>44401</v>
      </c>
      <c r="H8591" s="5">
        <v>0</v>
      </c>
      <c r="I8591" s="24" t="str">
        <f>VLOOKUP($E8591,Mapping!$A$2:$C$502,3,0)</f>
        <v>S1</v>
      </c>
      <c r="J8591" s="24" t="str">
        <f>VLOOKUP($E8591,Mapping!$A$2:$C$502,2,0)</f>
        <v>Google Display</v>
      </c>
      <c r="K8591" s="24" t="str">
        <f>VLOOKUP(G8591,Mapping!$E$2:$F$246,2,0)</f>
        <v>S2</v>
      </c>
    </row>
    <row r="8592" spans="5:11" x14ac:dyDescent="0.25">
      <c r="E8592" s="5" t="s">
        <v>219</v>
      </c>
      <c r="F8592" s="1" t="s">
        <v>117</v>
      </c>
      <c r="G8592" s="2">
        <v>44401</v>
      </c>
      <c r="H8592" s="5">
        <v>0</v>
      </c>
      <c r="I8592" s="24" t="str">
        <f>VLOOKUP($E8592,Mapping!$A$2:$C$502,3,0)</f>
        <v>Pre</v>
      </c>
      <c r="J8592" s="24" t="str">
        <f>VLOOKUP($E8592,Mapping!$A$2:$C$502,2,0)</f>
        <v>Google Youtube</v>
      </c>
      <c r="K8592" s="24" t="str">
        <f>VLOOKUP(G8592,Mapping!$E$2:$F$246,2,0)</f>
        <v>S2</v>
      </c>
    </row>
    <row r="8593" spans="5:11" x14ac:dyDescent="0.25">
      <c r="E8593" s="5" t="s">
        <v>220</v>
      </c>
      <c r="F8593" s="1" t="s">
        <v>117</v>
      </c>
      <c r="G8593" s="2">
        <v>44401</v>
      </c>
      <c r="H8593" s="5">
        <v>0</v>
      </c>
      <c r="I8593" s="24">
        <f>VLOOKUP($E8593,Mapping!$A$2:$C$502,3,0)</f>
        <v>0</v>
      </c>
      <c r="J8593" s="24" t="str">
        <f>VLOOKUP($E8593,Mapping!$A$2:$C$502,2,0)</f>
        <v>Google Youtube</v>
      </c>
      <c r="K8593" s="24" t="str">
        <f>VLOOKUP(G8593,Mapping!$E$2:$F$246,2,0)</f>
        <v>S2</v>
      </c>
    </row>
    <row r="8594" spans="5:11" x14ac:dyDescent="0.25">
      <c r="E8594" s="5" t="s">
        <v>231</v>
      </c>
      <c r="F8594" s="1" t="s">
        <v>117</v>
      </c>
      <c r="G8594" s="2">
        <v>44401</v>
      </c>
      <c r="H8594" s="5">
        <v>11511.6552327151</v>
      </c>
      <c r="I8594" s="24">
        <f>VLOOKUP($E8594,Mapping!$A$2:$C$502,3,0)</f>
        <v>0</v>
      </c>
      <c r="J8594" s="24" t="str">
        <f>VLOOKUP($E8594,Mapping!$A$2:$C$502,2,0)</f>
        <v>Google Youtube</v>
      </c>
      <c r="K8594" s="24" t="str">
        <f>VLOOKUP(G8594,Mapping!$E$2:$F$246,2,0)</f>
        <v>S2</v>
      </c>
    </row>
    <row r="8595" spans="5:11" x14ac:dyDescent="0.25">
      <c r="E8595" s="5" t="s">
        <v>221</v>
      </c>
      <c r="F8595" s="1" t="s">
        <v>117</v>
      </c>
      <c r="G8595" s="2">
        <v>44401</v>
      </c>
      <c r="H8595" s="5">
        <v>0</v>
      </c>
      <c r="I8595" s="24">
        <f>VLOOKUP($E8595,Mapping!$A$2:$C$502,3,0)</f>
        <v>0</v>
      </c>
      <c r="J8595" s="24" t="str">
        <f>VLOOKUP($E8595,Mapping!$A$2:$C$502,2,0)</f>
        <v>Google Youtube</v>
      </c>
      <c r="K8595" s="24" t="str">
        <f>VLOOKUP(G8595,Mapping!$E$2:$F$246,2,0)</f>
        <v>S2</v>
      </c>
    </row>
    <row r="8596" spans="5:11" x14ac:dyDescent="0.25">
      <c r="E8596" s="5" t="s">
        <v>232</v>
      </c>
      <c r="F8596" s="1" t="s">
        <v>117</v>
      </c>
      <c r="G8596" s="2">
        <v>44401</v>
      </c>
      <c r="H8596" s="5">
        <v>0</v>
      </c>
      <c r="I8596" s="24" t="str">
        <f>VLOOKUP($E8596,Mapping!$A$2:$C$502,3,0)</f>
        <v>S1</v>
      </c>
      <c r="J8596" s="24" t="str">
        <f>VLOOKUP($E8596,Mapping!$A$2:$C$502,2,0)</f>
        <v>Google Youtube</v>
      </c>
      <c r="K8596" s="24" t="str">
        <f>VLOOKUP(G8596,Mapping!$E$2:$F$246,2,0)</f>
        <v>S2</v>
      </c>
    </row>
    <row r="8597" spans="5:11" x14ac:dyDescent="0.25">
      <c r="E8597" s="5" t="s">
        <v>73</v>
      </c>
      <c r="F8597" s="1" t="s">
        <v>117</v>
      </c>
      <c r="G8597" s="2">
        <v>44401</v>
      </c>
      <c r="H8597" s="5">
        <v>282876.95580592903</v>
      </c>
      <c r="I8597" s="24">
        <f>VLOOKUP($E8597,Mapping!$A$2:$C$502,3,0)</f>
        <v>0</v>
      </c>
      <c r="J8597" s="24">
        <f>VLOOKUP($E8597,Mapping!$A$2:$C$502,2,0)</f>
        <v>0</v>
      </c>
      <c r="K8597" s="24" t="str">
        <f>VLOOKUP(G8597,Mapping!$E$2:$F$246,2,0)</f>
        <v>S2</v>
      </c>
    </row>
    <row r="8598" spans="5:11" x14ac:dyDescent="0.25">
      <c r="E8598" s="5" t="s">
        <v>149</v>
      </c>
      <c r="F8598" s="1" t="s">
        <v>117</v>
      </c>
      <c r="G8598" s="2">
        <v>44401</v>
      </c>
      <c r="H8598" s="5">
        <v>0</v>
      </c>
      <c r="I8598" s="24">
        <f>VLOOKUP($E8598,Mapping!$A$2:$C$502,3,0)</f>
        <v>0</v>
      </c>
      <c r="J8598" s="24" t="str">
        <f>VLOOKUP($E8598,Mapping!$A$2:$C$502,2,0)</f>
        <v>Event After Effect</v>
      </c>
      <c r="K8598" s="24" t="str">
        <f>VLOOKUP(G8598,Mapping!$E$2:$F$246,2,0)</f>
        <v>S2</v>
      </c>
    </row>
    <row r="8599" spans="5:11" x14ac:dyDescent="0.25">
      <c r="E8599" s="5" t="s">
        <v>150</v>
      </c>
      <c r="F8599" s="1" t="s">
        <v>117</v>
      </c>
      <c r="G8599" s="2">
        <v>44401</v>
      </c>
      <c r="H8599" s="5">
        <v>0</v>
      </c>
      <c r="I8599" s="24">
        <f>VLOOKUP($E8599,Mapping!$A$2:$C$502,3,0)</f>
        <v>0</v>
      </c>
      <c r="J8599" s="24" t="str">
        <f>VLOOKUP($E8599,Mapping!$A$2:$C$502,2,0)</f>
        <v>Internal Event</v>
      </c>
      <c r="K8599" s="24" t="str">
        <f>VLOOKUP(G8599,Mapping!$E$2:$F$246,2,0)</f>
        <v>S2</v>
      </c>
    </row>
    <row r="8600" spans="5:11" x14ac:dyDescent="0.25">
      <c r="E8600" s="5" t="s">
        <v>151</v>
      </c>
      <c r="F8600" s="1" t="s">
        <v>117</v>
      </c>
      <c r="G8600" s="2">
        <v>44401</v>
      </c>
      <c r="H8600" s="5">
        <v>0</v>
      </c>
      <c r="I8600" s="24">
        <f>VLOOKUP($E8600,Mapping!$A$2:$C$502,3,0)</f>
        <v>0</v>
      </c>
      <c r="J8600" s="24" t="str">
        <f>VLOOKUP($E8600,Mapping!$A$2:$C$502,2,0)</f>
        <v>Internal Event</v>
      </c>
      <c r="K8600" s="24" t="str">
        <f>VLOOKUP(G8600,Mapping!$E$2:$F$246,2,0)</f>
        <v>S2</v>
      </c>
    </row>
    <row r="8601" spans="5:11" x14ac:dyDescent="0.25">
      <c r="E8601" s="5" t="s">
        <v>152</v>
      </c>
      <c r="F8601" s="1" t="s">
        <v>117</v>
      </c>
      <c r="G8601" s="2">
        <v>44401</v>
      </c>
      <c r="H8601" s="5">
        <v>0</v>
      </c>
      <c r="I8601" s="24">
        <f>VLOOKUP($E8601,Mapping!$A$2:$C$502,3,0)</f>
        <v>0</v>
      </c>
      <c r="J8601" s="24" t="str">
        <f>VLOOKUP($E8601,Mapping!$A$2:$C$502,2,0)</f>
        <v>Internal Event</v>
      </c>
      <c r="K8601" s="24" t="str">
        <f>VLOOKUP(G8601,Mapping!$E$2:$F$246,2,0)</f>
        <v>S2</v>
      </c>
    </row>
    <row r="8602" spans="5:11" x14ac:dyDescent="0.25">
      <c r="E8602" s="5" t="s">
        <v>153</v>
      </c>
      <c r="F8602" s="1" t="s">
        <v>117</v>
      </c>
      <c r="G8602" s="2">
        <v>44401</v>
      </c>
      <c r="H8602" s="5">
        <v>0</v>
      </c>
      <c r="I8602" s="24">
        <f>VLOOKUP($E8602,Mapping!$A$2:$C$502,3,0)</f>
        <v>0</v>
      </c>
      <c r="J8602" s="24" t="str">
        <f>VLOOKUP($E8602,Mapping!$A$2:$C$502,2,0)</f>
        <v>Monday Effect</v>
      </c>
      <c r="K8602" s="24" t="str">
        <f>VLOOKUP(G8602,Mapping!$E$2:$F$246,2,0)</f>
        <v>S2</v>
      </c>
    </row>
    <row r="8603" spans="5:11" x14ac:dyDescent="0.25">
      <c r="E8603" s="5" t="s">
        <v>154</v>
      </c>
      <c r="F8603" s="1" t="s">
        <v>117</v>
      </c>
      <c r="G8603" s="2">
        <v>44401</v>
      </c>
      <c r="H8603" s="5">
        <v>0</v>
      </c>
      <c r="I8603" s="24">
        <f>VLOOKUP($E8603,Mapping!$A$2:$C$502,3,0)</f>
        <v>0</v>
      </c>
      <c r="J8603" s="24" t="str">
        <f>VLOOKUP($E8603,Mapping!$A$2:$C$502,2,0)</f>
        <v>New Content</v>
      </c>
      <c r="K8603" s="24" t="str">
        <f>VLOOKUP(G8603,Mapping!$E$2:$F$246,2,0)</f>
        <v>S2</v>
      </c>
    </row>
    <row r="8604" spans="5:11" x14ac:dyDescent="0.25">
      <c r="E8604" s="5" t="s">
        <v>155</v>
      </c>
      <c r="F8604" s="1" t="s">
        <v>117</v>
      </c>
      <c r="G8604" s="2">
        <v>44401</v>
      </c>
      <c r="H8604" s="5">
        <v>0</v>
      </c>
      <c r="I8604" s="24">
        <f>VLOOKUP($E8604,Mapping!$A$2:$C$502,3,0)</f>
        <v>0</v>
      </c>
      <c r="J8604" s="24" t="str">
        <f>VLOOKUP($E8604,Mapping!$A$2:$C$502,2,0)</f>
        <v>Internal Event</v>
      </c>
      <c r="K8604" s="24" t="str">
        <f>VLOOKUP(G8604,Mapping!$E$2:$F$246,2,0)</f>
        <v>S2</v>
      </c>
    </row>
    <row r="8605" spans="5:11" x14ac:dyDescent="0.25">
      <c r="E8605" s="5" t="s">
        <v>156</v>
      </c>
      <c r="F8605" s="1" t="s">
        <v>117</v>
      </c>
      <c r="G8605" s="2">
        <v>44401</v>
      </c>
      <c r="H8605" s="5">
        <v>0</v>
      </c>
      <c r="I8605" s="24">
        <f>VLOOKUP($E8605,Mapping!$A$2:$C$502,3,0)</f>
        <v>0</v>
      </c>
      <c r="J8605" s="24" t="str">
        <f>VLOOKUP($E8605,Mapping!$A$2:$C$502,2,0)</f>
        <v>Internal Event</v>
      </c>
      <c r="K8605" s="24" t="str">
        <f>VLOOKUP(G8605,Mapping!$E$2:$F$246,2,0)</f>
        <v>S2</v>
      </c>
    </row>
    <row r="8606" spans="5:11" x14ac:dyDescent="0.25">
      <c r="E8606" s="5" t="s">
        <v>233</v>
      </c>
      <c r="F8606" s="1" t="s">
        <v>117</v>
      </c>
      <c r="G8606" s="2">
        <v>44401</v>
      </c>
      <c r="H8606" s="5">
        <v>5156.9054346406401</v>
      </c>
      <c r="I8606" s="24" t="str">
        <f>VLOOKUP($E8606,Mapping!$A$2:$C$502,3,0)</f>
        <v>S2</v>
      </c>
      <c r="J8606" s="24" t="str">
        <f>VLOOKUP($E8606,Mapping!$A$2:$C$502,2,0)</f>
        <v>Reddit</v>
      </c>
      <c r="K8606" s="24" t="str">
        <f>VLOOKUP(G8606,Mapping!$E$2:$F$246,2,0)</f>
        <v>S2</v>
      </c>
    </row>
    <row r="8607" spans="5:11" x14ac:dyDescent="0.25">
      <c r="E8607" s="5" t="s">
        <v>158</v>
      </c>
      <c r="F8607" s="1" t="s">
        <v>117</v>
      </c>
      <c r="G8607" s="2">
        <v>44401</v>
      </c>
      <c r="H8607" s="5">
        <v>0</v>
      </c>
      <c r="I8607" s="24">
        <f>VLOOKUP($E8607,Mapping!$A$2:$C$502,3,0)</f>
        <v>0</v>
      </c>
      <c r="J8607" s="24" t="str">
        <f>VLOOKUP($E8607,Mapping!$A$2:$C$502,2,0)</f>
        <v>Internal Event</v>
      </c>
      <c r="K8607" s="24" t="str">
        <f>VLOOKUP(G8607,Mapping!$E$2:$F$246,2,0)</f>
        <v>S2</v>
      </c>
    </row>
    <row r="8608" spans="5:11" x14ac:dyDescent="0.25">
      <c r="E8608" s="5" t="s">
        <v>159</v>
      </c>
      <c r="F8608" s="1" t="s">
        <v>117</v>
      </c>
      <c r="G8608" s="2">
        <v>44401</v>
      </c>
      <c r="H8608" s="5">
        <v>0</v>
      </c>
      <c r="I8608" s="24">
        <f>VLOOKUP($E8608,Mapping!$A$2:$C$502,3,0)</f>
        <v>0</v>
      </c>
      <c r="J8608" s="24" t="str">
        <f>VLOOKUP($E8608,Mapping!$A$2:$C$502,2,0)</f>
        <v>Event After Effect</v>
      </c>
      <c r="K8608" s="24" t="str">
        <f>VLOOKUP(G8608,Mapping!$E$2:$F$246,2,0)</f>
        <v>S2</v>
      </c>
    </row>
    <row r="8609" spans="5:11" x14ac:dyDescent="0.25">
      <c r="E8609" s="5" t="s">
        <v>160</v>
      </c>
      <c r="F8609" s="1" t="s">
        <v>117</v>
      </c>
      <c r="G8609" s="2">
        <v>44401</v>
      </c>
      <c r="H8609" s="5">
        <v>0</v>
      </c>
      <c r="I8609" s="24">
        <f>VLOOKUP($E8609,Mapping!$A$2:$C$502,3,0)</f>
        <v>0</v>
      </c>
      <c r="J8609" s="24" t="str">
        <f>VLOOKUP($E8609,Mapping!$A$2:$C$502,2,0)</f>
        <v>Event After Effect</v>
      </c>
      <c r="K8609" s="24" t="str">
        <f>VLOOKUP(G8609,Mapping!$E$2:$F$246,2,0)</f>
        <v>S2</v>
      </c>
    </row>
    <row r="8610" spans="5:11" x14ac:dyDescent="0.25">
      <c r="E8610" s="5" t="s">
        <v>161</v>
      </c>
      <c r="F8610" s="1" t="s">
        <v>117</v>
      </c>
      <c r="G8610" s="2">
        <v>44401</v>
      </c>
      <c r="H8610" s="5">
        <v>0</v>
      </c>
      <c r="I8610" s="24">
        <f>VLOOKUP($E8610,Mapping!$A$2:$C$502,3,0)</f>
        <v>0</v>
      </c>
      <c r="J8610" s="24" t="str">
        <f>VLOOKUP($E8610,Mapping!$A$2:$C$502,2,0)</f>
        <v>Internal Event</v>
      </c>
      <c r="K8610" s="24" t="str">
        <f>VLOOKUP(G8610,Mapping!$E$2:$F$246,2,0)</f>
        <v>S2</v>
      </c>
    </row>
    <row r="8611" spans="5:11" x14ac:dyDescent="0.25">
      <c r="E8611" s="5" t="s">
        <v>162</v>
      </c>
      <c r="F8611" s="1" t="s">
        <v>117</v>
      </c>
      <c r="G8611" s="2">
        <v>44401</v>
      </c>
      <c r="H8611" s="5">
        <v>0</v>
      </c>
      <c r="I8611" s="24">
        <f>VLOOKUP($E8611,Mapping!$A$2:$C$502,3,0)</f>
        <v>0</v>
      </c>
      <c r="J8611" s="24" t="str">
        <f>VLOOKUP($E8611,Mapping!$A$2:$C$502,2,0)</f>
        <v>Tuesday Effect</v>
      </c>
      <c r="K8611" s="24" t="str">
        <f>VLOOKUP(G8611,Mapping!$E$2:$F$246,2,0)</f>
        <v>S2</v>
      </c>
    </row>
    <row r="8612" spans="5:11" x14ac:dyDescent="0.25">
      <c r="E8612" s="5" t="s">
        <v>222</v>
      </c>
      <c r="F8612" s="1" t="s">
        <v>117</v>
      </c>
      <c r="G8612" s="2">
        <v>44401</v>
      </c>
      <c r="H8612" s="5">
        <v>0</v>
      </c>
      <c r="I8612" s="24" t="str">
        <f>VLOOKUP($E8612,Mapping!$A$2:$C$502,3,0)</f>
        <v>Pre</v>
      </c>
      <c r="J8612" s="24" t="str">
        <f>VLOOKUP($E8612,Mapping!$A$2:$C$502,2,0)</f>
        <v>Unity</v>
      </c>
      <c r="K8612" s="24" t="str">
        <f>VLOOKUP(G8612,Mapping!$E$2:$F$246,2,0)</f>
        <v>S2</v>
      </c>
    </row>
    <row r="8613" spans="5:11" x14ac:dyDescent="0.25">
      <c r="E8613" s="5" t="s">
        <v>234</v>
      </c>
      <c r="F8613" s="1" t="s">
        <v>117</v>
      </c>
      <c r="G8613" s="2">
        <v>44401</v>
      </c>
      <c r="H8613" s="5">
        <v>0</v>
      </c>
      <c r="I8613" s="24" t="str">
        <f>VLOOKUP($E8613,Mapping!$A$2:$C$502,3,0)</f>
        <v>S1</v>
      </c>
      <c r="J8613" s="24" t="str">
        <f>VLOOKUP($E8613,Mapping!$A$2:$C$502,2,0)</f>
        <v>Unity</v>
      </c>
      <c r="K8613" s="24" t="str">
        <f>VLOOKUP(G8613,Mapping!$E$2:$F$246,2,0)</f>
        <v>S2</v>
      </c>
    </row>
    <row r="8614" spans="5:11" x14ac:dyDescent="0.25">
      <c r="E8614" s="5" t="s">
        <v>235</v>
      </c>
      <c r="F8614" s="1" t="s">
        <v>117</v>
      </c>
      <c r="G8614" s="2">
        <v>44401</v>
      </c>
      <c r="H8614" s="5">
        <v>5310.7906561529699</v>
      </c>
      <c r="I8614" s="24" t="str">
        <f>VLOOKUP($E8614,Mapping!$A$2:$C$502,3,0)</f>
        <v>S2</v>
      </c>
      <c r="J8614" s="24" t="str">
        <f>VLOOKUP($E8614,Mapping!$A$2:$C$502,2,0)</f>
        <v>Unity</v>
      </c>
      <c r="K8614" s="24" t="str">
        <f>VLOOKUP(G8614,Mapping!$E$2:$F$246,2,0)</f>
        <v>S2</v>
      </c>
    </row>
    <row r="8615" spans="5:11" x14ac:dyDescent="0.25">
      <c r="E8615" s="5" t="s">
        <v>247</v>
      </c>
      <c r="F8615" s="1" t="s">
        <v>117</v>
      </c>
      <c r="G8615" s="2">
        <v>44401</v>
      </c>
      <c r="H8615" s="5">
        <v>0</v>
      </c>
      <c r="I8615" s="24" t="str">
        <f>VLOOKUP($E8615,Mapping!$A$2:$C$502,3,0)</f>
        <v>S3</v>
      </c>
      <c r="J8615" s="24" t="str">
        <f>VLOOKUP($E8615,Mapping!$A$2:$C$502,2,0)</f>
        <v>Unity</v>
      </c>
      <c r="K8615" s="24" t="str">
        <f>VLOOKUP(G8615,Mapping!$E$2:$F$246,2,0)</f>
        <v>S2</v>
      </c>
    </row>
    <row r="8616" spans="5:11" x14ac:dyDescent="0.25">
      <c r="E8616" s="5" t="s">
        <v>200</v>
      </c>
      <c r="F8616" s="1" t="s">
        <v>117</v>
      </c>
      <c r="G8616" s="2">
        <v>44402</v>
      </c>
      <c r="H8616" s="5">
        <v>9088.0741288609097</v>
      </c>
      <c r="I8616" s="24">
        <f>VLOOKUP($E8616,Mapping!$A$2:$C$502,3,0)</f>
        <v>0</v>
      </c>
      <c r="J8616" s="24" t="str">
        <f>VLOOKUP($E8616,Mapping!$A$2:$C$502,2,0)</f>
        <v>Apple Search</v>
      </c>
      <c r="K8616" s="24" t="str">
        <f>VLOOKUP(G8616,Mapping!$E$2:$F$246,2,0)</f>
        <v>S2</v>
      </c>
    </row>
    <row r="8617" spans="5:11" x14ac:dyDescent="0.25">
      <c r="E8617" s="5" t="s">
        <v>227</v>
      </c>
      <c r="F8617" s="1" t="s">
        <v>117</v>
      </c>
      <c r="G8617" s="2">
        <v>44402</v>
      </c>
      <c r="H8617" s="5">
        <v>761.78473124590403</v>
      </c>
      <c r="I8617" s="24">
        <f>VLOOKUP($E8617,Mapping!$A$2:$C$502,3,0)</f>
        <v>0</v>
      </c>
      <c r="J8617" s="24" t="str">
        <f>VLOOKUP($E8617,Mapping!$A$2:$C$502,2,0)</f>
        <v>Applovin Rewarded</v>
      </c>
      <c r="K8617" s="24" t="str">
        <f>VLOOKUP(G8617,Mapping!$E$2:$F$246,2,0)</f>
        <v>S2</v>
      </c>
    </row>
    <row r="8618" spans="5:11" x14ac:dyDescent="0.25">
      <c r="E8618" s="5" t="s">
        <v>201</v>
      </c>
      <c r="F8618" s="1" t="s">
        <v>117</v>
      </c>
      <c r="G8618" s="2">
        <v>44402</v>
      </c>
      <c r="H8618" s="5">
        <v>272.859912336511</v>
      </c>
      <c r="I8618" s="24">
        <f>VLOOKUP($E8618,Mapping!$A$2:$C$502,3,0)</f>
        <v>0</v>
      </c>
      <c r="J8618" s="24" t="str">
        <f>VLOOKUP($E8618,Mapping!$A$2:$C$502,2,0)</f>
        <v>Applovin Video</v>
      </c>
      <c r="K8618" s="24" t="str">
        <f>VLOOKUP(G8618,Mapping!$E$2:$F$246,2,0)</f>
        <v>S2</v>
      </c>
    </row>
    <row r="8619" spans="5:11" x14ac:dyDescent="0.25">
      <c r="E8619" s="5" t="s">
        <v>143</v>
      </c>
      <c r="F8619" s="1" t="s">
        <v>117</v>
      </c>
      <c r="G8619" s="2">
        <v>44402</v>
      </c>
      <c r="H8619" s="5">
        <v>0</v>
      </c>
      <c r="I8619" s="24">
        <f>VLOOKUP($E8619,Mapping!$A$2:$C$502,3,0)</f>
        <v>0</v>
      </c>
      <c r="J8619" s="24" t="str">
        <f>VLOOKUP($E8619,Mapping!$A$2:$C$502,2,0)</f>
        <v>Bug Fix</v>
      </c>
      <c r="K8619" s="24" t="str">
        <f>VLOOKUP(G8619,Mapping!$E$2:$F$246,2,0)</f>
        <v>S2</v>
      </c>
    </row>
    <row r="8620" spans="5:11" x14ac:dyDescent="0.25">
      <c r="E8620" s="5" t="s">
        <v>144</v>
      </c>
      <c r="F8620" s="1" t="s">
        <v>117</v>
      </c>
      <c r="G8620" s="2">
        <v>44402</v>
      </c>
      <c r="H8620" s="5">
        <v>0</v>
      </c>
      <c r="I8620" s="24">
        <f>VLOOKUP($E8620,Mapping!$A$2:$C$502,3,0)</f>
        <v>0</v>
      </c>
      <c r="J8620" s="24" t="str">
        <f>VLOOKUP($E8620,Mapping!$A$2:$C$502,2,0)</f>
        <v>Bug Fix</v>
      </c>
      <c r="K8620" s="24" t="str">
        <f>VLOOKUP(G8620,Mapping!$E$2:$F$246,2,0)</f>
        <v>S2</v>
      </c>
    </row>
    <row r="8621" spans="5:11" x14ac:dyDescent="0.25">
      <c r="E8621" s="5" t="s">
        <v>226</v>
      </c>
      <c r="F8621" s="1" t="s">
        <v>117</v>
      </c>
      <c r="G8621" s="2">
        <v>44402</v>
      </c>
      <c r="H8621" s="5">
        <v>0</v>
      </c>
      <c r="I8621" s="24">
        <f>VLOOKUP($E8621,Mapping!$A$2:$C$502,3,0)</f>
        <v>0</v>
      </c>
      <c r="J8621" s="24" t="str">
        <f>VLOOKUP($E8621,Mapping!$A$2:$C$502,2,0)</f>
        <v>Bug Fix</v>
      </c>
      <c r="K8621" s="24" t="str">
        <f>VLOOKUP(G8621,Mapping!$E$2:$F$246,2,0)</f>
        <v>S2</v>
      </c>
    </row>
    <row r="8622" spans="5:11" x14ac:dyDescent="0.25">
      <c r="E8622" s="5" t="s">
        <v>146</v>
      </c>
      <c r="F8622" s="1" t="s">
        <v>117</v>
      </c>
      <c r="G8622" s="2">
        <v>44402</v>
      </c>
      <c r="H8622" s="5">
        <v>0</v>
      </c>
      <c r="I8622" s="24">
        <f>VLOOKUP($E8622,Mapping!$A$2:$C$502,3,0)</f>
        <v>0</v>
      </c>
      <c r="J8622" s="24" t="str">
        <f>VLOOKUP($E8622,Mapping!$A$2:$C$502,2,0)</f>
        <v>Event After Effect</v>
      </c>
      <c r="K8622" s="24" t="str">
        <f>VLOOKUP(G8622,Mapping!$E$2:$F$246,2,0)</f>
        <v>S2</v>
      </c>
    </row>
    <row r="8623" spans="5:11" x14ac:dyDescent="0.25">
      <c r="E8623" s="5" t="s">
        <v>228</v>
      </c>
      <c r="F8623" s="1" t="s">
        <v>117</v>
      </c>
      <c r="G8623" s="2">
        <v>44402</v>
      </c>
      <c r="H8623" s="5">
        <v>5216.6834604292299</v>
      </c>
      <c r="I8623" s="24">
        <f>VLOOKUP($E8623,Mapping!$A$2:$C$502,3,0)</f>
        <v>0</v>
      </c>
      <c r="J8623" s="24" t="str">
        <f>VLOOKUP($E8623,Mapping!$A$2:$C$502,2,0)</f>
        <v>Bytedance Global</v>
      </c>
      <c r="K8623" s="24" t="str">
        <f>VLOOKUP(G8623,Mapping!$E$2:$F$246,2,0)</f>
        <v>S2</v>
      </c>
    </row>
    <row r="8624" spans="5:11" x14ac:dyDescent="0.25">
      <c r="E8624" s="5" t="s">
        <v>180</v>
      </c>
      <c r="F8624" s="1" t="s">
        <v>117</v>
      </c>
      <c r="G8624" s="2">
        <v>44402</v>
      </c>
      <c r="H8624" s="5">
        <v>-15560.5892388872</v>
      </c>
      <c r="I8624" s="24">
        <f>VLOOKUP($E8624,Mapping!$A$2:$C$502,3,0)</f>
        <v>0</v>
      </c>
      <c r="J8624" s="24" t="str">
        <f>VLOOKUP($E8624,Mapping!$A$2:$C$502,2,0)</f>
        <v>Lords Mobile</v>
      </c>
      <c r="K8624" s="24" t="str">
        <f>VLOOKUP(G8624,Mapping!$E$2:$F$246,2,0)</f>
        <v>S2</v>
      </c>
    </row>
    <row r="8625" spans="5:11" x14ac:dyDescent="0.25">
      <c r="E8625" s="5" t="s">
        <v>181</v>
      </c>
      <c r="F8625" s="1" t="s">
        <v>117</v>
      </c>
      <c r="G8625" s="2">
        <v>44402</v>
      </c>
      <c r="H8625" s="5">
        <v>-7297.1432989247396</v>
      </c>
      <c r="I8625" s="24">
        <f>VLOOKUP($E8625,Mapping!$A$2:$C$502,3,0)</f>
        <v>0</v>
      </c>
      <c r="J8625" s="24" t="str">
        <f>VLOOKUP($E8625,Mapping!$A$2:$C$502,2,0)</f>
        <v>Rise of Kingdom</v>
      </c>
      <c r="K8625" s="24" t="str">
        <f>VLOOKUP(G8625,Mapping!$E$2:$F$246,2,0)</f>
        <v>S2</v>
      </c>
    </row>
    <row r="8626" spans="5:11" x14ac:dyDescent="0.25">
      <c r="E8626" s="5" t="s">
        <v>182</v>
      </c>
      <c r="F8626" s="1" t="s">
        <v>117</v>
      </c>
      <c r="G8626" s="2">
        <v>44402</v>
      </c>
      <c r="H8626" s="5">
        <v>-5359.0656942337901</v>
      </c>
      <c r="I8626" s="24">
        <f>VLOOKUP($E8626,Mapping!$A$2:$C$502,3,0)</f>
        <v>0</v>
      </c>
      <c r="J8626" s="24" t="str">
        <f>VLOOKUP($E8626,Mapping!$A$2:$C$502,2,0)</f>
        <v>West Game</v>
      </c>
      <c r="K8626" s="24" t="str">
        <f>VLOOKUP(G8626,Mapping!$E$2:$F$246,2,0)</f>
        <v>S2</v>
      </c>
    </row>
    <row r="8627" spans="5:11" x14ac:dyDescent="0.25">
      <c r="E8627" s="5" t="s">
        <v>148</v>
      </c>
      <c r="F8627" s="1" t="s">
        <v>117</v>
      </c>
      <c r="G8627" s="2">
        <v>44402</v>
      </c>
      <c r="H8627" s="5">
        <v>0</v>
      </c>
      <c r="I8627" s="24">
        <f>VLOOKUP($E8627,Mapping!$A$2:$C$502,3,0)</f>
        <v>0</v>
      </c>
      <c r="J8627" s="24" t="str">
        <f>VLOOKUP($E8627,Mapping!$A$2:$C$502,2,0)</f>
        <v>Event After Effect</v>
      </c>
      <c r="K8627" s="24" t="str">
        <f>VLOOKUP(G8627,Mapping!$E$2:$F$246,2,0)</f>
        <v>S2</v>
      </c>
    </row>
    <row r="8628" spans="5:11" x14ac:dyDescent="0.25">
      <c r="E8628" s="5" t="s">
        <v>202</v>
      </c>
      <c r="F8628" s="1" t="s">
        <v>117</v>
      </c>
      <c r="G8628" s="2">
        <v>44402</v>
      </c>
      <c r="H8628" s="5">
        <v>0</v>
      </c>
      <c r="I8628" s="24" t="str">
        <f>VLOOKUP($E8628,Mapping!$A$2:$C$502,3,0)</f>
        <v>S1</v>
      </c>
      <c r="J8628" s="24" t="str">
        <f>VLOOKUP($E8628,Mapping!$A$2:$C$502,2,0)</f>
        <v>Facebook AEO AAA</v>
      </c>
      <c r="K8628" s="24" t="str">
        <f>VLOOKUP(G8628,Mapping!$E$2:$F$246,2,0)</f>
        <v>S2</v>
      </c>
    </row>
    <row r="8629" spans="5:11" x14ac:dyDescent="0.25">
      <c r="E8629" s="5" t="s">
        <v>203</v>
      </c>
      <c r="F8629" s="1" t="s">
        <v>117</v>
      </c>
      <c r="G8629" s="2">
        <v>44402</v>
      </c>
      <c r="H8629" s="5">
        <v>10049.184287676901</v>
      </c>
      <c r="I8629" s="24" t="str">
        <f>VLOOKUP($E8629,Mapping!$A$2:$C$502,3,0)</f>
        <v>S2</v>
      </c>
      <c r="J8629" s="24" t="str">
        <f>VLOOKUP($E8629,Mapping!$A$2:$C$502,2,0)</f>
        <v>Facebook AEO AAA</v>
      </c>
      <c r="K8629" s="24" t="str">
        <f>VLOOKUP(G8629,Mapping!$E$2:$F$246,2,0)</f>
        <v>S2</v>
      </c>
    </row>
    <row r="8630" spans="5:11" x14ac:dyDescent="0.25">
      <c r="E8630" s="5" t="s">
        <v>243</v>
      </c>
      <c r="F8630" s="1" t="s">
        <v>117</v>
      </c>
      <c r="G8630" s="2">
        <v>44402</v>
      </c>
      <c r="H8630" s="5">
        <v>0</v>
      </c>
      <c r="I8630" s="24" t="str">
        <f>VLOOKUP($E8630,Mapping!$A$2:$C$502,3,0)</f>
        <v>S3</v>
      </c>
      <c r="J8630" s="24" t="str">
        <f>VLOOKUP($E8630,Mapping!$A$2:$C$502,2,0)</f>
        <v>Facebook AEO AAA</v>
      </c>
      <c r="K8630" s="24" t="str">
        <f>VLOOKUP(G8630,Mapping!$E$2:$F$246,2,0)</f>
        <v>S2</v>
      </c>
    </row>
    <row r="8631" spans="5:11" x14ac:dyDescent="0.25">
      <c r="E8631" s="5" t="s">
        <v>204</v>
      </c>
      <c r="F8631" s="1" t="s">
        <v>117</v>
      </c>
      <c r="G8631" s="2">
        <v>44402</v>
      </c>
      <c r="H8631" s="5">
        <v>0</v>
      </c>
      <c r="I8631" s="24" t="str">
        <f>VLOOKUP($E8631,Mapping!$A$2:$C$502,3,0)</f>
        <v>Pre</v>
      </c>
      <c r="J8631" s="24" t="str">
        <f>VLOOKUP($E8631,Mapping!$A$2:$C$502,2,0)</f>
        <v>Facebook AEO AAA</v>
      </c>
      <c r="K8631" s="24" t="str">
        <f>VLOOKUP(G8631,Mapping!$E$2:$F$246,2,0)</f>
        <v>S2</v>
      </c>
    </row>
    <row r="8632" spans="5:11" x14ac:dyDescent="0.25">
      <c r="E8632" s="5" t="s">
        <v>205</v>
      </c>
      <c r="F8632" s="1" t="s">
        <v>117</v>
      </c>
      <c r="G8632" s="2">
        <v>44402</v>
      </c>
      <c r="H8632" s="5">
        <v>0</v>
      </c>
      <c r="I8632" s="24" t="str">
        <f>VLOOKUP($E8632,Mapping!$A$2:$C$502,3,0)</f>
        <v>S1</v>
      </c>
      <c r="J8632" s="24" t="str">
        <f>VLOOKUP($E8632,Mapping!$A$2:$C$502,2,0)</f>
        <v>Facebook AEO BAU</v>
      </c>
      <c r="K8632" s="24" t="str">
        <f>VLOOKUP(G8632,Mapping!$E$2:$F$246,2,0)</f>
        <v>S2</v>
      </c>
    </row>
    <row r="8633" spans="5:11" x14ac:dyDescent="0.25">
      <c r="E8633" s="5" t="s">
        <v>206</v>
      </c>
      <c r="F8633" s="1" t="s">
        <v>117</v>
      </c>
      <c r="G8633" s="2">
        <v>44402</v>
      </c>
      <c r="H8633" s="5">
        <v>17455.376868937099</v>
      </c>
      <c r="I8633" s="24" t="str">
        <f>VLOOKUP($E8633,Mapping!$A$2:$C$502,3,0)</f>
        <v>S2</v>
      </c>
      <c r="J8633" s="24" t="str">
        <f>VLOOKUP($E8633,Mapping!$A$2:$C$502,2,0)</f>
        <v>Facebook AEO BAU</v>
      </c>
      <c r="K8633" s="24" t="str">
        <f>VLOOKUP(G8633,Mapping!$E$2:$F$246,2,0)</f>
        <v>S2</v>
      </c>
    </row>
    <row r="8634" spans="5:11" x14ac:dyDescent="0.25">
      <c r="E8634" s="5" t="s">
        <v>244</v>
      </c>
      <c r="F8634" s="1" t="s">
        <v>117</v>
      </c>
      <c r="G8634" s="2">
        <v>44402</v>
      </c>
      <c r="H8634" s="5">
        <v>0</v>
      </c>
      <c r="I8634" s="24" t="str">
        <f>VLOOKUP($E8634,Mapping!$A$2:$C$502,3,0)</f>
        <v>S3</v>
      </c>
      <c r="J8634" s="24" t="str">
        <f>VLOOKUP($E8634,Mapping!$A$2:$C$502,2,0)</f>
        <v>Facebook AEO BAU</v>
      </c>
      <c r="K8634" s="24" t="str">
        <f>VLOOKUP(G8634,Mapping!$E$2:$F$246,2,0)</f>
        <v>S2</v>
      </c>
    </row>
    <row r="8635" spans="5:11" x14ac:dyDescent="0.25">
      <c r="E8635" s="5" t="s">
        <v>207</v>
      </c>
      <c r="F8635" s="1" t="s">
        <v>117</v>
      </c>
      <c r="G8635" s="2">
        <v>44402</v>
      </c>
      <c r="H8635" s="5">
        <v>0</v>
      </c>
      <c r="I8635" s="24" t="str">
        <f>VLOOKUP($E8635,Mapping!$A$2:$C$502,3,0)</f>
        <v>Pre</v>
      </c>
      <c r="J8635" s="24" t="str">
        <f>VLOOKUP($E8635,Mapping!$A$2:$C$502,2,0)</f>
        <v>Facebook AEO BAU</v>
      </c>
      <c r="K8635" s="24" t="str">
        <f>VLOOKUP(G8635,Mapping!$E$2:$F$246,2,0)</f>
        <v>S2</v>
      </c>
    </row>
    <row r="8636" spans="5:11" x14ac:dyDescent="0.25">
      <c r="E8636" s="5" t="s">
        <v>208</v>
      </c>
      <c r="F8636" s="1" t="s">
        <v>117</v>
      </c>
      <c r="G8636" s="2">
        <v>44402</v>
      </c>
      <c r="H8636" s="5">
        <v>0</v>
      </c>
      <c r="I8636" s="24" t="str">
        <f>VLOOKUP($E8636,Mapping!$A$2:$C$502,3,0)</f>
        <v>Pre</v>
      </c>
      <c r="J8636" s="24" t="str">
        <f>VLOOKUP($E8636,Mapping!$A$2:$C$502,2,0)</f>
        <v>Facebook VO AAA</v>
      </c>
      <c r="K8636" s="24" t="str">
        <f>VLOOKUP(G8636,Mapping!$E$2:$F$246,2,0)</f>
        <v>S2</v>
      </c>
    </row>
    <row r="8637" spans="5:11" x14ac:dyDescent="0.25">
      <c r="E8637" s="5" t="s">
        <v>209</v>
      </c>
      <c r="F8637" s="1" t="s">
        <v>117</v>
      </c>
      <c r="G8637" s="2">
        <v>44402</v>
      </c>
      <c r="H8637" s="5">
        <v>0</v>
      </c>
      <c r="I8637" s="24" t="str">
        <f>VLOOKUP($E8637,Mapping!$A$2:$C$502,3,0)</f>
        <v>S1</v>
      </c>
      <c r="J8637" s="24" t="str">
        <f>VLOOKUP($E8637,Mapping!$A$2:$C$502,2,0)</f>
        <v>Facebook VO AAA</v>
      </c>
      <c r="K8637" s="24" t="str">
        <f>VLOOKUP(G8637,Mapping!$E$2:$F$246,2,0)</f>
        <v>S2</v>
      </c>
    </row>
    <row r="8638" spans="5:11" x14ac:dyDescent="0.25">
      <c r="E8638" s="5" t="s">
        <v>210</v>
      </c>
      <c r="F8638" s="1" t="s">
        <v>117</v>
      </c>
      <c r="G8638" s="2">
        <v>44402</v>
      </c>
      <c r="H8638" s="5">
        <v>3117.3406202076899</v>
      </c>
      <c r="I8638" s="24" t="str">
        <f>VLOOKUP($E8638,Mapping!$A$2:$C$502,3,0)</f>
        <v>S2</v>
      </c>
      <c r="J8638" s="24" t="str">
        <f>VLOOKUP($E8638,Mapping!$A$2:$C$502,2,0)</f>
        <v>Facebook VO AAA</v>
      </c>
      <c r="K8638" s="24" t="str">
        <f>VLOOKUP(G8638,Mapping!$E$2:$F$246,2,0)</f>
        <v>S2</v>
      </c>
    </row>
    <row r="8639" spans="5:11" x14ac:dyDescent="0.25">
      <c r="E8639" s="5" t="s">
        <v>245</v>
      </c>
      <c r="F8639" s="1" t="s">
        <v>117</v>
      </c>
      <c r="G8639" s="2">
        <v>44402</v>
      </c>
      <c r="H8639" s="5">
        <v>0</v>
      </c>
      <c r="I8639" s="24" t="str">
        <f>VLOOKUP($E8639,Mapping!$A$2:$C$502,3,0)</f>
        <v>S3</v>
      </c>
      <c r="J8639" s="24" t="str">
        <f>VLOOKUP($E8639,Mapping!$A$2:$C$502,2,0)</f>
        <v>Facebook VO AAA</v>
      </c>
      <c r="K8639" s="24" t="str">
        <f>VLOOKUP(G8639,Mapping!$E$2:$F$246,2,0)</f>
        <v>S2</v>
      </c>
    </row>
    <row r="8640" spans="5:11" x14ac:dyDescent="0.25">
      <c r="E8640" s="5" t="s">
        <v>211</v>
      </c>
      <c r="F8640" s="1" t="s">
        <v>117</v>
      </c>
      <c r="G8640" s="2">
        <v>44402</v>
      </c>
      <c r="H8640" s="5">
        <v>0</v>
      </c>
      <c r="I8640" s="24" t="str">
        <f>VLOOKUP($E8640,Mapping!$A$2:$C$502,3,0)</f>
        <v>Pre</v>
      </c>
      <c r="J8640" s="24" t="str">
        <f>VLOOKUP($E8640,Mapping!$A$2:$C$502,2,0)</f>
        <v>Facebook VO BAU</v>
      </c>
      <c r="K8640" s="24" t="str">
        <f>VLOOKUP(G8640,Mapping!$E$2:$F$246,2,0)</f>
        <v>S2</v>
      </c>
    </row>
    <row r="8641" spans="5:11" x14ac:dyDescent="0.25">
      <c r="E8641" s="5" t="s">
        <v>212</v>
      </c>
      <c r="F8641" s="1" t="s">
        <v>117</v>
      </c>
      <c r="G8641" s="2">
        <v>44402</v>
      </c>
      <c r="H8641" s="5">
        <v>0</v>
      </c>
      <c r="I8641" s="24" t="str">
        <f>VLOOKUP($E8641,Mapping!$A$2:$C$502,3,0)</f>
        <v>S1</v>
      </c>
      <c r="J8641" s="24" t="str">
        <f>VLOOKUP($E8641,Mapping!$A$2:$C$502,2,0)</f>
        <v>Facebook VO BAU</v>
      </c>
      <c r="K8641" s="24" t="str">
        <f>VLOOKUP(G8641,Mapping!$E$2:$F$246,2,0)</f>
        <v>S2</v>
      </c>
    </row>
    <row r="8642" spans="5:11" x14ac:dyDescent="0.25">
      <c r="E8642" s="5" t="s">
        <v>213</v>
      </c>
      <c r="F8642" s="1" t="s">
        <v>117</v>
      </c>
      <c r="G8642" s="2">
        <v>44402</v>
      </c>
      <c r="H8642" s="5">
        <v>5715.8371725963798</v>
      </c>
      <c r="I8642" s="24" t="str">
        <f>VLOOKUP($E8642,Mapping!$A$2:$C$502,3,0)</f>
        <v>S2</v>
      </c>
      <c r="J8642" s="24" t="str">
        <f>VLOOKUP($E8642,Mapping!$A$2:$C$502,2,0)</f>
        <v>Facebook VO BAU</v>
      </c>
      <c r="K8642" s="24" t="str">
        <f>VLOOKUP(G8642,Mapping!$E$2:$F$246,2,0)</f>
        <v>S2</v>
      </c>
    </row>
    <row r="8643" spans="5:11" x14ac:dyDescent="0.25">
      <c r="E8643" s="5" t="s">
        <v>246</v>
      </c>
      <c r="F8643" s="1" t="s">
        <v>117</v>
      </c>
      <c r="G8643" s="2">
        <v>44402</v>
      </c>
      <c r="H8643" s="5">
        <v>0</v>
      </c>
      <c r="I8643" s="24" t="str">
        <f>VLOOKUP($E8643,Mapping!$A$2:$C$502,3,0)</f>
        <v>S3</v>
      </c>
      <c r="J8643" s="24" t="str">
        <f>VLOOKUP($E8643,Mapping!$A$2:$C$502,2,0)</f>
        <v>Facebook VO BAU</v>
      </c>
      <c r="K8643" s="24" t="str">
        <f>VLOOKUP(G8643,Mapping!$E$2:$F$246,2,0)</f>
        <v>S2</v>
      </c>
    </row>
    <row r="8644" spans="5:11" x14ac:dyDescent="0.25">
      <c r="E8644" s="5" t="s">
        <v>214</v>
      </c>
      <c r="F8644" s="1" t="s">
        <v>117</v>
      </c>
      <c r="G8644" s="2">
        <v>44402</v>
      </c>
      <c r="H8644" s="5">
        <v>0</v>
      </c>
      <c r="I8644" s="24" t="str">
        <f>VLOOKUP($E8644,Mapping!$A$2:$C$502,3,0)</f>
        <v>Pre</v>
      </c>
      <c r="J8644" s="24" t="str">
        <f>VLOOKUP($E8644,Mapping!$A$2:$C$502,2,0)</f>
        <v>Facebook VO Dynamic</v>
      </c>
      <c r="K8644" s="24" t="str">
        <f>VLOOKUP(G8644,Mapping!$E$2:$F$246,2,0)</f>
        <v>S2</v>
      </c>
    </row>
    <row r="8645" spans="5:11" x14ac:dyDescent="0.25">
      <c r="E8645" s="5" t="s">
        <v>215</v>
      </c>
      <c r="F8645" s="1" t="s">
        <v>117</v>
      </c>
      <c r="G8645" s="2">
        <v>44402</v>
      </c>
      <c r="H8645" s="5">
        <v>0</v>
      </c>
      <c r="I8645" s="24" t="str">
        <f>VLOOKUP($E8645,Mapping!$A$2:$C$502,3,0)</f>
        <v>S1</v>
      </c>
      <c r="J8645" s="24" t="str">
        <f>VLOOKUP($E8645,Mapping!$A$2:$C$502,2,0)</f>
        <v>Facebook VO Dynamic</v>
      </c>
      <c r="K8645" s="24" t="str">
        <f>VLOOKUP(G8645,Mapping!$E$2:$F$246,2,0)</f>
        <v>S2</v>
      </c>
    </row>
    <row r="8646" spans="5:11" x14ac:dyDescent="0.25">
      <c r="E8646" s="5" t="s">
        <v>216</v>
      </c>
      <c r="F8646" s="1" t="s">
        <v>117</v>
      </c>
      <c r="G8646" s="2">
        <v>44402</v>
      </c>
      <c r="H8646" s="5">
        <v>0</v>
      </c>
      <c r="I8646" s="24" t="str">
        <f>VLOOKUP($E8646,Mapping!$A$2:$C$502,3,0)</f>
        <v>Pre</v>
      </c>
      <c r="J8646" s="24" t="str">
        <f>VLOOKUP($E8646,Mapping!$A$2:$C$502,2,0)</f>
        <v>Google Display</v>
      </c>
      <c r="K8646" s="24" t="str">
        <f>VLOOKUP(G8646,Mapping!$E$2:$F$246,2,0)</f>
        <v>S2</v>
      </c>
    </row>
    <row r="8647" spans="5:11" x14ac:dyDescent="0.25">
      <c r="E8647" s="5" t="s">
        <v>217</v>
      </c>
      <c r="F8647" s="1" t="s">
        <v>117</v>
      </c>
      <c r="G8647" s="2">
        <v>44402</v>
      </c>
      <c r="H8647" s="5">
        <v>0</v>
      </c>
      <c r="I8647" s="24">
        <f>VLOOKUP($E8647,Mapping!$A$2:$C$502,3,0)</f>
        <v>0</v>
      </c>
      <c r="J8647" s="24" t="str">
        <f>VLOOKUP($E8647,Mapping!$A$2:$C$502,2,0)</f>
        <v>Google Display</v>
      </c>
      <c r="K8647" s="24" t="str">
        <f>VLOOKUP(G8647,Mapping!$E$2:$F$246,2,0)</f>
        <v>S2</v>
      </c>
    </row>
    <row r="8648" spans="5:11" x14ac:dyDescent="0.25">
      <c r="E8648" s="5" t="s">
        <v>229</v>
      </c>
      <c r="F8648" s="1" t="s">
        <v>117</v>
      </c>
      <c r="G8648" s="2">
        <v>44402</v>
      </c>
      <c r="H8648" s="5">
        <v>13714.415450762701</v>
      </c>
      <c r="I8648" s="24">
        <f>VLOOKUP($E8648,Mapping!$A$2:$C$502,3,0)</f>
        <v>0</v>
      </c>
      <c r="J8648" s="24" t="str">
        <f>VLOOKUP($E8648,Mapping!$A$2:$C$502,2,0)</f>
        <v>Google Display</v>
      </c>
      <c r="K8648" s="24" t="str">
        <f>VLOOKUP(G8648,Mapping!$E$2:$F$246,2,0)</f>
        <v>S2</v>
      </c>
    </row>
    <row r="8649" spans="5:11" x14ac:dyDescent="0.25">
      <c r="E8649" s="5" t="s">
        <v>218</v>
      </c>
      <c r="F8649" s="1" t="s">
        <v>117</v>
      </c>
      <c r="G8649" s="2">
        <v>44402</v>
      </c>
      <c r="H8649" s="5">
        <v>0</v>
      </c>
      <c r="I8649" s="24">
        <f>VLOOKUP($E8649,Mapping!$A$2:$C$502,3,0)</f>
        <v>0</v>
      </c>
      <c r="J8649" s="24" t="str">
        <f>VLOOKUP($E8649,Mapping!$A$2:$C$502,2,0)</f>
        <v>Google Display</v>
      </c>
      <c r="K8649" s="24" t="str">
        <f>VLOOKUP(G8649,Mapping!$E$2:$F$246,2,0)</f>
        <v>S2</v>
      </c>
    </row>
    <row r="8650" spans="5:11" x14ac:dyDescent="0.25">
      <c r="E8650" s="5" t="s">
        <v>230</v>
      </c>
      <c r="F8650" s="1" t="s">
        <v>117</v>
      </c>
      <c r="G8650" s="2">
        <v>44402</v>
      </c>
      <c r="H8650" s="5">
        <v>0</v>
      </c>
      <c r="I8650" s="24" t="str">
        <f>VLOOKUP($E8650,Mapping!$A$2:$C$502,3,0)</f>
        <v>S1</v>
      </c>
      <c r="J8650" s="24" t="str">
        <f>VLOOKUP($E8650,Mapping!$A$2:$C$502,2,0)</f>
        <v>Google Display</v>
      </c>
      <c r="K8650" s="24" t="str">
        <f>VLOOKUP(G8650,Mapping!$E$2:$F$246,2,0)</f>
        <v>S2</v>
      </c>
    </row>
    <row r="8651" spans="5:11" x14ac:dyDescent="0.25">
      <c r="E8651" s="5" t="s">
        <v>219</v>
      </c>
      <c r="F8651" s="1" t="s">
        <v>117</v>
      </c>
      <c r="G8651" s="2">
        <v>44402</v>
      </c>
      <c r="H8651" s="5">
        <v>0</v>
      </c>
      <c r="I8651" s="24" t="str">
        <f>VLOOKUP($E8651,Mapping!$A$2:$C$502,3,0)</f>
        <v>Pre</v>
      </c>
      <c r="J8651" s="24" t="str">
        <f>VLOOKUP($E8651,Mapping!$A$2:$C$502,2,0)</f>
        <v>Google Youtube</v>
      </c>
      <c r="K8651" s="24" t="str">
        <f>VLOOKUP(G8651,Mapping!$E$2:$F$246,2,0)</f>
        <v>S2</v>
      </c>
    </row>
    <row r="8652" spans="5:11" x14ac:dyDescent="0.25">
      <c r="E8652" s="5" t="s">
        <v>220</v>
      </c>
      <c r="F8652" s="1" t="s">
        <v>117</v>
      </c>
      <c r="G8652" s="2">
        <v>44402</v>
      </c>
      <c r="H8652" s="5">
        <v>0</v>
      </c>
      <c r="I8652" s="24">
        <f>VLOOKUP($E8652,Mapping!$A$2:$C$502,3,0)</f>
        <v>0</v>
      </c>
      <c r="J8652" s="24" t="str">
        <f>VLOOKUP($E8652,Mapping!$A$2:$C$502,2,0)</f>
        <v>Google Youtube</v>
      </c>
      <c r="K8652" s="24" t="str">
        <f>VLOOKUP(G8652,Mapping!$E$2:$F$246,2,0)</f>
        <v>S2</v>
      </c>
    </row>
    <row r="8653" spans="5:11" x14ac:dyDescent="0.25">
      <c r="E8653" s="5" t="s">
        <v>231</v>
      </c>
      <c r="F8653" s="1" t="s">
        <v>117</v>
      </c>
      <c r="G8653" s="2">
        <v>44402</v>
      </c>
      <c r="H8653" s="5">
        <v>11060.6647788436</v>
      </c>
      <c r="I8653" s="24">
        <f>VLOOKUP($E8653,Mapping!$A$2:$C$502,3,0)</f>
        <v>0</v>
      </c>
      <c r="J8653" s="24" t="str">
        <f>VLOOKUP($E8653,Mapping!$A$2:$C$502,2,0)</f>
        <v>Google Youtube</v>
      </c>
      <c r="K8653" s="24" t="str">
        <f>VLOOKUP(G8653,Mapping!$E$2:$F$246,2,0)</f>
        <v>S2</v>
      </c>
    </row>
    <row r="8654" spans="5:11" x14ac:dyDescent="0.25">
      <c r="E8654" s="5" t="s">
        <v>221</v>
      </c>
      <c r="F8654" s="1" t="s">
        <v>117</v>
      </c>
      <c r="G8654" s="2">
        <v>44402</v>
      </c>
      <c r="H8654" s="5">
        <v>0</v>
      </c>
      <c r="I8654" s="24">
        <f>VLOOKUP($E8654,Mapping!$A$2:$C$502,3,0)</f>
        <v>0</v>
      </c>
      <c r="J8654" s="24" t="str">
        <f>VLOOKUP($E8654,Mapping!$A$2:$C$502,2,0)</f>
        <v>Google Youtube</v>
      </c>
      <c r="K8654" s="24" t="str">
        <f>VLOOKUP(G8654,Mapping!$E$2:$F$246,2,0)</f>
        <v>S2</v>
      </c>
    </row>
    <row r="8655" spans="5:11" x14ac:dyDescent="0.25">
      <c r="E8655" s="5" t="s">
        <v>232</v>
      </c>
      <c r="F8655" s="1" t="s">
        <v>117</v>
      </c>
      <c r="G8655" s="2">
        <v>44402</v>
      </c>
      <c r="H8655" s="5">
        <v>0</v>
      </c>
      <c r="I8655" s="24" t="str">
        <f>VLOOKUP($E8655,Mapping!$A$2:$C$502,3,0)</f>
        <v>S1</v>
      </c>
      <c r="J8655" s="24" t="str">
        <f>VLOOKUP($E8655,Mapping!$A$2:$C$502,2,0)</f>
        <v>Google Youtube</v>
      </c>
      <c r="K8655" s="24" t="str">
        <f>VLOOKUP(G8655,Mapping!$E$2:$F$246,2,0)</f>
        <v>S2</v>
      </c>
    </row>
    <row r="8656" spans="5:11" x14ac:dyDescent="0.25">
      <c r="E8656" s="5" t="s">
        <v>73</v>
      </c>
      <c r="F8656" s="1" t="s">
        <v>117</v>
      </c>
      <c r="G8656" s="2">
        <v>44402</v>
      </c>
      <c r="H8656" s="5">
        <v>282876.95580592903</v>
      </c>
      <c r="I8656" s="24">
        <f>VLOOKUP($E8656,Mapping!$A$2:$C$502,3,0)</f>
        <v>0</v>
      </c>
      <c r="J8656" s="24">
        <f>VLOOKUP($E8656,Mapping!$A$2:$C$502,2,0)</f>
        <v>0</v>
      </c>
      <c r="K8656" s="24" t="str">
        <f>VLOOKUP(G8656,Mapping!$E$2:$F$246,2,0)</f>
        <v>S2</v>
      </c>
    </row>
    <row r="8657" spans="5:11" x14ac:dyDescent="0.25">
      <c r="E8657" s="5" t="s">
        <v>149</v>
      </c>
      <c r="F8657" s="1" t="s">
        <v>117</v>
      </c>
      <c r="G8657" s="2">
        <v>44402</v>
      </c>
      <c r="H8657" s="5">
        <v>0</v>
      </c>
      <c r="I8657" s="24">
        <f>VLOOKUP($E8657,Mapping!$A$2:$C$502,3,0)</f>
        <v>0</v>
      </c>
      <c r="J8657" s="24" t="str">
        <f>VLOOKUP($E8657,Mapping!$A$2:$C$502,2,0)</f>
        <v>Event After Effect</v>
      </c>
      <c r="K8657" s="24" t="str">
        <f>VLOOKUP(G8657,Mapping!$E$2:$F$246,2,0)</f>
        <v>S2</v>
      </c>
    </row>
    <row r="8658" spans="5:11" x14ac:dyDescent="0.25">
      <c r="E8658" s="5" t="s">
        <v>150</v>
      </c>
      <c r="F8658" s="1" t="s">
        <v>117</v>
      </c>
      <c r="G8658" s="2">
        <v>44402</v>
      </c>
      <c r="H8658" s="5">
        <v>0</v>
      </c>
      <c r="I8658" s="24">
        <f>VLOOKUP($E8658,Mapping!$A$2:$C$502,3,0)</f>
        <v>0</v>
      </c>
      <c r="J8658" s="24" t="str">
        <f>VLOOKUP($E8658,Mapping!$A$2:$C$502,2,0)</f>
        <v>Internal Event</v>
      </c>
      <c r="K8658" s="24" t="str">
        <f>VLOOKUP(G8658,Mapping!$E$2:$F$246,2,0)</f>
        <v>S2</v>
      </c>
    </row>
    <row r="8659" spans="5:11" x14ac:dyDescent="0.25">
      <c r="E8659" s="5" t="s">
        <v>151</v>
      </c>
      <c r="F8659" s="1" t="s">
        <v>117</v>
      </c>
      <c r="G8659" s="2">
        <v>44402</v>
      </c>
      <c r="H8659" s="5">
        <v>0</v>
      </c>
      <c r="I8659" s="24">
        <f>VLOOKUP($E8659,Mapping!$A$2:$C$502,3,0)</f>
        <v>0</v>
      </c>
      <c r="J8659" s="24" t="str">
        <f>VLOOKUP($E8659,Mapping!$A$2:$C$502,2,0)</f>
        <v>Internal Event</v>
      </c>
      <c r="K8659" s="24" t="str">
        <f>VLOOKUP(G8659,Mapping!$E$2:$F$246,2,0)</f>
        <v>S2</v>
      </c>
    </row>
    <row r="8660" spans="5:11" x14ac:dyDescent="0.25">
      <c r="E8660" s="5" t="s">
        <v>152</v>
      </c>
      <c r="F8660" s="1" t="s">
        <v>117</v>
      </c>
      <c r="G8660" s="2">
        <v>44402</v>
      </c>
      <c r="H8660" s="5">
        <v>0</v>
      </c>
      <c r="I8660" s="24">
        <f>VLOOKUP($E8660,Mapping!$A$2:$C$502,3,0)</f>
        <v>0</v>
      </c>
      <c r="J8660" s="24" t="str">
        <f>VLOOKUP($E8660,Mapping!$A$2:$C$502,2,0)</f>
        <v>Internal Event</v>
      </c>
      <c r="K8660" s="24" t="str">
        <f>VLOOKUP(G8660,Mapping!$E$2:$F$246,2,0)</f>
        <v>S2</v>
      </c>
    </row>
    <row r="8661" spans="5:11" x14ac:dyDescent="0.25">
      <c r="E8661" s="5" t="s">
        <v>153</v>
      </c>
      <c r="F8661" s="1" t="s">
        <v>117</v>
      </c>
      <c r="G8661" s="2">
        <v>44402</v>
      </c>
      <c r="H8661" s="5">
        <v>0</v>
      </c>
      <c r="I8661" s="24">
        <f>VLOOKUP($E8661,Mapping!$A$2:$C$502,3,0)</f>
        <v>0</v>
      </c>
      <c r="J8661" s="24" t="str">
        <f>VLOOKUP($E8661,Mapping!$A$2:$C$502,2,0)</f>
        <v>Monday Effect</v>
      </c>
      <c r="K8661" s="24" t="str">
        <f>VLOOKUP(G8661,Mapping!$E$2:$F$246,2,0)</f>
        <v>S2</v>
      </c>
    </row>
    <row r="8662" spans="5:11" x14ac:dyDescent="0.25">
      <c r="E8662" s="5" t="s">
        <v>154</v>
      </c>
      <c r="F8662" s="1" t="s">
        <v>117</v>
      </c>
      <c r="G8662" s="2">
        <v>44402</v>
      </c>
      <c r="H8662" s="5">
        <v>0</v>
      </c>
      <c r="I8662" s="24">
        <f>VLOOKUP($E8662,Mapping!$A$2:$C$502,3,0)</f>
        <v>0</v>
      </c>
      <c r="J8662" s="24" t="str">
        <f>VLOOKUP($E8662,Mapping!$A$2:$C$502,2,0)</f>
        <v>New Content</v>
      </c>
      <c r="K8662" s="24" t="str">
        <f>VLOOKUP(G8662,Mapping!$E$2:$F$246,2,0)</f>
        <v>S2</v>
      </c>
    </row>
    <row r="8663" spans="5:11" x14ac:dyDescent="0.25">
      <c r="E8663" s="5" t="s">
        <v>155</v>
      </c>
      <c r="F8663" s="1" t="s">
        <v>117</v>
      </c>
      <c r="G8663" s="2">
        <v>44402</v>
      </c>
      <c r="H8663" s="5">
        <v>0</v>
      </c>
      <c r="I8663" s="24">
        <f>VLOOKUP($E8663,Mapping!$A$2:$C$502,3,0)</f>
        <v>0</v>
      </c>
      <c r="J8663" s="24" t="str">
        <f>VLOOKUP($E8663,Mapping!$A$2:$C$502,2,0)</f>
        <v>Internal Event</v>
      </c>
      <c r="K8663" s="24" t="str">
        <f>VLOOKUP(G8663,Mapping!$E$2:$F$246,2,0)</f>
        <v>S2</v>
      </c>
    </row>
    <row r="8664" spans="5:11" x14ac:dyDescent="0.25">
      <c r="E8664" s="5" t="s">
        <v>156</v>
      </c>
      <c r="F8664" s="1" t="s">
        <v>117</v>
      </c>
      <c r="G8664" s="2">
        <v>44402</v>
      </c>
      <c r="H8664" s="5">
        <v>0</v>
      </c>
      <c r="I8664" s="24">
        <f>VLOOKUP($E8664,Mapping!$A$2:$C$502,3,0)</f>
        <v>0</v>
      </c>
      <c r="J8664" s="24" t="str">
        <f>VLOOKUP($E8664,Mapping!$A$2:$C$502,2,0)</f>
        <v>Internal Event</v>
      </c>
      <c r="K8664" s="24" t="str">
        <f>VLOOKUP(G8664,Mapping!$E$2:$F$246,2,0)</f>
        <v>S2</v>
      </c>
    </row>
    <row r="8665" spans="5:11" x14ac:dyDescent="0.25">
      <c r="E8665" s="5" t="s">
        <v>233</v>
      </c>
      <c r="F8665" s="1" t="s">
        <v>117</v>
      </c>
      <c r="G8665" s="2">
        <v>44402</v>
      </c>
      <c r="H8665" s="5">
        <v>2611.3226550886502</v>
      </c>
      <c r="I8665" s="24" t="str">
        <f>VLOOKUP($E8665,Mapping!$A$2:$C$502,3,0)</f>
        <v>S2</v>
      </c>
      <c r="J8665" s="24" t="str">
        <f>VLOOKUP($E8665,Mapping!$A$2:$C$502,2,0)</f>
        <v>Reddit</v>
      </c>
      <c r="K8665" s="24" t="str">
        <f>VLOOKUP(G8665,Mapping!$E$2:$F$246,2,0)</f>
        <v>S2</v>
      </c>
    </row>
    <row r="8666" spans="5:11" x14ac:dyDescent="0.25">
      <c r="E8666" s="5" t="s">
        <v>158</v>
      </c>
      <c r="F8666" s="1" t="s">
        <v>117</v>
      </c>
      <c r="G8666" s="2">
        <v>44402</v>
      </c>
      <c r="H8666" s="5">
        <v>0</v>
      </c>
      <c r="I8666" s="24">
        <f>VLOOKUP($E8666,Mapping!$A$2:$C$502,3,0)</f>
        <v>0</v>
      </c>
      <c r="J8666" s="24" t="str">
        <f>VLOOKUP($E8666,Mapping!$A$2:$C$502,2,0)</f>
        <v>Internal Event</v>
      </c>
      <c r="K8666" s="24" t="str">
        <f>VLOOKUP(G8666,Mapping!$E$2:$F$246,2,0)</f>
        <v>S2</v>
      </c>
    </row>
    <row r="8667" spans="5:11" x14ac:dyDescent="0.25">
      <c r="E8667" s="5" t="s">
        <v>159</v>
      </c>
      <c r="F8667" s="1" t="s">
        <v>117</v>
      </c>
      <c r="G8667" s="2">
        <v>44402</v>
      </c>
      <c r="H8667" s="5">
        <v>0</v>
      </c>
      <c r="I8667" s="24">
        <f>VLOOKUP($E8667,Mapping!$A$2:$C$502,3,0)</f>
        <v>0</v>
      </c>
      <c r="J8667" s="24" t="str">
        <f>VLOOKUP($E8667,Mapping!$A$2:$C$502,2,0)</f>
        <v>Event After Effect</v>
      </c>
      <c r="K8667" s="24" t="str">
        <f>VLOOKUP(G8667,Mapping!$E$2:$F$246,2,0)</f>
        <v>S2</v>
      </c>
    </row>
    <row r="8668" spans="5:11" x14ac:dyDescent="0.25">
      <c r="E8668" s="5" t="s">
        <v>160</v>
      </c>
      <c r="F8668" s="1" t="s">
        <v>117</v>
      </c>
      <c r="G8668" s="2">
        <v>44402</v>
      </c>
      <c r="H8668" s="5">
        <v>0</v>
      </c>
      <c r="I8668" s="24">
        <f>VLOOKUP($E8668,Mapping!$A$2:$C$502,3,0)</f>
        <v>0</v>
      </c>
      <c r="J8668" s="24" t="str">
        <f>VLOOKUP($E8668,Mapping!$A$2:$C$502,2,0)</f>
        <v>Event After Effect</v>
      </c>
      <c r="K8668" s="24" t="str">
        <f>VLOOKUP(G8668,Mapping!$E$2:$F$246,2,0)</f>
        <v>S2</v>
      </c>
    </row>
    <row r="8669" spans="5:11" x14ac:dyDescent="0.25">
      <c r="E8669" s="5" t="s">
        <v>161</v>
      </c>
      <c r="F8669" s="1" t="s">
        <v>117</v>
      </c>
      <c r="G8669" s="2">
        <v>44402</v>
      </c>
      <c r="H8669" s="5">
        <v>0</v>
      </c>
      <c r="I8669" s="24">
        <f>VLOOKUP($E8669,Mapping!$A$2:$C$502,3,0)</f>
        <v>0</v>
      </c>
      <c r="J8669" s="24" t="str">
        <f>VLOOKUP($E8669,Mapping!$A$2:$C$502,2,0)</f>
        <v>Internal Event</v>
      </c>
      <c r="K8669" s="24" t="str">
        <f>VLOOKUP(G8669,Mapping!$E$2:$F$246,2,0)</f>
        <v>S2</v>
      </c>
    </row>
    <row r="8670" spans="5:11" x14ac:dyDescent="0.25">
      <c r="E8670" s="5" t="s">
        <v>162</v>
      </c>
      <c r="F8670" s="1" t="s">
        <v>117</v>
      </c>
      <c r="G8670" s="2">
        <v>44402</v>
      </c>
      <c r="H8670" s="5">
        <v>0</v>
      </c>
      <c r="I8670" s="24">
        <f>VLOOKUP($E8670,Mapping!$A$2:$C$502,3,0)</f>
        <v>0</v>
      </c>
      <c r="J8670" s="24" t="str">
        <f>VLOOKUP($E8670,Mapping!$A$2:$C$502,2,0)</f>
        <v>Tuesday Effect</v>
      </c>
      <c r="K8670" s="24" t="str">
        <f>VLOOKUP(G8670,Mapping!$E$2:$F$246,2,0)</f>
        <v>S2</v>
      </c>
    </row>
    <row r="8671" spans="5:11" x14ac:dyDescent="0.25">
      <c r="E8671" s="5" t="s">
        <v>222</v>
      </c>
      <c r="F8671" s="1" t="s">
        <v>117</v>
      </c>
      <c r="G8671" s="2">
        <v>44402</v>
      </c>
      <c r="H8671" s="5">
        <v>0</v>
      </c>
      <c r="I8671" s="24" t="str">
        <f>VLOOKUP($E8671,Mapping!$A$2:$C$502,3,0)</f>
        <v>Pre</v>
      </c>
      <c r="J8671" s="24" t="str">
        <f>VLOOKUP($E8671,Mapping!$A$2:$C$502,2,0)</f>
        <v>Unity</v>
      </c>
      <c r="K8671" s="24" t="str">
        <f>VLOOKUP(G8671,Mapping!$E$2:$F$246,2,0)</f>
        <v>S2</v>
      </c>
    </row>
    <row r="8672" spans="5:11" x14ac:dyDescent="0.25">
      <c r="E8672" s="5" t="s">
        <v>234</v>
      </c>
      <c r="F8672" s="1" t="s">
        <v>117</v>
      </c>
      <c r="G8672" s="2">
        <v>44402</v>
      </c>
      <c r="H8672" s="5">
        <v>0</v>
      </c>
      <c r="I8672" s="24" t="str">
        <f>VLOOKUP($E8672,Mapping!$A$2:$C$502,3,0)</f>
        <v>S1</v>
      </c>
      <c r="J8672" s="24" t="str">
        <f>VLOOKUP($E8672,Mapping!$A$2:$C$502,2,0)</f>
        <v>Unity</v>
      </c>
      <c r="K8672" s="24" t="str">
        <f>VLOOKUP(G8672,Mapping!$E$2:$F$246,2,0)</f>
        <v>S2</v>
      </c>
    </row>
    <row r="8673" spans="5:11" x14ac:dyDescent="0.25">
      <c r="E8673" s="5" t="s">
        <v>235</v>
      </c>
      <c r="F8673" s="1" t="s">
        <v>117</v>
      </c>
      <c r="G8673" s="2">
        <v>44402</v>
      </c>
      <c r="H8673" s="5">
        <v>5317.30264810681</v>
      </c>
      <c r="I8673" s="24" t="str">
        <f>VLOOKUP($E8673,Mapping!$A$2:$C$502,3,0)</f>
        <v>S2</v>
      </c>
      <c r="J8673" s="24" t="str">
        <f>VLOOKUP($E8673,Mapping!$A$2:$C$502,2,0)</f>
        <v>Unity</v>
      </c>
      <c r="K8673" s="24" t="str">
        <f>VLOOKUP(G8673,Mapping!$E$2:$F$246,2,0)</f>
        <v>S2</v>
      </c>
    </row>
    <row r="8674" spans="5:11" x14ac:dyDescent="0.25">
      <c r="E8674" s="5" t="s">
        <v>247</v>
      </c>
      <c r="F8674" s="1" t="s">
        <v>117</v>
      </c>
      <c r="G8674" s="2">
        <v>44402</v>
      </c>
      <c r="H8674" s="5">
        <v>0</v>
      </c>
      <c r="I8674" s="24" t="str">
        <f>VLOOKUP($E8674,Mapping!$A$2:$C$502,3,0)</f>
        <v>S3</v>
      </c>
      <c r="J8674" s="24" t="str">
        <f>VLOOKUP($E8674,Mapping!$A$2:$C$502,2,0)</f>
        <v>Unity</v>
      </c>
      <c r="K8674" s="24" t="str">
        <f>VLOOKUP(G8674,Mapping!$E$2:$F$246,2,0)</f>
        <v>S2</v>
      </c>
    </row>
    <row r="8675" spans="5:11" x14ac:dyDescent="0.25">
      <c r="E8675" s="5" t="s">
        <v>200</v>
      </c>
      <c r="F8675" s="1" t="s">
        <v>117</v>
      </c>
      <c r="G8675" s="2">
        <v>44403</v>
      </c>
      <c r="H8675" s="5">
        <v>10108.406937923701</v>
      </c>
      <c r="I8675" s="24">
        <f>VLOOKUP($E8675,Mapping!$A$2:$C$502,3,0)</f>
        <v>0</v>
      </c>
      <c r="J8675" s="24" t="str">
        <f>VLOOKUP($E8675,Mapping!$A$2:$C$502,2,0)</f>
        <v>Apple Search</v>
      </c>
      <c r="K8675" s="24" t="str">
        <f>VLOOKUP(G8675,Mapping!$E$2:$F$246,2,0)</f>
        <v>S2</v>
      </c>
    </row>
    <row r="8676" spans="5:11" x14ac:dyDescent="0.25">
      <c r="E8676" s="5" t="s">
        <v>227</v>
      </c>
      <c r="F8676" s="1" t="s">
        <v>117</v>
      </c>
      <c r="G8676" s="2">
        <v>44403</v>
      </c>
      <c r="H8676" s="5">
        <v>1106.5384354458199</v>
      </c>
      <c r="I8676" s="24">
        <f>VLOOKUP($E8676,Mapping!$A$2:$C$502,3,0)</f>
        <v>0</v>
      </c>
      <c r="J8676" s="24" t="str">
        <f>VLOOKUP($E8676,Mapping!$A$2:$C$502,2,0)</f>
        <v>Applovin Rewarded</v>
      </c>
      <c r="K8676" s="24" t="str">
        <f>VLOOKUP(G8676,Mapping!$E$2:$F$246,2,0)</f>
        <v>S2</v>
      </c>
    </row>
    <row r="8677" spans="5:11" x14ac:dyDescent="0.25">
      <c r="E8677" s="5" t="s">
        <v>201</v>
      </c>
      <c r="F8677" s="1" t="s">
        <v>117</v>
      </c>
      <c r="G8677" s="2">
        <v>44403</v>
      </c>
      <c r="H8677" s="5">
        <v>431.72046217327397</v>
      </c>
      <c r="I8677" s="24">
        <f>VLOOKUP($E8677,Mapping!$A$2:$C$502,3,0)</f>
        <v>0</v>
      </c>
      <c r="J8677" s="24" t="str">
        <f>VLOOKUP($E8677,Mapping!$A$2:$C$502,2,0)</f>
        <v>Applovin Video</v>
      </c>
      <c r="K8677" s="24" t="str">
        <f>VLOOKUP(G8677,Mapping!$E$2:$F$246,2,0)</f>
        <v>S2</v>
      </c>
    </row>
    <row r="8678" spans="5:11" x14ac:dyDescent="0.25">
      <c r="E8678" s="5" t="s">
        <v>143</v>
      </c>
      <c r="F8678" s="1" t="s">
        <v>117</v>
      </c>
      <c r="G8678" s="2">
        <v>44403</v>
      </c>
      <c r="H8678" s="5">
        <v>0</v>
      </c>
      <c r="I8678" s="24">
        <f>VLOOKUP($E8678,Mapping!$A$2:$C$502,3,0)</f>
        <v>0</v>
      </c>
      <c r="J8678" s="24" t="str">
        <f>VLOOKUP($E8678,Mapping!$A$2:$C$502,2,0)</f>
        <v>Bug Fix</v>
      </c>
      <c r="K8678" s="24" t="str">
        <f>VLOOKUP(G8678,Mapping!$E$2:$F$246,2,0)</f>
        <v>S2</v>
      </c>
    </row>
    <row r="8679" spans="5:11" x14ac:dyDescent="0.25">
      <c r="E8679" s="5" t="s">
        <v>144</v>
      </c>
      <c r="F8679" s="1" t="s">
        <v>117</v>
      </c>
      <c r="G8679" s="2">
        <v>44403</v>
      </c>
      <c r="H8679" s="5">
        <v>0</v>
      </c>
      <c r="I8679" s="24">
        <f>VLOOKUP($E8679,Mapping!$A$2:$C$502,3,0)</f>
        <v>0</v>
      </c>
      <c r="J8679" s="24" t="str">
        <f>VLOOKUP($E8679,Mapping!$A$2:$C$502,2,0)</f>
        <v>Bug Fix</v>
      </c>
      <c r="K8679" s="24" t="str">
        <f>VLOOKUP(G8679,Mapping!$E$2:$F$246,2,0)</f>
        <v>S2</v>
      </c>
    </row>
    <row r="8680" spans="5:11" x14ac:dyDescent="0.25">
      <c r="E8680" s="5" t="s">
        <v>226</v>
      </c>
      <c r="F8680" s="1" t="s">
        <v>117</v>
      </c>
      <c r="G8680" s="2">
        <v>44403</v>
      </c>
      <c r="H8680" s="5">
        <v>0</v>
      </c>
      <c r="I8680" s="24">
        <f>VLOOKUP($E8680,Mapping!$A$2:$C$502,3,0)</f>
        <v>0</v>
      </c>
      <c r="J8680" s="24" t="str">
        <f>VLOOKUP($E8680,Mapping!$A$2:$C$502,2,0)</f>
        <v>Bug Fix</v>
      </c>
      <c r="K8680" s="24" t="str">
        <f>VLOOKUP(G8680,Mapping!$E$2:$F$246,2,0)</f>
        <v>S2</v>
      </c>
    </row>
    <row r="8681" spans="5:11" x14ac:dyDescent="0.25">
      <c r="E8681" s="5" t="s">
        <v>146</v>
      </c>
      <c r="F8681" s="1" t="s">
        <v>117</v>
      </c>
      <c r="G8681" s="2">
        <v>44403</v>
      </c>
      <c r="H8681" s="5">
        <v>0</v>
      </c>
      <c r="I8681" s="24">
        <f>VLOOKUP($E8681,Mapping!$A$2:$C$502,3,0)</f>
        <v>0</v>
      </c>
      <c r="J8681" s="24" t="str">
        <f>VLOOKUP($E8681,Mapping!$A$2:$C$502,2,0)</f>
        <v>Event After Effect</v>
      </c>
      <c r="K8681" s="24" t="str">
        <f>VLOOKUP(G8681,Mapping!$E$2:$F$246,2,0)</f>
        <v>S2</v>
      </c>
    </row>
    <row r="8682" spans="5:11" x14ac:dyDescent="0.25">
      <c r="E8682" s="5" t="s">
        <v>228</v>
      </c>
      <c r="F8682" s="1" t="s">
        <v>117</v>
      </c>
      <c r="G8682" s="2">
        <v>44403</v>
      </c>
      <c r="H8682" s="5">
        <v>4875.8363769409698</v>
      </c>
      <c r="I8682" s="24">
        <f>VLOOKUP($E8682,Mapping!$A$2:$C$502,3,0)</f>
        <v>0</v>
      </c>
      <c r="J8682" s="24" t="str">
        <f>VLOOKUP($E8682,Mapping!$A$2:$C$502,2,0)</f>
        <v>Bytedance Global</v>
      </c>
      <c r="K8682" s="24" t="str">
        <f>VLOOKUP(G8682,Mapping!$E$2:$F$246,2,0)</f>
        <v>S2</v>
      </c>
    </row>
    <row r="8683" spans="5:11" x14ac:dyDescent="0.25">
      <c r="E8683" s="5" t="s">
        <v>180</v>
      </c>
      <c r="F8683" s="1" t="s">
        <v>117</v>
      </c>
      <c r="G8683" s="2">
        <v>44403</v>
      </c>
      <c r="H8683" s="5">
        <v>-14662.0592425504</v>
      </c>
      <c r="I8683" s="24">
        <f>VLOOKUP($E8683,Mapping!$A$2:$C$502,3,0)</f>
        <v>0</v>
      </c>
      <c r="J8683" s="24" t="str">
        <f>VLOOKUP($E8683,Mapping!$A$2:$C$502,2,0)</f>
        <v>Lords Mobile</v>
      </c>
      <c r="K8683" s="24" t="str">
        <f>VLOOKUP(G8683,Mapping!$E$2:$F$246,2,0)</f>
        <v>S2</v>
      </c>
    </row>
    <row r="8684" spans="5:11" x14ac:dyDescent="0.25">
      <c r="E8684" s="5" t="s">
        <v>181</v>
      </c>
      <c r="F8684" s="1" t="s">
        <v>117</v>
      </c>
      <c r="G8684" s="2">
        <v>44403</v>
      </c>
      <c r="H8684" s="5">
        <v>-6658.6817527253897</v>
      </c>
      <c r="I8684" s="24">
        <f>VLOOKUP($E8684,Mapping!$A$2:$C$502,3,0)</f>
        <v>0</v>
      </c>
      <c r="J8684" s="24" t="str">
        <f>VLOOKUP($E8684,Mapping!$A$2:$C$502,2,0)</f>
        <v>Rise of Kingdom</v>
      </c>
      <c r="K8684" s="24" t="str">
        <f>VLOOKUP(G8684,Mapping!$E$2:$F$246,2,0)</f>
        <v>S2</v>
      </c>
    </row>
    <row r="8685" spans="5:11" x14ac:dyDescent="0.25">
      <c r="E8685" s="5" t="s">
        <v>182</v>
      </c>
      <c r="F8685" s="1" t="s">
        <v>117</v>
      </c>
      <c r="G8685" s="2">
        <v>44403</v>
      </c>
      <c r="H8685" s="5">
        <v>-4898.1978616535998</v>
      </c>
      <c r="I8685" s="24">
        <f>VLOOKUP($E8685,Mapping!$A$2:$C$502,3,0)</f>
        <v>0</v>
      </c>
      <c r="J8685" s="24" t="str">
        <f>VLOOKUP($E8685,Mapping!$A$2:$C$502,2,0)</f>
        <v>West Game</v>
      </c>
      <c r="K8685" s="24" t="str">
        <f>VLOOKUP(G8685,Mapping!$E$2:$F$246,2,0)</f>
        <v>S2</v>
      </c>
    </row>
    <row r="8686" spans="5:11" x14ac:dyDescent="0.25">
      <c r="E8686" s="5" t="s">
        <v>148</v>
      </c>
      <c r="F8686" s="1" t="s">
        <v>117</v>
      </c>
      <c r="G8686" s="2">
        <v>44403</v>
      </c>
      <c r="H8686" s="5">
        <v>0</v>
      </c>
      <c r="I8686" s="24">
        <f>VLOOKUP($E8686,Mapping!$A$2:$C$502,3,0)</f>
        <v>0</v>
      </c>
      <c r="J8686" s="24" t="str">
        <f>VLOOKUP($E8686,Mapping!$A$2:$C$502,2,0)</f>
        <v>Event After Effect</v>
      </c>
      <c r="K8686" s="24" t="str">
        <f>VLOOKUP(G8686,Mapping!$E$2:$F$246,2,0)</f>
        <v>S2</v>
      </c>
    </row>
    <row r="8687" spans="5:11" x14ac:dyDescent="0.25">
      <c r="E8687" s="5" t="s">
        <v>202</v>
      </c>
      <c r="F8687" s="1" t="s">
        <v>117</v>
      </c>
      <c r="G8687" s="2">
        <v>44403</v>
      </c>
      <c r="H8687" s="5">
        <v>0</v>
      </c>
      <c r="I8687" s="24" t="str">
        <f>VLOOKUP($E8687,Mapping!$A$2:$C$502,3,0)</f>
        <v>S1</v>
      </c>
      <c r="J8687" s="24" t="str">
        <f>VLOOKUP($E8687,Mapping!$A$2:$C$502,2,0)</f>
        <v>Facebook AEO AAA</v>
      </c>
      <c r="K8687" s="24" t="str">
        <f>VLOOKUP(G8687,Mapping!$E$2:$F$246,2,0)</f>
        <v>S2</v>
      </c>
    </row>
    <row r="8688" spans="5:11" x14ac:dyDescent="0.25">
      <c r="E8688" s="5" t="s">
        <v>203</v>
      </c>
      <c r="F8688" s="1" t="s">
        <v>117</v>
      </c>
      <c r="G8688" s="2">
        <v>44403</v>
      </c>
      <c r="H8688" s="5">
        <v>9540.5293825783792</v>
      </c>
      <c r="I8688" s="24" t="str">
        <f>VLOOKUP($E8688,Mapping!$A$2:$C$502,3,0)</f>
        <v>S2</v>
      </c>
      <c r="J8688" s="24" t="str">
        <f>VLOOKUP($E8688,Mapping!$A$2:$C$502,2,0)</f>
        <v>Facebook AEO AAA</v>
      </c>
      <c r="K8688" s="24" t="str">
        <f>VLOOKUP(G8688,Mapping!$E$2:$F$246,2,0)</f>
        <v>S2</v>
      </c>
    </row>
    <row r="8689" spans="5:11" x14ac:dyDescent="0.25">
      <c r="E8689" s="5" t="s">
        <v>243</v>
      </c>
      <c r="F8689" s="1" t="s">
        <v>117</v>
      </c>
      <c r="G8689" s="2">
        <v>44403</v>
      </c>
      <c r="H8689" s="5">
        <v>0</v>
      </c>
      <c r="I8689" s="24" t="str">
        <f>VLOOKUP($E8689,Mapping!$A$2:$C$502,3,0)</f>
        <v>S3</v>
      </c>
      <c r="J8689" s="24" t="str">
        <f>VLOOKUP($E8689,Mapping!$A$2:$C$502,2,0)</f>
        <v>Facebook AEO AAA</v>
      </c>
      <c r="K8689" s="24" t="str">
        <f>VLOOKUP(G8689,Mapping!$E$2:$F$246,2,0)</f>
        <v>S2</v>
      </c>
    </row>
    <row r="8690" spans="5:11" x14ac:dyDescent="0.25">
      <c r="E8690" s="5" t="s">
        <v>204</v>
      </c>
      <c r="F8690" s="1" t="s">
        <v>117</v>
      </c>
      <c r="G8690" s="2">
        <v>44403</v>
      </c>
      <c r="H8690" s="5">
        <v>0</v>
      </c>
      <c r="I8690" s="24" t="str">
        <f>VLOOKUP($E8690,Mapping!$A$2:$C$502,3,0)</f>
        <v>Pre</v>
      </c>
      <c r="J8690" s="24" t="str">
        <f>VLOOKUP($E8690,Mapping!$A$2:$C$502,2,0)</f>
        <v>Facebook AEO AAA</v>
      </c>
      <c r="K8690" s="24" t="str">
        <f>VLOOKUP(G8690,Mapping!$E$2:$F$246,2,0)</f>
        <v>S2</v>
      </c>
    </row>
    <row r="8691" spans="5:11" x14ac:dyDescent="0.25">
      <c r="E8691" s="5" t="s">
        <v>205</v>
      </c>
      <c r="F8691" s="1" t="s">
        <v>117</v>
      </c>
      <c r="G8691" s="2">
        <v>44403</v>
      </c>
      <c r="H8691" s="5">
        <v>0</v>
      </c>
      <c r="I8691" s="24" t="str">
        <f>VLOOKUP($E8691,Mapping!$A$2:$C$502,3,0)</f>
        <v>S1</v>
      </c>
      <c r="J8691" s="24" t="str">
        <f>VLOOKUP($E8691,Mapping!$A$2:$C$502,2,0)</f>
        <v>Facebook AEO BAU</v>
      </c>
      <c r="K8691" s="24" t="str">
        <f>VLOOKUP(G8691,Mapping!$E$2:$F$246,2,0)</f>
        <v>S2</v>
      </c>
    </row>
    <row r="8692" spans="5:11" x14ac:dyDescent="0.25">
      <c r="E8692" s="5" t="s">
        <v>206</v>
      </c>
      <c r="F8692" s="1" t="s">
        <v>117</v>
      </c>
      <c r="G8692" s="2">
        <v>44403</v>
      </c>
      <c r="H8692" s="5">
        <v>17917.460414961501</v>
      </c>
      <c r="I8692" s="24" t="str">
        <f>VLOOKUP($E8692,Mapping!$A$2:$C$502,3,0)</f>
        <v>S2</v>
      </c>
      <c r="J8692" s="24" t="str">
        <f>VLOOKUP($E8692,Mapping!$A$2:$C$502,2,0)</f>
        <v>Facebook AEO BAU</v>
      </c>
      <c r="K8692" s="24" t="str">
        <f>VLOOKUP(G8692,Mapping!$E$2:$F$246,2,0)</f>
        <v>S2</v>
      </c>
    </row>
    <row r="8693" spans="5:11" x14ac:dyDescent="0.25">
      <c r="E8693" s="5" t="s">
        <v>244</v>
      </c>
      <c r="F8693" s="1" t="s">
        <v>117</v>
      </c>
      <c r="G8693" s="2">
        <v>44403</v>
      </c>
      <c r="H8693" s="5">
        <v>0</v>
      </c>
      <c r="I8693" s="24" t="str">
        <f>VLOOKUP($E8693,Mapping!$A$2:$C$502,3,0)</f>
        <v>S3</v>
      </c>
      <c r="J8693" s="24" t="str">
        <f>VLOOKUP($E8693,Mapping!$A$2:$C$502,2,0)</f>
        <v>Facebook AEO BAU</v>
      </c>
      <c r="K8693" s="24" t="str">
        <f>VLOOKUP(G8693,Mapping!$E$2:$F$246,2,0)</f>
        <v>S2</v>
      </c>
    </row>
    <row r="8694" spans="5:11" x14ac:dyDescent="0.25">
      <c r="E8694" s="5" t="s">
        <v>207</v>
      </c>
      <c r="F8694" s="1" t="s">
        <v>117</v>
      </c>
      <c r="G8694" s="2">
        <v>44403</v>
      </c>
      <c r="H8694" s="5">
        <v>0</v>
      </c>
      <c r="I8694" s="24" t="str">
        <f>VLOOKUP($E8694,Mapping!$A$2:$C$502,3,0)</f>
        <v>Pre</v>
      </c>
      <c r="J8694" s="24" t="str">
        <f>VLOOKUP($E8694,Mapping!$A$2:$C$502,2,0)</f>
        <v>Facebook AEO BAU</v>
      </c>
      <c r="K8694" s="24" t="str">
        <f>VLOOKUP(G8694,Mapping!$E$2:$F$246,2,0)</f>
        <v>S2</v>
      </c>
    </row>
    <row r="8695" spans="5:11" x14ac:dyDescent="0.25">
      <c r="E8695" s="5" t="s">
        <v>208</v>
      </c>
      <c r="F8695" s="1" t="s">
        <v>117</v>
      </c>
      <c r="G8695" s="2">
        <v>44403</v>
      </c>
      <c r="H8695" s="5">
        <v>0</v>
      </c>
      <c r="I8695" s="24" t="str">
        <f>VLOOKUP($E8695,Mapping!$A$2:$C$502,3,0)</f>
        <v>Pre</v>
      </c>
      <c r="J8695" s="24" t="str">
        <f>VLOOKUP($E8695,Mapping!$A$2:$C$502,2,0)</f>
        <v>Facebook VO AAA</v>
      </c>
      <c r="K8695" s="24" t="str">
        <f>VLOOKUP(G8695,Mapping!$E$2:$F$246,2,0)</f>
        <v>S2</v>
      </c>
    </row>
    <row r="8696" spans="5:11" x14ac:dyDescent="0.25">
      <c r="E8696" s="5" t="s">
        <v>209</v>
      </c>
      <c r="F8696" s="1" t="s">
        <v>117</v>
      </c>
      <c r="G8696" s="2">
        <v>44403</v>
      </c>
      <c r="H8696" s="5">
        <v>0</v>
      </c>
      <c r="I8696" s="24" t="str">
        <f>VLOOKUP($E8696,Mapping!$A$2:$C$502,3,0)</f>
        <v>S1</v>
      </c>
      <c r="J8696" s="24" t="str">
        <f>VLOOKUP($E8696,Mapping!$A$2:$C$502,2,0)</f>
        <v>Facebook VO AAA</v>
      </c>
      <c r="K8696" s="24" t="str">
        <f>VLOOKUP(G8696,Mapping!$E$2:$F$246,2,0)</f>
        <v>S2</v>
      </c>
    </row>
    <row r="8697" spans="5:11" x14ac:dyDescent="0.25">
      <c r="E8697" s="5" t="s">
        <v>210</v>
      </c>
      <c r="F8697" s="1" t="s">
        <v>117</v>
      </c>
      <c r="G8697" s="2">
        <v>44403</v>
      </c>
      <c r="H8697" s="5">
        <v>3256.1146860539502</v>
      </c>
      <c r="I8697" s="24" t="str">
        <f>VLOOKUP($E8697,Mapping!$A$2:$C$502,3,0)</f>
        <v>S2</v>
      </c>
      <c r="J8697" s="24" t="str">
        <f>VLOOKUP($E8697,Mapping!$A$2:$C$502,2,0)</f>
        <v>Facebook VO AAA</v>
      </c>
      <c r="K8697" s="24" t="str">
        <f>VLOOKUP(G8697,Mapping!$E$2:$F$246,2,0)</f>
        <v>S2</v>
      </c>
    </row>
    <row r="8698" spans="5:11" x14ac:dyDescent="0.25">
      <c r="E8698" s="5" t="s">
        <v>245</v>
      </c>
      <c r="F8698" s="1" t="s">
        <v>117</v>
      </c>
      <c r="G8698" s="2">
        <v>44403</v>
      </c>
      <c r="H8698" s="5">
        <v>0</v>
      </c>
      <c r="I8698" s="24" t="str">
        <f>VLOOKUP($E8698,Mapping!$A$2:$C$502,3,0)</f>
        <v>S3</v>
      </c>
      <c r="J8698" s="24" t="str">
        <f>VLOOKUP($E8698,Mapping!$A$2:$C$502,2,0)</f>
        <v>Facebook VO AAA</v>
      </c>
      <c r="K8698" s="24" t="str">
        <f>VLOOKUP(G8698,Mapping!$E$2:$F$246,2,0)</f>
        <v>S2</v>
      </c>
    </row>
    <row r="8699" spans="5:11" x14ac:dyDescent="0.25">
      <c r="E8699" s="5" t="s">
        <v>211</v>
      </c>
      <c r="F8699" s="1" t="s">
        <v>117</v>
      </c>
      <c r="G8699" s="2">
        <v>44403</v>
      </c>
      <c r="H8699" s="5">
        <v>0</v>
      </c>
      <c r="I8699" s="24" t="str">
        <f>VLOOKUP($E8699,Mapping!$A$2:$C$502,3,0)</f>
        <v>Pre</v>
      </c>
      <c r="J8699" s="24" t="str">
        <f>VLOOKUP($E8699,Mapping!$A$2:$C$502,2,0)</f>
        <v>Facebook VO BAU</v>
      </c>
      <c r="K8699" s="24" t="str">
        <f>VLOOKUP(G8699,Mapping!$E$2:$F$246,2,0)</f>
        <v>S2</v>
      </c>
    </row>
    <row r="8700" spans="5:11" x14ac:dyDescent="0.25">
      <c r="E8700" s="5" t="s">
        <v>212</v>
      </c>
      <c r="F8700" s="1" t="s">
        <v>117</v>
      </c>
      <c r="G8700" s="2">
        <v>44403</v>
      </c>
      <c r="H8700" s="5">
        <v>0</v>
      </c>
      <c r="I8700" s="24" t="str">
        <f>VLOOKUP($E8700,Mapping!$A$2:$C$502,3,0)</f>
        <v>S1</v>
      </c>
      <c r="J8700" s="24" t="str">
        <f>VLOOKUP($E8700,Mapping!$A$2:$C$502,2,0)</f>
        <v>Facebook VO BAU</v>
      </c>
      <c r="K8700" s="24" t="str">
        <f>VLOOKUP(G8700,Mapping!$E$2:$F$246,2,0)</f>
        <v>S2</v>
      </c>
    </row>
    <row r="8701" spans="5:11" x14ac:dyDescent="0.25">
      <c r="E8701" s="5" t="s">
        <v>213</v>
      </c>
      <c r="F8701" s="1" t="s">
        <v>117</v>
      </c>
      <c r="G8701" s="2">
        <v>44403</v>
      </c>
      <c r="H8701" s="5">
        <v>5670.4839045855697</v>
      </c>
      <c r="I8701" s="24" t="str">
        <f>VLOOKUP($E8701,Mapping!$A$2:$C$502,3,0)</f>
        <v>S2</v>
      </c>
      <c r="J8701" s="24" t="str">
        <f>VLOOKUP($E8701,Mapping!$A$2:$C$502,2,0)</f>
        <v>Facebook VO BAU</v>
      </c>
      <c r="K8701" s="24" t="str">
        <f>VLOOKUP(G8701,Mapping!$E$2:$F$246,2,0)</f>
        <v>S2</v>
      </c>
    </row>
    <row r="8702" spans="5:11" x14ac:dyDescent="0.25">
      <c r="E8702" s="5" t="s">
        <v>246</v>
      </c>
      <c r="F8702" s="1" t="s">
        <v>117</v>
      </c>
      <c r="G8702" s="2">
        <v>44403</v>
      </c>
      <c r="H8702" s="5">
        <v>0</v>
      </c>
      <c r="I8702" s="24" t="str">
        <f>VLOOKUP($E8702,Mapping!$A$2:$C$502,3,0)</f>
        <v>S3</v>
      </c>
      <c r="J8702" s="24" t="str">
        <f>VLOOKUP($E8702,Mapping!$A$2:$C$502,2,0)</f>
        <v>Facebook VO BAU</v>
      </c>
      <c r="K8702" s="24" t="str">
        <f>VLOOKUP(G8702,Mapping!$E$2:$F$246,2,0)</f>
        <v>S2</v>
      </c>
    </row>
    <row r="8703" spans="5:11" x14ac:dyDescent="0.25">
      <c r="E8703" s="5" t="s">
        <v>214</v>
      </c>
      <c r="F8703" s="1" t="s">
        <v>117</v>
      </c>
      <c r="G8703" s="2">
        <v>44403</v>
      </c>
      <c r="H8703" s="5">
        <v>0</v>
      </c>
      <c r="I8703" s="24" t="str">
        <f>VLOOKUP($E8703,Mapping!$A$2:$C$502,3,0)</f>
        <v>Pre</v>
      </c>
      <c r="J8703" s="24" t="str">
        <f>VLOOKUP($E8703,Mapping!$A$2:$C$502,2,0)</f>
        <v>Facebook VO Dynamic</v>
      </c>
      <c r="K8703" s="24" t="str">
        <f>VLOOKUP(G8703,Mapping!$E$2:$F$246,2,0)</f>
        <v>S2</v>
      </c>
    </row>
    <row r="8704" spans="5:11" x14ac:dyDescent="0.25">
      <c r="E8704" s="5" t="s">
        <v>215</v>
      </c>
      <c r="F8704" s="1" t="s">
        <v>117</v>
      </c>
      <c r="G8704" s="2">
        <v>44403</v>
      </c>
      <c r="H8704" s="5">
        <v>0</v>
      </c>
      <c r="I8704" s="24" t="str">
        <f>VLOOKUP($E8704,Mapping!$A$2:$C$502,3,0)</f>
        <v>S1</v>
      </c>
      <c r="J8704" s="24" t="str">
        <f>VLOOKUP($E8704,Mapping!$A$2:$C$502,2,0)</f>
        <v>Facebook VO Dynamic</v>
      </c>
      <c r="K8704" s="24" t="str">
        <f>VLOOKUP(G8704,Mapping!$E$2:$F$246,2,0)</f>
        <v>S2</v>
      </c>
    </row>
    <row r="8705" spans="5:11" x14ac:dyDescent="0.25">
      <c r="E8705" s="5" t="s">
        <v>216</v>
      </c>
      <c r="F8705" s="1" t="s">
        <v>117</v>
      </c>
      <c r="G8705" s="2">
        <v>44403</v>
      </c>
      <c r="H8705" s="5">
        <v>0</v>
      </c>
      <c r="I8705" s="24" t="str">
        <f>VLOOKUP($E8705,Mapping!$A$2:$C$502,3,0)</f>
        <v>Pre</v>
      </c>
      <c r="J8705" s="24" t="str">
        <f>VLOOKUP($E8705,Mapping!$A$2:$C$502,2,0)</f>
        <v>Google Display</v>
      </c>
      <c r="K8705" s="24" t="str">
        <f>VLOOKUP(G8705,Mapping!$E$2:$F$246,2,0)</f>
        <v>S2</v>
      </c>
    </row>
    <row r="8706" spans="5:11" x14ac:dyDescent="0.25">
      <c r="E8706" s="5" t="s">
        <v>217</v>
      </c>
      <c r="F8706" s="1" t="s">
        <v>117</v>
      </c>
      <c r="G8706" s="2">
        <v>44403</v>
      </c>
      <c r="H8706" s="5">
        <v>0</v>
      </c>
      <c r="I8706" s="24">
        <f>VLOOKUP($E8706,Mapping!$A$2:$C$502,3,0)</f>
        <v>0</v>
      </c>
      <c r="J8706" s="24" t="str">
        <f>VLOOKUP($E8706,Mapping!$A$2:$C$502,2,0)</f>
        <v>Google Display</v>
      </c>
      <c r="K8706" s="24" t="str">
        <f>VLOOKUP(G8706,Mapping!$E$2:$F$246,2,0)</f>
        <v>S2</v>
      </c>
    </row>
    <row r="8707" spans="5:11" x14ac:dyDescent="0.25">
      <c r="E8707" s="5" t="s">
        <v>229</v>
      </c>
      <c r="F8707" s="1" t="s">
        <v>117</v>
      </c>
      <c r="G8707" s="2">
        <v>44403</v>
      </c>
      <c r="H8707" s="5">
        <v>13685.4813620478</v>
      </c>
      <c r="I8707" s="24">
        <f>VLOOKUP($E8707,Mapping!$A$2:$C$502,3,0)</f>
        <v>0</v>
      </c>
      <c r="J8707" s="24" t="str">
        <f>VLOOKUP($E8707,Mapping!$A$2:$C$502,2,0)</f>
        <v>Google Display</v>
      </c>
      <c r="K8707" s="24" t="str">
        <f>VLOOKUP(G8707,Mapping!$E$2:$F$246,2,0)</f>
        <v>S2</v>
      </c>
    </row>
    <row r="8708" spans="5:11" x14ac:dyDescent="0.25">
      <c r="E8708" s="5" t="s">
        <v>218</v>
      </c>
      <c r="F8708" s="1" t="s">
        <v>117</v>
      </c>
      <c r="G8708" s="2">
        <v>44403</v>
      </c>
      <c r="H8708" s="5">
        <v>0</v>
      </c>
      <c r="I8708" s="24">
        <f>VLOOKUP($E8708,Mapping!$A$2:$C$502,3,0)</f>
        <v>0</v>
      </c>
      <c r="J8708" s="24" t="str">
        <f>VLOOKUP($E8708,Mapping!$A$2:$C$502,2,0)</f>
        <v>Google Display</v>
      </c>
      <c r="K8708" s="24" t="str">
        <f>VLOOKUP(G8708,Mapping!$E$2:$F$246,2,0)</f>
        <v>S2</v>
      </c>
    </row>
    <row r="8709" spans="5:11" x14ac:dyDescent="0.25">
      <c r="E8709" s="5" t="s">
        <v>230</v>
      </c>
      <c r="F8709" s="1" t="s">
        <v>117</v>
      </c>
      <c r="G8709" s="2">
        <v>44403</v>
      </c>
      <c r="H8709" s="5">
        <v>0</v>
      </c>
      <c r="I8709" s="24" t="str">
        <f>VLOOKUP($E8709,Mapping!$A$2:$C$502,3,0)</f>
        <v>S1</v>
      </c>
      <c r="J8709" s="24" t="str">
        <f>VLOOKUP($E8709,Mapping!$A$2:$C$502,2,0)</f>
        <v>Google Display</v>
      </c>
      <c r="K8709" s="24" t="str">
        <f>VLOOKUP(G8709,Mapping!$E$2:$F$246,2,0)</f>
        <v>S2</v>
      </c>
    </row>
    <row r="8710" spans="5:11" x14ac:dyDescent="0.25">
      <c r="E8710" s="5" t="s">
        <v>219</v>
      </c>
      <c r="F8710" s="1" t="s">
        <v>117</v>
      </c>
      <c r="G8710" s="2">
        <v>44403</v>
      </c>
      <c r="H8710" s="5">
        <v>0</v>
      </c>
      <c r="I8710" s="24" t="str">
        <f>VLOOKUP($E8710,Mapping!$A$2:$C$502,3,0)</f>
        <v>Pre</v>
      </c>
      <c r="J8710" s="24" t="str">
        <f>VLOOKUP($E8710,Mapping!$A$2:$C$502,2,0)</f>
        <v>Google Youtube</v>
      </c>
      <c r="K8710" s="24" t="str">
        <f>VLOOKUP(G8710,Mapping!$E$2:$F$246,2,0)</f>
        <v>S2</v>
      </c>
    </row>
    <row r="8711" spans="5:11" x14ac:dyDescent="0.25">
      <c r="E8711" s="5" t="s">
        <v>220</v>
      </c>
      <c r="F8711" s="1" t="s">
        <v>117</v>
      </c>
      <c r="G8711" s="2">
        <v>44403</v>
      </c>
      <c r="H8711" s="5">
        <v>0</v>
      </c>
      <c r="I8711" s="24">
        <f>VLOOKUP($E8711,Mapping!$A$2:$C$502,3,0)</f>
        <v>0</v>
      </c>
      <c r="J8711" s="24" t="str">
        <f>VLOOKUP($E8711,Mapping!$A$2:$C$502,2,0)</f>
        <v>Google Youtube</v>
      </c>
      <c r="K8711" s="24" t="str">
        <f>VLOOKUP(G8711,Mapping!$E$2:$F$246,2,0)</f>
        <v>S2</v>
      </c>
    </row>
    <row r="8712" spans="5:11" x14ac:dyDescent="0.25">
      <c r="E8712" s="5" t="s">
        <v>231</v>
      </c>
      <c r="F8712" s="1" t="s">
        <v>117</v>
      </c>
      <c r="G8712" s="2">
        <v>44403</v>
      </c>
      <c r="H8712" s="5">
        <v>10605.646466226999</v>
      </c>
      <c r="I8712" s="24">
        <f>VLOOKUP($E8712,Mapping!$A$2:$C$502,3,0)</f>
        <v>0</v>
      </c>
      <c r="J8712" s="24" t="str">
        <f>VLOOKUP($E8712,Mapping!$A$2:$C$502,2,0)</f>
        <v>Google Youtube</v>
      </c>
      <c r="K8712" s="24" t="str">
        <f>VLOOKUP(G8712,Mapping!$E$2:$F$246,2,0)</f>
        <v>S2</v>
      </c>
    </row>
    <row r="8713" spans="5:11" x14ac:dyDescent="0.25">
      <c r="E8713" s="5" t="s">
        <v>221</v>
      </c>
      <c r="F8713" s="1" t="s">
        <v>117</v>
      </c>
      <c r="G8713" s="2">
        <v>44403</v>
      </c>
      <c r="H8713" s="5">
        <v>0</v>
      </c>
      <c r="I8713" s="24">
        <f>VLOOKUP($E8713,Mapping!$A$2:$C$502,3,0)</f>
        <v>0</v>
      </c>
      <c r="J8713" s="24" t="str">
        <f>VLOOKUP($E8713,Mapping!$A$2:$C$502,2,0)</f>
        <v>Google Youtube</v>
      </c>
      <c r="K8713" s="24" t="str">
        <f>VLOOKUP(G8713,Mapping!$E$2:$F$246,2,0)</f>
        <v>S2</v>
      </c>
    </row>
    <row r="8714" spans="5:11" x14ac:dyDescent="0.25">
      <c r="E8714" s="5" t="s">
        <v>232</v>
      </c>
      <c r="F8714" s="1" t="s">
        <v>117</v>
      </c>
      <c r="G8714" s="2">
        <v>44403</v>
      </c>
      <c r="H8714" s="5">
        <v>0</v>
      </c>
      <c r="I8714" s="24" t="str">
        <f>VLOOKUP($E8714,Mapping!$A$2:$C$502,3,0)</f>
        <v>S1</v>
      </c>
      <c r="J8714" s="24" t="str">
        <f>VLOOKUP($E8714,Mapping!$A$2:$C$502,2,0)</f>
        <v>Google Youtube</v>
      </c>
      <c r="K8714" s="24" t="str">
        <f>VLOOKUP(G8714,Mapping!$E$2:$F$246,2,0)</f>
        <v>S2</v>
      </c>
    </row>
    <row r="8715" spans="5:11" x14ac:dyDescent="0.25">
      <c r="E8715" s="5" t="s">
        <v>73</v>
      </c>
      <c r="F8715" s="1" t="s">
        <v>117</v>
      </c>
      <c r="G8715" s="2">
        <v>44403</v>
      </c>
      <c r="H8715" s="5">
        <v>282876.95580592903</v>
      </c>
      <c r="I8715" s="24">
        <f>VLOOKUP($E8715,Mapping!$A$2:$C$502,3,0)</f>
        <v>0</v>
      </c>
      <c r="J8715" s="24">
        <f>VLOOKUP($E8715,Mapping!$A$2:$C$502,2,0)</f>
        <v>0</v>
      </c>
      <c r="K8715" s="24" t="str">
        <f>VLOOKUP(G8715,Mapping!$E$2:$F$246,2,0)</f>
        <v>S2</v>
      </c>
    </row>
    <row r="8716" spans="5:11" x14ac:dyDescent="0.25">
      <c r="E8716" s="5" t="s">
        <v>149</v>
      </c>
      <c r="F8716" s="1" t="s">
        <v>117</v>
      </c>
      <c r="G8716" s="2">
        <v>44403</v>
      </c>
      <c r="H8716" s="5">
        <v>-26446.072486901201</v>
      </c>
      <c r="I8716" s="24">
        <f>VLOOKUP($E8716,Mapping!$A$2:$C$502,3,0)</f>
        <v>0</v>
      </c>
      <c r="J8716" s="24" t="str">
        <f>VLOOKUP($E8716,Mapping!$A$2:$C$502,2,0)</f>
        <v>Event After Effect</v>
      </c>
      <c r="K8716" s="24" t="str">
        <f>VLOOKUP(G8716,Mapping!$E$2:$F$246,2,0)</f>
        <v>S2</v>
      </c>
    </row>
    <row r="8717" spans="5:11" x14ac:dyDescent="0.25">
      <c r="E8717" s="5" t="s">
        <v>150</v>
      </c>
      <c r="F8717" s="1" t="s">
        <v>117</v>
      </c>
      <c r="G8717" s="2">
        <v>44403</v>
      </c>
      <c r="H8717" s="5">
        <v>0</v>
      </c>
      <c r="I8717" s="24">
        <f>VLOOKUP($E8717,Mapping!$A$2:$C$502,3,0)</f>
        <v>0</v>
      </c>
      <c r="J8717" s="24" t="str">
        <f>VLOOKUP($E8717,Mapping!$A$2:$C$502,2,0)</f>
        <v>Internal Event</v>
      </c>
      <c r="K8717" s="24" t="str">
        <f>VLOOKUP(G8717,Mapping!$E$2:$F$246,2,0)</f>
        <v>S2</v>
      </c>
    </row>
    <row r="8718" spans="5:11" x14ac:dyDescent="0.25">
      <c r="E8718" s="5" t="s">
        <v>151</v>
      </c>
      <c r="F8718" s="1" t="s">
        <v>117</v>
      </c>
      <c r="G8718" s="2">
        <v>44403</v>
      </c>
      <c r="H8718" s="5">
        <v>0</v>
      </c>
      <c r="I8718" s="24">
        <f>VLOOKUP($E8718,Mapping!$A$2:$C$502,3,0)</f>
        <v>0</v>
      </c>
      <c r="J8718" s="24" t="str">
        <f>VLOOKUP($E8718,Mapping!$A$2:$C$502,2,0)</f>
        <v>Internal Event</v>
      </c>
      <c r="K8718" s="24" t="str">
        <f>VLOOKUP(G8718,Mapping!$E$2:$F$246,2,0)</f>
        <v>S2</v>
      </c>
    </row>
    <row r="8719" spans="5:11" x14ac:dyDescent="0.25">
      <c r="E8719" s="5" t="s">
        <v>152</v>
      </c>
      <c r="F8719" s="1" t="s">
        <v>117</v>
      </c>
      <c r="G8719" s="2">
        <v>44403</v>
      </c>
      <c r="H8719" s="5">
        <v>0</v>
      </c>
      <c r="I8719" s="24">
        <f>VLOOKUP($E8719,Mapping!$A$2:$C$502,3,0)</f>
        <v>0</v>
      </c>
      <c r="J8719" s="24" t="str">
        <f>VLOOKUP($E8719,Mapping!$A$2:$C$502,2,0)</f>
        <v>Internal Event</v>
      </c>
      <c r="K8719" s="24" t="str">
        <f>VLOOKUP(G8719,Mapping!$E$2:$F$246,2,0)</f>
        <v>S2</v>
      </c>
    </row>
    <row r="8720" spans="5:11" x14ac:dyDescent="0.25">
      <c r="E8720" s="5" t="s">
        <v>153</v>
      </c>
      <c r="F8720" s="1" t="s">
        <v>117</v>
      </c>
      <c r="G8720" s="2">
        <v>44403</v>
      </c>
      <c r="H8720" s="5">
        <v>-26587.378751716002</v>
      </c>
      <c r="I8720" s="24">
        <f>VLOOKUP($E8720,Mapping!$A$2:$C$502,3,0)</f>
        <v>0</v>
      </c>
      <c r="J8720" s="24" t="str">
        <f>VLOOKUP($E8720,Mapping!$A$2:$C$502,2,0)</f>
        <v>Monday Effect</v>
      </c>
      <c r="K8720" s="24" t="str">
        <f>VLOOKUP(G8720,Mapping!$E$2:$F$246,2,0)</f>
        <v>S2</v>
      </c>
    </row>
    <row r="8721" spans="5:11" x14ac:dyDescent="0.25">
      <c r="E8721" s="5" t="s">
        <v>154</v>
      </c>
      <c r="F8721" s="1" t="s">
        <v>117</v>
      </c>
      <c r="G8721" s="2">
        <v>44403</v>
      </c>
      <c r="H8721" s="5">
        <v>0</v>
      </c>
      <c r="I8721" s="24">
        <f>VLOOKUP($E8721,Mapping!$A$2:$C$502,3,0)</f>
        <v>0</v>
      </c>
      <c r="J8721" s="24" t="str">
        <f>VLOOKUP($E8721,Mapping!$A$2:$C$502,2,0)</f>
        <v>New Content</v>
      </c>
      <c r="K8721" s="24" t="str">
        <f>VLOOKUP(G8721,Mapping!$E$2:$F$246,2,0)</f>
        <v>S2</v>
      </c>
    </row>
    <row r="8722" spans="5:11" x14ac:dyDescent="0.25">
      <c r="E8722" s="5" t="s">
        <v>155</v>
      </c>
      <c r="F8722" s="1" t="s">
        <v>117</v>
      </c>
      <c r="G8722" s="2">
        <v>44403</v>
      </c>
      <c r="H8722" s="5">
        <v>0</v>
      </c>
      <c r="I8722" s="24">
        <f>VLOOKUP($E8722,Mapping!$A$2:$C$502,3,0)</f>
        <v>0</v>
      </c>
      <c r="J8722" s="24" t="str">
        <f>VLOOKUP($E8722,Mapping!$A$2:$C$502,2,0)</f>
        <v>Internal Event</v>
      </c>
      <c r="K8722" s="24" t="str">
        <f>VLOOKUP(G8722,Mapping!$E$2:$F$246,2,0)</f>
        <v>S2</v>
      </c>
    </row>
    <row r="8723" spans="5:11" x14ac:dyDescent="0.25">
      <c r="E8723" s="5" t="s">
        <v>156</v>
      </c>
      <c r="F8723" s="1" t="s">
        <v>117</v>
      </c>
      <c r="G8723" s="2">
        <v>44403</v>
      </c>
      <c r="H8723" s="5">
        <v>0</v>
      </c>
      <c r="I8723" s="24">
        <f>VLOOKUP($E8723,Mapping!$A$2:$C$502,3,0)</f>
        <v>0</v>
      </c>
      <c r="J8723" s="24" t="str">
        <f>VLOOKUP($E8723,Mapping!$A$2:$C$502,2,0)</f>
        <v>Internal Event</v>
      </c>
      <c r="K8723" s="24" t="str">
        <f>VLOOKUP(G8723,Mapping!$E$2:$F$246,2,0)</f>
        <v>S2</v>
      </c>
    </row>
    <row r="8724" spans="5:11" x14ac:dyDescent="0.25">
      <c r="E8724" s="5" t="s">
        <v>233</v>
      </c>
      <c r="F8724" s="1" t="s">
        <v>117</v>
      </c>
      <c r="G8724" s="2">
        <v>44403</v>
      </c>
      <c r="H8724" s="5">
        <v>2243.1754527957801</v>
      </c>
      <c r="I8724" s="24" t="str">
        <f>VLOOKUP($E8724,Mapping!$A$2:$C$502,3,0)</f>
        <v>S2</v>
      </c>
      <c r="J8724" s="24" t="str">
        <f>VLOOKUP($E8724,Mapping!$A$2:$C$502,2,0)</f>
        <v>Reddit</v>
      </c>
      <c r="K8724" s="24" t="str">
        <f>VLOOKUP(G8724,Mapping!$E$2:$F$246,2,0)</f>
        <v>S2</v>
      </c>
    </row>
    <row r="8725" spans="5:11" x14ac:dyDescent="0.25">
      <c r="E8725" s="5" t="s">
        <v>158</v>
      </c>
      <c r="F8725" s="1" t="s">
        <v>117</v>
      </c>
      <c r="G8725" s="2">
        <v>44403</v>
      </c>
      <c r="H8725" s="5">
        <v>0</v>
      </c>
      <c r="I8725" s="24">
        <f>VLOOKUP($E8725,Mapping!$A$2:$C$502,3,0)</f>
        <v>0</v>
      </c>
      <c r="J8725" s="24" t="str">
        <f>VLOOKUP($E8725,Mapping!$A$2:$C$502,2,0)</f>
        <v>Internal Event</v>
      </c>
      <c r="K8725" s="24" t="str">
        <f>VLOOKUP(G8725,Mapping!$E$2:$F$246,2,0)</f>
        <v>S2</v>
      </c>
    </row>
    <row r="8726" spans="5:11" x14ac:dyDescent="0.25">
      <c r="E8726" s="5" t="s">
        <v>159</v>
      </c>
      <c r="F8726" s="1" t="s">
        <v>117</v>
      </c>
      <c r="G8726" s="2">
        <v>44403</v>
      </c>
      <c r="H8726" s="5">
        <v>0</v>
      </c>
      <c r="I8726" s="24">
        <f>VLOOKUP($E8726,Mapping!$A$2:$C$502,3,0)</f>
        <v>0</v>
      </c>
      <c r="J8726" s="24" t="str">
        <f>VLOOKUP($E8726,Mapping!$A$2:$C$502,2,0)</f>
        <v>Event After Effect</v>
      </c>
      <c r="K8726" s="24" t="str">
        <f>VLOOKUP(G8726,Mapping!$E$2:$F$246,2,0)</f>
        <v>S2</v>
      </c>
    </row>
    <row r="8727" spans="5:11" x14ac:dyDescent="0.25">
      <c r="E8727" s="5" t="s">
        <v>160</v>
      </c>
      <c r="F8727" s="1" t="s">
        <v>117</v>
      </c>
      <c r="G8727" s="2">
        <v>44403</v>
      </c>
      <c r="H8727" s="5">
        <v>0</v>
      </c>
      <c r="I8727" s="24">
        <f>VLOOKUP($E8727,Mapping!$A$2:$C$502,3,0)</f>
        <v>0</v>
      </c>
      <c r="J8727" s="24" t="str">
        <f>VLOOKUP($E8727,Mapping!$A$2:$C$502,2,0)</f>
        <v>Event After Effect</v>
      </c>
      <c r="K8727" s="24" t="str">
        <f>VLOOKUP(G8727,Mapping!$E$2:$F$246,2,0)</f>
        <v>S2</v>
      </c>
    </row>
    <row r="8728" spans="5:11" x14ac:dyDescent="0.25">
      <c r="E8728" s="5" t="s">
        <v>161</v>
      </c>
      <c r="F8728" s="1" t="s">
        <v>117</v>
      </c>
      <c r="G8728" s="2">
        <v>44403</v>
      </c>
      <c r="H8728" s="5">
        <v>0</v>
      </c>
      <c r="I8728" s="24">
        <f>VLOOKUP($E8728,Mapping!$A$2:$C$502,3,0)</f>
        <v>0</v>
      </c>
      <c r="J8728" s="24" t="str">
        <f>VLOOKUP($E8728,Mapping!$A$2:$C$502,2,0)</f>
        <v>Internal Event</v>
      </c>
      <c r="K8728" s="24" t="str">
        <f>VLOOKUP(G8728,Mapping!$E$2:$F$246,2,0)</f>
        <v>S2</v>
      </c>
    </row>
    <row r="8729" spans="5:11" x14ac:dyDescent="0.25">
      <c r="E8729" s="5" t="s">
        <v>162</v>
      </c>
      <c r="F8729" s="1" t="s">
        <v>117</v>
      </c>
      <c r="G8729" s="2">
        <v>44403</v>
      </c>
      <c r="H8729" s="5">
        <v>0</v>
      </c>
      <c r="I8729" s="24">
        <f>VLOOKUP($E8729,Mapping!$A$2:$C$502,3,0)</f>
        <v>0</v>
      </c>
      <c r="J8729" s="24" t="str">
        <f>VLOOKUP($E8729,Mapping!$A$2:$C$502,2,0)</f>
        <v>Tuesday Effect</v>
      </c>
      <c r="K8729" s="24" t="str">
        <f>VLOOKUP(G8729,Mapping!$E$2:$F$246,2,0)</f>
        <v>S2</v>
      </c>
    </row>
    <row r="8730" spans="5:11" x14ac:dyDescent="0.25">
      <c r="E8730" s="5" t="s">
        <v>222</v>
      </c>
      <c r="F8730" s="1" t="s">
        <v>117</v>
      </c>
      <c r="G8730" s="2">
        <v>44403</v>
      </c>
      <c r="H8730" s="5">
        <v>0</v>
      </c>
      <c r="I8730" s="24" t="str">
        <f>VLOOKUP($E8730,Mapping!$A$2:$C$502,3,0)</f>
        <v>Pre</v>
      </c>
      <c r="J8730" s="24" t="str">
        <f>VLOOKUP($E8730,Mapping!$A$2:$C$502,2,0)</f>
        <v>Unity</v>
      </c>
      <c r="K8730" s="24" t="str">
        <f>VLOOKUP(G8730,Mapping!$E$2:$F$246,2,0)</f>
        <v>S2</v>
      </c>
    </row>
    <row r="8731" spans="5:11" x14ac:dyDescent="0.25">
      <c r="E8731" s="5" t="s">
        <v>234</v>
      </c>
      <c r="F8731" s="1" t="s">
        <v>117</v>
      </c>
      <c r="G8731" s="2">
        <v>44403</v>
      </c>
      <c r="H8731" s="5">
        <v>0</v>
      </c>
      <c r="I8731" s="24" t="str">
        <f>VLOOKUP($E8731,Mapping!$A$2:$C$502,3,0)</f>
        <v>S1</v>
      </c>
      <c r="J8731" s="24" t="str">
        <f>VLOOKUP($E8731,Mapping!$A$2:$C$502,2,0)</f>
        <v>Unity</v>
      </c>
      <c r="K8731" s="24" t="str">
        <f>VLOOKUP(G8731,Mapping!$E$2:$F$246,2,0)</f>
        <v>S2</v>
      </c>
    </row>
    <row r="8732" spans="5:11" x14ac:dyDescent="0.25">
      <c r="E8732" s="5" t="s">
        <v>235</v>
      </c>
      <c r="F8732" s="1" t="s">
        <v>117</v>
      </c>
      <c r="G8732" s="2">
        <v>44403</v>
      </c>
      <c r="H8732" s="5">
        <v>5316.5936467655301</v>
      </c>
      <c r="I8732" s="24" t="str">
        <f>VLOOKUP($E8732,Mapping!$A$2:$C$502,3,0)</f>
        <v>S2</v>
      </c>
      <c r="J8732" s="24" t="str">
        <f>VLOOKUP($E8732,Mapping!$A$2:$C$502,2,0)</f>
        <v>Unity</v>
      </c>
      <c r="K8732" s="24" t="str">
        <f>VLOOKUP(G8732,Mapping!$E$2:$F$246,2,0)</f>
        <v>S2</v>
      </c>
    </row>
    <row r="8733" spans="5:11" x14ac:dyDescent="0.25">
      <c r="E8733" s="5" t="s">
        <v>247</v>
      </c>
      <c r="F8733" s="1" t="s">
        <v>117</v>
      </c>
      <c r="G8733" s="2">
        <v>44403</v>
      </c>
      <c r="H8733" s="5">
        <v>0</v>
      </c>
      <c r="I8733" s="24" t="str">
        <f>VLOOKUP($E8733,Mapping!$A$2:$C$502,3,0)</f>
        <v>S3</v>
      </c>
      <c r="J8733" s="24" t="str">
        <f>VLOOKUP($E8733,Mapping!$A$2:$C$502,2,0)</f>
        <v>Unity</v>
      </c>
      <c r="K8733" s="24" t="str">
        <f>VLOOKUP(G8733,Mapping!$E$2:$F$246,2,0)</f>
        <v>S2</v>
      </c>
    </row>
    <row r="8734" spans="5:11" x14ac:dyDescent="0.25">
      <c r="E8734" s="5" t="s">
        <v>200</v>
      </c>
      <c r="F8734" s="1" t="s">
        <v>117</v>
      </c>
      <c r="G8734" s="2">
        <v>44404</v>
      </c>
      <c r="H8734" s="5">
        <v>11185.697266354</v>
      </c>
      <c r="I8734" s="24">
        <f>VLOOKUP($E8734,Mapping!$A$2:$C$502,3,0)</f>
        <v>0</v>
      </c>
      <c r="J8734" s="24" t="str">
        <f>VLOOKUP($E8734,Mapping!$A$2:$C$502,2,0)</f>
        <v>Apple Search</v>
      </c>
      <c r="K8734" s="24" t="str">
        <f>VLOOKUP(G8734,Mapping!$E$2:$F$246,2,0)</f>
        <v>S2</v>
      </c>
    </row>
    <row r="8735" spans="5:11" x14ac:dyDescent="0.25">
      <c r="E8735" s="5" t="s">
        <v>227</v>
      </c>
      <c r="F8735" s="1" t="s">
        <v>117</v>
      </c>
      <c r="G8735" s="2">
        <v>44404</v>
      </c>
      <c r="H8735" s="5">
        <v>1745.5295928503399</v>
      </c>
      <c r="I8735" s="24">
        <f>VLOOKUP($E8735,Mapping!$A$2:$C$502,3,0)</f>
        <v>0</v>
      </c>
      <c r="J8735" s="24" t="str">
        <f>VLOOKUP($E8735,Mapping!$A$2:$C$502,2,0)</f>
        <v>Applovin Rewarded</v>
      </c>
      <c r="K8735" s="24" t="str">
        <f>VLOOKUP(G8735,Mapping!$E$2:$F$246,2,0)</f>
        <v>S2</v>
      </c>
    </row>
    <row r="8736" spans="5:11" x14ac:dyDescent="0.25">
      <c r="E8736" s="5" t="s">
        <v>201</v>
      </c>
      <c r="F8736" s="1" t="s">
        <v>117</v>
      </c>
      <c r="G8736" s="2">
        <v>44404</v>
      </c>
      <c r="H8736" s="5">
        <v>664.77443538954799</v>
      </c>
      <c r="I8736" s="24">
        <f>VLOOKUP($E8736,Mapping!$A$2:$C$502,3,0)</f>
        <v>0</v>
      </c>
      <c r="J8736" s="24" t="str">
        <f>VLOOKUP($E8736,Mapping!$A$2:$C$502,2,0)</f>
        <v>Applovin Video</v>
      </c>
      <c r="K8736" s="24" t="str">
        <f>VLOOKUP(G8736,Mapping!$E$2:$F$246,2,0)</f>
        <v>S2</v>
      </c>
    </row>
    <row r="8737" spans="5:11" x14ac:dyDescent="0.25">
      <c r="E8737" s="5" t="s">
        <v>143</v>
      </c>
      <c r="F8737" s="1" t="s">
        <v>117</v>
      </c>
      <c r="G8737" s="2">
        <v>44404</v>
      </c>
      <c r="H8737" s="5">
        <v>0</v>
      </c>
      <c r="I8737" s="24">
        <f>VLOOKUP($E8737,Mapping!$A$2:$C$502,3,0)</f>
        <v>0</v>
      </c>
      <c r="J8737" s="24" t="str">
        <f>VLOOKUP($E8737,Mapping!$A$2:$C$502,2,0)</f>
        <v>Bug Fix</v>
      </c>
      <c r="K8737" s="24" t="str">
        <f>VLOOKUP(G8737,Mapping!$E$2:$F$246,2,0)</f>
        <v>S2</v>
      </c>
    </row>
    <row r="8738" spans="5:11" x14ac:dyDescent="0.25">
      <c r="E8738" s="5" t="s">
        <v>144</v>
      </c>
      <c r="F8738" s="1" t="s">
        <v>117</v>
      </c>
      <c r="G8738" s="2">
        <v>44404</v>
      </c>
      <c r="H8738" s="5">
        <v>0</v>
      </c>
      <c r="I8738" s="24">
        <f>VLOOKUP($E8738,Mapping!$A$2:$C$502,3,0)</f>
        <v>0</v>
      </c>
      <c r="J8738" s="24" t="str">
        <f>VLOOKUP($E8738,Mapping!$A$2:$C$502,2,0)</f>
        <v>Bug Fix</v>
      </c>
      <c r="K8738" s="24" t="str">
        <f>VLOOKUP(G8738,Mapping!$E$2:$F$246,2,0)</f>
        <v>S2</v>
      </c>
    </row>
    <row r="8739" spans="5:11" x14ac:dyDescent="0.25">
      <c r="E8739" s="5" t="s">
        <v>226</v>
      </c>
      <c r="F8739" s="1" t="s">
        <v>117</v>
      </c>
      <c r="G8739" s="2">
        <v>44404</v>
      </c>
      <c r="H8739" s="5">
        <v>0</v>
      </c>
      <c r="I8739" s="24">
        <f>VLOOKUP($E8739,Mapping!$A$2:$C$502,3,0)</f>
        <v>0</v>
      </c>
      <c r="J8739" s="24" t="str">
        <f>VLOOKUP($E8739,Mapping!$A$2:$C$502,2,0)</f>
        <v>Bug Fix</v>
      </c>
      <c r="K8739" s="24" t="str">
        <f>VLOOKUP(G8739,Mapping!$E$2:$F$246,2,0)</f>
        <v>S2</v>
      </c>
    </row>
    <row r="8740" spans="5:11" x14ac:dyDescent="0.25">
      <c r="E8740" s="5" t="s">
        <v>146</v>
      </c>
      <c r="F8740" s="1" t="s">
        <v>117</v>
      </c>
      <c r="G8740" s="2">
        <v>44404</v>
      </c>
      <c r="H8740" s="5">
        <v>0</v>
      </c>
      <c r="I8740" s="24">
        <f>VLOOKUP($E8740,Mapping!$A$2:$C$502,3,0)</f>
        <v>0</v>
      </c>
      <c r="J8740" s="24" t="str">
        <f>VLOOKUP($E8740,Mapping!$A$2:$C$502,2,0)</f>
        <v>Event After Effect</v>
      </c>
      <c r="K8740" s="24" t="str">
        <f>VLOOKUP(G8740,Mapping!$E$2:$F$246,2,0)</f>
        <v>S2</v>
      </c>
    </row>
    <row r="8741" spans="5:11" x14ac:dyDescent="0.25">
      <c r="E8741" s="5" t="s">
        <v>228</v>
      </c>
      <c r="F8741" s="1" t="s">
        <v>117</v>
      </c>
      <c r="G8741" s="2">
        <v>44404</v>
      </c>
      <c r="H8741" s="5">
        <v>4238.9773998925202</v>
      </c>
      <c r="I8741" s="24">
        <f>VLOOKUP($E8741,Mapping!$A$2:$C$502,3,0)</f>
        <v>0</v>
      </c>
      <c r="J8741" s="24" t="str">
        <f>VLOOKUP($E8741,Mapping!$A$2:$C$502,2,0)</f>
        <v>Bytedance Global</v>
      </c>
      <c r="K8741" s="24" t="str">
        <f>VLOOKUP(G8741,Mapping!$E$2:$F$246,2,0)</f>
        <v>S2</v>
      </c>
    </row>
    <row r="8742" spans="5:11" x14ac:dyDescent="0.25">
      <c r="E8742" s="5" t="s">
        <v>180</v>
      </c>
      <c r="F8742" s="1" t="s">
        <v>117</v>
      </c>
      <c r="G8742" s="2">
        <v>44404</v>
      </c>
      <c r="H8742" s="5">
        <v>-14014.281803330799</v>
      </c>
      <c r="I8742" s="24">
        <f>VLOOKUP($E8742,Mapping!$A$2:$C$502,3,0)</f>
        <v>0</v>
      </c>
      <c r="J8742" s="24" t="str">
        <f>VLOOKUP($E8742,Mapping!$A$2:$C$502,2,0)</f>
        <v>Lords Mobile</v>
      </c>
      <c r="K8742" s="24" t="str">
        <f>VLOOKUP(G8742,Mapping!$E$2:$F$246,2,0)</f>
        <v>S2</v>
      </c>
    </row>
    <row r="8743" spans="5:11" x14ac:dyDescent="0.25">
      <c r="E8743" s="5" t="s">
        <v>181</v>
      </c>
      <c r="F8743" s="1" t="s">
        <v>117</v>
      </c>
      <c r="G8743" s="2">
        <v>44404</v>
      </c>
      <c r="H8743" s="5">
        <v>-6746.9577864442699</v>
      </c>
      <c r="I8743" s="24">
        <f>VLOOKUP($E8743,Mapping!$A$2:$C$502,3,0)</f>
        <v>0</v>
      </c>
      <c r="J8743" s="24" t="str">
        <f>VLOOKUP($E8743,Mapping!$A$2:$C$502,2,0)</f>
        <v>Rise of Kingdom</v>
      </c>
      <c r="K8743" s="24" t="str">
        <f>VLOOKUP(G8743,Mapping!$E$2:$F$246,2,0)</f>
        <v>S2</v>
      </c>
    </row>
    <row r="8744" spans="5:11" x14ac:dyDescent="0.25">
      <c r="E8744" s="5" t="s">
        <v>182</v>
      </c>
      <c r="F8744" s="1" t="s">
        <v>117</v>
      </c>
      <c r="G8744" s="2">
        <v>44404</v>
      </c>
      <c r="H8744" s="5">
        <v>-5069.5461583821298</v>
      </c>
      <c r="I8744" s="24">
        <f>VLOOKUP($E8744,Mapping!$A$2:$C$502,3,0)</f>
        <v>0</v>
      </c>
      <c r="J8744" s="24" t="str">
        <f>VLOOKUP($E8744,Mapping!$A$2:$C$502,2,0)</f>
        <v>West Game</v>
      </c>
      <c r="K8744" s="24" t="str">
        <f>VLOOKUP(G8744,Mapping!$E$2:$F$246,2,0)</f>
        <v>S2</v>
      </c>
    </row>
    <row r="8745" spans="5:11" x14ac:dyDescent="0.25">
      <c r="E8745" s="5" t="s">
        <v>148</v>
      </c>
      <c r="F8745" s="1" t="s">
        <v>117</v>
      </c>
      <c r="G8745" s="2">
        <v>44404</v>
      </c>
      <c r="H8745" s="5">
        <v>0</v>
      </c>
      <c r="I8745" s="24">
        <f>VLOOKUP($E8745,Mapping!$A$2:$C$502,3,0)</f>
        <v>0</v>
      </c>
      <c r="J8745" s="24" t="str">
        <f>VLOOKUP($E8745,Mapping!$A$2:$C$502,2,0)</f>
        <v>Event After Effect</v>
      </c>
      <c r="K8745" s="24" t="str">
        <f>VLOOKUP(G8745,Mapping!$E$2:$F$246,2,0)</f>
        <v>S2</v>
      </c>
    </row>
    <row r="8746" spans="5:11" x14ac:dyDescent="0.25">
      <c r="E8746" s="5" t="s">
        <v>202</v>
      </c>
      <c r="F8746" s="1" t="s">
        <v>117</v>
      </c>
      <c r="G8746" s="2">
        <v>44404</v>
      </c>
      <c r="H8746" s="5">
        <v>0</v>
      </c>
      <c r="I8746" s="24" t="str">
        <f>VLOOKUP($E8746,Mapping!$A$2:$C$502,3,0)</f>
        <v>S1</v>
      </c>
      <c r="J8746" s="24" t="str">
        <f>VLOOKUP($E8746,Mapping!$A$2:$C$502,2,0)</f>
        <v>Facebook AEO AAA</v>
      </c>
      <c r="K8746" s="24" t="str">
        <f>VLOOKUP(G8746,Mapping!$E$2:$F$246,2,0)</f>
        <v>S2</v>
      </c>
    </row>
    <row r="8747" spans="5:11" x14ac:dyDescent="0.25">
      <c r="E8747" s="5" t="s">
        <v>203</v>
      </c>
      <c r="F8747" s="1" t="s">
        <v>117</v>
      </c>
      <c r="G8747" s="2">
        <v>44404</v>
      </c>
      <c r="H8747" s="5">
        <v>10052.962978096701</v>
      </c>
      <c r="I8747" s="24" t="str">
        <f>VLOOKUP($E8747,Mapping!$A$2:$C$502,3,0)</f>
        <v>S2</v>
      </c>
      <c r="J8747" s="24" t="str">
        <f>VLOOKUP($E8747,Mapping!$A$2:$C$502,2,0)</f>
        <v>Facebook AEO AAA</v>
      </c>
      <c r="K8747" s="24" t="str">
        <f>VLOOKUP(G8747,Mapping!$E$2:$F$246,2,0)</f>
        <v>S2</v>
      </c>
    </row>
    <row r="8748" spans="5:11" x14ac:dyDescent="0.25">
      <c r="E8748" s="5" t="s">
        <v>243</v>
      </c>
      <c r="F8748" s="1" t="s">
        <v>117</v>
      </c>
      <c r="G8748" s="2">
        <v>44404</v>
      </c>
      <c r="H8748" s="5">
        <v>0</v>
      </c>
      <c r="I8748" s="24" t="str">
        <f>VLOOKUP($E8748,Mapping!$A$2:$C$502,3,0)</f>
        <v>S3</v>
      </c>
      <c r="J8748" s="24" t="str">
        <f>VLOOKUP($E8748,Mapping!$A$2:$C$502,2,0)</f>
        <v>Facebook AEO AAA</v>
      </c>
      <c r="K8748" s="24" t="str">
        <f>VLOOKUP(G8748,Mapping!$E$2:$F$246,2,0)</f>
        <v>S2</v>
      </c>
    </row>
    <row r="8749" spans="5:11" x14ac:dyDescent="0.25">
      <c r="E8749" s="5" t="s">
        <v>204</v>
      </c>
      <c r="F8749" s="1" t="s">
        <v>117</v>
      </c>
      <c r="G8749" s="2">
        <v>44404</v>
      </c>
      <c r="H8749" s="5">
        <v>0</v>
      </c>
      <c r="I8749" s="24" t="str">
        <f>VLOOKUP($E8749,Mapping!$A$2:$C$502,3,0)</f>
        <v>Pre</v>
      </c>
      <c r="J8749" s="24" t="str">
        <f>VLOOKUP($E8749,Mapping!$A$2:$C$502,2,0)</f>
        <v>Facebook AEO AAA</v>
      </c>
      <c r="K8749" s="24" t="str">
        <f>VLOOKUP(G8749,Mapping!$E$2:$F$246,2,0)</f>
        <v>S2</v>
      </c>
    </row>
    <row r="8750" spans="5:11" x14ac:dyDescent="0.25">
      <c r="E8750" s="5" t="s">
        <v>205</v>
      </c>
      <c r="F8750" s="1" t="s">
        <v>117</v>
      </c>
      <c r="G8750" s="2">
        <v>44404</v>
      </c>
      <c r="H8750" s="5">
        <v>0</v>
      </c>
      <c r="I8750" s="24" t="str">
        <f>VLOOKUP($E8750,Mapping!$A$2:$C$502,3,0)</f>
        <v>S1</v>
      </c>
      <c r="J8750" s="24" t="str">
        <f>VLOOKUP($E8750,Mapping!$A$2:$C$502,2,0)</f>
        <v>Facebook AEO BAU</v>
      </c>
      <c r="K8750" s="24" t="str">
        <f>VLOOKUP(G8750,Mapping!$E$2:$F$246,2,0)</f>
        <v>S2</v>
      </c>
    </row>
    <row r="8751" spans="5:11" x14ac:dyDescent="0.25">
      <c r="E8751" s="5" t="s">
        <v>206</v>
      </c>
      <c r="F8751" s="1" t="s">
        <v>117</v>
      </c>
      <c r="G8751" s="2">
        <v>44404</v>
      </c>
      <c r="H8751" s="5">
        <v>18707.4414956416</v>
      </c>
      <c r="I8751" s="24" t="str">
        <f>VLOOKUP($E8751,Mapping!$A$2:$C$502,3,0)</f>
        <v>S2</v>
      </c>
      <c r="J8751" s="24" t="str">
        <f>VLOOKUP($E8751,Mapping!$A$2:$C$502,2,0)</f>
        <v>Facebook AEO BAU</v>
      </c>
      <c r="K8751" s="24" t="str">
        <f>VLOOKUP(G8751,Mapping!$E$2:$F$246,2,0)</f>
        <v>S2</v>
      </c>
    </row>
    <row r="8752" spans="5:11" x14ac:dyDescent="0.25">
      <c r="E8752" s="5" t="s">
        <v>244</v>
      </c>
      <c r="F8752" s="1" t="s">
        <v>117</v>
      </c>
      <c r="G8752" s="2">
        <v>44404</v>
      </c>
      <c r="H8752" s="5">
        <v>0</v>
      </c>
      <c r="I8752" s="24" t="str">
        <f>VLOOKUP($E8752,Mapping!$A$2:$C$502,3,0)</f>
        <v>S3</v>
      </c>
      <c r="J8752" s="24" t="str">
        <f>VLOOKUP($E8752,Mapping!$A$2:$C$502,2,0)</f>
        <v>Facebook AEO BAU</v>
      </c>
      <c r="K8752" s="24" t="str">
        <f>VLOOKUP(G8752,Mapping!$E$2:$F$246,2,0)</f>
        <v>S2</v>
      </c>
    </row>
    <row r="8753" spans="5:11" x14ac:dyDescent="0.25">
      <c r="E8753" s="5" t="s">
        <v>207</v>
      </c>
      <c r="F8753" s="1" t="s">
        <v>117</v>
      </c>
      <c r="G8753" s="2">
        <v>44404</v>
      </c>
      <c r="H8753" s="5">
        <v>0</v>
      </c>
      <c r="I8753" s="24" t="str">
        <f>VLOOKUP($E8753,Mapping!$A$2:$C$502,3,0)</f>
        <v>Pre</v>
      </c>
      <c r="J8753" s="24" t="str">
        <f>VLOOKUP($E8753,Mapping!$A$2:$C$502,2,0)</f>
        <v>Facebook AEO BAU</v>
      </c>
      <c r="K8753" s="24" t="str">
        <f>VLOOKUP(G8753,Mapping!$E$2:$F$246,2,0)</f>
        <v>S2</v>
      </c>
    </row>
    <row r="8754" spans="5:11" x14ac:dyDescent="0.25">
      <c r="E8754" s="5" t="s">
        <v>208</v>
      </c>
      <c r="F8754" s="1" t="s">
        <v>117</v>
      </c>
      <c r="G8754" s="2">
        <v>44404</v>
      </c>
      <c r="H8754" s="5">
        <v>0</v>
      </c>
      <c r="I8754" s="24" t="str">
        <f>VLOOKUP($E8754,Mapping!$A$2:$C$502,3,0)</f>
        <v>Pre</v>
      </c>
      <c r="J8754" s="24" t="str">
        <f>VLOOKUP($E8754,Mapping!$A$2:$C$502,2,0)</f>
        <v>Facebook VO AAA</v>
      </c>
      <c r="K8754" s="24" t="str">
        <f>VLOOKUP(G8754,Mapping!$E$2:$F$246,2,0)</f>
        <v>S2</v>
      </c>
    </row>
    <row r="8755" spans="5:11" x14ac:dyDescent="0.25">
      <c r="E8755" s="5" t="s">
        <v>209</v>
      </c>
      <c r="F8755" s="1" t="s">
        <v>117</v>
      </c>
      <c r="G8755" s="2">
        <v>44404</v>
      </c>
      <c r="H8755" s="5">
        <v>0</v>
      </c>
      <c r="I8755" s="24" t="str">
        <f>VLOOKUP($E8755,Mapping!$A$2:$C$502,3,0)</f>
        <v>S1</v>
      </c>
      <c r="J8755" s="24" t="str">
        <f>VLOOKUP($E8755,Mapping!$A$2:$C$502,2,0)</f>
        <v>Facebook VO AAA</v>
      </c>
      <c r="K8755" s="24" t="str">
        <f>VLOOKUP(G8755,Mapping!$E$2:$F$246,2,0)</f>
        <v>S2</v>
      </c>
    </row>
    <row r="8756" spans="5:11" x14ac:dyDescent="0.25">
      <c r="E8756" s="5" t="s">
        <v>210</v>
      </c>
      <c r="F8756" s="1" t="s">
        <v>117</v>
      </c>
      <c r="G8756" s="2">
        <v>44404</v>
      </c>
      <c r="H8756" s="5">
        <v>3387.6110843117999</v>
      </c>
      <c r="I8756" s="24" t="str">
        <f>VLOOKUP($E8756,Mapping!$A$2:$C$502,3,0)</f>
        <v>S2</v>
      </c>
      <c r="J8756" s="24" t="str">
        <f>VLOOKUP($E8756,Mapping!$A$2:$C$502,2,0)</f>
        <v>Facebook VO AAA</v>
      </c>
      <c r="K8756" s="24" t="str">
        <f>VLOOKUP(G8756,Mapping!$E$2:$F$246,2,0)</f>
        <v>S2</v>
      </c>
    </row>
    <row r="8757" spans="5:11" x14ac:dyDescent="0.25">
      <c r="E8757" s="5" t="s">
        <v>245</v>
      </c>
      <c r="F8757" s="1" t="s">
        <v>117</v>
      </c>
      <c r="G8757" s="2">
        <v>44404</v>
      </c>
      <c r="H8757" s="5">
        <v>0</v>
      </c>
      <c r="I8757" s="24" t="str">
        <f>VLOOKUP($E8757,Mapping!$A$2:$C$502,3,0)</f>
        <v>S3</v>
      </c>
      <c r="J8757" s="24" t="str">
        <f>VLOOKUP($E8757,Mapping!$A$2:$C$502,2,0)</f>
        <v>Facebook VO AAA</v>
      </c>
      <c r="K8757" s="24" t="str">
        <f>VLOOKUP(G8757,Mapping!$E$2:$F$246,2,0)</f>
        <v>S2</v>
      </c>
    </row>
    <row r="8758" spans="5:11" x14ac:dyDescent="0.25">
      <c r="E8758" s="5" t="s">
        <v>211</v>
      </c>
      <c r="F8758" s="1" t="s">
        <v>117</v>
      </c>
      <c r="G8758" s="2">
        <v>44404</v>
      </c>
      <c r="H8758" s="5">
        <v>0</v>
      </c>
      <c r="I8758" s="24" t="str">
        <f>VLOOKUP($E8758,Mapping!$A$2:$C$502,3,0)</f>
        <v>Pre</v>
      </c>
      <c r="J8758" s="24" t="str">
        <f>VLOOKUP($E8758,Mapping!$A$2:$C$502,2,0)</f>
        <v>Facebook VO BAU</v>
      </c>
      <c r="K8758" s="24" t="str">
        <f>VLOOKUP(G8758,Mapping!$E$2:$F$246,2,0)</f>
        <v>S2</v>
      </c>
    </row>
    <row r="8759" spans="5:11" x14ac:dyDescent="0.25">
      <c r="E8759" s="5" t="s">
        <v>212</v>
      </c>
      <c r="F8759" s="1" t="s">
        <v>117</v>
      </c>
      <c r="G8759" s="2">
        <v>44404</v>
      </c>
      <c r="H8759" s="5">
        <v>0</v>
      </c>
      <c r="I8759" s="24" t="str">
        <f>VLOOKUP($E8759,Mapping!$A$2:$C$502,3,0)</f>
        <v>S1</v>
      </c>
      <c r="J8759" s="24" t="str">
        <f>VLOOKUP($E8759,Mapping!$A$2:$C$502,2,0)</f>
        <v>Facebook VO BAU</v>
      </c>
      <c r="K8759" s="24" t="str">
        <f>VLOOKUP(G8759,Mapping!$E$2:$F$246,2,0)</f>
        <v>S2</v>
      </c>
    </row>
    <row r="8760" spans="5:11" x14ac:dyDescent="0.25">
      <c r="E8760" s="5" t="s">
        <v>213</v>
      </c>
      <c r="F8760" s="1" t="s">
        <v>117</v>
      </c>
      <c r="G8760" s="2">
        <v>44404</v>
      </c>
      <c r="H8760" s="5">
        <v>5602.5181476532498</v>
      </c>
      <c r="I8760" s="24" t="str">
        <f>VLOOKUP($E8760,Mapping!$A$2:$C$502,3,0)</f>
        <v>S2</v>
      </c>
      <c r="J8760" s="24" t="str">
        <f>VLOOKUP($E8760,Mapping!$A$2:$C$502,2,0)</f>
        <v>Facebook VO BAU</v>
      </c>
      <c r="K8760" s="24" t="str">
        <f>VLOOKUP(G8760,Mapping!$E$2:$F$246,2,0)</f>
        <v>S2</v>
      </c>
    </row>
    <row r="8761" spans="5:11" x14ac:dyDescent="0.25">
      <c r="E8761" s="5" t="s">
        <v>246</v>
      </c>
      <c r="F8761" s="1" t="s">
        <v>117</v>
      </c>
      <c r="G8761" s="2">
        <v>44404</v>
      </c>
      <c r="H8761" s="5">
        <v>0</v>
      </c>
      <c r="I8761" s="24" t="str">
        <f>VLOOKUP($E8761,Mapping!$A$2:$C$502,3,0)</f>
        <v>S3</v>
      </c>
      <c r="J8761" s="24" t="str">
        <f>VLOOKUP($E8761,Mapping!$A$2:$C$502,2,0)</f>
        <v>Facebook VO BAU</v>
      </c>
      <c r="K8761" s="24" t="str">
        <f>VLOOKUP(G8761,Mapping!$E$2:$F$246,2,0)</f>
        <v>S2</v>
      </c>
    </row>
    <row r="8762" spans="5:11" x14ac:dyDescent="0.25">
      <c r="E8762" s="5" t="s">
        <v>214</v>
      </c>
      <c r="F8762" s="1" t="s">
        <v>117</v>
      </c>
      <c r="G8762" s="2">
        <v>44404</v>
      </c>
      <c r="H8762" s="5">
        <v>0</v>
      </c>
      <c r="I8762" s="24" t="str">
        <f>VLOOKUP($E8762,Mapping!$A$2:$C$502,3,0)</f>
        <v>Pre</v>
      </c>
      <c r="J8762" s="24" t="str">
        <f>VLOOKUP($E8762,Mapping!$A$2:$C$502,2,0)</f>
        <v>Facebook VO Dynamic</v>
      </c>
      <c r="K8762" s="24" t="str">
        <f>VLOOKUP(G8762,Mapping!$E$2:$F$246,2,0)</f>
        <v>S2</v>
      </c>
    </row>
    <row r="8763" spans="5:11" x14ac:dyDescent="0.25">
      <c r="E8763" s="5" t="s">
        <v>215</v>
      </c>
      <c r="F8763" s="1" t="s">
        <v>117</v>
      </c>
      <c r="G8763" s="2">
        <v>44404</v>
      </c>
      <c r="H8763" s="5">
        <v>0</v>
      </c>
      <c r="I8763" s="24" t="str">
        <f>VLOOKUP($E8763,Mapping!$A$2:$C$502,3,0)</f>
        <v>S1</v>
      </c>
      <c r="J8763" s="24" t="str">
        <f>VLOOKUP($E8763,Mapping!$A$2:$C$502,2,0)</f>
        <v>Facebook VO Dynamic</v>
      </c>
      <c r="K8763" s="24" t="str">
        <f>VLOOKUP(G8763,Mapping!$E$2:$F$246,2,0)</f>
        <v>S2</v>
      </c>
    </row>
    <row r="8764" spans="5:11" x14ac:dyDescent="0.25">
      <c r="E8764" s="5" t="s">
        <v>216</v>
      </c>
      <c r="F8764" s="1" t="s">
        <v>117</v>
      </c>
      <c r="G8764" s="2">
        <v>44404</v>
      </c>
      <c r="H8764" s="5">
        <v>0</v>
      </c>
      <c r="I8764" s="24" t="str">
        <f>VLOOKUP($E8764,Mapping!$A$2:$C$502,3,0)</f>
        <v>Pre</v>
      </c>
      <c r="J8764" s="24" t="str">
        <f>VLOOKUP($E8764,Mapping!$A$2:$C$502,2,0)</f>
        <v>Google Display</v>
      </c>
      <c r="K8764" s="24" t="str">
        <f>VLOOKUP(G8764,Mapping!$E$2:$F$246,2,0)</f>
        <v>S2</v>
      </c>
    </row>
    <row r="8765" spans="5:11" x14ac:dyDescent="0.25">
      <c r="E8765" s="5" t="s">
        <v>217</v>
      </c>
      <c r="F8765" s="1" t="s">
        <v>117</v>
      </c>
      <c r="G8765" s="2">
        <v>44404</v>
      </c>
      <c r="H8765" s="5">
        <v>0</v>
      </c>
      <c r="I8765" s="24">
        <f>VLOOKUP($E8765,Mapping!$A$2:$C$502,3,0)</f>
        <v>0</v>
      </c>
      <c r="J8765" s="24" t="str">
        <f>VLOOKUP($E8765,Mapping!$A$2:$C$502,2,0)</f>
        <v>Google Display</v>
      </c>
      <c r="K8765" s="24" t="str">
        <f>VLOOKUP(G8765,Mapping!$E$2:$F$246,2,0)</f>
        <v>S2</v>
      </c>
    </row>
    <row r="8766" spans="5:11" x14ac:dyDescent="0.25">
      <c r="E8766" s="5" t="s">
        <v>229</v>
      </c>
      <c r="F8766" s="1" t="s">
        <v>117</v>
      </c>
      <c r="G8766" s="2">
        <v>44404</v>
      </c>
      <c r="H8766" s="5">
        <v>13498.4540534237</v>
      </c>
      <c r="I8766" s="24">
        <f>VLOOKUP($E8766,Mapping!$A$2:$C$502,3,0)</f>
        <v>0</v>
      </c>
      <c r="J8766" s="24" t="str">
        <f>VLOOKUP($E8766,Mapping!$A$2:$C$502,2,0)</f>
        <v>Google Display</v>
      </c>
      <c r="K8766" s="24" t="str">
        <f>VLOOKUP(G8766,Mapping!$E$2:$F$246,2,0)</f>
        <v>S2</v>
      </c>
    </row>
    <row r="8767" spans="5:11" x14ac:dyDescent="0.25">
      <c r="E8767" s="5" t="s">
        <v>218</v>
      </c>
      <c r="F8767" s="1" t="s">
        <v>117</v>
      </c>
      <c r="G8767" s="2">
        <v>44404</v>
      </c>
      <c r="H8767" s="5">
        <v>0</v>
      </c>
      <c r="I8767" s="24">
        <f>VLOOKUP($E8767,Mapping!$A$2:$C$502,3,0)</f>
        <v>0</v>
      </c>
      <c r="J8767" s="24" t="str">
        <f>VLOOKUP($E8767,Mapping!$A$2:$C$502,2,0)</f>
        <v>Google Display</v>
      </c>
      <c r="K8767" s="24" t="str">
        <f>VLOOKUP(G8767,Mapping!$E$2:$F$246,2,0)</f>
        <v>S2</v>
      </c>
    </row>
    <row r="8768" spans="5:11" x14ac:dyDescent="0.25">
      <c r="E8768" s="5" t="s">
        <v>230</v>
      </c>
      <c r="F8768" s="1" t="s">
        <v>117</v>
      </c>
      <c r="G8768" s="2">
        <v>44404</v>
      </c>
      <c r="H8768" s="5">
        <v>0</v>
      </c>
      <c r="I8768" s="24" t="str">
        <f>VLOOKUP($E8768,Mapping!$A$2:$C$502,3,0)</f>
        <v>S1</v>
      </c>
      <c r="J8768" s="24" t="str">
        <f>VLOOKUP($E8768,Mapping!$A$2:$C$502,2,0)</f>
        <v>Google Display</v>
      </c>
      <c r="K8768" s="24" t="str">
        <f>VLOOKUP(G8768,Mapping!$E$2:$F$246,2,0)</f>
        <v>S2</v>
      </c>
    </row>
    <row r="8769" spans="5:11" x14ac:dyDescent="0.25">
      <c r="E8769" s="5" t="s">
        <v>219</v>
      </c>
      <c r="F8769" s="1" t="s">
        <v>117</v>
      </c>
      <c r="G8769" s="2">
        <v>44404</v>
      </c>
      <c r="H8769" s="5">
        <v>0</v>
      </c>
      <c r="I8769" s="24" t="str">
        <f>VLOOKUP($E8769,Mapping!$A$2:$C$502,3,0)</f>
        <v>Pre</v>
      </c>
      <c r="J8769" s="24" t="str">
        <f>VLOOKUP($E8769,Mapping!$A$2:$C$502,2,0)</f>
        <v>Google Youtube</v>
      </c>
      <c r="K8769" s="24" t="str">
        <f>VLOOKUP(G8769,Mapping!$E$2:$F$246,2,0)</f>
        <v>S2</v>
      </c>
    </row>
    <row r="8770" spans="5:11" x14ac:dyDescent="0.25">
      <c r="E8770" s="5" t="s">
        <v>220</v>
      </c>
      <c r="F8770" s="1" t="s">
        <v>117</v>
      </c>
      <c r="G8770" s="2">
        <v>44404</v>
      </c>
      <c r="H8770" s="5">
        <v>0</v>
      </c>
      <c r="I8770" s="24">
        <f>VLOOKUP($E8770,Mapping!$A$2:$C$502,3,0)</f>
        <v>0</v>
      </c>
      <c r="J8770" s="24" t="str">
        <f>VLOOKUP($E8770,Mapping!$A$2:$C$502,2,0)</f>
        <v>Google Youtube</v>
      </c>
      <c r="K8770" s="24" t="str">
        <f>VLOOKUP(G8770,Mapping!$E$2:$F$246,2,0)</f>
        <v>S2</v>
      </c>
    </row>
    <row r="8771" spans="5:11" x14ac:dyDescent="0.25">
      <c r="E8771" s="5" t="s">
        <v>231</v>
      </c>
      <c r="F8771" s="1" t="s">
        <v>117</v>
      </c>
      <c r="G8771" s="2">
        <v>44404</v>
      </c>
      <c r="H8771" s="5">
        <v>10576.0153524504</v>
      </c>
      <c r="I8771" s="24">
        <f>VLOOKUP($E8771,Mapping!$A$2:$C$502,3,0)</f>
        <v>0</v>
      </c>
      <c r="J8771" s="24" t="str">
        <f>VLOOKUP($E8771,Mapping!$A$2:$C$502,2,0)</f>
        <v>Google Youtube</v>
      </c>
      <c r="K8771" s="24" t="str">
        <f>VLOOKUP(G8771,Mapping!$E$2:$F$246,2,0)</f>
        <v>S2</v>
      </c>
    </row>
    <row r="8772" spans="5:11" x14ac:dyDescent="0.25">
      <c r="E8772" s="5" t="s">
        <v>221</v>
      </c>
      <c r="F8772" s="1" t="s">
        <v>117</v>
      </c>
      <c r="G8772" s="2">
        <v>44404</v>
      </c>
      <c r="H8772" s="5">
        <v>0</v>
      </c>
      <c r="I8772" s="24">
        <f>VLOOKUP($E8772,Mapping!$A$2:$C$502,3,0)</f>
        <v>0</v>
      </c>
      <c r="J8772" s="24" t="str">
        <f>VLOOKUP($E8772,Mapping!$A$2:$C$502,2,0)</f>
        <v>Google Youtube</v>
      </c>
      <c r="K8772" s="24" t="str">
        <f>VLOOKUP(G8772,Mapping!$E$2:$F$246,2,0)</f>
        <v>S2</v>
      </c>
    </row>
    <row r="8773" spans="5:11" x14ac:dyDescent="0.25">
      <c r="E8773" s="5" t="s">
        <v>232</v>
      </c>
      <c r="F8773" s="1" t="s">
        <v>117</v>
      </c>
      <c r="G8773" s="2">
        <v>44404</v>
      </c>
      <c r="H8773" s="5">
        <v>0</v>
      </c>
      <c r="I8773" s="24" t="str">
        <f>VLOOKUP($E8773,Mapping!$A$2:$C$502,3,0)</f>
        <v>S1</v>
      </c>
      <c r="J8773" s="24" t="str">
        <f>VLOOKUP($E8773,Mapping!$A$2:$C$502,2,0)</f>
        <v>Google Youtube</v>
      </c>
      <c r="K8773" s="24" t="str">
        <f>VLOOKUP(G8773,Mapping!$E$2:$F$246,2,0)</f>
        <v>S2</v>
      </c>
    </row>
    <row r="8774" spans="5:11" x14ac:dyDescent="0.25">
      <c r="E8774" s="5" t="s">
        <v>73</v>
      </c>
      <c r="F8774" s="1" t="s">
        <v>117</v>
      </c>
      <c r="G8774" s="2">
        <v>44404</v>
      </c>
      <c r="H8774" s="5">
        <v>282876.95580592903</v>
      </c>
      <c r="I8774" s="24">
        <f>VLOOKUP($E8774,Mapping!$A$2:$C$502,3,0)</f>
        <v>0</v>
      </c>
      <c r="J8774" s="24">
        <f>VLOOKUP($E8774,Mapping!$A$2:$C$502,2,0)</f>
        <v>0</v>
      </c>
      <c r="K8774" s="24" t="str">
        <f>VLOOKUP(G8774,Mapping!$E$2:$F$246,2,0)</f>
        <v>S2</v>
      </c>
    </row>
    <row r="8775" spans="5:11" x14ac:dyDescent="0.25">
      <c r="E8775" s="5" t="s">
        <v>149</v>
      </c>
      <c r="F8775" s="1" t="s">
        <v>117</v>
      </c>
      <c r="G8775" s="2">
        <v>44404</v>
      </c>
      <c r="H8775" s="5">
        <v>-26446.072486901201</v>
      </c>
      <c r="I8775" s="24">
        <f>VLOOKUP($E8775,Mapping!$A$2:$C$502,3,0)</f>
        <v>0</v>
      </c>
      <c r="J8775" s="24" t="str">
        <f>VLOOKUP($E8775,Mapping!$A$2:$C$502,2,0)</f>
        <v>Event After Effect</v>
      </c>
      <c r="K8775" s="24" t="str">
        <f>VLOOKUP(G8775,Mapping!$E$2:$F$246,2,0)</f>
        <v>S2</v>
      </c>
    </row>
    <row r="8776" spans="5:11" x14ac:dyDescent="0.25">
      <c r="E8776" s="5" t="s">
        <v>150</v>
      </c>
      <c r="F8776" s="1" t="s">
        <v>117</v>
      </c>
      <c r="G8776" s="2">
        <v>44404</v>
      </c>
      <c r="H8776" s="5">
        <v>0</v>
      </c>
      <c r="I8776" s="24">
        <f>VLOOKUP($E8776,Mapping!$A$2:$C$502,3,0)</f>
        <v>0</v>
      </c>
      <c r="J8776" s="24" t="str">
        <f>VLOOKUP($E8776,Mapping!$A$2:$C$502,2,0)</f>
        <v>Internal Event</v>
      </c>
      <c r="K8776" s="24" t="str">
        <f>VLOOKUP(G8776,Mapping!$E$2:$F$246,2,0)</f>
        <v>S2</v>
      </c>
    </row>
    <row r="8777" spans="5:11" x14ac:dyDescent="0.25">
      <c r="E8777" s="5" t="s">
        <v>151</v>
      </c>
      <c r="F8777" s="1" t="s">
        <v>117</v>
      </c>
      <c r="G8777" s="2">
        <v>44404</v>
      </c>
      <c r="H8777" s="5">
        <v>0</v>
      </c>
      <c r="I8777" s="24">
        <f>VLOOKUP($E8777,Mapping!$A$2:$C$502,3,0)</f>
        <v>0</v>
      </c>
      <c r="J8777" s="24" t="str">
        <f>VLOOKUP($E8777,Mapping!$A$2:$C$502,2,0)</f>
        <v>Internal Event</v>
      </c>
      <c r="K8777" s="24" t="str">
        <f>VLOOKUP(G8777,Mapping!$E$2:$F$246,2,0)</f>
        <v>S2</v>
      </c>
    </row>
    <row r="8778" spans="5:11" x14ac:dyDescent="0.25">
      <c r="E8778" s="5" t="s">
        <v>152</v>
      </c>
      <c r="F8778" s="1" t="s">
        <v>117</v>
      </c>
      <c r="G8778" s="2">
        <v>44404</v>
      </c>
      <c r="H8778" s="5">
        <v>0</v>
      </c>
      <c r="I8778" s="24">
        <f>VLOOKUP($E8778,Mapping!$A$2:$C$502,3,0)</f>
        <v>0</v>
      </c>
      <c r="J8778" s="24" t="str">
        <f>VLOOKUP($E8778,Mapping!$A$2:$C$502,2,0)</f>
        <v>Internal Event</v>
      </c>
      <c r="K8778" s="24" t="str">
        <f>VLOOKUP(G8778,Mapping!$E$2:$F$246,2,0)</f>
        <v>S2</v>
      </c>
    </row>
    <row r="8779" spans="5:11" x14ac:dyDescent="0.25">
      <c r="E8779" s="5" t="s">
        <v>153</v>
      </c>
      <c r="F8779" s="1" t="s">
        <v>117</v>
      </c>
      <c r="G8779" s="2">
        <v>44404</v>
      </c>
      <c r="H8779" s="5">
        <v>0</v>
      </c>
      <c r="I8779" s="24">
        <f>VLOOKUP($E8779,Mapping!$A$2:$C$502,3,0)</f>
        <v>0</v>
      </c>
      <c r="J8779" s="24" t="str">
        <f>VLOOKUP($E8779,Mapping!$A$2:$C$502,2,0)</f>
        <v>Monday Effect</v>
      </c>
      <c r="K8779" s="24" t="str">
        <f>VLOOKUP(G8779,Mapping!$E$2:$F$246,2,0)</f>
        <v>S2</v>
      </c>
    </row>
    <row r="8780" spans="5:11" x14ac:dyDescent="0.25">
      <c r="E8780" s="5" t="s">
        <v>154</v>
      </c>
      <c r="F8780" s="1" t="s">
        <v>117</v>
      </c>
      <c r="G8780" s="2">
        <v>44404</v>
      </c>
      <c r="H8780" s="5">
        <v>0</v>
      </c>
      <c r="I8780" s="24">
        <f>VLOOKUP($E8780,Mapping!$A$2:$C$502,3,0)</f>
        <v>0</v>
      </c>
      <c r="J8780" s="24" t="str">
        <f>VLOOKUP($E8780,Mapping!$A$2:$C$502,2,0)</f>
        <v>New Content</v>
      </c>
      <c r="K8780" s="24" t="str">
        <f>VLOOKUP(G8780,Mapping!$E$2:$F$246,2,0)</f>
        <v>S2</v>
      </c>
    </row>
    <row r="8781" spans="5:11" x14ac:dyDescent="0.25">
      <c r="E8781" s="5" t="s">
        <v>155</v>
      </c>
      <c r="F8781" s="1" t="s">
        <v>117</v>
      </c>
      <c r="G8781" s="2">
        <v>44404</v>
      </c>
      <c r="H8781" s="5">
        <v>0</v>
      </c>
      <c r="I8781" s="24">
        <f>VLOOKUP($E8781,Mapping!$A$2:$C$502,3,0)</f>
        <v>0</v>
      </c>
      <c r="J8781" s="24" t="str">
        <f>VLOOKUP($E8781,Mapping!$A$2:$C$502,2,0)</f>
        <v>Internal Event</v>
      </c>
      <c r="K8781" s="24" t="str">
        <f>VLOOKUP(G8781,Mapping!$E$2:$F$246,2,0)</f>
        <v>S2</v>
      </c>
    </row>
    <row r="8782" spans="5:11" x14ac:dyDescent="0.25">
      <c r="E8782" s="5" t="s">
        <v>156</v>
      </c>
      <c r="F8782" s="1" t="s">
        <v>117</v>
      </c>
      <c r="G8782" s="2">
        <v>44404</v>
      </c>
      <c r="H8782" s="5">
        <v>0</v>
      </c>
      <c r="I8782" s="24">
        <f>VLOOKUP($E8782,Mapping!$A$2:$C$502,3,0)</f>
        <v>0</v>
      </c>
      <c r="J8782" s="24" t="str">
        <f>VLOOKUP($E8782,Mapping!$A$2:$C$502,2,0)</f>
        <v>Internal Event</v>
      </c>
      <c r="K8782" s="24" t="str">
        <f>VLOOKUP(G8782,Mapping!$E$2:$F$246,2,0)</f>
        <v>S2</v>
      </c>
    </row>
    <row r="8783" spans="5:11" x14ac:dyDescent="0.25">
      <c r="E8783" s="5" t="s">
        <v>233</v>
      </c>
      <c r="F8783" s="1" t="s">
        <v>117</v>
      </c>
      <c r="G8783" s="2">
        <v>44404</v>
      </c>
      <c r="H8783" s="5">
        <v>1990.4246923620799</v>
      </c>
      <c r="I8783" s="24" t="str">
        <f>VLOOKUP($E8783,Mapping!$A$2:$C$502,3,0)</f>
        <v>S2</v>
      </c>
      <c r="J8783" s="24" t="str">
        <f>VLOOKUP($E8783,Mapping!$A$2:$C$502,2,0)</f>
        <v>Reddit</v>
      </c>
      <c r="K8783" s="24" t="str">
        <f>VLOOKUP(G8783,Mapping!$E$2:$F$246,2,0)</f>
        <v>S2</v>
      </c>
    </row>
    <row r="8784" spans="5:11" x14ac:dyDescent="0.25">
      <c r="E8784" s="5" t="s">
        <v>158</v>
      </c>
      <c r="F8784" s="1" t="s">
        <v>117</v>
      </c>
      <c r="G8784" s="2">
        <v>44404</v>
      </c>
      <c r="H8784" s="5">
        <v>0</v>
      </c>
      <c r="I8784" s="24">
        <f>VLOOKUP($E8784,Mapping!$A$2:$C$502,3,0)</f>
        <v>0</v>
      </c>
      <c r="J8784" s="24" t="str">
        <f>VLOOKUP($E8784,Mapping!$A$2:$C$502,2,0)</f>
        <v>Internal Event</v>
      </c>
      <c r="K8784" s="24" t="str">
        <f>VLOOKUP(G8784,Mapping!$E$2:$F$246,2,0)</f>
        <v>S2</v>
      </c>
    </row>
    <row r="8785" spans="5:11" x14ac:dyDescent="0.25">
      <c r="E8785" s="5" t="s">
        <v>159</v>
      </c>
      <c r="F8785" s="1" t="s">
        <v>117</v>
      </c>
      <c r="G8785" s="2">
        <v>44404</v>
      </c>
      <c r="H8785" s="5">
        <v>0</v>
      </c>
      <c r="I8785" s="24">
        <f>VLOOKUP($E8785,Mapping!$A$2:$C$502,3,0)</f>
        <v>0</v>
      </c>
      <c r="J8785" s="24" t="str">
        <f>VLOOKUP($E8785,Mapping!$A$2:$C$502,2,0)</f>
        <v>Event After Effect</v>
      </c>
      <c r="K8785" s="24" t="str">
        <f>VLOOKUP(G8785,Mapping!$E$2:$F$246,2,0)</f>
        <v>S2</v>
      </c>
    </row>
    <row r="8786" spans="5:11" x14ac:dyDescent="0.25">
      <c r="E8786" s="5" t="s">
        <v>160</v>
      </c>
      <c r="F8786" s="1" t="s">
        <v>117</v>
      </c>
      <c r="G8786" s="2">
        <v>44404</v>
      </c>
      <c r="H8786" s="5">
        <v>0</v>
      </c>
      <c r="I8786" s="24">
        <f>VLOOKUP($E8786,Mapping!$A$2:$C$502,3,0)</f>
        <v>0</v>
      </c>
      <c r="J8786" s="24" t="str">
        <f>VLOOKUP($E8786,Mapping!$A$2:$C$502,2,0)</f>
        <v>Event After Effect</v>
      </c>
      <c r="K8786" s="24" t="str">
        <f>VLOOKUP(G8786,Mapping!$E$2:$F$246,2,0)</f>
        <v>S2</v>
      </c>
    </row>
    <row r="8787" spans="5:11" x14ac:dyDescent="0.25">
      <c r="E8787" s="5" t="s">
        <v>161</v>
      </c>
      <c r="F8787" s="1" t="s">
        <v>117</v>
      </c>
      <c r="G8787" s="2">
        <v>44404</v>
      </c>
      <c r="H8787" s="5">
        <v>0</v>
      </c>
      <c r="I8787" s="24">
        <f>VLOOKUP($E8787,Mapping!$A$2:$C$502,3,0)</f>
        <v>0</v>
      </c>
      <c r="J8787" s="24" t="str">
        <f>VLOOKUP($E8787,Mapping!$A$2:$C$502,2,0)</f>
        <v>Internal Event</v>
      </c>
      <c r="K8787" s="24" t="str">
        <f>VLOOKUP(G8787,Mapping!$E$2:$F$246,2,0)</f>
        <v>S2</v>
      </c>
    </row>
    <row r="8788" spans="5:11" x14ac:dyDescent="0.25">
      <c r="E8788" s="5" t="s">
        <v>162</v>
      </c>
      <c r="F8788" s="1" t="s">
        <v>117</v>
      </c>
      <c r="G8788" s="2">
        <v>44404</v>
      </c>
      <c r="H8788" s="5">
        <v>-30394.747551451699</v>
      </c>
      <c r="I8788" s="24">
        <f>VLOOKUP($E8788,Mapping!$A$2:$C$502,3,0)</f>
        <v>0</v>
      </c>
      <c r="J8788" s="24" t="str">
        <f>VLOOKUP($E8788,Mapping!$A$2:$C$502,2,0)</f>
        <v>Tuesday Effect</v>
      </c>
      <c r="K8788" s="24" t="str">
        <f>VLOOKUP(G8788,Mapping!$E$2:$F$246,2,0)</f>
        <v>S2</v>
      </c>
    </row>
    <row r="8789" spans="5:11" x14ac:dyDescent="0.25">
      <c r="E8789" s="5" t="s">
        <v>222</v>
      </c>
      <c r="F8789" s="1" t="s">
        <v>117</v>
      </c>
      <c r="G8789" s="2">
        <v>44404</v>
      </c>
      <c r="H8789" s="5">
        <v>0</v>
      </c>
      <c r="I8789" s="24" t="str">
        <f>VLOOKUP($E8789,Mapping!$A$2:$C$502,3,0)</f>
        <v>Pre</v>
      </c>
      <c r="J8789" s="24" t="str">
        <f>VLOOKUP($E8789,Mapping!$A$2:$C$502,2,0)</f>
        <v>Unity</v>
      </c>
      <c r="K8789" s="24" t="str">
        <f>VLOOKUP(G8789,Mapping!$E$2:$F$246,2,0)</f>
        <v>S2</v>
      </c>
    </row>
    <row r="8790" spans="5:11" x14ac:dyDescent="0.25">
      <c r="E8790" s="5" t="s">
        <v>234</v>
      </c>
      <c r="F8790" s="1" t="s">
        <v>117</v>
      </c>
      <c r="G8790" s="2">
        <v>44404</v>
      </c>
      <c r="H8790" s="5">
        <v>0</v>
      </c>
      <c r="I8790" s="24" t="str">
        <f>VLOOKUP($E8790,Mapping!$A$2:$C$502,3,0)</f>
        <v>S1</v>
      </c>
      <c r="J8790" s="24" t="str">
        <f>VLOOKUP($E8790,Mapping!$A$2:$C$502,2,0)</f>
        <v>Unity</v>
      </c>
      <c r="K8790" s="24" t="str">
        <f>VLOOKUP(G8790,Mapping!$E$2:$F$246,2,0)</f>
        <v>S2</v>
      </c>
    </row>
    <row r="8791" spans="5:11" x14ac:dyDescent="0.25">
      <c r="E8791" s="5" t="s">
        <v>235</v>
      </c>
      <c r="F8791" s="1" t="s">
        <v>117</v>
      </c>
      <c r="G8791" s="2">
        <v>44404</v>
      </c>
      <c r="H8791" s="5">
        <v>5222.2111189777897</v>
      </c>
      <c r="I8791" s="24" t="str">
        <f>VLOOKUP($E8791,Mapping!$A$2:$C$502,3,0)</f>
        <v>S2</v>
      </c>
      <c r="J8791" s="24" t="str">
        <f>VLOOKUP($E8791,Mapping!$A$2:$C$502,2,0)</f>
        <v>Unity</v>
      </c>
      <c r="K8791" s="24" t="str">
        <f>VLOOKUP(G8791,Mapping!$E$2:$F$246,2,0)</f>
        <v>S2</v>
      </c>
    </row>
    <row r="8792" spans="5:11" x14ac:dyDescent="0.25">
      <c r="E8792" s="5" t="s">
        <v>247</v>
      </c>
      <c r="F8792" s="1" t="s">
        <v>117</v>
      </c>
      <c r="G8792" s="2">
        <v>44404</v>
      </c>
      <c r="H8792" s="5">
        <v>0</v>
      </c>
      <c r="I8792" s="24" t="str">
        <f>VLOOKUP($E8792,Mapping!$A$2:$C$502,3,0)</f>
        <v>S3</v>
      </c>
      <c r="J8792" s="24" t="str">
        <f>VLOOKUP($E8792,Mapping!$A$2:$C$502,2,0)</f>
        <v>Unity</v>
      </c>
      <c r="K8792" s="24" t="str">
        <f>VLOOKUP(G8792,Mapping!$E$2:$F$246,2,0)</f>
        <v>S2</v>
      </c>
    </row>
    <row r="8793" spans="5:11" x14ac:dyDescent="0.25">
      <c r="E8793" s="5" t="s">
        <v>200</v>
      </c>
      <c r="F8793" s="1" t="s">
        <v>117</v>
      </c>
      <c r="G8793" s="2">
        <v>44405</v>
      </c>
      <c r="H8793" s="5">
        <v>10549.944735978999</v>
      </c>
      <c r="I8793" s="24">
        <f>VLOOKUP($E8793,Mapping!$A$2:$C$502,3,0)</f>
        <v>0</v>
      </c>
      <c r="J8793" s="24" t="str">
        <f>VLOOKUP($E8793,Mapping!$A$2:$C$502,2,0)</f>
        <v>Apple Search</v>
      </c>
      <c r="K8793" s="24" t="str">
        <f>VLOOKUP(G8793,Mapping!$E$2:$F$246,2,0)</f>
        <v>S2</v>
      </c>
    </row>
    <row r="8794" spans="5:11" x14ac:dyDescent="0.25">
      <c r="E8794" s="5" t="s">
        <v>227</v>
      </c>
      <c r="F8794" s="1" t="s">
        <v>117</v>
      </c>
      <c r="G8794" s="2">
        <v>44405</v>
      </c>
      <c r="H8794" s="5">
        <v>2075.7750326022801</v>
      </c>
      <c r="I8794" s="24">
        <f>VLOOKUP($E8794,Mapping!$A$2:$C$502,3,0)</f>
        <v>0</v>
      </c>
      <c r="J8794" s="24" t="str">
        <f>VLOOKUP($E8794,Mapping!$A$2:$C$502,2,0)</f>
        <v>Applovin Rewarded</v>
      </c>
      <c r="K8794" s="24" t="str">
        <f>VLOOKUP(G8794,Mapping!$E$2:$F$246,2,0)</f>
        <v>S2</v>
      </c>
    </row>
    <row r="8795" spans="5:11" x14ac:dyDescent="0.25">
      <c r="E8795" s="5" t="s">
        <v>201</v>
      </c>
      <c r="F8795" s="1" t="s">
        <v>117</v>
      </c>
      <c r="G8795" s="2">
        <v>44405</v>
      </c>
      <c r="H8795" s="5">
        <v>873.99053130922198</v>
      </c>
      <c r="I8795" s="24">
        <f>VLOOKUP($E8795,Mapping!$A$2:$C$502,3,0)</f>
        <v>0</v>
      </c>
      <c r="J8795" s="24" t="str">
        <f>VLOOKUP($E8795,Mapping!$A$2:$C$502,2,0)</f>
        <v>Applovin Video</v>
      </c>
      <c r="K8795" s="24" t="str">
        <f>VLOOKUP(G8795,Mapping!$E$2:$F$246,2,0)</f>
        <v>S2</v>
      </c>
    </row>
    <row r="8796" spans="5:11" x14ac:dyDescent="0.25">
      <c r="E8796" s="5" t="s">
        <v>143</v>
      </c>
      <c r="F8796" s="1" t="s">
        <v>117</v>
      </c>
      <c r="G8796" s="2">
        <v>44405</v>
      </c>
      <c r="H8796" s="5">
        <v>0</v>
      </c>
      <c r="I8796" s="24">
        <f>VLOOKUP($E8796,Mapping!$A$2:$C$502,3,0)</f>
        <v>0</v>
      </c>
      <c r="J8796" s="24" t="str">
        <f>VLOOKUP($E8796,Mapping!$A$2:$C$502,2,0)</f>
        <v>Bug Fix</v>
      </c>
      <c r="K8796" s="24" t="str">
        <f>VLOOKUP(G8796,Mapping!$E$2:$F$246,2,0)</f>
        <v>S2</v>
      </c>
    </row>
    <row r="8797" spans="5:11" x14ac:dyDescent="0.25">
      <c r="E8797" s="5" t="s">
        <v>144</v>
      </c>
      <c r="F8797" s="1" t="s">
        <v>117</v>
      </c>
      <c r="G8797" s="2">
        <v>44405</v>
      </c>
      <c r="H8797" s="5">
        <v>0</v>
      </c>
      <c r="I8797" s="24">
        <f>VLOOKUP($E8797,Mapping!$A$2:$C$502,3,0)</f>
        <v>0</v>
      </c>
      <c r="J8797" s="24" t="str">
        <f>VLOOKUP($E8797,Mapping!$A$2:$C$502,2,0)</f>
        <v>Bug Fix</v>
      </c>
      <c r="K8797" s="24" t="str">
        <f>VLOOKUP(G8797,Mapping!$E$2:$F$246,2,0)</f>
        <v>S2</v>
      </c>
    </row>
    <row r="8798" spans="5:11" x14ac:dyDescent="0.25">
      <c r="E8798" s="5" t="s">
        <v>226</v>
      </c>
      <c r="F8798" s="1" t="s">
        <v>117</v>
      </c>
      <c r="G8798" s="2">
        <v>44405</v>
      </c>
      <c r="H8798" s="5">
        <v>0</v>
      </c>
      <c r="I8798" s="24">
        <f>VLOOKUP($E8798,Mapping!$A$2:$C$502,3,0)</f>
        <v>0</v>
      </c>
      <c r="J8798" s="24" t="str">
        <f>VLOOKUP($E8798,Mapping!$A$2:$C$502,2,0)</f>
        <v>Bug Fix</v>
      </c>
      <c r="K8798" s="24" t="str">
        <f>VLOOKUP(G8798,Mapping!$E$2:$F$246,2,0)</f>
        <v>S2</v>
      </c>
    </row>
    <row r="8799" spans="5:11" x14ac:dyDescent="0.25">
      <c r="E8799" s="5" t="s">
        <v>146</v>
      </c>
      <c r="F8799" s="1" t="s">
        <v>117</v>
      </c>
      <c r="G8799" s="2">
        <v>44405</v>
      </c>
      <c r="H8799" s="5">
        <v>0</v>
      </c>
      <c r="I8799" s="24">
        <f>VLOOKUP($E8799,Mapping!$A$2:$C$502,3,0)</f>
        <v>0</v>
      </c>
      <c r="J8799" s="24" t="str">
        <f>VLOOKUP($E8799,Mapping!$A$2:$C$502,2,0)</f>
        <v>Event After Effect</v>
      </c>
      <c r="K8799" s="24" t="str">
        <f>VLOOKUP(G8799,Mapping!$E$2:$F$246,2,0)</f>
        <v>S2</v>
      </c>
    </row>
    <row r="8800" spans="5:11" x14ac:dyDescent="0.25">
      <c r="E8800" s="5" t="s">
        <v>228</v>
      </c>
      <c r="F8800" s="1" t="s">
        <v>117</v>
      </c>
      <c r="G8800" s="2">
        <v>44405</v>
      </c>
      <c r="H8800" s="5">
        <v>4231.5394809931404</v>
      </c>
      <c r="I8800" s="24">
        <f>VLOOKUP($E8800,Mapping!$A$2:$C$502,3,0)</f>
        <v>0</v>
      </c>
      <c r="J8800" s="24" t="str">
        <f>VLOOKUP($E8800,Mapping!$A$2:$C$502,2,0)</f>
        <v>Bytedance Global</v>
      </c>
      <c r="K8800" s="24" t="str">
        <f>VLOOKUP(G8800,Mapping!$E$2:$F$246,2,0)</f>
        <v>S2</v>
      </c>
    </row>
    <row r="8801" spans="5:11" x14ac:dyDescent="0.25">
      <c r="E8801" s="5" t="s">
        <v>180</v>
      </c>
      <c r="F8801" s="1" t="s">
        <v>117</v>
      </c>
      <c r="G8801" s="2">
        <v>44405</v>
      </c>
      <c r="H8801" s="5">
        <v>-11618.2018130993</v>
      </c>
      <c r="I8801" s="24">
        <f>VLOOKUP($E8801,Mapping!$A$2:$C$502,3,0)</f>
        <v>0</v>
      </c>
      <c r="J8801" s="24" t="str">
        <f>VLOOKUP($E8801,Mapping!$A$2:$C$502,2,0)</f>
        <v>Lords Mobile</v>
      </c>
      <c r="K8801" s="24" t="str">
        <f>VLOOKUP(G8801,Mapping!$E$2:$F$246,2,0)</f>
        <v>S2</v>
      </c>
    </row>
    <row r="8802" spans="5:11" x14ac:dyDescent="0.25">
      <c r="E8802" s="5" t="s">
        <v>181</v>
      </c>
      <c r="F8802" s="1" t="s">
        <v>117</v>
      </c>
      <c r="G8802" s="2">
        <v>44405</v>
      </c>
      <c r="H8802" s="5">
        <v>-7032.31519776809</v>
      </c>
      <c r="I8802" s="24">
        <f>VLOOKUP($E8802,Mapping!$A$2:$C$502,3,0)</f>
        <v>0</v>
      </c>
      <c r="J8802" s="24" t="str">
        <f>VLOOKUP($E8802,Mapping!$A$2:$C$502,2,0)</f>
        <v>Rise of Kingdom</v>
      </c>
      <c r="K8802" s="24" t="str">
        <f>VLOOKUP(G8802,Mapping!$E$2:$F$246,2,0)</f>
        <v>S2</v>
      </c>
    </row>
    <row r="8803" spans="5:11" x14ac:dyDescent="0.25">
      <c r="E8803" s="5" t="s">
        <v>182</v>
      </c>
      <c r="F8803" s="1" t="s">
        <v>117</v>
      </c>
      <c r="G8803" s="2">
        <v>44405</v>
      </c>
      <c r="H8803" s="5">
        <v>-4614.5868877580997</v>
      </c>
      <c r="I8803" s="24">
        <f>VLOOKUP($E8803,Mapping!$A$2:$C$502,3,0)</f>
        <v>0</v>
      </c>
      <c r="J8803" s="24" t="str">
        <f>VLOOKUP($E8803,Mapping!$A$2:$C$502,2,0)</f>
        <v>West Game</v>
      </c>
      <c r="K8803" s="24" t="str">
        <f>VLOOKUP(G8803,Mapping!$E$2:$F$246,2,0)</f>
        <v>S2</v>
      </c>
    </row>
    <row r="8804" spans="5:11" x14ac:dyDescent="0.25">
      <c r="E8804" s="5" t="s">
        <v>148</v>
      </c>
      <c r="F8804" s="1" t="s">
        <v>117</v>
      </c>
      <c r="G8804" s="2">
        <v>44405</v>
      </c>
      <c r="H8804" s="5">
        <v>0</v>
      </c>
      <c r="I8804" s="24">
        <f>VLOOKUP($E8804,Mapping!$A$2:$C$502,3,0)</f>
        <v>0</v>
      </c>
      <c r="J8804" s="24" t="str">
        <f>VLOOKUP($E8804,Mapping!$A$2:$C$502,2,0)</f>
        <v>Event After Effect</v>
      </c>
      <c r="K8804" s="24" t="str">
        <f>VLOOKUP(G8804,Mapping!$E$2:$F$246,2,0)</f>
        <v>S2</v>
      </c>
    </row>
    <row r="8805" spans="5:11" x14ac:dyDescent="0.25">
      <c r="E8805" s="5" t="s">
        <v>202</v>
      </c>
      <c r="F8805" s="1" t="s">
        <v>117</v>
      </c>
      <c r="G8805" s="2">
        <v>44405</v>
      </c>
      <c r="H8805" s="5">
        <v>0</v>
      </c>
      <c r="I8805" s="24" t="str">
        <f>VLOOKUP($E8805,Mapping!$A$2:$C$502,3,0)</f>
        <v>S1</v>
      </c>
      <c r="J8805" s="24" t="str">
        <f>VLOOKUP($E8805,Mapping!$A$2:$C$502,2,0)</f>
        <v>Facebook AEO AAA</v>
      </c>
      <c r="K8805" s="24" t="str">
        <f>VLOOKUP(G8805,Mapping!$E$2:$F$246,2,0)</f>
        <v>S2</v>
      </c>
    </row>
    <row r="8806" spans="5:11" x14ac:dyDescent="0.25">
      <c r="E8806" s="5" t="s">
        <v>203</v>
      </c>
      <c r="F8806" s="1" t="s">
        <v>117</v>
      </c>
      <c r="G8806" s="2">
        <v>44405</v>
      </c>
      <c r="H8806" s="5">
        <v>10565.481396372999</v>
      </c>
      <c r="I8806" s="24" t="str">
        <f>VLOOKUP($E8806,Mapping!$A$2:$C$502,3,0)</f>
        <v>S2</v>
      </c>
      <c r="J8806" s="24" t="str">
        <f>VLOOKUP($E8806,Mapping!$A$2:$C$502,2,0)</f>
        <v>Facebook AEO AAA</v>
      </c>
      <c r="K8806" s="24" t="str">
        <f>VLOOKUP(G8806,Mapping!$E$2:$F$246,2,0)</f>
        <v>S2</v>
      </c>
    </row>
    <row r="8807" spans="5:11" x14ac:dyDescent="0.25">
      <c r="E8807" s="5" t="s">
        <v>243</v>
      </c>
      <c r="F8807" s="1" t="s">
        <v>117</v>
      </c>
      <c r="G8807" s="2">
        <v>44405</v>
      </c>
      <c r="H8807" s="5">
        <v>0</v>
      </c>
      <c r="I8807" s="24" t="str">
        <f>VLOOKUP($E8807,Mapping!$A$2:$C$502,3,0)</f>
        <v>S3</v>
      </c>
      <c r="J8807" s="24" t="str">
        <f>VLOOKUP($E8807,Mapping!$A$2:$C$502,2,0)</f>
        <v>Facebook AEO AAA</v>
      </c>
      <c r="K8807" s="24" t="str">
        <f>VLOOKUP(G8807,Mapping!$E$2:$F$246,2,0)</f>
        <v>S2</v>
      </c>
    </row>
    <row r="8808" spans="5:11" x14ac:dyDescent="0.25">
      <c r="E8808" s="5" t="s">
        <v>204</v>
      </c>
      <c r="F8808" s="1" t="s">
        <v>117</v>
      </c>
      <c r="G8808" s="2">
        <v>44405</v>
      </c>
      <c r="H8808" s="5">
        <v>0</v>
      </c>
      <c r="I8808" s="24" t="str">
        <f>VLOOKUP($E8808,Mapping!$A$2:$C$502,3,0)</f>
        <v>Pre</v>
      </c>
      <c r="J8808" s="24" t="str">
        <f>VLOOKUP($E8808,Mapping!$A$2:$C$502,2,0)</f>
        <v>Facebook AEO AAA</v>
      </c>
      <c r="K8808" s="24" t="str">
        <f>VLOOKUP(G8808,Mapping!$E$2:$F$246,2,0)</f>
        <v>S2</v>
      </c>
    </row>
    <row r="8809" spans="5:11" x14ac:dyDescent="0.25">
      <c r="E8809" s="5" t="s">
        <v>205</v>
      </c>
      <c r="F8809" s="1" t="s">
        <v>117</v>
      </c>
      <c r="G8809" s="2">
        <v>44405</v>
      </c>
      <c r="H8809" s="5">
        <v>0</v>
      </c>
      <c r="I8809" s="24" t="str">
        <f>VLOOKUP($E8809,Mapping!$A$2:$C$502,3,0)</f>
        <v>S1</v>
      </c>
      <c r="J8809" s="24" t="str">
        <f>VLOOKUP($E8809,Mapping!$A$2:$C$502,2,0)</f>
        <v>Facebook AEO BAU</v>
      </c>
      <c r="K8809" s="24" t="str">
        <f>VLOOKUP(G8809,Mapping!$E$2:$F$246,2,0)</f>
        <v>S2</v>
      </c>
    </row>
    <row r="8810" spans="5:11" x14ac:dyDescent="0.25">
      <c r="E8810" s="5" t="s">
        <v>206</v>
      </c>
      <c r="F8810" s="1" t="s">
        <v>117</v>
      </c>
      <c r="G8810" s="2">
        <v>44405</v>
      </c>
      <c r="H8810" s="5">
        <v>19994.661569639498</v>
      </c>
      <c r="I8810" s="24" t="str">
        <f>VLOOKUP($E8810,Mapping!$A$2:$C$502,3,0)</f>
        <v>S2</v>
      </c>
      <c r="J8810" s="24" t="str">
        <f>VLOOKUP($E8810,Mapping!$A$2:$C$502,2,0)</f>
        <v>Facebook AEO BAU</v>
      </c>
      <c r="K8810" s="24" t="str">
        <f>VLOOKUP(G8810,Mapping!$E$2:$F$246,2,0)</f>
        <v>S2</v>
      </c>
    </row>
    <row r="8811" spans="5:11" x14ac:dyDescent="0.25">
      <c r="E8811" s="5" t="s">
        <v>244</v>
      </c>
      <c r="F8811" s="1" t="s">
        <v>117</v>
      </c>
      <c r="G8811" s="2">
        <v>44405</v>
      </c>
      <c r="H8811" s="5">
        <v>0</v>
      </c>
      <c r="I8811" s="24" t="str">
        <f>VLOOKUP($E8811,Mapping!$A$2:$C$502,3,0)</f>
        <v>S3</v>
      </c>
      <c r="J8811" s="24" t="str">
        <f>VLOOKUP($E8811,Mapping!$A$2:$C$502,2,0)</f>
        <v>Facebook AEO BAU</v>
      </c>
      <c r="K8811" s="24" t="str">
        <f>VLOOKUP(G8811,Mapping!$E$2:$F$246,2,0)</f>
        <v>S2</v>
      </c>
    </row>
    <row r="8812" spans="5:11" x14ac:dyDescent="0.25">
      <c r="E8812" s="5" t="s">
        <v>207</v>
      </c>
      <c r="F8812" s="1" t="s">
        <v>117</v>
      </c>
      <c r="G8812" s="2">
        <v>44405</v>
      </c>
      <c r="H8812" s="5">
        <v>0</v>
      </c>
      <c r="I8812" s="24" t="str">
        <f>VLOOKUP($E8812,Mapping!$A$2:$C$502,3,0)</f>
        <v>Pre</v>
      </c>
      <c r="J8812" s="24" t="str">
        <f>VLOOKUP($E8812,Mapping!$A$2:$C$502,2,0)</f>
        <v>Facebook AEO BAU</v>
      </c>
      <c r="K8812" s="24" t="str">
        <f>VLOOKUP(G8812,Mapping!$E$2:$F$246,2,0)</f>
        <v>S2</v>
      </c>
    </row>
    <row r="8813" spans="5:11" x14ac:dyDescent="0.25">
      <c r="E8813" s="5" t="s">
        <v>208</v>
      </c>
      <c r="F8813" s="1" t="s">
        <v>117</v>
      </c>
      <c r="G8813" s="2">
        <v>44405</v>
      </c>
      <c r="H8813" s="5">
        <v>0</v>
      </c>
      <c r="I8813" s="24" t="str">
        <f>VLOOKUP($E8813,Mapping!$A$2:$C$502,3,0)</f>
        <v>Pre</v>
      </c>
      <c r="J8813" s="24" t="str">
        <f>VLOOKUP($E8813,Mapping!$A$2:$C$502,2,0)</f>
        <v>Facebook VO AAA</v>
      </c>
      <c r="K8813" s="24" t="str">
        <f>VLOOKUP(G8813,Mapping!$E$2:$F$246,2,0)</f>
        <v>S2</v>
      </c>
    </row>
    <row r="8814" spans="5:11" x14ac:dyDescent="0.25">
      <c r="E8814" s="5" t="s">
        <v>209</v>
      </c>
      <c r="F8814" s="1" t="s">
        <v>117</v>
      </c>
      <c r="G8814" s="2">
        <v>44405</v>
      </c>
      <c r="H8814" s="5">
        <v>0</v>
      </c>
      <c r="I8814" s="24" t="str">
        <f>VLOOKUP($E8814,Mapping!$A$2:$C$502,3,0)</f>
        <v>S1</v>
      </c>
      <c r="J8814" s="24" t="str">
        <f>VLOOKUP($E8814,Mapping!$A$2:$C$502,2,0)</f>
        <v>Facebook VO AAA</v>
      </c>
      <c r="K8814" s="24" t="str">
        <f>VLOOKUP(G8814,Mapping!$E$2:$F$246,2,0)</f>
        <v>S2</v>
      </c>
    </row>
    <row r="8815" spans="5:11" x14ac:dyDescent="0.25">
      <c r="E8815" s="5" t="s">
        <v>210</v>
      </c>
      <c r="F8815" s="1" t="s">
        <v>117</v>
      </c>
      <c r="G8815" s="2">
        <v>44405</v>
      </c>
      <c r="H8815" s="5">
        <v>3650.6470067336199</v>
      </c>
      <c r="I8815" s="24" t="str">
        <f>VLOOKUP($E8815,Mapping!$A$2:$C$502,3,0)</f>
        <v>S2</v>
      </c>
      <c r="J8815" s="24" t="str">
        <f>VLOOKUP($E8815,Mapping!$A$2:$C$502,2,0)</f>
        <v>Facebook VO AAA</v>
      </c>
      <c r="K8815" s="24" t="str">
        <f>VLOOKUP(G8815,Mapping!$E$2:$F$246,2,0)</f>
        <v>S2</v>
      </c>
    </row>
    <row r="8816" spans="5:11" x14ac:dyDescent="0.25">
      <c r="E8816" s="5" t="s">
        <v>245</v>
      </c>
      <c r="F8816" s="1" t="s">
        <v>117</v>
      </c>
      <c r="G8816" s="2">
        <v>44405</v>
      </c>
      <c r="H8816" s="5">
        <v>0</v>
      </c>
      <c r="I8816" s="24" t="str">
        <f>VLOOKUP($E8816,Mapping!$A$2:$C$502,3,0)</f>
        <v>S3</v>
      </c>
      <c r="J8816" s="24" t="str">
        <f>VLOOKUP($E8816,Mapping!$A$2:$C$502,2,0)</f>
        <v>Facebook VO AAA</v>
      </c>
      <c r="K8816" s="24" t="str">
        <f>VLOOKUP(G8816,Mapping!$E$2:$F$246,2,0)</f>
        <v>S2</v>
      </c>
    </row>
    <row r="8817" spans="5:11" x14ac:dyDescent="0.25">
      <c r="E8817" s="5" t="s">
        <v>211</v>
      </c>
      <c r="F8817" s="1" t="s">
        <v>117</v>
      </c>
      <c r="G8817" s="2">
        <v>44405</v>
      </c>
      <c r="H8817" s="5">
        <v>0</v>
      </c>
      <c r="I8817" s="24" t="str">
        <f>VLOOKUP($E8817,Mapping!$A$2:$C$502,3,0)</f>
        <v>Pre</v>
      </c>
      <c r="J8817" s="24" t="str">
        <f>VLOOKUP($E8817,Mapping!$A$2:$C$502,2,0)</f>
        <v>Facebook VO BAU</v>
      </c>
      <c r="K8817" s="24" t="str">
        <f>VLOOKUP(G8817,Mapping!$E$2:$F$246,2,0)</f>
        <v>S2</v>
      </c>
    </row>
    <row r="8818" spans="5:11" x14ac:dyDescent="0.25">
      <c r="E8818" s="5" t="s">
        <v>212</v>
      </c>
      <c r="F8818" s="1" t="s">
        <v>117</v>
      </c>
      <c r="G8818" s="2">
        <v>44405</v>
      </c>
      <c r="H8818" s="5">
        <v>0</v>
      </c>
      <c r="I8818" s="24" t="str">
        <f>VLOOKUP($E8818,Mapping!$A$2:$C$502,3,0)</f>
        <v>S1</v>
      </c>
      <c r="J8818" s="24" t="str">
        <f>VLOOKUP($E8818,Mapping!$A$2:$C$502,2,0)</f>
        <v>Facebook VO BAU</v>
      </c>
      <c r="K8818" s="24" t="str">
        <f>VLOOKUP(G8818,Mapping!$E$2:$F$246,2,0)</f>
        <v>S2</v>
      </c>
    </row>
    <row r="8819" spans="5:11" x14ac:dyDescent="0.25">
      <c r="E8819" s="5" t="s">
        <v>213</v>
      </c>
      <c r="F8819" s="1" t="s">
        <v>117</v>
      </c>
      <c r="G8819" s="2">
        <v>44405</v>
      </c>
      <c r="H8819" s="5">
        <v>5525.8343344901396</v>
      </c>
      <c r="I8819" s="24" t="str">
        <f>VLOOKUP($E8819,Mapping!$A$2:$C$502,3,0)</f>
        <v>S2</v>
      </c>
      <c r="J8819" s="24" t="str">
        <f>VLOOKUP($E8819,Mapping!$A$2:$C$502,2,0)</f>
        <v>Facebook VO BAU</v>
      </c>
      <c r="K8819" s="24" t="str">
        <f>VLOOKUP(G8819,Mapping!$E$2:$F$246,2,0)</f>
        <v>S2</v>
      </c>
    </row>
    <row r="8820" spans="5:11" x14ac:dyDescent="0.25">
      <c r="E8820" s="5" t="s">
        <v>246</v>
      </c>
      <c r="F8820" s="1" t="s">
        <v>117</v>
      </c>
      <c r="G8820" s="2">
        <v>44405</v>
      </c>
      <c r="H8820" s="5">
        <v>0</v>
      </c>
      <c r="I8820" s="24" t="str">
        <f>VLOOKUP($E8820,Mapping!$A$2:$C$502,3,0)</f>
        <v>S3</v>
      </c>
      <c r="J8820" s="24" t="str">
        <f>VLOOKUP($E8820,Mapping!$A$2:$C$502,2,0)</f>
        <v>Facebook VO BAU</v>
      </c>
      <c r="K8820" s="24" t="str">
        <f>VLOOKUP(G8820,Mapping!$E$2:$F$246,2,0)</f>
        <v>S2</v>
      </c>
    </row>
    <row r="8821" spans="5:11" x14ac:dyDescent="0.25">
      <c r="E8821" s="5" t="s">
        <v>214</v>
      </c>
      <c r="F8821" s="1" t="s">
        <v>117</v>
      </c>
      <c r="G8821" s="2">
        <v>44405</v>
      </c>
      <c r="H8821" s="5">
        <v>0</v>
      </c>
      <c r="I8821" s="24" t="str">
        <f>VLOOKUP($E8821,Mapping!$A$2:$C$502,3,0)</f>
        <v>Pre</v>
      </c>
      <c r="J8821" s="24" t="str">
        <f>VLOOKUP($E8821,Mapping!$A$2:$C$502,2,0)</f>
        <v>Facebook VO Dynamic</v>
      </c>
      <c r="K8821" s="24" t="str">
        <f>VLOOKUP(G8821,Mapping!$E$2:$F$246,2,0)</f>
        <v>S2</v>
      </c>
    </row>
    <row r="8822" spans="5:11" x14ac:dyDescent="0.25">
      <c r="E8822" s="5" t="s">
        <v>215</v>
      </c>
      <c r="F8822" s="1" t="s">
        <v>117</v>
      </c>
      <c r="G8822" s="2">
        <v>44405</v>
      </c>
      <c r="H8822" s="5">
        <v>0</v>
      </c>
      <c r="I8822" s="24" t="str">
        <f>VLOOKUP($E8822,Mapping!$A$2:$C$502,3,0)</f>
        <v>S1</v>
      </c>
      <c r="J8822" s="24" t="str">
        <f>VLOOKUP($E8822,Mapping!$A$2:$C$502,2,0)</f>
        <v>Facebook VO Dynamic</v>
      </c>
      <c r="K8822" s="24" t="str">
        <f>VLOOKUP(G8822,Mapping!$E$2:$F$246,2,0)</f>
        <v>S2</v>
      </c>
    </row>
    <row r="8823" spans="5:11" x14ac:dyDescent="0.25">
      <c r="E8823" s="5" t="s">
        <v>216</v>
      </c>
      <c r="F8823" s="1" t="s">
        <v>117</v>
      </c>
      <c r="G8823" s="2">
        <v>44405</v>
      </c>
      <c r="H8823" s="5">
        <v>0</v>
      </c>
      <c r="I8823" s="24" t="str">
        <f>VLOOKUP($E8823,Mapping!$A$2:$C$502,3,0)</f>
        <v>Pre</v>
      </c>
      <c r="J8823" s="24" t="str">
        <f>VLOOKUP($E8823,Mapping!$A$2:$C$502,2,0)</f>
        <v>Google Display</v>
      </c>
      <c r="K8823" s="24" t="str">
        <f>VLOOKUP(G8823,Mapping!$E$2:$F$246,2,0)</f>
        <v>S2</v>
      </c>
    </row>
    <row r="8824" spans="5:11" x14ac:dyDescent="0.25">
      <c r="E8824" s="5" t="s">
        <v>217</v>
      </c>
      <c r="F8824" s="1" t="s">
        <v>117</v>
      </c>
      <c r="G8824" s="2">
        <v>44405</v>
      </c>
      <c r="H8824" s="5">
        <v>0</v>
      </c>
      <c r="I8824" s="24">
        <f>VLOOKUP($E8824,Mapping!$A$2:$C$502,3,0)</f>
        <v>0</v>
      </c>
      <c r="J8824" s="24" t="str">
        <f>VLOOKUP($E8824,Mapping!$A$2:$C$502,2,0)</f>
        <v>Google Display</v>
      </c>
      <c r="K8824" s="24" t="str">
        <f>VLOOKUP(G8824,Mapping!$E$2:$F$246,2,0)</f>
        <v>S2</v>
      </c>
    </row>
    <row r="8825" spans="5:11" x14ac:dyDescent="0.25">
      <c r="E8825" s="5" t="s">
        <v>229</v>
      </c>
      <c r="F8825" s="1" t="s">
        <v>117</v>
      </c>
      <c r="G8825" s="2">
        <v>44405</v>
      </c>
      <c r="H8825" s="5">
        <v>13400.9420718361</v>
      </c>
      <c r="I8825" s="24">
        <f>VLOOKUP($E8825,Mapping!$A$2:$C$502,3,0)</f>
        <v>0</v>
      </c>
      <c r="J8825" s="24" t="str">
        <f>VLOOKUP($E8825,Mapping!$A$2:$C$502,2,0)</f>
        <v>Google Display</v>
      </c>
      <c r="K8825" s="24" t="str">
        <f>VLOOKUP(G8825,Mapping!$E$2:$F$246,2,0)</f>
        <v>S2</v>
      </c>
    </row>
    <row r="8826" spans="5:11" x14ac:dyDescent="0.25">
      <c r="E8826" s="5" t="s">
        <v>218</v>
      </c>
      <c r="F8826" s="1" t="s">
        <v>117</v>
      </c>
      <c r="G8826" s="2">
        <v>44405</v>
      </c>
      <c r="H8826" s="5">
        <v>0</v>
      </c>
      <c r="I8826" s="24">
        <f>VLOOKUP($E8826,Mapping!$A$2:$C$502,3,0)</f>
        <v>0</v>
      </c>
      <c r="J8826" s="24" t="str">
        <f>VLOOKUP($E8826,Mapping!$A$2:$C$502,2,0)</f>
        <v>Google Display</v>
      </c>
      <c r="K8826" s="24" t="str">
        <f>VLOOKUP(G8826,Mapping!$E$2:$F$246,2,0)</f>
        <v>S2</v>
      </c>
    </row>
    <row r="8827" spans="5:11" x14ac:dyDescent="0.25">
      <c r="E8827" s="5" t="s">
        <v>230</v>
      </c>
      <c r="F8827" s="1" t="s">
        <v>117</v>
      </c>
      <c r="G8827" s="2">
        <v>44405</v>
      </c>
      <c r="H8827" s="5">
        <v>0</v>
      </c>
      <c r="I8827" s="24" t="str">
        <f>VLOOKUP($E8827,Mapping!$A$2:$C$502,3,0)</f>
        <v>S1</v>
      </c>
      <c r="J8827" s="24" t="str">
        <f>VLOOKUP($E8827,Mapping!$A$2:$C$502,2,0)</f>
        <v>Google Display</v>
      </c>
      <c r="K8827" s="24" t="str">
        <f>VLOOKUP(G8827,Mapping!$E$2:$F$246,2,0)</f>
        <v>S2</v>
      </c>
    </row>
    <row r="8828" spans="5:11" x14ac:dyDescent="0.25">
      <c r="E8828" s="5" t="s">
        <v>219</v>
      </c>
      <c r="F8828" s="1" t="s">
        <v>117</v>
      </c>
      <c r="G8828" s="2">
        <v>44405</v>
      </c>
      <c r="H8828" s="5">
        <v>0</v>
      </c>
      <c r="I8828" s="24" t="str">
        <f>VLOOKUP($E8828,Mapping!$A$2:$C$502,3,0)</f>
        <v>Pre</v>
      </c>
      <c r="J8828" s="24" t="str">
        <f>VLOOKUP($E8828,Mapping!$A$2:$C$502,2,0)</f>
        <v>Google Youtube</v>
      </c>
      <c r="K8828" s="24" t="str">
        <f>VLOOKUP(G8828,Mapping!$E$2:$F$246,2,0)</f>
        <v>S2</v>
      </c>
    </row>
    <row r="8829" spans="5:11" x14ac:dyDescent="0.25">
      <c r="E8829" s="5" t="s">
        <v>220</v>
      </c>
      <c r="F8829" s="1" t="s">
        <v>117</v>
      </c>
      <c r="G8829" s="2">
        <v>44405</v>
      </c>
      <c r="H8829" s="5">
        <v>0</v>
      </c>
      <c r="I8829" s="24">
        <f>VLOOKUP($E8829,Mapping!$A$2:$C$502,3,0)</f>
        <v>0</v>
      </c>
      <c r="J8829" s="24" t="str">
        <f>VLOOKUP($E8829,Mapping!$A$2:$C$502,2,0)</f>
        <v>Google Youtube</v>
      </c>
      <c r="K8829" s="24" t="str">
        <f>VLOOKUP(G8829,Mapping!$E$2:$F$246,2,0)</f>
        <v>S2</v>
      </c>
    </row>
    <row r="8830" spans="5:11" x14ac:dyDescent="0.25">
      <c r="E8830" s="5" t="s">
        <v>231</v>
      </c>
      <c r="F8830" s="1" t="s">
        <v>117</v>
      </c>
      <c r="G8830" s="2">
        <v>44405</v>
      </c>
      <c r="H8830" s="5">
        <v>11213.717134594999</v>
      </c>
      <c r="I8830" s="24">
        <f>VLOOKUP($E8830,Mapping!$A$2:$C$502,3,0)</f>
        <v>0</v>
      </c>
      <c r="J8830" s="24" t="str">
        <f>VLOOKUP($E8830,Mapping!$A$2:$C$502,2,0)</f>
        <v>Google Youtube</v>
      </c>
      <c r="K8830" s="24" t="str">
        <f>VLOOKUP(G8830,Mapping!$E$2:$F$246,2,0)</f>
        <v>S2</v>
      </c>
    </row>
    <row r="8831" spans="5:11" x14ac:dyDescent="0.25">
      <c r="E8831" s="5" t="s">
        <v>221</v>
      </c>
      <c r="F8831" s="1" t="s">
        <v>117</v>
      </c>
      <c r="G8831" s="2">
        <v>44405</v>
      </c>
      <c r="H8831" s="5">
        <v>0</v>
      </c>
      <c r="I8831" s="24">
        <f>VLOOKUP($E8831,Mapping!$A$2:$C$502,3,0)</f>
        <v>0</v>
      </c>
      <c r="J8831" s="24" t="str">
        <f>VLOOKUP($E8831,Mapping!$A$2:$C$502,2,0)</f>
        <v>Google Youtube</v>
      </c>
      <c r="K8831" s="24" t="str">
        <f>VLOOKUP(G8831,Mapping!$E$2:$F$246,2,0)</f>
        <v>S2</v>
      </c>
    </row>
    <row r="8832" spans="5:11" x14ac:dyDescent="0.25">
      <c r="E8832" s="5" t="s">
        <v>232</v>
      </c>
      <c r="F8832" s="1" t="s">
        <v>117</v>
      </c>
      <c r="G8832" s="2">
        <v>44405</v>
      </c>
      <c r="H8832" s="5">
        <v>0</v>
      </c>
      <c r="I8832" s="24" t="str">
        <f>VLOOKUP($E8832,Mapping!$A$2:$C$502,3,0)</f>
        <v>S1</v>
      </c>
      <c r="J8832" s="24" t="str">
        <f>VLOOKUP($E8832,Mapping!$A$2:$C$502,2,0)</f>
        <v>Google Youtube</v>
      </c>
      <c r="K8832" s="24" t="str">
        <f>VLOOKUP(G8832,Mapping!$E$2:$F$246,2,0)</f>
        <v>S2</v>
      </c>
    </row>
    <row r="8833" spans="5:11" x14ac:dyDescent="0.25">
      <c r="E8833" s="5" t="s">
        <v>73</v>
      </c>
      <c r="F8833" s="1" t="s">
        <v>117</v>
      </c>
      <c r="G8833" s="2">
        <v>44405</v>
      </c>
      <c r="H8833" s="5">
        <v>282876.95580592903</v>
      </c>
      <c r="I8833" s="24">
        <f>VLOOKUP($E8833,Mapping!$A$2:$C$502,3,0)</f>
        <v>0</v>
      </c>
      <c r="J8833" s="24">
        <f>VLOOKUP($E8833,Mapping!$A$2:$C$502,2,0)</f>
        <v>0</v>
      </c>
      <c r="K8833" s="24" t="str">
        <f>VLOOKUP(G8833,Mapping!$E$2:$F$246,2,0)</f>
        <v>S2</v>
      </c>
    </row>
    <row r="8834" spans="5:11" x14ac:dyDescent="0.25">
      <c r="E8834" s="5" t="s">
        <v>149</v>
      </c>
      <c r="F8834" s="1" t="s">
        <v>117</v>
      </c>
      <c r="G8834" s="2">
        <v>44405</v>
      </c>
      <c r="H8834" s="5">
        <v>0</v>
      </c>
      <c r="I8834" s="24">
        <f>VLOOKUP($E8834,Mapping!$A$2:$C$502,3,0)</f>
        <v>0</v>
      </c>
      <c r="J8834" s="24" t="str">
        <f>VLOOKUP($E8834,Mapping!$A$2:$C$502,2,0)</f>
        <v>Event After Effect</v>
      </c>
      <c r="K8834" s="24" t="str">
        <f>VLOOKUP(G8834,Mapping!$E$2:$F$246,2,0)</f>
        <v>S2</v>
      </c>
    </row>
    <row r="8835" spans="5:11" x14ac:dyDescent="0.25">
      <c r="E8835" s="5" t="s">
        <v>150</v>
      </c>
      <c r="F8835" s="1" t="s">
        <v>117</v>
      </c>
      <c r="G8835" s="2">
        <v>44405</v>
      </c>
      <c r="H8835" s="5">
        <v>0</v>
      </c>
      <c r="I8835" s="24">
        <f>VLOOKUP($E8835,Mapping!$A$2:$C$502,3,0)</f>
        <v>0</v>
      </c>
      <c r="J8835" s="24" t="str">
        <f>VLOOKUP($E8835,Mapping!$A$2:$C$502,2,0)</f>
        <v>Internal Event</v>
      </c>
      <c r="K8835" s="24" t="str">
        <f>VLOOKUP(G8835,Mapping!$E$2:$F$246,2,0)</f>
        <v>S2</v>
      </c>
    </row>
    <row r="8836" spans="5:11" x14ac:dyDescent="0.25">
      <c r="E8836" s="5" t="s">
        <v>151</v>
      </c>
      <c r="F8836" s="1" t="s">
        <v>117</v>
      </c>
      <c r="G8836" s="2">
        <v>44405</v>
      </c>
      <c r="H8836" s="5">
        <v>0</v>
      </c>
      <c r="I8836" s="24">
        <f>VLOOKUP($E8836,Mapping!$A$2:$C$502,3,0)</f>
        <v>0</v>
      </c>
      <c r="J8836" s="24" t="str">
        <f>VLOOKUP($E8836,Mapping!$A$2:$C$502,2,0)</f>
        <v>Internal Event</v>
      </c>
      <c r="K8836" s="24" t="str">
        <f>VLOOKUP(G8836,Mapping!$E$2:$F$246,2,0)</f>
        <v>S2</v>
      </c>
    </row>
    <row r="8837" spans="5:11" x14ac:dyDescent="0.25">
      <c r="E8837" s="5" t="s">
        <v>152</v>
      </c>
      <c r="F8837" s="1" t="s">
        <v>117</v>
      </c>
      <c r="G8837" s="2">
        <v>44405</v>
      </c>
      <c r="H8837" s="5">
        <v>0</v>
      </c>
      <c r="I8837" s="24">
        <f>VLOOKUP($E8837,Mapping!$A$2:$C$502,3,0)</f>
        <v>0</v>
      </c>
      <c r="J8837" s="24" t="str">
        <f>VLOOKUP($E8837,Mapping!$A$2:$C$502,2,0)</f>
        <v>Internal Event</v>
      </c>
      <c r="K8837" s="24" t="str">
        <f>VLOOKUP(G8837,Mapping!$E$2:$F$246,2,0)</f>
        <v>S2</v>
      </c>
    </row>
    <row r="8838" spans="5:11" x14ac:dyDescent="0.25">
      <c r="E8838" s="5" t="s">
        <v>153</v>
      </c>
      <c r="F8838" s="1" t="s">
        <v>117</v>
      </c>
      <c r="G8838" s="2">
        <v>44405</v>
      </c>
      <c r="H8838" s="5">
        <v>0</v>
      </c>
      <c r="I8838" s="24">
        <f>VLOOKUP($E8838,Mapping!$A$2:$C$502,3,0)</f>
        <v>0</v>
      </c>
      <c r="J8838" s="24" t="str">
        <f>VLOOKUP($E8838,Mapping!$A$2:$C$502,2,0)</f>
        <v>Monday Effect</v>
      </c>
      <c r="K8838" s="24" t="str">
        <f>VLOOKUP(G8838,Mapping!$E$2:$F$246,2,0)</f>
        <v>S2</v>
      </c>
    </row>
    <row r="8839" spans="5:11" x14ac:dyDescent="0.25">
      <c r="E8839" s="5" t="s">
        <v>154</v>
      </c>
      <c r="F8839" s="1" t="s">
        <v>117</v>
      </c>
      <c r="G8839" s="2">
        <v>44405</v>
      </c>
      <c r="H8839" s="5">
        <v>0</v>
      </c>
      <c r="I8839" s="24">
        <f>VLOOKUP($E8839,Mapping!$A$2:$C$502,3,0)</f>
        <v>0</v>
      </c>
      <c r="J8839" s="24" t="str">
        <f>VLOOKUP($E8839,Mapping!$A$2:$C$502,2,0)</f>
        <v>New Content</v>
      </c>
      <c r="K8839" s="24" t="str">
        <f>VLOOKUP(G8839,Mapping!$E$2:$F$246,2,0)</f>
        <v>S2</v>
      </c>
    </row>
    <row r="8840" spans="5:11" x14ac:dyDescent="0.25">
      <c r="E8840" s="5" t="s">
        <v>155</v>
      </c>
      <c r="F8840" s="1" t="s">
        <v>117</v>
      </c>
      <c r="G8840" s="2">
        <v>44405</v>
      </c>
      <c r="H8840" s="5">
        <v>0</v>
      </c>
      <c r="I8840" s="24">
        <f>VLOOKUP($E8840,Mapping!$A$2:$C$502,3,0)</f>
        <v>0</v>
      </c>
      <c r="J8840" s="24" t="str">
        <f>VLOOKUP($E8840,Mapping!$A$2:$C$502,2,0)</f>
        <v>Internal Event</v>
      </c>
      <c r="K8840" s="24" t="str">
        <f>VLOOKUP(G8840,Mapping!$E$2:$F$246,2,0)</f>
        <v>S2</v>
      </c>
    </row>
    <row r="8841" spans="5:11" x14ac:dyDescent="0.25">
      <c r="E8841" s="5" t="s">
        <v>156</v>
      </c>
      <c r="F8841" s="1" t="s">
        <v>117</v>
      </c>
      <c r="G8841" s="2">
        <v>44405</v>
      </c>
      <c r="H8841" s="5">
        <v>0</v>
      </c>
      <c r="I8841" s="24">
        <f>VLOOKUP($E8841,Mapping!$A$2:$C$502,3,0)</f>
        <v>0</v>
      </c>
      <c r="J8841" s="24" t="str">
        <f>VLOOKUP($E8841,Mapping!$A$2:$C$502,2,0)</f>
        <v>Internal Event</v>
      </c>
      <c r="K8841" s="24" t="str">
        <f>VLOOKUP(G8841,Mapping!$E$2:$F$246,2,0)</f>
        <v>S2</v>
      </c>
    </row>
    <row r="8842" spans="5:11" x14ac:dyDescent="0.25">
      <c r="E8842" s="5" t="s">
        <v>233</v>
      </c>
      <c r="F8842" s="1" t="s">
        <v>117</v>
      </c>
      <c r="G8842" s="2">
        <v>44405</v>
      </c>
      <c r="H8842" s="5">
        <v>2418.5310371392702</v>
      </c>
      <c r="I8842" s="24" t="str">
        <f>VLOOKUP($E8842,Mapping!$A$2:$C$502,3,0)</f>
        <v>S2</v>
      </c>
      <c r="J8842" s="24" t="str">
        <f>VLOOKUP($E8842,Mapping!$A$2:$C$502,2,0)</f>
        <v>Reddit</v>
      </c>
      <c r="K8842" s="24" t="str">
        <f>VLOOKUP(G8842,Mapping!$E$2:$F$246,2,0)</f>
        <v>S2</v>
      </c>
    </row>
    <row r="8843" spans="5:11" x14ac:dyDescent="0.25">
      <c r="E8843" s="5" t="s">
        <v>158</v>
      </c>
      <c r="F8843" s="1" t="s">
        <v>117</v>
      </c>
      <c r="G8843" s="2">
        <v>44405</v>
      </c>
      <c r="H8843" s="5">
        <v>0</v>
      </c>
      <c r="I8843" s="24">
        <f>VLOOKUP($E8843,Mapping!$A$2:$C$502,3,0)</f>
        <v>0</v>
      </c>
      <c r="J8843" s="24" t="str">
        <f>VLOOKUP($E8843,Mapping!$A$2:$C$502,2,0)</f>
        <v>Internal Event</v>
      </c>
      <c r="K8843" s="24" t="str">
        <f>VLOOKUP(G8843,Mapping!$E$2:$F$246,2,0)</f>
        <v>S2</v>
      </c>
    </row>
    <row r="8844" spans="5:11" x14ac:dyDescent="0.25">
      <c r="E8844" s="5" t="s">
        <v>159</v>
      </c>
      <c r="F8844" s="1" t="s">
        <v>117</v>
      </c>
      <c r="G8844" s="2">
        <v>44405</v>
      </c>
      <c r="H8844" s="5">
        <v>0</v>
      </c>
      <c r="I8844" s="24">
        <f>VLOOKUP($E8844,Mapping!$A$2:$C$502,3,0)</f>
        <v>0</v>
      </c>
      <c r="J8844" s="24" t="str">
        <f>VLOOKUP($E8844,Mapping!$A$2:$C$502,2,0)</f>
        <v>Event After Effect</v>
      </c>
      <c r="K8844" s="24" t="str">
        <f>VLOOKUP(G8844,Mapping!$E$2:$F$246,2,0)</f>
        <v>S2</v>
      </c>
    </row>
    <row r="8845" spans="5:11" x14ac:dyDescent="0.25">
      <c r="E8845" s="5" t="s">
        <v>160</v>
      </c>
      <c r="F8845" s="1" t="s">
        <v>117</v>
      </c>
      <c r="G8845" s="2">
        <v>44405</v>
      </c>
      <c r="H8845" s="5">
        <v>0</v>
      </c>
      <c r="I8845" s="24">
        <f>VLOOKUP($E8845,Mapping!$A$2:$C$502,3,0)</f>
        <v>0</v>
      </c>
      <c r="J8845" s="24" t="str">
        <f>VLOOKUP($E8845,Mapping!$A$2:$C$502,2,0)</f>
        <v>Event After Effect</v>
      </c>
      <c r="K8845" s="24" t="str">
        <f>VLOOKUP(G8845,Mapping!$E$2:$F$246,2,0)</f>
        <v>S2</v>
      </c>
    </row>
    <row r="8846" spans="5:11" x14ac:dyDescent="0.25">
      <c r="E8846" s="5" t="s">
        <v>161</v>
      </c>
      <c r="F8846" s="1" t="s">
        <v>117</v>
      </c>
      <c r="G8846" s="2">
        <v>44405</v>
      </c>
      <c r="H8846" s="5">
        <v>0</v>
      </c>
      <c r="I8846" s="24">
        <f>VLOOKUP($E8846,Mapping!$A$2:$C$502,3,0)</f>
        <v>0</v>
      </c>
      <c r="J8846" s="24" t="str">
        <f>VLOOKUP($E8846,Mapping!$A$2:$C$502,2,0)</f>
        <v>Internal Event</v>
      </c>
      <c r="K8846" s="24" t="str">
        <f>VLOOKUP(G8846,Mapping!$E$2:$F$246,2,0)</f>
        <v>S2</v>
      </c>
    </row>
    <row r="8847" spans="5:11" x14ac:dyDescent="0.25">
      <c r="E8847" s="5" t="s">
        <v>162</v>
      </c>
      <c r="F8847" s="1" t="s">
        <v>117</v>
      </c>
      <c r="G8847" s="2">
        <v>44405</v>
      </c>
      <c r="H8847" s="5">
        <v>0</v>
      </c>
      <c r="I8847" s="24">
        <f>VLOOKUP($E8847,Mapping!$A$2:$C$502,3,0)</f>
        <v>0</v>
      </c>
      <c r="J8847" s="24" t="str">
        <f>VLOOKUP($E8847,Mapping!$A$2:$C$502,2,0)</f>
        <v>Tuesday Effect</v>
      </c>
      <c r="K8847" s="24" t="str">
        <f>VLOOKUP(G8847,Mapping!$E$2:$F$246,2,0)</f>
        <v>S2</v>
      </c>
    </row>
    <row r="8848" spans="5:11" x14ac:dyDescent="0.25">
      <c r="E8848" s="5" t="s">
        <v>222</v>
      </c>
      <c r="F8848" s="1" t="s">
        <v>117</v>
      </c>
      <c r="G8848" s="2">
        <v>44405</v>
      </c>
      <c r="H8848" s="5">
        <v>0</v>
      </c>
      <c r="I8848" s="24" t="str">
        <f>VLOOKUP($E8848,Mapping!$A$2:$C$502,3,0)</f>
        <v>Pre</v>
      </c>
      <c r="J8848" s="24" t="str">
        <f>VLOOKUP($E8848,Mapping!$A$2:$C$502,2,0)</f>
        <v>Unity</v>
      </c>
      <c r="K8848" s="24" t="str">
        <f>VLOOKUP(G8848,Mapping!$E$2:$F$246,2,0)</f>
        <v>S2</v>
      </c>
    </row>
    <row r="8849" spans="5:11" x14ac:dyDescent="0.25">
      <c r="E8849" s="5" t="s">
        <v>234</v>
      </c>
      <c r="F8849" s="1" t="s">
        <v>117</v>
      </c>
      <c r="G8849" s="2">
        <v>44405</v>
      </c>
      <c r="H8849" s="5">
        <v>0</v>
      </c>
      <c r="I8849" s="24" t="str">
        <f>VLOOKUP($E8849,Mapping!$A$2:$C$502,3,0)</f>
        <v>S1</v>
      </c>
      <c r="J8849" s="24" t="str">
        <f>VLOOKUP($E8849,Mapping!$A$2:$C$502,2,0)</f>
        <v>Unity</v>
      </c>
      <c r="K8849" s="24" t="str">
        <f>VLOOKUP(G8849,Mapping!$E$2:$F$246,2,0)</f>
        <v>S2</v>
      </c>
    </row>
    <row r="8850" spans="5:11" x14ac:dyDescent="0.25">
      <c r="E8850" s="5" t="s">
        <v>235</v>
      </c>
      <c r="F8850" s="1" t="s">
        <v>117</v>
      </c>
      <c r="G8850" s="2">
        <v>44405</v>
      </c>
      <c r="H8850" s="5">
        <v>5105.6147585012804</v>
      </c>
      <c r="I8850" s="24" t="str">
        <f>VLOOKUP($E8850,Mapping!$A$2:$C$502,3,0)</f>
        <v>S2</v>
      </c>
      <c r="J8850" s="24" t="str">
        <f>VLOOKUP($E8850,Mapping!$A$2:$C$502,2,0)</f>
        <v>Unity</v>
      </c>
      <c r="K8850" s="24" t="str">
        <f>VLOOKUP(G8850,Mapping!$E$2:$F$246,2,0)</f>
        <v>S2</v>
      </c>
    </row>
    <row r="8851" spans="5:11" x14ac:dyDescent="0.25">
      <c r="E8851" s="5" t="s">
        <v>247</v>
      </c>
      <c r="F8851" s="1" t="s">
        <v>117</v>
      </c>
      <c r="G8851" s="2">
        <v>44405</v>
      </c>
      <c r="H8851" s="5">
        <v>0</v>
      </c>
      <c r="I8851" s="24" t="str">
        <f>VLOOKUP($E8851,Mapping!$A$2:$C$502,3,0)</f>
        <v>S3</v>
      </c>
      <c r="J8851" s="24" t="str">
        <f>VLOOKUP($E8851,Mapping!$A$2:$C$502,2,0)</f>
        <v>Unity</v>
      </c>
      <c r="K8851" s="24" t="str">
        <f>VLOOKUP(G8851,Mapping!$E$2:$F$246,2,0)</f>
        <v>S2</v>
      </c>
    </row>
    <row r="8852" spans="5:11" x14ac:dyDescent="0.25">
      <c r="E8852" s="5" t="s">
        <v>200</v>
      </c>
      <c r="F8852" s="1" t="s">
        <v>117</v>
      </c>
      <c r="G8852" s="2">
        <v>44406</v>
      </c>
      <c r="H8852" s="5">
        <v>10468.2102153426</v>
      </c>
      <c r="I8852" s="24">
        <f>VLOOKUP($E8852,Mapping!$A$2:$C$502,3,0)</f>
        <v>0</v>
      </c>
      <c r="J8852" s="24" t="str">
        <f>VLOOKUP($E8852,Mapping!$A$2:$C$502,2,0)</f>
        <v>Apple Search</v>
      </c>
      <c r="K8852" s="24" t="str">
        <f>VLOOKUP(G8852,Mapping!$E$2:$F$246,2,0)</f>
        <v>S2</v>
      </c>
    </row>
    <row r="8853" spans="5:11" x14ac:dyDescent="0.25">
      <c r="E8853" s="5" t="s">
        <v>227</v>
      </c>
      <c r="F8853" s="1" t="s">
        <v>117</v>
      </c>
      <c r="G8853" s="2">
        <v>44406</v>
      </c>
      <c r="H8853" s="5">
        <v>2795.4678763831898</v>
      </c>
      <c r="I8853" s="24">
        <f>VLOOKUP($E8853,Mapping!$A$2:$C$502,3,0)</f>
        <v>0</v>
      </c>
      <c r="J8853" s="24" t="str">
        <f>VLOOKUP($E8853,Mapping!$A$2:$C$502,2,0)</f>
        <v>Applovin Rewarded</v>
      </c>
      <c r="K8853" s="24" t="str">
        <f>VLOOKUP(G8853,Mapping!$E$2:$F$246,2,0)</f>
        <v>S2</v>
      </c>
    </row>
    <row r="8854" spans="5:11" x14ac:dyDescent="0.25">
      <c r="E8854" s="5" t="s">
        <v>201</v>
      </c>
      <c r="F8854" s="1" t="s">
        <v>117</v>
      </c>
      <c r="G8854" s="2">
        <v>44406</v>
      </c>
      <c r="H8854" s="5">
        <v>1174.27916520655</v>
      </c>
      <c r="I8854" s="24">
        <f>VLOOKUP($E8854,Mapping!$A$2:$C$502,3,0)</f>
        <v>0</v>
      </c>
      <c r="J8854" s="24" t="str">
        <f>VLOOKUP($E8854,Mapping!$A$2:$C$502,2,0)</f>
        <v>Applovin Video</v>
      </c>
      <c r="K8854" s="24" t="str">
        <f>VLOOKUP(G8854,Mapping!$E$2:$F$246,2,0)</f>
        <v>S2</v>
      </c>
    </row>
    <row r="8855" spans="5:11" x14ac:dyDescent="0.25">
      <c r="E8855" s="5" t="s">
        <v>143</v>
      </c>
      <c r="F8855" s="1" t="s">
        <v>117</v>
      </c>
      <c r="G8855" s="2">
        <v>44406</v>
      </c>
      <c r="H8855" s="5">
        <v>0</v>
      </c>
      <c r="I8855" s="24">
        <f>VLOOKUP($E8855,Mapping!$A$2:$C$502,3,0)</f>
        <v>0</v>
      </c>
      <c r="J8855" s="24" t="str">
        <f>VLOOKUP($E8855,Mapping!$A$2:$C$502,2,0)</f>
        <v>Bug Fix</v>
      </c>
      <c r="K8855" s="24" t="str">
        <f>VLOOKUP(G8855,Mapping!$E$2:$F$246,2,0)</f>
        <v>S2</v>
      </c>
    </row>
    <row r="8856" spans="5:11" x14ac:dyDescent="0.25">
      <c r="E8856" s="5" t="s">
        <v>144</v>
      </c>
      <c r="F8856" s="1" t="s">
        <v>117</v>
      </c>
      <c r="G8856" s="2">
        <v>44406</v>
      </c>
      <c r="H8856" s="5">
        <v>0</v>
      </c>
      <c r="I8856" s="24">
        <f>VLOOKUP($E8856,Mapping!$A$2:$C$502,3,0)</f>
        <v>0</v>
      </c>
      <c r="J8856" s="24" t="str">
        <f>VLOOKUP($E8856,Mapping!$A$2:$C$502,2,0)</f>
        <v>Bug Fix</v>
      </c>
      <c r="K8856" s="24" t="str">
        <f>VLOOKUP(G8856,Mapping!$E$2:$F$246,2,0)</f>
        <v>S2</v>
      </c>
    </row>
    <row r="8857" spans="5:11" x14ac:dyDescent="0.25">
      <c r="E8857" s="5" t="s">
        <v>226</v>
      </c>
      <c r="F8857" s="1" t="s">
        <v>117</v>
      </c>
      <c r="G8857" s="2">
        <v>44406</v>
      </c>
      <c r="H8857" s="5">
        <v>0</v>
      </c>
      <c r="I8857" s="24">
        <f>VLOOKUP($E8857,Mapping!$A$2:$C$502,3,0)</f>
        <v>0</v>
      </c>
      <c r="J8857" s="24" t="str">
        <f>VLOOKUP($E8857,Mapping!$A$2:$C$502,2,0)</f>
        <v>Bug Fix</v>
      </c>
      <c r="K8857" s="24" t="str">
        <f>VLOOKUP(G8857,Mapping!$E$2:$F$246,2,0)</f>
        <v>S2</v>
      </c>
    </row>
    <row r="8858" spans="5:11" x14ac:dyDescent="0.25">
      <c r="E8858" s="5" t="s">
        <v>146</v>
      </c>
      <c r="F8858" s="1" t="s">
        <v>117</v>
      </c>
      <c r="G8858" s="2">
        <v>44406</v>
      </c>
      <c r="H8858" s="5">
        <v>-25455.428566692601</v>
      </c>
      <c r="I8858" s="24">
        <f>VLOOKUP($E8858,Mapping!$A$2:$C$502,3,0)</f>
        <v>0</v>
      </c>
      <c r="J8858" s="24" t="str">
        <f>VLOOKUP($E8858,Mapping!$A$2:$C$502,2,0)</f>
        <v>Event After Effect</v>
      </c>
      <c r="K8858" s="24" t="str">
        <f>VLOOKUP(G8858,Mapping!$E$2:$F$246,2,0)</f>
        <v>S2</v>
      </c>
    </row>
    <row r="8859" spans="5:11" x14ac:dyDescent="0.25">
      <c r="E8859" s="5" t="s">
        <v>228</v>
      </c>
      <c r="F8859" s="1" t="s">
        <v>117</v>
      </c>
      <c r="G8859" s="2">
        <v>44406</v>
      </c>
      <c r="H8859" s="5">
        <v>4468.8476085401899</v>
      </c>
      <c r="I8859" s="24">
        <f>VLOOKUP($E8859,Mapping!$A$2:$C$502,3,0)</f>
        <v>0</v>
      </c>
      <c r="J8859" s="24" t="str">
        <f>VLOOKUP($E8859,Mapping!$A$2:$C$502,2,0)</f>
        <v>Bytedance Global</v>
      </c>
      <c r="K8859" s="24" t="str">
        <f>VLOOKUP(G8859,Mapping!$E$2:$F$246,2,0)</f>
        <v>S2</v>
      </c>
    </row>
    <row r="8860" spans="5:11" x14ac:dyDescent="0.25">
      <c r="E8860" s="5" t="s">
        <v>180</v>
      </c>
      <c r="F8860" s="1" t="s">
        <v>117</v>
      </c>
      <c r="G8860" s="2">
        <v>44406</v>
      </c>
      <c r="H8860" s="5">
        <v>-11269.934372658699</v>
      </c>
      <c r="I8860" s="24">
        <f>VLOOKUP($E8860,Mapping!$A$2:$C$502,3,0)</f>
        <v>0</v>
      </c>
      <c r="J8860" s="24" t="str">
        <f>VLOOKUP($E8860,Mapping!$A$2:$C$502,2,0)</f>
        <v>Lords Mobile</v>
      </c>
      <c r="K8860" s="24" t="str">
        <f>VLOOKUP(G8860,Mapping!$E$2:$F$246,2,0)</f>
        <v>S2</v>
      </c>
    </row>
    <row r="8861" spans="5:11" x14ac:dyDescent="0.25">
      <c r="E8861" s="5" t="s">
        <v>181</v>
      </c>
      <c r="F8861" s="1" t="s">
        <v>117</v>
      </c>
      <c r="G8861" s="2">
        <v>44406</v>
      </c>
      <c r="H8861" s="5">
        <v>-7826.7995012380297</v>
      </c>
      <c r="I8861" s="24">
        <f>VLOOKUP($E8861,Mapping!$A$2:$C$502,3,0)</f>
        <v>0</v>
      </c>
      <c r="J8861" s="24" t="str">
        <f>VLOOKUP($E8861,Mapping!$A$2:$C$502,2,0)</f>
        <v>Rise of Kingdom</v>
      </c>
      <c r="K8861" s="24" t="str">
        <f>VLOOKUP(G8861,Mapping!$E$2:$F$246,2,0)</f>
        <v>S2</v>
      </c>
    </row>
    <row r="8862" spans="5:11" x14ac:dyDescent="0.25">
      <c r="E8862" s="5" t="s">
        <v>182</v>
      </c>
      <c r="F8862" s="1" t="s">
        <v>117</v>
      </c>
      <c r="G8862" s="2">
        <v>44406</v>
      </c>
      <c r="H8862" s="5">
        <v>-4750.4838127496896</v>
      </c>
      <c r="I8862" s="24">
        <f>VLOOKUP($E8862,Mapping!$A$2:$C$502,3,0)</f>
        <v>0</v>
      </c>
      <c r="J8862" s="24" t="str">
        <f>VLOOKUP($E8862,Mapping!$A$2:$C$502,2,0)</f>
        <v>West Game</v>
      </c>
      <c r="K8862" s="24" t="str">
        <f>VLOOKUP(G8862,Mapping!$E$2:$F$246,2,0)</f>
        <v>S2</v>
      </c>
    </row>
    <row r="8863" spans="5:11" x14ac:dyDescent="0.25">
      <c r="E8863" s="5" t="s">
        <v>148</v>
      </c>
      <c r="F8863" s="1" t="s">
        <v>117</v>
      </c>
      <c r="G8863" s="2">
        <v>44406</v>
      </c>
      <c r="H8863" s="5">
        <v>0</v>
      </c>
      <c r="I8863" s="24">
        <f>VLOOKUP($E8863,Mapping!$A$2:$C$502,3,0)</f>
        <v>0</v>
      </c>
      <c r="J8863" s="24" t="str">
        <f>VLOOKUP($E8863,Mapping!$A$2:$C$502,2,0)</f>
        <v>Event After Effect</v>
      </c>
      <c r="K8863" s="24" t="str">
        <f>VLOOKUP(G8863,Mapping!$E$2:$F$246,2,0)</f>
        <v>S2</v>
      </c>
    </row>
    <row r="8864" spans="5:11" x14ac:dyDescent="0.25">
      <c r="E8864" s="5" t="s">
        <v>202</v>
      </c>
      <c r="F8864" s="1" t="s">
        <v>117</v>
      </c>
      <c r="G8864" s="2">
        <v>44406</v>
      </c>
      <c r="H8864" s="5">
        <v>0</v>
      </c>
      <c r="I8864" s="24" t="str">
        <f>VLOOKUP($E8864,Mapping!$A$2:$C$502,3,0)</f>
        <v>S1</v>
      </c>
      <c r="J8864" s="24" t="str">
        <f>VLOOKUP($E8864,Mapping!$A$2:$C$502,2,0)</f>
        <v>Facebook AEO AAA</v>
      </c>
      <c r="K8864" s="24" t="str">
        <f>VLOOKUP(G8864,Mapping!$E$2:$F$246,2,0)</f>
        <v>S2</v>
      </c>
    </row>
    <row r="8865" spans="5:11" x14ac:dyDescent="0.25">
      <c r="E8865" s="5" t="s">
        <v>203</v>
      </c>
      <c r="F8865" s="1" t="s">
        <v>117</v>
      </c>
      <c r="G8865" s="2">
        <v>44406</v>
      </c>
      <c r="H8865" s="5">
        <v>11120.063980803699</v>
      </c>
      <c r="I8865" s="24" t="str">
        <f>VLOOKUP($E8865,Mapping!$A$2:$C$502,3,0)</f>
        <v>S2</v>
      </c>
      <c r="J8865" s="24" t="str">
        <f>VLOOKUP($E8865,Mapping!$A$2:$C$502,2,0)</f>
        <v>Facebook AEO AAA</v>
      </c>
      <c r="K8865" s="24" t="str">
        <f>VLOOKUP(G8865,Mapping!$E$2:$F$246,2,0)</f>
        <v>S2</v>
      </c>
    </row>
    <row r="8866" spans="5:11" x14ac:dyDescent="0.25">
      <c r="E8866" s="5" t="s">
        <v>243</v>
      </c>
      <c r="F8866" s="1" t="s">
        <v>117</v>
      </c>
      <c r="G8866" s="2">
        <v>44406</v>
      </c>
      <c r="H8866" s="5">
        <v>0</v>
      </c>
      <c r="I8866" s="24" t="str">
        <f>VLOOKUP($E8866,Mapping!$A$2:$C$502,3,0)</f>
        <v>S3</v>
      </c>
      <c r="J8866" s="24" t="str">
        <f>VLOOKUP($E8866,Mapping!$A$2:$C$502,2,0)</f>
        <v>Facebook AEO AAA</v>
      </c>
      <c r="K8866" s="24" t="str">
        <f>VLOOKUP(G8866,Mapping!$E$2:$F$246,2,0)</f>
        <v>S2</v>
      </c>
    </row>
    <row r="8867" spans="5:11" x14ac:dyDescent="0.25">
      <c r="E8867" s="5" t="s">
        <v>204</v>
      </c>
      <c r="F8867" s="1" t="s">
        <v>117</v>
      </c>
      <c r="G8867" s="2">
        <v>44406</v>
      </c>
      <c r="H8867" s="5">
        <v>0</v>
      </c>
      <c r="I8867" s="24" t="str">
        <f>VLOOKUP($E8867,Mapping!$A$2:$C$502,3,0)</f>
        <v>Pre</v>
      </c>
      <c r="J8867" s="24" t="str">
        <f>VLOOKUP($E8867,Mapping!$A$2:$C$502,2,0)</f>
        <v>Facebook AEO AAA</v>
      </c>
      <c r="K8867" s="24" t="str">
        <f>VLOOKUP(G8867,Mapping!$E$2:$F$246,2,0)</f>
        <v>S2</v>
      </c>
    </row>
    <row r="8868" spans="5:11" x14ac:dyDescent="0.25">
      <c r="E8868" s="5" t="s">
        <v>205</v>
      </c>
      <c r="F8868" s="1" t="s">
        <v>117</v>
      </c>
      <c r="G8868" s="2">
        <v>44406</v>
      </c>
      <c r="H8868" s="5">
        <v>0</v>
      </c>
      <c r="I8868" s="24" t="str">
        <f>VLOOKUP($E8868,Mapping!$A$2:$C$502,3,0)</f>
        <v>S1</v>
      </c>
      <c r="J8868" s="24" t="str">
        <f>VLOOKUP($E8868,Mapping!$A$2:$C$502,2,0)</f>
        <v>Facebook AEO BAU</v>
      </c>
      <c r="K8868" s="24" t="str">
        <f>VLOOKUP(G8868,Mapping!$E$2:$F$246,2,0)</f>
        <v>S2</v>
      </c>
    </row>
    <row r="8869" spans="5:11" x14ac:dyDescent="0.25">
      <c r="E8869" s="5" t="s">
        <v>206</v>
      </c>
      <c r="F8869" s="1" t="s">
        <v>117</v>
      </c>
      <c r="G8869" s="2">
        <v>44406</v>
      </c>
      <c r="H8869" s="5">
        <v>21048.165156482199</v>
      </c>
      <c r="I8869" s="24" t="str">
        <f>VLOOKUP($E8869,Mapping!$A$2:$C$502,3,0)</f>
        <v>S2</v>
      </c>
      <c r="J8869" s="24" t="str">
        <f>VLOOKUP($E8869,Mapping!$A$2:$C$502,2,0)</f>
        <v>Facebook AEO BAU</v>
      </c>
      <c r="K8869" s="24" t="str">
        <f>VLOOKUP(G8869,Mapping!$E$2:$F$246,2,0)</f>
        <v>S2</v>
      </c>
    </row>
    <row r="8870" spans="5:11" x14ac:dyDescent="0.25">
      <c r="E8870" s="5" t="s">
        <v>244</v>
      </c>
      <c r="F8870" s="1" t="s">
        <v>117</v>
      </c>
      <c r="G8870" s="2">
        <v>44406</v>
      </c>
      <c r="H8870" s="5">
        <v>0</v>
      </c>
      <c r="I8870" s="24" t="str">
        <f>VLOOKUP($E8870,Mapping!$A$2:$C$502,3,0)</f>
        <v>S3</v>
      </c>
      <c r="J8870" s="24" t="str">
        <f>VLOOKUP($E8870,Mapping!$A$2:$C$502,2,0)</f>
        <v>Facebook AEO BAU</v>
      </c>
      <c r="K8870" s="24" t="str">
        <f>VLOOKUP(G8870,Mapping!$E$2:$F$246,2,0)</f>
        <v>S2</v>
      </c>
    </row>
    <row r="8871" spans="5:11" x14ac:dyDescent="0.25">
      <c r="E8871" s="5" t="s">
        <v>207</v>
      </c>
      <c r="F8871" s="1" t="s">
        <v>117</v>
      </c>
      <c r="G8871" s="2">
        <v>44406</v>
      </c>
      <c r="H8871" s="5">
        <v>0</v>
      </c>
      <c r="I8871" s="24" t="str">
        <f>VLOOKUP($E8871,Mapping!$A$2:$C$502,3,0)</f>
        <v>Pre</v>
      </c>
      <c r="J8871" s="24" t="str">
        <f>VLOOKUP($E8871,Mapping!$A$2:$C$502,2,0)</f>
        <v>Facebook AEO BAU</v>
      </c>
      <c r="K8871" s="24" t="str">
        <f>VLOOKUP(G8871,Mapping!$E$2:$F$246,2,0)</f>
        <v>S2</v>
      </c>
    </row>
    <row r="8872" spans="5:11" x14ac:dyDescent="0.25">
      <c r="E8872" s="5" t="s">
        <v>208</v>
      </c>
      <c r="F8872" s="1" t="s">
        <v>117</v>
      </c>
      <c r="G8872" s="2">
        <v>44406</v>
      </c>
      <c r="H8872" s="5">
        <v>0</v>
      </c>
      <c r="I8872" s="24" t="str">
        <f>VLOOKUP($E8872,Mapping!$A$2:$C$502,3,0)</f>
        <v>Pre</v>
      </c>
      <c r="J8872" s="24" t="str">
        <f>VLOOKUP($E8872,Mapping!$A$2:$C$502,2,0)</f>
        <v>Facebook VO AAA</v>
      </c>
      <c r="K8872" s="24" t="str">
        <f>VLOOKUP(G8872,Mapping!$E$2:$F$246,2,0)</f>
        <v>S2</v>
      </c>
    </row>
    <row r="8873" spans="5:11" x14ac:dyDescent="0.25">
      <c r="E8873" s="5" t="s">
        <v>209</v>
      </c>
      <c r="F8873" s="1" t="s">
        <v>117</v>
      </c>
      <c r="G8873" s="2">
        <v>44406</v>
      </c>
      <c r="H8873" s="5">
        <v>0</v>
      </c>
      <c r="I8873" s="24" t="str">
        <f>VLOOKUP($E8873,Mapping!$A$2:$C$502,3,0)</f>
        <v>S1</v>
      </c>
      <c r="J8873" s="24" t="str">
        <f>VLOOKUP($E8873,Mapping!$A$2:$C$502,2,0)</f>
        <v>Facebook VO AAA</v>
      </c>
      <c r="K8873" s="24" t="str">
        <f>VLOOKUP(G8873,Mapping!$E$2:$F$246,2,0)</f>
        <v>S2</v>
      </c>
    </row>
    <row r="8874" spans="5:11" x14ac:dyDescent="0.25">
      <c r="E8874" s="5" t="s">
        <v>210</v>
      </c>
      <c r="F8874" s="1" t="s">
        <v>117</v>
      </c>
      <c r="G8874" s="2">
        <v>44406</v>
      </c>
      <c r="H8874" s="5">
        <v>3808.3350643481399</v>
      </c>
      <c r="I8874" s="24" t="str">
        <f>VLOOKUP($E8874,Mapping!$A$2:$C$502,3,0)</f>
        <v>S2</v>
      </c>
      <c r="J8874" s="24" t="str">
        <f>VLOOKUP($E8874,Mapping!$A$2:$C$502,2,0)</f>
        <v>Facebook VO AAA</v>
      </c>
      <c r="K8874" s="24" t="str">
        <f>VLOOKUP(G8874,Mapping!$E$2:$F$246,2,0)</f>
        <v>S2</v>
      </c>
    </row>
    <row r="8875" spans="5:11" x14ac:dyDescent="0.25">
      <c r="E8875" s="5" t="s">
        <v>245</v>
      </c>
      <c r="F8875" s="1" t="s">
        <v>117</v>
      </c>
      <c r="G8875" s="2">
        <v>44406</v>
      </c>
      <c r="H8875" s="5">
        <v>0</v>
      </c>
      <c r="I8875" s="24" t="str">
        <f>VLOOKUP($E8875,Mapping!$A$2:$C$502,3,0)</f>
        <v>S3</v>
      </c>
      <c r="J8875" s="24" t="str">
        <f>VLOOKUP($E8875,Mapping!$A$2:$C$502,2,0)</f>
        <v>Facebook VO AAA</v>
      </c>
      <c r="K8875" s="24" t="str">
        <f>VLOOKUP(G8875,Mapping!$E$2:$F$246,2,0)</f>
        <v>S2</v>
      </c>
    </row>
    <row r="8876" spans="5:11" x14ac:dyDescent="0.25">
      <c r="E8876" s="5" t="s">
        <v>211</v>
      </c>
      <c r="F8876" s="1" t="s">
        <v>117</v>
      </c>
      <c r="G8876" s="2">
        <v>44406</v>
      </c>
      <c r="H8876" s="5">
        <v>0</v>
      </c>
      <c r="I8876" s="24" t="str">
        <f>VLOOKUP($E8876,Mapping!$A$2:$C$502,3,0)</f>
        <v>Pre</v>
      </c>
      <c r="J8876" s="24" t="str">
        <f>VLOOKUP($E8876,Mapping!$A$2:$C$502,2,0)</f>
        <v>Facebook VO BAU</v>
      </c>
      <c r="K8876" s="24" t="str">
        <f>VLOOKUP(G8876,Mapping!$E$2:$F$246,2,0)</f>
        <v>S2</v>
      </c>
    </row>
    <row r="8877" spans="5:11" x14ac:dyDescent="0.25">
      <c r="E8877" s="5" t="s">
        <v>212</v>
      </c>
      <c r="F8877" s="1" t="s">
        <v>117</v>
      </c>
      <c r="G8877" s="2">
        <v>44406</v>
      </c>
      <c r="H8877" s="5">
        <v>0</v>
      </c>
      <c r="I8877" s="24" t="str">
        <f>VLOOKUP($E8877,Mapping!$A$2:$C$502,3,0)</f>
        <v>S1</v>
      </c>
      <c r="J8877" s="24" t="str">
        <f>VLOOKUP($E8877,Mapping!$A$2:$C$502,2,0)</f>
        <v>Facebook VO BAU</v>
      </c>
      <c r="K8877" s="24" t="str">
        <f>VLOOKUP(G8877,Mapping!$E$2:$F$246,2,0)</f>
        <v>S2</v>
      </c>
    </row>
    <row r="8878" spans="5:11" x14ac:dyDescent="0.25">
      <c r="E8878" s="5" t="s">
        <v>213</v>
      </c>
      <c r="F8878" s="1" t="s">
        <v>117</v>
      </c>
      <c r="G8878" s="2">
        <v>44406</v>
      </c>
      <c r="H8878" s="5">
        <v>5472.2628344802597</v>
      </c>
      <c r="I8878" s="24" t="str">
        <f>VLOOKUP($E8878,Mapping!$A$2:$C$502,3,0)</f>
        <v>S2</v>
      </c>
      <c r="J8878" s="24" t="str">
        <f>VLOOKUP($E8878,Mapping!$A$2:$C$502,2,0)</f>
        <v>Facebook VO BAU</v>
      </c>
      <c r="K8878" s="24" t="str">
        <f>VLOOKUP(G8878,Mapping!$E$2:$F$246,2,0)</f>
        <v>S2</v>
      </c>
    </row>
    <row r="8879" spans="5:11" x14ac:dyDescent="0.25">
      <c r="E8879" s="5" t="s">
        <v>246</v>
      </c>
      <c r="F8879" s="1" t="s">
        <v>117</v>
      </c>
      <c r="G8879" s="2">
        <v>44406</v>
      </c>
      <c r="H8879" s="5">
        <v>0</v>
      </c>
      <c r="I8879" s="24" t="str">
        <f>VLOOKUP($E8879,Mapping!$A$2:$C$502,3,0)</f>
        <v>S3</v>
      </c>
      <c r="J8879" s="24" t="str">
        <f>VLOOKUP($E8879,Mapping!$A$2:$C$502,2,0)</f>
        <v>Facebook VO BAU</v>
      </c>
      <c r="K8879" s="24" t="str">
        <f>VLOOKUP(G8879,Mapping!$E$2:$F$246,2,0)</f>
        <v>S2</v>
      </c>
    </row>
    <row r="8880" spans="5:11" x14ac:dyDescent="0.25">
      <c r="E8880" s="5" t="s">
        <v>214</v>
      </c>
      <c r="F8880" s="1" t="s">
        <v>117</v>
      </c>
      <c r="G8880" s="2">
        <v>44406</v>
      </c>
      <c r="H8880" s="5">
        <v>0</v>
      </c>
      <c r="I8880" s="24" t="str">
        <f>VLOOKUP($E8880,Mapping!$A$2:$C$502,3,0)</f>
        <v>Pre</v>
      </c>
      <c r="J8880" s="24" t="str">
        <f>VLOOKUP($E8880,Mapping!$A$2:$C$502,2,0)</f>
        <v>Facebook VO Dynamic</v>
      </c>
      <c r="K8880" s="24" t="str">
        <f>VLOOKUP(G8880,Mapping!$E$2:$F$246,2,0)</f>
        <v>S2</v>
      </c>
    </row>
    <row r="8881" spans="5:11" x14ac:dyDescent="0.25">
      <c r="E8881" s="5" t="s">
        <v>215</v>
      </c>
      <c r="F8881" s="1" t="s">
        <v>117</v>
      </c>
      <c r="G8881" s="2">
        <v>44406</v>
      </c>
      <c r="H8881" s="5">
        <v>0</v>
      </c>
      <c r="I8881" s="24" t="str">
        <f>VLOOKUP($E8881,Mapping!$A$2:$C$502,3,0)</f>
        <v>S1</v>
      </c>
      <c r="J8881" s="24" t="str">
        <f>VLOOKUP($E8881,Mapping!$A$2:$C$502,2,0)</f>
        <v>Facebook VO Dynamic</v>
      </c>
      <c r="K8881" s="24" t="str">
        <f>VLOOKUP(G8881,Mapping!$E$2:$F$246,2,0)</f>
        <v>S2</v>
      </c>
    </row>
    <row r="8882" spans="5:11" x14ac:dyDescent="0.25">
      <c r="E8882" s="5" t="s">
        <v>216</v>
      </c>
      <c r="F8882" s="1" t="s">
        <v>117</v>
      </c>
      <c r="G8882" s="2">
        <v>44406</v>
      </c>
      <c r="H8882" s="5">
        <v>0</v>
      </c>
      <c r="I8882" s="24" t="str">
        <f>VLOOKUP($E8882,Mapping!$A$2:$C$502,3,0)</f>
        <v>Pre</v>
      </c>
      <c r="J8882" s="24" t="str">
        <f>VLOOKUP($E8882,Mapping!$A$2:$C$502,2,0)</f>
        <v>Google Display</v>
      </c>
      <c r="K8882" s="24" t="str">
        <f>VLOOKUP(G8882,Mapping!$E$2:$F$246,2,0)</f>
        <v>S2</v>
      </c>
    </row>
    <row r="8883" spans="5:11" x14ac:dyDescent="0.25">
      <c r="E8883" s="5" t="s">
        <v>217</v>
      </c>
      <c r="F8883" s="1" t="s">
        <v>117</v>
      </c>
      <c r="G8883" s="2">
        <v>44406</v>
      </c>
      <c r="H8883" s="5">
        <v>0</v>
      </c>
      <c r="I8883" s="24">
        <f>VLOOKUP($E8883,Mapping!$A$2:$C$502,3,0)</f>
        <v>0</v>
      </c>
      <c r="J8883" s="24" t="str">
        <f>VLOOKUP($E8883,Mapping!$A$2:$C$502,2,0)</f>
        <v>Google Display</v>
      </c>
      <c r="K8883" s="24" t="str">
        <f>VLOOKUP(G8883,Mapping!$E$2:$F$246,2,0)</f>
        <v>S2</v>
      </c>
    </row>
    <row r="8884" spans="5:11" x14ac:dyDescent="0.25">
      <c r="E8884" s="5" t="s">
        <v>229</v>
      </c>
      <c r="F8884" s="1" t="s">
        <v>117</v>
      </c>
      <c r="G8884" s="2">
        <v>44406</v>
      </c>
      <c r="H8884" s="5">
        <v>13333.487714676001</v>
      </c>
      <c r="I8884" s="24">
        <f>VLOOKUP($E8884,Mapping!$A$2:$C$502,3,0)</f>
        <v>0</v>
      </c>
      <c r="J8884" s="24" t="str">
        <f>VLOOKUP($E8884,Mapping!$A$2:$C$502,2,0)</f>
        <v>Google Display</v>
      </c>
      <c r="K8884" s="24" t="str">
        <f>VLOOKUP(G8884,Mapping!$E$2:$F$246,2,0)</f>
        <v>S2</v>
      </c>
    </row>
    <row r="8885" spans="5:11" x14ac:dyDescent="0.25">
      <c r="E8885" s="5" t="s">
        <v>218</v>
      </c>
      <c r="F8885" s="1" t="s">
        <v>117</v>
      </c>
      <c r="G8885" s="2">
        <v>44406</v>
      </c>
      <c r="H8885" s="5">
        <v>0</v>
      </c>
      <c r="I8885" s="24">
        <f>VLOOKUP($E8885,Mapping!$A$2:$C$502,3,0)</f>
        <v>0</v>
      </c>
      <c r="J8885" s="24" t="str">
        <f>VLOOKUP($E8885,Mapping!$A$2:$C$502,2,0)</f>
        <v>Google Display</v>
      </c>
      <c r="K8885" s="24" t="str">
        <f>VLOOKUP(G8885,Mapping!$E$2:$F$246,2,0)</f>
        <v>S2</v>
      </c>
    </row>
    <row r="8886" spans="5:11" x14ac:dyDescent="0.25">
      <c r="E8886" s="5" t="s">
        <v>230</v>
      </c>
      <c r="F8886" s="1" t="s">
        <v>117</v>
      </c>
      <c r="G8886" s="2">
        <v>44406</v>
      </c>
      <c r="H8886" s="5">
        <v>0</v>
      </c>
      <c r="I8886" s="24" t="str">
        <f>VLOOKUP($E8886,Mapping!$A$2:$C$502,3,0)</f>
        <v>S1</v>
      </c>
      <c r="J8886" s="24" t="str">
        <f>VLOOKUP($E8886,Mapping!$A$2:$C$502,2,0)</f>
        <v>Google Display</v>
      </c>
      <c r="K8886" s="24" t="str">
        <f>VLOOKUP(G8886,Mapping!$E$2:$F$246,2,0)</f>
        <v>S2</v>
      </c>
    </row>
    <row r="8887" spans="5:11" x14ac:dyDescent="0.25">
      <c r="E8887" s="5" t="s">
        <v>219</v>
      </c>
      <c r="F8887" s="1" t="s">
        <v>117</v>
      </c>
      <c r="G8887" s="2">
        <v>44406</v>
      </c>
      <c r="H8887" s="5">
        <v>0</v>
      </c>
      <c r="I8887" s="24" t="str">
        <f>VLOOKUP($E8887,Mapping!$A$2:$C$502,3,0)</f>
        <v>Pre</v>
      </c>
      <c r="J8887" s="24" t="str">
        <f>VLOOKUP($E8887,Mapping!$A$2:$C$502,2,0)</f>
        <v>Google Youtube</v>
      </c>
      <c r="K8887" s="24" t="str">
        <f>VLOOKUP(G8887,Mapping!$E$2:$F$246,2,0)</f>
        <v>S2</v>
      </c>
    </row>
    <row r="8888" spans="5:11" x14ac:dyDescent="0.25">
      <c r="E8888" s="5" t="s">
        <v>220</v>
      </c>
      <c r="F8888" s="1" t="s">
        <v>117</v>
      </c>
      <c r="G8888" s="2">
        <v>44406</v>
      </c>
      <c r="H8888" s="5">
        <v>0</v>
      </c>
      <c r="I8888" s="24">
        <f>VLOOKUP($E8888,Mapping!$A$2:$C$502,3,0)</f>
        <v>0</v>
      </c>
      <c r="J8888" s="24" t="str">
        <f>VLOOKUP($E8888,Mapping!$A$2:$C$502,2,0)</f>
        <v>Google Youtube</v>
      </c>
      <c r="K8888" s="24" t="str">
        <f>VLOOKUP(G8888,Mapping!$E$2:$F$246,2,0)</f>
        <v>S2</v>
      </c>
    </row>
    <row r="8889" spans="5:11" x14ac:dyDescent="0.25">
      <c r="E8889" s="5" t="s">
        <v>231</v>
      </c>
      <c r="F8889" s="1" t="s">
        <v>117</v>
      </c>
      <c r="G8889" s="2">
        <v>44406</v>
      </c>
      <c r="H8889" s="5">
        <v>11596.160533812999</v>
      </c>
      <c r="I8889" s="24">
        <f>VLOOKUP($E8889,Mapping!$A$2:$C$502,3,0)</f>
        <v>0</v>
      </c>
      <c r="J8889" s="24" t="str">
        <f>VLOOKUP($E8889,Mapping!$A$2:$C$502,2,0)</f>
        <v>Google Youtube</v>
      </c>
      <c r="K8889" s="24" t="str">
        <f>VLOOKUP(G8889,Mapping!$E$2:$F$246,2,0)</f>
        <v>S2</v>
      </c>
    </row>
    <row r="8890" spans="5:11" x14ac:dyDescent="0.25">
      <c r="E8890" s="5" t="s">
        <v>221</v>
      </c>
      <c r="F8890" s="1" t="s">
        <v>117</v>
      </c>
      <c r="G8890" s="2">
        <v>44406</v>
      </c>
      <c r="H8890" s="5">
        <v>0</v>
      </c>
      <c r="I8890" s="24">
        <f>VLOOKUP($E8890,Mapping!$A$2:$C$502,3,0)</f>
        <v>0</v>
      </c>
      <c r="J8890" s="24" t="str">
        <f>VLOOKUP($E8890,Mapping!$A$2:$C$502,2,0)</f>
        <v>Google Youtube</v>
      </c>
      <c r="K8890" s="24" t="str">
        <f>VLOOKUP(G8890,Mapping!$E$2:$F$246,2,0)</f>
        <v>S2</v>
      </c>
    </row>
    <row r="8891" spans="5:11" x14ac:dyDescent="0.25">
      <c r="E8891" s="5" t="s">
        <v>232</v>
      </c>
      <c r="F8891" s="1" t="s">
        <v>117</v>
      </c>
      <c r="G8891" s="2">
        <v>44406</v>
      </c>
      <c r="H8891" s="5">
        <v>0</v>
      </c>
      <c r="I8891" s="24" t="str">
        <f>VLOOKUP($E8891,Mapping!$A$2:$C$502,3,0)</f>
        <v>S1</v>
      </c>
      <c r="J8891" s="24" t="str">
        <f>VLOOKUP($E8891,Mapping!$A$2:$C$502,2,0)</f>
        <v>Google Youtube</v>
      </c>
      <c r="K8891" s="24" t="str">
        <f>VLOOKUP(G8891,Mapping!$E$2:$F$246,2,0)</f>
        <v>S2</v>
      </c>
    </row>
    <row r="8892" spans="5:11" x14ac:dyDescent="0.25">
      <c r="E8892" s="5" t="s">
        <v>73</v>
      </c>
      <c r="F8892" s="1" t="s">
        <v>117</v>
      </c>
      <c r="G8892" s="2">
        <v>44406</v>
      </c>
      <c r="H8892" s="5">
        <v>282876.95580592903</v>
      </c>
      <c r="I8892" s="24">
        <f>VLOOKUP($E8892,Mapping!$A$2:$C$502,3,0)</f>
        <v>0</v>
      </c>
      <c r="J8892" s="24">
        <f>VLOOKUP($E8892,Mapping!$A$2:$C$502,2,0)</f>
        <v>0</v>
      </c>
      <c r="K8892" s="24" t="str">
        <f>VLOOKUP(G8892,Mapping!$E$2:$F$246,2,0)</f>
        <v>S2</v>
      </c>
    </row>
    <row r="8893" spans="5:11" x14ac:dyDescent="0.25">
      <c r="E8893" s="5" t="s">
        <v>149</v>
      </c>
      <c r="F8893" s="1" t="s">
        <v>117</v>
      </c>
      <c r="G8893" s="2">
        <v>44406</v>
      </c>
      <c r="H8893" s="5">
        <v>0</v>
      </c>
      <c r="I8893" s="24">
        <f>VLOOKUP($E8893,Mapping!$A$2:$C$502,3,0)</f>
        <v>0</v>
      </c>
      <c r="J8893" s="24" t="str">
        <f>VLOOKUP($E8893,Mapping!$A$2:$C$502,2,0)</f>
        <v>Event After Effect</v>
      </c>
      <c r="K8893" s="24" t="str">
        <f>VLOOKUP(G8893,Mapping!$E$2:$F$246,2,0)</f>
        <v>S2</v>
      </c>
    </row>
    <row r="8894" spans="5:11" x14ac:dyDescent="0.25">
      <c r="E8894" s="5" t="s">
        <v>150</v>
      </c>
      <c r="F8894" s="1" t="s">
        <v>117</v>
      </c>
      <c r="G8894" s="2">
        <v>44406</v>
      </c>
      <c r="H8894" s="5">
        <v>0</v>
      </c>
      <c r="I8894" s="24">
        <f>VLOOKUP($E8894,Mapping!$A$2:$C$502,3,0)</f>
        <v>0</v>
      </c>
      <c r="J8894" s="24" t="str">
        <f>VLOOKUP($E8894,Mapping!$A$2:$C$502,2,0)</f>
        <v>Internal Event</v>
      </c>
      <c r="K8894" s="24" t="str">
        <f>VLOOKUP(G8894,Mapping!$E$2:$F$246,2,0)</f>
        <v>S2</v>
      </c>
    </row>
    <row r="8895" spans="5:11" x14ac:dyDescent="0.25">
      <c r="E8895" s="5" t="s">
        <v>151</v>
      </c>
      <c r="F8895" s="1" t="s">
        <v>117</v>
      </c>
      <c r="G8895" s="2">
        <v>44406</v>
      </c>
      <c r="H8895" s="5">
        <v>0</v>
      </c>
      <c r="I8895" s="24">
        <f>VLOOKUP($E8895,Mapping!$A$2:$C$502,3,0)</f>
        <v>0</v>
      </c>
      <c r="J8895" s="24" t="str">
        <f>VLOOKUP($E8895,Mapping!$A$2:$C$502,2,0)</f>
        <v>Internal Event</v>
      </c>
      <c r="K8895" s="24" t="str">
        <f>VLOOKUP(G8895,Mapping!$E$2:$F$246,2,0)</f>
        <v>S2</v>
      </c>
    </row>
    <row r="8896" spans="5:11" x14ac:dyDescent="0.25">
      <c r="E8896" s="5" t="s">
        <v>152</v>
      </c>
      <c r="F8896" s="1" t="s">
        <v>117</v>
      </c>
      <c r="G8896" s="2">
        <v>44406</v>
      </c>
      <c r="H8896" s="5">
        <v>0</v>
      </c>
      <c r="I8896" s="24">
        <f>VLOOKUP($E8896,Mapping!$A$2:$C$502,3,0)</f>
        <v>0</v>
      </c>
      <c r="J8896" s="24" t="str">
        <f>VLOOKUP($E8896,Mapping!$A$2:$C$502,2,0)</f>
        <v>Internal Event</v>
      </c>
      <c r="K8896" s="24" t="str">
        <f>VLOOKUP(G8896,Mapping!$E$2:$F$246,2,0)</f>
        <v>S2</v>
      </c>
    </row>
    <row r="8897" spans="5:11" x14ac:dyDescent="0.25">
      <c r="E8897" s="5" t="s">
        <v>153</v>
      </c>
      <c r="F8897" s="1" t="s">
        <v>117</v>
      </c>
      <c r="G8897" s="2">
        <v>44406</v>
      </c>
      <c r="H8897" s="5">
        <v>0</v>
      </c>
      <c r="I8897" s="24">
        <f>VLOOKUP($E8897,Mapping!$A$2:$C$502,3,0)</f>
        <v>0</v>
      </c>
      <c r="J8897" s="24" t="str">
        <f>VLOOKUP($E8897,Mapping!$A$2:$C$502,2,0)</f>
        <v>Monday Effect</v>
      </c>
      <c r="K8897" s="24" t="str">
        <f>VLOOKUP(G8897,Mapping!$E$2:$F$246,2,0)</f>
        <v>S2</v>
      </c>
    </row>
    <row r="8898" spans="5:11" x14ac:dyDescent="0.25">
      <c r="E8898" s="5" t="s">
        <v>154</v>
      </c>
      <c r="F8898" s="1" t="s">
        <v>117</v>
      </c>
      <c r="G8898" s="2">
        <v>44406</v>
      </c>
      <c r="H8898" s="5">
        <v>0</v>
      </c>
      <c r="I8898" s="24">
        <f>VLOOKUP($E8898,Mapping!$A$2:$C$502,3,0)</f>
        <v>0</v>
      </c>
      <c r="J8898" s="24" t="str">
        <f>VLOOKUP($E8898,Mapping!$A$2:$C$502,2,0)</f>
        <v>New Content</v>
      </c>
      <c r="K8898" s="24" t="str">
        <f>VLOOKUP(G8898,Mapping!$E$2:$F$246,2,0)</f>
        <v>S2</v>
      </c>
    </row>
    <row r="8899" spans="5:11" x14ac:dyDescent="0.25">
      <c r="E8899" s="5" t="s">
        <v>155</v>
      </c>
      <c r="F8899" s="1" t="s">
        <v>117</v>
      </c>
      <c r="G8899" s="2">
        <v>44406</v>
      </c>
      <c r="H8899" s="5">
        <v>0</v>
      </c>
      <c r="I8899" s="24">
        <f>VLOOKUP($E8899,Mapping!$A$2:$C$502,3,0)</f>
        <v>0</v>
      </c>
      <c r="J8899" s="24" t="str">
        <f>VLOOKUP($E8899,Mapping!$A$2:$C$502,2,0)</f>
        <v>Internal Event</v>
      </c>
      <c r="K8899" s="24" t="str">
        <f>VLOOKUP(G8899,Mapping!$E$2:$F$246,2,0)</f>
        <v>S2</v>
      </c>
    </row>
    <row r="8900" spans="5:11" x14ac:dyDescent="0.25">
      <c r="E8900" s="5" t="s">
        <v>156</v>
      </c>
      <c r="F8900" s="1" t="s">
        <v>117</v>
      </c>
      <c r="G8900" s="2">
        <v>44406</v>
      </c>
      <c r="H8900" s="5">
        <v>0</v>
      </c>
      <c r="I8900" s="24">
        <f>VLOOKUP($E8900,Mapping!$A$2:$C$502,3,0)</f>
        <v>0</v>
      </c>
      <c r="J8900" s="24" t="str">
        <f>VLOOKUP($E8900,Mapping!$A$2:$C$502,2,0)</f>
        <v>Internal Event</v>
      </c>
      <c r="K8900" s="24" t="str">
        <f>VLOOKUP(G8900,Mapping!$E$2:$F$246,2,0)</f>
        <v>S2</v>
      </c>
    </row>
    <row r="8901" spans="5:11" x14ac:dyDescent="0.25">
      <c r="E8901" s="5" t="s">
        <v>233</v>
      </c>
      <c r="F8901" s="1" t="s">
        <v>117</v>
      </c>
      <c r="G8901" s="2">
        <v>44406</v>
      </c>
      <c r="H8901" s="5">
        <v>1591.3075823573599</v>
      </c>
      <c r="I8901" s="24" t="str">
        <f>VLOOKUP($E8901,Mapping!$A$2:$C$502,3,0)</f>
        <v>S2</v>
      </c>
      <c r="J8901" s="24" t="str">
        <f>VLOOKUP($E8901,Mapping!$A$2:$C$502,2,0)</f>
        <v>Reddit</v>
      </c>
      <c r="K8901" s="24" t="str">
        <f>VLOOKUP(G8901,Mapping!$E$2:$F$246,2,0)</f>
        <v>S2</v>
      </c>
    </row>
    <row r="8902" spans="5:11" x14ac:dyDescent="0.25">
      <c r="E8902" s="5" t="s">
        <v>158</v>
      </c>
      <c r="F8902" s="1" t="s">
        <v>117</v>
      </c>
      <c r="G8902" s="2">
        <v>44406</v>
      </c>
      <c r="H8902" s="5">
        <v>0</v>
      </c>
      <c r="I8902" s="24">
        <f>VLOOKUP($E8902,Mapping!$A$2:$C$502,3,0)</f>
        <v>0</v>
      </c>
      <c r="J8902" s="24" t="str">
        <f>VLOOKUP($E8902,Mapping!$A$2:$C$502,2,0)</f>
        <v>Internal Event</v>
      </c>
      <c r="K8902" s="24" t="str">
        <f>VLOOKUP(G8902,Mapping!$E$2:$F$246,2,0)</f>
        <v>S2</v>
      </c>
    </row>
    <row r="8903" spans="5:11" x14ac:dyDescent="0.25">
      <c r="E8903" s="5" t="s">
        <v>159</v>
      </c>
      <c r="F8903" s="1" t="s">
        <v>117</v>
      </c>
      <c r="G8903" s="2">
        <v>44406</v>
      </c>
      <c r="H8903" s="5">
        <v>0</v>
      </c>
      <c r="I8903" s="24">
        <f>VLOOKUP($E8903,Mapping!$A$2:$C$502,3,0)</f>
        <v>0</v>
      </c>
      <c r="J8903" s="24" t="str">
        <f>VLOOKUP($E8903,Mapping!$A$2:$C$502,2,0)</f>
        <v>Event After Effect</v>
      </c>
      <c r="K8903" s="24" t="str">
        <f>VLOOKUP(G8903,Mapping!$E$2:$F$246,2,0)</f>
        <v>S2</v>
      </c>
    </row>
    <row r="8904" spans="5:11" x14ac:dyDescent="0.25">
      <c r="E8904" s="5" t="s">
        <v>160</v>
      </c>
      <c r="F8904" s="1" t="s">
        <v>117</v>
      </c>
      <c r="G8904" s="2">
        <v>44406</v>
      </c>
      <c r="H8904" s="5">
        <v>0</v>
      </c>
      <c r="I8904" s="24">
        <f>VLOOKUP($E8904,Mapping!$A$2:$C$502,3,0)</f>
        <v>0</v>
      </c>
      <c r="J8904" s="24" t="str">
        <f>VLOOKUP($E8904,Mapping!$A$2:$C$502,2,0)</f>
        <v>Event After Effect</v>
      </c>
      <c r="K8904" s="24" t="str">
        <f>VLOOKUP(G8904,Mapping!$E$2:$F$246,2,0)</f>
        <v>S2</v>
      </c>
    </row>
    <row r="8905" spans="5:11" x14ac:dyDescent="0.25">
      <c r="E8905" s="5" t="s">
        <v>161</v>
      </c>
      <c r="F8905" s="1" t="s">
        <v>117</v>
      </c>
      <c r="G8905" s="2">
        <v>44406</v>
      </c>
      <c r="H8905" s="5">
        <v>0</v>
      </c>
      <c r="I8905" s="24">
        <f>VLOOKUP($E8905,Mapping!$A$2:$C$502,3,0)</f>
        <v>0</v>
      </c>
      <c r="J8905" s="24" t="str">
        <f>VLOOKUP($E8905,Mapping!$A$2:$C$502,2,0)</f>
        <v>Internal Event</v>
      </c>
      <c r="K8905" s="24" t="str">
        <f>VLOOKUP(G8905,Mapping!$E$2:$F$246,2,0)</f>
        <v>S2</v>
      </c>
    </row>
    <row r="8906" spans="5:11" x14ac:dyDescent="0.25">
      <c r="E8906" s="5" t="s">
        <v>162</v>
      </c>
      <c r="F8906" s="1" t="s">
        <v>117</v>
      </c>
      <c r="G8906" s="2">
        <v>44406</v>
      </c>
      <c r="H8906" s="5">
        <v>0</v>
      </c>
      <c r="I8906" s="24">
        <f>VLOOKUP($E8906,Mapping!$A$2:$C$502,3,0)</f>
        <v>0</v>
      </c>
      <c r="J8906" s="24" t="str">
        <f>VLOOKUP($E8906,Mapping!$A$2:$C$502,2,0)</f>
        <v>Tuesday Effect</v>
      </c>
      <c r="K8906" s="24" t="str">
        <f>VLOOKUP(G8906,Mapping!$E$2:$F$246,2,0)</f>
        <v>S2</v>
      </c>
    </row>
    <row r="8907" spans="5:11" x14ac:dyDescent="0.25">
      <c r="E8907" s="5" t="s">
        <v>222</v>
      </c>
      <c r="F8907" s="1" t="s">
        <v>117</v>
      </c>
      <c r="G8907" s="2">
        <v>44406</v>
      </c>
      <c r="H8907" s="5">
        <v>0</v>
      </c>
      <c r="I8907" s="24" t="str">
        <f>VLOOKUP($E8907,Mapping!$A$2:$C$502,3,0)</f>
        <v>Pre</v>
      </c>
      <c r="J8907" s="24" t="str">
        <f>VLOOKUP($E8907,Mapping!$A$2:$C$502,2,0)</f>
        <v>Unity</v>
      </c>
      <c r="K8907" s="24" t="str">
        <f>VLOOKUP(G8907,Mapping!$E$2:$F$246,2,0)</f>
        <v>S2</v>
      </c>
    </row>
    <row r="8908" spans="5:11" x14ac:dyDescent="0.25">
      <c r="E8908" s="5" t="s">
        <v>234</v>
      </c>
      <c r="F8908" s="1" t="s">
        <v>117</v>
      </c>
      <c r="G8908" s="2">
        <v>44406</v>
      </c>
      <c r="H8908" s="5">
        <v>0</v>
      </c>
      <c r="I8908" s="24" t="str">
        <f>VLOOKUP($E8908,Mapping!$A$2:$C$502,3,0)</f>
        <v>S1</v>
      </c>
      <c r="J8908" s="24" t="str">
        <f>VLOOKUP($E8908,Mapping!$A$2:$C$502,2,0)</f>
        <v>Unity</v>
      </c>
      <c r="K8908" s="24" t="str">
        <f>VLOOKUP(G8908,Mapping!$E$2:$F$246,2,0)</f>
        <v>S2</v>
      </c>
    </row>
    <row r="8909" spans="5:11" x14ac:dyDescent="0.25">
      <c r="E8909" s="5" t="s">
        <v>235</v>
      </c>
      <c r="F8909" s="1" t="s">
        <v>117</v>
      </c>
      <c r="G8909" s="2">
        <v>44406</v>
      </c>
      <c r="H8909" s="5">
        <v>5096.3463496630502</v>
      </c>
      <c r="I8909" s="24" t="str">
        <f>VLOOKUP($E8909,Mapping!$A$2:$C$502,3,0)</f>
        <v>S2</v>
      </c>
      <c r="J8909" s="24" t="str">
        <f>VLOOKUP($E8909,Mapping!$A$2:$C$502,2,0)</f>
        <v>Unity</v>
      </c>
      <c r="K8909" s="24" t="str">
        <f>VLOOKUP(G8909,Mapping!$E$2:$F$246,2,0)</f>
        <v>S2</v>
      </c>
    </row>
    <row r="8910" spans="5:11" x14ac:dyDescent="0.25">
      <c r="E8910" s="5" t="s">
        <v>247</v>
      </c>
      <c r="F8910" s="1" t="s">
        <v>117</v>
      </c>
      <c r="G8910" s="2">
        <v>44406</v>
      </c>
      <c r="H8910" s="5">
        <v>0</v>
      </c>
      <c r="I8910" s="24" t="str">
        <f>VLOOKUP($E8910,Mapping!$A$2:$C$502,3,0)</f>
        <v>S3</v>
      </c>
      <c r="J8910" s="24" t="str">
        <f>VLOOKUP($E8910,Mapping!$A$2:$C$502,2,0)</f>
        <v>Unity</v>
      </c>
      <c r="K8910" s="24" t="str">
        <f>VLOOKUP(G8910,Mapping!$E$2:$F$246,2,0)</f>
        <v>S2</v>
      </c>
    </row>
    <row r="8911" spans="5:11" x14ac:dyDescent="0.25">
      <c r="E8911" s="5" t="s">
        <v>200</v>
      </c>
      <c r="F8911" s="1" t="s">
        <v>117</v>
      </c>
      <c r="G8911" s="2">
        <v>44407</v>
      </c>
      <c r="H8911" s="5">
        <v>10475.5763931808</v>
      </c>
      <c r="I8911" s="24">
        <f>VLOOKUP($E8911,Mapping!$A$2:$C$502,3,0)</f>
        <v>0</v>
      </c>
      <c r="J8911" s="24" t="str">
        <f>VLOOKUP($E8911,Mapping!$A$2:$C$502,2,0)</f>
        <v>Apple Search</v>
      </c>
      <c r="K8911" s="24" t="str">
        <f>VLOOKUP(G8911,Mapping!$E$2:$F$246,2,0)</f>
        <v>S2</v>
      </c>
    </row>
    <row r="8912" spans="5:11" x14ac:dyDescent="0.25">
      <c r="E8912" s="5" t="s">
        <v>227</v>
      </c>
      <c r="F8912" s="1" t="s">
        <v>117</v>
      </c>
      <c r="G8912" s="2">
        <v>44407</v>
      </c>
      <c r="H8912" s="5">
        <v>3675.1676341612801</v>
      </c>
      <c r="I8912" s="24">
        <f>VLOOKUP($E8912,Mapping!$A$2:$C$502,3,0)</f>
        <v>0</v>
      </c>
      <c r="J8912" s="24" t="str">
        <f>VLOOKUP($E8912,Mapping!$A$2:$C$502,2,0)</f>
        <v>Applovin Rewarded</v>
      </c>
      <c r="K8912" s="24" t="str">
        <f>VLOOKUP(G8912,Mapping!$E$2:$F$246,2,0)</f>
        <v>S2</v>
      </c>
    </row>
    <row r="8913" spans="5:11" x14ac:dyDescent="0.25">
      <c r="E8913" s="5" t="s">
        <v>201</v>
      </c>
      <c r="F8913" s="1" t="s">
        <v>117</v>
      </c>
      <c r="G8913" s="2">
        <v>44407</v>
      </c>
      <c r="H8913" s="5">
        <v>1529.82302654097</v>
      </c>
      <c r="I8913" s="24">
        <f>VLOOKUP($E8913,Mapping!$A$2:$C$502,3,0)</f>
        <v>0</v>
      </c>
      <c r="J8913" s="24" t="str">
        <f>VLOOKUP($E8913,Mapping!$A$2:$C$502,2,0)</f>
        <v>Applovin Video</v>
      </c>
      <c r="K8913" s="24" t="str">
        <f>VLOOKUP(G8913,Mapping!$E$2:$F$246,2,0)</f>
        <v>S2</v>
      </c>
    </row>
    <row r="8914" spans="5:11" x14ac:dyDescent="0.25">
      <c r="E8914" s="5" t="s">
        <v>143</v>
      </c>
      <c r="F8914" s="1" t="s">
        <v>117</v>
      </c>
      <c r="G8914" s="2">
        <v>44407</v>
      </c>
      <c r="H8914" s="5">
        <v>0</v>
      </c>
      <c r="I8914" s="24">
        <f>VLOOKUP($E8914,Mapping!$A$2:$C$502,3,0)</f>
        <v>0</v>
      </c>
      <c r="J8914" s="24" t="str">
        <f>VLOOKUP($E8914,Mapping!$A$2:$C$502,2,0)</f>
        <v>Bug Fix</v>
      </c>
      <c r="K8914" s="24" t="str">
        <f>VLOOKUP(G8914,Mapping!$E$2:$F$246,2,0)</f>
        <v>S2</v>
      </c>
    </row>
    <row r="8915" spans="5:11" x14ac:dyDescent="0.25">
      <c r="E8915" s="5" t="s">
        <v>144</v>
      </c>
      <c r="F8915" s="1" t="s">
        <v>117</v>
      </c>
      <c r="G8915" s="2">
        <v>44407</v>
      </c>
      <c r="H8915" s="5">
        <v>0</v>
      </c>
      <c r="I8915" s="24">
        <f>VLOOKUP($E8915,Mapping!$A$2:$C$502,3,0)</f>
        <v>0</v>
      </c>
      <c r="J8915" s="24" t="str">
        <f>VLOOKUP($E8915,Mapping!$A$2:$C$502,2,0)</f>
        <v>Bug Fix</v>
      </c>
      <c r="K8915" s="24" t="str">
        <f>VLOOKUP(G8915,Mapping!$E$2:$F$246,2,0)</f>
        <v>S2</v>
      </c>
    </row>
    <row r="8916" spans="5:11" x14ac:dyDescent="0.25">
      <c r="E8916" s="5" t="s">
        <v>226</v>
      </c>
      <c r="F8916" s="1" t="s">
        <v>117</v>
      </c>
      <c r="G8916" s="2">
        <v>44407</v>
      </c>
      <c r="H8916" s="5">
        <v>0</v>
      </c>
      <c r="I8916" s="24">
        <f>VLOOKUP($E8916,Mapping!$A$2:$C$502,3,0)</f>
        <v>0</v>
      </c>
      <c r="J8916" s="24" t="str">
        <f>VLOOKUP($E8916,Mapping!$A$2:$C$502,2,0)</f>
        <v>Bug Fix</v>
      </c>
      <c r="K8916" s="24" t="str">
        <f>VLOOKUP(G8916,Mapping!$E$2:$F$246,2,0)</f>
        <v>S2</v>
      </c>
    </row>
    <row r="8917" spans="5:11" x14ac:dyDescent="0.25">
      <c r="E8917" s="5" t="s">
        <v>146</v>
      </c>
      <c r="F8917" s="1" t="s">
        <v>117</v>
      </c>
      <c r="G8917" s="2">
        <v>44407</v>
      </c>
      <c r="H8917" s="5">
        <v>0</v>
      </c>
      <c r="I8917" s="24">
        <f>VLOOKUP($E8917,Mapping!$A$2:$C$502,3,0)</f>
        <v>0</v>
      </c>
      <c r="J8917" s="24" t="str">
        <f>VLOOKUP($E8917,Mapping!$A$2:$C$502,2,0)</f>
        <v>Event After Effect</v>
      </c>
      <c r="K8917" s="24" t="str">
        <f>VLOOKUP(G8917,Mapping!$E$2:$F$246,2,0)</f>
        <v>S2</v>
      </c>
    </row>
    <row r="8918" spans="5:11" x14ac:dyDescent="0.25">
      <c r="E8918" s="5" t="s">
        <v>228</v>
      </c>
      <c r="F8918" s="1" t="s">
        <v>117</v>
      </c>
      <c r="G8918" s="2">
        <v>44407</v>
      </c>
      <c r="H8918" s="5">
        <v>4434.8187031944399</v>
      </c>
      <c r="I8918" s="24">
        <f>VLOOKUP($E8918,Mapping!$A$2:$C$502,3,0)</f>
        <v>0</v>
      </c>
      <c r="J8918" s="24" t="str">
        <f>VLOOKUP($E8918,Mapping!$A$2:$C$502,2,0)</f>
        <v>Bytedance Global</v>
      </c>
      <c r="K8918" s="24" t="str">
        <f>VLOOKUP(G8918,Mapping!$E$2:$F$246,2,0)</f>
        <v>S2</v>
      </c>
    </row>
    <row r="8919" spans="5:11" x14ac:dyDescent="0.25">
      <c r="E8919" s="5" t="s">
        <v>180</v>
      </c>
      <c r="F8919" s="1" t="s">
        <v>117</v>
      </c>
      <c r="G8919" s="2">
        <v>44407</v>
      </c>
      <c r="H8919" s="5">
        <v>-11910.746463069399</v>
      </c>
      <c r="I8919" s="24">
        <f>VLOOKUP($E8919,Mapping!$A$2:$C$502,3,0)</f>
        <v>0</v>
      </c>
      <c r="J8919" s="24" t="str">
        <f>VLOOKUP($E8919,Mapping!$A$2:$C$502,2,0)</f>
        <v>Lords Mobile</v>
      </c>
      <c r="K8919" s="24" t="str">
        <f>VLOOKUP(G8919,Mapping!$E$2:$F$246,2,0)</f>
        <v>S2</v>
      </c>
    </row>
    <row r="8920" spans="5:11" x14ac:dyDescent="0.25">
      <c r="E8920" s="5" t="s">
        <v>181</v>
      </c>
      <c r="F8920" s="1" t="s">
        <v>117</v>
      </c>
      <c r="G8920" s="2">
        <v>44407</v>
      </c>
      <c r="H8920" s="5">
        <v>-9807.8779323710605</v>
      </c>
      <c r="I8920" s="24">
        <f>VLOOKUP($E8920,Mapping!$A$2:$C$502,3,0)</f>
        <v>0</v>
      </c>
      <c r="J8920" s="24" t="str">
        <f>VLOOKUP($E8920,Mapping!$A$2:$C$502,2,0)</f>
        <v>Rise of Kingdom</v>
      </c>
      <c r="K8920" s="24" t="str">
        <f>VLOOKUP(G8920,Mapping!$E$2:$F$246,2,0)</f>
        <v>S2</v>
      </c>
    </row>
    <row r="8921" spans="5:11" x14ac:dyDescent="0.25">
      <c r="E8921" s="5" t="s">
        <v>182</v>
      </c>
      <c r="F8921" s="1" t="s">
        <v>117</v>
      </c>
      <c r="G8921" s="2">
        <v>44407</v>
      </c>
      <c r="H8921" s="5">
        <v>-5211.3516453298798</v>
      </c>
      <c r="I8921" s="24">
        <f>VLOOKUP($E8921,Mapping!$A$2:$C$502,3,0)</f>
        <v>0</v>
      </c>
      <c r="J8921" s="24" t="str">
        <f>VLOOKUP($E8921,Mapping!$A$2:$C$502,2,0)</f>
        <v>West Game</v>
      </c>
      <c r="K8921" s="24" t="str">
        <f>VLOOKUP(G8921,Mapping!$E$2:$F$246,2,0)</f>
        <v>S2</v>
      </c>
    </row>
    <row r="8922" spans="5:11" x14ac:dyDescent="0.25">
      <c r="E8922" s="5" t="s">
        <v>148</v>
      </c>
      <c r="F8922" s="1" t="s">
        <v>117</v>
      </c>
      <c r="G8922" s="2">
        <v>44407</v>
      </c>
      <c r="H8922" s="5">
        <v>0</v>
      </c>
      <c r="I8922" s="24">
        <f>VLOOKUP($E8922,Mapping!$A$2:$C$502,3,0)</f>
        <v>0</v>
      </c>
      <c r="J8922" s="24" t="str">
        <f>VLOOKUP($E8922,Mapping!$A$2:$C$502,2,0)</f>
        <v>Event After Effect</v>
      </c>
      <c r="K8922" s="24" t="str">
        <f>VLOOKUP(G8922,Mapping!$E$2:$F$246,2,0)</f>
        <v>S2</v>
      </c>
    </row>
    <row r="8923" spans="5:11" x14ac:dyDescent="0.25">
      <c r="E8923" s="5" t="s">
        <v>202</v>
      </c>
      <c r="F8923" s="1" t="s">
        <v>117</v>
      </c>
      <c r="G8923" s="2">
        <v>44407</v>
      </c>
      <c r="H8923" s="5">
        <v>0</v>
      </c>
      <c r="I8923" s="24" t="str">
        <f>VLOOKUP($E8923,Mapping!$A$2:$C$502,3,0)</f>
        <v>S1</v>
      </c>
      <c r="J8923" s="24" t="str">
        <f>VLOOKUP($E8923,Mapping!$A$2:$C$502,2,0)</f>
        <v>Facebook AEO AAA</v>
      </c>
      <c r="K8923" s="24" t="str">
        <f>VLOOKUP(G8923,Mapping!$E$2:$F$246,2,0)</f>
        <v>S2</v>
      </c>
    </row>
    <row r="8924" spans="5:11" x14ac:dyDescent="0.25">
      <c r="E8924" s="5" t="s">
        <v>203</v>
      </c>
      <c r="F8924" s="1" t="s">
        <v>117</v>
      </c>
      <c r="G8924" s="2">
        <v>44407</v>
      </c>
      <c r="H8924" s="5">
        <v>11511.4858459853</v>
      </c>
      <c r="I8924" s="24" t="str">
        <f>VLOOKUP($E8924,Mapping!$A$2:$C$502,3,0)</f>
        <v>S2</v>
      </c>
      <c r="J8924" s="24" t="str">
        <f>VLOOKUP($E8924,Mapping!$A$2:$C$502,2,0)</f>
        <v>Facebook AEO AAA</v>
      </c>
      <c r="K8924" s="24" t="str">
        <f>VLOOKUP(G8924,Mapping!$E$2:$F$246,2,0)</f>
        <v>S2</v>
      </c>
    </row>
    <row r="8925" spans="5:11" x14ac:dyDescent="0.25">
      <c r="E8925" s="5" t="s">
        <v>243</v>
      </c>
      <c r="F8925" s="1" t="s">
        <v>117</v>
      </c>
      <c r="G8925" s="2">
        <v>44407</v>
      </c>
      <c r="H8925" s="5">
        <v>0</v>
      </c>
      <c r="I8925" s="24" t="str">
        <f>VLOOKUP($E8925,Mapping!$A$2:$C$502,3,0)</f>
        <v>S3</v>
      </c>
      <c r="J8925" s="24" t="str">
        <f>VLOOKUP($E8925,Mapping!$A$2:$C$502,2,0)</f>
        <v>Facebook AEO AAA</v>
      </c>
      <c r="K8925" s="24" t="str">
        <f>VLOOKUP(G8925,Mapping!$E$2:$F$246,2,0)</f>
        <v>S2</v>
      </c>
    </row>
    <row r="8926" spans="5:11" x14ac:dyDescent="0.25">
      <c r="E8926" s="5" t="s">
        <v>204</v>
      </c>
      <c r="F8926" s="1" t="s">
        <v>117</v>
      </c>
      <c r="G8926" s="2">
        <v>44407</v>
      </c>
      <c r="H8926" s="5">
        <v>0</v>
      </c>
      <c r="I8926" s="24" t="str">
        <f>VLOOKUP($E8926,Mapping!$A$2:$C$502,3,0)</f>
        <v>Pre</v>
      </c>
      <c r="J8926" s="24" t="str">
        <f>VLOOKUP($E8926,Mapping!$A$2:$C$502,2,0)</f>
        <v>Facebook AEO AAA</v>
      </c>
      <c r="K8926" s="24" t="str">
        <f>VLOOKUP(G8926,Mapping!$E$2:$F$246,2,0)</f>
        <v>S2</v>
      </c>
    </row>
    <row r="8927" spans="5:11" x14ac:dyDescent="0.25">
      <c r="E8927" s="5" t="s">
        <v>205</v>
      </c>
      <c r="F8927" s="1" t="s">
        <v>117</v>
      </c>
      <c r="G8927" s="2">
        <v>44407</v>
      </c>
      <c r="H8927" s="5">
        <v>0</v>
      </c>
      <c r="I8927" s="24" t="str">
        <f>VLOOKUP($E8927,Mapping!$A$2:$C$502,3,0)</f>
        <v>S1</v>
      </c>
      <c r="J8927" s="24" t="str">
        <f>VLOOKUP($E8927,Mapping!$A$2:$C$502,2,0)</f>
        <v>Facebook AEO BAU</v>
      </c>
      <c r="K8927" s="24" t="str">
        <f>VLOOKUP(G8927,Mapping!$E$2:$F$246,2,0)</f>
        <v>S2</v>
      </c>
    </row>
    <row r="8928" spans="5:11" x14ac:dyDescent="0.25">
      <c r="E8928" s="5" t="s">
        <v>206</v>
      </c>
      <c r="F8928" s="1" t="s">
        <v>117</v>
      </c>
      <c r="G8928" s="2">
        <v>44407</v>
      </c>
      <c r="H8928" s="5">
        <v>20417.2720605422</v>
      </c>
      <c r="I8928" s="24" t="str">
        <f>VLOOKUP($E8928,Mapping!$A$2:$C$502,3,0)</f>
        <v>S2</v>
      </c>
      <c r="J8928" s="24" t="str">
        <f>VLOOKUP($E8928,Mapping!$A$2:$C$502,2,0)</f>
        <v>Facebook AEO BAU</v>
      </c>
      <c r="K8928" s="24" t="str">
        <f>VLOOKUP(G8928,Mapping!$E$2:$F$246,2,0)</f>
        <v>S2</v>
      </c>
    </row>
    <row r="8929" spans="5:11" x14ac:dyDescent="0.25">
      <c r="E8929" s="5" t="s">
        <v>244</v>
      </c>
      <c r="F8929" s="1" t="s">
        <v>117</v>
      </c>
      <c r="G8929" s="2">
        <v>44407</v>
      </c>
      <c r="H8929" s="5">
        <v>0</v>
      </c>
      <c r="I8929" s="24" t="str">
        <f>VLOOKUP($E8929,Mapping!$A$2:$C$502,3,0)</f>
        <v>S3</v>
      </c>
      <c r="J8929" s="24" t="str">
        <f>VLOOKUP($E8929,Mapping!$A$2:$C$502,2,0)</f>
        <v>Facebook AEO BAU</v>
      </c>
      <c r="K8929" s="24" t="str">
        <f>VLOOKUP(G8929,Mapping!$E$2:$F$246,2,0)</f>
        <v>S2</v>
      </c>
    </row>
    <row r="8930" spans="5:11" x14ac:dyDescent="0.25">
      <c r="E8930" s="5" t="s">
        <v>207</v>
      </c>
      <c r="F8930" s="1" t="s">
        <v>117</v>
      </c>
      <c r="G8930" s="2">
        <v>44407</v>
      </c>
      <c r="H8930" s="5">
        <v>0</v>
      </c>
      <c r="I8930" s="24" t="str">
        <f>VLOOKUP($E8930,Mapping!$A$2:$C$502,3,0)</f>
        <v>Pre</v>
      </c>
      <c r="J8930" s="24" t="str">
        <f>VLOOKUP($E8930,Mapping!$A$2:$C$502,2,0)</f>
        <v>Facebook AEO BAU</v>
      </c>
      <c r="K8930" s="24" t="str">
        <f>VLOOKUP(G8930,Mapping!$E$2:$F$246,2,0)</f>
        <v>S2</v>
      </c>
    </row>
    <row r="8931" spans="5:11" x14ac:dyDescent="0.25">
      <c r="E8931" s="5" t="s">
        <v>208</v>
      </c>
      <c r="F8931" s="1" t="s">
        <v>117</v>
      </c>
      <c r="G8931" s="2">
        <v>44407</v>
      </c>
      <c r="H8931" s="5">
        <v>0</v>
      </c>
      <c r="I8931" s="24" t="str">
        <f>VLOOKUP($E8931,Mapping!$A$2:$C$502,3,0)</f>
        <v>Pre</v>
      </c>
      <c r="J8931" s="24" t="str">
        <f>VLOOKUP($E8931,Mapping!$A$2:$C$502,2,0)</f>
        <v>Facebook VO AAA</v>
      </c>
      <c r="K8931" s="24" t="str">
        <f>VLOOKUP(G8931,Mapping!$E$2:$F$246,2,0)</f>
        <v>S2</v>
      </c>
    </row>
    <row r="8932" spans="5:11" x14ac:dyDescent="0.25">
      <c r="E8932" s="5" t="s">
        <v>209</v>
      </c>
      <c r="F8932" s="1" t="s">
        <v>117</v>
      </c>
      <c r="G8932" s="2">
        <v>44407</v>
      </c>
      <c r="H8932" s="5">
        <v>0</v>
      </c>
      <c r="I8932" s="24" t="str">
        <f>VLOOKUP($E8932,Mapping!$A$2:$C$502,3,0)</f>
        <v>S1</v>
      </c>
      <c r="J8932" s="24" t="str">
        <f>VLOOKUP($E8932,Mapping!$A$2:$C$502,2,0)</f>
        <v>Facebook VO AAA</v>
      </c>
      <c r="K8932" s="24" t="str">
        <f>VLOOKUP(G8932,Mapping!$E$2:$F$246,2,0)</f>
        <v>S2</v>
      </c>
    </row>
    <row r="8933" spans="5:11" x14ac:dyDescent="0.25">
      <c r="E8933" s="5" t="s">
        <v>210</v>
      </c>
      <c r="F8933" s="1" t="s">
        <v>117</v>
      </c>
      <c r="G8933" s="2">
        <v>44407</v>
      </c>
      <c r="H8933" s="5">
        <v>3585.6276407903201</v>
      </c>
      <c r="I8933" s="24" t="str">
        <f>VLOOKUP($E8933,Mapping!$A$2:$C$502,3,0)</f>
        <v>S2</v>
      </c>
      <c r="J8933" s="24" t="str">
        <f>VLOOKUP($E8933,Mapping!$A$2:$C$502,2,0)</f>
        <v>Facebook VO AAA</v>
      </c>
      <c r="K8933" s="24" t="str">
        <f>VLOOKUP(G8933,Mapping!$E$2:$F$246,2,0)</f>
        <v>S2</v>
      </c>
    </row>
    <row r="8934" spans="5:11" x14ac:dyDescent="0.25">
      <c r="E8934" s="5" t="s">
        <v>245</v>
      </c>
      <c r="F8934" s="1" t="s">
        <v>117</v>
      </c>
      <c r="G8934" s="2">
        <v>44407</v>
      </c>
      <c r="H8934" s="5">
        <v>0</v>
      </c>
      <c r="I8934" s="24" t="str">
        <f>VLOOKUP($E8934,Mapping!$A$2:$C$502,3,0)</f>
        <v>S3</v>
      </c>
      <c r="J8934" s="24" t="str">
        <f>VLOOKUP($E8934,Mapping!$A$2:$C$502,2,0)</f>
        <v>Facebook VO AAA</v>
      </c>
      <c r="K8934" s="24" t="str">
        <f>VLOOKUP(G8934,Mapping!$E$2:$F$246,2,0)</f>
        <v>S2</v>
      </c>
    </row>
    <row r="8935" spans="5:11" x14ac:dyDescent="0.25">
      <c r="E8935" s="5" t="s">
        <v>211</v>
      </c>
      <c r="F8935" s="1" t="s">
        <v>117</v>
      </c>
      <c r="G8935" s="2">
        <v>44407</v>
      </c>
      <c r="H8935" s="5">
        <v>0</v>
      </c>
      <c r="I8935" s="24" t="str">
        <f>VLOOKUP($E8935,Mapping!$A$2:$C$502,3,0)</f>
        <v>Pre</v>
      </c>
      <c r="J8935" s="24" t="str">
        <f>VLOOKUP($E8935,Mapping!$A$2:$C$502,2,0)</f>
        <v>Facebook VO BAU</v>
      </c>
      <c r="K8935" s="24" t="str">
        <f>VLOOKUP(G8935,Mapping!$E$2:$F$246,2,0)</f>
        <v>S2</v>
      </c>
    </row>
    <row r="8936" spans="5:11" x14ac:dyDescent="0.25">
      <c r="E8936" s="5" t="s">
        <v>212</v>
      </c>
      <c r="F8936" s="1" t="s">
        <v>117</v>
      </c>
      <c r="G8936" s="2">
        <v>44407</v>
      </c>
      <c r="H8936" s="5">
        <v>0</v>
      </c>
      <c r="I8936" s="24" t="str">
        <f>VLOOKUP($E8936,Mapping!$A$2:$C$502,3,0)</f>
        <v>S1</v>
      </c>
      <c r="J8936" s="24" t="str">
        <f>VLOOKUP($E8936,Mapping!$A$2:$C$502,2,0)</f>
        <v>Facebook VO BAU</v>
      </c>
      <c r="K8936" s="24" t="str">
        <f>VLOOKUP(G8936,Mapping!$E$2:$F$246,2,0)</f>
        <v>S2</v>
      </c>
    </row>
    <row r="8937" spans="5:11" x14ac:dyDescent="0.25">
      <c r="E8937" s="5" t="s">
        <v>213</v>
      </c>
      <c r="F8937" s="1" t="s">
        <v>117</v>
      </c>
      <c r="G8937" s="2">
        <v>44407</v>
      </c>
      <c r="H8937" s="5">
        <v>5421.78527451013</v>
      </c>
      <c r="I8937" s="24" t="str">
        <f>VLOOKUP($E8937,Mapping!$A$2:$C$502,3,0)</f>
        <v>S2</v>
      </c>
      <c r="J8937" s="24" t="str">
        <f>VLOOKUP($E8937,Mapping!$A$2:$C$502,2,0)</f>
        <v>Facebook VO BAU</v>
      </c>
      <c r="K8937" s="24" t="str">
        <f>VLOOKUP(G8937,Mapping!$E$2:$F$246,2,0)</f>
        <v>S2</v>
      </c>
    </row>
    <row r="8938" spans="5:11" x14ac:dyDescent="0.25">
      <c r="E8938" s="5" t="s">
        <v>246</v>
      </c>
      <c r="F8938" s="1" t="s">
        <v>117</v>
      </c>
      <c r="G8938" s="2">
        <v>44407</v>
      </c>
      <c r="H8938" s="5">
        <v>0</v>
      </c>
      <c r="I8938" s="24" t="str">
        <f>VLOOKUP($E8938,Mapping!$A$2:$C$502,3,0)</f>
        <v>S3</v>
      </c>
      <c r="J8938" s="24" t="str">
        <f>VLOOKUP($E8938,Mapping!$A$2:$C$502,2,0)</f>
        <v>Facebook VO BAU</v>
      </c>
      <c r="K8938" s="24" t="str">
        <f>VLOOKUP(G8938,Mapping!$E$2:$F$246,2,0)</f>
        <v>S2</v>
      </c>
    </row>
    <row r="8939" spans="5:11" x14ac:dyDescent="0.25">
      <c r="E8939" s="5" t="s">
        <v>214</v>
      </c>
      <c r="F8939" s="1" t="s">
        <v>117</v>
      </c>
      <c r="G8939" s="2">
        <v>44407</v>
      </c>
      <c r="H8939" s="5">
        <v>0</v>
      </c>
      <c r="I8939" s="24" t="str">
        <f>VLOOKUP($E8939,Mapping!$A$2:$C$502,3,0)</f>
        <v>Pre</v>
      </c>
      <c r="J8939" s="24" t="str">
        <f>VLOOKUP($E8939,Mapping!$A$2:$C$502,2,0)</f>
        <v>Facebook VO Dynamic</v>
      </c>
      <c r="K8939" s="24" t="str">
        <f>VLOOKUP(G8939,Mapping!$E$2:$F$246,2,0)</f>
        <v>S2</v>
      </c>
    </row>
    <row r="8940" spans="5:11" x14ac:dyDescent="0.25">
      <c r="E8940" s="5" t="s">
        <v>215</v>
      </c>
      <c r="F8940" s="1" t="s">
        <v>117</v>
      </c>
      <c r="G8940" s="2">
        <v>44407</v>
      </c>
      <c r="H8940" s="5">
        <v>0</v>
      </c>
      <c r="I8940" s="24" t="str">
        <f>VLOOKUP($E8940,Mapping!$A$2:$C$502,3,0)</f>
        <v>S1</v>
      </c>
      <c r="J8940" s="24" t="str">
        <f>VLOOKUP($E8940,Mapping!$A$2:$C$502,2,0)</f>
        <v>Facebook VO Dynamic</v>
      </c>
      <c r="K8940" s="24" t="str">
        <f>VLOOKUP(G8940,Mapping!$E$2:$F$246,2,0)</f>
        <v>S2</v>
      </c>
    </row>
    <row r="8941" spans="5:11" x14ac:dyDescent="0.25">
      <c r="E8941" s="5" t="s">
        <v>216</v>
      </c>
      <c r="F8941" s="1" t="s">
        <v>117</v>
      </c>
      <c r="G8941" s="2">
        <v>44407</v>
      </c>
      <c r="H8941" s="5">
        <v>0</v>
      </c>
      <c r="I8941" s="24" t="str">
        <f>VLOOKUP($E8941,Mapping!$A$2:$C$502,3,0)</f>
        <v>Pre</v>
      </c>
      <c r="J8941" s="24" t="str">
        <f>VLOOKUP($E8941,Mapping!$A$2:$C$502,2,0)</f>
        <v>Google Display</v>
      </c>
      <c r="K8941" s="24" t="str">
        <f>VLOOKUP(G8941,Mapping!$E$2:$F$246,2,0)</f>
        <v>S2</v>
      </c>
    </row>
    <row r="8942" spans="5:11" x14ac:dyDescent="0.25">
      <c r="E8942" s="5" t="s">
        <v>217</v>
      </c>
      <c r="F8942" s="1" t="s">
        <v>117</v>
      </c>
      <c r="G8942" s="2">
        <v>44407</v>
      </c>
      <c r="H8942" s="5">
        <v>0</v>
      </c>
      <c r="I8942" s="24">
        <f>VLOOKUP($E8942,Mapping!$A$2:$C$502,3,0)</f>
        <v>0</v>
      </c>
      <c r="J8942" s="24" t="str">
        <f>VLOOKUP($E8942,Mapping!$A$2:$C$502,2,0)</f>
        <v>Google Display</v>
      </c>
      <c r="K8942" s="24" t="str">
        <f>VLOOKUP(G8942,Mapping!$E$2:$F$246,2,0)</f>
        <v>S2</v>
      </c>
    </row>
    <row r="8943" spans="5:11" x14ac:dyDescent="0.25">
      <c r="E8943" s="5" t="s">
        <v>229</v>
      </c>
      <c r="F8943" s="1" t="s">
        <v>117</v>
      </c>
      <c r="G8943" s="2">
        <v>44407</v>
      </c>
      <c r="H8943" s="5">
        <v>12913.345410858101</v>
      </c>
      <c r="I8943" s="24">
        <f>VLOOKUP($E8943,Mapping!$A$2:$C$502,3,0)</f>
        <v>0</v>
      </c>
      <c r="J8943" s="24" t="str">
        <f>VLOOKUP($E8943,Mapping!$A$2:$C$502,2,0)</f>
        <v>Google Display</v>
      </c>
      <c r="K8943" s="24" t="str">
        <f>VLOOKUP(G8943,Mapping!$E$2:$F$246,2,0)</f>
        <v>S2</v>
      </c>
    </row>
    <row r="8944" spans="5:11" x14ac:dyDescent="0.25">
      <c r="E8944" s="5" t="s">
        <v>218</v>
      </c>
      <c r="F8944" s="1" t="s">
        <v>117</v>
      </c>
      <c r="G8944" s="2">
        <v>44407</v>
      </c>
      <c r="H8944" s="5">
        <v>0</v>
      </c>
      <c r="I8944" s="24">
        <f>VLOOKUP($E8944,Mapping!$A$2:$C$502,3,0)</f>
        <v>0</v>
      </c>
      <c r="J8944" s="24" t="str">
        <f>VLOOKUP($E8944,Mapping!$A$2:$C$502,2,0)</f>
        <v>Google Display</v>
      </c>
      <c r="K8944" s="24" t="str">
        <f>VLOOKUP(G8944,Mapping!$E$2:$F$246,2,0)</f>
        <v>S2</v>
      </c>
    </row>
    <row r="8945" spans="5:11" x14ac:dyDescent="0.25">
      <c r="E8945" s="5" t="s">
        <v>230</v>
      </c>
      <c r="F8945" s="1" t="s">
        <v>117</v>
      </c>
      <c r="G8945" s="2">
        <v>44407</v>
      </c>
      <c r="H8945" s="5">
        <v>0</v>
      </c>
      <c r="I8945" s="24" t="str">
        <f>VLOOKUP($E8945,Mapping!$A$2:$C$502,3,0)</f>
        <v>S1</v>
      </c>
      <c r="J8945" s="24" t="str">
        <f>VLOOKUP($E8945,Mapping!$A$2:$C$502,2,0)</f>
        <v>Google Display</v>
      </c>
      <c r="K8945" s="24" t="str">
        <f>VLOOKUP(G8945,Mapping!$E$2:$F$246,2,0)</f>
        <v>S2</v>
      </c>
    </row>
    <row r="8946" spans="5:11" x14ac:dyDescent="0.25">
      <c r="E8946" s="5" t="s">
        <v>219</v>
      </c>
      <c r="F8946" s="1" t="s">
        <v>117</v>
      </c>
      <c r="G8946" s="2">
        <v>44407</v>
      </c>
      <c r="H8946" s="5">
        <v>0</v>
      </c>
      <c r="I8946" s="24" t="str">
        <f>VLOOKUP($E8946,Mapping!$A$2:$C$502,3,0)</f>
        <v>Pre</v>
      </c>
      <c r="J8946" s="24" t="str">
        <f>VLOOKUP($E8946,Mapping!$A$2:$C$502,2,0)</f>
        <v>Google Youtube</v>
      </c>
      <c r="K8946" s="24" t="str">
        <f>VLOOKUP(G8946,Mapping!$E$2:$F$246,2,0)</f>
        <v>S2</v>
      </c>
    </row>
    <row r="8947" spans="5:11" x14ac:dyDescent="0.25">
      <c r="E8947" s="5" t="s">
        <v>220</v>
      </c>
      <c r="F8947" s="1" t="s">
        <v>117</v>
      </c>
      <c r="G8947" s="2">
        <v>44407</v>
      </c>
      <c r="H8947" s="5">
        <v>0</v>
      </c>
      <c r="I8947" s="24">
        <f>VLOOKUP($E8947,Mapping!$A$2:$C$502,3,0)</f>
        <v>0</v>
      </c>
      <c r="J8947" s="24" t="str">
        <f>VLOOKUP($E8947,Mapping!$A$2:$C$502,2,0)</f>
        <v>Google Youtube</v>
      </c>
      <c r="K8947" s="24" t="str">
        <f>VLOOKUP(G8947,Mapping!$E$2:$F$246,2,0)</f>
        <v>S2</v>
      </c>
    </row>
    <row r="8948" spans="5:11" x14ac:dyDescent="0.25">
      <c r="E8948" s="5" t="s">
        <v>231</v>
      </c>
      <c r="F8948" s="1" t="s">
        <v>117</v>
      </c>
      <c r="G8948" s="2">
        <v>44407</v>
      </c>
      <c r="H8948" s="5">
        <v>11753.076200015201</v>
      </c>
      <c r="I8948" s="24">
        <f>VLOOKUP($E8948,Mapping!$A$2:$C$502,3,0)</f>
        <v>0</v>
      </c>
      <c r="J8948" s="24" t="str">
        <f>VLOOKUP($E8948,Mapping!$A$2:$C$502,2,0)</f>
        <v>Google Youtube</v>
      </c>
      <c r="K8948" s="24" t="str">
        <f>VLOOKUP(G8948,Mapping!$E$2:$F$246,2,0)</f>
        <v>S2</v>
      </c>
    </row>
    <row r="8949" spans="5:11" x14ac:dyDescent="0.25">
      <c r="E8949" s="5" t="s">
        <v>221</v>
      </c>
      <c r="F8949" s="1" t="s">
        <v>117</v>
      </c>
      <c r="G8949" s="2">
        <v>44407</v>
      </c>
      <c r="H8949" s="5">
        <v>0</v>
      </c>
      <c r="I8949" s="24">
        <f>VLOOKUP($E8949,Mapping!$A$2:$C$502,3,0)</f>
        <v>0</v>
      </c>
      <c r="J8949" s="24" t="str">
        <f>VLOOKUP($E8949,Mapping!$A$2:$C$502,2,0)</f>
        <v>Google Youtube</v>
      </c>
      <c r="K8949" s="24" t="str">
        <f>VLOOKUP(G8949,Mapping!$E$2:$F$246,2,0)</f>
        <v>S2</v>
      </c>
    </row>
    <row r="8950" spans="5:11" x14ac:dyDescent="0.25">
      <c r="E8950" s="5" t="s">
        <v>232</v>
      </c>
      <c r="F8950" s="1" t="s">
        <v>117</v>
      </c>
      <c r="G8950" s="2">
        <v>44407</v>
      </c>
      <c r="H8950" s="5">
        <v>0</v>
      </c>
      <c r="I8950" s="24" t="str">
        <f>VLOOKUP($E8950,Mapping!$A$2:$C$502,3,0)</f>
        <v>S1</v>
      </c>
      <c r="J8950" s="24" t="str">
        <f>VLOOKUP($E8950,Mapping!$A$2:$C$502,2,0)</f>
        <v>Google Youtube</v>
      </c>
      <c r="K8950" s="24" t="str">
        <f>VLOOKUP(G8950,Mapping!$E$2:$F$246,2,0)</f>
        <v>S2</v>
      </c>
    </row>
    <row r="8951" spans="5:11" x14ac:dyDescent="0.25">
      <c r="E8951" s="5" t="s">
        <v>73</v>
      </c>
      <c r="F8951" s="1" t="s">
        <v>117</v>
      </c>
      <c r="G8951" s="2">
        <v>44407</v>
      </c>
      <c r="H8951" s="5">
        <v>282876.95580592903</v>
      </c>
      <c r="I8951" s="24">
        <f>VLOOKUP($E8951,Mapping!$A$2:$C$502,3,0)</f>
        <v>0</v>
      </c>
      <c r="J8951" s="24">
        <f>VLOOKUP($E8951,Mapping!$A$2:$C$502,2,0)</f>
        <v>0</v>
      </c>
      <c r="K8951" s="24" t="str">
        <f>VLOOKUP(G8951,Mapping!$E$2:$F$246,2,0)</f>
        <v>S2</v>
      </c>
    </row>
    <row r="8952" spans="5:11" x14ac:dyDescent="0.25">
      <c r="E8952" s="5" t="s">
        <v>149</v>
      </c>
      <c r="F8952" s="1" t="s">
        <v>117</v>
      </c>
      <c r="G8952" s="2">
        <v>44407</v>
      </c>
      <c r="H8952" s="5">
        <v>0</v>
      </c>
      <c r="I8952" s="24">
        <f>VLOOKUP($E8952,Mapping!$A$2:$C$502,3,0)</f>
        <v>0</v>
      </c>
      <c r="J8952" s="24" t="str">
        <f>VLOOKUP($E8952,Mapping!$A$2:$C$502,2,0)</f>
        <v>Event After Effect</v>
      </c>
      <c r="K8952" s="24" t="str">
        <f>VLOOKUP(G8952,Mapping!$E$2:$F$246,2,0)</f>
        <v>S2</v>
      </c>
    </row>
    <row r="8953" spans="5:11" x14ac:dyDescent="0.25">
      <c r="E8953" s="5" t="s">
        <v>150</v>
      </c>
      <c r="F8953" s="1" t="s">
        <v>117</v>
      </c>
      <c r="G8953" s="2">
        <v>44407</v>
      </c>
      <c r="H8953" s="5">
        <v>0</v>
      </c>
      <c r="I8953" s="24">
        <f>VLOOKUP($E8953,Mapping!$A$2:$C$502,3,0)</f>
        <v>0</v>
      </c>
      <c r="J8953" s="24" t="str">
        <f>VLOOKUP($E8953,Mapping!$A$2:$C$502,2,0)</f>
        <v>Internal Event</v>
      </c>
      <c r="K8953" s="24" t="str">
        <f>VLOOKUP(G8953,Mapping!$E$2:$F$246,2,0)</f>
        <v>S2</v>
      </c>
    </row>
    <row r="8954" spans="5:11" x14ac:dyDescent="0.25">
      <c r="E8954" s="5" t="s">
        <v>151</v>
      </c>
      <c r="F8954" s="1" t="s">
        <v>117</v>
      </c>
      <c r="G8954" s="2">
        <v>44407</v>
      </c>
      <c r="H8954" s="5">
        <v>0</v>
      </c>
      <c r="I8954" s="24">
        <f>VLOOKUP($E8954,Mapping!$A$2:$C$502,3,0)</f>
        <v>0</v>
      </c>
      <c r="J8954" s="24" t="str">
        <f>VLOOKUP($E8954,Mapping!$A$2:$C$502,2,0)</f>
        <v>Internal Event</v>
      </c>
      <c r="K8954" s="24" t="str">
        <f>VLOOKUP(G8954,Mapping!$E$2:$F$246,2,0)</f>
        <v>S2</v>
      </c>
    </row>
    <row r="8955" spans="5:11" x14ac:dyDescent="0.25">
      <c r="E8955" s="5" t="s">
        <v>152</v>
      </c>
      <c r="F8955" s="1" t="s">
        <v>117</v>
      </c>
      <c r="G8955" s="2">
        <v>44407</v>
      </c>
      <c r="H8955" s="5">
        <v>0</v>
      </c>
      <c r="I8955" s="24">
        <f>VLOOKUP($E8955,Mapping!$A$2:$C$502,3,0)</f>
        <v>0</v>
      </c>
      <c r="J8955" s="24" t="str">
        <f>VLOOKUP($E8955,Mapping!$A$2:$C$502,2,0)</f>
        <v>Internal Event</v>
      </c>
      <c r="K8955" s="24" t="str">
        <f>VLOOKUP(G8955,Mapping!$E$2:$F$246,2,0)</f>
        <v>S2</v>
      </c>
    </row>
    <row r="8956" spans="5:11" x14ac:dyDescent="0.25">
      <c r="E8956" s="5" t="s">
        <v>153</v>
      </c>
      <c r="F8956" s="1" t="s">
        <v>117</v>
      </c>
      <c r="G8956" s="2">
        <v>44407</v>
      </c>
      <c r="H8956" s="5">
        <v>0</v>
      </c>
      <c r="I8956" s="24">
        <f>VLOOKUP($E8956,Mapping!$A$2:$C$502,3,0)</f>
        <v>0</v>
      </c>
      <c r="J8956" s="24" t="str">
        <f>VLOOKUP($E8956,Mapping!$A$2:$C$502,2,0)</f>
        <v>Monday Effect</v>
      </c>
      <c r="K8956" s="24" t="str">
        <f>VLOOKUP(G8956,Mapping!$E$2:$F$246,2,0)</f>
        <v>S2</v>
      </c>
    </row>
    <row r="8957" spans="5:11" x14ac:dyDescent="0.25">
      <c r="E8957" s="5" t="s">
        <v>154</v>
      </c>
      <c r="F8957" s="1" t="s">
        <v>117</v>
      </c>
      <c r="G8957" s="2">
        <v>44407</v>
      </c>
      <c r="H8957" s="5">
        <v>0</v>
      </c>
      <c r="I8957" s="24">
        <f>VLOOKUP($E8957,Mapping!$A$2:$C$502,3,0)</f>
        <v>0</v>
      </c>
      <c r="J8957" s="24" t="str">
        <f>VLOOKUP($E8957,Mapping!$A$2:$C$502,2,0)</f>
        <v>New Content</v>
      </c>
      <c r="K8957" s="24" t="str">
        <f>VLOOKUP(G8957,Mapping!$E$2:$F$246,2,0)</f>
        <v>S2</v>
      </c>
    </row>
    <row r="8958" spans="5:11" x14ac:dyDescent="0.25">
      <c r="E8958" s="5" t="s">
        <v>155</v>
      </c>
      <c r="F8958" s="1" t="s">
        <v>117</v>
      </c>
      <c r="G8958" s="2">
        <v>44407</v>
      </c>
      <c r="H8958" s="5">
        <v>0</v>
      </c>
      <c r="I8958" s="24">
        <f>VLOOKUP($E8958,Mapping!$A$2:$C$502,3,0)</f>
        <v>0</v>
      </c>
      <c r="J8958" s="24" t="str">
        <f>VLOOKUP($E8958,Mapping!$A$2:$C$502,2,0)</f>
        <v>Internal Event</v>
      </c>
      <c r="K8958" s="24" t="str">
        <f>VLOOKUP(G8958,Mapping!$E$2:$F$246,2,0)</f>
        <v>S2</v>
      </c>
    </row>
    <row r="8959" spans="5:11" x14ac:dyDescent="0.25">
      <c r="E8959" s="5" t="s">
        <v>156</v>
      </c>
      <c r="F8959" s="1" t="s">
        <v>117</v>
      </c>
      <c r="G8959" s="2">
        <v>44407</v>
      </c>
      <c r="H8959" s="5">
        <v>0</v>
      </c>
      <c r="I8959" s="24">
        <f>VLOOKUP($E8959,Mapping!$A$2:$C$502,3,0)</f>
        <v>0</v>
      </c>
      <c r="J8959" s="24" t="str">
        <f>VLOOKUP($E8959,Mapping!$A$2:$C$502,2,0)</f>
        <v>Internal Event</v>
      </c>
      <c r="K8959" s="24" t="str">
        <f>VLOOKUP(G8959,Mapping!$E$2:$F$246,2,0)</f>
        <v>S2</v>
      </c>
    </row>
    <row r="8960" spans="5:11" x14ac:dyDescent="0.25">
      <c r="E8960" s="5" t="s">
        <v>233</v>
      </c>
      <c r="F8960" s="1" t="s">
        <v>117</v>
      </c>
      <c r="G8960" s="2">
        <v>44407</v>
      </c>
      <c r="H8960" s="5">
        <v>1404.87265566776</v>
      </c>
      <c r="I8960" s="24" t="str">
        <f>VLOOKUP($E8960,Mapping!$A$2:$C$502,3,0)</f>
        <v>S2</v>
      </c>
      <c r="J8960" s="24" t="str">
        <f>VLOOKUP($E8960,Mapping!$A$2:$C$502,2,0)</f>
        <v>Reddit</v>
      </c>
      <c r="K8960" s="24" t="str">
        <f>VLOOKUP(G8960,Mapping!$E$2:$F$246,2,0)</f>
        <v>S2</v>
      </c>
    </row>
    <row r="8961" spans="5:11" x14ac:dyDescent="0.25">
      <c r="E8961" s="5" t="s">
        <v>158</v>
      </c>
      <c r="F8961" s="1" t="s">
        <v>117</v>
      </c>
      <c r="G8961" s="2">
        <v>44407</v>
      </c>
      <c r="H8961" s="5">
        <v>0</v>
      </c>
      <c r="I8961" s="24">
        <f>VLOOKUP($E8961,Mapping!$A$2:$C$502,3,0)</f>
        <v>0</v>
      </c>
      <c r="J8961" s="24" t="str">
        <f>VLOOKUP($E8961,Mapping!$A$2:$C$502,2,0)</f>
        <v>Internal Event</v>
      </c>
      <c r="K8961" s="24" t="str">
        <f>VLOOKUP(G8961,Mapping!$E$2:$F$246,2,0)</f>
        <v>S2</v>
      </c>
    </row>
    <row r="8962" spans="5:11" x14ac:dyDescent="0.25">
      <c r="E8962" s="5" t="s">
        <v>159</v>
      </c>
      <c r="F8962" s="1" t="s">
        <v>117</v>
      </c>
      <c r="G8962" s="2">
        <v>44407</v>
      </c>
      <c r="H8962" s="5">
        <v>0</v>
      </c>
      <c r="I8962" s="24">
        <f>VLOOKUP($E8962,Mapping!$A$2:$C$502,3,0)</f>
        <v>0</v>
      </c>
      <c r="J8962" s="24" t="str">
        <f>VLOOKUP($E8962,Mapping!$A$2:$C$502,2,0)</f>
        <v>Event After Effect</v>
      </c>
      <c r="K8962" s="24" t="str">
        <f>VLOOKUP(G8962,Mapping!$E$2:$F$246,2,0)</f>
        <v>S2</v>
      </c>
    </row>
    <row r="8963" spans="5:11" x14ac:dyDescent="0.25">
      <c r="E8963" s="5" t="s">
        <v>160</v>
      </c>
      <c r="F8963" s="1" t="s">
        <v>117</v>
      </c>
      <c r="G8963" s="2">
        <v>44407</v>
      </c>
      <c r="H8963" s="5">
        <v>0</v>
      </c>
      <c r="I8963" s="24">
        <f>VLOOKUP($E8963,Mapping!$A$2:$C$502,3,0)</f>
        <v>0</v>
      </c>
      <c r="J8963" s="24" t="str">
        <f>VLOOKUP($E8963,Mapping!$A$2:$C$502,2,0)</f>
        <v>Event After Effect</v>
      </c>
      <c r="K8963" s="24" t="str">
        <f>VLOOKUP(G8963,Mapping!$E$2:$F$246,2,0)</f>
        <v>S2</v>
      </c>
    </row>
    <row r="8964" spans="5:11" x14ac:dyDescent="0.25">
      <c r="E8964" s="5" t="s">
        <v>161</v>
      </c>
      <c r="F8964" s="1" t="s">
        <v>117</v>
      </c>
      <c r="G8964" s="2">
        <v>44407</v>
      </c>
      <c r="H8964" s="5">
        <v>0</v>
      </c>
      <c r="I8964" s="24">
        <f>VLOOKUP($E8964,Mapping!$A$2:$C$502,3,0)</f>
        <v>0</v>
      </c>
      <c r="J8964" s="24" t="str">
        <f>VLOOKUP($E8964,Mapping!$A$2:$C$502,2,0)</f>
        <v>Internal Event</v>
      </c>
      <c r="K8964" s="24" t="str">
        <f>VLOOKUP(G8964,Mapping!$E$2:$F$246,2,0)</f>
        <v>S2</v>
      </c>
    </row>
    <row r="8965" spans="5:11" x14ac:dyDescent="0.25">
      <c r="E8965" s="5" t="s">
        <v>162</v>
      </c>
      <c r="F8965" s="1" t="s">
        <v>117</v>
      </c>
      <c r="G8965" s="2">
        <v>44407</v>
      </c>
      <c r="H8965" s="5">
        <v>0</v>
      </c>
      <c r="I8965" s="24">
        <f>VLOOKUP($E8965,Mapping!$A$2:$C$502,3,0)</f>
        <v>0</v>
      </c>
      <c r="J8965" s="24" t="str">
        <f>VLOOKUP($E8965,Mapping!$A$2:$C$502,2,0)</f>
        <v>Tuesday Effect</v>
      </c>
      <c r="K8965" s="24" t="str">
        <f>VLOOKUP(G8965,Mapping!$E$2:$F$246,2,0)</f>
        <v>S2</v>
      </c>
    </row>
    <row r="8966" spans="5:11" x14ac:dyDescent="0.25">
      <c r="E8966" s="5" t="s">
        <v>222</v>
      </c>
      <c r="F8966" s="1" t="s">
        <v>117</v>
      </c>
      <c r="G8966" s="2">
        <v>44407</v>
      </c>
      <c r="H8966" s="5">
        <v>0</v>
      </c>
      <c r="I8966" s="24" t="str">
        <f>VLOOKUP($E8966,Mapping!$A$2:$C$502,3,0)</f>
        <v>Pre</v>
      </c>
      <c r="J8966" s="24" t="str">
        <f>VLOOKUP($E8966,Mapping!$A$2:$C$502,2,0)</f>
        <v>Unity</v>
      </c>
      <c r="K8966" s="24" t="str">
        <f>VLOOKUP(G8966,Mapping!$E$2:$F$246,2,0)</f>
        <v>S2</v>
      </c>
    </row>
    <row r="8967" spans="5:11" x14ac:dyDescent="0.25">
      <c r="E8967" s="5" t="s">
        <v>234</v>
      </c>
      <c r="F8967" s="1" t="s">
        <v>117</v>
      </c>
      <c r="G8967" s="2">
        <v>44407</v>
      </c>
      <c r="H8967" s="5">
        <v>0</v>
      </c>
      <c r="I8967" s="24" t="str">
        <f>VLOOKUP($E8967,Mapping!$A$2:$C$502,3,0)</f>
        <v>S1</v>
      </c>
      <c r="J8967" s="24" t="str">
        <f>VLOOKUP($E8967,Mapping!$A$2:$C$502,2,0)</f>
        <v>Unity</v>
      </c>
      <c r="K8967" s="24" t="str">
        <f>VLOOKUP(G8967,Mapping!$E$2:$F$246,2,0)</f>
        <v>S2</v>
      </c>
    </row>
    <row r="8968" spans="5:11" x14ac:dyDescent="0.25">
      <c r="E8968" s="5" t="s">
        <v>235</v>
      </c>
      <c r="F8968" s="1" t="s">
        <v>117</v>
      </c>
      <c r="G8968" s="2">
        <v>44407</v>
      </c>
      <c r="H8968" s="5">
        <v>5075.68525482108</v>
      </c>
      <c r="I8968" s="24" t="str">
        <f>VLOOKUP($E8968,Mapping!$A$2:$C$502,3,0)</f>
        <v>S2</v>
      </c>
      <c r="J8968" s="24" t="str">
        <f>VLOOKUP($E8968,Mapping!$A$2:$C$502,2,0)</f>
        <v>Unity</v>
      </c>
      <c r="K8968" s="24" t="str">
        <f>VLOOKUP(G8968,Mapping!$E$2:$F$246,2,0)</f>
        <v>S2</v>
      </c>
    </row>
    <row r="8969" spans="5:11" x14ac:dyDescent="0.25">
      <c r="E8969" s="5" t="s">
        <v>247</v>
      </c>
      <c r="F8969" s="1" t="s">
        <v>117</v>
      </c>
      <c r="G8969" s="2">
        <v>44407</v>
      </c>
      <c r="H8969" s="5">
        <v>0</v>
      </c>
      <c r="I8969" s="24" t="str">
        <f>VLOOKUP($E8969,Mapping!$A$2:$C$502,3,0)</f>
        <v>S3</v>
      </c>
      <c r="J8969" s="24" t="str">
        <f>VLOOKUP($E8969,Mapping!$A$2:$C$502,2,0)</f>
        <v>Unity</v>
      </c>
      <c r="K8969" s="24" t="str">
        <f>VLOOKUP(G8969,Mapping!$E$2:$F$246,2,0)</f>
        <v>S2</v>
      </c>
    </row>
    <row r="8970" spans="5:11" x14ac:dyDescent="0.25">
      <c r="E8970" s="5" t="s">
        <v>200</v>
      </c>
      <c r="F8970" s="1" t="s">
        <v>117</v>
      </c>
      <c r="G8970" s="2">
        <v>44408</v>
      </c>
      <c r="H8970" s="5">
        <v>10786.045791888901</v>
      </c>
      <c r="I8970" s="24">
        <f>VLOOKUP($E8970,Mapping!$A$2:$C$502,3,0)</f>
        <v>0</v>
      </c>
      <c r="J8970" s="24" t="str">
        <f>VLOOKUP($E8970,Mapping!$A$2:$C$502,2,0)</f>
        <v>Apple Search</v>
      </c>
      <c r="K8970" s="24" t="str">
        <f>VLOOKUP(G8970,Mapping!$E$2:$F$246,2,0)</f>
        <v>S2</v>
      </c>
    </row>
    <row r="8971" spans="5:11" x14ac:dyDescent="0.25">
      <c r="E8971" s="5" t="s">
        <v>227</v>
      </c>
      <c r="F8971" s="1" t="s">
        <v>117</v>
      </c>
      <c r="G8971" s="2">
        <v>44408</v>
      </c>
      <c r="H8971" s="5">
        <v>4694.0581885410802</v>
      </c>
      <c r="I8971" s="24">
        <f>VLOOKUP($E8971,Mapping!$A$2:$C$502,3,0)</f>
        <v>0</v>
      </c>
      <c r="J8971" s="24" t="str">
        <f>VLOOKUP($E8971,Mapping!$A$2:$C$502,2,0)</f>
        <v>Applovin Rewarded</v>
      </c>
      <c r="K8971" s="24" t="str">
        <f>VLOOKUP(G8971,Mapping!$E$2:$F$246,2,0)</f>
        <v>S2</v>
      </c>
    </row>
    <row r="8972" spans="5:11" x14ac:dyDescent="0.25">
      <c r="E8972" s="5" t="s">
        <v>201</v>
      </c>
      <c r="F8972" s="1" t="s">
        <v>117</v>
      </c>
      <c r="G8972" s="2">
        <v>44408</v>
      </c>
      <c r="H8972" s="5">
        <v>2019.63650969124</v>
      </c>
      <c r="I8972" s="24">
        <f>VLOOKUP($E8972,Mapping!$A$2:$C$502,3,0)</f>
        <v>0</v>
      </c>
      <c r="J8972" s="24" t="str">
        <f>VLOOKUP($E8972,Mapping!$A$2:$C$502,2,0)</f>
        <v>Applovin Video</v>
      </c>
      <c r="K8972" s="24" t="str">
        <f>VLOOKUP(G8972,Mapping!$E$2:$F$246,2,0)</f>
        <v>S2</v>
      </c>
    </row>
    <row r="8973" spans="5:11" x14ac:dyDescent="0.25">
      <c r="E8973" s="5" t="s">
        <v>143</v>
      </c>
      <c r="F8973" s="1" t="s">
        <v>117</v>
      </c>
      <c r="G8973" s="2">
        <v>44408</v>
      </c>
      <c r="H8973" s="5">
        <v>0</v>
      </c>
      <c r="I8973" s="24">
        <f>VLOOKUP($E8973,Mapping!$A$2:$C$502,3,0)</f>
        <v>0</v>
      </c>
      <c r="J8973" s="24" t="str">
        <f>VLOOKUP($E8973,Mapping!$A$2:$C$502,2,0)</f>
        <v>Bug Fix</v>
      </c>
      <c r="K8973" s="24" t="str">
        <f>VLOOKUP(G8973,Mapping!$E$2:$F$246,2,0)</f>
        <v>S2</v>
      </c>
    </row>
    <row r="8974" spans="5:11" x14ac:dyDescent="0.25">
      <c r="E8974" s="5" t="s">
        <v>144</v>
      </c>
      <c r="F8974" s="1" t="s">
        <v>117</v>
      </c>
      <c r="G8974" s="2">
        <v>44408</v>
      </c>
      <c r="H8974" s="5">
        <v>0</v>
      </c>
      <c r="I8974" s="24">
        <f>VLOOKUP($E8974,Mapping!$A$2:$C$502,3,0)</f>
        <v>0</v>
      </c>
      <c r="J8974" s="24" t="str">
        <f>VLOOKUP($E8974,Mapping!$A$2:$C$502,2,0)</f>
        <v>Bug Fix</v>
      </c>
      <c r="K8974" s="24" t="str">
        <f>VLOOKUP(G8974,Mapping!$E$2:$F$246,2,0)</f>
        <v>S2</v>
      </c>
    </row>
    <row r="8975" spans="5:11" x14ac:dyDescent="0.25">
      <c r="E8975" s="5" t="s">
        <v>226</v>
      </c>
      <c r="F8975" s="1" t="s">
        <v>117</v>
      </c>
      <c r="G8975" s="2">
        <v>44408</v>
      </c>
      <c r="H8975" s="5">
        <v>0</v>
      </c>
      <c r="I8975" s="24">
        <f>VLOOKUP($E8975,Mapping!$A$2:$C$502,3,0)</f>
        <v>0</v>
      </c>
      <c r="J8975" s="24" t="str">
        <f>VLOOKUP($E8975,Mapping!$A$2:$C$502,2,0)</f>
        <v>Bug Fix</v>
      </c>
      <c r="K8975" s="24" t="str">
        <f>VLOOKUP(G8975,Mapping!$E$2:$F$246,2,0)</f>
        <v>S2</v>
      </c>
    </row>
    <row r="8976" spans="5:11" x14ac:dyDescent="0.25">
      <c r="E8976" s="5" t="s">
        <v>146</v>
      </c>
      <c r="F8976" s="1" t="s">
        <v>117</v>
      </c>
      <c r="G8976" s="2">
        <v>44408</v>
      </c>
      <c r="H8976" s="5">
        <v>0</v>
      </c>
      <c r="I8976" s="24">
        <f>VLOOKUP($E8976,Mapping!$A$2:$C$502,3,0)</f>
        <v>0</v>
      </c>
      <c r="J8976" s="24" t="str">
        <f>VLOOKUP($E8976,Mapping!$A$2:$C$502,2,0)</f>
        <v>Event After Effect</v>
      </c>
      <c r="K8976" s="24" t="str">
        <f>VLOOKUP(G8976,Mapping!$E$2:$F$246,2,0)</f>
        <v>S2</v>
      </c>
    </row>
    <row r="8977" spans="5:11" x14ac:dyDescent="0.25">
      <c r="E8977" s="5" t="s">
        <v>228</v>
      </c>
      <c r="F8977" s="1" t="s">
        <v>117</v>
      </c>
      <c r="G8977" s="2">
        <v>44408</v>
      </c>
      <c r="H8977" s="5">
        <v>4031.5247919604699</v>
      </c>
      <c r="I8977" s="24">
        <f>VLOOKUP($E8977,Mapping!$A$2:$C$502,3,0)</f>
        <v>0</v>
      </c>
      <c r="J8977" s="24" t="str">
        <f>VLOOKUP($E8977,Mapping!$A$2:$C$502,2,0)</f>
        <v>Bytedance Global</v>
      </c>
      <c r="K8977" s="24" t="str">
        <f>VLOOKUP(G8977,Mapping!$E$2:$F$246,2,0)</f>
        <v>S2</v>
      </c>
    </row>
    <row r="8978" spans="5:11" x14ac:dyDescent="0.25">
      <c r="E8978" s="5" t="s">
        <v>180</v>
      </c>
      <c r="F8978" s="1" t="s">
        <v>117</v>
      </c>
      <c r="G8978" s="2">
        <v>44408</v>
      </c>
      <c r="H8978" s="5">
        <v>-11318.6918143204</v>
      </c>
      <c r="I8978" s="24">
        <f>VLOOKUP($E8978,Mapping!$A$2:$C$502,3,0)</f>
        <v>0</v>
      </c>
      <c r="J8978" s="24" t="str">
        <f>VLOOKUP($E8978,Mapping!$A$2:$C$502,2,0)</f>
        <v>Lords Mobile</v>
      </c>
      <c r="K8978" s="24" t="str">
        <f>VLOOKUP(G8978,Mapping!$E$2:$F$246,2,0)</f>
        <v>S2</v>
      </c>
    </row>
    <row r="8979" spans="5:11" x14ac:dyDescent="0.25">
      <c r="E8979" s="5" t="s">
        <v>181</v>
      </c>
      <c r="F8979" s="1" t="s">
        <v>117</v>
      </c>
      <c r="G8979" s="2">
        <v>44408</v>
      </c>
      <c r="H8979" s="5">
        <v>-12669.663769676201</v>
      </c>
      <c r="I8979" s="24">
        <f>VLOOKUP($E8979,Mapping!$A$2:$C$502,3,0)</f>
        <v>0</v>
      </c>
      <c r="J8979" s="24" t="str">
        <f>VLOOKUP($E8979,Mapping!$A$2:$C$502,2,0)</f>
        <v>Rise of Kingdom</v>
      </c>
      <c r="K8979" s="24" t="str">
        <f>VLOOKUP(G8979,Mapping!$E$2:$F$246,2,0)</f>
        <v>S2</v>
      </c>
    </row>
    <row r="8980" spans="5:11" x14ac:dyDescent="0.25">
      <c r="E8980" s="5" t="s">
        <v>182</v>
      </c>
      <c r="F8980" s="1" t="s">
        <v>117</v>
      </c>
      <c r="G8980" s="2">
        <v>44408</v>
      </c>
      <c r="H8980" s="5">
        <v>-5294.0715127160702</v>
      </c>
      <c r="I8980" s="24">
        <f>VLOOKUP($E8980,Mapping!$A$2:$C$502,3,0)</f>
        <v>0</v>
      </c>
      <c r="J8980" s="24" t="str">
        <f>VLOOKUP($E8980,Mapping!$A$2:$C$502,2,0)</f>
        <v>West Game</v>
      </c>
      <c r="K8980" s="24" t="str">
        <f>VLOOKUP(G8980,Mapping!$E$2:$F$246,2,0)</f>
        <v>S2</v>
      </c>
    </row>
    <row r="8981" spans="5:11" x14ac:dyDescent="0.25">
      <c r="E8981" s="5" t="s">
        <v>148</v>
      </c>
      <c r="F8981" s="1" t="s">
        <v>117</v>
      </c>
      <c r="G8981" s="2">
        <v>44408</v>
      </c>
      <c r="H8981" s="5">
        <v>0</v>
      </c>
      <c r="I8981" s="24">
        <f>VLOOKUP($E8981,Mapping!$A$2:$C$502,3,0)</f>
        <v>0</v>
      </c>
      <c r="J8981" s="24" t="str">
        <f>VLOOKUP($E8981,Mapping!$A$2:$C$502,2,0)</f>
        <v>Event After Effect</v>
      </c>
      <c r="K8981" s="24" t="str">
        <f>VLOOKUP(G8981,Mapping!$E$2:$F$246,2,0)</f>
        <v>S2</v>
      </c>
    </row>
    <row r="8982" spans="5:11" x14ac:dyDescent="0.25">
      <c r="E8982" s="5" t="s">
        <v>202</v>
      </c>
      <c r="F8982" s="1" t="s">
        <v>117</v>
      </c>
      <c r="G8982" s="2">
        <v>44408</v>
      </c>
      <c r="H8982" s="5">
        <v>0</v>
      </c>
      <c r="I8982" s="24" t="str">
        <f>VLOOKUP($E8982,Mapping!$A$2:$C$502,3,0)</f>
        <v>S1</v>
      </c>
      <c r="J8982" s="24" t="str">
        <f>VLOOKUP($E8982,Mapping!$A$2:$C$502,2,0)</f>
        <v>Facebook AEO AAA</v>
      </c>
      <c r="K8982" s="24" t="str">
        <f>VLOOKUP(G8982,Mapping!$E$2:$F$246,2,0)</f>
        <v>S2</v>
      </c>
    </row>
    <row r="8983" spans="5:11" x14ac:dyDescent="0.25">
      <c r="E8983" s="5" t="s">
        <v>203</v>
      </c>
      <c r="F8983" s="1" t="s">
        <v>117</v>
      </c>
      <c r="G8983" s="2">
        <v>44408</v>
      </c>
      <c r="H8983" s="5">
        <v>11885.679541556799</v>
      </c>
      <c r="I8983" s="24" t="str">
        <f>VLOOKUP($E8983,Mapping!$A$2:$C$502,3,0)</f>
        <v>S2</v>
      </c>
      <c r="J8983" s="24" t="str">
        <f>VLOOKUP($E8983,Mapping!$A$2:$C$502,2,0)</f>
        <v>Facebook AEO AAA</v>
      </c>
      <c r="K8983" s="24" t="str">
        <f>VLOOKUP(G8983,Mapping!$E$2:$F$246,2,0)</f>
        <v>S2</v>
      </c>
    </row>
    <row r="8984" spans="5:11" x14ac:dyDescent="0.25">
      <c r="E8984" s="5" t="s">
        <v>243</v>
      </c>
      <c r="F8984" s="1" t="s">
        <v>117</v>
      </c>
      <c r="G8984" s="2">
        <v>44408</v>
      </c>
      <c r="H8984" s="5">
        <v>0</v>
      </c>
      <c r="I8984" s="24" t="str">
        <f>VLOOKUP($E8984,Mapping!$A$2:$C$502,3,0)</f>
        <v>S3</v>
      </c>
      <c r="J8984" s="24" t="str">
        <f>VLOOKUP($E8984,Mapping!$A$2:$C$502,2,0)</f>
        <v>Facebook AEO AAA</v>
      </c>
      <c r="K8984" s="24" t="str">
        <f>VLOOKUP(G8984,Mapping!$E$2:$F$246,2,0)</f>
        <v>S2</v>
      </c>
    </row>
    <row r="8985" spans="5:11" x14ac:dyDescent="0.25">
      <c r="E8985" s="5" t="s">
        <v>204</v>
      </c>
      <c r="F8985" s="1" t="s">
        <v>117</v>
      </c>
      <c r="G8985" s="2">
        <v>44408</v>
      </c>
      <c r="H8985" s="5">
        <v>0</v>
      </c>
      <c r="I8985" s="24" t="str">
        <f>VLOOKUP($E8985,Mapping!$A$2:$C$502,3,0)</f>
        <v>Pre</v>
      </c>
      <c r="J8985" s="24" t="str">
        <f>VLOOKUP($E8985,Mapping!$A$2:$C$502,2,0)</f>
        <v>Facebook AEO AAA</v>
      </c>
      <c r="K8985" s="24" t="str">
        <f>VLOOKUP(G8985,Mapping!$E$2:$F$246,2,0)</f>
        <v>S2</v>
      </c>
    </row>
    <row r="8986" spans="5:11" x14ac:dyDescent="0.25">
      <c r="E8986" s="5" t="s">
        <v>205</v>
      </c>
      <c r="F8986" s="1" t="s">
        <v>117</v>
      </c>
      <c r="G8986" s="2">
        <v>44408</v>
      </c>
      <c r="H8986" s="5">
        <v>0</v>
      </c>
      <c r="I8986" s="24" t="str">
        <f>VLOOKUP($E8986,Mapping!$A$2:$C$502,3,0)</f>
        <v>S1</v>
      </c>
      <c r="J8986" s="24" t="str">
        <f>VLOOKUP($E8986,Mapping!$A$2:$C$502,2,0)</f>
        <v>Facebook AEO BAU</v>
      </c>
      <c r="K8986" s="24" t="str">
        <f>VLOOKUP(G8986,Mapping!$E$2:$F$246,2,0)</f>
        <v>S2</v>
      </c>
    </row>
    <row r="8987" spans="5:11" x14ac:dyDescent="0.25">
      <c r="E8987" s="5" t="s">
        <v>206</v>
      </c>
      <c r="F8987" s="1" t="s">
        <v>117</v>
      </c>
      <c r="G8987" s="2">
        <v>44408</v>
      </c>
      <c r="H8987" s="5">
        <v>19852.2773459417</v>
      </c>
      <c r="I8987" s="24" t="str">
        <f>VLOOKUP($E8987,Mapping!$A$2:$C$502,3,0)</f>
        <v>S2</v>
      </c>
      <c r="J8987" s="24" t="str">
        <f>VLOOKUP($E8987,Mapping!$A$2:$C$502,2,0)</f>
        <v>Facebook AEO BAU</v>
      </c>
      <c r="K8987" s="24" t="str">
        <f>VLOOKUP(G8987,Mapping!$E$2:$F$246,2,0)</f>
        <v>S2</v>
      </c>
    </row>
    <row r="8988" spans="5:11" x14ac:dyDescent="0.25">
      <c r="E8988" s="5" t="s">
        <v>244</v>
      </c>
      <c r="F8988" s="1" t="s">
        <v>117</v>
      </c>
      <c r="G8988" s="2">
        <v>44408</v>
      </c>
      <c r="H8988" s="5">
        <v>0</v>
      </c>
      <c r="I8988" s="24" t="str">
        <f>VLOOKUP($E8988,Mapping!$A$2:$C$502,3,0)</f>
        <v>S3</v>
      </c>
      <c r="J8988" s="24" t="str">
        <f>VLOOKUP($E8988,Mapping!$A$2:$C$502,2,0)</f>
        <v>Facebook AEO BAU</v>
      </c>
      <c r="K8988" s="24" t="str">
        <f>VLOOKUP(G8988,Mapping!$E$2:$F$246,2,0)</f>
        <v>S2</v>
      </c>
    </row>
    <row r="8989" spans="5:11" x14ac:dyDescent="0.25">
      <c r="E8989" s="5" t="s">
        <v>207</v>
      </c>
      <c r="F8989" s="1" t="s">
        <v>117</v>
      </c>
      <c r="G8989" s="2">
        <v>44408</v>
      </c>
      <c r="H8989" s="5">
        <v>0</v>
      </c>
      <c r="I8989" s="24" t="str">
        <f>VLOOKUP($E8989,Mapping!$A$2:$C$502,3,0)</f>
        <v>Pre</v>
      </c>
      <c r="J8989" s="24" t="str">
        <f>VLOOKUP($E8989,Mapping!$A$2:$C$502,2,0)</f>
        <v>Facebook AEO BAU</v>
      </c>
      <c r="K8989" s="24" t="str">
        <f>VLOOKUP(G8989,Mapping!$E$2:$F$246,2,0)</f>
        <v>S2</v>
      </c>
    </row>
    <row r="8990" spans="5:11" x14ac:dyDescent="0.25">
      <c r="E8990" s="5" t="s">
        <v>208</v>
      </c>
      <c r="F8990" s="1" t="s">
        <v>117</v>
      </c>
      <c r="G8990" s="2">
        <v>44408</v>
      </c>
      <c r="H8990" s="5">
        <v>0</v>
      </c>
      <c r="I8990" s="24" t="str">
        <f>VLOOKUP($E8990,Mapping!$A$2:$C$502,3,0)</f>
        <v>Pre</v>
      </c>
      <c r="J8990" s="24" t="str">
        <f>VLOOKUP($E8990,Mapping!$A$2:$C$502,2,0)</f>
        <v>Facebook VO AAA</v>
      </c>
      <c r="K8990" s="24" t="str">
        <f>VLOOKUP(G8990,Mapping!$E$2:$F$246,2,0)</f>
        <v>S2</v>
      </c>
    </row>
    <row r="8991" spans="5:11" x14ac:dyDescent="0.25">
      <c r="E8991" s="5" t="s">
        <v>209</v>
      </c>
      <c r="F8991" s="1" t="s">
        <v>117</v>
      </c>
      <c r="G8991" s="2">
        <v>44408</v>
      </c>
      <c r="H8991" s="5">
        <v>0</v>
      </c>
      <c r="I8991" s="24" t="str">
        <f>VLOOKUP($E8991,Mapping!$A$2:$C$502,3,0)</f>
        <v>S1</v>
      </c>
      <c r="J8991" s="24" t="str">
        <f>VLOOKUP($E8991,Mapping!$A$2:$C$502,2,0)</f>
        <v>Facebook VO AAA</v>
      </c>
      <c r="K8991" s="24" t="str">
        <f>VLOOKUP(G8991,Mapping!$E$2:$F$246,2,0)</f>
        <v>S2</v>
      </c>
    </row>
    <row r="8992" spans="5:11" x14ac:dyDescent="0.25">
      <c r="E8992" s="5" t="s">
        <v>210</v>
      </c>
      <c r="F8992" s="1" t="s">
        <v>117</v>
      </c>
      <c r="G8992" s="2">
        <v>44408</v>
      </c>
      <c r="H8992" s="5">
        <v>3654.93039536475</v>
      </c>
      <c r="I8992" s="24" t="str">
        <f>VLOOKUP($E8992,Mapping!$A$2:$C$502,3,0)</f>
        <v>S2</v>
      </c>
      <c r="J8992" s="24" t="str">
        <f>VLOOKUP($E8992,Mapping!$A$2:$C$502,2,0)</f>
        <v>Facebook VO AAA</v>
      </c>
      <c r="K8992" s="24" t="str">
        <f>VLOOKUP(G8992,Mapping!$E$2:$F$246,2,0)</f>
        <v>S2</v>
      </c>
    </row>
    <row r="8993" spans="5:11" x14ac:dyDescent="0.25">
      <c r="E8993" s="5" t="s">
        <v>245</v>
      </c>
      <c r="F8993" s="1" t="s">
        <v>117</v>
      </c>
      <c r="G8993" s="2">
        <v>44408</v>
      </c>
      <c r="H8993" s="5">
        <v>0</v>
      </c>
      <c r="I8993" s="24" t="str">
        <f>VLOOKUP($E8993,Mapping!$A$2:$C$502,3,0)</f>
        <v>S3</v>
      </c>
      <c r="J8993" s="24" t="str">
        <f>VLOOKUP($E8993,Mapping!$A$2:$C$502,2,0)</f>
        <v>Facebook VO AAA</v>
      </c>
      <c r="K8993" s="24" t="str">
        <f>VLOOKUP(G8993,Mapping!$E$2:$F$246,2,0)</f>
        <v>S2</v>
      </c>
    </row>
    <row r="8994" spans="5:11" x14ac:dyDescent="0.25">
      <c r="E8994" s="5" t="s">
        <v>211</v>
      </c>
      <c r="F8994" s="1" t="s">
        <v>117</v>
      </c>
      <c r="G8994" s="2">
        <v>44408</v>
      </c>
      <c r="H8994" s="5">
        <v>0</v>
      </c>
      <c r="I8994" s="24" t="str">
        <f>VLOOKUP($E8994,Mapping!$A$2:$C$502,3,0)</f>
        <v>Pre</v>
      </c>
      <c r="J8994" s="24" t="str">
        <f>VLOOKUP($E8994,Mapping!$A$2:$C$502,2,0)</f>
        <v>Facebook VO BAU</v>
      </c>
      <c r="K8994" s="24" t="str">
        <f>VLOOKUP(G8994,Mapping!$E$2:$F$246,2,0)</f>
        <v>S2</v>
      </c>
    </row>
    <row r="8995" spans="5:11" x14ac:dyDescent="0.25">
      <c r="E8995" s="5" t="s">
        <v>212</v>
      </c>
      <c r="F8995" s="1" t="s">
        <v>117</v>
      </c>
      <c r="G8995" s="2">
        <v>44408</v>
      </c>
      <c r="H8995" s="5">
        <v>0</v>
      </c>
      <c r="I8995" s="24" t="str">
        <f>VLOOKUP($E8995,Mapping!$A$2:$C$502,3,0)</f>
        <v>S1</v>
      </c>
      <c r="J8995" s="24" t="str">
        <f>VLOOKUP($E8995,Mapping!$A$2:$C$502,2,0)</f>
        <v>Facebook VO BAU</v>
      </c>
      <c r="K8995" s="24" t="str">
        <f>VLOOKUP(G8995,Mapping!$E$2:$F$246,2,0)</f>
        <v>S2</v>
      </c>
    </row>
    <row r="8996" spans="5:11" x14ac:dyDescent="0.25">
      <c r="E8996" s="5" t="s">
        <v>213</v>
      </c>
      <c r="F8996" s="1" t="s">
        <v>117</v>
      </c>
      <c r="G8996" s="2">
        <v>44408</v>
      </c>
      <c r="H8996" s="5">
        <v>5404.6488013295602</v>
      </c>
      <c r="I8996" s="24" t="str">
        <f>VLOOKUP($E8996,Mapping!$A$2:$C$502,3,0)</f>
        <v>S2</v>
      </c>
      <c r="J8996" s="24" t="str">
        <f>VLOOKUP($E8996,Mapping!$A$2:$C$502,2,0)</f>
        <v>Facebook VO BAU</v>
      </c>
      <c r="K8996" s="24" t="str">
        <f>VLOOKUP(G8996,Mapping!$E$2:$F$246,2,0)</f>
        <v>S2</v>
      </c>
    </row>
    <row r="8997" spans="5:11" x14ac:dyDescent="0.25">
      <c r="E8997" s="5" t="s">
        <v>246</v>
      </c>
      <c r="F8997" s="1" t="s">
        <v>117</v>
      </c>
      <c r="G8997" s="2">
        <v>44408</v>
      </c>
      <c r="H8997" s="5">
        <v>0</v>
      </c>
      <c r="I8997" s="24" t="str">
        <f>VLOOKUP($E8997,Mapping!$A$2:$C$502,3,0)</f>
        <v>S3</v>
      </c>
      <c r="J8997" s="24" t="str">
        <f>VLOOKUP($E8997,Mapping!$A$2:$C$502,2,0)</f>
        <v>Facebook VO BAU</v>
      </c>
      <c r="K8997" s="24" t="str">
        <f>VLOOKUP(G8997,Mapping!$E$2:$F$246,2,0)</f>
        <v>S2</v>
      </c>
    </row>
    <row r="8998" spans="5:11" x14ac:dyDescent="0.25">
      <c r="E8998" s="5" t="s">
        <v>214</v>
      </c>
      <c r="F8998" s="1" t="s">
        <v>117</v>
      </c>
      <c r="G8998" s="2">
        <v>44408</v>
      </c>
      <c r="H8998" s="5">
        <v>0</v>
      </c>
      <c r="I8998" s="24" t="str">
        <f>VLOOKUP($E8998,Mapping!$A$2:$C$502,3,0)</f>
        <v>Pre</v>
      </c>
      <c r="J8998" s="24" t="str">
        <f>VLOOKUP($E8998,Mapping!$A$2:$C$502,2,0)</f>
        <v>Facebook VO Dynamic</v>
      </c>
      <c r="K8998" s="24" t="str">
        <f>VLOOKUP(G8998,Mapping!$E$2:$F$246,2,0)</f>
        <v>S2</v>
      </c>
    </row>
    <row r="8999" spans="5:11" x14ac:dyDescent="0.25">
      <c r="E8999" s="5" t="s">
        <v>215</v>
      </c>
      <c r="F8999" s="1" t="s">
        <v>117</v>
      </c>
      <c r="G8999" s="2">
        <v>44408</v>
      </c>
      <c r="H8999" s="5">
        <v>0</v>
      </c>
      <c r="I8999" s="24" t="str">
        <f>VLOOKUP($E8999,Mapping!$A$2:$C$502,3,0)</f>
        <v>S1</v>
      </c>
      <c r="J8999" s="24" t="str">
        <f>VLOOKUP($E8999,Mapping!$A$2:$C$502,2,0)</f>
        <v>Facebook VO Dynamic</v>
      </c>
      <c r="K8999" s="24" t="str">
        <f>VLOOKUP(G8999,Mapping!$E$2:$F$246,2,0)</f>
        <v>S2</v>
      </c>
    </row>
    <row r="9000" spans="5:11" x14ac:dyDescent="0.25">
      <c r="E9000" s="5" t="s">
        <v>216</v>
      </c>
      <c r="F9000" s="1" t="s">
        <v>117</v>
      </c>
      <c r="G9000" s="2">
        <v>44408</v>
      </c>
      <c r="H9000" s="5">
        <v>0</v>
      </c>
      <c r="I9000" s="24" t="str">
        <f>VLOOKUP($E9000,Mapping!$A$2:$C$502,3,0)</f>
        <v>Pre</v>
      </c>
      <c r="J9000" s="24" t="str">
        <f>VLOOKUP($E9000,Mapping!$A$2:$C$502,2,0)</f>
        <v>Google Display</v>
      </c>
      <c r="K9000" s="24" t="str">
        <f>VLOOKUP(G9000,Mapping!$E$2:$F$246,2,0)</f>
        <v>S2</v>
      </c>
    </row>
    <row r="9001" spans="5:11" x14ac:dyDescent="0.25">
      <c r="E9001" s="5" t="s">
        <v>217</v>
      </c>
      <c r="F9001" s="1" t="s">
        <v>117</v>
      </c>
      <c r="G9001" s="2">
        <v>44408</v>
      </c>
      <c r="H9001" s="5">
        <v>0</v>
      </c>
      <c r="I9001" s="24">
        <f>VLOOKUP($E9001,Mapping!$A$2:$C$502,3,0)</f>
        <v>0</v>
      </c>
      <c r="J9001" s="24" t="str">
        <f>VLOOKUP($E9001,Mapping!$A$2:$C$502,2,0)</f>
        <v>Google Display</v>
      </c>
      <c r="K9001" s="24" t="str">
        <f>VLOOKUP(G9001,Mapping!$E$2:$F$246,2,0)</f>
        <v>S2</v>
      </c>
    </row>
    <row r="9002" spans="5:11" x14ac:dyDescent="0.25">
      <c r="E9002" s="5" t="s">
        <v>229</v>
      </c>
      <c r="F9002" s="1" t="s">
        <v>117</v>
      </c>
      <c r="G9002" s="2">
        <v>44408</v>
      </c>
      <c r="H9002" s="5">
        <v>12438.753048050001</v>
      </c>
      <c r="I9002" s="24">
        <f>VLOOKUP($E9002,Mapping!$A$2:$C$502,3,0)</f>
        <v>0</v>
      </c>
      <c r="J9002" s="24" t="str">
        <f>VLOOKUP($E9002,Mapping!$A$2:$C$502,2,0)</f>
        <v>Google Display</v>
      </c>
      <c r="K9002" s="24" t="str">
        <f>VLOOKUP(G9002,Mapping!$E$2:$F$246,2,0)</f>
        <v>S2</v>
      </c>
    </row>
    <row r="9003" spans="5:11" x14ac:dyDescent="0.25">
      <c r="E9003" s="5" t="s">
        <v>218</v>
      </c>
      <c r="F9003" s="1" t="s">
        <v>117</v>
      </c>
      <c r="G9003" s="2">
        <v>44408</v>
      </c>
      <c r="H9003" s="5">
        <v>0</v>
      </c>
      <c r="I9003" s="24">
        <f>VLOOKUP($E9003,Mapping!$A$2:$C$502,3,0)</f>
        <v>0</v>
      </c>
      <c r="J9003" s="24" t="str">
        <f>VLOOKUP($E9003,Mapping!$A$2:$C$502,2,0)</f>
        <v>Google Display</v>
      </c>
      <c r="K9003" s="24" t="str">
        <f>VLOOKUP(G9003,Mapping!$E$2:$F$246,2,0)</f>
        <v>S2</v>
      </c>
    </row>
    <row r="9004" spans="5:11" x14ac:dyDescent="0.25">
      <c r="E9004" s="5" t="s">
        <v>230</v>
      </c>
      <c r="F9004" s="1" t="s">
        <v>117</v>
      </c>
      <c r="G9004" s="2">
        <v>44408</v>
      </c>
      <c r="H9004" s="5">
        <v>0</v>
      </c>
      <c r="I9004" s="24" t="str">
        <f>VLOOKUP($E9004,Mapping!$A$2:$C$502,3,0)</f>
        <v>S1</v>
      </c>
      <c r="J9004" s="24" t="str">
        <f>VLOOKUP($E9004,Mapping!$A$2:$C$502,2,0)</f>
        <v>Google Display</v>
      </c>
      <c r="K9004" s="24" t="str">
        <f>VLOOKUP(G9004,Mapping!$E$2:$F$246,2,0)</f>
        <v>S2</v>
      </c>
    </row>
    <row r="9005" spans="5:11" x14ac:dyDescent="0.25">
      <c r="E9005" s="5" t="s">
        <v>219</v>
      </c>
      <c r="F9005" s="1" t="s">
        <v>117</v>
      </c>
      <c r="G9005" s="2">
        <v>44408</v>
      </c>
      <c r="H9005" s="5">
        <v>0</v>
      </c>
      <c r="I9005" s="24" t="str">
        <f>VLOOKUP($E9005,Mapping!$A$2:$C$502,3,0)</f>
        <v>Pre</v>
      </c>
      <c r="J9005" s="24" t="str">
        <f>VLOOKUP($E9005,Mapping!$A$2:$C$502,2,0)</f>
        <v>Google Youtube</v>
      </c>
      <c r="K9005" s="24" t="str">
        <f>VLOOKUP(G9005,Mapping!$E$2:$F$246,2,0)</f>
        <v>S2</v>
      </c>
    </row>
    <row r="9006" spans="5:11" x14ac:dyDescent="0.25">
      <c r="E9006" s="5" t="s">
        <v>220</v>
      </c>
      <c r="F9006" s="1" t="s">
        <v>117</v>
      </c>
      <c r="G9006" s="2">
        <v>44408</v>
      </c>
      <c r="H9006" s="5">
        <v>0</v>
      </c>
      <c r="I9006" s="24">
        <f>VLOOKUP($E9006,Mapping!$A$2:$C$502,3,0)</f>
        <v>0</v>
      </c>
      <c r="J9006" s="24" t="str">
        <f>VLOOKUP($E9006,Mapping!$A$2:$C$502,2,0)</f>
        <v>Google Youtube</v>
      </c>
      <c r="K9006" s="24" t="str">
        <f>VLOOKUP(G9006,Mapping!$E$2:$F$246,2,0)</f>
        <v>S2</v>
      </c>
    </row>
    <row r="9007" spans="5:11" x14ac:dyDescent="0.25">
      <c r="E9007" s="5" t="s">
        <v>231</v>
      </c>
      <c r="F9007" s="1" t="s">
        <v>117</v>
      </c>
      <c r="G9007" s="2">
        <v>44408</v>
      </c>
      <c r="H9007" s="5">
        <v>11524.4271266943</v>
      </c>
      <c r="I9007" s="24">
        <f>VLOOKUP($E9007,Mapping!$A$2:$C$502,3,0)</f>
        <v>0</v>
      </c>
      <c r="J9007" s="24" t="str">
        <f>VLOOKUP($E9007,Mapping!$A$2:$C$502,2,0)</f>
        <v>Google Youtube</v>
      </c>
      <c r="K9007" s="24" t="str">
        <f>VLOOKUP(G9007,Mapping!$E$2:$F$246,2,0)</f>
        <v>S2</v>
      </c>
    </row>
    <row r="9008" spans="5:11" x14ac:dyDescent="0.25">
      <c r="E9008" s="5" t="s">
        <v>221</v>
      </c>
      <c r="F9008" s="1" t="s">
        <v>117</v>
      </c>
      <c r="G9008" s="2">
        <v>44408</v>
      </c>
      <c r="H9008" s="5">
        <v>0</v>
      </c>
      <c r="I9008" s="24">
        <f>VLOOKUP($E9008,Mapping!$A$2:$C$502,3,0)</f>
        <v>0</v>
      </c>
      <c r="J9008" s="24" t="str">
        <f>VLOOKUP($E9008,Mapping!$A$2:$C$502,2,0)</f>
        <v>Google Youtube</v>
      </c>
      <c r="K9008" s="24" t="str">
        <f>VLOOKUP(G9008,Mapping!$E$2:$F$246,2,0)</f>
        <v>S2</v>
      </c>
    </row>
    <row r="9009" spans="5:11" x14ac:dyDescent="0.25">
      <c r="E9009" s="5" t="s">
        <v>232</v>
      </c>
      <c r="F9009" s="1" t="s">
        <v>117</v>
      </c>
      <c r="G9009" s="2">
        <v>44408</v>
      </c>
      <c r="H9009" s="5">
        <v>0</v>
      </c>
      <c r="I9009" s="24" t="str">
        <f>VLOOKUP($E9009,Mapping!$A$2:$C$502,3,0)</f>
        <v>S1</v>
      </c>
      <c r="J9009" s="24" t="str">
        <f>VLOOKUP($E9009,Mapping!$A$2:$C$502,2,0)</f>
        <v>Google Youtube</v>
      </c>
      <c r="K9009" s="24" t="str">
        <f>VLOOKUP(G9009,Mapping!$E$2:$F$246,2,0)</f>
        <v>S2</v>
      </c>
    </row>
    <row r="9010" spans="5:11" x14ac:dyDescent="0.25">
      <c r="E9010" s="5" t="s">
        <v>73</v>
      </c>
      <c r="F9010" s="1" t="s">
        <v>117</v>
      </c>
      <c r="G9010" s="2">
        <v>44408</v>
      </c>
      <c r="H9010" s="5">
        <v>282876.95580592903</v>
      </c>
      <c r="I9010" s="24">
        <f>VLOOKUP($E9010,Mapping!$A$2:$C$502,3,0)</f>
        <v>0</v>
      </c>
      <c r="J9010" s="24">
        <f>VLOOKUP($E9010,Mapping!$A$2:$C$502,2,0)</f>
        <v>0</v>
      </c>
      <c r="K9010" s="24" t="str">
        <f>VLOOKUP(G9010,Mapping!$E$2:$F$246,2,0)</f>
        <v>S2</v>
      </c>
    </row>
    <row r="9011" spans="5:11" x14ac:dyDescent="0.25">
      <c r="E9011" s="5" t="s">
        <v>149</v>
      </c>
      <c r="F9011" s="1" t="s">
        <v>117</v>
      </c>
      <c r="G9011" s="2">
        <v>44408</v>
      </c>
      <c r="H9011" s="5">
        <v>0</v>
      </c>
      <c r="I9011" s="24">
        <f>VLOOKUP($E9011,Mapping!$A$2:$C$502,3,0)</f>
        <v>0</v>
      </c>
      <c r="J9011" s="24" t="str">
        <f>VLOOKUP($E9011,Mapping!$A$2:$C$502,2,0)</f>
        <v>Event After Effect</v>
      </c>
      <c r="K9011" s="24" t="str">
        <f>VLOOKUP(G9011,Mapping!$E$2:$F$246,2,0)</f>
        <v>S2</v>
      </c>
    </row>
    <row r="9012" spans="5:11" x14ac:dyDescent="0.25">
      <c r="E9012" s="5" t="s">
        <v>150</v>
      </c>
      <c r="F9012" s="1" t="s">
        <v>117</v>
      </c>
      <c r="G9012" s="2">
        <v>44408</v>
      </c>
      <c r="H9012" s="5">
        <v>0</v>
      </c>
      <c r="I9012" s="24">
        <f>VLOOKUP($E9012,Mapping!$A$2:$C$502,3,0)</f>
        <v>0</v>
      </c>
      <c r="J9012" s="24" t="str">
        <f>VLOOKUP($E9012,Mapping!$A$2:$C$502,2,0)</f>
        <v>Internal Event</v>
      </c>
      <c r="K9012" s="24" t="str">
        <f>VLOOKUP(G9012,Mapping!$E$2:$F$246,2,0)</f>
        <v>S2</v>
      </c>
    </row>
    <row r="9013" spans="5:11" x14ac:dyDescent="0.25">
      <c r="E9013" s="5" t="s">
        <v>151</v>
      </c>
      <c r="F9013" s="1" t="s">
        <v>117</v>
      </c>
      <c r="G9013" s="2">
        <v>44408</v>
      </c>
      <c r="H9013" s="5">
        <v>0</v>
      </c>
      <c r="I9013" s="24">
        <f>VLOOKUP($E9013,Mapping!$A$2:$C$502,3,0)</f>
        <v>0</v>
      </c>
      <c r="J9013" s="24" t="str">
        <f>VLOOKUP($E9013,Mapping!$A$2:$C$502,2,0)</f>
        <v>Internal Event</v>
      </c>
      <c r="K9013" s="24" t="str">
        <f>VLOOKUP(G9013,Mapping!$E$2:$F$246,2,0)</f>
        <v>S2</v>
      </c>
    </row>
    <row r="9014" spans="5:11" x14ac:dyDescent="0.25">
      <c r="E9014" s="5" t="s">
        <v>152</v>
      </c>
      <c r="F9014" s="1" t="s">
        <v>117</v>
      </c>
      <c r="G9014" s="2">
        <v>44408</v>
      </c>
      <c r="H9014" s="5">
        <v>0</v>
      </c>
      <c r="I9014" s="24">
        <f>VLOOKUP($E9014,Mapping!$A$2:$C$502,3,0)</f>
        <v>0</v>
      </c>
      <c r="J9014" s="24" t="str">
        <f>VLOOKUP($E9014,Mapping!$A$2:$C$502,2,0)</f>
        <v>Internal Event</v>
      </c>
      <c r="K9014" s="24" t="str">
        <f>VLOOKUP(G9014,Mapping!$E$2:$F$246,2,0)</f>
        <v>S2</v>
      </c>
    </row>
    <row r="9015" spans="5:11" x14ac:dyDescent="0.25">
      <c r="E9015" s="5" t="s">
        <v>153</v>
      </c>
      <c r="F9015" s="1" t="s">
        <v>117</v>
      </c>
      <c r="G9015" s="2">
        <v>44408</v>
      </c>
      <c r="H9015" s="5">
        <v>0</v>
      </c>
      <c r="I9015" s="24">
        <f>VLOOKUP($E9015,Mapping!$A$2:$C$502,3,0)</f>
        <v>0</v>
      </c>
      <c r="J9015" s="24" t="str">
        <f>VLOOKUP($E9015,Mapping!$A$2:$C$502,2,0)</f>
        <v>Monday Effect</v>
      </c>
      <c r="K9015" s="24" t="str">
        <f>VLOOKUP(G9015,Mapping!$E$2:$F$246,2,0)</f>
        <v>S2</v>
      </c>
    </row>
    <row r="9016" spans="5:11" x14ac:dyDescent="0.25">
      <c r="E9016" s="5" t="s">
        <v>154</v>
      </c>
      <c r="F9016" s="1" t="s">
        <v>117</v>
      </c>
      <c r="G9016" s="2">
        <v>44408</v>
      </c>
      <c r="H9016" s="5">
        <v>0</v>
      </c>
      <c r="I9016" s="24">
        <f>VLOOKUP($E9016,Mapping!$A$2:$C$502,3,0)</f>
        <v>0</v>
      </c>
      <c r="J9016" s="24" t="str">
        <f>VLOOKUP($E9016,Mapping!$A$2:$C$502,2,0)</f>
        <v>New Content</v>
      </c>
      <c r="K9016" s="24" t="str">
        <f>VLOOKUP(G9016,Mapping!$E$2:$F$246,2,0)</f>
        <v>S2</v>
      </c>
    </row>
    <row r="9017" spans="5:11" x14ac:dyDescent="0.25">
      <c r="E9017" s="5" t="s">
        <v>155</v>
      </c>
      <c r="F9017" s="1" t="s">
        <v>117</v>
      </c>
      <c r="G9017" s="2">
        <v>44408</v>
      </c>
      <c r="H9017" s="5">
        <v>0</v>
      </c>
      <c r="I9017" s="24">
        <f>VLOOKUP($E9017,Mapping!$A$2:$C$502,3,0)</f>
        <v>0</v>
      </c>
      <c r="J9017" s="24" t="str">
        <f>VLOOKUP($E9017,Mapping!$A$2:$C$502,2,0)</f>
        <v>Internal Event</v>
      </c>
      <c r="K9017" s="24" t="str">
        <f>VLOOKUP(G9017,Mapping!$E$2:$F$246,2,0)</f>
        <v>S2</v>
      </c>
    </row>
    <row r="9018" spans="5:11" x14ac:dyDescent="0.25">
      <c r="E9018" s="5" t="s">
        <v>156</v>
      </c>
      <c r="F9018" s="1" t="s">
        <v>117</v>
      </c>
      <c r="G9018" s="2">
        <v>44408</v>
      </c>
      <c r="H9018" s="5">
        <v>0</v>
      </c>
      <c r="I9018" s="24">
        <f>VLOOKUP($E9018,Mapping!$A$2:$C$502,3,0)</f>
        <v>0</v>
      </c>
      <c r="J9018" s="24" t="str">
        <f>VLOOKUP($E9018,Mapping!$A$2:$C$502,2,0)</f>
        <v>Internal Event</v>
      </c>
      <c r="K9018" s="24" t="str">
        <f>VLOOKUP(G9018,Mapping!$E$2:$F$246,2,0)</f>
        <v>S2</v>
      </c>
    </row>
    <row r="9019" spans="5:11" x14ac:dyDescent="0.25">
      <c r="E9019" s="5" t="s">
        <v>233</v>
      </c>
      <c r="F9019" s="1" t="s">
        <v>117</v>
      </c>
      <c r="G9019" s="2">
        <v>44408</v>
      </c>
      <c r="H9019" s="5">
        <v>1771.8494232754499</v>
      </c>
      <c r="I9019" s="24" t="str">
        <f>VLOOKUP($E9019,Mapping!$A$2:$C$502,3,0)</f>
        <v>S2</v>
      </c>
      <c r="J9019" s="24" t="str">
        <f>VLOOKUP($E9019,Mapping!$A$2:$C$502,2,0)</f>
        <v>Reddit</v>
      </c>
      <c r="K9019" s="24" t="str">
        <f>VLOOKUP(G9019,Mapping!$E$2:$F$246,2,0)</f>
        <v>S2</v>
      </c>
    </row>
    <row r="9020" spans="5:11" x14ac:dyDescent="0.25">
      <c r="E9020" s="5" t="s">
        <v>158</v>
      </c>
      <c r="F9020" s="1" t="s">
        <v>117</v>
      </c>
      <c r="G9020" s="2">
        <v>44408</v>
      </c>
      <c r="H9020" s="5">
        <v>23075.523053556699</v>
      </c>
      <c r="I9020" s="24">
        <f>VLOOKUP($E9020,Mapping!$A$2:$C$502,3,0)</f>
        <v>0</v>
      </c>
      <c r="J9020" s="24" t="str">
        <f>VLOOKUP($E9020,Mapping!$A$2:$C$502,2,0)</f>
        <v>Internal Event</v>
      </c>
      <c r="K9020" s="24" t="str">
        <f>VLOOKUP(G9020,Mapping!$E$2:$F$246,2,0)</f>
        <v>S2</v>
      </c>
    </row>
    <row r="9021" spans="5:11" x14ac:dyDescent="0.25">
      <c r="E9021" s="5" t="s">
        <v>159</v>
      </c>
      <c r="F9021" s="1" t="s">
        <v>117</v>
      </c>
      <c r="G9021" s="2">
        <v>44408</v>
      </c>
      <c r="H9021" s="5">
        <v>0</v>
      </c>
      <c r="I9021" s="24">
        <f>VLOOKUP($E9021,Mapping!$A$2:$C$502,3,0)</f>
        <v>0</v>
      </c>
      <c r="J9021" s="24" t="str">
        <f>VLOOKUP($E9021,Mapping!$A$2:$C$502,2,0)</f>
        <v>Event After Effect</v>
      </c>
      <c r="K9021" s="24" t="str">
        <f>VLOOKUP(G9021,Mapping!$E$2:$F$246,2,0)</f>
        <v>S2</v>
      </c>
    </row>
    <row r="9022" spans="5:11" x14ac:dyDescent="0.25">
      <c r="E9022" s="5" t="s">
        <v>160</v>
      </c>
      <c r="F9022" s="1" t="s">
        <v>117</v>
      </c>
      <c r="G9022" s="2">
        <v>44408</v>
      </c>
      <c r="H9022" s="5">
        <v>0</v>
      </c>
      <c r="I9022" s="24">
        <f>VLOOKUP($E9022,Mapping!$A$2:$C$502,3,0)</f>
        <v>0</v>
      </c>
      <c r="J9022" s="24" t="str">
        <f>VLOOKUP($E9022,Mapping!$A$2:$C$502,2,0)</f>
        <v>Event After Effect</v>
      </c>
      <c r="K9022" s="24" t="str">
        <f>VLOOKUP(G9022,Mapping!$E$2:$F$246,2,0)</f>
        <v>S2</v>
      </c>
    </row>
    <row r="9023" spans="5:11" x14ac:dyDescent="0.25">
      <c r="E9023" s="5" t="s">
        <v>161</v>
      </c>
      <c r="F9023" s="1" t="s">
        <v>117</v>
      </c>
      <c r="G9023" s="2">
        <v>44408</v>
      </c>
      <c r="H9023" s="5">
        <v>0</v>
      </c>
      <c r="I9023" s="24">
        <f>VLOOKUP($E9023,Mapping!$A$2:$C$502,3,0)</f>
        <v>0</v>
      </c>
      <c r="J9023" s="24" t="str">
        <f>VLOOKUP($E9023,Mapping!$A$2:$C$502,2,0)</f>
        <v>Internal Event</v>
      </c>
      <c r="K9023" s="24" t="str">
        <f>VLOOKUP(G9023,Mapping!$E$2:$F$246,2,0)</f>
        <v>S2</v>
      </c>
    </row>
    <row r="9024" spans="5:11" x14ac:dyDescent="0.25">
      <c r="E9024" s="5" t="s">
        <v>162</v>
      </c>
      <c r="F9024" s="1" t="s">
        <v>117</v>
      </c>
      <c r="G9024" s="2">
        <v>44408</v>
      </c>
      <c r="H9024" s="5">
        <v>0</v>
      </c>
      <c r="I9024" s="24">
        <f>VLOOKUP($E9024,Mapping!$A$2:$C$502,3,0)</f>
        <v>0</v>
      </c>
      <c r="J9024" s="24" t="str">
        <f>VLOOKUP($E9024,Mapping!$A$2:$C$502,2,0)</f>
        <v>Tuesday Effect</v>
      </c>
      <c r="K9024" s="24" t="str">
        <f>VLOOKUP(G9024,Mapping!$E$2:$F$246,2,0)</f>
        <v>S2</v>
      </c>
    </row>
    <row r="9025" spans="5:11" x14ac:dyDescent="0.25">
      <c r="E9025" s="5" t="s">
        <v>222</v>
      </c>
      <c r="F9025" s="1" t="s">
        <v>117</v>
      </c>
      <c r="G9025" s="2">
        <v>44408</v>
      </c>
      <c r="H9025" s="5">
        <v>0</v>
      </c>
      <c r="I9025" s="24" t="str">
        <f>VLOOKUP($E9025,Mapping!$A$2:$C$502,3,0)</f>
        <v>Pre</v>
      </c>
      <c r="J9025" s="24" t="str">
        <f>VLOOKUP($E9025,Mapping!$A$2:$C$502,2,0)</f>
        <v>Unity</v>
      </c>
      <c r="K9025" s="24" t="str">
        <f>VLOOKUP(G9025,Mapping!$E$2:$F$246,2,0)</f>
        <v>S2</v>
      </c>
    </row>
    <row r="9026" spans="5:11" x14ac:dyDescent="0.25">
      <c r="E9026" s="5" t="s">
        <v>234</v>
      </c>
      <c r="F9026" s="1" t="s">
        <v>117</v>
      </c>
      <c r="G9026" s="2">
        <v>44408</v>
      </c>
      <c r="H9026" s="5">
        <v>0</v>
      </c>
      <c r="I9026" s="24" t="str">
        <f>VLOOKUP($E9026,Mapping!$A$2:$C$502,3,0)</f>
        <v>S1</v>
      </c>
      <c r="J9026" s="24" t="str">
        <f>VLOOKUP($E9026,Mapping!$A$2:$C$502,2,0)</f>
        <v>Unity</v>
      </c>
      <c r="K9026" s="24" t="str">
        <f>VLOOKUP(G9026,Mapping!$E$2:$F$246,2,0)</f>
        <v>S2</v>
      </c>
    </row>
    <row r="9027" spans="5:11" x14ac:dyDescent="0.25">
      <c r="E9027" s="5" t="s">
        <v>235</v>
      </c>
      <c r="F9027" s="1" t="s">
        <v>117</v>
      </c>
      <c r="G9027" s="2">
        <v>44408</v>
      </c>
      <c r="H9027" s="5">
        <v>5090.8827212534698</v>
      </c>
      <c r="I9027" s="24" t="str">
        <f>VLOOKUP($E9027,Mapping!$A$2:$C$502,3,0)</f>
        <v>S2</v>
      </c>
      <c r="J9027" s="24" t="str">
        <f>VLOOKUP($E9027,Mapping!$A$2:$C$502,2,0)</f>
        <v>Unity</v>
      </c>
      <c r="K9027" s="24" t="str">
        <f>VLOOKUP(G9027,Mapping!$E$2:$F$246,2,0)</f>
        <v>S2</v>
      </c>
    </row>
    <row r="9028" spans="5:11" x14ac:dyDescent="0.25">
      <c r="E9028" s="5" t="s">
        <v>247</v>
      </c>
      <c r="F9028" s="1" t="s">
        <v>117</v>
      </c>
      <c r="G9028" s="2">
        <v>44408</v>
      </c>
      <c r="H9028" s="5">
        <v>0</v>
      </c>
      <c r="I9028" s="24" t="str">
        <f>VLOOKUP($E9028,Mapping!$A$2:$C$502,3,0)</f>
        <v>S3</v>
      </c>
      <c r="J9028" s="24" t="str">
        <f>VLOOKUP($E9028,Mapping!$A$2:$C$502,2,0)</f>
        <v>Unity</v>
      </c>
      <c r="K9028" s="24" t="str">
        <f>VLOOKUP(G9028,Mapping!$E$2:$F$246,2,0)</f>
        <v>S2</v>
      </c>
    </row>
    <row r="9029" spans="5:11" x14ac:dyDescent="0.25">
      <c r="E9029" s="5" t="s">
        <v>200</v>
      </c>
      <c r="F9029" s="1" t="s">
        <v>117</v>
      </c>
      <c r="G9029" s="2">
        <v>44409</v>
      </c>
      <c r="H9029" s="5">
        <v>11261.382869749001</v>
      </c>
      <c r="I9029" s="24">
        <f>VLOOKUP($E9029,Mapping!$A$2:$C$502,3,0)</f>
        <v>0</v>
      </c>
      <c r="J9029" s="24" t="str">
        <f>VLOOKUP($E9029,Mapping!$A$2:$C$502,2,0)</f>
        <v>Apple Search</v>
      </c>
      <c r="K9029" s="24" t="str">
        <f>VLOOKUP(G9029,Mapping!$E$2:$F$246,2,0)</f>
        <v>S2</v>
      </c>
    </row>
    <row r="9030" spans="5:11" x14ac:dyDescent="0.25">
      <c r="E9030" s="5" t="s">
        <v>227</v>
      </c>
      <c r="F9030" s="1" t="s">
        <v>117</v>
      </c>
      <c r="G9030" s="2">
        <v>44409</v>
      </c>
      <c r="H9030" s="5">
        <v>5561.1955595540803</v>
      </c>
      <c r="I9030" s="24">
        <f>VLOOKUP($E9030,Mapping!$A$2:$C$502,3,0)</f>
        <v>0</v>
      </c>
      <c r="J9030" s="24" t="str">
        <f>VLOOKUP($E9030,Mapping!$A$2:$C$502,2,0)</f>
        <v>Applovin Rewarded</v>
      </c>
      <c r="K9030" s="24" t="str">
        <f>VLOOKUP(G9030,Mapping!$E$2:$F$246,2,0)</f>
        <v>S2</v>
      </c>
    </row>
    <row r="9031" spans="5:11" x14ac:dyDescent="0.25">
      <c r="E9031" s="5" t="s">
        <v>201</v>
      </c>
      <c r="F9031" s="1" t="s">
        <v>117</v>
      </c>
      <c r="G9031" s="2">
        <v>44409</v>
      </c>
      <c r="H9031" s="5">
        <v>2197.1541000734401</v>
      </c>
      <c r="I9031" s="24">
        <f>VLOOKUP($E9031,Mapping!$A$2:$C$502,3,0)</f>
        <v>0</v>
      </c>
      <c r="J9031" s="24" t="str">
        <f>VLOOKUP($E9031,Mapping!$A$2:$C$502,2,0)</f>
        <v>Applovin Video</v>
      </c>
      <c r="K9031" s="24" t="str">
        <f>VLOOKUP(G9031,Mapping!$E$2:$F$246,2,0)</f>
        <v>S2</v>
      </c>
    </row>
    <row r="9032" spans="5:11" x14ac:dyDescent="0.25">
      <c r="E9032" s="5" t="s">
        <v>143</v>
      </c>
      <c r="F9032" s="1" t="s">
        <v>117</v>
      </c>
      <c r="G9032" s="2">
        <v>44409</v>
      </c>
      <c r="H9032" s="5">
        <v>0</v>
      </c>
      <c r="I9032" s="24">
        <f>VLOOKUP($E9032,Mapping!$A$2:$C$502,3,0)</f>
        <v>0</v>
      </c>
      <c r="J9032" s="24" t="str">
        <f>VLOOKUP($E9032,Mapping!$A$2:$C$502,2,0)</f>
        <v>Bug Fix</v>
      </c>
      <c r="K9032" s="24" t="str">
        <f>VLOOKUP(G9032,Mapping!$E$2:$F$246,2,0)</f>
        <v>S2</v>
      </c>
    </row>
    <row r="9033" spans="5:11" x14ac:dyDescent="0.25">
      <c r="E9033" s="5" t="s">
        <v>144</v>
      </c>
      <c r="F9033" s="1" t="s">
        <v>117</v>
      </c>
      <c r="G9033" s="2">
        <v>44409</v>
      </c>
      <c r="H9033" s="5">
        <v>0</v>
      </c>
      <c r="I9033" s="24">
        <f>VLOOKUP($E9033,Mapping!$A$2:$C$502,3,0)</f>
        <v>0</v>
      </c>
      <c r="J9033" s="24" t="str">
        <f>VLOOKUP($E9033,Mapping!$A$2:$C$502,2,0)</f>
        <v>Bug Fix</v>
      </c>
      <c r="K9033" s="24" t="str">
        <f>VLOOKUP(G9033,Mapping!$E$2:$F$246,2,0)</f>
        <v>S2</v>
      </c>
    </row>
    <row r="9034" spans="5:11" x14ac:dyDescent="0.25">
      <c r="E9034" s="5" t="s">
        <v>226</v>
      </c>
      <c r="F9034" s="1" t="s">
        <v>117</v>
      </c>
      <c r="G9034" s="2">
        <v>44409</v>
      </c>
      <c r="H9034" s="5">
        <v>0</v>
      </c>
      <c r="I9034" s="24">
        <f>VLOOKUP($E9034,Mapping!$A$2:$C$502,3,0)</f>
        <v>0</v>
      </c>
      <c r="J9034" s="24" t="str">
        <f>VLOOKUP($E9034,Mapping!$A$2:$C$502,2,0)</f>
        <v>Bug Fix</v>
      </c>
      <c r="K9034" s="24" t="str">
        <f>VLOOKUP(G9034,Mapping!$E$2:$F$246,2,0)</f>
        <v>S2</v>
      </c>
    </row>
    <row r="9035" spans="5:11" x14ac:dyDescent="0.25">
      <c r="E9035" s="5" t="s">
        <v>146</v>
      </c>
      <c r="F9035" s="1" t="s">
        <v>117</v>
      </c>
      <c r="G9035" s="2">
        <v>44409</v>
      </c>
      <c r="H9035" s="5">
        <v>0</v>
      </c>
      <c r="I9035" s="24">
        <f>VLOOKUP($E9035,Mapping!$A$2:$C$502,3,0)</f>
        <v>0</v>
      </c>
      <c r="J9035" s="24" t="str">
        <f>VLOOKUP($E9035,Mapping!$A$2:$C$502,2,0)</f>
        <v>Event After Effect</v>
      </c>
      <c r="K9035" s="24" t="str">
        <f>VLOOKUP(G9035,Mapping!$E$2:$F$246,2,0)</f>
        <v>S2</v>
      </c>
    </row>
    <row r="9036" spans="5:11" x14ac:dyDescent="0.25">
      <c r="E9036" s="5" t="s">
        <v>228</v>
      </c>
      <c r="F9036" s="1" t="s">
        <v>117</v>
      </c>
      <c r="G9036" s="2">
        <v>44409</v>
      </c>
      <c r="H9036" s="5">
        <v>3728.6303846539899</v>
      </c>
      <c r="I9036" s="24">
        <f>VLOOKUP($E9036,Mapping!$A$2:$C$502,3,0)</f>
        <v>0</v>
      </c>
      <c r="J9036" s="24" t="str">
        <f>VLOOKUP($E9036,Mapping!$A$2:$C$502,2,0)</f>
        <v>Bytedance Global</v>
      </c>
      <c r="K9036" s="24" t="str">
        <f>VLOOKUP(G9036,Mapping!$E$2:$F$246,2,0)</f>
        <v>S2</v>
      </c>
    </row>
    <row r="9037" spans="5:11" x14ac:dyDescent="0.25">
      <c r="E9037" s="5" t="s">
        <v>180</v>
      </c>
      <c r="F9037" s="1" t="s">
        <v>117</v>
      </c>
      <c r="G9037" s="2">
        <v>44409</v>
      </c>
      <c r="H9037" s="5">
        <v>-12997.3408772442</v>
      </c>
      <c r="I9037" s="24">
        <f>VLOOKUP($E9037,Mapping!$A$2:$C$502,3,0)</f>
        <v>0</v>
      </c>
      <c r="J9037" s="24" t="str">
        <f>VLOOKUP($E9037,Mapping!$A$2:$C$502,2,0)</f>
        <v>Lords Mobile</v>
      </c>
      <c r="K9037" s="24" t="str">
        <f>VLOOKUP(G9037,Mapping!$E$2:$F$246,2,0)</f>
        <v>S2</v>
      </c>
    </row>
    <row r="9038" spans="5:11" x14ac:dyDescent="0.25">
      <c r="E9038" s="5" t="s">
        <v>181</v>
      </c>
      <c r="F9038" s="1" t="s">
        <v>117</v>
      </c>
      <c r="G9038" s="2">
        <v>44409</v>
      </c>
      <c r="H9038" s="5">
        <v>-16255.107790374501</v>
      </c>
      <c r="I9038" s="24">
        <f>VLOOKUP($E9038,Mapping!$A$2:$C$502,3,0)</f>
        <v>0</v>
      </c>
      <c r="J9038" s="24" t="str">
        <f>VLOOKUP($E9038,Mapping!$A$2:$C$502,2,0)</f>
        <v>Rise of Kingdom</v>
      </c>
      <c r="K9038" s="24" t="str">
        <f>VLOOKUP(G9038,Mapping!$E$2:$F$246,2,0)</f>
        <v>S2</v>
      </c>
    </row>
    <row r="9039" spans="5:11" x14ac:dyDescent="0.25">
      <c r="E9039" s="5" t="s">
        <v>182</v>
      </c>
      <c r="F9039" s="1" t="s">
        <v>117</v>
      </c>
      <c r="G9039" s="2">
        <v>44409</v>
      </c>
      <c r="H9039" s="5">
        <v>-6032.6417572356204</v>
      </c>
      <c r="I9039" s="24">
        <f>VLOOKUP($E9039,Mapping!$A$2:$C$502,3,0)</f>
        <v>0</v>
      </c>
      <c r="J9039" s="24" t="str">
        <f>VLOOKUP($E9039,Mapping!$A$2:$C$502,2,0)</f>
        <v>West Game</v>
      </c>
      <c r="K9039" s="24" t="str">
        <f>VLOOKUP(G9039,Mapping!$E$2:$F$246,2,0)</f>
        <v>S2</v>
      </c>
    </row>
    <row r="9040" spans="5:11" x14ac:dyDescent="0.25">
      <c r="E9040" s="5" t="s">
        <v>148</v>
      </c>
      <c r="F9040" s="1" t="s">
        <v>117</v>
      </c>
      <c r="G9040" s="2">
        <v>44409</v>
      </c>
      <c r="H9040" s="5">
        <v>0</v>
      </c>
      <c r="I9040" s="24">
        <f>VLOOKUP($E9040,Mapping!$A$2:$C$502,3,0)</f>
        <v>0</v>
      </c>
      <c r="J9040" s="24" t="str">
        <f>VLOOKUP($E9040,Mapping!$A$2:$C$502,2,0)</f>
        <v>Event After Effect</v>
      </c>
      <c r="K9040" s="24" t="str">
        <f>VLOOKUP(G9040,Mapping!$E$2:$F$246,2,0)</f>
        <v>S2</v>
      </c>
    </row>
    <row r="9041" spans="5:11" x14ac:dyDescent="0.25">
      <c r="E9041" s="5" t="s">
        <v>202</v>
      </c>
      <c r="F9041" s="1" t="s">
        <v>117</v>
      </c>
      <c r="G9041" s="2">
        <v>44409</v>
      </c>
      <c r="H9041" s="5">
        <v>0</v>
      </c>
      <c r="I9041" s="24" t="str">
        <f>VLOOKUP($E9041,Mapping!$A$2:$C$502,3,0)</f>
        <v>S1</v>
      </c>
      <c r="J9041" s="24" t="str">
        <f>VLOOKUP($E9041,Mapping!$A$2:$C$502,2,0)</f>
        <v>Facebook AEO AAA</v>
      </c>
      <c r="K9041" s="24" t="str">
        <f>VLOOKUP(G9041,Mapping!$E$2:$F$246,2,0)</f>
        <v>S2</v>
      </c>
    </row>
    <row r="9042" spans="5:11" x14ac:dyDescent="0.25">
      <c r="E9042" s="5" t="s">
        <v>203</v>
      </c>
      <c r="F9042" s="1" t="s">
        <v>117</v>
      </c>
      <c r="G9042" s="2">
        <v>44409</v>
      </c>
      <c r="H9042" s="5">
        <v>12174.885217695901</v>
      </c>
      <c r="I9042" s="24" t="str">
        <f>VLOOKUP($E9042,Mapping!$A$2:$C$502,3,0)</f>
        <v>S2</v>
      </c>
      <c r="J9042" s="24" t="str">
        <f>VLOOKUP($E9042,Mapping!$A$2:$C$502,2,0)</f>
        <v>Facebook AEO AAA</v>
      </c>
      <c r="K9042" s="24" t="str">
        <f>VLOOKUP(G9042,Mapping!$E$2:$F$246,2,0)</f>
        <v>S2</v>
      </c>
    </row>
    <row r="9043" spans="5:11" x14ac:dyDescent="0.25">
      <c r="E9043" s="5" t="s">
        <v>243</v>
      </c>
      <c r="F9043" s="1" t="s">
        <v>117</v>
      </c>
      <c r="G9043" s="2">
        <v>44409</v>
      </c>
      <c r="H9043" s="5">
        <v>0</v>
      </c>
      <c r="I9043" s="24" t="str">
        <f>VLOOKUP($E9043,Mapping!$A$2:$C$502,3,0)</f>
        <v>S3</v>
      </c>
      <c r="J9043" s="24" t="str">
        <f>VLOOKUP($E9043,Mapping!$A$2:$C$502,2,0)</f>
        <v>Facebook AEO AAA</v>
      </c>
      <c r="K9043" s="24" t="str">
        <f>VLOOKUP(G9043,Mapping!$E$2:$F$246,2,0)</f>
        <v>S2</v>
      </c>
    </row>
    <row r="9044" spans="5:11" x14ac:dyDescent="0.25">
      <c r="E9044" s="5" t="s">
        <v>204</v>
      </c>
      <c r="F9044" s="1" t="s">
        <v>117</v>
      </c>
      <c r="G9044" s="2">
        <v>44409</v>
      </c>
      <c r="H9044" s="5">
        <v>0</v>
      </c>
      <c r="I9044" s="24" t="str">
        <f>VLOOKUP($E9044,Mapping!$A$2:$C$502,3,0)</f>
        <v>Pre</v>
      </c>
      <c r="J9044" s="24" t="str">
        <f>VLOOKUP($E9044,Mapping!$A$2:$C$502,2,0)</f>
        <v>Facebook AEO AAA</v>
      </c>
      <c r="K9044" s="24" t="str">
        <f>VLOOKUP(G9044,Mapping!$E$2:$F$246,2,0)</f>
        <v>S2</v>
      </c>
    </row>
    <row r="9045" spans="5:11" x14ac:dyDescent="0.25">
      <c r="E9045" s="5" t="s">
        <v>205</v>
      </c>
      <c r="F9045" s="1" t="s">
        <v>117</v>
      </c>
      <c r="G9045" s="2">
        <v>44409</v>
      </c>
      <c r="H9045" s="5">
        <v>0</v>
      </c>
      <c r="I9045" s="24" t="str">
        <f>VLOOKUP($E9045,Mapping!$A$2:$C$502,3,0)</f>
        <v>S1</v>
      </c>
      <c r="J9045" s="24" t="str">
        <f>VLOOKUP($E9045,Mapping!$A$2:$C$502,2,0)</f>
        <v>Facebook AEO BAU</v>
      </c>
      <c r="K9045" s="24" t="str">
        <f>VLOOKUP(G9045,Mapping!$E$2:$F$246,2,0)</f>
        <v>S2</v>
      </c>
    </row>
    <row r="9046" spans="5:11" x14ac:dyDescent="0.25">
      <c r="E9046" s="5" t="s">
        <v>206</v>
      </c>
      <c r="F9046" s="1" t="s">
        <v>117</v>
      </c>
      <c r="G9046" s="2">
        <v>44409</v>
      </c>
      <c r="H9046" s="5">
        <v>19826.288665893</v>
      </c>
      <c r="I9046" s="24" t="str">
        <f>VLOOKUP($E9046,Mapping!$A$2:$C$502,3,0)</f>
        <v>S2</v>
      </c>
      <c r="J9046" s="24" t="str">
        <f>VLOOKUP($E9046,Mapping!$A$2:$C$502,2,0)</f>
        <v>Facebook AEO BAU</v>
      </c>
      <c r="K9046" s="24" t="str">
        <f>VLOOKUP(G9046,Mapping!$E$2:$F$246,2,0)</f>
        <v>S2</v>
      </c>
    </row>
    <row r="9047" spans="5:11" x14ac:dyDescent="0.25">
      <c r="E9047" s="5" t="s">
        <v>244</v>
      </c>
      <c r="F9047" s="1" t="s">
        <v>117</v>
      </c>
      <c r="G9047" s="2">
        <v>44409</v>
      </c>
      <c r="H9047" s="5">
        <v>0</v>
      </c>
      <c r="I9047" s="24" t="str">
        <f>VLOOKUP($E9047,Mapping!$A$2:$C$502,3,0)</f>
        <v>S3</v>
      </c>
      <c r="J9047" s="24" t="str">
        <f>VLOOKUP($E9047,Mapping!$A$2:$C$502,2,0)</f>
        <v>Facebook AEO BAU</v>
      </c>
      <c r="K9047" s="24" t="str">
        <f>VLOOKUP(G9047,Mapping!$E$2:$F$246,2,0)</f>
        <v>S2</v>
      </c>
    </row>
    <row r="9048" spans="5:11" x14ac:dyDescent="0.25">
      <c r="E9048" s="5" t="s">
        <v>207</v>
      </c>
      <c r="F9048" s="1" t="s">
        <v>117</v>
      </c>
      <c r="G9048" s="2">
        <v>44409</v>
      </c>
      <c r="H9048" s="5">
        <v>0</v>
      </c>
      <c r="I9048" s="24" t="str">
        <f>VLOOKUP($E9048,Mapping!$A$2:$C$502,3,0)</f>
        <v>Pre</v>
      </c>
      <c r="J9048" s="24" t="str">
        <f>VLOOKUP($E9048,Mapping!$A$2:$C$502,2,0)</f>
        <v>Facebook AEO BAU</v>
      </c>
      <c r="K9048" s="24" t="str">
        <f>VLOOKUP(G9048,Mapping!$E$2:$F$246,2,0)</f>
        <v>S2</v>
      </c>
    </row>
    <row r="9049" spans="5:11" x14ac:dyDescent="0.25">
      <c r="E9049" s="5" t="s">
        <v>208</v>
      </c>
      <c r="F9049" s="1" t="s">
        <v>117</v>
      </c>
      <c r="G9049" s="2">
        <v>44409</v>
      </c>
      <c r="H9049" s="5">
        <v>0</v>
      </c>
      <c r="I9049" s="24" t="str">
        <f>VLOOKUP($E9049,Mapping!$A$2:$C$502,3,0)</f>
        <v>Pre</v>
      </c>
      <c r="J9049" s="24" t="str">
        <f>VLOOKUP($E9049,Mapping!$A$2:$C$502,2,0)</f>
        <v>Facebook VO AAA</v>
      </c>
      <c r="K9049" s="24" t="str">
        <f>VLOOKUP(G9049,Mapping!$E$2:$F$246,2,0)</f>
        <v>S2</v>
      </c>
    </row>
    <row r="9050" spans="5:11" x14ac:dyDescent="0.25">
      <c r="E9050" s="5" t="s">
        <v>209</v>
      </c>
      <c r="F9050" s="1" t="s">
        <v>117</v>
      </c>
      <c r="G9050" s="2">
        <v>44409</v>
      </c>
      <c r="H9050" s="5">
        <v>0</v>
      </c>
      <c r="I9050" s="24" t="str">
        <f>VLOOKUP($E9050,Mapping!$A$2:$C$502,3,0)</f>
        <v>S1</v>
      </c>
      <c r="J9050" s="24" t="str">
        <f>VLOOKUP($E9050,Mapping!$A$2:$C$502,2,0)</f>
        <v>Facebook VO AAA</v>
      </c>
      <c r="K9050" s="24" t="str">
        <f>VLOOKUP(G9050,Mapping!$E$2:$F$246,2,0)</f>
        <v>S2</v>
      </c>
    </row>
    <row r="9051" spans="5:11" x14ac:dyDescent="0.25">
      <c r="E9051" s="5" t="s">
        <v>210</v>
      </c>
      <c r="F9051" s="1" t="s">
        <v>117</v>
      </c>
      <c r="G9051" s="2">
        <v>44409</v>
      </c>
      <c r="H9051" s="5">
        <v>3752.2507052626001</v>
      </c>
      <c r="I9051" s="24" t="str">
        <f>VLOOKUP($E9051,Mapping!$A$2:$C$502,3,0)</f>
        <v>S2</v>
      </c>
      <c r="J9051" s="24" t="str">
        <f>VLOOKUP($E9051,Mapping!$A$2:$C$502,2,0)</f>
        <v>Facebook VO AAA</v>
      </c>
      <c r="K9051" s="24" t="str">
        <f>VLOOKUP(G9051,Mapping!$E$2:$F$246,2,0)</f>
        <v>S2</v>
      </c>
    </row>
    <row r="9052" spans="5:11" x14ac:dyDescent="0.25">
      <c r="E9052" s="5" t="s">
        <v>245</v>
      </c>
      <c r="F9052" s="1" t="s">
        <v>117</v>
      </c>
      <c r="G9052" s="2">
        <v>44409</v>
      </c>
      <c r="H9052" s="5">
        <v>0</v>
      </c>
      <c r="I9052" s="24" t="str">
        <f>VLOOKUP($E9052,Mapping!$A$2:$C$502,3,0)</f>
        <v>S3</v>
      </c>
      <c r="J9052" s="24" t="str">
        <f>VLOOKUP($E9052,Mapping!$A$2:$C$502,2,0)</f>
        <v>Facebook VO AAA</v>
      </c>
      <c r="K9052" s="24" t="str">
        <f>VLOOKUP(G9052,Mapping!$E$2:$F$246,2,0)</f>
        <v>S2</v>
      </c>
    </row>
    <row r="9053" spans="5:11" x14ac:dyDescent="0.25">
      <c r="E9053" s="5" t="s">
        <v>211</v>
      </c>
      <c r="F9053" s="1" t="s">
        <v>117</v>
      </c>
      <c r="G9053" s="2">
        <v>44409</v>
      </c>
      <c r="H9053" s="5">
        <v>0</v>
      </c>
      <c r="I9053" s="24" t="str">
        <f>VLOOKUP($E9053,Mapping!$A$2:$C$502,3,0)</f>
        <v>Pre</v>
      </c>
      <c r="J9053" s="24" t="str">
        <f>VLOOKUP($E9053,Mapping!$A$2:$C$502,2,0)</f>
        <v>Facebook VO BAU</v>
      </c>
      <c r="K9053" s="24" t="str">
        <f>VLOOKUP(G9053,Mapping!$E$2:$F$246,2,0)</f>
        <v>S2</v>
      </c>
    </row>
    <row r="9054" spans="5:11" x14ac:dyDescent="0.25">
      <c r="E9054" s="5" t="s">
        <v>212</v>
      </c>
      <c r="F9054" s="1" t="s">
        <v>117</v>
      </c>
      <c r="G9054" s="2">
        <v>44409</v>
      </c>
      <c r="H9054" s="5">
        <v>0</v>
      </c>
      <c r="I9054" s="24" t="str">
        <f>VLOOKUP($E9054,Mapping!$A$2:$C$502,3,0)</f>
        <v>S1</v>
      </c>
      <c r="J9054" s="24" t="str">
        <f>VLOOKUP($E9054,Mapping!$A$2:$C$502,2,0)</f>
        <v>Facebook VO BAU</v>
      </c>
      <c r="K9054" s="24" t="str">
        <f>VLOOKUP(G9054,Mapping!$E$2:$F$246,2,0)</f>
        <v>S2</v>
      </c>
    </row>
    <row r="9055" spans="5:11" x14ac:dyDescent="0.25">
      <c r="E9055" s="5" t="s">
        <v>213</v>
      </c>
      <c r="F9055" s="1" t="s">
        <v>117</v>
      </c>
      <c r="G9055" s="2">
        <v>44409</v>
      </c>
      <c r="H9055" s="5">
        <v>5492.3333212007001</v>
      </c>
      <c r="I9055" s="24" t="str">
        <f>VLOOKUP($E9055,Mapping!$A$2:$C$502,3,0)</f>
        <v>S2</v>
      </c>
      <c r="J9055" s="24" t="str">
        <f>VLOOKUP($E9055,Mapping!$A$2:$C$502,2,0)</f>
        <v>Facebook VO BAU</v>
      </c>
      <c r="K9055" s="24" t="str">
        <f>VLOOKUP(G9055,Mapping!$E$2:$F$246,2,0)</f>
        <v>S2</v>
      </c>
    </row>
    <row r="9056" spans="5:11" x14ac:dyDescent="0.25">
      <c r="E9056" s="5" t="s">
        <v>246</v>
      </c>
      <c r="F9056" s="1" t="s">
        <v>117</v>
      </c>
      <c r="G9056" s="2">
        <v>44409</v>
      </c>
      <c r="H9056" s="5">
        <v>0</v>
      </c>
      <c r="I9056" s="24" t="str">
        <f>VLOOKUP($E9056,Mapping!$A$2:$C$502,3,0)</f>
        <v>S3</v>
      </c>
      <c r="J9056" s="24" t="str">
        <f>VLOOKUP($E9056,Mapping!$A$2:$C$502,2,0)</f>
        <v>Facebook VO BAU</v>
      </c>
      <c r="K9056" s="24" t="str">
        <f>VLOOKUP(G9056,Mapping!$E$2:$F$246,2,0)</f>
        <v>S2</v>
      </c>
    </row>
    <row r="9057" spans="5:11" x14ac:dyDescent="0.25">
      <c r="E9057" s="5" t="s">
        <v>214</v>
      </c>
      <c r="F9057" s="1" t="s">
        <v>117</v>
      </c>
      <c r="G9057" s="2">
        <v>44409</v>
      </c>
      <c r="H9057" s="5">
        <v>0</v>
      </c>
      <c r="I9057" s="24" t="str">
        <f>VLOOKUP($E9057,Mapping!$A$2:$C$502,3,0)</f>
        <v>Pre</v>
      </c>
      <c r="J9057" s="24" t="str">
        <f>VLOOKUP($E9057,Mapping!$A$2:$C$502,2,0)</f>
        <v>Facebook VO Dynamic</v>
      </c>
      <c r="K9057" s="24" t="str">
        <f>VLOOKUP(G9057,Mapping!$E$2:$F$246,2,0)</f>
        <v>S2</v>
      </c>
    </row>
    <row r="9058" spans="5:11" x14ac:dyDescent="0.25">
      <c r="E9058" s="5" t="s">
        <v>215</v>
      </c>
      <c r="F9058" s="1" t="s">
        <v>117</v>
      </c>
      <c r="G9058" s="2">
        <v>44409</v>
      </c>
      <c r="H9058" s="5">
        <v>0</v>
      </c>
      <c r="I9058" s="24" t="str">
        <f>VLOOKUP($E9058,Mapping!$A$2:$C$502,3,0)</f>
        <v>S1</v>
      </c>
      <c r="J9058" s="24" t="str">
        <f>VLOOKUP($E9058,Mapping!$A$2:$C$502,2,0)</f>
        <v>Facebook VO Dynamic</v>
      </c>
      <c r="K9058" s="24" t="str">
        <f>VLOOKUP(G9058,Mapping!$E$2:$F$246,2,0)</f>
        <v>S2</v>
      </c>
    </row>
    <row r="9059" spans="5:11" x14ac:dyDescent="0.25">
      <c r="E9059" s="5" t="s">
        <v>216</v>
      </c>
      <c r="F9059" s="1" t="s">
        <v>117</v>
      </c>
      <c r="G9059" s="2">
        <v>44409</v>
      </c>
      <c r="H9059" s="5">
        <v>0</v>
      </c>
      <c r="I9059" s="24" t="str">
        <f>VLOOKUP($E9059,Mapping!$A$2:$C$502,3,0)</f>
        <v>Pre</v>
      </c>
      <c r="J9059" s="24" t="str">
        <f>VLOOKUP($E9059,Mapping!$A$2:$C$502,2,0)</f>
        <v>Google Display</v>
      </c>
      <c r="K9059" s="24" t="str">
        <f>VLOOKUP(G9059,Mapping!$E$2:$F$246,2,0)</f>
        <v>S2</v>
      </c>
    </row>
    <row r="9060" spans="5:11" x14ac:dyDescent="0.25">
      <c r="E9060" s="5" t="s">
        <v>217</v>
      </c>
      <c r="F9060" s="1" t="s">
        <v>117</v>
      </c>
      <c r="G9060" s="2">
        <v>44409</v>
      </c>
      <c r="H9060" s="5">
        <v>0</v>
      </c>
      <c r="I9060" s="24">
        <f>VLOOKUP($E9060,Mapping!$A$2:$C$502,3,0)</f>
        <v>0</v>
      </c>
      <c r="J9060" s="24" t="str">
        <f>VLOOKUP($E9060,Mapping!$A$2:$C$502,2,0)</f>
        <v>Google Display</v>
      </c>
      <c r="K9060" s="24" t="str">
        <f>VLOOKUP(G9060,Mapping!$E$2:$F$246,2,0)</f>
        <v>S2</v>
      </c>
    </row>
    <row r="9061" spans="5:11" x14ac:dyDescent="0.25">
      <c r="E9061" s="5" t="s">
        <v>229</v>
      </c>
      <c r="F9061" s="1" t="s">
        <v>117</v>
      </c>
      <c r="G9061" s="2">
        <v>44409</v>
      </c>
      <c r="H9061" s="5">
        <v>12540.4234163497</v>
      </c>
      <c r="I9061" s="24">
        <f>VLOOKUP($E9061,Mapping!$A$2:$C$502,3,0)</f>
        <v>0</v>
      </c>
      <c r="J9061" s="24" t="str">
        <f>VLOOKUP($E9061,Mapping!$A$2:$C$502,2,0)</f>
        <v>Google Display</v>
      </c>
      <c r="K9061" s="24" t="str">
        <f>VLOOKUP(G9061,Mapping!$E$2:$F$246,2,0)</f>
        <v>S2</v>
      </c>
    </row>
    <row r="9062" spans="5:11" x14ac:dyDescent="0.25">
      <c r="E9062" s="5" t="s">
        <v>218</v>
      </c>
      <c r="F9062" s="1" t="s">
        <v>117</v>
      </c>
      <c r="G9062" s="2">
        <v>44409</v>
      </c>
      <c r="H9062" s="5">
        <v>0</v>
      </c>
      <c r="I9062" s="24">
        <f>VLOOKUP($E9062,Mapping!$A$2:$C$502,3,0)</f>
        <v>0</v>
      </c>
      <c r="J9062" s="24" t="str">
        <f>VLOOKUP($E9062,Mapping!$A$2:$C$502,2,0)</f>
        <v>Google Display</v>
      </c>
      <c r="K9062" s="24" t="str">
        <f>VLOOKUP(G9062,Mapping!$E$2:$F$246,2,0)</f>
        <v>S2</v>
      </c>
    </row>
    <row r="9063" spans="5:11" x14ac:dyDescent="0.25">
      <c r="E9063" s="5" t="s">
        <v>230</v>
      </c>
      <c r="F9063" s="1" t="s">
        <v>117</v>
      </c>
      <c r="G9063" s="2">
        <v>44409</v>
      </c>
      <c r="H9063" s="5">
        <v>0</v>
      </c>
      <c r="I9063" s="24" t="str">
        <f>VLOOKUP($E9063,Mapping!$A$2:$C$502,3,0)</f>
        <v>S1</v>
      </c>
      <c r="J9063" s="24" t="str">
        <f>VLOOKUP($E9063,Mapping!$A$2:$C$502,2,0)</f>
        <v>Google Display</v>
      </c>
      <c r="K9063" s="24" t="str">
        <f>VLOOKUP(G9063,Mapping!$E$2:$F$246,2,0)</f>
        <v>S2</v>
      </c>
    </row>
    <row r="9064" spans="5:11" x14ac:dyDescent="0.25">
      <c r="E9064" s="5" t="s">
        <v>219</v>
      </c>
      <c r="F9064" s="1" t="s">
        <v>117</v>
      </c>
      <c r="G9064" s="2">
        <v>44409</v>
      </c>
      <c r="H9064" s="5">
        <v>0</v>
      </c>
      <c r="I9064" s="24" t="str">
        <f>VLOOKUP($E9064,Mapping!$A$2:$C$502,3,0)</f>
        <v>Pre</v>
      </c>
      <c r="J9064" s="24" t="str">
        <f>VLOOKUP($E9064,Mapping!$A$2:$C$502,2,0)</f>
        <v>Google Youtube</v>
      </c>
      <c r="K9064" s="24" t="str">
        <f>VLOOKUP(G9064,Mapping!$E$2:$F$246,2,0)</f>
        <v>S2</v>
      </c>
    </row>
    <row r="9065" spans="5:11" x14ac:dyDescent="0.25">
      <c r="E9065" s="5" t="s">
        <v>220</v>
      </c>
      <c r="F9065" s="1" t="s">
        <v>117</v>
      </c>
      <c r="G9065" s="2">
        <v>44409</v>
      </c>
      <c r="H9065" s="5">
        <v>0</v>
      </c>
      <c r="I9065" s="24">
        <f>VLOOKUP($E9065,Mapping!$A$2:$C$502,3,0)</f>
        <v>0</v>
      </c>
      <c r="J9065" s="24" t="str">
        <f>VLOOKUP($E9065,Mapping!$A$2:$C$502,2,0)</f>
        <v>Google Youtube</v>
      </c>
      <c r="K9065" s="24" t="str">
        <f>VLOOKUP(G9065,Mapping!$E$2:$F$246,2,0)</f>
        <v>S2</v>
      </c>
    </row>
    <row r="9066" spans="5:11" x14ac:dyDescent="0.25">
      <c r="E9066" s="5" t="s">
        <v>231</v>
      </c>
      <c r="F9066" s="1" t="s">
        <v>117</v>
      </c>
      <c r="G9066" s="2">
        <v>44409</v>
      </c>
      <c r="H9066" s="5">
        <v>11291.063994637099</v>
      </c>
      <c r="I9066" s="24">
        <f>VLOOKUP($E9066,Mapping!$A$2:$C$502,3,0)</f>
        <v>0</v>
      </c>
      <c r="J9066" s="24" t="str">
        <f>VLOOKUP($E9066,Mapping!$A$2:$C$502,2,0)</f>
        <v>Google Youtube</v>
      </c>
      <c r="K9066" s="24" t="str">
        <f>VLOOKUP(G9066,Mapping!$E$2:$F$246,2,0)</f>
        <v>S2</v>
      </c>
    </row>
    <row r="9067" spans="5:11" x14ac:dyDescent="0.25">
      <c r="E9067" s="5" t="s">
        <v>221</v>
      </c>
      <c r="F9067" s="1" t="s">
        <v>117</v>
      </c>
      <c r="G9067" s="2">
        <v>44409</v>
      </c>
      <c r="H9067" s="5">
        <v>0</v>
      </c>
      <c r="I9067" s="24">
        <f>VLOOKUP($E9067,Mapping!$A$2:$C$502,3,0)</f>
        <v>0</v>
      </c>
      <c r="J9067" s="24" t="str">
        <f>VLOOKUP($E9067,Mapping!$A$2:$C$502,2,0)</f>
        <v>Google Youtube</v>
      </c>
      <c r="K9067" s="24" t="str">
        <f>VLOOKUP(G9067,Mapping!$E$2:$F$246,2,0)</f>
        <v>S2</v>
      </c>
    </row>
    <row r="9068" spans="5:11" x14ac:dyDescent="0.25">
      <c r="E9068" s="5" t="s">
        <v>232</v>
      </c>
      <c r="F9068" s="1" t="s">
        <v>117</v>
      </c>
      <c r="G9068" s="2">
        <v>44409</v>
      </c>
      <c r="H9068" s="5">
        <v>0</v>
      </c>
      <c r="I9068" s="24" t="str">
        <f>VLOOKUP($E9068,Mapping!$A$2:$C$502,3,0)</f>
        <v>S1</v>
      </c>
      <c r="J9068" s="24" t="str">
        <f>VLOOKUP($E9068,Mapping!$A$2:$C$502,2,0)</f>
        <v>Google Youtube</v>
      </c>
      <c r="K9068" s="24" t="str">
        <f>VLOOKUP(G9068,Mapping!$E$2:$F$246,2,0)</f>
        <v>S2</v>
      </c>
    </row>
    <row r="9069" spans="5:11" x14ac:dyDescent="0.25">
      <c r="E9069" s="5" t="s">
        <v>73</v>
      </c>
      <c r="F9069" s="1" t="s">
        <v>117</v>
      </c>
      <c r="G9069" s="2">
        <v>44409</v>
      </c>
      <c r="H9069" s="5">
        <v>282876.95580592903</v>
      </c>
      <c r="I9069" s="24">
        <f>VLOOKUP($E9069,Mapping!$A$2:$C$502,3,0)</f>
        <v>0</v>
      </c>
      <c r="J9069" s="24">
        <f>VLOOKUP($E9069,Mapping!$A$2:$C$502,2,0)</f>
        <v>0</v>
      </c>
      <c r="K9069" s="24" t="str">
        <f>VLOOKUP(G9069,Mapping!$E$2:$F$246,2,0)</f>
        <v>S2</v>
      </c>
    </row>
    <row r="9070" spans="5:11" x14ac:dyDescent="0.25">
      <c r="E9070" s="5" t="s">
        <v>149</v>
      </c>
      <c r="F9070" s="1" t="s">
        <v>117</v>
      </c>
      <c r="G9070" s="2">
        <v>44409</v>
      </c>
      <c r="H9070" s="5">
        <v>0</v>
      </c>
      <c r="I9070" s="24">
        <f>VLOOKUP($E9070,Mapping!$A$2:$C$502,3,0)</f>
        <v>0</v>
      </c>
      <c r="J9070" s="24" t="str">
        <f>VLOOKUP($E9070,Mapping!$A$2:$C$502,2,0)</f>
        <v>Event After Effect</v>
      </c>
      <c r="K9070" s="24" t="str">
        <f>VLOOKUP(G9070,Mapping!$E$2:$F$246,2,0)</f>
        <v>S2</v>
      </c>
    </row>
    <row r="9071" spans="5:11" x14ac:dyDescent="0.25">
      <c r="E9071" s="5" t="s">
        <v>150</v>
      </c>
      <c r="F9071" s="1" t="s">
        <v>117</v>
      </c>
      <c r="G9071" s="2">
        <v>44409</v>
      </c>
      <c r="H9071" s="5">
        <v>0</v>
      </c>
      <c r="I9071" s="24">
        <f>VLOOKUP($E9071,Mapping!$A$2:$C$502,3,0)</f>
        <v>0</v>
      </c>
      <c r="J9071" s="24" t="str">
        <f>VLOOKUP($E9071,Mapping!$A$2:$C$502,2,0)</f>
        <v>Internal Event</v>
      </c>
      <c r="K9071" s="24" t="str">
        <f>VLOOKUP(G9071,Mapping!$E$2:$F$246,2,0)</f>
        <v>S2</v>
      </c>
    </row>
    <row r="9072" spans="5:11" x14ac:dyDescent="0.25">
      <c r="E9072" s="5" t="s">
        <v>151</v>
      </c>
      <c r="F9072" s="1" t="s">
        <v>117</v>
      </c>
      <c r="G9072" s="2">
        <v>44409</v>
      </c>
      <c r="H9072" s="5">
        <v>0</v>
      </c>
      <c r="I9072" s="24">
        <f>VLOOKUP($E9072,Mapping!$A$2:$C$502,3,0)</f>
        <v>0</v>
      </c>
      <c r="J9072" s="24" t="str">
        <f>VLOOKUP($E9072,Mapping!$A$2:$C$502,2,0)</f>
        <v>Internal Event</v>
      </c>
      <c r="K9072" s="24" t="str">
        <f>VLOOKUP(G9072,Mapping!$E$2:$F$246,2,0)</f>
        <v>S2</v>
      </c>
    </row>
    <row r="9073" spans="5:11" x14ac:dyDescent="0.25">
      <c r="E9073" s="5" t="s">
        <v>152</v>
      </c>
      <c r="F9073" s="1" t="s">
        <v>117</v>
      </c>
      <c r="G9073" s="2">
        <v>44409</v>
      </c>
      <c r="H9073" s="5">
        <v>0</v>
      </c>
      <c r="I9073" s="24">
        <f>VLOOKUP($E9073,Mapping!$A$2:$C$502,3,0)</f>
        <v>0</v>
      </c>
      <c r="J9073" s="24" t="str">
        <f>VLOOKUP($E9073,Mapping!$A$2:$C$502,2,0)</f>
        <v>Internal Event</v>
      </c>
      <c r="K9073" s="24" t="str">
        <f>VLOOKUP(G9073,Mapping!$E$2:$F$246,2,0)</f>
        <v>S2</v>
      </c>
    </row>
    <row r="9074" spans="5:11" x14ac:dyDescent="0.25">
      <c r="E9074" s="5" t="s">
        <v>153</v>
      </c>
      <c r="F9074" s="1" t="s">
        <v>117</v>
      </c>
      <c r="G9074" s="2">
        <v>44409</v>
      </c>
      <c r="H9074" s="5">
        <v>0</v>
      </c>
      <c r="I9074" s="24">
        <f>VLOOKUP($E9074,Mapping!$A$2:$C$502,3,0)</f>
        <v>0</v>
      </c>
      <c r="J9074" s="24" t="str">
        <f>VLOOKUP($E9074,Mapping!$A$2:$C$502,2,0)</f>
        <v>Monday Effect</v>
      </c>
      <c r="K9074" s="24" t="str">
        <f>VLOOKUP(G9074,Mapping!$E$2:$F$246,2,0)</f>
        <v>S2</v>
      </c>
    </row>
    <row r="9075" spans="5:11" x14ac:dyDescent="0.25">
      <c r="E9075" s="5" t="s">
        <v>154</v>
      </c>
      <c r="F9075" s="1" t="s">
        <v>117</v>
      </c>
      <c r="G9075" s="2">
        <v>44409</v>
      </c>
      <c r="H9075" s="5">
        <v>0</v>
      </c>
      <c r="I9075" s="24">
        <f>VLOOKUP($E9075,Mapping!$A$2:$C$502,3,0)</f>
        <v>0</v>
      </c>
      <c r="J9075" s="24" t="str">
        <f>VLOOKUP($E9075,Mapping!$A$2:$C$502,2,0)</f>
        <v>New Content</v>
      </c>
      <c r="K9075" s="24" t="str">
        <f>VLOOKUP(G9075,Mapping!$E$2:$F$246,2,0)</f>
        <v>S2</v>
      </c>
    </row>
    <row r="9076" spans="5:11" x14ac:dyDescent="0.25">
      <c r="E9076" s="5" t="s">
        <v>155</v>
      </c>
      <c r="F9076" s="1" t="s">
        <v>117</v>
      </c>
      <c r="G9076" s="2">
        <v>44409</v>
      </c>
      <c r="H9076" s="5">
        <v>0</v>
      </c>
      <c r="I9076" s="24">
        <f>VLOOKUP($E9076,Mapping!$A$2:$C$502,3,0)</f>
        <v>0</v>
      </c>
      <c r="J9076" s="24" t="str">
        <f>VLOOKUP($E9076,Mapping!$A$2:$C$502,2,0)</f>
        <v>Internal Event</v>
      </c>
      <c r="K9076" s="24" t="str">
        <f>VLOOKUP(G9076,Mapping!$E$2:$F$246,2,0)</f>
        <v>S2</v>
      </c>
    </row>
    <row r="9077" spans="5:11" x14ac:dyDescent="0.25">
      <c r="E9077" s="5" t="s">
        <v>156</v>
      </c>
      <c r="F9077" s="1" t="s">
        <v>117</v>
      </c>
      <c r="G9077" s="2">
        <v>44409</v>
      </c>
      <c r="H9077" s="5">
        <v>0</v>
      </c>
      <c r="I9077" s="24">
        <f>VLOOKUP($E9077,Mapping!$A$2:$C$502,3,0)</f>
        <v>0</v>
      </c>
      <c r="J9077" s="24" t="str">
        <f>VLOOKUP($E9077,Mapping!$A$2:$C$502,2,0)</f>
        <v>Internal Event</v>
      </c>
      <c r="K9077" s="24" t="str">
        <f>VLOOKUP(G9077,Mapping!$E$2:$F$246,2,0)</f>
        <v>S2</v>
      </c>
    </row>
    <row r="9078" spans="5:11" x14ac:dyDescent="0.25">
      <c r="E9078" s="5" t="s">
        <v>233</v>
      </c>
      <c r="F9078" s="1" t="s">
        <v>117</v>
      </c>
      <c r="G9078" s="2">
        <v>44409</v>
      </c>
      <c r="H9078" s="5">
        <v>1730.02777893196</v>
      </c>
      <c r="I9078" s="24" t="str">
        <f>VLOOKUP($E9078,Mapping!$A$2:$C$502,3,0)</f>
        <v>S2</v>
      </c>
      <c r="J9078" s="24" t="str">
        <f>VLOOKUP($E9078,Mapping!$A$2:$C$502,2,0)</f>
        <v>Reddit</v>
      </c>
      <c r="K9078" s="24" t="str">
        <f>VLOOKUP(G9078,Mapping!$E$2:$F$246,2,0)</f>
        <v>S2</v>
      </c>
    </row>
    <row r="9079" spans="5:11" x14ac:dyDescent="0.25">
      <c r="E9079" s="5" t="s">
        <v>158</v>
      </c>
      <c r="F9079" s="1" t="s">
        <v>117</v>
      </c>
      <c r="G9079" s="2">
        <v>44409</v>
      </c>
      <c r="H9079" s="5">
        <v>0</v>
      </c>
      <c r="I9079" s="24">
        <f>VLOOKUP($E9079,Mapping!$A$2:$C$502,3,0)</f>
        <v>0</v>
      </c>
      <c r="J9079" s="24" t="str">
        <f>VLOOKUP($E9079,Mapping!$A$2:$C$502,2,0)</f>
        <v>Internal Event</v>
      </c>
      <c r="K9079" s="24" t="str">
        <f>VLOOKUP(G9079,Mapping!$E$2:$F$246,2,0)</f>
        <v>S2</v>
      </c>
    </row>
    <row r="9080" spans="5:11" x14ac:dyDescent="0.25">
      <c r="E9080" s="5" t="s">
        <v>159</v>
      </c>
      <c r="F9080" s="1" t="s">
        <v>117</v>
      </c>
      <c r="G9080" s="2">
        <v>44409</v>
      </c>
      <c r="H9080" s="5">
        <v>0</v>
      </c>
      <c r="I9080" s="24">
        <f>VLOOKUP($E9080,Mapping!$A$2:$C$502,3,0)</f>
        <v>0</v>
      </c>
      <c r="J9080" s="24" t="str">
        <f>VLOOKUP($E9080,Mapping!$A$2:$C$502,2,0)</f>
        <v>Event After Effect</v>
      </c>
      <c r="K9080" s="24" t="str">
        <f>VLOOKUP(G9080,Mapping!$E$2:$F$246,2,0)</f>
        <v>S2</v>
      </c>
    </row>
    <row r="9081" spans="5:11" x14ac:dyDescent="0.25">
      <c r="E9081" s="5" t="s">
        <v>160</v>
      </c>
      <c r="F9081" s="1" t="s">
        <v>117</v>
      </c>
      <c r="G9081" s="2">
        <v>44409</v>
      </c>
      <c r="H9081" s="5">
        <v>0</v>
      </c>
      <c r="I9081" s="24">
        <f>VLOOKUP($E9081,Mapping!$A$2:$C$502,3,0)</f>
        <v>0</v>
      </c>
      <c r="J9081" s="24" t="str">
        <f>VLOOKUP($E9081,Mapping!$A$2:$C$502,2,0)</f>
        <v>Event After Effect</v>
      </c>
      <c r="K9081" s="24" t="str">
        <f>VLOOKUP(G9081,Mapping!$E$2:$F$246,2,0)</f>
        <v>S2</v>
      </c>
    </row>
    <row r="9082" spans="5:11" x14ac:dyDescent="0.25">
      <c r="E9082" s="5" t="s">
        <v>161</v>
      </c>
      <c r="F9082" s="1" t="s">
        <v>117</v>
      </c>
      <c r="G9082" s="2">
        <v>44409</v>
      </c>
      <c r="H9082" s="5">
        <v>0</v>
      </c>
      <c r="I9082" s="24">
        <f>VLOOKUP($E9082,Mapping!$A$2:$C$502,3,0)</f>
        <v>0</v>
      </c>
      <c r="J9082" s="24" t="str">
        <f>VLOOKUP($E9082,Mapping!$A$2:$C$502,2,0)</f>
        <v>Internal Event</v>
      </c>
      <c r="K9082" s="24" t="str">
        <f>VLOOKUP(G9082,Mapping!$E$2:$F$246,2,0)</f>
        <v>S2</v>
      </c>
    </row>
    <row r="9083" spans="5:11" x14ac:dyDescent="0.25">
      <c r="E9083" s="5" t="s">
        <v>162</v>
      </c>
      <c r="F9083" s="1" t="s">
        <v>117</v>
      </c>
      <c r="G9083" s="2">
        <v>44409</v>
      </c>
      <c r="H9083" s="5">
        <v>0</v>
      </c>
      <c r="I9083" s="24">
        <f>VLOOKUP($E9083,Mapping!$A$2:$C$502,3,0)</f>
        <v>0</v>
      </c>
      <c r="J9083" s="24" t="str">
        <f>VLOOKUP($E9083,Mapping!$A$2:$C$502,2,0)</f>
        <v>Tuesday Effect</v>
      </c>
      <c r="K9083" s="24" t="str">
        <f>VLOOKUP(G9083,Mapping!$E$2:$F$246,2,0)</f>
        <v>S2</v>
      </c>
    </row>
    <row r="9084" spans="5:11" x14ac:dyDescent="0.25">
      <c r="E9084" s="5" t="s">
        <v>222</v>
      </c>
      <c r="F9084" s="1" t="s">
        <v>117</v>
      </c>
      <c r="G9084" s="2">
        <v>44409</v>
      </c>
      <c r="H9084" s="5">
        <v>0</v>
      </c>
      <c r="I9084" s="24" t="str">
        <f>VLOOKUP($E9084,Mapping!$A$2:$C$502,3,0)</f>
        <v>Pre</v>
      </c>
      <c r="J9084" s="24" t="str">
        <f>VLOOKUP($E9084,Mapping!$A$2:$C$502,2,0)</f>
        <v>Unity</v>
      </c>
      <c r="K9084" s="24" t="str">
        <f>VLOOKUP(G9084,Mapping!$E$2:$F$246,2,0)</f>
        <v>S2</v>
      </c>
    </row>
    <row r="9085" spans="5:11" x14ac:dyDescent="0.25">
      <c r="E9085" s="5" t="s">
        <v>234</v>
      </c>
      <c r="F9085" s="1" t="s">
        <v>117</v>
      </c>
      <c r="G9085" s="2">
        <v>44409</v>
      </c>
      <c r="H9085" s="5">
        <v>0</v>
      </c>
      <c r="I9085" s="24" t="str">
        <f>VLOOKUP($E9085,Mapping!$A$2:$C$502,3,0)</f>
        <v>S1</v>
      </c>
      <c r="J9085" s="24" t="str">
        <f>VLOOKUP($E9085,Mapping!$A$2:$C$502,2,0)</f>
        <v>Unity</v>
      </c>
      <c r="K9085" s="24" t="str">
        <f>VLOOKUP(G9085,Mapping!$E$2:$F$246,2,0)</f>
        <v>S2</v>
      </c>
    </row>
    <row r="9086" spans="5:11" x14ac:dyDescent="0.25">
      <c r="E9086" s="5" t="s">
        <v>235</v>
      </c>
      <c r="F9086" s="1" t="s">
        <v>117</v>
      </c>
      <c r="G9086" s="2">
        <v>44409</v>
      </c>
      <c r="H9086" s="5">
        <v>5126.32044711046</v>
      </c>
      <c r="I9086" s="24" t="str">
        <f>VLOOKUP($E9086,Mapping!$A$2:$C$502,3,0)</f>
        <v>S2</v>
      </c>
      <c r="J9086" s="24" t="str">
        <f>VLOOKUP($E9086,Mapping!$A$2:$C$502,2,0)</f>
        <v>Unity</v>
      </c>
      <c r="K9086" s="24" t="str">
        <f>VLOOKUP(G9086,Mapping!$E$2:$F$246,2,0)</f>
        <v>S2</v>
      </c>
    </row>
    <row r="9087" spans="5:11" x14ac:dyDescent="0.25">
      <c r="E9087" s="5" t="s">
        <v>247</v>
      </c>
      <c r="F9087" s="1" t="s">
        <v>117</v>
      </c>
      <c r="G9087" s="2">
        <v>44409</v>
      </c>
      <c r="H9087" s="5">
        <v>0</v>
      </c>
      <c r="I9087" s="24" t="str">
        <f>VLOOKUP($E9087,Mapping!$A$2:$C$502,3,0)</f>
        <v>S3</v>
      </c>
      <c r="J9087" s="24" t="str">
        <f>VLOOKUP($E9087,Mapping!$A$2:$C$502,2,0)</f>
        <v>Unity</v>
      </c>
      <c r="K9087" s="24" t="str">
        <f>VLOOKUP(G9087,Mapping!$E$2:$F$246,2,0)</f>
        <v>S2</v>
      </c>
    </row>
    <row r="9088" spans="5:11" x14ac:dyDescent="0.25">
      <c r="E9088" s="5" t="s">
        <v>200</v>
      </c>
      <c r="F9088" s="1" t="s">
        <v>117</v>
      </c>
      <c r="G9088" s="2">
        <v>44410</v>
      </c>
      <c r="H9088" s="5">
        <v>11472.089515760799</v>
      </c>
      <c r="I9088" s="24">
        <f>VLOOKUP($E9088,Mapping!$A$2:$C$502,3,0)</f>
        <v>0</v>
      </c>
      <c r="J9088" s="24" t="str">
        <f>VLOOKUP($E9088,Mapping!$A$2:$C$502,2,0)</f>
        <v>Apple Search</v>
      </c>
      <c r="K9088" s="24" t="str">
        <f>VLOOKUP(G9088,Mapping!$E$2:$F$246,2,0)</f>
        <v>S2</v>
      </c>
    </row>
    <row r="9089" spans="5:11" x14ac:dyDescent="0.25">
      <c r="E9089" s="5" t="s">
        <v>227</v>
      </c>
      <c r="F9089" s="1" t="s">
        <v>117</v>
      </c>
      <c r="G9089" s="2">
        <v>44410</v>
      </c>
      <c r="H9089" s="5">
        <v>6800.7968061941701</v>
      </c>
      <c r="I9089" s="24">
        <f>VLOOKUP($E9089,Mapping!$A$2:$C$502,3,0)</f>
        <v>0</v>
      </c>
      <c r="J9089" s="24" t="str">
        <f>VLOOKUP($E9089,Mapping!$A$2:$C$502,2,0)</f>
        <v>Applovin Rewarded</v>
      </c>
      <c r="K9089" s="24" t="str">
        <f>VLOOKUP(G9089,Mapping!$E$2:$F$246,2,0)</f>
        <v>S2</v>
      </c>
    </row>
    <row r="9090" spans="5:11" x14ac:dyDescent="0.25">
      <c r="E9090" s="5" t="s">
        <v>201</v>
      </c>
      <c r="F9090" s="1" t="s">
        <v>117</v>
      </c>
      <c r="G9090" s="2">
        <v>44410</v>
      </c>
      <c r="H9090" s="5">
        <v>2728.5291905258</v>
      </c>
      <c r="I9090" s="24">
        <f>VLOOKUP($E9090,Mapping!$A$2:$C$502,3,0)</f>
        <v>0</v>
      </c>
      <c r="J9090" s="24" t="str">
        <f>VLOOKUP($E9090,Mapping!$A$2:$C$502,2,0)</f>
        <v>Applovin Video</v>
      </c>
      <c r="K9090" s="24" t="str">
        <f>VLOOKUP(G9090,Mapping!$E$2:$F$246,2,0)</f>
        <v>S2</v>
      </c>
    </row>
    <row r="9091" spans="5:11" x14ac:dyDescent="0.25">
      <c r="E9091" s="5" t="s">
        <v>143</v>
      </c>
      <c r="F9091" s="1" t="s">
        <v>117</v>
      </c>
      <c r="G9091" s="2">
        <v>44410</v>
      </c>
      <c r="H9091" s="5">
        <v>0</v>
      </c>
      <c r="I9091" s="24">
        <f>VLOOKUP($E9091,Mapping!$A$2:$C$502,3,0)</f>
        <v>0</v>
      </c>
      <c r="J9091" s="24" t="str">
        <f>VLOOKUP($E9091,Mapping!$A$2:$C$502,2,0)</f>
        <v>Bug Fix</v>
      </c>
      <c r="K9091" s="24" t="str">
        <f>VLOOKUP(G9091,Mapping!$E$2:$F$246,2,0)</f>
        <v>S2</v>
      </c>
    </row>
    <row r="9092" spans="5:11" x14ac:dyDescent="0.25">
      <c r="E9092" s="5" t="s">
        <v>144</v>
      </c>
      <c r="F9092" s="1" t="s">
        <v>117</v>
      </c>
      <c r="G9092" s="2">
        <v>44410</v>
      </c>
      <c r="H9092" s="5">
        <v>0</v>
      </c>
      <c r="I9092" s="24">
        <f>VLOOKUP($E9092,Mapping!$A$2:$C$502,3,0)</f>
        <v>0</v>
      </c>
      <c r="J9092" s="24" t="str">
        <f>VLOOKUP($E9092,Mapping!$A$2:$C$502,2,0)</f>
        <v>Bug Fix</v>
      </c>
      <c r="K9092" s="24" t="str">
        <f>VLOOKUP(G9092,Mapping!$E$2:$F$246,2,0)</f>
        <v>S2</v>
      </c>
    </row>
    <row r="9093" spans="5:11" x14ac:dyDescent="0.25">
      <c r="E9093" s="5" t="s">
        <v>226</v>
      </c>
      <c r="F9093" s="1" t="s">
        <v>117</v>
      </c>
      <c r="G9093" s="2">
        <v>44410</v>
      </c>
      <c r="H9093" s="5">
        <v>0</v>
      </c>
      <c r="I9093" s="24">
        <f>VLOOKUP($E9093,Mapping!$A$2:$C$502,3,0)</f>
        <v>0</v>
      </c>
      <c r="J9093" s="24" t="str">
        <f>VLOOKUP($E9093,Mapping!$A$2:$C$502,2,0)</f>
        <v>Bug Fix</v>
      </c>
      <c r="K9093" s="24" t="str">
        <f>VLOOKUP(G9093,Mapping!$E$2:$F$246,2,0)</f>
        <v>S2</v>
      </c>
    </row>
    <row r="9094" spans="5:11" x14ac:dyDescent="0.25">
      <c r="E9094" s="5" t="s">
        <v>146</v>
      </c>
      <c r="F9094" s="1" t="s">
        <v>117</v>
      </c>
      <c r="G9094" s="2">
        <v>44410</v>
      </c>
      <c r="H9094" s="5">
        <v>0</v>
      </c>
      <c r="I9094" s="24">
        <f>VLOOKUP($E9094,Mapping!$A$2:$C$502,3,0)</f>
        <v>0</v>
      </c>
      <c r="J9094" s="24" t="str">
        <f>VLOOKUP($E9094,Mapping!$A$2:$C$502,2,0)</f>
        <v>Event After Effect</v>
      </c>
      <c r="K9094" s="24" t="str">
        <f>VLOOKUP(G9094,Mapping!$E$2:$F$246,2,0)</f>
        <v>S2</v>
      </c>
    </row>
    <row r="9095" spans="5:11" x14ac:dyDescent="0.25">
      <c r="E9095" s="5" t="s">
        <v>228</v>
      </c>
      <c r="F9095" s="1" t="s">
        <v>117</v>
      </c>
      <c r="G9095" s="2">
        <v>44410</v>
      </c>
      <c r="H9095" s="5">
        <v>2785.3281405643202</v>
      </c>
      <c r="I9095" s="24">
        <f>VLOOKUP($E9095,Mapping!$A$2:$C$502,3,0)</f>
        <v>0</v>
      </c>
      <c r="J9095" s="24" t="str">
        <f>VLOOKUP($E9095,Mapping!$A$2:$C$502,2,0)</f>
        <v>Bytedance Global</v>
      </c>
      <c r="K9095" s="24" t="str">
        <f>VLOOKUP(G9095,Mapping!$E$2:$F$246,2,0)</f>
        <v>S2</v>
      </c>
    </row>
    <row r="9096" spans="5:11" x14ac:dyDescent="0.25">
      <c r="E9096" s="5" t="s">
        <v>180</v>
      </c>
      <c r="F9096" s="1" t="s">
        <v>117</v>
      </c>
      <c r="G9096" s="2">
        <v>44410</v>
      </c>
      <c r="H9096" s="5">
        <v>-11771.4394868932</v>
      </c>
      <c r="I9096" s="24">
        <f>VLOOKUP($E9096,Mapping!$A$2:$C$502,3,0)</f>
        <v>0</v>
      </c>
      <c r="J9096" s="24" t="str">
        <f>VLOOKUP($E9096,Mapping!$A$2:$C$502,2,0)</f>
        <v>Lords Mobile</v>
      </c>
      <c r="K9096" s="24" t="str">
        <f>VLOOKUP(G9096,Mapping!$E$2:$F$246,2,0)</f>
        <v>S2</v>
      </c>
    </row>
    <row r="9097" spans="5:11" x14ac:dyDescent="0.25">
      <c r="E9097" s="5" t="s">
        <v>181</v>
      </c>
      <c r="F9097" s="1" t="s">
        <v>117</v>
      </c>
      <c r="G9097" s="2">
        <v>44410</v>
      </c>
      <c r="H9097" s="5">
        <v>-10347.7987897679</v>
      </c>
      <c r="I9097" s="24">
        <f>VLOOKUP($E9097,Mapping!$A$2:$C$502,3,0)</f>
        <v>0</v>
      </c>
      <c r="J9097" s="24" t="str">
        <f>VLOOKUP($E9097,Mapping!$A$2:$C$502,2,0)</f>
        <v>Rise of Kingdom</v>
      </c>
      <c r="K9097" s="24" t="str">
        <f>VLOOKUP(G9097,Mapping!$E$2:$F$246,2,0)</f>
        <v>S2</v>
      </c>
    </row>
    <row r="9098" spans="5:11" x14ac:dyDescent="0.25">
      <c r="E9098" s="5" t="s">
        <v>182</v>
      </c>
      <c r="F9098" s="1" t="s">
        <v>117</v>
      </c>
      <c r="G9098" s="2">
        <v>44410</v>
      </c>
      <c r="H9098" s="5">
        <v>-4555.50126819653</v>
      </c>
      <c r="I9098" s="24">
        <f>VLOOKUP($E9098,Mapping!$A$2:$C$502,3,0)</f>
        <v>0</v>
      </c>
      <c r="J9098" s="24" t="str">
        <f>VLOOKUP($E9098,Mapping!$A$2:$C$502,2,0)</f>
        <v>West Game</v>
      </c>
      <c r="K9098" s="24" t="str">
        <f>VLOOKUP(G9098,Mapping!$E$2:$F$246,2,0)</f>
        <v>S2</v>
      </c>
    </row>
    <row r="9099" spans="5:11" x14ac:dyDescent="0.25">
      <c r="E9099" s="5" t="s">
        <v>148</v>
      </c>
      <c r="F9099" s="1" t="s">
        <v>117</v>
      </c>
      <c r="G9099" s="2">
        <v>44410</v>
      </c>
      <c r="H9099" s="5">
        <v>0</v>
      </c>
      <c r="I9099" s="24">
        <f>VLOOKUP($E9099,Mapping!$A$2:$C$502,3,0)</f>
        <v>0</v>
      </c>
      <c r="J9099" s="24" t="str">
        <f>VLOOKUP($E9099,Mapping!$A$2:$C$502,2,0)</f>
        <v>Event After Effect</v>
      </c>
      <c r="K9099" s="24" t="str">
        <f>VLOOKUP(G9099,Mapping!$E$2:$F$246,2,0)</f>
        <v>S2</v>
      </c>
    </row>
    <row r="9100" spans="5:11" x14ac:dyDescent="0.25">
      <c r="E9100" s="5" t="s">
        <v>202</v>
      </c>
      <c r="F9100" s="1" t="s">
        <v>117</v>
      </c>
      <c r="G9100" s="2">
        <v>44410</v>
      </c>
      <c r="H9100" s="5">
        <v>0</v>
      </c>
      <c r="I9100" s="24" t="str">
        <f>VLOOKUP($E9100,Mapping!$A$2:$C$502,3,0)</f>
        <v>S1</v>
      </c>
      <c r="J9100" s="24" t="str">
        <f>VLOOKUP($E9100,Mapping!$A$2:$C$502,2,0)</f>
        <v>Facebook AEO AAA</v>
      </c>
      <c r="K9100" s="24" t="str">
        <f>VLOOKUP(G9100,Mapping!$E$2:$F$246,2,0)</f>
        <v>S2</v>
      </c>
    </row>
    <row r="9101" spans="5:11" x14ac:dyDescent="0.25">
      <c r="E9101" s="5" t="s">
        <v>203</v>
      </c>
      <c r="F9101" s="1" t="s">
        <v>117</v>
      </c>
      <c r="G9101" s="2">
        <v>44410</v>
      </c>
      <c r="H9101" s="5">
        <v>12038.1510067241</v>
      </c>
      <c r="I9101" s="24" t="str">
        <f>VLOOKUP($E9101,Mapping!$A$2:$C$502,3,0)</f>
        <v>S2</v>
      </c>
      <c r="J9101" s="24" t="str">
        <f>VLOOKUP($E9101,Mapping!$A$2:$C$502,2,0)</f>
        <v>Facebook AEO AAA</v>
      </c>
      <c r="K9101" s="24" t="str">
        <f>VLOOKUP(G9101,Mapping!$E$2:$F$246,2,0)</f>
        <v>S2</v>
      </c>
    </row>
    <row r="9102" spans="5:11" x14ac:dyDescent="0.25">
      <c r="E9102" s="5" t="s">
        <v>243</v>
      </c>
      <c r="F9102" s="1" t="s">
        <v>117</v>
      </c>
      <c r="G9102" s="2">
        <v>44410</v>
      </c>
      <c r="H9102" s="5">
        <v>0</v>
      </c>
      <c r="I9102" s="24" t="str">
        <f>VLOOKUP($E9102,Mapping!$A$2:$C$502,3,0)</f>
        <v>S3</v>
      </c>
      <c r="J9102" s="24" t="str">
        <f>VLOOKUP($E9102,Mapping!$A$2:$C$502,2,0)</f>
        <v>Facebook AEO AAA</v>
      </c>
      <c r="K9102" s="24" t="str">
        <f>VLOOKUP(G9102,Mapping!$E$2:$F$246,2,0)</f>
        <v>S2</v>
      </c>
    </row>
    <row r="9103" spans="5:11" x14ac:dyDescent="0.25">
      <c r="E9103" s="5" t="s">
        <v>204</v>
      </c>
      <c r="F9103" s="1" t="s">
        <v>117</v>
      </c>
      <c r="G9103" s="2">
        <v>44410</v>
      </c>
      <c r="H9103" s="5">
        <v>0</v>
      </c>
      <c r="I9103" s="24" t="str">
        <f>VLOOKUP($E9103,Mapping!$A$2:$C$502,3,0)</f>
        <v>Pre</v>
      </c>
      <c r="J9103" s="24" t="str">
        <f>VLOOKUP($E9103,Mapping!$A$2:$C$502,2,0)</f>
        <v>Facebook AEO AAA</v>
      </c>
      <c r="K9103" s="24" t="str">
        <f>VLOOKUP(G9103,Mapping!$E$2:$F$246,2,0)</f>
        <v>S2</v>
      </c>
    </row>
    <row r="9104" spans="5:11" x14ac:dyDescent="0.25">
      <c r="E9104" s="5" t="s">
        <v>205</v>
      </c>
      <c r="F9104" s="1" t="s">
        <v>117</v>
      </c>
      <c r="G9104" s="2">
        <v>44410</v>
      </c>
      <c r="H9104" s="5">
        <v>0</v>
      </c>
      <c r="I9104" s="24" t="str">
        <f>VLOOKUP($E9104,Mapping!$A$2:$C$502,3,0)</f>
        <v>S1</v>
      </c>
      <c r="J9104" s="24" t="str">
        <f>VLOOKUP($E9104,Mapping!$A$2:$C$502,2,0)</f>
        <v>Facebook AEO BAU</v>
      </c>
      <c r="K9104" s="24" t="str">
        <f>VLOOKUP(G9104,Mapping!$E$2:$F$246,2,0)</f>
        <v>S2</v>
      </c>
    </row>
    <row r="9105" spans="5:11" x14ac:dyDescent="0.25">
      <c r="E9105" s="5" t="s">
        <v>206</v>
      </c>
      <c r="F9105" s="1" t="s">
        <v>117</v>
      </c>
      <c r="G9105" s="2">
        <v>44410</v>
      </c>
      <c r="H9105" s="5">
        <v>20400.0697766167</v>
      </c>
      <c r="I9105" s="24" t="str">
        <f>VLOOKUP($E9105,Mapping!$A$2:$C$502,3,0)</f>
        <v>S2</v>
      </c>
      <c r="J9105" s="24" t="str">
        <f>VLOOKUP($E9105,Mapping!$A$2:$C$502,2,0)</f>
        <v>Facebook AEO BAU</v>
      </c>
      <c r="K9105" s="24" t="str">
        <f>VLOOKUP(G9105,Mapping!$E$2:$F$246,2,0)</f>
        <v>S2</v>
      </c>
    </row>
    <row r="9106" spans="5:11" x14ac:dyDescent="0.25">
      <c r="E9106" s="5" t="s">
        <v>244</v>
      </c>
      <c r="F9106" s="1" t="s">
        <v>117</v>
      </c>
      <c r="G9106" s="2">
        <v>44410</v>
      </c>
      <c r="H9106" s="5">
        <v>0</v>
      </c>
      <c r="I9106" s="24" t="str">
        <f>VLOOKUP($E9106,Mapping!$A$2:$C$502,3,0)</f>
        <v>S3</v>
      </c>
      <c r="J9106" s="24" t="str">
        <f>VLOOKUP($E9106,Mapping!$A$2:$C$502,2,0)</f>
        <v>Facebook AEO BAU</v>
      </c>
      <c r="K9106" s="24" t="str">
        <f>VLOOKUP(G9106,Mapping!$E$2:$F$246,2,0)</f>
        <v>S2</v>
      </c>
    </row>
    <row r="9107" spans="5:11" x14ac:dyDescent="0.25">
      <c r="E9107" s="5" t="s">
        <v>207</v>
      </c>
      <c r="F9107" s="1" t="s">
        <v>117</v>
      </c>
      <c r="G9107" s="2">
        <v>44410</v>
      </c>
      <c r="H9107" s="5">
        <v>0</v>
      </c>
      <c r="I9107" s="24" t="str">
        <f>VLOOKUP($E9107,Mapping!$A$2:$C$502,3,0)</f>
        <v>Pre</v>
      </c>
      <c r="J9107" s="24" t="str">
        <f>VLOOKUP($E9107,Mapping!$A$2:$C$502,2,0)</f>
        <v>Facebook AEO BAU</v>
      </c>
      <c r="K9107" s="24" t="str">
        <f>VLOOKUP(G9107,Mapping!$E$2:$F$246,2,0)</f>
        <v>S2</v>
      </c>
    </row>
    <row r="9108" spans="5:11" x14ac:dyDescent="0.25">
      <c r="E9108" s="5" t="s">
        <v>208</v>
      </c>
      <c r="F9108" s="1" t="s">
        <v>117</v>
      </c>
      <c r="G9108" s="2">
        <v>44410</v>
      </c>
      <c r="H9108" s="5">
        <v>0</v>
      </c>
      <c r="I9108" s="24" t="str">
        <f>VLOOKUP($E9108,Mapping!$A$2:$C$502,3,0)</f>
        <v>Pre</v>
      </c>
      <c r="J9108" s="24" t="str">
        <f>VLOOKUP($E9108,Mapping!$A$2:$C$502,2,0)</f>
        <v>Facebook VO AAA</v>
      </c>
      <c r="K9108" s="24" t="str">
        <f>VLOOKUP(G9108,Mapping!$E$2:$F$246,2,0)</f>
        <v>S2</v>
      </c>
    </row>
    <row r="9109" spans="5:11" x14ac:dyDescent="0.25">
      <c r="E9109" s="5" t="s">
        <v>209</v>
      </c>
      <c r="F9109" s="1" t="s">
        <v>117</v>
      </c>
      <c r="G9109" s="2">
        <v>44410</v>
      </c>
      <c r="H9109" s="5">
        <v>0</v>
      </c>
      <c r="I9109" s="24" t="str">
        <f>VLOOKUP($E9109,Mapping!$A$2:$C$502,3,0)</f>
        <v>S1</v>
      </c>
      <c r="J9109" s="24" t="str">
        <f>VLOOKUP($E9109,Mapping!$A$2:$C$502,2,0)</f>
        <v>Facebook VO AAA</v>
      </c>
      <c r="K9109" s="24" t="str">
        <f>VLOOKUP(G9109,Mapping!$E$2:$F$246,2,0)</f>
        <v>S2</v>
      </c>
    </row>
    <row r="9110" spans="5:11" x14ac:dyDescent="0.25">
      <c r="E9110" s="5" t="s">
        <v>210</v>
      </c>
      <c r="F9110" s="1" t="s">
        <v>117</v>
      </c>
      <c r="G9110" s="2">
        <v>44410</v>
      </c>
      <c r="H9110" s="5">
        <v>4111.4342438551803</v>
      </c>
      <c r="I9110" s="24" t="str">
        <f>VLOOKUP($E9110,Mapping!$A$2:$C$502,3,0)</f>
        <v>S2</v>
      </c>
      <c r="J9110" s="24" t="str">
        <f>VLOOKUP($E9110,Mapping!$A$2:$C$502,2,0)</f>
        <v>Facebook VO AAA</v>
      </c>
      <c r="K9110" s="24" t="str">
        <f>VLOOKUP(G9110,Mapping!$E$2:$F$246,2,0)</f>
        <v>S2</v>
      </c>
    </row>
    <row r="9111" spans="5:11" x14ac:dyDescent="0.25">
      <c r="E9111" s="5" t="s">
        <v>245</v>
      </c>
      <c r="F9111" s="1" t="s">
        <v>117</v>
      </c>
      <c r="G9111" s="2">
        <v>44410</v>
      </c>
      <c r="H9111" s="5">
        <v>0</v>
      </c>
      <c r="I9111" s="24" t="str">
        <f>VLOOKUP($E9111,Mapping!$A$2:$C$502,3,0)</f>
        <v>S3</v>
      </c>
      <c r="J9111" s="24" t="str">
        <f>VLOOKUP($E9111,Mapping!$A$2:$C$502,2,0)</f>
        <v>Facebook VO AAA</v>
      </c>
      <c r="K9111" s="24" t="str">
        <f>VLOOKUP(G9111,Mapping!$E$2:$F$246,2,0)</f>
        <v>S2</v>
      </c>
    </row>
    <row r="9112" spans="5:11" x14ac:dyDescent="0.25">
      <c r="E9112" s="5" t="s">
        <v>211</v>
      </c>
      <c r="F9112" s="1" t="s">
        <v>117</v>
      </c>
      <c r="G9112" s="2">
        <v>44410</v>
      </c>
      <c r="H9112" s="5">
        <v>0</v>
      </c>
      <c r="I9112" s="24" t="str">
        <f>VLOOKUP($E9112,Mapping!$A$2:$C$502,3,0)</f>
        <v>Pre</v>
      </c>
      <c r="J9112" s="24" t="str">
        <f>VLOOKUP($E9112,Mapping!$A$2:$C$502,2,0)</f>
        <v>Facebook VO BAU</v>
      </c>
      <c r="K9112" s="24" t="str">
        <f>VLOOKUP(G9112,Mapping!$E$2:$F$246,2,0)</f>
        <v>S2</v>
      </c>
    </row>
    <row r="9113" spans="5:11" x14ac:dyDescent="0.25">
      <c r="E9113" s="5" t="s">
        <v>212</v>
      </c>
      <c r="F9113" s="1" t="s">
        <v>117</v>
      </c>
      <c r="G9113" s="2">
        <v>44410</v>
      </c>
      <c r="H9113" s="5">
        <v>0</v>
      </c>
      <c r="I9113" s="24" t="str">
        <f>VLOOKUP($E9113,Mapping!$A$2:$C$502,3,0)</f>
        <v>S1</v>
      </c>
      <c r="J9113" s="24" t="str">
        <f>VLOOKUP($E9113,Mapping!$A$2:$C$502,2,0)</f>
        <v>Facebook VO BAU</v>
      </c>
      <c r="K9113" s="24" t="str">
        <f>VLOOKUP(G9113,Mapping!$E$2:$F$246,2,0)</f>
        <v>S2</v>
      </c>
    </row>
    <row r="9114" spans="5:11" x14ac:dyDescent="0.25">
      <c r="E9114" s="5" t="s">
        <v>213</v>
      </c>
      <c r="F9114" s="1" t="s">
        <v>117</v>
      </c>
      <c r="G9114" s="2">
        <v>44410</v>
      </c>
      <c r="H9114" s="5">
        <v>5683.5191363487902</v>
      </c>
      <c r="I9114" s="24" t="str">
        <f>VLOOKUP($E9114,Mapping!$A$2:$C$502,3,0)</f>
        <v>S2</v>
      </c>
      <c r="J9114" s="24" t="str">
        <f>VLOOKUP($E9114,Mapping!$A$2:$C$502,2,0)</f>
        <v>Facebook VO BAU</v>
      </c>
      <c r="K9114" s="24" t="str">
        <f>VLOOKUP(G9114,Mapping!$E$2:$F$246,2,0)</f>
        <v>S2</v>
      </c>
    </row>
    <row r="9115" spans="5:11" x14ac:dyDescent="0.25">
      <c r="E9115" s="5" t="s">
        <v>246</v>
      </c>
      <c r="F9115" s="1" t="s">
        <v>117</v>
      </c>
      <c r="G9115" s="2">
        <v>44410</v>
      </c>
      <c r="H9115" s="5">
        <v>0</v>
      </c>
      <c r="I9115" s="24" t="str">
        <f>VLOOKUP($E9115,Mapping!$A$2:$C$502,3,0)</f>
        <v>S3</v>
      </c>
      <c r="J9115" s="24" t="str">
        <f>VLOOKUP($E9115,Mapping!$A$2:$C$502,2,0)</f>
        <v>Facebook VO BAU</v>
      </c>
      <c r="K9115" s="24" t="str">
        <f>VLOOKUP(G9115,Mapping!$E$2:$F$246,2,0)</f>
        <v>S2</v>
      </c>
    </row>
    <row r="9116" spans="5:11" x14ac:dyDescent="0.25">
      <c r="E9116" s="5" t="s">
        <v>214</v>
      </c>
      <c r="F9116" s="1" t="s">
        <v>117</v>
      </c>
      <c r="G9116" s="2">
        <v>44410</v>
      </c>
      <c r="H9116" s="5">
        <v>0</v>
      </c>
      <c r="I9116" s="24" t="str">
        <f>VLOOKUP($E9116,Mapping!$A$2:$C$502,3,0)</f>
        <v>Pre</v>
      </c>
      <c r="J9116" s="24" t="str">
        <f>VLOOKUP($E9116,Mapping!$A$2:$C$502,2,0)</f>
        <v>Facebook VO Dynamic</v>
      </c>
      <c r="K9116" s="24" t="str">
        <f>VLOOKUP(G9116,Mapping!$E$2:$F$246,2,0)</f>
        <v>S2</v>
      </c>
    </row>
    <row r="9117" spans="5:11" x14ac:dyDescent="0.25">
      <c r="E9117" s="5" t="s">
        <v>215</v>
      </c>
      <c r="F9117" s="1" t="s">
        <v>117</v>
      </c>
      <c r="G9117" s="2">
        <v>44410</v>
      </c>
      <c r="H9117" s="5">
        <v>0</v>
      </c>
      <c r="I9117" s="24" t="str">
        <f>VLOOKUP($E9117,Mapping!$A$2:$C$502,3,0)</f>
        <v>S1</v>
      </c>
      <c r="J9117" s="24" t="str">
        <f>VLOOKUP($E9117,Mapping!$A$2:$C$502,2,0)</f>
        <v>Facebook VO Dynamic</v>
      </c>
      <c r="K9117" s="24" t="str">
        <f>VLOOKUP(G9117,Mapping!$E$2:$F$246,2,0)</f>
        <v>S2</v>
      </c>
    </row>
    <row r="9118" spans="5:11" x14ac:dyDescent="0.25">
      <c r="E9118" s="5" t="s">
        <v>216</v>
      </c>
      <c r="F9118" s="1" t="s">
        <v>117</v>
      </c>
      <c r="G9118" s="2">
        <v>44410</v>
      </c>
      <c r="H9118" s="5">
        <v>0</v>
      </c>
      <c r="I9118" s="24" t="str">
        <f>VLOOKUP($E9118,Mapping!$A$2:$C$502,3,0)</f>
        <v>Pre</v>
      </c>
      <c r="J9118" s="24" t="str">
        <f>VLOOKUP($E9118,Mapping!$A$2:$C$502,2,0)</f>
        <v>Google Display</v>
      </c>
      <c r="K9118" s="24" t="str">
        <f>VLOOKUP(G9118,Mapping!$E$2:$F$246,2,0)</f>
        <v>S2</v>
      </c>
    </row>
    <row r="9119" spans="5:11" x14ac:dyDescent="0.25">
      <c r="E9119" s="5" t="s">
        <v>217</v>
      </c>
      <c r="F9119" s="1" t="s">
        <v>117</v>
      </c>
      <c r="G9119" s="2">
        <v>44410</v>
      </c>
      <c r="H9119" s="5">
        <v>0</v>
      </c>
      <c r="I9119" s="24">
        <f>VLOOKUP($E9119,Mapping!$A$2:$C$502,3,0)</f>
        <v>0</v>
      </c>
      <c r="J9119" s="24" t="str">
        <f>VLOOKUP($E9119,Mapping!$A$2:$C$502,2,0)</f>
        <v>Google Display</v>
      </c>
      <c r="K9119" s="24" t="str">
        <f>VLOOKUP(G9119,Mapping!$E$2:$F$246,2,0)</f>
        <v>S2</v>
      </c>
    </row>
    <row r="9120" spans="5:11" x14ac:dyDescent="0.25">
      <c r="E9120" s="5" t="s">
        <v>229</v>
      </c>
      <c r="F9120" s="1" t="s">
        <v>117</v>
      </c>
      <c r="G9120" s="2">
        <v>44410</v>
      </c>
      <c r="H9120" s="5">
        <v>12720.013917300699</v>
      </c>
      <c r="I9120" s="24">
        <f>VLOOKUP($E9120,Mapping!$A$2:$C$502,3,0)</f>
        <v>0</v>
      </c>
      <c r="J9120" s="24" t="str">
        <f>VLOOKUP($E9120,Mapping!$A$2:$C$502,2,0)</f>
        <v>Google Display</v>
      </c>
      <c r="K9120" s="24" t="str">
        <f>VLOOKUP(G9120,Mapping!$E$2:$F$246,2,0)</f>
        <v>S2</v>
      </c>
    </row>
    <row r="9121" spans="5:11" x14ac:dyDescent="0.25">
      <c r="E9121" s="5" t="s">
        <v>218</v>
      </c>
      <c r="F9121" s="1" t="s">
        <v>117</v>
      </c>
      <c r="G9121" s="2">
        <v>44410</v>
      </c>
      <c r="H9121" s="5">
        <v>0</v>
      </c>
      <c r="I9121" s="24">
        <f>VLOOKUP($E9121,Mapping!$A$2:$C$502,3,0)</f>
        <v>0</v>
      </c>
      <c r="J9121" s="24" t="str">
        <f>VLOOKUP($E9121,Mapping!$A$2:$C$502,2,0)</f>
        <v>Google Display</v>
      </c>
      <c r="K9121" s="24" t="str">
        <f>VLOOKUP(G9121,Mapping!$E$2:$F$246,2,0)</f>
        <v>S2</v>
      </c>
    </row>
    <row r="9122" spans="5:11" x14ac:dyDescent="0.25">
      <c r="E9122" s="5" t="s">
        <v>230</v>
      </c>
      <c r="F9122" s="1" t="s">
        <v>117</v>
      </c>
      <c r="G9122" s="2">
        <v>44410</v>
      </c>
      <c r="H9122" s="5">
        <v>0</v>
      </c>
      <c r="I9122" s="24" t="str">
        <f>VLOOKUP($E9122,Mapping!$A$2:$C$502,3,0)</f>
        <v>S1</v>
      </c>
      <c r="J9122" s="24" t="str">
        <f>VLOOKUP($E9122,Mapping!$A$2:$C$502,2,0)</f>
        <v>Google Display</v>
      </c>
      <c r="K9122" s="24" t="str">
        <f>VLOOKUP(G9122,Mapping!$E$2:$F$246,2,0)</f>
        <v>S2</v>
      </c>
    </row>
    <row r="9123" spans="5:11" x14ac:dyDescent="0.25">
      <c r="E9123" s="5" t="s">
        <v>219</v>
      </c>
      <c r="F9123" s="1" t="s">
        <v>117</v>
      </c>
      <c r="G9123" s="2">
        <v>44410</v>
      </c>
      <c r="H9123" s="5">
        <v>0</v>
      </c>
      <c r="I9123" s="24" t="str">
        <f>VLOOKUP($E9123,Mapping!$A$2:$C$502,3,0)</f>
        <v>Pre</v>
      </c>
      <c r="J9123" s="24" t="str">
        <f>VLOOKUP($E9123,Mapping!$A$2:$C$502,2,0)</f>
        <v>Google Youtube</v>
      </c>
      <c r="K9123" s="24" t="str">
        <f>VLOOKUP(G9123,Mapping!$E$2:$F$246,2,0)</f>
        <v>S2</v>
      </c>
    </row>
    <row r="9124" spans="5:11" x14ac:dyDescent="0.25">
      <c r="E9124" s="5" t="s">
        <v>220</v>
      </c>
      <c r="F9124" s="1" t="s">
        <v>117</v>
      </c>
      <c r="G9124" s="2">
        <v>44410</v>
      </c>
      <c r="H9124" s="5">
        <v>0</v>
      </c>
      <c r="I9124" s="24">
        <f>VLOOKUP($E9124,Mapping!$A$2:$C$502,3,0)</f>
        <v>0</v>
      </c>
      <c r="J9124" s="24" t="str">
        <f>VLOOKUP($E9124,Mapping!$A$2:$C$502,2,0)</f>
        <v>Google Youtube</v>
      </c>
      <c r="K9124" s="24" t="str">
        <f>VLOOKUP(G9124,Mapping!$E$2:$F$246,2,0)</f>
        <v>S2</v>
      </c>
    </row>
    <row r="9125" spans="5:11" x14ac:dyDescent="0.25">
      <c r="E9125" s="5" t="s">
        <v>231</v>
      </c>
      <c r="F9125" s="1" t="s">
        <v>117</v>
      </c>
      <c r="G9125" s="2">
        <v>44410</v>
      </c>
      <c r="H9125" s="5">
        <v>11127.6135255106</v>
      </c>
      <c r="I9125" s="24">
        <f>VLOOKUP($E9125,Mapping!$A$2:$C$502,3,0)</f>
        <v>0</v>
      </c>
      <c r="J9125" s="24" t="str">
        <f>VLOOKUP($E9125,Mapping!$A$2:$C$502,2,0)</f>
        <v>Google Youtube</v>
      </c>
      <c r="K9125" s="24" t="str">
        <f>VLOOKUP(G9125,Mapping!$E$2:$F$246,2,0)</f>
        <v>S2</v>
      </c>
    </row>
    <row r="9126" spans="5:11" x14ac:dyDescent="0.25">
      <c r="E9126" s="5" t="s">
        <v>221</v>
      </c>
      <c r="F9126" s="1" t="s">
        <v>117</v>
      </c>
      <c r="G9126" s="2">
        <v>44410</v>
      </c>
      <c r="H9126" s="5">
        <v>0</v>
      </c>
      <c r="I9126" s="24">
        <f>VLOOKUP($E9126,Mapping!$A$2:$C$502,3,0)</f>
        <v>0</v>
      </c>
      <c r="J9126" s="24" t="str">
        <f>VLOOKUP($E9126,Mapping!$A$2:$C$502,2,0)</f>
        <v>Google Youtube</v>
      </c>
      <c r="K9126" s="24" t="str">
        <f>VLOOKUP(G9126,Mapping!$E$2:$F$246,2,0)</f>
        <v>S2</v>
      </c>
    </row>
    <row r="9127" spans="5:11" x14ac:dyDescent="0.25">
      <c r="E9127" s="5" t="s">
        <v>232</v>
      </c>
      <c r="F9127" s="1" t="s">
        <v>117</v>
      </c>
      <c r="G9127" s="2">
        <v>44410</v>
      </c>
      <c r="H9127" s="5">
        <v>0</v>
      </c>
      <c r="I9127" s="24" t="str">
        <f>VLOOKUP($E9127,Mapping!$A$2:$C$502,3,0)</f>
        <v>S1</v>
      </c>
      <c r="J9127" s="24" t="str">
        <f>VLOOKUP($E9127,Mapping!$A$2:$C$502,2,0)</f>
        <v>Google Youtube</v>
      </c>
      <c r="K9127" s="24" t="str">
        <f>VLOOKUP(G9127,Mapping!$E$2:$F$246,2,0)</f>
        <v>S2</v>
      </c>
    </row>
    <row r="9128" spans="5:11" x14ac:dyDescent="0.25">
      <c r="E9128" s="5" t="s">
        <v>73</v>
      </c>
      <c r="F9128" s="1" t="s">
        <v>117</v>
      </c>
      <c r="G9128" s="2">
        <v>44410</v>
      </c>
      <c r="H9128" s="5">
        <v>282876.95580592903</v>
      </c>
      <c r="I9128" s="24">
        <f>VLOOKUP($E9128,Mapping!$A$2:$C$502,3,0)</f>
        <v>0</v>
      </c>
      <c r="J9128" s="24">
        <f>VLOOKUP($E9128,Mapping!$A$2:$C$502,2,0)</f>
        <v>0</v>
      </c>
      <c r="K9128" s="24" t="str">
        <f>VLOOKUP(G9128,Mapping!$E$2:$F$246,2,0)</f>
        <v>S2</v>
      </c>
    </row>
    <row r="9129" spans="5:11" x14ac:dyDescent="0.25">
      <c r="E9129" s="5" t="s">
        <v>149</v>
      </c>
      <c r="F9129" s="1" t="s">
        <v>117</v>
      </c>
      <c r="G9129" s="2">
        <v>44410</v>
      </c>
      <c r="H9129" s="5">
        <v>0</v>
      </c>
      <c r="I9129" s="24">
        <f>VLOOKUP($E9129,Mapping!$A$2:$C$502,3,0)</f>
        <v>0</v>
      </c>
      <c r="J9129" s="24" t="str">
        <f>VLOOKUP($E9129,Mapping!$A$2:$C$502,2,0)</f>
        <v>Event After Effect</v>
      </c>
      <c r="K9129" s="24" t="str">
        <f>VLOOKUP(G9129,Mapping!$E$2:$F$246,2,0)</f>
        <v>S2</v>
      </c>
    </row>
    <row r="9130" spans="5:11" x14ac:dyDescent="0.25">
      <c r="E9130" s="5" t="s">
        <v>150</v>
      </c>
      <c r="F9130" s="1" t="s">
        <v>117</v>
      </c>
      <c r="G9130" s="2">
        <v>44410</v>
      </c>
      <c r="H9130" s="5">
        <v>0</v>
      </c>
      <c r="I9130" s="24">
        <f>VLOOKUP($E9130,Mapping!$A$2:$C$502,3,0)</f>
        <v>0</v>
      </c>
      <c r="J9130" s="24" t="str">
        <f>VLOOKUP($E9130,Mapping!$A$2:$C$502,2,0)</f>
        <v>Internal Event</v>
      </c>
      <c r="K9130" s="24" t="str">
        <f>VLOOKUP(G9130,Mapping!$E$2:$F$246,2,0)</f>
        <v>S2</v>
      </c>
    </row>
    <row r="9131" spans="5:11" x14ac:dyDescent="0.25">
      <c r="E9131" s="5" t="s">
        <v>151</v>
      </c>
      <c r="F9131" s="1" t="s">
        <v>117</v>
      </c>
      <c r="G9131" s="2">
        <v>44410</v>
      </c>
      <c r="H9131" s="5">
        <v>0</v>
      </c>
      <c r="I9131" s="24">
        <f>VLOOKUP($E9131,Mapping!$A$2:$C$502,3,0)</f>
        <v>0</v>
      </c>
      <c r="J9131" s="24" t="str">
        <f>VLOOKUP($E9131,Mapping!$A$2:$C$502,2,0)</f>
        <v>Internal Event</v>
      </c>
      <c r="K9131" s="24" t="str">
        <f>VLOOKUP(G9131,Mapping!$E$2:$F$246,2,0)</f>
        <v>S2</v>
      </c>
    </row>
    <row r="9132" spans="5:11" x14ac:dyDescent="0.25">
      <c r="E9132" s="5" t="s">
        <v>152</v>
      </c>
      <c r="F9132" s="1" t="s">
        <v>117</v>
      </c>
      <c r="G9132" s="2">
        <v>44410</v>
      </c>
      <c r="H9132" s="5">
        <v>0</v>
      </c>
      <c r="I9132" s="24">
        <f>VLOOKUP($E9132,Mapping!$A$2:$C$502,3,0)</f>
        <v>0</v>
      </c>
      <c r="J9132" s="24" t="str">
        <f>VLOOKUP($E9132,Mapping!$A$2:$C$502,2,0)</f>
        <v>Internal Event</v>
      </c>
      <c r="K9132" s="24" t="str">
        <f>VLOOKUP(G9132,Mapping!$E$2:$F$246,2,0)</f>
        <v>S2</v>
      </c>
    </row>
    <row r="9133" spans="5:11" x14ac:dyDescent="0.25">
      <c r="E9133" s="5" t="s">
        <v>153</v>
      </c>
      <c r="F9133" s="1" t="s">
        <v>117</v>
      </c>
      <c r="G9133" s="2">
        <v>44410</v>
      </c>
      <c r="H9133" s="5">
        <v>-26587.378751716002</v>
      </c>
      <c r="I9133" s="24">
        <f>VLOOKUP($E9133,Mapping!$A$2:$C$502,3,0)</f>
        <v>0</v>
      </c>
      <c r="J9133" s="24" t="str">
        <f>VLOOKUP($E9133,Mapping!$A$2:$C$502,2,0)</f>
        <v>Monday Effect</v>
      </c>
      <c r="K9133" s="24" t="str">
        <f>VLOOKUP(G9133,Mapping!$E$2:$F$246,2,0)</f>
        <v>S2</v>
      </c>
    </row>
    <row r="9134" spans="5:11" x14ac:dyDescent="0.25">
      <c r="E9134" s="5" t="s">
        <v>154</v>
      </c>
      <c r="F9134" s="1" t="s">
        <v>117</v>
      </c>
      <c r="G9134" s="2">
        <v>44410</v>
      </c>
      <c r="H9134" s="5">
        <v>0</v>
      </c>
      <c r="I9134" s="24">
        <f>VLOOKUP($E9134,Mapping!$A$2:$C$502,3,0)</f>
        <v>0</v>
      </c>
      <c r="J9134" s="24" t="str">
        <f>VLOOKUP($E9134,Mapping!$A$2:$C$502,2,0)</f>
        <v>New Content</v>
      </c>
      <c r="K9134" s="24" t="str">
        <f>VLOOKUP(G9134,Mapping!$E$2:$F$246,2,0)</f>
        <v>S2</v>
      </c>
    </row>
    <row r="9135" spans="5:11" x14ac:dyDescent="0.25">
      <c r="E9135" s="5" t="s">
        <v>155</v>
      </c>
      <c r="F9135" s="1" t="s">
        <v>117</v>
      </c>
      <c r="G9135" s="2">
        <v>44410</v>
      </c>
      <c r="H9135" s="5">
        <v>0</v>
      </c>
      <c r="I9135" s="24">
        <f>VLOOKUP($E9135,Mapping!$A$2:$C$502,3,0)</f>
        <v>0</v>
      </c>
      <c r="J9135" s="24" t="str">
        <f>VLOOKUP($E9135,Mapping!$A$2:$C$502,2,0)</f>
        <v>Internal Event</v>
      </c>
      <c r="K9135" s="24" t="str">
        <f>VLOOKUP(G9135,Mapping!$E$2:$F$246,2,0)</f>
        <v>S2</v>
      </c>
    </row>
    <row r="9136" spans="5:11" x14ac:dyDescent="0.25">
      <c r="E9136" s="5" t="s">
        <v>156</v>
      </c>
      <c r="F9136" s="1" t="s">
        <v>117</v>
      </c>
      <c r="G9136" s="2">
        <v>44410</v>
      </c>
      <c r="H9136" s="5">
        <v>0</v>
      </c>
      <c r="I9136" s="24">
        <f>VLOOKUP($E9136,Mapping!$A$2:$C$502,3,0)</f>
        <v>0</v>
      </c>
      <c r="J9136" s="24" t="str">
        <f>VLOOKUP($E9136,Mapping!$A$2:$C$502,2,0)</f>
        <v>Internal Event</v>
      </c>
      <c r="K9136" s="24" t="str">
        <f>VLOOKUP(G9136,Mapping!$E$2:$F$246,2,0)</f>
        <v>S2</v>
      </c>
    </row>
    <row r="9137" spans="5:11" x14ac:dyDescent="0.25">
      <c r="E9137" s="5" t="s">
        <v>233</v>
      </c>
      <c r="F9137" s="1" t="s">
        <v>117</v>
      </c>
      <c r="G9137" s="2">
        <v>44410</v>
      </c>
      <c r="H9137" s="5">
        <v>2098.61011931351</v>
      </c>
      <c r="I9137" s="24" t="str">
        <f>VLOOKUP($E9137,Mapping!$A$2:$C$502,3,0)</f>
        <v>S2</v>
      </c>
      <c r="J9137" s="24" t="str">
        <f>VLOOKUP($E9137,Mapping!$A$2:$C$502,2,0)</f>
        <v>Reddit</v>
      </c>
      <c r="K9137" s="24" t="str">
        <f>VLOOKUP(G9137,Mapping!$E$2:$F$246,2,0)</f>
        <v>S2</v>
      </c>
    </row>
    <row r="9138" spans="5:11" x14ac:dyDescent="0.25">
      <c r="E9138" s="5" t="s">
        <v>158</v>
      </c>
      <c r="F9138" s="1" t="s">
        <v>117</v>
      </c>
      <c r="G9138" s="2">
        <v>44410</v>
      </c>
      <c r="H9138" s="5">
        <v>0</v>
      </c>
      <c r="I9138" s="24">
        <f>VLOOKUP($E9138,Mapping!$A$2:$C$502,3,0)</f>
        <v>0</v>
      </c>
      <c r="J9138" s="24" t="str">
        <f>VLOOKUP($E9138,Mapping!$A$2:$C$502,2,0)</f>
        <v>Internal Event</v>
      </c>
      <c r="K9138" s="24" t="str">
        <f>VLOOKUP(G9138,Mapping!$E$2:$F$246,2,0)</f>
        <v>S2</v>
      </c>
    </row>
    <row r="9139" spans="5:11" x14ac:dyDescent="0.25">
      <c r="E9139" s="5" t="s">
        <v>159</v>
      </c>
      <c r="F9139" s="1" t="s">
        <v>117</v>
      </c>
      <c r="G9139" s="2">
        <v>44410</v>
      </c>
      <c r="H9139" s="5">
        <v>-56652.711698567698</v>
      </c>
      <c r="I9139" s="24">
        <f>VLOOKUP($E9139,Mapping!$A$2:$C$502,3,0)</f>
        <v>0</v>
      </c>
      <c r="J9139" s="24" t="str">
        <f>VLOOKUP($E9139,Mapping!$A$2:$C$502,2,0)</f>
        <v>Event After Effect</v>
      </c>
      <c r="K9139" s="24" t="str">
        <f>VLOOKUP(G9139,Mapping!$E$2:$F$246,2,0)</f>
        <v>S2</v>
      </c>
    </row>
    <row r="9140" spans="5:11" x14ac:dyDescent="0.25">
      <c r="E9140" s="5" t="s">
        <v>160</v>
      </c>
      <c r="F9140" s="1" t="s">
        <v>117</v>
      </c>
      <c r="G9140" s="2">
        <v>44410</v>
      </c>
      <c r="H9140" s="5">
        <v>0</v>
      </c>
      <c r="I9140" s="24">
        <f>VLOOKUP($E9140,Mapping!$A$2:$C$502,3,0)</f>
        <v>0</v>
      </c>
      <c r="J9140" s="24" t="str">
        <f>VLOOKUP($E9140,Mapping!$A$2:$C$502,2,0)</f>
        <v>Event After Effect</v>
      </c>
      <c r="K9140" s="24" t="str">
        <f>VLOOKUP(G9140,Mapping!$E$2:$F$246,2,0)</f>
        <v>S2</v>
      </c>
    </row>
    <row r="9141" spans="5:11" x14ac:dyDescent="0.25">
      <c r="E9141" s="5" t="s">
        <v>161</v>
      </c>
      <c r="F9141" s="1" t="s">
        <v>117</v>
      </c>
      <c r="G9141" s="2">
        <v>44410</v>
      </c>
      <c r="H9141" s="5">
        <v>0</v>
      </c>
      <c r="I9141" s="24">
        <f>VLOOKUP($E9141,Mapping!$A$2:$C$502,3,0)</f>
        <v>0</v>
      </c>
      <c r="J9141" s="24" t="str">
        <f>VLOOKUP($E9141,Mapping!$A$2:$C$502,2,0)</f>
        <v>Internal Event</v>
      </c>
      <c r="K9141" s="24" t="str">
        <f>VLOOKUP(G9141,Mapping!$E$2:$F$246,2,0)</f>
        <v>S2</v>
      </c>
    </row>
    <row r="9142" spans="5:11" x14ac:dyDescent="0.25">
      <c r="E9142" s="5" t="s">
        <v>162</v>
      </c>
      <c r="F9142" s="1" t="s">
        <v>117</v>
      </c>
      <c r="G9142" s="2">
        <v>44410</v>
      </c>
      <c r="H9142" s="5">
        <v>0</v>
      </c>
      <c r="I9142" s="24">
        <f>VLOOKUP($E9142,Mapping!$A$2:$C$502,3,0)</f>
        <v>0</v>
      </c>
      <c r="J9142" s="24" t="str">
        <f>VLOOKUP($E9142,Mapping!$A$2:$C$502,2,0)</f>
        <v>Tuesday Effect</v>
      </c>
      <c r="K9142" s="24" t="str">
        <f>VLOOKUP(G9142,Mapping!$E$2:$F$246,2,0)</f>
        <v>S2</v>
      </c>
    </row>
    <row r="9143" spans="5:11" x14ac:dyDescent="0.25">
      <c r="E9143" s="5" t="s">
        <v>222</v>
      </c>
      <c r="F9143" s="1" t="s">
        <v>117</v>
      </c>
      <c r="G9143" s="2">
        <v>44410</v>
      </c>
      <c r="H9143" s="5">
        <v>0</v>
      </c>
      <c r="I9143" s="24" t="str">
        <f>VLOOKUP($E9143,Mapping!$A$2:$C$502,3,0)</f>
        <v>Pre</v>
      </c>
      <c r="J9143" s="24" t="str">
        <f>VLOOKUP($E9143,Mapping!$A$2:$C$502,2,0)</f>
        <v>Unity</v>
      </c>
      <c r="K9143" s="24" t="str">
        <f>VLOOKUP(G9143,Mapping!$E$2:$F$246,2,0)</f>
        <v>S2</v>
      </c>
    </row>
    <row r="9144" spans="5:11" x14ac:dyDescent="0.25">
      <c r="E9144" s="5" t="s">
        <v>234</v>
      </c>
      <c r="F9144" s="1" t="s">
        <v>117</v>
      </c>
      <c r="G9144" s="2">
        <v>44410</v>
      </c>
      <c r="H9144" s="5">
        <v>0</v>
      </c>
      <c r="I9144" s="24" t="str">
        <f>VLOOKUP($E9144,Mapping!$A$2:$C$502,3,0)</f>
        <v>S1</v>
      </c>
      <c r="J9144" s="24" t="str">
        <f>VLOOKUP($E9144,Mapping!$A$2:$C$502,2,0)</f>
        <v>Unity</v>
      </c>
      <c r="K9144" s="24" t="str">
        <f>VLOOKUP(G9144,Mapping!$E$2:$F$246,2,0)</f>
        <v>S2</v>
      </c>
    </row>
    <row r="9145" spans="5:11" x14ac:dyDescent="0.25">
      <c r="E9145" s="5" t="s">
        <v>235</v>
      </c>
      <c r="F9145" s="1" t="s">
        <v>117</v>
      </c>
      <c r="G9145" s="2">
        <v>44410</v>
      </c>
      <c r="H9145" s="5">
        <v>5154.1926478076903</v>
      </c>
      <c r="I9145" s="24" t="str">
        <f>VLOOKUP($E9145,Mapping!$A$2:$C$502,3,0)</f>
        <v>S2</v>
      </c>
      <c r="J9145" s="24" t="str">
        <f>VLOOKUP($E9145,Mapping!$A$2:$C$502,2,0)</f>
        <v>Unity</v>
      </c>
      <c r="K9145" s="24" t="str">
        <f>VLOOKUP(G9145,Mapping!$E$2:$F$246,2,0)</f>
        <v>S2</v>
      </c>
    </row>
    <row r="9146" spans="5:11" x14ac:dyDescent="0.25">
      <c r="E9146" s="5" t="s">
        <v>247</v>
      </c>
      <c r="F9146" s="1" t="s">
        <v>117</v>
      </c>
      <c r="G9146" s="2">
        <v>44410</v>
      </c>
      <c r="H9146" s="5">
        <v>0</v>
      </c>
      <c r="I9146" s="24" t="str">
        <f>VLOOKUP($E9146,Mapping!$A$2:$C$502,3,0)</f>
        <v>S3</v>
      </c>
      <c r="J9146" s="24" t="str">
        <f>VLOOKUP($E9146,Mapping!$A$2:$C$502,2,0)</f>
        <v>Unity</v>
      </c>
      <c r="K9146" s="24" t="str">
        <f>VLOOKUP(G9146,Mapping!$E$2:$F$246,2,0)</f>
        <v>S2</v>
      </c>
    </row>
    <row r="9147" spans="5:11" x14ac:dyDescent="0.25">
      <c r="E9147" s="5" t="s">
        <v>200</v>
      </c>
      <c r="F9147" s="1" t="s">
        <v>117</v>
      </c>
      <c r="G9147" s="2">
        <v>44411</v>
      </c>
      <c r="H9147" s="5">
        <v>11563.436555688</v>
      </c>
      <c r="I9147" s="24">
        <f>VLOOKUP($E9147,Mapping!$A$2:$C$502,3,0)</f>
        <v>0</v>
      </c>
      <c r="J9147" s="24" t="str">
        <f>VLOOKUP($E9147,Mapping!$A$2:$C$502,2,0)</f>
        <v>Apple Search</v>
      </c>
      <c r="K9147" s="24" t="str">
        <f>VLOOKUP(G9147,Mapping!$E$2:$F$246,2,0)</f>
        <v>S2</v>
      </c>
    </row>
    <row r="9148" spans="5:11" x14ac:dyDescent="0.25">
      <c r="E9148" s="5" t="s">
        <v>227</v>
      </c>
      <c r="F9148" s="1" t="s">
        <v>117</v>
      </c>
      <c r="G9148" s="2">
        <v>44411</v>
      </c>
      <c r="H9148" s="5">
        <v>8548.8707995822006</v>
      </c>
      <c r="I9148" s="24">
        <f>VLOOKUP($E9148,Mapping!$A$2:$C$502,3,0)</f>
        <v>0</v>
      </c>
      <c r="J9148" s="24" t="str">
        <f>VLOOKUP($E9148,Mapping!$A$2:$C$502,2,0)</f>
        <v>Applovin Rewarded</v>
      </c>
      <c r="K9148" s="24" t="str">
        <f>VLOOKUP(G9148,Mapping!$E$2:$F$246,2,0)</f>
        <v>S2</v>
      </c>
    </row>
    <row r="9149" spans="5:11" x14ac:dyDescent="0.25">
      <c r="E9149" s="5" t="s">
        <v>201</v>
      </c>
      <c r="F9149" s="1" t="s">
        <v>117</v>
      </c>
      <c r="G9149" s="2">
        <v>44411</v>
      </c>
      <c r="H9149" s="5">
        <v>3380.11737595048</v>
      </c>
      <c r="I9149" s="24">
        <f>VLOOKUP($E9149,Mapping!$A$2:$C$502,3,0)</f>
        <v>0</v>
      </c>
      <c r="J9149" s="24" t="str">
        <f>VLOOKUP($E9149,Mapping!$A$2:$C$502,2,0)</f>
        <v>Applovin Video</v>
      </c>
      <c r="K9149" s="24" t="str">
        <f>VLOOKUP(G9149,Mapping!$E$2:$F$246,2,0)</f>
        <v>S2</v>
      </c>
    </row>
    <row r="9150" spans="5:11" x14ac:dyDescent="0.25">
      <c r="E9150" s="5" t="s">
        <v>143</v>
      </c>
      <c r="F9150" s="1" t="s">
        <v>117</v>
      </c>
      <c r="G9150" s="2">
        <v>44411</v>
      </c>
      <c r="H9150" s="5">
        <v>0</v>
      </c>
      <c r="I9150" s="24">
        <f>VLOOKUP($E9150,Mapping!$A$2:$C$502,3,0)</f>
        <v>0</v>
      </c>
      <c r="J9150" s="24" t="str">
        <f>VLOOKUP($E9150,Mapping!$A$2:$C$502,2,0)</f>
        <v>Bug Fix</v>
      </c>
      <c r="K9150" s="24" t="str">
        <f>VLOOKUP(G9150,Mapping!$E$2:$F$246,2,0)</f>
        <v>S2</v>
      </c>
    </row>
    <row r="9151" spans="5:11" x14ac:dyDescent="0.25">
      <c r="E9151" s="5" t="s">
        <v>144</v>
      </c>
      <c r="F9151" s="1" t="s">
        <v>117</v>
      </c>
      <c r="G9151" s="2">
        <v>44411</v>
      </c>
      <c r="H9151" s="5">
        <v>0</v>
      </c>
      <c r="I9151" s="24">
        <f>VLOOKUP($E9151,Mapping!$A$2:$C$502,3,0)</f>
        <v>0</v>
      </c>
      <c r="J9151" s="24" t="str">
        <f>VLOOKUP($E9151,Mapping!$A$2:$C$502,2,0)</f>
        <v>Bug Fix</v>
      </c>
      <c r="K9151" s="24" t="str">
        <f>VLOOKUP(G9151,Mapping!$E$2:$F$246,2,0)</f>
        <v>S2</v>
      </c>
    </row>
    <row r="9152" spans="5:11" x14ac:dyDescent="0.25">
      <c r="E9152" s="5" t="s">
        <v>226</v>
      </c>
      <c r="F9152" s="1" t="s">
        <v>117</v>
      </c>
      <c r="G9152" s="2">
        <v>44411</v>
      </c>
      <c r="H9152" s="5">
        <v>0</v>
      </c>
      <c r="I9152" s="24">
        <f>VLOOKUP($E9152,Mapping!$A$2:$C$502,3,0)</f>
        <v>0</v>
      </c>
      <c r="J9152" s="24" t="str">
        <f>VLOOKUP($E9152,Mapping!$A$2:$C$502,2,0)</f>
        <v>Bug Fix</v>
      </c>
      <c r="K9152" s="24" t="str">
        <f>VLOOKUP(G9152,Mapping!$E$2:$F$246,2,0)</f>
        <v>S2</v>
      </c>
    </row>
    <row r="9153" spans="5:11" x14ac:dyDescent="0.25">
      <c r="E9153" s="5" t="s">
        <v>146</v>
      </c>
      <c r="F9153" s="1" t="s">
        <v>117</v>
      </c>
      <c r="G9153" s="2">
        <v>44411</v>
      </c>
      <c r="H9153" s="5">
        <v>0</v>
      </c>
      <c r="I9153" s="24">
        <f>VLOOKUP($E9153,Mapping!$A$2:$C$502,3,0)</f>
        <v>0</v>
      </c>
      <c r="J9153" s="24" t="str">
        <f>VLOOKUP($E9153,Mapping!$A$2:$C$502,2,0)</f>
        <v>Event After Effect</v>
      </c>
      <c r="K9153" s="24" t="str">
        <f>VLOOKUP(G9153,Mapping!$E$2:$F$246,2,0)</f>
        <v>S2</v>
      </c>
    </row>
    <row r="9154" spans="5:11" x14ac:dyDescent="0.25">
      <c r="E9154" s="5" t="s">
        <v>228</v>
      </c>
      <c r="F9154" s="1" t="s">
        <v>117</v>
      </c>
      <c r="G9154" s="2">
        <v>44411</v>
      </c>
      <c r="H9154" s="5">
        <v>2380.7413944788</v>
      </c>
      <c r="I9154" s="24">
        <f>VLOOKUP($E9154,Mapping!$A$2:$C$502,3,0)</f>
        <v>0</v>
      </c>
      <c r="J9154" s="24" t="str">
        <f>VLOOKUP($E9154,Mapping!$A$2:$C$502,2,0)</f>
        <v>Bytedance Global</v>
      </c>
      <c r="K9154" s="24" t="str">
        <f>VLOOKUP(G9154,Mapping!$E$2:$F$246,2,0)</f>
        <v>S2</v>
      </c>
    </row>
    <row r="9155" spans="5:11" x14ac:dyDescent="0.25">
      <c r="E9155" s="5" t="s">
        <v>180</v>
      </c>
      <c r="F9155" s="1" t="s">
        <v>117</v>
      </c>
      <c r="G9155" s="2">
        <v>44411</v>
      </c>
      <c r="H9155" s="5">
        <v>-11896.8157654518</v>
      </c>
      <c r="I9155" s="24">
        <f>VLOOKUP($E9155,Mapping!$A$2:$C$502,3,0)</f>
        <v>0</v>
      </c>
      <c r="J9155" s="24" t="str">
        <f>VLOOKUP($E9155,Mapping!$A$2:$C$502,2,0)</f>
        <v>Lords Mobile</v>
      </c>
      <c r="K9155" s="24" t="str">
        <f>VLOOKUP(G9155,Mapping!$E$2:$F$246,2,0)</f>
        <v>S2</v>
      </c>
    </row>
    <row r="9156" spans="5:11" x14ac:dyDescent="0.25">
      <c r="E9156" s="5" t="s">
        <v>181</v>
      </c>
      <c r="F9156" s="1" t="s">
        <v>117</v>
      </c>
      <c r="G9156" s="2">
        <v>44411</v>
      </c>
      <c r="H9156" s="5">
        <v>-11727.368433002501</v>
      </c>
      <c r="I9156" s="24">
        <f>VLOOKUP($E9156,Mapping!$A$2:$C$502,3,0)</f>
        <v>0</v>
      </c>
      <c r="J9156" s="24" t="str">
        <f>VLOOKUP($E9156,Mapping!$A$2:$C$502,2,0)</f>
        <v>Rise of Kingdom</v>
      </c>
      <c r="K9156" s="24" t="str">
        <f>VLOOKUP(G9156,Mapping!$E$2:$F$246,2,0)</f>
        <v>S2</v>
      </c>
    </row>
    <row r="9157" spans="5:11" x14ac:dyDescent="0.25">
      <c r="E9157" s="5" t="s">
        <v>182</v>
      </c>
      <c r="F9157" s="1" t="s">
        <v>117</v>
      </c>
      <c r="G9157" s="2">
        <v>44411</v>
      </c>
      <c r="H9157" s="5">
        <v>-4791.8437464427898</v>
      </c>
      <c r="I9157" s="24">
        <f>VLOOKUP($E9157,Mapping!$A$2:$C$502,3,0)</f>
        <v>0</v>
      </c>
      <c r="J9157" s="24" t="str">
        <f>VLOOKUP($E9157,Mapping!$A$2:$C$502,2,0)</f>
        <v>West Game</v>
      </c>
      <c r="K9157" s="24" t="str">
        <f>VLOOKUP(G9157,Mapping!$E$2:$F$246,2,0)</f>
        <v>S2</v>
      </c>
    </row>
    <row r="9158" spans="5:11" x14ac:dyDescent="0.25">
      <c r="E9158" s="5" t="s">
        <v>148</v>
      </c>
      <c r="F9158" s="1" t="s">
        <v>117</v>
      </c>
      <c r="G9158" s="2">
        <v>44411</v>
      </c>
      <c r="H9158" s="5">
        <v>0</v>
      </c>
      <c r="I9158" s="24">
        <f>VLOOKUP($E9158,Mapping!$A$2:$C$502,3,0)</f>
        <v>0</v>
      </c>
      <c r="J9158" s="24" t="str">
        <f>VLOOKUP($E9158,Mapping!$A$2:$C$502,2,0)</f>
        <v>Event After Effect</v>
      </c>
      <c r="K9158" s="24" t="str">
        <f>VLOOKUP(G9158,Mapping!$E$2:$F$246,2,0)</f>
        <v>S2</v>
      </c>
    </row>
    <row r="9159" spans="5:11" x14ac:dyDescent="0.25">
      <c r="E9159" s="5" t="s">
        <v>202</v>
      </c>
      <c r="F9159" s="1" t="s">
        <v>117</v>
      </c>
      <c r="G9159" s="2">
        <v>44411</v>
      </c>
      <c r="H9159" s="5">
        <v>0</v>
      </c>
      <c r="I9159" s="24" t="str">
        <f>VLOOKUP($E9159,Mapping!$A$2:$C$502,3,0)</f>
        <v>S1</v>
      </c>
      <c r="J9159" s="24" t="str">
        <f>VLOOKUP($E9159,Mapping!$A$2:$C$502,2,0)</f>
        <v>Facebook AEO AAA</v>
      </c>
      <c r="K9159" s="24" t="str">
        <f>VLOOKUP(G9159,Mapping!$E$2:$F$246,2,0)</f>
        <v>S2</v>
      </c>
    </row>
    <row r="9160" spans="5:11" x14ac:dyDescent="0.25">
      <c r="E9160" s="5" t="s">
        <v>203</v>
      </c>
      <c r="F9160" s="1" t="s">
        <v>117</v>
      </c>
      <c r="G9160" s="2">
        <v>44411</v>
      </c>
      <c r="H9160" s="5">
        <v>11931.685646026201</v>
      </c>
      <c r="I9160" s="24" t="str">
        <f>VLOOKUP($E9160,Mapping!$A$2:$C$502,3,0)</f>
        <v>S2</v>
      </c>
      <c r="J9160" s="24" t="str">
        <f>VLOOKUP($E9160,Mapping!$A$2:$C$502,2,0)</f>
        <v>Facebook AEO AAA</v>
      </c>
      <c r="K9160" s="24" t="str">
        <f>VLOOKUP(G9160,Mapping!$E$2:$F$246,2,0)</f>
        <v>S2</v>
      </c>
    </row>
    <row r="9161" spans="5:11" x14ac:dyDescent="0.25">
      <c r="E9161" s="5" t="s">
        <v>243</v>
      </c>
      <c r="F9161" s="1" t="s">
        <v>117</v>
      </c>
      <c r="G9161" s="2">
        <v>44411</v>
      </c>
      <c r="H9161" s="5">
        <v>0</v>
      </c>
      <c r="I9161" s="24" t="str">
        <f>VLOOKUP($E9161,Mapping!$A$2:$C$502,3,0)</f>
        <v>S3</v>
      </c>
      <c r="J9161" s="24" t="str">
        <f>VLOOKUP($E9161,Mapping!$A$2:$C$502,2,0)</f>
        <v>Facebook AEO AAA</v>
      </c>
      <c r="K9161" s="24" t="str">
        <f>VLOOKUP(G9161,Mapping!$E$2:$F$246,2,0)</f>
        <v>S2</v>
      </c>
    </row>
    <row r="9162" spans="5:11" x14ac:dyDescent="0.25">
      <c r="E9162" s="5" t="s">
        <v>204</v>
      </c>
      <c r="F9162" s="1" t="s">
        <v>117</v>
      </c>
      <c r="G9162" s="2">
        <v>44411</v>
      </c>
      <c r="H9162" s="5">
        <v>0</v>
      </c>
      <c r="I9162" s="24" t="str">
        <f>VLOOKUP($E9162,Mapping!$A$2:$C$502,3,0)</f>
        <v>Pre</v>
      </c>
      <c r="J9162" s="24" t="str">
        <f>VLOOKUP($E9162,Mapping!$A$2:$C$502,2,0)</f>
        <v>Facebook AEO AAA</v>
      </c>
      <c r="K9162" s="24" t="str">
        <f>VLOOKUP(G9162,Mapping!$E$2:$F$246,2,0)</f>
        <v>S2</v>
      </c>
    </row>
    <row r="9163" spans="5:11" x14ac:dyDescent="0.25">
      <c r="E9163" s="5" t="s">
        <v>205</v>
      </c>
      <c r="F9163" s="1" t="s">
        <v>117</v>
      </c>
      <c r="G9163" s="2">
        <v>44411</v>
      </c>
      <c r="H9163" s="5">
        <v>0</v>
      </c>
      <c r="I9163" s="24" t="str">
        <f>VLOOKUP($E9163,Mapping!$A$2:$C$502,3,0)</f>
        <v>S1</v>
      </c>
      <c r="J9163" s="24" t="str">
        <f>VLOOKUP($E9163,Mapping!$A$2:$C$502,2,0)</f>
        <v>Facebook AEO BAU</v>
      </c>
      <c r="K9163" s="24" t="str">
        <f>VLOOKUP(G9163,Mapping!$E$2:$F$246,2,0)</f>
        <v>S2</v>
      </c>
    </row>
    <row r="9164" spans="5:11" x14ac:dyDescent="0.25">
      <c r="E9164" s="5" t="s">
        <v>206</v>
      </c>
      <c r="F9164" s="1" t="s">
        <v>117</v>
      </c>
      <c r="G9164" s="2">
        <v>44411</v>
      </c>
      <c r="H9164" s="5">
        <v>20953.889888625501</v>
      </c>
      <c r="I9164" s="24" t="str">
        <f>VLOOKUP($E9164,Mapping!$A$2:$C$502,3,0)</f>
        <v>S2</v>
      </c>
      <c r="J9164" s="24" t="str">
        <f>VLOOKUP($E9164,Mapping!$A$2:$C$502,2,0)</f>
        <v>Facebook AEO BAU</v>
      </c>
      <c r="K9164" s="24" t="str">
        <f>VLOOKUP(G9164,Mapping!$E$2:$F$246,2,0)</f>
        <v>S2</v>
      </c>
    </row>
    <row r="9165" spans="5:11" x14ac:dyDescent="0.25">
      <c r="E9165" s="5" t="s">
        <v>244</v>
      </c>
      <c r="F9165" s="1" t="s">
        <v>117</v>
      </c>
      <c r="G9165" s="2">
        <v>44411</v>
      </c>
      <c r="H9165" s="5">
        <v>0</v>
      </c>
      <c r="I9165" s="24" t="str">
        <f>VLOOKUP($E9165,Mapping!$A$2:$C$502,3,0)</f>
        <v>S3</v>
      </c>
      <c r="J9165" s="24" t="str">
        <f>VLOOKUP($E9165,Mapping!$A$2:$C$502,2,0)</f>
        <v>Facebook AEO BAU</v>
      </c>
      <c r="K9165" s="24" t="str">
        <f>VLOOKUP(G9165,Mapping!$E$2:$F$246,2,0)</f>
        <v>S2</v>
      </c>
    </row>
    <row r="9166" spans="5:11" x14ac:dyDescent="0.25">
      <c r="E9166" s="5" t="s">
        <v>207</v>
      </c>
      <c r="F9166" s="1" t="s">
        <v>117</v>
      </c>
      <c r="G9166" s="2">
        <v>44411</v>
      </c>
      <c r="H9166" s="5">
        <v>0</v>
      </c>
      <c r="I9166" s="24" t="str">
        <f>VLOOKUP($E9166,Mapping!$A$2:$C$502,3,0)</f>
        <v>Pre</v>
      </c>
      <c r="J9166" s="24" t="str">
        <f>VLOOKUP($E9166,Mapping!$A$2:$C$502,2,0)</f>
        <v>Facebook AEO BAU</v>
      </c>
      <c r="K9166" s="24" t="str">
        <f>VLOOKUP(G9166,Mapping!$E$2:$F$246,2,0)</f>
        <v>S2</v>
      </c>
    </row>
    <row r="9167" spans="5:11" x14ac:dyDescent="0.25">
      <c r="E9167" s="5" t="s">
        <v>208</v>
      </c>
      <c r="F9167" s="1" t="s">
        <v>117</v>
      </c>
      <c r="G9167" s="2">
        <v>44411</v>
      </c>
      <c r="H9167" s="5">
        <v>0</v>
      </c>
      <c r="I9167" s="24" t="str">
        <f>VLOOKUP($E9167,Mapping!$A$2:$C$502,3,0)</f>
        <v>Pre</v>
      </c>
      <c r="J9167" s="24" t="str">
        <f>VLOOKUP($E9167,Mapping!$A$2:$C$502,2,0)</f>
        <v>Facebook VO AAA</v>
      </c>
      <c r="K9167" s="24" t="str">
        <f>VLOOKUP(G9167,Mapping!$E$2:$F$246,2,0)</f>
        <v>S2</v>
      </c>
    </row>
    <row r="9168" spans="5:11" x14ac:dyDescent="0.25">
      <c r="E9168" s="5" t="s">
        <v>209</v>
      </c>
      <c r="F9168" s="1" t="s">
        <v>117</v>
      </c>
      <c r="G9168" s="2">
        <v>44411</v>
      </c>
      <c r="H9168" s="5">
        <v>0</v>
      </c>
      <c r="I9168" s="24" t="str">
        <f>VLOOKUP($E9168,Mapping!$A$2:$C$502,3,0)</f>
        <v>S1</v>
      </c>
      <c r="J9168" s="24" t="str">
        <f>VLOOKUP($E9168,Mapping!$A$2:$C$502,2,0)</f>
        <v>Facebook VO AAA</v>
      </c>
      <c r="K9168" s="24" t="str">
        <f>VLOOKUP(G9168,Mapping!$E$2:$F$246,2,0)</f>
        <v>S2</v>
      </c>
    </row>
    <row r="9169" spans="5:11" x14ac:dyDescent="0.25">
      <c r="E9169" s="5" t="s">
        <v>210</v>
      </c>
      <c r="F9169" s="1" t="s">
        <v>117</v>
      </c>
      <c r="G9169" s="2">
        <v>44411</v>
      </c>
      <c r="H9169" s="5">
        <v>4552.5634695589697</v>
      </c>
      <c r="I9169" s="24" t="str">
        <f>VLOOKUP($E9169,Mapping!$A$2:$C$502,3,0)</f>
        <v>S2</v>
      </c>
      <c r="J9169" s="24" t="str">
        <f>VLOOKUP($E9169,Mapping!$A$2:$C$502,2,0)</f>
        <v>Facebook VO AAA</v>
      </c>
      <c r="K9169" s="24" t="str">
        <f>VLOOKUP(G9169,Mapping!$E$2:$F$246,2,0)</f>
        <v>S2</v>
      </c>
    </row>
    <row r="9170" spans="5:11" x14ac:dyDescent="0.25">
      <c r="E9170" s="5" t="s">
        <v>245</v>
      </c>
      <c r="F9170" s="1" t="s">
        <v>117</v>
      </c>
      <c r="G9170" s="2">
        <v>44411</v>
      </c>
      <c r="H9170" s="5">
        <v>0</v>
      </c>
      <c r="I9170" s="24" t="str">
        <f>VLOOKUP($E9170,Mapping!$A$2:$C$502,3,0)</f>
        <v>S3</v>
      </c>
      <c r="J9170" s="24" t="str">
        <f>VLOOKUP($E9170,Mapping!$A$2:$C$502,2,0)</f>
        <v>Facebook VO AAA</v>
      </c>
      <c r="K9170" s="24" t="str">
        <f>VLOOKUP(G9170,Mapping!$E$2:$F$246,2,0)</f>
        <v>S2</v>
      </c>
    </row>
    <row r="9171" spans="5:11" x14ac:dyDescent="0.25">
      <c r="E9171" s="5" t="s">
        <v>211</v>
      </c>
      <c r="F9171" s="1" t="s">
        <v>117</v>
      </c>
      <c r="G9171" s="2">
        <v>44411</v>
      </c>
      <c r="H9171" s="5">
        <v>0</v>
      </c>
      <c r="I9171" s="24" t="str">
        <f>VLOOKUP($E9171,Mapping!$A$2:$C$502,3,0)</f>
        <v>Pre</v>
      </c>
      <c r="J9171" s="24" t="str">
        <f>VLOOKUP($E9171,Mapping!$A$2:$C$502,2,0)</f>
        <v>Facebook VO BAU</v>
      </c>
      <c r="K9171" s="24" t="str">
        <f>VLOOKUP(G9171,Mapping!$E$2:$F$246,2,0)</f>
        <v>S2</v>
      </c>
    </row>
    <row r="9172" spans="5:11" x14ac:dyDescent="0.25">
      <c r="E9172" s="5" t="s">
        <v>212</v>
      </c>
      <c r="F9172" s="1" t="s">
        <v>117</v>
      </c>
      <c r="G9172" s="2">
        <v>44411</v>
      </c>
      <c r="H9172" s="5">
        <v>0</v>
      </c>
      <c r="I9172" s="24" t="str">
        <f>VLOOKUP($E9172,Mapping!$A$2:$C$502,3,0)</f>
        <v>S1</v>
      </c>
      <c r="J9172" s="24" t="str">
        <f>VLOOKUP($E9172,Mapping!$A$2:$C$502,2,0)</f>
        <v>Facebook VO BAU</v>
      </c>
      <c r="K9172" s="24" t="str">
        <f>VLOOKUP(G9172,Mapping!$E$2:$F$246,2,0)</f>
        <v>S2</v>
      </c>
    </row>
    <row r="9173" spans="5:11" x14ac:dyDescent="0.25">
      <c r="E9173" s="5" t="s">
        <v>213</v>
      </c>
      <c r="F9173" s="1" t="s">
        <v>117</v>
      </c>
      <c r="G9173" s="2">
        <v>44411</v>
      </c>
      <c r="H9173" s="5">
        <v>5955.0818320659</v>
      </c>
      <c r="I9173" s="24" t="str">
        <f>VLOOKUP($E9173,Mapping!$A$2:$C$502,3,0)</f>
        <v>S2</v>
      </c>
      <c r="J9173" s="24" t="str">
        <f>VLOOKUP($E9173,Mapping!$A$2:$C$502,2,0)</f>
        <v>Facebook VO BAU</v>
      </c>
      <c r="K9173" s="24" t="str">
        <f>VLOOKUP(G9173,Mapping!$E$2:$F$246,2,0)</f>
        <v>S2</v>
      </c>
    </row>
    <row r="9174" spans="5:11" x14ac:dyDescent="0.25">
      <c r="E9174" s="5" t="s">
        <v>246</v>
      </c>
      <c r="F9174" s="1" t="s">
        <v>117</v>
      </c>
      <c r="G9174" s="2">
        <v>44411</v>
      </c>
      <c r="H9174" s="5">
        <v>0</v>
      </c>
      <c r="I9174" s="24" t="str">
        <f>VLOOKUP($E9174,Mapping!$A$2:$C$502,3,0)</f>
        <v>S3</v>
      </c>
      <c r="J9174" s="24" t="str">
        <f>VLOOKUP($E9174,Mapping!$A$2:$C$502,2,0)</f>
        <v>Facebook VO BAU</v>
      </c>
      <c r="K9174" s="24" t="str">
        <f>VLOOKUP(G9174,Mapping!$E$2:$F$246,2,0)</f>
        <v>S2</v>
      </c>
    </row>
    <row r="9175" spans="5:11" x14ac:dyDescent="0.25">
      <c r="E9175" s="5" t="s">
        <v>214</v>
      </c>
      <c r="F9175" s="1" t="s">
        <v>117</v>
      </c>
      <c r="G9175" s="2">
        <v>44411</v>
      </c>
      <c r="H9175" s="5">
        <v>0</v>
      </c>
      <c r="I9175" s="24" t="str">
        <f>VLOOKUP($E9175,Mapping!$A$2:$C$502,3,0)</f>
        <v>Pre</v>
      </c>
      <c r="J9175" s="24" t="str">
        <f>VLOOKUP($E9175,Mapping!$A$2:$C$502,2,0)</f>
        <v>Facebook VO Dynamic</v>
      </c>
      <c r="K9175" s="24" t="str">
        <f>VLOOKUP(G9175,Mapping!$E$2:$F$246,2,0)</f>
        <v>S2</v>
      </c>
    </row>
    <row r="9176" spans="5:11" x14ac:dyDescent="0.25">
      <c r="E9176" s="5" t="s">
        <v>215</v>
      </c>
      <c r="F9176" s="1" t="s">
        <v>117</v>
      </c>
      <c r="G9176" s="2">
        <v>44411</v>
      </c>
      <c r="H9176" s="5">
        <v>0</v>
      </c>
      <c r="I9176" s="24" t="str">
        <f>VLOOKUP($E9176,Mapping!$A$2:$C$502,3,0)</f>
        <v>S1</v>
      </c>
      <c r="J9176" s="24" t="str">
        <f>VLOOKUP($E9176,Mapping!$A$2:$C$502,2,0)</f>
        <v>Facebook VO Dynamic</v>
      </c>
      <c r="K9176" s="24" t="str">
        <f>VLOOKUP(G9176,Mapping!$E$2:$F$246,2,0)</f>
        <v>S2</v>
      </c>
    </row>
    <row r="9177" spans="5:11" x14ac:dyDescent="0.25">
      <c r="E9177" s="5" t="s">
        <v>216</v>
      </c>
      <c r="F9177" s="1" t="s">
        <v>117</v>
      </c>
      <c r="G9177" s="2">
        <v>44411</v>
      </c>
      <c r="H9177" s="5">
        <v>0</v>
      </c>
      <c r="I9177" s="24" t="str">
        <f>VLOOKUP($E9177,Mapping!$A$2:$C$502,3,0)</f>
        <v>Pre</v>
      </c>
      <c r="J9177" s="24" t="str">
        <f>VLOOKUP($E9177,Mapping!$A$2:$C$502,2,0)</f>
        <v>Google Display</v>
      </c>
      <c r="K9177" s="24" t="str">
        <f>VLOOKUP(G9177,Mapping!$E$2:$F$246,2,0)</f>
        <v>S2</v>
      </c>
    </row>
    <row r="9178" spans="5:11" x14ac:dyDescent="0.25">
      <c r="E9178" s="5" t="s">
        <v>217</v>
      </c>
      <c r="F9178" s="1" t="s">
        <v>117</v>
      </c>
      <c r="G9178" s="2">
        <v>44411</v>
      </c>
      <c r="H9178" s="5">
        <v>0</v>
      </c>
      <c r="I9178" s="24">
        <f>VLOOKUP($E9178,Mapping!$A$2:$C$502,3,0)</f>
        <v>0</v>
      </c>
      <c r="J9178" s="24" t="str">
        <f>VLOOKUP($E9178,Mapping!$A$2:$C$502,2,0)</f>
        <v>Google Display</v>
      </c>
      <c r="K9178" s="24" t="str">
        <f>VLOOKUP(G9178,Mapping!$E$2:$F$246,2,0)</f>
        <v>S2</v>
      </c>
    </row>
    <row r="9179" spans="5:11" x14ac:dyDescent="0.25">
      <c r="E9179" s="5" t="s">
        <v>229</v>
      </c>
      <c r="F9179" s="1" t="s">
        <v>117</v>
      </c>
      <c r="G9179" s="2">
        <v>44411</v>
      </c>
      <c r="H9179" s="5">
        <v>12216.1795550963</v>
      </c>
      <c r="I9179" s="24">
        <f>VLOOKUP($E9179,Mapping!$A$2:$C$502,3,0)</f>
        <v>0</v>
      </c>
      <c r="J9179" s="24" t="str">
        <f>VLOOKUP($E9179,Mapping!$A$2:$C$502,2,0)</f>
        <v>Google Display</v>
      </c>
      <c r="K9179" s="24" t="str">
        <f>VLOOKUP(G9179,Mapping!$E$2:$F$246,2,0)</f>
        <v>S2</v>
      </c>
    </row>
    <row r="9180" spans="5:11" x14ac:dyDescent="0.25">
      <c r="E9180" s="5" t="s">
        <v>218</v>
      </c>
      <c r="F9180" s="1" t="s">
        <v>117</v>
      </c>
      <c r="G9180" s="2">
        <v>44411</v>
      </c>
      <c r="H9180" s="5">
        <v>0</v>
      </c>
      <c r="I9180" s="24">
        <f>VLOOKUP($E9180,Mapping!$A$2:$C$502,3,0)</f>
        <v>0</v>
      </c>
      <c r="J9180" s="24" t="str">
        <f>VLOOKUP($E9180,Mapping!$A$2:$C$502,2,0)</f>
        <v>Google Display</v>
      </c>
      <c r="K9180" s="24" t="str">
        <f>VLOOKUP(G9180,Mapping!$E$2:$F$246,2,0)</f>
        <v>S2</v>
      </c>
    </row>
    <row r="9181" spans="5:11" x14ac:dyDescent="0.25">
      <c r="E9181" s="5" t="s">
        <v>230</v>
      </c>
      <c r="F9181" s="1" t="s">
        <v>117</v>
      </c>
      <c r="G9181" s="2">
        <v>44411</v>
      </c>
      <c r="H9181" s="5">
        <v>0</v>
      </c>
      <c r="I9181" s="24" t="str">
        <f>VLOOKUP($E9181,Mapping!$A$2:$C$502,3,0)</f>
        <v>S1</v>
      </c>
      <c r="J9181" s="24" t="str">
        <f>VLOOKUP($E9181,Mapping!$A$2:$C$502,2,0)</f>
        <v>Google Display</v>
      </c>
      <c r="K9181" s="24" t="str">
        <f>VLOOKUP(G9181,Mapping!$E$2:$F$246,2,0)</f>
        <v>S2</v>
      </c>
    </row>
    <row r="9182" spans="5:11" x14ac:dyDescent="0.25">
      <c r="E9182" s="5" t="s">
        <v>219</v>
      </c>
      <c r="F9182" s="1" t="s">
        <v>117</v>
      </c>
      <c r="G9182" s="2">
        <v>44411</v>
      </c>
      <c r="H9182" s="5">
        <v>0</v>
      </c>
      <c r="I9182" s="24" t="str">
        <f>VLOOKUP($E9182,Mapping!$A$2:$C$502,3,0)</f>
        <v>Pre</v>
      </c>
      <c r="J9182" s="24" t="str">
        <f>VLOOKUP($E9182,Mapping!$A$2:$C$502,2,0)</f>
        <v>Google Youtube</v>
      </c>
      <c r="K9182" s="24" t="str">
        <f>VLOOKUP(G9182,Mapping!$E$2:$F$246,2,0)</f>
        <v>S2</v>
      </c>
    </row>
    <row r="9183" spans="5:11" x14ac:dyDescent="0.25">
      <c r="E9183" s="5" t="s">
        <v>220</v>
      </c>
      <c r="F9183" s="1" t="s">
        <v>117</v>
      </c>
      <c r="G9183" s="2">
        <v>44411</v>
      </c>
      <c r="H9183" s="5">
        <v>0</v>
      </c>
      <c r="I9183" s="24">
        <f>VLOOKUP($E9183,Mapping!$A$2:$C$502,3,0)</f>
        <v>0</v>
      </c>
      <c r="J9183" s="24" t="str">
        <f>VLOOKUP($E9183,Mapping!$A$2:$C$502,2,0)</f>
        <v>Google Youtube</v>
      </c>
      <c r="K9183" s="24" t="str">
        <f>VLOOKUP(G9183,Mapping!$E$2:$F$246,2,0)</f>
        <v>S2</v>
      </c>
    </row>
    <row r="9184" spans="5:11" x14ac:dyDescent="0.25">
      <c r="E9184" s="5" t="s">
        <v>231</v>
      </c>
      <c r="F9184" s="1" t="s">
        <v>117</v>
      </c>
      <c r="G9184" s="2">
        <v>44411</v>
      </c>
      <c r="H9184" s="5">
        <v>11276.213979505699</v>
      </c>
      <c r="I9184" s="24">
        <f>VLOOKUP($E9184,Mapping!$A$2:$C$502,3,0)</f>
        <v>0</v>
      </c>
      <c r="J9184" s="24" t="str">
        <f>VLOOKUP($E9184,Mapping!$A$2:$C$502,2,0)</f>
        <v>Google Youtube</v>
      </c>
      <c r="K9184" s="24" t="str">
        <f>VLOOKUP(G9184,Mapping!$E$2:$F$246,2,0)</f>
        <v>S2</v>
      </c>
    </row>
    <row r="9185" spans="5:11" x14ac:dyDescent="0.25">
      <c r="E9185" s="5" t="s">
        <v>221</v>
      </c>
      <c r="F9185" s="1" t="s">
        <v>117</v>
      </c>
      <c r="G9185" s="2">
        <v>44411</v>
      </c>
      <c r="H9185" s="5">
        <v>0</v>
      </c>
      <c r="I9185" s="24">
        <f>VLOOKUP($E9185,Mapping!$A$2:$C$502,3,0)</f>
        <v>0</v>
      </c>
      <c r="J9185" s="24" t="str">
        <f>VLOOKUP($E9185,Mapping!$A$2:$C$502,2,0)</f>
        <v>Google Youtube</v>
      </c>
      <c r="K9185" s="24" t="str">
        <f>VLOOKUP(G9185,Mapping!$E$2:$F$246,2,0)</f>
        <v>S2</v>
      </c>
    </row>
    <row r="9186" spans="5:11" x14ac:dyDescent="0.25">
      <c r="E9186" s="5" t="s">
        <v>232</v>
      </c>
      <c r="F9186" s="1" t="s">
        <v>117</v>
      </c>
      <c r="G9186" s="2">
        <v>44411</v>
      </c>
      <c r="H9186" s="5">
        <v>0</v>
      </c>
      <c r="I9186" s="24" t="str">
        <f>VLOOKUP($E9186,Mapping!$A$2:$C$502,3,0)</f>
        <v>S1</v>
      </c>
      <c r="J9186" s="24" t="str">
        <f>VLOOKUP($E9186,Mapping!$A$2:$C$502,2,0)</f>
        <v>Google Youtube</v>
      </c>
      <c r="K9186" s="24" t="str">
        <f>VLOOKUP(G9186,Mapping!$E$2:$F$246,2,0)</f>
        <v>S2</v>
      </c>
    </row>
    <row r="9187" spans="5:11" x14ac:dyDescent="0.25">
      <c r="E9187" s="5" t="s">
        <v>73</v>
      </c>
      <c r="F9187" s="1" t="s">
        <v>117</v>
      </c>
      <c r="G9187" s="2">
        <v>44411</v>
      </c>
      <c r="H9187" s="5">
        <v>282876.95580592903</v>
      </c>
      <c r="I9187" s="24">
        <f>VLOOKUP($E9187,Mapping!$A$2:$C$502,3,0)</f>
        <v>0</v>
      </c>
      <c r="J9187" s="24">
        <f>VLOOKUP($E9187,Mapping!$A$2:$C$502,2,0)</f>
        <v>0</v>
      </c>
      <c r="K9187" s="24" t="str">
        <f>VLOOKUP(G9187,Mapping!$E$2:$F$246,2,0)</f>
        <v>S2</v>
      </c>
    </row>
    <row r="9188" spans="5:11" x14ac:dyDescent="0.25">
      <c r="E9188" s="5" t="s">
        <v>149</v>
      </c>
      <c r="F9188" s="1" t="s">
        <v>117</v>
      </c>
      <c r="G9188" s="2">
        <v>44411</v>
      </c>
      <c r="H9188" s="5">
        <v>0</v>
      </c>
      <c r="I9188" s="24">
        <f>VLOOKUP($E9188,Mapping!$A$2:$C$502,3,0)</f>
        <v>0</v>
      </c>
      <c r="J9188" s="24" t="str">
        <f>VLOOKUP($E9188,Mapping!$A$2:$C$502,2,0)</f>
        <v>Event After Effect</v>
      </c>
      <c r="K9188" s="24" t="str">
        <f>VLOOKUP(G9188,Mapping!$E$2:$F$246,2,0)</f>
        <v>S2</v>
      </c>
    </row>
    <row r="9189" spans="5:11" x14ac:dyDescent="0.25">
      <c r="E9189" s="5" t="s">
        <v>150</v>
      </c>
      <c r="F9189" s="1" t="s">
        <v>117</v>
      </c>
      <c r="G9189" s="2">
        <v>44411</v>
      </c>
      <c r="H9189" s="5">
        <v>0</v>
      </c>
      <c r="I9189" s="24">
        <f>VLOOKUP($E9189,Mapping!$A$2:$C$502,3,0)</f>
        <v>0</v>
      </c>
      <c r="J9189" s="24" t="str">
        <f>VLOOKUP($E9189,Mapping!$A$2:$C$502,2,0)</f>
        <v>Internal Event</v>
      </c>
      <c r="K9189" s="24" t="str">
        <f>VLOOKUP(G9189,Mapping!$E$2:$F$246,2,0)</f>
        <v>S2</v>
      </c>
    </row>
    <row r="9190" spans="5:11" x14ac:dyDescent="0.25">
      <c r="E9190" s="5" t="s">
        <v>151</v>
      </c>
      <c r="F9190" s="1" t="s">
        <v>117</v>
      </c>
      <c r="G9190" s="2">
        <v>44411</v>
      </c>
      <c r="H9190" s="5">
        <v>0</v>
      </c>
      <c r="I9190" s="24">
        <f>VLOOKUP($E9190,Mapping!$A$2:$C$502,3,0)</f>
        <v>0</v>
      </c>
      <c r="J9190" s="24" t="str">
        <f>VLOOKUP($E9190,Mapping!$A$2:$C$502,2,0)</f>
        <v>Internal Event</v>
      </c>
      <c r="K9190" s="24" t="str">
        <f>VLOOKUP(G9190,Mapping!$E$2:$F$246,2,0)</f>
        <v>S2</v>
      </c>
    </row>
    <row r="9191" spans="5:11" x14ac:dyDescent="0.25">
      <c r="E9191" s="5" t="s">
        <v>152</v>
      </c>
      <c r="F9191" s="1" t="s">
        <v>117</v>
      </c>
      <c r="G9191" s="2">
        <v>44411</v>
      </c>
      <c r="H9191" s="5">
        <v>0</v>
      </c>
      <c r="I9191" s="24">
        <f>VLOOKUP($E9191,Mapping!$A$2:$C$502,3,0)</f>
        <v>0</v>
      </c>
      <c r="J9191" s="24" t="str">
        <f>VLOOKUP($E9191,Mapping!$A$2:$C$502,2,0)</f>
        <v>Internal Event</v>
      </c>
      <c r="K9191" s="24" t="str">
        <f>VLOOKUP(G9191,Mapping!$E$2:$F$246,2,0)</f>
        <v>S2</v>
      </c>
    </row>
    <row r="9192" spans="5:11" x14ac:dyDescent="0.25">
      <c r="E9192" s="5" t="s">
        <v>153</v>
      </c>
      <c r="F9192" s="1" t="s">
        <v>117</v>
      </c>
      <c r="G9192" s="2">
        <v>44411</v>
      </c>
      <c r="H9192" s="5">
        <v>0</v>
      </c>
      <c r="I9192" s="24">
        <f>VLOOKUP($E9192,Mapping!$A$2:$C$502,3,0)</f>
        <v>0</v>
      </c>
      <c r="J9192" s="24" t="str">
        <f>VLOOKUP($E9192,Mapping!$A$2:$C$502,2,0)</f>
        <v>Monday Effect</v>
      </c>
      <c r="K9192" s="24" t="str">
        <f>VLOOKUP(G9192,Mapping!$E$2:$F$246,2,0)</f>
        <v>S2</v>
      </c>
    </row>
    <row r="9193" spans="5:11" x14ac:dyDescent="0.25">
      <c r="E9193" s="5" t="s">
        <v>154</v>
      </c>
      <c r="F9193" s="1" t="s">
        <v>117</v>
      </c>
      <c r="G9193" s="2">
        <v>44411</v>
      </c>
      <c r="H9193" s="5">
        <v>0</v>
      </c>
      <c r="I9193" s="24">
        <f>VLOOKUP($E9193,Mapping!$A$2:$C$502,3,0)</f>
        <v>0</v>
      </c>
      <c r="J9193" s="24" t="str">
        <f>VLOOKUP($E9193,Mapping!$A$2:$C$502,2,0)</f>
        <v>New Content</v>
      </c>
      <c r="K9193" s="24" t="str">
        <f>VLOOKUP(G9193,Mapping!$E$2:$F$246,2,0)</f>
        <v>S2</v>
      </c>
    </row>
    <row r="9194" spans="5:11" x14ac:dyDescent="0.25">
      <c r="E9194" s="5" t="s">
        <v>155</v>
      </c>
      <c r="F9194" s="1" t="s">
        <v>117</v>
      </c>
      <c r="G9194" s="2">
        <v>44411</v>
      </c>
      <c r="H9194" s="5">
        <v>0</v>
      </c>
      <c r="I9194" s="24">
        <f>VLOOKUP($E9194,Mapping!$A$2:$C$502,3,0)</f>
        <v>0</v>
      </c>
      <c r="J9194" s="24" t="str">
        <f>VLOOKUP($E9194,Mapping!$A$2:$C$502,2,0)</f>
        <v>Internal Event</v>
      </c>
      <c r="K9194" s="24" t="str">
        <f>VLOOKUP(G9194,Mapping!$E$2:$F$246,2,0)</f>
        <v>S2</v>
      </c>
    </row>
    <row r="9195" spans="5:11" x14ac:dyDescent="0.25">
      <c r="E9195" s="5" t="s">
        <v>156</v>
      </c>
      <c r="F9195" s="1" t="s">
        <v>117</v>
      </c>
      <c r="G9195" s="2">
        <v>44411</v>
      </c>
      <c r="H9195" s="5">
        <v>0</v>
      </c>
      <c r="I9195" s="24">
        <f>VLOOKUP($E9195,Mapping!$A$2:$C$502,3,0)</f>
        <v>0</v>
      </c>
      <c r="J9195" s="24" t="str">
        <f>VLOOKUP($E9195,Mapping!$A$2:$C$502,2,0)</f>
        <v>Internal Event</v>
      </c>
      <c r="K9195" s="24" t="str">
        <f>VLOOKUP(G9195,Mapping!$E$2:$F$246,2,0)</f>
        <v>S2</v>
      </c>
    </row>
    <row r="9196" spans="5:11" x14ac:dyDescent="0.25">
      <c r="E9196" s="5" t="s">
        <v>233</v>
      </c>
      <c r="F9196" s="1" t="s">
        <v>117</v>
      </c>
      <c r="G9196" s="2">
        <v>44411</v>
      </c>
      <c r="H9196" s="5">
        <v>2014.9314397083899</v>
      </c>
      <c r="I9196" s="24" t="str">
        <f>VLOOKUP($E9196,Mapping!$A$2:$C$502,3,0)</f>
        <v>S2</v>
      </c>
      <c r="J9196" s="24" t="str">
        <f>VLOOKUP($E9196,Mapping!$A$2:$C$502,2,0)</f>
        <v>Reddit</v>
      </c>
      <c r="K9196" s="24" t="str">
        <f>VLOOKUP(G9196,Mapping!$E$2:$F$246,2,0)</f>
        <v>S2</v>
      </c>
    </row>
    <row r="9197" spans="5:11" x14ac:dyDescent="0.25">
      <c r="E9197" s="5" t="s">
        <v>158</v>
      </c>
      <c r="F9197" s="1" t="s">
        <v>117</v>
      </c>
      <c r="G9197" s="2">
        <v>44411</v>
      </c>
      <c r="H9197" s="5">
        <v>0</v>
      </c>
      <c r="I9197" s="24">
        <f>VLOOKUP($E9197,Mapping!$A$2:$C$502,3,0)</f>
        <v>0</v>
      </c>
      <c r="J9197" s="24" t="str">
        <f>VLOOKUP($E9197,Mapping!$A$2:$C$502,2,0)</f>
        <v>Internal Event</v>
      </c>
      <c r="K9197" s="24" t="str">
        <f>VLOOKUP(G9197,Mapping!$E$2:$F$246,2,0)</f>
        <v>S2</v>
      </c>
    </row>
    <row r="9198" spans="5:11" x14ac:dyDescent="0.25">
      <c r="E9198" s="5" t="s">
        <v>159</v>
      </c>
      <c r="F9198" s="1" t="s">
        <v>117</v>
      </c>
      <c r="G9198" s="2">
        <v>44411</v>
      </c>
      <c r="H9198" s="5">
        <v>0</v>
      </c>
      <c r="I9198" s="24">
        <f>VLOOKUP($E9198,Mapping!$A$2:$C$502,3,0)</f>
        <v>0</v>
      </c>
      <c r="J9198" s="24" t="str">
        <f>VLOOKUP($E9198,Mapping!$A$2:$C$502,2,0)</f>
        <v>Event After Effect</v>
      </c>
      <c r="K9198" s="24" t="str">
        <f>VLOOKUP(G9198,Mapping!$E$2:$F$246,2,0)</f>
        <v>S2</v>
      </c>
    </row>
    <row r="9199" spans="5:11" x14ac:dyDescent="0.25">
      <c r="E9199" s="5" t="s">
        <v>160</v>
      </c>
      <c r="F9199" s="1" t="s">
        <v>117</v>
      </c>
      <c r="G9199" s="2">
        <v>44411</v>
      </c>
      <c r="H9199" s="5">
        <v>0</v>
      </c>
      <c r="I9199" s="24">
        <f>VLOOKUP($E9199,Mapping!$A$2:$C$502,3,0)</f>
        <v>0</v>
      </c>
      <c r="J9199" s="24" t="str">
        <f>VLOOKUP($E9199,Mapping!$A$2:$C$502,2,0)</f>
        <v>Event After Effect</v>
      </c>
      <c r="K9199" s="24" t="str">
        <f>VLOOKUP(G9199,Mapping!$E$2:$F$246,2,0)</f>
        <v>S2</v>
      </c>
    </row>
    <row r="9200" spans="5:11" x14ac:dyDescent="0.25">
      <c r="E9200" s="5" t="s">
        <v>161</v>
      </c>
      <c r="F9200" s="1" t="s">
        <v>117</v>
      </c>
      <c r="G9200" s="2">
        <v>44411</v>
      </c>
      <c r="H9200" s="5">
        <v>0</v>
      </c>
      <c r="I9200" s="24">
        <f>VLOOKUP($E9200,Mapping!$A$2:$C$502,3,0)</f>
        <v>0</v>
      </c>
      <c r="J9200" s="24" t="str">
        <f>VLOOKUP($E9200,Mapping!$A$2:$C$502,2,0)</f>
        <v>Internal Event</v>
      </c>
      <c r="K9200" s="24" t="str">
        <f>VLOOKUP(G9200,Mapping!$E$2:$F$246,2,0)</f>
        <v>S2</v>
      </c>
    </row>
    <row r="9201" spans="5:11" x14ac:dyDescent="0.25">
      <c r="E9201" s="5" t="s">
        <v>162</v>
      </c>
      <c r="F9201" s="1" t="s">
        <v>117</v>
      </c>
      <c r="G9201" s="2">
        <v>44411</v>
      </c>
      <c r="H9201" s="5">
        <v>-30394.747551451699</v>
      </c>
      <c r="I9201" s="24">
        <f>VLOOKUP($E9201,Mapping!$A$2:$C$502,3,0)</f>
        <v>0</v>
      </c>
      <c r="J9201" s="24" t="str">
        <f>VLOOKUP($E9201,Mapping!$A$2:$C$502,2,0)</f>
        <v>Tuesday Effect</v>
      </c>
      <c r="K9201" s="24" t="str">
        <f>VLOOKUP(G9201,Mapping!$E$2:$F$246,2,0)</f>
        <v>S2</v>
      </c>
    </row>
    <row r="9202" spans="5:11" x14ac:dyDescent="0.25">
      <c r="E9202" s="5" t="s">
        <v>222</v>
      </c>
      <c r="F9202" s="1" t="s">
        <v>117</v>
      </c>
      <c r="G9202" s="2">
        <v>44411</v>
      </c>
      <c r="H9202" s="5">
        <v>0</v>
      </c>
      <c r="I9202" s="24" t="str">
        <f>VLOOKUP($E9202,Mapping!$A$2:$C$502,3,0)</f>
        <v>Pre</v>
      </c>
      <c r="J9202" s="24" t="str">
        <f>VLOOKUP($E9202,Mapping!$A$2:$C$502,2,0)</f>
        <v>Unity</v>
      </c>
      <c r="K9202" s="24" t="str">
        <f>VLOOKUP(G9202,Mapping!$E$2:$F$246,2,0)</f>
        <v>S2</v>
      </c>
    </row>
    <row r="9203" spans="5:11" x14ac:dyDescent="0.25">
      <c r="E9203" s="5" t="s">
        <v>234</v>
      </c>
      <c r="F9203" s="1" t="s">
        <v>117</v>
      </c>
      <c r="G9203" s="2">
        <v>44411</v>
      </c>
      <c r="H9203" s="5">
        <v>0</v>
      </c>
      <c r="I9203" s="24" t="str">
        <f>VLOOKUP($E9203,Mapping!$A$2:$C$502,3,0)</f>
        <v>S1</v>
      </c>
      <c r="J9203" s="24" t="str">
        <f>VLOOKUP($E9203,Mapping!$A$2:$C$502,2,0)</f>
        <v>Unity</v>
      </c>
      <c r="K9203" s="24" t="str">
        <f>VLOOKUP(G9203,Mapping!$E$2:$F$246,2,0)</f>
        <v>S2</v>
      </c>
    </row>
    <row r="9204" spans="5:11" x14ac:dyDescent="0.25">
      <c r="E9204" s="5" t="s">
        <v>235</v>
      </c>
      <c r="F9204" s="1" t="s">
        <v>117</v>
      </c>
      <c r="G9204" s="2">
        <v>44411</v>
      </c>
      <c r="H9204" s="5">
        <v>5145.3862345029002</v>
      </c>
      <c r="I9204" s="24" t="str">
        <f>VLOOKUP($E9204,Mapping!$A$2:$C$502,3,0)</f>
        <v>S2</v>
      </c>
      <c r="J9204" s="24" t="str">
        <f>VLOOKUP($E9204,Mapping!$A$2:$C$502,2,0)</f>
        <v>Unity</v>
      </c>
      <c r="K9204" s="24" t="str">
        <f>VLOOKUP(G9204,Mapping!$E$2:$F$246,2,0)</f>
        <v>S2</v>
      </c>
    </row>
    <row r="9205" spans="5:11" x14ac:dyDescent="0.25">
      <c r="E9205" s="5" t="s">
        <v>247</v>
      </c>
      <c r="F9205" s="1" t="s">
        <v>117</v>
      </c>
      <c r="G9205" s="2">
        <v>44411</v>
      </c>
      <c r="H9205" s="5">
        <v>0</v>
      </c>
      <c r="I9205" s="24" t="str">
        <f>VLOOKUP($E9205,Mapping!$A$2:$C$502,3,0)</f>
        <v>S3</v>
      </c>
      <c r="J9205" s="24" t="str">
        <f>VLOOKUP($E9205,Mapping!$A$2:$C$502,2,0)</f>
        <v>Unity</v>
      </c>
      <c r="K9205" s="24" t="str">
        <f>VLOOKUP(G9205,Mapping!$E$2:$F$246,2,0)</f>
        <v>S2</v>
      </c>
    </row>
    <row r="9206" spans="5:11" x14ac:dyDescent="0.25">
      <c r="E9206" s="5" t="s">
        <v>200</v>
      </c>
      <c r="F9206" s="1" t="s">
        <v>117</v>
      </c>
      <c r="G9206" s="2">
        <v>44412</v>
      </c>
      <c r="H9206" s="5">
        <v>11183.381365060801</v>
      </c>
      <c r="I9206" s="24">
        <f>VLOOKUP($E9206,Mapping!$A$2:$C$502,3,0)</f>
        <v>0</v>
      </c>
      <c r="J9206" s="24" t="str">
        <f>VLOOKUP($E9206,Mapping!$A$2:$C$502,2,0)</f>
        <v>Apple Search</v>
      </c>
      <c r="K9206" s="24" t="str">
        <f>VLOOKUP(G9206,Mapping!$E$2:$F$246,2,0)</f>
        <v>S2</v>
      </c>
    </row>
    <row r="9207" spans="5:11" x14ac:dyDescent="0.25">
      <c r="E9207" s="5" t="s">
        <v>227</v>
      </c>
      <c r="F9207" s="1" t="s">
        <v>117</v>
      </c>
      <c r="G9207" s="2">
        <v>44412</v>
      </c>
      <c r="H9207" s="5">
        <v>10490.500619443599</v>
      </c>
      <c r="I9207" s="24">
        <f>VLOOKUP($E9207,Mapping!$A$2:$C$502,3,0)</f>
        <v>0</v>
      </c>
      <c r="J9207" s="24" t="str">
        <f>VLOOKUP($E9207,Mapping!$A$2:$C$502,2,0)</f>
        <v>Applovin Rewarded</v>
      </c>
      <c r="K9207" s="24" t="str">
        <f>VLOOKUP(G9207,Mapping!$E$2:$F$246,2,0)</f>
        <v>S2</v>
      </c>
    </row>
    <row r="9208" spans="5:11" x14ac:dyDescent="0.25">
      <c r="E9208" s="5" t="s">
        <v>201</v>
      </c>
      <c r="F9208" s="1" t="s">
        <v>117</v>
      </c>
      <c r="G9208" s="2">
        <v>44412</v>
      </c>
      <c r="H9208" s="5">
        <v>4200.4424113935102</v>
      </c>
      <c r="I9208" s="24">
        <f>VLOOKUP($E9208,Mapping!$A$2:$C$502,3,0)</f>
        <v>0</v>
      </c>
      <c r="J9208" s="24" t="str">
        <f>VLOOKUP($E9208,Mapping!$A$2:$C$502,2,0)</f>
        <v>Applovin Video</v>
      </c>
      <c r="K9208" s="24" t="str">
        <f>VLOOKUP(G9208,Mapping!$E$2:$F$246,2,0)</f>
        <v>S2</v>
      </c>
    </row>
    <row r="9209" spans="5:11" x14ac:dyDescent="0.25">
      <c r="E9209" s="5" t="s">
        <v>143</v>
      </c>
      <c r="F9209" s="1" t="s">
        <v>117</v>
      </c>
      <c r="G9209" s="2">
        <v>44412</v>
      </c>
      <c r="H9209" s="5">
        <v>0</v>
      </c>
      <c r="I9209" s="24">
        <f>VLOOKUP($E9209,Mapping!$A$2:$C$502,3,0)</f>
        <v>0</v>
      </c>
      <c r="J9209" s="24" t="str">
        <f>VLOOKUP($E9209,Mapping!$A$2:$C$502,2,0)</f>
        <v>Bug Fix</v>
      </c>
      <c r="K9209" s="24" t="str">
        <f>VLOOKUP(G9209,Mapping!$E$2:$F$246,2,0)</f>
        <v>S2</v>
      </c>
    </row>
    <row r="9210" spans="5:11" x14ac:dyDescent="0.25">
      <c r="E9210" s="5" t="s">
        <v>144</v>
      </c>
      <c r="F9210" s="1" t="s">
        <v>117</v>
      </c>
      <c r="G9210" s="2">
        <v>44412</v>
      </c>
      <c r="H9210" s="5">
        <v>0</v>
      </c>
      <c r="I9210" s="24">
        <f>VLOOKUP($E9210,Mapping!$A$2:$C$502,3,0)</f>
        <v>0</v>
      </c>
      <c r="J9210" s="24" t="str">
        <f>VLOOKUP($E9210,Mapping!$A$2:$C$502,2,0)</f>
        <v>Bug Fix</v>
      </c>
      <c r="K9210" s="24" t="str">
        <f>VLOOKUP(G9210,Mapping!$E$2:$F$246,2,0)</f>
        <v>S2</v>
      </c>
    </row>
    <row r="9211" spans="5:11" x14ac:dyDescent="0.25">
      <c r="E9211" s="5" t="s">
        <v>226</v>
      </c>
      <c r="F9211" s="1" t="s">
        <v>117</v>
      </c>
      <c r="G9211" s="2">
        <v>44412</v>
      </c>
      <c r="H9211" s="5">
        <v>0</v>
      </c>
      <c r="I9211" s="24">
        <f>VLOOKUP($E9211,Mapping!$A$2:$C$502,3,0)</f>
        <v>0</v>
      </c>
      <c r="J9211" s="24" t="str">
        <f>VLOOKUP($E9211,Mapping!$A$2:$C$502,2,0)</f>
        <v>Bug Fix</v>
      </c>
      <c r="K9211" s="24" t="str">
        <f>VLOOKUP(G9211,Mapping!$E$2:$F$246,2,0)</f>
        <v>S2</v>
      </c>
    </row>
    <row r="9212" spans="5:11" x14ac:dyDescent="0.25">
      <c r="E9212" s="5" t="s">
        <v>146</v>
      </c>
      <c r="F9212" s="1" t="s">
        <v>117</v>
      </c>
      <c r="G9212" s="2">
        <v>44412</v>
      </c>
      <c r="H9212" s="5">
        <v>0</v>
      </c>
      <c r="I9212" s="24">
        <f>VLOOKUP($E9212,Mapping!$A$2:$C$502,3,0)</f>
        <v>0</v>
      </c>
      <c r="J9212" s="24" t="str">
        <f>VLOOKUP($E9212,Mapping!$A$2:$C$502,2,0)</f>
        <v>Event After Effect</v>
      </c>
      <c r="K9212" s="24" t="str">
        <f>VLOOKUP(G9212,Mapping!$E$2:$F$246,2,0)</f>
        <v>S2</v>
      </c>
    </row>
    <row r="9213" spans="5:11" x14ac:dyDescent="0.25">
      <c r="E9213" s="5" t="s">
        <v>228</v>
      </c>
      <c r="F9213" s="1" t="s">
        <v>117</v>
      </c>
      <c r="G9213" s="2">
        <v>44412</v>
      </c>
      <c r="H9213" s="5">
        <v>2747.4720345184401</v>
      </c>
      <c r="I9213" s="24">
        <f>VLOOKUP($E9213,Mapping!$A$2:$C$502,3,0)</f>
        <v>0</v>
      </c>
      <c r="J9213" s="24" t="str">
        <f>VLOOKUP($E9213,Mapping!$A$2:$C$502,2,0)</f>
        <v>Bytedance Global</v>
      </c>
      <c r="K9213" s="24" t="str">
        <f>VLOOKUP(G9213,Mapping!$E$2:$F$246,2,0)</f>
        <v>S2</v>
      </c>
    </row>
    <row r="9214" spans="5:11" x14ac:dyDescent="0.25">
      <c r="E9214" s="5" t="s">
        <v>180</v>
      </c>
      <c r="F9214" s="1" t="s">
        <v>117</v>
      </c>
      <c r="G9214" s="2">
        <v>44412</v>
      </c>
      <c r="H9214" s="5">
        <v>-10071.8943775429</v>
      </c>
      <c r="I9214" s="24">
        <f>VLOOKUP($E9214,Mapping!$A$2:$C$502,3,0)</f>
        <v>0</v>
      </c>
      <c r="J9214" s="24" t="str">
        <f>VLOOKUP($E9214,Mapping!$A$2:$C$502,2,0)</f>
        <v>Lords Mobile</v>
      </c>
      <c r="K9214" s="24" t="str">
        <f>VLOOKUP(G9214,Mapping!$E$2:$F$246,2,0)</f>
        <v>S2</v>
      </c>
    </row>
    <row r="9215" spans="5:11" x14ac:dyDescent="0.25">
      <c r="E9215" s="5" t="s">
        <v>181</v>
      </c>
      <c r="F9215" s="1" t="s">
        <v>117</v>
      </c>
      <c r="G9215" s="2">
        <v>44412</v>
      </c>
      <c r="H9215" s="5">
        <v>-10406.3073237444</v>
      </c>
      <c r="I9215" s="24">
        <f>VLOOKUP($E9215,Mapping!$A$2:$C$502,3,0)</f>
        <v>0</v>
      </c>
      <c r="J9215" s="24" t="str">
        <f>VLOOKUP($E9215,Mapping!$A$2:$C$502,2,0)</f>
        <v>Rise of Kingdom</v>
      </c>
      <c r="K9215" s="24" t="str">
        <f>VLOOKUP(G9215,Mapping!$E$2:$F$246,2,0)</f>
        <v>S2</v>
      </c>
    </row>
    <row r="9216" spans="5:11" x14ac:dyDescent="0.25">
      <c r="E9216" s="5" t="s">
        <v>182</v>
      </c>
      <c r="F9216" s="1" t="s">
        <v>117</v>
      </c>
      <c r="G9216" s="2">
        <v>44412</v>
      </c>
      <c r="H9216" s="5">
        <v>-6523.0523995965896</v>
      </c>
      <c r="I9216" s="24">
        <f>VLOOKUP($E9216,Mapping!$A$2:$C$502,3,0)</f>
        <v>0</v>
      </c>
      <c r="J9216" s="24" t="str">
        <f>VLOOKUP($E9216,Mapping!$A$2:$C$502,2,0)</f>
        <v>West Game</v>
      </c>
      <c r="K9216" s="24" t="str">
        <f>VLOOKUP(G9216,Mapping!$E$2:$F$246,2,0)</f>
        <v>S2</v>
      </c>
    </row>
    <row r="9217" spans="5:11" x14ac:dyDescent="0.25">
      <c r="E9217" s="5" t="s">
        <v>148</v>
      </c>
      <c r="F9217" s="1" t="s">
        <v>117</v>
      </c>
      <c r="G9217" s="2">
        <v>44412</v>
      </c>
      <c r="H9217" s="5">
        <v>0</v>
      </c>
      <c r="I9217" s="24">
        <f>VLOOKUP($E9217,Mapping!$A$2:$C$502,3,0)</f>
        <v>0</v>
      </c>
      <c r="J9217" s="24" t="str">
        <f>VLOOKUP($E9217,Mapping!$A$2:$C$502,2,0)</f>
        <v>Event After Effect</v>
      </c>
      <c r="K9217" s="24" t="str">
        <f>VLOOKUP(G9217,Mapping!$E$2:$F$246,2,0)</f>
        <v>S2</v>
      </c>
    </row>
    <row r="9218" spans="5:11" x14ac:dyDescent="0.25">
      <c r="E9218" s="5" t="s">
        <v>202</v>
      </c>
      <c r="F9218" s="1" t="s">
        <v>117</v>
      </c>
      <c r="G9218" s="2">
        <v>44412</v>
      </c>
      <c r="H9218" s="5">
        <v>0</v>
      </c>
      <c r="I9218" s="24" t="str">
        <f>VLOOKUP($E9218,Mapping!$A$2:$C$502,3,0)</f>
        <v>S1</v>
      </c>
      <c r="J9218" s="24" t="str">
        <f>VLOOKUP($E9218,Mapping!$A$2:$C$502,2,0)</f>
        <v>Facebook AEO AAA</v>
      </c>
      <c r="K9218" s="24" t="str">
        <f>VLOOKUP(G9218,Mapping!$E$2:$F$246,2,0)</f>
        <v>S2</v>
      </c>
    </row>
    <row r="9219" spans="5:11" x14ac:dyDescent="0.25">
      <c r="E9219" s="5" t="s">
        <v>203</v>
      </c>
      <c r="F9219" s="1" t="s">
        <v>117</v>
      </c>
      <c r="G9219" s="2">
        <v>44412</v>
      </c>
      <c r="H9219" s="5">
        <v>11855.9633714749</v>
      </c>
      <c r="I9219" s="24" t="str">
        <f>VLOOKUP($E9219,Mapping!$A$2:$C$502,3,0)</f>
        <v>S2</v>
      </c>
      <c r="J9219" s="24" t="str">
        <f>VLOOKUP($E9219,Mapping!$A$2:$C$502,2,0)</f>
        <v>Facebook AEO AAA</v>
      </c>
      <c r="K9219" s="24" t="str">
        <f>VLOOKUP(G9219,Mapping!$E$2:$F$246,2,0)</f>
        <v>S2</v>
      </c>
    </row>
    <row r="9220" spans="5:11" x14ac:dyDescent="0.25">
      <c r="E9220" s="5" t="s">
        <v>243</v>
      </c>
      <c r="F9220" s="1" t="s">
        <v>117</v>
      </c>
      <c r="G9220" s="2">
        <v>44412</v>
      </c>
      <c r="H9220" s="5">
        <v>0</v>
      </c>
      <c r="I9220" s="24" t="str">
        <f>VLOOKUP($E9220,Mapping!$A$2:$C$502,3,0)</f>
        <v>S3</v>
      </c>
      <c r="J9220" s="24" t="str">
        <f>VLOOKUP($E9220,Mapping!$A$2:$C$502,2,0)</f>
        <v>Facebook AEO AAA</v>
      </c>
      <c r="K9220" s="24" t="str">
        <f>VLOOKUP(G9220,Mapping!$E$2:$F$246,2,0)</f>
        <v>S2</v>
      </c>
    </row>
    <row r="9221" spans="5:11" x14ac:dyDescent="0.25">
      <c r="E9221" s="5" t="s">
        <v>204</v>
      </c>
      <c r="F9221" s="1" t="s">
        <v>117</v>
      </c>
      <c r="G9221" s="2">
        <v>44412</v>
      </c>
      <c r="H9221" s="5">
        <v>0</v>
      </c>
      <c r="I9221" s="24" t="str">
        <f>VLOOKUP($E9221,Mapping!$A$2:$C$502,3,0)</f>
        <v>Pre</v>
      </c>
      <c r="J9221" s="24" t="str">
        <f>VLOOKUP($E9221,Mapping!$A$2:$C$502,2,0)</f>
        <v>Facebook AEO AAA</v>
      </c>
      <c r="K9221" s="24" t="str">
        <f>VLOOKUP(G9221,Mapping!$E$2:$F$246,2,0)</f>
        <v>S2</v>
      </c>
    </row>
    <row r="9222" spans="5:11" x14ac:dyDescent="0.25">
      <c r="E9222" s="5" t="s">
        <v>205</v>
      </c>
      <c r="F9222" s="1" t="s">
        <v>117</v>
      </c>
      <c r="G9222" s="2">
        <v>44412</v>
      </c>
      <c r="H9222" s="5">
        <v>0</v>
      </c>
      <c r="I9222" s="24" t="str">
        <f>VLOOKUP($E9222,Mapping!$A$2:$C$502,3,0)</f>
        <v>S1</v>
      </c>
      <c r="J9222" s="24" t="str">
        <f>VLOOKUP($E9222,Mapping!$A$2:$C$502,2,0)</f>
        <v>Facebook AEO BAU</v>
      </c>
      <c r="K9222" s="24" t="str">
        <f>VLOOKUP(G9222,Mapping!$E$2:$F$246,2,0)</f>
        <v>S2</v>
      </c>
    </row>
    <row r="9223" spans="5:11" x14ac:dyDescent="0.25">
      <c r="E9223" s="5" t="s">
        <v>206</v>
      </c>
      <c r="F9223" s="1" t="s">
        <v>117</v>
      </c>
      <c r="G9223" s="2">
        <v>44412</v>
      </c>
      <c r="H9223" s="5">
        <v>21807.0708355325</v>
      </c>
      <c r="I9223" s="24" t="str">
        <f>VLOOKUP($E9223,Mapping!$A$2:$C$502,3,0)</f>
        <v>S2</v>
      </c>
      <c r="J9223" s="24" t="str">
        <f>VLOOKUP($E9223,Mapping!$A$2:$C$502,2,0)</f>
        <v>Facebook AEO BAU</v>
      </c>
      <c r="K9223" s="24" t="str">
        <f>VLOOKUP(G9223,Mapping!$E$2:$F$246,2,0)</f>
        <v>S2</v>
      </c>
    </row>
    <row r="9224" spans="5:11" x14ac:dyDescent="0.25">
      <c r="E9224" s="5" t="s">
        <v>244</v>
      </c>
      <c r="F9224" s="1" t="s">
        <v>117</v>
      </c>
      <c r="G9224" s="2">
        <v>44412</v>
      </c>
      <c r="H9224" s="5">
        <v>0</v>
      </c>
      <c r="I9224" s="24" t="str">
        <f>VLOOKUP($E9224,Mapping!$A$2:$C$502,3,0)</f>
        <v>S3</v>
      </c>
      <c r="J9224" s="24" t="str">
        <f>VLOOKUP($E9224,Mapping!$A$2:$C$502,2,0)</f>
        <v>Facebook AEO BAU</v>
      </c>
      <c r="K9224" s="24" t="str">
        <f>VLOOKUP(G9224,Mapping!$E$2:$F$246,2,0)</f>
        <v>S2</v>
      </c>
    </row>
    <row r="9225" spans="5:11" x14ac:dyDescent="0.25">
      <c r="E9225" s="5" t="s">
        <v>207</v>
      </c>
      <c r="F9225" s="1" t="s">
        <v>117</v>
      </c>
      <c r="G9225" s="2">
        <v>44412</v>
      </c>
      <c r="H9225" s="5">
        <v>0</v>
      </c>
      <c r="I9225" s="24" t="str">
        <f>VLOOKUP($E9225,Mapping!$A$2:$C$502,3,0)</f>
        <v>Pre</v>
      </c>
      <c r="J9225" s="24" t="str">
        <f>VLOOKUP($E9225,Mapping!$A$2:$C$502,2,0)</f>
        <v>Facebook AEO BAU</v>
      </c>
      <c r="K9225" s="24" t="str">
        <f>VLOOKUP(G9225,Mapping!$E$2:$F$246,2,0)</f>
        <v>S2</v>
      </c>
    </row>
    <row r="9226" spans="5:11" x14ac:dyDescent="0.25">
      <c r="E9226" s="5" t="s">
        <v>208</v>
      </c>
      <c r="F9226" s="1" t="s">
        <v>117</v>
      </c>
      <c r="G9226" s="2">
        <v>44412</v>
      </c>
      <c r="H9226" s="5">
        <v>0</v>
      </c>
      <c r="I9226" s="24" t="str">
        <f>VLOOKUP($E9226,Mapping!$A$2:$C$502,3,0)</f>
        <v>Pre</v>
      </c>
      <c r="J9226" s="24" t="str">
        <f>VLOOKUP($E9226,Mapping!$A$2:$C$502,2,0)</f>
        <v>Facebook VO AAA</v>
      </c>
      <c r="K9226" s="24" t="str">
        <f>VLOOKUP(G9226,Mapping!$E$2:$F$246,2,0)</f>
        <v>S2</v>
      </c>
    </row>
    <row r="9227" spans="5:11" x14ac:dyDescent="0.25">
      <c r="E9227" s="5" t="s">
        <v>209</v>
      </c>
      <c r="F9227" s="1" t="s">
        <v>117</v>
      </c>
      <c r="G9227" s="2">
        <v>44412</v>
      </c>
      <c r="H9227" s="5">
        <v>0</v>
      </c>
      <c r="I9227" s="24" t="str">
        <f>VLOOKUP($E9227,Mapping!$A$2:$C$502,3,0)</f>
        <v>S1</v>
      </c>
      <c r="J9227" s="24" t="str">
        <f>VLOOKUP($E9227,Mapping!$A$2:$C$502,2,0)</f>
        <v>Facebook VO AAA</v>
      </c>
      <c r="K9227" s="24" t="str">
        <f>VLOOKUP(G9227,Mapping!$E$2:$F$246,2,0)</f>
        <v>S2</v>
      </c>
    </row>
    <row r="9228" spans="5:11" x14ac:dyDescent="0.25">
      <c r="E9228" s="5" t="s">
        <v>210</v>
      </c>
      <c r="F9228" s="1" t="s">
        <v>117</v>
      </c>
      <c r="G9228" s="2">
        <v>44412</v>
      </c>
      <c r="H9228" s="5">
        <v>4730.4232526043897</v>
      </c>
      <c r="I9228" s="24" t="str">
        <f>VLOOKUP($E9228,Mapping!$A$2:$C$502,3,0)</f>
        <v>S2</v>
      </c>
      <c r="J9228" s="24" t="str">
        <f>VLOOKUP($E9228,Mapping!$A$2:$C$502,2,0)</f>
        <v>Facebook VO AAA</v>
      </c>
      <c r="K9228" s="24" t="str">
        <f>VLOOKUP(G9228,Mapping!$E$2:$F$246,2,0)</f>
        <v>S2</v>
      </c>
    </row>
    <row r="9229" spans="5:11" x14ac:dyDescent="0.25">
      <c r="E9229" s="5" t="s">
        <v>245</v>
      </c>
      <c r="F9229" s="1" t="s">
        <v>117</v>
      </c>
      <c r="G9229" s="2">
        <v>44412</v>
      </c>
      <c r="H9229" s="5">
        <v>0</v>
      </c>
      <c r="I9229" s="24" t="str">
        <f>VLOOKUP($E9229,Mapping!$A$2:$C$502,3,0)</f>
        <v>S3</v>
      </c>
      <c r="J9229" s="24" t="str">
        <f>VLOOKUP($E9229,Mapping!$A$2:$C$502,2,0)</f>
        <v>Facebook VO AAA</v>
      </c>
      <c r="K9229" s="24" t="str">
        <f>VLOOKUP(G9229,Mapping!$E$2:$F$246,2,0)</f>
        <v>S2</v>
      </c>
    </row>
    <row r="9230" spans="5:11" x14ac:dyDescent="0.25">
      <c r="E9230" s="5" t="s">
        <v>211</v>
      </c>
      <c r="F9230" s="1" t="s">
        <v>117</v>
      </c>
      <c r="G9230" s="2">
        <v>44412</v>
      </c>
      <c r="H9230" s="5">
        <v>0</v>
      </c>
      <c r="I9230" s="24" t="str">
        <f>VLOOKUP($E9230,Mapping!$A$2:$C$502,3,0)</f>
        <v>Pre</v>
      </c>
      <c r="J9230" s="24" t="str">
        <f>VLOOKUP($E9230,Mapping!$A$2:$C$502,2,0)</f>
        <v>Facebook VO BAU</v>
      </c>
      <c r="K9230" s="24" t="str">
        <f>VLOOKUP(G9230,Mapping!$E$2:$F$246,2,0)</f>
        <v>S2</v>
      </c>
    </row>
    <row r="9231" spans="5:11" x14ac:dyDescent="0.25">
      <c r="E9231" s="5" t="s">
        <v>212</v>
      </c>
      <c r="F9231" s="1" t="s">
        <v>117</v>
      </c>
      <c r="G9231" s="2">
        <v>44412</v>
      </c>
      <c r="H9231" s="5">
        <v>0</v>
      </c>
      <c r="I9231" s="24" t="str">
        <f>VLOOKUP($E9231,Mapping!$A$2:$C$502,3,0)</f>
        <v>S1</v>
      </c>
      <c r="J9231" s="24" t="str">
        <f>VLOOKUP($E9231,Mapping!$A$2:$C$502,2,0)</f>
        <v>Facebook VO BAU</v>
      </c>
      <c r="K9231" s="24" t="str">
        <f>VLOOKUP(G9231,Mapping!$E$2:$F$246,2,0)</f>
        <v>S2</v>
      </c>
    </row>
    <row r="9232" spans="5:11" x14ac:dyDescent="0.25">
      <c r="E9232" s="5" t="s">
        <v>213</v>
      </c>
      <c r="F9232" s="1" t="s">
        <v>117</v>
      </c>
      <c r="G9232" s="2">
        <v>44412</v>
      </c>
      <c r="H9232" s="5">
        <v>6214.1377453991699</v>
      </c>
      <c r="I9232" s="24" t="str">
        <f>VLOOKUP($E9232,Mapping!$A$2:$C$502,3,0)</f>
        <v>S2</v>
      </c>
      <c r="J9232" s="24" t="str">
        <f>VLOOKUP($E9232,Mapping!$A$2:$C$502,2,0)</f>
        <v>Facebook VO BAU</v>
      </c>
      <c r="K9232" s="24" t="str">
        <f>VLOOKUP(G9232,Mapping!$E$2:$F$246,2,0)</f>
        <v>S2</v>
      </c>
    </row>
    <row r="9233" spans="5:11" x14ac:dyDescent="0.25">
      <c r="E9233" s="5" t="s">
        <v>246</v>
      </c>
      <c r="F9233" s="1" t="s">
        <v>117</v>
      </c>
      <c r="G9233" s="2">
        <v>44412</v>
      </c>
      <c r="H9233" s="5">
        <v>0</v>
      </c>
      <c r="I9233" s="24" t="str">
        <f>VLOOKUP($E9233,Mapping!$A$2:$C$502,3,0)</f>
        <v>S3</v>
      </c>
      <c r="J9233" s="24" t="str">
        <f>VLOOKUP($E9233,Mapping!$A$2:$C$502,2,0)</f>
        <v>Facebook VO BAU</v>
      </c>
      <c r="K9233" s="24" t="str">
        <f>VLOOKUP(G9233,Mapping!$E$2:$F$246,2,0)</f>
        <v>S2</v>
      </c>
    </row>
    <row r="9234" spans="5:11" x14ac:dyDescent="0.25">
      <c r="E9234" s="5" t="s">
        <v>214</v>
      </c>
      <c r="F9234" s="1" t="s">
        <v>117</v>
      </c>
      <c r="G9234" s="2">
        <v>44412</v>
      </c>
      <c r="H9234" s="5">
        <v>0</v>
      </c>
      <c r="I9234" s="24" t="str">
        <f>VLOOKUP($E9234,Mapping!$A$2:$C$502,3,0)</f>
        <v>Pre</v>
      </c>
      <c r="J9234" s="24" t="str">
        <f>VLOOKUP($E9234,Mapping!$A$2:$C$502,2,0)</f>
        <v>Facebook VO Dynamic</v>
      </c>
      <c r="K9234" s="24" t="str">
        <f>VLOOKUP(G9234,Mapping!$E$2:$F$246,2,0)</f>
        <v>S2</v>
      </c>
    </row>
    <row r="9235" spans="5:11" x14ac:dyDescent="0.25">
      <c r="E9235" s="5" t="s">
        <v>215</v>
      </c>
      <c r="F9235" s="1" t="s">
        <v>117</v>
      </c>
      <c r="G9235" s="2">
        <v>44412</v>
      </c>
      <c r="H9235" s="5">
        <v>0</v>
      </c>
      <c r="I9235" s="24" t="str">
        <f>VLOOKUP($E9235,Mapping!$A$2:$C$502,3,0)</f>
        <v>S1</v>
      </c>
      <c r="J9235" s="24" t="str">
        <f>VLOOKUP($E9235,Mapping!$A$2:$C$502,2,0)</f>
        <v>Facebook VO Dynamic</v>
      </c>
      <c r="K9235" s="24" t="str">
        <f>VLOOKUP(G9235,Mapping!$E$2:$F$246,2,0)</f>
        <v>S2</v>
      </c>
    </row>
    <row r="9236" spans="5:11" x14ac:dyDescent="0.25">
      <c r="E9236" s="5" t="s">
        <v>216</v>
      </c>
      <c r="F9236" s="1" t="s">
        <v>117</v>
      </c>
      <c r="G9236" s="2">
        <v>44412</v>
      </c>
      <c r="H9236" s="5">
        <v>0</v>
      </c>
      <c r="I9236" s="24" t="str">
        <f>VLOOKUP($E9236,Mapping!$A$2:$C$502,3,0)</f>
        <v>Pre</v>
      </c>
      <c r="J9236" s="24" t="str">
        <f>VLOOKUP($E9236,Mapping!$A$2:$C$502,2,0)</f>
        <v>Google Display</v>
      </c>
      <c r="K9236" s="24" t="str">
        <f>VLOOKUP(G9236,Mapping!$E$2:$F$246,2,0)</f>
        <v>S2</v>
      </c>
    </row>
    <row r="9237" spans="5:11" x14ac:dyDescent="0.25">
      <c r="E9237" s="5" t="s">
        <v>217</v>
      </c>
      <c r="F9237" s="1" t="s">
        <v>117</v>
      </c>
      <c r="G9237" s="2">
        <v>44412</v>
      </c>
      <c r="H9237" s="5">
        <v>0</v>
      </c>
      <c r="I9237" s="24">
        <f>VLOOKUP($E9237,Mapping!$A$2:$C$502,3,0)</f>
        <v>0</v>
      </c>
      <c r="J9237" s="24" t="str">
        <f>VLOOKUP($E9237,Mapping!$A$2:$C$502,2,0)</f>
        <v>Google Display</v>
      </c>
      <c r="K9237" s="24" t="str">
        <f>VLOOKUP(G9237,Mapping!$E$2:$F$246,2,0)</f>
        <v>S2</v>
      </c>
    </row>
    <row r="9238" spans="5:11" x14ac:dyDescent="0.25">
      <c r="E9238" s="5" t="s">
        <v>229</v>
      </c>
      <c r="F9238" s="1" t="s">
        <v>117</v>
      </c>
      <c r="G9238" s="2">
        <v>44412</v>
      </c>
      <c r="H9238" s="5">
        <v>10922.171294686499</v>
      </c>
      <c r="I9238" s="24">
        <f>VLOOKUP($E9238,Mapping!$A$2:$C$502,3,0)</f>
        <v>0</v>
      </c>
      <c r="J9238" s="24" t="str">
        <f>VLOOKUP($E9238,Mapping!$A$2:$C$502,2,0)</f>
        <v>Google Display</v>
      </c>
      <c r="K9238" s="24" t="str">
        <f>VLOOKUP(G9238,Mapping!$E$2:$F$246,2,0)</f>
        <v>S2</v>
      </c>
    </row>
    <row r="9239" spans="5:11" x14ac:dyDescent="0.25">
      <c r="E9239" s="5" t="s">
        <v>218</v>
      </c>
      <c r="F9239" s="1" t="s">
        <v>117</v>
      </c>
      <c r="G9239" s="2">
        <v>44412</v>
      </c>
      <c r="H9239" s="5">
        <v>0</v>
      </c>
      <c r="I9239" s="24">
        <f>VLOOKUP($E9239,Mapping!$A$2:$C$502,3,0)</f>
        <v>0</v>
      </c>
      <c r="J9239" s="24" t="str">
        <f>VLOOKUP($E9239,Mapping!$A$2:$C$502,2,0)</f>
        <v>Google Display</v>
      </c>
      <c r="K9239" s="24" t="str">
        <f>VLOOKUP(G9239,Mapping!$E$2:$F$246,2,0)</f>
        <v>S2</v>
      </c>
    </row>
    <row r="9240" spans="5:11" x14ac:dyDescent="0.25">
      <c r="E9240" s="5" t="s">
        <v>230</v>
      </c>
      <c r="F9240" s="1" t="s">
        <v>117</v>
      </c>
      <c r="G9240" s="2">
        <v>44412</v>
      </c>
      <c r="H9240" s="5">
        <v>0</v>
      </c>
      <c r="I9240" s="24" t="str">
        <f>VLOOKUP($E9240,Mapping!$A$2:$C$502,3,0)</f>
        <v>S1</v>
      </c>
      <c r="J9240" s="24" t="str">
        <f>VLOOKUP($E9240,Mapping!$A$2:$C$502,2,0)</f>
        <v>Google Display</v>
      </c>
      <c r="K9240" s="24" t="str">
        <f>VLOOKUP(G9240,Mapping!$E$2:$F$246,2,0)</f>
        <v>S2</v>
      </c>
    </row>
    <row r="9241" spans="5:11" x14ac:dyDescent="0.25">
      <c r="E9241" s="5" t="s">
        <v>219</v>
      </c>
      <c r="F9241" s="1" t="s">
        <v>117</v>
      </c>
      <c r="G9241" s="2">
        <v>44412</v>
      </c>
      <c r="H9241" s="5">
        <v>0</v>
      </c>
      <c r="I9241" s="24" t="str">
        <f>VLOOKUP($E9241,Mapping!$A$2:$C$502,3,0)</f>
        <v>Pre</v>
      </c>
      <c r="J9241" s="24" t="str">
        <f>VLOOKUP($E9241,Mapping!$A$2:$C$502,2,0)</f>
        <v>Google Youtube</v>
      </c>
      <c r="K9241" s="24" t="str">
        <f>VLOOKUP(G9241,Mapping!$E$2:$F$246,2,0)</f>
        <v>S2</v>
      </c>
    </row>
    <row r="9242" spans="5:11" x14ac:dyDescent="0.25">
      <c r="E9242" s="5" t="s">
        <v>220</v>
      </c>
      <c r="F9242" s="1" t="s">
        <v>117</v>
      </c>
      <c r="G9242" s="2">
        <v>44412</v>
      </c>
      <c r="H9242" s="5">
        <v>0</v>
      </c>
      <c r="I9242" s="24">
        <f>VLOOKUP($E9242,Mapping!$A$2:$C$502,3,0)</f>
        <v>0</v>
      </c>
      <c r="J9242" s="24" t="str">
        <f>VLOOKUP($E9242,Mapping!$A$2:$C$502,2,0)</f>
        <v>Google Youtube</v>
      </c>
      <c r="K9242" s="24" t="str">
        <f>VLOOKUP(G9242,Mapping!$E$2:$F$246,2,0)</f>
        <v>S2</v>
      </c>
    </row>
    <row r="9243" spans="5:11" x14ac:dyDescent="0.25">
      <c r="E9243" s="5" t="s">
        <v>231</v>
      </c>
      <c r="F9243" s="1" t="s">
        <v>117</v>
      </c>
      <c r="G9243" s="2">
        <v>44412</v>
      </c>
      <c r="H9243" s="5">
        <v>11495.485451361699</v>
      </c>
      <c r="I9243" s="24">
        <f>VLOOKUP($E9243,Mapping!$A$2:$C$502,3,0)</f>
        <v>0</v>
      </c>
      <c r="J9243" s="24" t="str">
        <f>VLOOKUP($E9243,Mapping!$A$2:$C$502,2,0)</f>
        <v>Google Youtube</v>
      </c>
      <c r="K9243" s="24" t="str">
        <f>VLOOKUP(G9243,Mapping!$E$2:$F$246,2,0)</f>
        <v>S2</v>
      </c>
    </row>
    <row r="9244" spans="5:11" x14ac:dyDescent="0.25">
      <c r="E9244" s="5" t="s">
        <v>221</v>
      </c>
      <c r="F9244" s="1" t="s">
        <v>117</v>
      </c>
      <c r="G9244" s="2">
        <v>44412</v>
      </c>
      <c r="H9244" s="5">
        <v>0</v>
      </c>
      <c r="I9244" s="24">
        <f>VLOOKUP($E9244,Mapping!$A$2:$C$502,3,0)</f>
        <v>0</v>
      </c>
      <c r="J9244" s="24" t="str">
        <f>VLOOKUP($E9244,Mapping!$A$2:$C$502,2,0)</f>
        <v>Google Youtube</v>
      </c>
      <c r="K9244" s="24" t="str">
        <f>VLOOKUP(G9244,Mapping!$E$2:$F$246,2,0)</f>
        <v>S2</v>
      </c>
    </row>
    <row r="9245" spans="5:11" x14ac:dyDescent="0.25">
      <c r="E9245" s="5" t="s">
        <v>232</v>
      </c>
      <c r="F9245" s="1" t="s">
        <v>117</v>
      </c>
      <c r="G9245" s="2">
        <v>44412</v>
      </c>
      <c r="H9245" s="5">
        <v>0</v>
      </c>
      <c r="I9245" s="24" t="str">
        <f>VLOOKUP($E9245,Mapping!$A$2:$C$502,3,0)</f>
        <v>S1</v>
      </c>
      <c r="J9245" s="24" t="str">
        <f>VLOOKUP($E9245,Mapping!$A$2:$C$502,2,0)</f>
        <v>Google Youtube</v>
      </c>
      <c r="K9245" s="24" t="str">
        <f>VLOOKUP(G9245,Mapping!$E$2:$F$246,2,0)</f>
        <v>S2</v>
      </c>
    </row>
    <row r="9246" spans="5:11" x14ac:dyDescent="0.25">
      <c r="E9246" s="5" t="s">
        <v>73</v>
      </c>
      <c r="F9246" s="1" t="s">
        <v>117</v>
      </c>
      <c r="G9246" s="2">
        <v>44412</v>
      </c>
      <c r="H9246" s="5">
        <v>282876.95580592903</v>
      </c>
      <c r="I9246" s="24">
        <f>VLOOKUP($E9246,Mapping!$A$2:$C$502,3,0)</f>
        <v>0</v>
      </c>
      <c r="J9246" s="24">
        <f>VLOOKUP($E9246,Mapping!$A$2:$C$502,2,0)</f>
        <v>0</v>
      </c>
      <c r="K9246" s="24" t="str">
        <f>VLOOKUP(G9246,Mapping!$E$2:$F$246,2,0)</f>
        <v>S2</v>
      </c>
    </row>
    <row r="9247" spans="5:11" x14ac:dyDescent="0.25">
      <c r="E9247" s="5" t="s">
        <v>149</v>
      </c>
      <c r="F9247" s="1" t="s">
        <v>117</v>
      </c>
      <c r="G9247" s="2">
        <v>44412</v>
      </c>
      <c r="H9247" s="5">
        <v>0</v>
      </c>
      <c r="I9247" s="24">
        <f>VLOOKUP($E9247,Mapping!$A$2:$C$502,3,0)</f>
        <v>0</v>
      </c>
      <c r="J9247" s="24" t="str">
        <f>VLOOKUP($E9247,Mapping!$A$2:$C$502,2,0)</f>
        <v>Event After Effect</v>
      </c>
      <c r="K9247" s="24" t="str">
        <f>VLOOKUP(G9247,Mapping!$E$2:$F$246,2,0)</f>
        <v>S2</v>
      </c>
    </row>
    <row r="9248" spans="5:11" x14ac:dyDescent="0.25">
      <c r="E9248" s="5" t="s">
        <v>150</v>
      </c>
      <c r="F9248" s="1" t="s">
        <v>117</v>
      </c>
      <c r="G9248" s="2">
        <v>44412</v>
      </c>
      <c r="H9248" s="5">
        <v>0</v>
      </c>
      <c r="I9248" s="24">
        <f>VLOOKUP($E9248,Mapping!$A$2:$C$502,3,0)</f>
        <v>0</v>
      </c>
      <c r="J9248" s="24" t="str">
        <f>VLOOKUP($E9248,Mapping!$A$2:$C$502,2,0)</f>
        <v>Internal Event</v>
      </c>
      <c r="K9248" s="24" t="str">
        <f>VLOOKUP(G9248,Mapping!$E$2:$F$246,2,0)</f>
        <v>S2</v>
      </c>
    </row>
    <row r="9249" spans="5:11" x14ac:dyDescent="0.25">
      <c r="E9249" s="5" t="s">
        <v>151</v>
      </c>
      <c r="F9249" s="1" t="s">
        <v>117</v>
      </c>
      <c r="G9249" s="2">
        <v>44412</v>
      </c>
      <c r="H9249" s="5">
        <v>0</v>
      </c>
      <c r="I9249" s="24">
        <f>VLOOKUP($E9249,Mapping!$A$2:$C$502,3,0)</f>
        <v>0</v>
      </c>
      <c r="J9249" s="24" t="str">
        <f>VLOOKUP($E9249,Mapping!$A$2:$C$502,2,0)</f>
        <v>Internal Event</v>
      </c>
      <c r="K9249" s="24" t="str">
        <f>VLOOKUP(G9249,Mapping!$E$2:$F$246,2,0)</f>
        <v>S2</v>
      </c>
    </row>
    <row r="9250" spans="5:11" x14ac:dyDescent="0.25">
      <c r="E9250" s="5" t="s">
        <v>152</v>
      </c>
      <c r="F9250" s="1" t="s">
        <v>117</v>
      </c>
      <c r="G9250" s="2">
        <v>44412</v>
      </c>
      <c r="H9250" s="5">
        <v>0</v>
      </c>
      <c r="I9250" s="24">
        <f>VLOOKUP($E9250,Mapping!$A$2:$C$502,3,0)</f>
        <v>0</v>
      </c>
      <c r="J9250" s="24" t="str">
        <f>VLOOKUP($E9250,Mapping!$A$2:$C$502,2,0)</f>
        <v>Internal Event</v>
      </c>
      <c r="K9250" s="24" t="str">
        <f>VLOOKUP(G9250,Mapping!$E$2:$F$246,2,0)</f>
        <v>S2</v>
      </c>
    </row>
    <row r="9251" spans="5:11" x14ac:dyDescent="0.25">
      <c r="E9251" s="5" t="s">
        <v>153</v>
      </c>
      <c r="F9251" s="1" t="s">
        <v>117</v>
      </c>
      <c r="G9251" s="2">
        <v>44412</v>
      </c>
      <c r="H9251" s="5">
        <v>0</v>
      </c>
      <c r="I9251" s="24">
        <f>VLOOKUP($E9251,Mapping!$A$2:$C$502,3,0)</f>
        <v>0</v>
      </c>
      <c r="J9251" s="24" t="str">
        <f>VLOOKUP($E9251,Mapping!$A$2:$C$502,2,0)</f>
        <v>Monday Effect</v>
      </c>
      <c r="K9251" s="24" t="str">
        <f>VLOOKUP(G9251,Mapping!$E$2:$F$246,2,0)</f>
        <v>S2</v>
      </c>
    </row>
    <row r="9252" spans="5:11" x14ac:dyDescent="0.25">
      <c r="E9252" s="5" t="s">
        <v>154</v>
      </c>
      <c r="F9252" s="1" t="s">
        <v>117</v>
      </c>
      <c r="G9252" s="2">
        <v>44412</v>
      </c>
      <c r="H9252" s="5">
        <v>0</v>
      </c>
      <c r="I9252" s="24">
        <f>VLOOKUP($E9252,Mapping!$A$2:$C$502,3,0)</f>
        <v>0</v>
      </c>
      <c r="J9252" s="24" t="str">
        <f>VLOOKUP($E9252,Mapping!$A$2:$C$502,2,0)</f>
        <v>New Content</v>
      </c>
      <c r="K9252" s="24" t="str">
        <f>VLOOKUP(G9252,Mapping!$E$2:$F$246,2,0)</f>
        <v>S2</v>
      </c>
    </row>
    <row r="9253" spans="5:11" x14ac:dyDescent="0.25">
      <c r="E9253" s="5" t="s">
        <v>155</v>
      </c>
      <c r="F9253" s="1" t="s">
        <v>117</v>
      </c>
      <c r="G9253" s="2">
        <v>44412</v>
      </c>
      <c r="H9253" s="5">
        <v>0</v>
      </c>
      <c r="I9253" s="24">
        <f>VLOOKUP($E9253,Mapping!$A$2:$C$502,3,0)</f>
        <v>0</v>
      </c>
      <c r="J9253" s="24" t="str">
        <f>VLOOKUP($E9253,Mapping!$A$2:$C$502,2,0)</f>
        <v>Internal Event</v>
      </c>
      <c r="K9253" s="24" t="str">
        <f>VLOOKUP(G9253,Mapping!$E$2:$F$246,2,0)</f>
        <v>S2</v>
      </c>
    </row>
    <row r="9254" spans="5:11" x14ac:dyDescent="0.25">
      <c r="E9254" s="5" t="s">
        <v>156</v>
      </c>
      <c r="F9254" s="1" t="s">
        <v>117</v>
      </c>
      <c r="G9254" s="2">
        <v>44412</v>
      </c>
      <c r="H9254" s="5">
        <v>0</v>
      </c>
      <c r="I9254" s="24">
        <f>VLOOKUP($E9254,Mapping!$A$2:$C$502,3,0)</f>
        <v>0</v>
      </c>
      <c r="J9254" s="24" t="str">
        <f>VLOOKUP($E9254,Mapping!$A$2:$C$502,2,0)</f>
        <v>Internal Event</v>
      </c>
      <c r="K9254" s="24" t="str">
        <f>VLOOKUP(G9254,Mapping!$E$2:$F$246,2,0)</f>
        <v>S2</v>
      </c>
    </row>
    <row r="9255" spans="5:11" x14ac:dyDescent="0.25">
      <c r="E9255" s="5" t="s">
        <v>233</v>
      </c>
      <c r="F9255" s="1" t="s">
        <v>117</v>
      </c>
      <c r="G9255" s="2">
        <v>44412</v>
      </c>
      <c r="H9255" s="5">
        <v>1981.84906670738</v>
      </c>
      <c r="I9255" s="24" t="str">
        <f>VLOOKUP($E9255,Mapping!$A$2:$C$502,3,0)</f>
        <v>S2</v>
      </c>
      <c r="J9255" s="24" t="str">
        <f>VLOOKUP($E9255,Mapping!$A$2:$C$502,2,0)</f>
        <v>Reddit</v>
      </c>
      <c r="K9255" s="24" t="str">
        <f>VLOOKUP(G9255,Mapping!$E$2:$F$246,2,0)</f>
        <v>S2</v>
      </c>
    </row>
    <row r="9256" spans="5:11" x14ac:dyDescent="0.25">
      <c r="E9256" s="5" t="s">
        <v>158</v>
      </c>
      <c r="F9256" s="1" t="s">
        <v>117</v>
      </c>
      <c r="G9256" s="2">
        <v>44412</v>
      </c>
      <c r="H9256" s="5">
        <v>23075.523053556699</v>
      </c>
      <c r="I9256" s="24">
        <f>VLOOKUP($E9256,Mapping!$A$2:$C$502,3,0)</f>
        <v>0</v>
      </c>
      <c r="J9256" s="24" t="str">
        <f>VLOOKUP($E9256,Mapping!$A$2:$C$502,2,0)</f>
        <v>Internal Event</v>
      </c>
      <c r="K9256" s="24" t="str">
        <f>VLOOKUP(G9256,Mapping!$E$2:$F$246,2,0)</f>
        <v>S2</v>
      </c>
    </row>
    <row r="9257" spans="5:11" x14ac:dyDescent="0.25">
      <c r="E9257" s="5" t="s">
        <v>159</v>
      </c>
      <c r="F9257" s="1" t="s">
        <v>117</v>
      </c>
      <c r="G9257" s="2">
        <v>44412</v>
      </c>
      <c r="H9257" s="5">
        <v>0</v>
      </c>
      <c r="I9257" s="24">
        <f>VLOOKUP($E9257,Mapping!$A$2:$C$502,3,0)</f>
        <v>0</v>
      </c>
      <c r="J9257" s="24" t="str">
        <f>VLOOKUP($E9257,Mapping!$A$2:$C$502,2,0)</f>
        <v>Event After Effect</v>
      </c>
      <c r="K9257" s="24" t="str">
        <f>VLOOKUP(G9257,Mapping!$E$2:$F$246,2,0)</f>
        <v>S2</v>
      </c>
    </row>
    <row r="9258" spans="5:11" x14ac:dyDescent="0.25">
      <c r="E9258" s="5" t="s">
        <v>160</v>
      </c>
      <c r="F9258" s="1" t="s">
        <v>117</v>
      </c>
      <c r="G9258" s="2">
        <v>44412</v>
      </c>
      <c r="H9258" s="5">
        <v>0</v>
      </c>
      <c r="I9258" s="24">
        <f>VLOOKUP($E9258,Mapping!$A$2:$C$502,3,0)</f>
        <v>0</v>
      </c>
      <c r="J9258" s="24" t="str">
        <f>VLOOKUP($E9258,Mapping!$A$2:$C$502,2,0)</f>
        <v>Event After Effect</v>
      </c>
      <c r="K9258" s="24" t="str">
        <f>VLOOKUP(G9258,Mapping!$E$2:$F$246,2,0)</f>
        <v>S2</v>
      </c>
    </row>
    <row r="9259" spans="5:11" x14ac:dyDescent="0.25">
      <c r="E9259" s="5" t="s">
        <v>161</v>
      </c>
      <c r="F9259" s="1" t="s">
        <v>117</v>
      </c>
      <c r="G9259" s="2">
        <v>44412</v>
      </c>
      <c r="H9259" s="5">
        <v>0</v>
      </c>
      <c r="I9259" s="24">
        <f>VLOOKUP($E9259,Mapping!$A$2:$C$502,3,0)</f>
        <v>0</v>
      </c>
      <c r="J9259" s="24" t="str">
        <f>VLOOKUP($E9259,Mapping!$A$2:$C$502,2,0)</f>
        <v>Internal Event</v>
      </c>
      <c r="K9259" s="24" t="str">
        <f>VLOOKUP(G9259,Mapping!$E$2:$F$246,2,0)</f>
        <v>S2</v>
      </c>
    </row>
    <row r="9260" spans="5:11" x14ac:dyDescent="0.25">
      <c r="E9260" s="5" t="s">
        <v>162</v>
      </c>
      <c r="F9260" s="1" t="s">
        <v>117</v>
      </c>
      <c r="G9260" s="2">
        <v>44412</v>
      </c>
      <c r="H9260" s="5">
        <v>0</v>
      </c>
      <c r="I9260" s="24">
        <f>VLOOKUP($E9260,Mapping!$A$2:$C$502,3,0)</f>
        <v>0</v>
      </c>
      <c r="J9260" s="24" t="str">
        <f>VLOOKUP($E9260,Mapping!$A$2:$C$502,2,0)</f>
        <v>Tuesday Effect</v>
      </c>
      <c r="K9260" s="24" t="str">
        <f>VLOOKUP(G9260,Mapping!$E$2:$F$246,2,0)</f>
        <v>S2</v>
      </c>
    </row>
    <row r="9261" spans="5:11" x14ac:dyDescent="0.25">
      <c r="E9261" s="5" t="s">
        <v>222</v>
      </c>
      <c r="F9261" s="1" t="s">
        <v>117</v>
      </c>
      <c r="G9261" s="2">
        <v>44412</v>
      </c>
      <c r="H9261" s="5">
        <v>0</v>
      </c>
      <c r="I9261" s="24" t="str">
        <f>VLOOKUP($E9261,Mapping!$A$2:$C$502,3,0)</f>
        <v>Pre</v>
      </c>
      <c r="J9261" s="24" t="str">
        <f>VLOOKUP($E9261,Mapping!$A$2:$C$502,2,0)</f>
        <v>Unity</v>
      </c>
      <c r="K9261" s="24" t="str">
        <f>VLOOKUP(G9261,Mapping!$E$2:$F$246,2,0)</f>
        <v>S2</v>
      </c>
    </row>
    <row r="9262" spans="5:11" x14ac:dyDescent="0.25">
      <c r="E9262" s="5" t="s">
        <v>234</v>
      </c>
      <c r="F9262" s="1" t="s">
        <v>117</v>
      </c>
      <c r="G9262" s="2">
        <v>44412</v>
      </c>
      <c r="H9262" s="5">
        <v>0</v>
      </c>
      <c r="I9262" s="24" t="str">
        <f>VLOOKUP($E9262,Mapping!$A$2:$C$502,3,0)</f>
        <v>S1</v>
      </c>
      <c r="J9262" s="24" t="str">
        <f>VLOOKUP($E9262,Mapping!$A$2:$C$502,2,0)</f>
        <v>Unity</v>
      </c>
      <c r="K9262" s="24" t="str">
        <f>VLOOKUP(G9262,Mapping!$E$2:$F$246,2,0)</f>
        <v>S2</v>
      </c>
    </row>
    <row r="9263" spans="5:11" x14ac:dyDescent="0.25">
      <c r="E9263" s="5" t="s">
        <v>235</v>
      </c>
      <c r="F9263" s="1" t="s">
        <v>117</v>
      </c>
      <c r="G9263" s="2">
        <v>44412</v>
      </c>
      <c r="H9263" s="5">
        <v>5055.2168015485804</v>
      </c>
      <c r="I9263" s="24" t="str">
        <f>VLOOKUP($E9263,Mapping!$A$2:$C$502,3,0)</f>
        <v>S2</v>
      </c>
      <c r="J9263" s="24" t="str">
        <f>VLOOKUP($E9263,Mapping!$A$2:$C$502,2,0)</f>
        <v>Unity</v>
      </c>
      <c r="K9263" s="24" t="str">
        <f>VLOOKUP(G9263,Mapping!$E$2:$F$246,2,0)</f>
        <v>S2</v>
      </c>
    </row>
    <row r="9264" spans="5:11" x14ac:dyDescent="0.25">
      <c r="E9264" s="5" t="s">
        <v>247</v>
      </c>
      <c r="F9264" s="1" t="s">
        <v>117</v>
      </c>
      <c r="G9264" s="2">
        <v>44412</v>
      </c>
      <c r="H9264" s="5">
        <v>0</v>
      </c>
      <c r="I9264" s="24" t="str">
        <f>VLOOKUP($E9264,Mapping!$A$2:$C$502,3,0)</f>
        <v>S3</v>
      </c>
      <c r="J9264" s="24" t="str">
        <f>VLOOKUP($E9264,Mapping!$A$2:$C$502,2,0)</f>
        <v>Unity</v>
      </c>
      <c r="K9264" s="24" t="str">
        <f>VLOOKUP(G9264,Mapping!$E$2:$F$246,2,0)</f>
        <v>S2</v>
      </c>
    </row>
    <row r="9265" spans="5:11" x14ac:dyDescent="0.25">
      <c r="E9265" s="5" t="s">
        <v>200</v>
      </c>
      <c r="F9265" s="1" t="s">
        <v>117</v>
      </c>
      <c r="G9265" s="2">
        <v>44413</v>
      </c>
      <c r="H9265" s="5">
        <v>10500.1681539439</v>
      </c>
      <c r="I9265" s="24">
        <f>VLOOKUP($E9265,Mapping!$A$2:$C$502,3,0)</f>
        <v>0</v>
      </c>
      <c r="J9265" s="24" t="str">
        <f>VLOOKUP($E9265,Mapping!$A$2:$C$502,2,0)</f>
        <v>Apple Search</v>
      </c>
      <c r="K9265" s="24" t="str">
        <f>VLOOKUP(G9265,Mapping!$E$2:$F$246,2,0)</f>
        <v>S2</v>
      </c>
    </row>
    <row r="9266" spans="5:11" x14ac:dyDescent="0.25">
      <c r="E9266" s="5" t="s">
        <v>227</v>
      </c>
      <c r="F9266" s="1" t="s">
        <v>117</v>
      </c>
      <c r="G9266" s="2">
        <v>44413</v>
      </c>
      <c r="H9266" s="5">
        <v>13528.3267460397</v>
      </c>
      <c r="I9266" s="24">
        <f>VLOOKUP($E9266,Mapping!$A$2:$C$502,3,0)</f>
        <v>0</v>
      </c>
      <c r="J9266" s="24" t="str">
        <f>VLOOKUP($E9266,Mapping!$A$2:$C$502,2,0)</f>
        <v>Applovin Rewarded</v>
      </c>
      <c r="K9266" s="24" t="str">
        <f>VLOOKUP(G9266,Mapping!$E$2:$F$246,2,0)</f>
        <v>S2</v>
      </c>
    </row>
    <row r="9267" spans="5:11" x14ac:dyDescent="0.25">
      <c r="E9267" s="5" t="s">
        <v>201</v>
      </c>
      <c r="F9267" s="1" t="s">
        <v>117</v>
      </c>
      <c r="G9267" s="2">
        <v>44413</v>
      </c>
      <c r="H9267" s="5">
        <v>5144.0620964721802</v>
      </c>
      <c r="I9267" s="24">
        <f>VLOOKUP($E9267,Mapping!$A$2:$C$502,3,0)</f>
        <v>0</v>
      </c>
      <c r="J9267" s="24" t="str">
        <f>VLOOKUP($E9267,Mapping!$A$2:$C$502,2,0)</f>
        <v>Applovin Video</v>
      </c>
      <c r="K9267" s="24" t="str">
        <f>VLOOKUP(G9267,Mapping!$E$2:$F$246,2,0)</f>
        <v>S2</v>
      </c>
    </row>
    <row r="9268" spans="5:11" x14ac:dyDescent="0.25">
      <c r="E9268" s="5" t="s">
        <v>143</v>
      </c>
      <c r="F9268" s="1" t="s">
        <v>117</v>
      </c>
      <c r="G9268" s="2">
        <v>44413</v>
      </c>
      <c r="H9268" s="5">
        <v>0</v>
      </c>
      <c r="I9268" s="24">
        <f>VLOOKUP($E9268,Mapping!$A$2:$C$502,3,0)</f>
        <v>0</v>
      </c>
      <c r="J9268" s="24" t="str">
        <f>VLOOKUP($E9268,Mapping!$A$2:$C$502,2,0)</f>
        <v>Bug Fix</v>
      </c>
      <c r="K9268" s="24" t="str">
        <f>VLOOKUP(G9268,Mapping!$E$2:$F$246,2,0)</f>
        <v>S2</v>
      </c>
    </row>
    <row r="9269" spans="5:11" x14ac:dyDescent="0.25">
      <c r="E9269" s="5" t="s">
        <v>144</v>
      </c>
      <c r="F9269" s="1" t="s">
        <v>117</v>
      </c>
      <c r="G9269" s="2">
        <v>44413</v>
      </c>
      <c r="H9269" s="5">
        <v>0</v>
      </c>
      <c r="I9269" s="24">
        <f>VLOOKUP($E9269,Mapping!$A$2:$C$502,3,0)</f>
        <v>0</v>
      </c>
      <c r="J9269" s="24" t="str">
        <f>VLOOKUP($E9269,Mapping!$A$2:$C$502,2,0)</f>
        <v>Bug Fix</v>
      </c>
      <c r="K9269" s="24" t="str">
        <f>VLOOKUP(G9269,Mapping!$E$2:$F$246,2,0)</f>
        <v>S2</v>
      </c>
    </row>
    <row r="9270" spans="5:11" x14ac:dyDescent="0.25">
      <c r="E9270" s="5" t="s">
        <v>226</v>
      </c>
      <c r="F9270" s="1" t="s">
        <v>117</v>
      </c>
      <c r="G9270" s="2">
        <v>44413</v>
      </c>
      <c r="H9270" s="5">
        <v>0</v>
      </c>
      <c r="I9270" s="24">
        <f>VLOOKUP($E9270,Mapping!$A$2:$C$502,3,0)</f>
        <v>0</v>
      </c>
      <c r="J9270" s="24" t="str">
        <f>VLOOKUP($E9270,Mapping!$A$2:$C$502,2,0)</f>
        <v>Bug Fix</v>
      </c>
      <c r="K9270" s="24" t="str">
        <f>VLOOKUP(G9270,Mapping!$E$2:$F$246,2,0)</f>
        <v>S2</v>
      </c>
    </row>
    <row r="9271" spans="5:11" x14ac:dyDescent="0.25">
      <c r="E9271" s="5" t="s">
        <v>146</v>
      </c>
      <c r="F9271" s="1" t="s">
        <v>117</v>
      </c>
      <c r="G9271" s="2">
        <v>44413</v>
      </c>
      <c r="H9271" s="5">
        <v>0</v>
      </c>
      <c r="I9271" s="24">
        <f>VLOOKUP($E9271,Mapping!$A$2:$C$502,3,0)</f>
        <v>0</v>
      </c>
      <c r="J9271" s="24" t="str">
        <f>VLOOKUP($E9271,Mapping!$A$2:$C$502,2,0)</f>
        <v>Event After Effect</v>
      </c>
      <c r="K9271" s="24" t="str">
        <f>VLOOKUP(G9271,Mapping!$E$2:$F$246,2,0)</f>
        <v>S2</v>
      </c>
    </row>
    <row r="9272" spans="5:11" x14ac:dyDescent="0.25">
      <c r="E9272" s="5" t="s">
        <v>228</v>
      </c>
      <c r="F9272" s="1" t="s">
        <v>117</v>
      </c>
      <c r="G9272" s="2">
        <v>44413</v>
      </c>
      <c r="H9272" s="5">
        <v>2969.8871268927101</v>
      </c>
      <c r="I9272" s="24">
        <f>VLOOKUP($E9272,Mapping!$A$2:$C$502,3,0)</f>
        <v>0</v>
      </c>
      <c r="J9272" s="24" t="str">
        <f>VLOOKUP($E9272,Mapping!$A$2:$C$502,2,0)</f>
        <v>Bytedance Global</v>
      </c>
      <c r="K9272" s="24" t="str">
        <f>VLOOKUP(G9272,Mapping!$E$2:$F$246,2,0)</f>
        <v>S2</v>
      </c>
    </row>
    <row r="9273" spans="5:11" x14ac:dyDescent="0.25">
      <c r="E9273" s="5" t="s">
        <v>180</v>
      </c>
      <c r="F9273" s="1" t="s">
        <v>117</v>
      </c>
      <c r="G9273" s="2">
        <v>44413</v>
      </c>
      <c r="H9273" s="5">
        <v>-10538.5727477334</v>
      </c>
      <c r="I9273" s="24">
        <f>VLOOKUP($E9273,Mapping!$A$2:$C$502,3,0)</f>
        <v>0</v>
      </c>
      <c r="J9273" s="24" t="str">
        <f>VLOOKUP($E9273,Mapping!$A$2:$C$502,2,0)</f>
        <v>Lords Mobile</v>
      </c>
      <c r="K9273" s="24" t="str">
        <f>VLOOKUP(G9273,Mapping!$E$2:$F$246,2,0)</f>
        <v>S2</v>
      </c>
    </row>
    <row r="9274" spans="5:11" x14ac:dyDescent="0.25">
      <c r="E9274" s="5" t="s">
        <v>181</v>
      </c>
      <c r="F9274" s="1" t="s">
        <v>117</v>
      </c>
      <c r="G9274" s="2">
        <v>44413</v>
      </c>
      <c r="H9274" s="5">
        <v>-8336.9528588924895</v>
      </c>
      <c r="I9274" s="24">
        <f>VLOOKUP($E9274,Mapping!$A$2:$C$502,3,0)</f>
        <v>0</v>
      </c>
      <c r="J9274" s="24" t="str">
        <f>VLOOKUP($E9274,Mapping!$A$2:$C$502,2,0)</f>
        <v>Rise of Kingdom</v>
      </c>
      <c r="K9274" s="24" t="str">
        <f>VLOOKUP(G9274,Mapping!$E$2:$F$246,2,0)</f>
        <v>S2</v>
      </c>
    </row>
    <row r="9275" spans="5:11" x14ac:dyDescent="0.25">
      <c r="E9275" s="5" t="s">
        <v>182</v>
      </c>
      <c r="F9275" s="1" t="s">
        <v>117</v>
      </c>
      <c r="G9275" s="2">
        <v>44413</v>
      </c>
      <c r="H9275" s="5">
        <v>-13329.715773088699</v>
      </c>
      <c r="I9275" s="24">
        <f>VLOOKUP($E9275,Mapping!$A$2:$C$502,3,0)</f>
        <v>0</v>
      </c>
      <c r="J9275" s="24" t="str">
        <f>VLOOKUP($E9275,Mapping!$A$2:$C$502,2,0)</f>
        <v>West Game</v>
      </c>
      <c r="K9275" s="24" t="str">
        <f>VLOOKUP(G9275,Mapping!$E$2:$F$246,2,0)</f>
        <v>S2</v>
      </c>
    </row>
    <row r="9276" spans="5:11" x14ac:dyDescent="0.25">
      <c r="E9276" s="5" t="s">
        <v>148</v>
      </c>
      <c r="F9276" s="1" t="s">
        <v>117</v>
      </c>
      <c r="G9276" s="2">
        <v>44413</v>
      </c>
      <c r="H9276" s="5">
        <v>0</v>
      </c>
      <c r="I9276" s="24">
        <f>VLOOKUP($E9276,Mapping!$A$2:$C$502,3,0)</f>
        <v>0</v>
      </c>
      <c r="J9276" s="24" t="str">
        <f>VLOOKUP($E9276,Mapping!$A$2:$C$502,2,0)</f>
        <v>Event After Effect</v>
      </c>
      <c r="K9276" s="24" t="str">
        <f>VLOOKUP(G9276,Mapping!$E$2:$F$246,2,0)</f>
        <v>S2</v>
      </c>
    </row>
    <row r="9277" spans="5:11" x14ac:dyDescent="0.25">
      <c r="E9277" s="5" t="s">
        <v>202</v>
      </c>
      <c r="F9277" s="1" t="s">
        <v>117</v>
      </c>
      <c r="G9277" s="2">
        <v>44413</v>
      </c>
      <c r="H9277" s="5">
        <v>0</v>
      </c>
      <c r="I9277" s="24" t="str">
        <f>VLOOKUP($E9277,Mapping!$A$2:$C$502,3,0)</f>
        <v>S1</v>
      </c>
      <c r="J9277" s="24" t="str">
        <f>VLOOKUP($E9277,Mapping!$A$2:$C$502,2,0)</f>
        <v>Facebook AEO AAA</v>
      </c>
      <c r="K9277" s="24" t="str">
        <f>VLOOKUP(G9277,Mapping!$E$2:$F$246,2,0)</f>
        <v>S2</v>
      </c>
    </row>
    <row r="9278" spans="5:11" x14ac:dyDescent="0.25">
      <c r="E9278" s="5" t="s">
        <v>203</v>
      </c>
      <c r="F9278" s="1" t="s">
        <v>117</v>
      </c>
      <c r="G9278" s="2">
        <v>44413</v>
      </c>
      <c r="H9278" s="5">
        <v>11922.9393642838</v>
      </c>
      <c r="I9278" s="24" t="str">
        <f>VLOOKUP($E9278,Mapping!$A$2:$C$502,3,0)</f>
        <v>S2</v>
      </c>
      <c r="J9278" s="24" t="str">
        <f>VLOOKUP($E9278,Mapping!$A$2:$C$502,2,0)</f>
        <v>Facebook AEO AAA</v>
      </c>
      <c r="K9278" s="24" t="str">
        <f>VLOOKUP(G9278,Mapping!$E$2:$F$246,2,0)</f>
        <v>S2</v>
      </c>
    </row>
    <row r="9279" spans="5:11" x14ac:dyDescent="0.25">
      <c r="E9279" s="5" t="s">
        <v>243</v>
      </c>
      <c r="F9279" s="1" t="s">
        <v>117</v>
      </c>
      <c r="G9279" s="2">
        <v>44413</v>
      </c>
      <c r="H9279" s="5">
        <v>0</v>
      </c>
      <c r="I9279" s="24" t="str">
        <f>VLOOKUP($E9279,Mapping!$A$2:$C$502,3,0)</f>
        <v>S3</v>
      </c>
      <c r="J9279" s="24" t="str">
        <f>VLOOKUP($E9279,Mapping!$A$2:$C$502,2,0)</f>
        <v>Facebook AEO AAA</v>
      </c>
      <c r="K9279" s="24" t="str">
        <f>VLOOKUP(G9279,Mapping!$E$2:$F$246,2,0)</f>
        <v>S2</v>
      </c>
    </row>
    <row r="9280" spans="5:11" x14ac:dyDescent="0.25">
      <c r="E9280" s="5" t="s">
        <v>204</v>
      </c>
      <c r="F9280" s="1" t="s">
        <v>117</v>
      </c>
      <c r="G9280" s="2">
        <v>44413</v>
      </c>
      <c r="H9280" s="5">
        <v>0</v>
      </c>
      <c r="I9280" s="24" t="str">
        <f>VLOOKUP($E9280,Mapping!$A$2:$C$502,3,0)</f>
        <v>Pre</v>
      </c>
      <c r="J9280" s="24" t="str">
        <f>VLOOKUP($E9280,Mapping!$A$2:$C$502,2,0)</f>
        <v>Facebook AEO AAA</v>
      </c>
      <c r="K9280" s="24" t="str">
        <f>VLOOKUP(G9280,Mapping!$E$2:$F$246,2,0)</f>
        <v>S2</v>
      </c>
    </row>
    <row r="9281" spans="5:11" x14ac:dyDescent="0.25">
      <c r="E9281" s="5" t="s">
        <v>205</v>
      </c>
      <c r="F9281" s="1" t="s">
        <v>117</v>
      </c>
      <c r="G9281" s="2">
        <v>44413</v>
      </c>
      <c r="H9281" s="5">
        <v>0</v>
      </c>
      <c r="I9281" s="24" t="str">
        <f>VLOOKUP($E9281,Mapping!$A$2:$C$502,3,0)</f>
        <v>S1</v>
      </c>
      <c r="J9281" s="24" t="str">
        <f>VLOOKUP($E9281,Mapping!$A$2:$C$502,2,0)</f>
        <v>Facebook AEO BAU</v>
      </c>
      <c r="K9281" s="24" t="str">
        <f>VLOOKUP(G9281,Mapping!$E$2:$F$246,2,0)</f>
        <v>S2</v>
      </c>
    </row>
    <row r="9282" spans="5:11" x14ac:dyDescent="0.25">
      <c r="E9282" s="5" t="s">
        <v>206</v>
      </c>
      <c r="F9282" s="1" t="s">
        <v>117</v>
      </c>
      <c r="G9282" s="2">
        <v>44413</v>
      </c>
      <c r="H9282" s="5">
        <v>23409.023956641598</v>
      </c>
      <c r="I9282" s="24" t="str">
        <f>VLOOKUP($E9282,Mapping!$A$2:$C$502,3,0)</f>
        <v>S2</v>
      </c>
      <c r="J9282" s="24" t="str">
        <f>VLOOKUP($E9282,Mapping!$A$2:$C$502,2,0)</f>
        <v>Facebook AEO BAU</v>
      </c>
      <c r="K9282" s="24" t="str">
        <f>VLOOKUP(G9282,Mapping!$E$2:$F$246,2,0)</f>
        <v>S2</v>
      </c>
    </row>
    <row r="9283" spans="5:11" x14ac:dyDescent="0.25">
      <c r="E9283" s="5" t="s">
        <v>244</v>
      </c>
      <c r="F9283" s="1" t="s">
        <v>117</v>
      </c>
      <c r="G9283" s="2">
        <v>44413</v>
      </c>
      <c r="H9283" s="5">
        <v>0</v>
      </c>
      <c r="I9283" s="24" t="str">
        <f>VLOOKUP($E9283,Mapping!$A$2:$C$502,3,0)</f>
        <v>S3</v>
      </c>
      <c r="J9283" s="24" t="str">
        <f>VLOOKUP($E9283,Mapping!$A$2:$C$502,2,0)</f>
        <v>Facebook AEO BAU</v>
      </c>
      <c r="K9283" s="24" t="str">
        <f>VLOOKUP(G9283,Mapping!$E$2:$F$246,2,0)</f>
        <v>S2</v>
      </c>
    </row>
    <row r="9284" spans="5:11" x14ac:dyDescent="0.25">
      <c r="E9284" s="5" t="s">
        <v>207</v>
      </c>
      <c r="F9284" s="1" t="s">
        <v>117</v>
      </c>
      <c r="G9284" s="2">
        <v>44413</v>
      </c>
      <c r="H9284" s="5">
        <v>0</v>
      </c>
      <c r="I9284" s="24" t="str">
        <f>VLOOKUP($E9284,Mapping!$A$2:$C$502,3,0)</f>
        <v>Pre</v>
      </c>
      <c r="J9284" s="24" t="str">
        <f>VLOOKUP($E9284,Mapping!$A$2:$C$502,2,0)</f>
        <v>Facebook AEO BAU</v>
      </c>
      <c r="K9284" s="24" t="str">
        <f>VLOOKUP(G9284,Mapping!$E$2:$F$246,2,0)</f>
        <v>S2</v>
      </c>
    </row>
    <row r="9285" spans="5:11" x14ac:dyDescent="0.25">
      <c r="E9285" s="5" t="s">
        <v>208</v>
      </c>
      <c r="F9285" s="1" t="s">
        <v>117</v>
      </c>
      <c r="G9285" s="2">
        <v>44413</v>
      </c>
      <c r="H9285" s="5">
        <v>0</v>
      </c>
      <c r="I9285" s="24" t="str">
        <f>VLOOKUP($E9285,Mapping!$A$2:$C$502,3,0)</f>
        <v>Pre</v>
      </c>
      <c r="J9285" s="24" t="str">
        <f>VLOOKUP($E9285,Mapping!$A$2:$C$502,2,0)</f>
        <v>Facebook VO AAA</v>
      </c>
      <c r="K9285" s="24" t="str">
        <f>VLOOKUP(G9285,Mapping!$E$2:$F$246,2,0)</f>
        <v>S2</v>
      </c>
    </row>
    <row r="9286" spans="5:11" x14ac:dyDescent="0.25">
      <c r="E9286" s="5" t="s">
        <v>209</v>
      </c>
      <c r="F9286" s="1" t="s">
        <v>117</v>
      </c>
      <c r="G9286" s="2">
        <v>44413</v>
      </c>
      <c r="H9286" s="5">
        <v>0</v>
      </c>
      <c r="I9286" s="24" t="str">
        <f>VLOOKUP($E9286,Mapping!$A$2:$C$502,3,0)</f>
        <v>S1</v>
      </c>
      <c r="J9286" s="24" t="str">
        <f>VLOOKUP($E9286,Mapping!$A$2:$C$502,2,0)</f>
        <v>Facebook VO AAA</v>
      </c>
      <c r="K9286" s="24" t="str">
        <f>VLOOKUP(G9286,Mapping!$E$2:$F$246,2,0)</f>
        <v>S2</v>
      </c>
    </row>
    <row r="9287" spans="5:11" x14ac:dyDescent="0.25">
      <c r="E9287" s="5" t="s">
        <v>210</v>
      </c>
      <c r="F9287" s="1" t="s">
        <v>117</v>
      </c>
      <c r="G9287" s="2">
        <v>44413</v>
      </c>
      <c r="H9287" s="5">
        <v>4873.4574538639499</v>
      </c>
      <c r="I9287" s="24" t="str">
        <f>VLOOKUP($E9287,Mapping!$A$2:$C$502,3,0)</f>
        <v>S2</v>
      </c>
      <c r="J9287" s="24" t="str">
        <f>VLOOKUP($E9287,Mapping!$A$2:$C$502,2,0)</f>
        <v>Facebook VO AAA</v>
      </c>
      <c r="K9287" s="24" t="str">
        <f>VLOOKUP(G9287,Mapping!$E$2:$F$246,2,0)</f>
        <v>S2</v>
      </c>
    </row>
    <row r="9288" spans="5:11" x14ac:dyDescent="0.25">
      <c r="E9288" s="5" t="s">
        <v>245</v>
      </c>
      <c r="F9288" s="1" t="s">
        <v>117</v>
      </c>
      <c r="G9288" s="2">
        <v>44413</v>
      </c>
      <c r="H9288" s="5">
        <v>0</v>
      </c>
      <c r="I9288" s="24" t="str">
        <f>VLOOKUP($E9288,Mapping!$A$2:$C$502,3,0)</f>
        <v>S3</v>
      </c>
      <c r="J9288" s="24" t="str">
        <f>VLOOKUP($E9288,Mapping!$A$2:$C$502,2,0)</f>
        <v>Facebook VO AAA</v>
      </c>
      <c r="K9288" s="24" t="str">
        <f>VLOOKUP(G9288,Mapping!$E$2:$F$246,2,0)</f>
        <v>S2</v>
      </c>
    </row>
    <row r="9289" spans="5:11" x14ac:dyDescent="0.25">
      <c r="E9289" s="5" t="s">
        <v>211</v>
      </c>
      <c r="F9289" s="1" t="s">
        <v>117</v>
      </c>
      <c r="G9289" s="2">
        <v>44413</v>
      </c>
      <c r="H9289" s="5">
        <v>0</v>
      </c>
      <c r="I9289" s="24" t="str">
        <f>VLOOKUP($E9289,Mapping!$A$2:$C$502,3,0)</f>
        <v>Pre</v>
      </c>
      <c r="J9289" s="24" t="str">
        <f>VLOOKUP($E9289,Mapping!$A$2:$C$502,2,0)</f>
        <v>Facebook VO BAU</v>
      </c>
      <c r="K9289" s="24" t="str">
        <f>VLOOKUP(G9289,Mapping!$E$2:$F$246,2,0)</f>
        <v>S2</v>
      </c>
    </row>
    <row r="9290" spans="5:11" x14ac:dyDescent="0.25">
      <c r="E9290" s="5" t="s">
        <v>212</v>
      </c>
      <c r="F9290" s="1" t="s">
        <v>117</v>
      </c>
      <c r="G9290" s="2">
        <v>44413</v>
      </c>
      <c r="H9290" s="5">
        <v>0</v>
      </c>
      <c r="I9290" s="24" t="str">
        <f>VLOOKUP($E9290,Mapping!$A$2:$C$502,3,0)</f>
        <v>S1</v>
      </c>
      <c r="J9290" s="24" t="str">
        <f>VLOOKUP($E9290,Mapping!$A$2:$C$502,2,0)</f>
        <v>Facebook VO BAU</v>
      </c>
      <c r="K9290" s="24" t="str">
        <f>VLOOKUP(G9290,Mapping!$E$2:$F$246,2,0)</f>
        <v>S2</v>
      </c>
    </row>
    <row r="9291" spans="5:11" x14ac:dyDescent="0.25">
      <c r="E9291" s="5" t="s">
        <v>213</v>
      </c>
      <c r="F9291" s="1" t="s">
        <v>117</v>
      </c>
      <c r="G9291" s="2">
        <v>44413</v>
      </c>
      <c r="H9291" s="5">
        <v>6377.2289244128397</v>
      </c>
      <c r="I9291" s="24" t="str">
        <f>VLOOKUP($E9291,Mapping!$A$2:$C$502,3,0)</f>
        <v>S2</v>
      </c>
      <c r="J9291" s="24" t="str">
        <f>VLOOKUP($E9291,Mapping!$A$2:$C$502,2,0)</f>
        <v>Facebook VO BAU</v>
      </c>
      <c r="K9291" s="24" t="str">
        <f>VLOOKUP(G9291,Mapping!$E$2:$F$246,2,0)</f>
        <v>S2</v>
      </c>
    </row>
    <row r="9292" spans="5:11" x14ac:dyDescent="0.25">
      <c r="E9292" s="5" t="s">
        <v>246</v>
      </c>
      <c r="F9292" s="1" t="s">
        <v>117</v>
      </c>
      <c r="G9292" s="2">
        <v>44413</v>
      </c>
      <c r="H9292" s="5">
        <v>0</v>
      </c>
      <c r="I9292" s="24" t="str">
        <f>VLOOKUP($E9292,Mapping!$A$2:$C$502,3,0)</f>
        <v>S3</v>
      </c>
      <c r="J9292" s="24" t="str">
        <f>VLOOKUP($E9292,Mapping!$A$2:$C$502,2,0)</f>
        <v>Facebook VO BAU</v>
      </c>
      <c r="K9292" s="24" t="str">
        <f>VLOOKUP(G9292,Mapping!$E$2:$F$246,2,0)</f>
        <v>S2</v>
      </c>
    </row>
    <row r="9293" spans="5:11" x14ac:dyDescent="0.25">
      <c r="E9293" s="5" t="s">
        <v>214</v>
      </c>
      <c r="F9293" s="1" t="s">
        <v>117</v>
      </c>
      <c r="G9293" s="2">
        <v>44413</v>
      </c>
      <c r="H9293" s="5">
        <v>0</v>
      </c>
      <c r="I9293" s="24" t="str">
        <f>VLOOKUP($E9293,Mapping!$A$2:$C$502,3,0)</f>
        <v>Pre</v>
      </c>
      <c r="J9293" s="24" t="str">
        <f>VLOOKUP($E9293,Mapping!$A$2:$C$502,2,0)</f>
        <v>Facebook VO Dynamic</v>
      </c>
      <c r="K9293" s="24" t="str">
        <f>VLOOKUP(G9293,Mapping!$E$2:$F$246,2,0)</f>
        <v>S2</v>
      </c>
    </row>
    <row r="9294" spans="5:11" x14ac:dyDescent="0.25">
      <c r="E9294" s="5" t="s">
        <v>215</v>
      </c>
      <c r="F9294" s="1" t="s">
        <v>117</v>
      </c>
      <c r="G9294" s="2">
        <v>44413</v>
      </c>
      <c r="H9294" s="5">
        <v>0</v>
      </c>
      <c r="I9294" s="24" t="str">
        <f>VLOOKUP($E9294,Mapping!$A$2:$C$502,3,0)</f>
        <v>S1</v>
      </c>
      <c r="J9294" s="24" t="str">
        <f>VLOOKUP($E9294,Mapping!$A$2:$C$502,2,0)</f>
        <v>Facebook VO Dynamic</v>
      </c>
      <c r="K9294" s="24" t="str">
        <f>VLOOKUP(G9294,Mapping!$E$2:$F$246,2,0)</f>
        <v>S2</v>
      </c>
    </row>
    <row r="9295" spans="5:11" x14ac:dyDescent="0.25">
      <c r="E9295" s="5" t="s">
        <v>216</v>
      </c>
      <c r="F9295" s="1" t="s">
        <v>117</v>
      </c>
      <c r="G9295" s="2">
        <v>44413</v>
      </c>
      <c r="H9295" s="5">
        <v>0</v>
      </c>
      <c r="I9295" s="24" t="str">
        <f>VLOOKUP($E9295,Mapping!$A$2:$C$502,3,0)</f>
        <v>Pre</v>
      </c>
      <c r="J9295" s="24" t="str">
        <f>VLOOKUP($E9295,Mapping!$A$2:$C$502,2,0)</f>
        <v>Google Display</v>
      </c>
      <c r="K9295" s="24" t="str">
        <f>VLOOKUP(G9295,Mapping!$E$2:$F$246,2,0)</f>
        <v>S2</v>
      </c>
    </row>
    <row r="9296" spans="5:11" x14ac:dyDescent="0.25">
      <c r="E9296" s="5" t="s">
        <v>217</v>
      </c>
      <c r="F9296" s="1" t="s">
        <v>117</v>
      </c>
      <c r="G9296" s="2">
        <v>44413</v>
      </c>
      <c r="H9296" s="5">
        <v>0</v>
      </c>
      <c r="I9296" s="24">
        <f>VLOOKUP($E9296,Mapping!$A$2:$C$502,3,0)</f>
        <v>0</v>
      </c>
      <c r="J9296" s="24" t="str">
        <f>VLOOKUP($E9296,Mapping!$A$2:$C$502,2,0)</f>
        <v>Google Display</v>
      </c>
      <c r="K9296" s="24" t="str">
        <f>VLOOKUP(G9296,Mapping!$E$2:$F$246,2,0)</f>
        <v>S2</v>
      </c>
    </row>
    <row r="9297" spans="5:11" x14ac:dyDescent="0.25">
      <c r="E9297" s="5" t="s">
        <v>229</v>
      </c>
      <c r="F9297" s="1" t="s">
        <v>117</v>
      </c>
      <c r="G9297" s="2">
        <v>44413</v>
      </c>
      <c r="H9297" s="5">
        <v>10546.1932789526</v>
      </c>
      <c r="I9297" s="24">
        <f>VLOOKUP($E9297,Mapping!$A$2:$C$502,3,0)</f>
        <v>0</v>
      </c>
      <c r="J9297" s="24" t="str">
        <f>VLOOKUP($E9297,Mapping!$A$2:$C$502,2,0)</f>
        <v>Google Display</v>
      </c>
      <c r="K9297" s="24" t="str">
        <f>VLOOKUP(G9297,Mapping!$E$2:$F$246,2,0)</f>
        <v>S2</v>
      </c>
    </row>
    <row r="9298" spans="5:11" x14ac:dyDescent="0.25">
      <c r="E9298" s="5" t="s">
        <v>218</v>
      </c>
      <c r="F9298" s="1" t="s">
        <v>117</v>
      </c>
      <c r="G9298" s="2">
        <v>44413</v>
      </c>
      <c r="H9298" s="5">
        <v>0</v>
      </c>
      <c r="I9298" s="24">
        <f>VLOOKUP($E9298,Mapping!$A$2:$C$502,3,0)</f>
        <v>0</v>
      </c>
      <c r="J9298" s="24" t="str">
        <f>VLOOKUP($E9298,Mapping!$A$2:$C$502,2,0)</f>
        <v>Google Display</v>
      </c>
      <c r="K9298" s="24" t="str">
        <f>VLOOKUP(G9298,Mapping!$E$2:$F$246,2,0)</f>
        <v>S2</v>
      </c>
    </row>
    <row r="9299" spans="5:11" x14ac:dyDescent="0.25">
      <c r="E9299" s="5" t="s">
        <v>230</v>
      </c>
      <c r="F9299" s="1" t="s">
        <v>117</v>
      </c>
      <c r="G9299" s="2">
        <v>44413</v>
      </c>
      <c r="H9299" s="5">
        <v>0</v>
      </c>
      <c r="I9299" s="24" t="str">
        <f>VLOOKUP($E9299,Mapping!$A$2:$C$502,3,0)</f>
        <v>S1</v>
      </c>
      <c r="J9299" s="24" t="str">
        <f>VLOOKUP($E9299,Mapping!$A$2:$C$502,2,0)</f>
        <v>Google Display</v>
      </c>
      <c r="K9299" s="24" t="str">
        <f>VLOOKUP(G9299,Mapping!$E$2:$F$246,2,0)</f>
        <v>S2</v>
      </c>
    </row>
    <row r="9300" spans="5:11" x14ac:dyDescent="0.25">
      <c r="E9300" s="5" t="s">
        <v>219</v>
      </c>
      <c r="F9300" s="1" t="s">
        <v>117</v>
      </c>
      <c r="G9300" s="2">
        <v>44413</v>
      </c>
      <c r="H9300" s="5">
        <v>0</v>
      </c>
      <c r="I9300" s="24" t="str">
        <f>VLOOKUP($E9300,Mapping!$A$2:$C$502,3,0)</f>
        <v>Pre</v>
      </c>
      <c r="J9300" s="24" t="str">
        <f>VLOOKUP($E9300,Mapping!$A$2:$C$502,2,0)</f>
        <v>Google Youtube</v>
      </c>
      <c r="K9300" s="24" t="str">
        <f>VLOOKUP(G9300,Mapping!$E$2:$F$246,2,0)</f>
        <v>S2</v>
      </c>
    </row>
    <row r="9301" spans="5:11" x14ac:dyDescent="0.25">
      <c r="E9301" s="5" t="s">
        <v>220</v>
      </c>
      <c r="F9301" s="1" t="s">
        <v>117</v>
      </c>
      <c r="G9301" s="2">
        <v>44413</v>
      </c>
      <c r="H9301" s="5">
        <v>0</v>
      </c>
      <c r="I9301" s="24">
        <f>VLOOKUP($E9301,Mapping!$A$2:$C$502,3,0)</f>
        <v>0</v>
      </c>
      <c r="J9301" s="24" t="str">
        <f>VLOOKUP($E9301,Mapping!$A$2:$C$502,2,0)</f>
        <v>Google Youtube</v>
      </c>
      <c r="K9301" s="24" t="str">
        <f>VLOOKUP(G9301,Mapping!$E$2:$F$246,2,0)</f>
        <v>S2</v>
      </c>
    </row>
    <row r="9302" spans="5:11" x14ac:dyDescent="0.25">
      <c r="E9302" s="5" t="s">
        <v>231</v>
      </c>
      <c r="F9302" s="1" t="s">
        <v>117</v>
      </c>
      <c r="G9302" s="2">
        <v>44413</v>
      </c>
      <c r="H9302" s="5">
        <v>11513.0841350464</v>
      </c>
      <c r="I9302" s="24">
        <f>VLOOKUP($E9302,Mapping!$A$2:$C$502,3,0)</f>
        <v>0</v>
      </c>
      <c r="J9302" s="24" t="str">
        <f>VLOOKUP($E9302,Mapping!$A$2:$C$502,2,0)</f>
        <v>Google Youtube</v>
      </c>
      <c r="K9302" s="24" t="str">
        <f>VLOOKUP(G9302,Mapping!$E$2:$F$246,2,0)</f>
        <v>S2</v>
      </c>
    </row>
    <row r="9303" spans="5:11" x14ac:dyDescent="0.25">
      <c r="E9303" s="5" t="s">
        <v>221</v>
      </c>
      <c r="F9303" s="1" t="s">
        <v>117</v>
      </c>
      <c r="G9303" s="2">
        <v>44413</v>
      </c>
      <c r="H9303" s="5">
        <v>0</v>
      </c>
      <c r="I9303" s="24">
        <f>VLOOKUP($E9303,Mapping!$A$2:$C$502,3,0)</f>
        <v>0</v>
      </c>
      <c r="J9303" s="24" t="str">
        <f>VLOOKUP($E9303,Mapping!$A$2:$C$502,2,0)</f>
        <v>Google Youtube</v>
      </c>
      <c r="K9303" s="24" t="str">
        <f>VLOOKUP(G9303,Mapping!$E$2:$F$246,2,0)</f>
        <v>S2</v>
      </c>
    </row>
    <row r="9304" spans="5:11" x14ac:dyDescent="0.25">
      <c r="E9304" s="5" t="s">
        <v>232</v>
      </c>
      <c r="F9304" s="1" t="s">
        <v>117</v>
      </c>
      <c r="G9304" s="2">
        <v>44413</v>
      </c>
      <c r="H9304" s="5">
        <v>0</v>
      </c>
      <c r="I9304" s="24" t="str">
        <f>VLOOKUP($E9304,Mapping!$A$2:$C$502,3,0)</f>
        <v>S1</v>
      </c>
      <c r="J9304" s="24" t="str">
        <f>VLOOKUP($E9304,Mapping!$A$2:$C$502,2,0)</f>
        <v>Google Youtube</v>
      </c>
      <c r="K9304" s="24" t="str">
        <f>VLOOKUP(G9304,Mapping!$E$2:$F$246,2,0)</f>
        <v>S2</v>
      </c>
    </row>
    <row r="9305" spans="5:11" x14ac:dyDescent="0.25">
      <c r="E9305" s="5" t="s">
        <v>73</v>
      </c>
      <c r="F9305" s="1" t="s">
        <v>117</v>
      </c>
      <c r="G9305" s="2">
        <v>44413</v>
      </c>
      <c r="H9305" s="5">
        <v>282876.95580592903</v>
      </c>
      <c r="I9305" s="24">
        <f>VLOOKUP($E9305,Mapping!$A$2:$C$502,3,0)</f>
        <v>0</v>
      </c>
      <c r="J9305" s="24">
        <f>VLOOKUP($E9305,Mapping!$A$2:$C$502,2,0)</f>
        <v>0</v>
      </c>
      <c r="K9305" s="24" t="str">
        <f>VLOOKUP(G9305,Mapping!$E$2:$F$246,2,0)</f>
        <v>S2</v>
      </c>
    </row>
    <row r="9306" spans="5:11" x14ac:dyDescent="0.25">
      <c r="E9306" s="5" t="s">
        <v>149</v>
      </c>
      <c r="F9306" s="1" t="s">
        <v>117</v>
      </c>
      <c r="G9306" s="2">
        <v>44413</v>
      </c>
      <c r="H9306" s="5">
        <v>0</v>
      </c>
      <c r="I9306" s="24">
        <f>VLOOKUP($E9306,Mapping!$A$2:$C$502,3,0)</f>
        <v>0</v>
      </c>
      <c r="J9306" s="24" t="str">
        <f>VLOOKUP($E9306,Mapping!$A$2:$C$502,2,0)</f>
        <v>Event After Effect</v>
      </c>
      <c r="K9306" s="24" t="str">
        <f>VLOOKUP(G9306,Mapping!$E$2:$F$246,2,0)</f>
        <v>S2</v>
      </c>
    </row>
    <row r="9307" spans="5:11" x14ac:dyDescent="0.25">
      <c r="E9307" s="5" t="s">
        <v>150</v>
      </c>
      <c r="F9307" s="1" t="s">
        <v>117</v>
      </c>
      <c r="G9307" s="2">
        <v>44413</v>
      </c>
      <c r="H9307" s="5">
        <v>0</v>
      </c>
      <c r="I9307" s="24">
        <f>VLOOKUP($E9307,Mapping!$A$2:$C$502,3,0)</f>
        <v>0</v>
      </c>
      <c r="J9307" s="24" t="str">
        <f>VLOOKUP($E9307,Mapping!$A$2:$C$502,2,0)</f>
        <v>Internal Event</v>
      </c>
      <c r="K9307" s="24" t="str">
        <f>VLOOKUP(G9307,Mapping!$E$2:$F$246,2,0)</f>
        <v>S2</v>
      </c>
    </row>
    <row r="9308" spans="5:11" x14ac:dyDescent="0.25">
      <c r="E9308" s="5" t="s">
        <v>151</v>
      </c>
      <c r="F9308" s="1" t="s">
        <v>117</v>
      </c>
      <c r="G9308" s="2">
        <v>44413</v>
      </c>
      <c r="H9308" s="5">
        <v>0</v>
      </c>
      <c r="I9308" s="24">
        <f>VLOOKUP($E9308,Mapping!$A$2:$C$502,3,0)</f>
        <v>0</v>
      </c>
      <c r="J9308" s="24" t="str">
        <f>VLOOKUP($E9308,Mapping!$A$2:$C$502,2,0)</f>
        <v>Internal Event</v>
      </c>
      <c r="K9308" s="24" t="str">
        <f>VLOOKUP(G9308,Mapping!$E$2:$F$246,2,0)</f>
        <v>S2</v>
      </c>
    </row>
    <row r="9309" spans="5:11" x14ac:dyDescent="0.25">
      <c r="E9309" s="5" t="s">
        <v>152</v>
      </c>
      <c r="F9309" s="1" t="s">
        <v>117</v>
      </c>
      <c r="G9309" s="2">
        <v>44413</v>
      </c>
      <c r="H9309" s="5">
        <v>0</v>
      </c>
      <c r="I9309" s="24">
        <f>VLOOKUP($E9309,Mapping!$A$2:$C$502,3,0)</f>
        <v>0</v>
      </c>
      <c r="J9309" s="24" t="str">
        <f>VLOOKUP($E9309,Mapping!$A$2:$C$502,2,0)</f>
        <v>Internal Event</v>
      </c>
      <c r="K9309" s="24" t="str">
        <f>VLOOKUP(G9309,Mapping!$E$2:$F$246,2,0)</f>
        <v>S2</v>
      </c>
    </row>
    <row r="9310" spans="5:11" x14ac:dyDescent="0.25">
      <c r="E9310" s="5" t="s">
        <v>153</v>
      </c>
      <c r="F9310" s="1" t="s">
        <v>117</v>
      </c>
      <c r="G9310" s="2">
        <v>44413</v>
      </c>
      <c r="H9310" s="5">
        <v>0</v>
      </c>
      <c r="I9310" s="24">
        <f>VLOOKUP($E9310,Mapping!$A$2:$C$502,3,0)</f>
        <v>0</v>
      </c>
      <c r="J9310" s="24" t="str">
        <f>VLOOKUP($E9310,Mapping!$A$2:$C$502,2,0)</f>
        <v>Monday Effect</v>
      </c>
      <c r="K9310" s="24" t="str">
        <f>VLOOKUP(G9310,Mapping!$E$2:$F$246,2,0)</f>
        <v>S2</v>
      </c>
    </row>
    <row r="9311" spans="5:11" x14ac:dyDescent="0.25">
      <c r="E9311" s="5" t="s">
        <v>154</v>
      </c>
      <c r="F9311" s="1" t="s">
        <v>117</v>
      </c>
      <c r="G9311" s="2">
        <v>44413</v>
      </c>
      <c r="H9311" s="5">
        <v>0</v>
      </c>
      <c r="I9311" s="24">
        <f>VLOOKUP($E9311,Mapping!$A$2:$C$502,3,0)</f>
        <v>0</v>
      </c>
      <c r="J9311" s="24" t="str">
        <f>VLOOKUP($E9311,Mapping!$A$2:$C$502,2,0)</f>
        <v>New Content</v>
      </c>
      <c r="K9311" s="24" t="str">
        <f>VLOOKUP(G9311,Mapping!$E$2:$F$246,2,0)</f>
        <v>S2</v>
      </c>
    </row>
    <row r="9312" spans="5:11" x14ac:dyDescent="0.25">
      <c r="E9312" s="5" t="s">
        <v>155</v>
      </c>
      <c r="F9312" s="1" t="s">
        <v>117</v>
      </c>
      <c r="G9312" s="2">
        <v>44413</v>
      </c>
      <c r="H9312" s="5">
        <v>0</v>
      </c>
      <c r="I9312" s="24">
        <f>VLOOKUP($E9312,Mapping!$A$2:$C$502,3,0)</f>
        <v>0</v>
      </c>
      <c r="J9312" s="24" t="str">
        <f>VLOOKUP($E9312,Mapping!$A$2:$C$502,2,0)</f>
        <v>Internal Event</v>
      </c>
      <c r="K9312" s="24" t="str">
        <f>VLOOKUP(G9312,Mapping!$E$2:$F$246,2,0)</f>
        <v>S2</v>
      </c>
    </row>
    <row r="9313" spans="5:11" x14ac:dyDescent="0.25">
      <c r="E9313" s="5" t="s">
        <v>156</v>
      </c>
      <c r="F9313" s="1" t="s">
        <v>117</v>
      </c>
      <c r="G9313" s="2">
        <v>44413</v>
      </c>
      <c r="H9313" s="5">
        <v>0</v>
      </c>
      <c r="I9313" s="24">
        <f>VLOOKUP($E9313,Mapping!$A$2:$C$502,3,0)</f>
        <v>0</v>
      </c>
      <c r="J9313" s="24" t="str">
        <f>VLOOKUP($E9313,Mapping!$A$2:$C$502,2,0)</f>
        <v>Internal Event</v>
      </c>
      <c r="K9313" s="24" t="str">
        <f>VLOOKUP(G9313,Mapping!$E$2:$F$246,2,0)</f>
        <v>S2</v>
      </c>
    </row>
    <row r="9314" spans="5:11" x14ac:dyDescent="0.25">
      <c r="E9314" s="5" t="s">
        <v>233</v>
      </c>
      <c r="F9314" s="1" t="s">
        <v>117</v>
      </c>
      <c r="G9314" s="2">
        <v>44413</v>
      </c>
      <c r="H9314" s="5">
        <v>1826.4291109849801</v>
      </c>
      <c r="I9314" s="24" t="str">
        <f>VLOOKUP($E9314,Mapping!$A$2:$C$502,3,0)</f>
        <v>S2</v>
      </c>
      <c r="J9314" s="24" t="str">
        <f>VLOOKUP($E9314,Mapping!$A$2:$C$502,2,0)</f>
        <v>Reddit</v>
      </c>
      <c r="K9314" s="24" t="str">
        <f>VLOOKUP(G9314,Mapping!$E$2:$F$246,2,0)</f>
        <v>S2</v>
      </c>
    </row>
    <row r="9315" spans="5:11" x14ac:dyDescent="0.25">
      <c r="E9315" s="5" t="s">
        <v>158</v>
      </c>
      <c r="F9315" s="1" t="s">
        <v>117</v>
      </c>
      <c r="G9315" s="2">
        <v>44413</v>
      </c>
      <c r="H9315" s="5">
        <v>0</v>
      </c>
      <c r="I9315" s="24">
        <f>VLOOKUP($E9315,Mapping!$A$2:$C$502,3,0)</f>
        <v>0</v>
      </c>
      <c r="J9315" s="24" t="str">
        <f>VLOOKUP($E9315,Mapping!$A$2:$C$502,2,0)</f>
        <v>Internal Event</v>
      </c>
      <c r="K9315" s="24" t="str">
        <f>VLOOKUP(G9315,Mapping!$E$2:$F$246,2,0)</f>
        <v>S2</v>
      </c>
    </row>
    <row r="9316" spans="5:11" x14ac:dyDescent="0.25">
      <c r="E9316" s="5" t="s">
        <v>159</v>
      </c>
      <c r="F9316" s="1" t="s">
        <v>117</v>
      </c>
      <c r="G9316" s="2">
        <v>44413</v>
      </c>
      <c r="H9316" s="5">
        <v>0</v>
      </c>
      <c r="I9316" s="24">
        <f>VLOOKUP($E9316,Mapping!$A$2:$C$502,3,0)</f>
        <v>0</v>
      </c>
      <c r="J9316" s="24" t="str">
        <f>VLOOKUP($E9316,Mapping!$A$2:$C$502,2,0)</f>
        <v>Event After Effect</v>
      </c>
      <c r="K9316" s="24" t="str">
        <f>VLOOKUP(G9316,Mapping!$E$2:$F$246,2,0)</f>
        <v>S2</v>
      </c>
    </row>
    <row r="9317" spans="5:11" x14ac:dyDescent="0.25">
      <c r="E9317" s="5" t="s">
        <v>160</v>
      </c>
      <c r="F9317" s="1" t="s">
        <v>117</v>
      </c>
      <c r="G9317" s="2">
        <v>44413</v>
      </c>
      <c r="H9317" s="5">
        <v>0</v>
      </c>
      <c r="I9317" s="24">
        <f>VLOOKUP($E9317,Mapping!$A$2:$C$502,3,0)</f>
        <v>0</v>
      </c>
      <c r="J9317" s="24" t="str">
        <f>VLOOKUP($E9317,Mapping!$A$2:$C$502,2,0)</f>
        <v>Event After Effect</v>
      </c>
      <c r="K9317" s="24" t="str">
        <f>VLOOKUP(G9317,Mapping!$E$2:$F$246,2,0)</f>
        <v>S2</v>
      </c>
    </row>
    <row r="9318" spans="5:11" x14ac:dyDescent="0.25">
      <c r="E9318" s="5" t="s">
        <v>161</v>
      </c>
      <c r="F9318" s="1" t="s">
        <v>117</v>
      </c>
      <c r="G9318" s="2">
        <v>44413</v>
      </c>
      <c r="H9318" s="5">
        <v>0</v>
      </c>
      <c r="I9318" s="24">
        <f>VLOOKUP($E9318,Mapping!$A$2:$C$502,3,0)</f>
        <v>0</v>
      </c>
      <c r="J9318" s="24" t="str">
        <f>VLOOKUP($E9318,Mapping!$A$2:$C$502,2,0)</f>
        <v>Internal Event</v>
      </c>
      <c r="K9318" s="24" t="str">
        <f>VLOOKUP(G9318,Mapping!$E$2:$F$246,2,0)</f>
        <v>S2</v>
      </c>
    </row>
    <row r="9319" spans="5:11" x14ac:dyDescent="0.25">
      <c r="E9319" s="5" t="s">
        <v>162</v>
      </c>
      <c r="F9319" s="1" t="s">
        <v>117</v>
      </c>
      <c r="G9319" s="2">
        <v>44413</v>
      </c>
      <c r="H9319" s="5">
        <v>0</v>
      </c>
      <c r="I9319" s="24">
        <f>VLOOKUP($E9319,Mapping!$A$2:$C$502,3,0)</f>
        <v>0</v>
      </c>
      <c r="J9319" s="24" t="str">
        <f>VLOOKUP($E9319,Mapping!$A$2:$C$502,2,0)</f>
        <v>Tuesday Effect</v>
      </c>
      <c r="K9319" s="24" t="str">
        <f>VLOOKUP(G9319,Mapping!$E$2:$F$246,2,0)</f>
        <v>S2</v>
      </c>
    </row>
    <row r="9320" spans="5:11" x14ac:dyDescent="0.25">
      <c r="E9320" s="5" t="s">
        <v>222</v>
      </c>
      <c r="F9320" s="1" t="s">
        <v>117</v>
      </c>
      <c r="G9320" s="2">
        <v>44413</v>
      </c>
      <c r="H9320" s="5">
        <v>0</v>
      </c>
      <c r="I9320" s="24" t="str">
        <f>VLOOKUP($E9320,Mapping!$A$2:$C$502,3,0)</f>
        <v>Pre</v>
      </c>
      <c r="J9320" s="24" t="str">
        <f>VLOOKUP($E9320,Mapping!$A$2:$C$502,2,0)</f>
        <v>Unity</v>
      </c>
      <c r="K9320" s="24" t="str">
        <f>VLOOKUP(G9320,Mapping!$E$2:$F$246,2,0)</f>
        <v>S2</v>
      </c>
    </row>
    <row r="9321" spans="5:11" x14ac:dyDescent="0.25">
      <c r="E9321" s="5" t="s">
        <v>234</v>
      </c>
      <c r="F9321" s="1" t="s">
        <v>117</v>
      </c>
      <c r="G9321" s="2">
        <v>44413</v>
      </c>
      <c r="H9321" s="5">
        <v>0</v>
      </c>
      <c r="I9321" s="24" t="str">
        <f>VLOOKUP($E9321,Mapping!$A$2:$C$502,3,0)</f>
        <v>S1</v>
      </c>
      <c r="J9321" s="24" t="str">
        <f>VLOOKUP($E9321,Mapping!$A$2:$C$502,2,0)</f>
        <v>Unity</v>
      </c>
      <c r="K9321" s="24" t="str">
        <f>VLOOKUP(G9321,Mapping!$E$2:$F$246,2,0)</f>
        <v>S2</v>
      </c>
    </row>
    <row r="9322" spans="5:11" x14ac:dyDescent="0.25">
      <c r="E9322" s="5" t="s">
        <v>235</v>
      </c>
      <c r="F9322" s="1" t="s">
        <v>117</v>
      </c>
      <c r="G9322" s="2">
        <v>44413</v>
      </c>
      <c r="H9322" s="5">
        <v>4892.0318283545002</v>
      </c>
      <c r="I9322" s="24" t="str">
        <f>VLOOKUP($E9322,Mapping!$A$2:$C$502,3,0)</f>
        <v>S2</v>
      </c>
      <c r="J9322" s="24" t="str">
        <f>VLOOKUP($E9322,Mapping!$A$2:$C$502,2,0)</f>
        <v>Unity</v>
      </c>
      <c r="K9322" s="24" t="str">
        <f>VLOOKUP(G9322,Mapping!$E$2:$F$246,2,0)</f>
        <v>S2</v>
      </c>
    </row>
    <row r="9323" spans="5:11" x14ac:dyDescent="0.25">
      <c r="E9323" s="5" t="s">
        <v>247</v>
      </c>
      <c r="F9323" s="1" t="s">
        <v>117</v>
      </c>
      <c r="G9323" s="2">
        <v>44413</v>
      </c>
      <c r="H9323" s="5">
        <v>0</v>
      </c>
      <c r="I9323" s="24" t="str">
        <f>VLOOKUP($E9323,Mapping!$A$2:$C$502,3,0)</f>
        <v>S3</v>
      </c>
      <c r="J9323" s="24" t="str">
        <f>VLOOKUP($E9323,Mapping!$A$2:$C$502,2,0)</f>
        <v>Unity</v>
      </c>
      <c r="K9323" s="24" t="str">
        <f>VLOOKUP(G9323,Mapping!$E$2:$F$246,2,0)</f>
        <v>S2</v>
      </c>
    </row>
    <row r="9324" spans="5:11" x14ac:dyDescent="0.25">
      <c r="E9324" s="5" t="s">
        <v>200</v>
      </c>
      <c r="F9324" s="1" t="s">
        <v>117</v>
      </c>
      <c r="G9324" s="2">
        <v>44414</v>
      </c>
      <c r="H9324" s="5">
        <v>9588.8785644106101</v>
      </c>
      <c r="I9324" s="24">
        <f>VLOOKUP($E9324,Mapping!$A$2:$C$502,3,0)</f>
        <v>0</v>
      </c>
      <c r="J9324" s="24" t="str">
        <f>VLOOKUP($E9324,Mapping!$A$2:$C$502,2,0)</f>
        <v>Apple Search</v>
      </c>
      <c r="K9324" s="24" t="str">
        <f>VLOOKUP(G9324,Mapping!$E$2:$F$246,2,0)</f>
        <v>S2</v>
      </c>
    </row>
    <row r="9325" spans="5:11" x14ac:dyDescent="0.25">
      <c r="E9325" s="5" t="s">
        <v>227</v>
      </c>
      <c r="F9325" s="1" t="s">
        <v>117</v>
      </c>
      <c r="G9325" s="2">
        <v>44414</v>
      </c>
      <c r="H9325" s="5">
        <v>14814.362638642</v>
      </c>
      <c r="I9325" s="24">
        <f>VLOOKUP($E9325,Mapping!$A$2:$C$502,3,0)</f>
        <v>0</v>
      </c>
      <c r="J9325" s="24" t="str">
        <f>VLOOKUP($E9325,Mapping!$A$2:$C$502,2,0)</f>
        <v>Applovin Rewarded</v>
      </c>
      <c r="K9325" s="24" t="str">
        <f>VLOOKUP(G9325,Mapping!$E$2:$F$246,2,0)</f>
        <v>S2</v>
      </c>
    </row>
    <row r="9326" spans="5:11" x14ac:dyDescent="0.25">
      <c r="E9326" s="5" t="s">
        <v>201</v>
      </c>
      <c r="F9326" s="1" t="s">
        <v>117</v>
      </c>
      <c r="G9326" s="2">
        <v>44414</v>
      </c>
      <c r="H9326" s="5">
        <v>5663.9566070301698</v>
      </c>
      <c r="I9326" s="24">
        <f>VLOOKUP($E9326,Mapping!$A$2:$C$502,3,0)</f>
        <v>0</v>
      </c>
      <c r="J9326" s="24" t="str">
        <f>VLOOKUP($E9326,Mapping!$A$2:$C$502,2,0)</f>
        <v>Applovin Video</v>
      </c>
      <c r="K9326" s="24" t="str">
        <f>VLOOKUP(G9326,Mapping!$E$2:$F$246,2,0)</f>
        <v>S2</v>
      </c>
    </row>
    <row r="9327" spans="5:11" x14ac:dyDescent="0.25">
      <c r="E9327" s="5" t="s">
        <v>143</v>
      </c>
      <c r="F9327" s="1" t="s">
        <v>117</v>
      </c>
      <c r="G9327" s="2">
        <v>44414</v>
      </c>
      <c r="H9327" s="5">
        <v>0</v>
      </c>
      <c r="I9327" s="24">
        <f>VLOOKUP($E9327,Mapping!$A$2:$C$502,3,0)</f>
        <v>0</v>
      </c>
      <c r="J9327" s="24" t="str">
        <f>VLOOKUP($E9327,Mapping!$A$2:$C$502,2,0)</f>
        <v>Bug Fix</v>
      </c>
      <c r="K9327" s="24" t="str">
        <f>VLOOKUP(G9327,Mapping!$E$2:$F$246,2,0)</f>
        <v>S2</v>
      </c>
    </row>
    <row r="9328" spans="5:11" x14ac:dyDescent="0.25">
      <c r="E9328" s="5" t="s">
        <v>144</v>
      </c>
      <c r="F9328" s="1" t="s">
        <v>117</v>
      </c>
      <c r="G9328" s="2">
        <v>44414</v>
      </c>
      <c r="H9328" s="5">
        <v>0</v>
      </c>
      <c r="I9328" s="24">
        <f>VLOOKUP($E9328,Mapping!$A$2:$C$502,3,0)</f>
        <v>0</v>
      </c>
      <c r="J9328" s="24" t="str">
        <f>VLOOKUP($E9328,Mapping!$A$2:$C$502,2,0)</f>
        <v>Bug Fix</v>
      </c>
      <c r="K9328" s="24" t="str">
        <f>VLOOKUP(G9328,Mapping!$E$2:$F$246,2,0)</f>
        <v>S2</v>
      </c>
    </row>
    <row r="9329" spans="5:11" x14ac:dyDescent="0.25">
      <c r="E9329" s="5" t="s">
        <v>226</v>
      </c>
      <c r="F9329" s="1" t="s">
        <v>117</v>
      </c>
      <c r="G9329" s="2">
        <v>44414</v>
      </c>
      <c r="H9329" s="5">
        <v>0</v>
      </c>
      <c r="I9329" s="24">
        <f>VLOOKUP($E9329,Mapping!$A$2:$C$502,3,0)</f>
        <v>0</v>
      </c>
      <c r="J9329" s="24" t="str">
        <f>VLOOKUP($E9329,Mapping!$A$2:$C$502,2,0)</f>
        <v>Bug Fix</v>
      </c>
      <c r="K9329" s="24" t="str">
        <f>VLOOKUP(G9329,Mapping!$E$2:$F$246,2,0)</f>
        <v>S2</v>
      </c>
    </row>
    <row r="9330" spans="5:11" x14ac:dyDescent="0.25">
      <c r="E9330" s="5" t="s">
        <v>146</v>
      </c>
      <c r="F9330" s="1" t="s">
        <v>117</v>
      </c>
      <c r="G9330" s="2">
        <v>44414</v>
      </c>
      <c r="H9330" s="5">
        <v>0</v>
      </c>
      <c r="I9330" s="24">
        <f>VLOOKUP($E9330,Mapping!$A$2:$C$502,3,0)</f>
        <v>0</v>
      </c>
      <c r="J9330" s="24" t="str">
        <f>VLOOKUP($E9330,Mapping!$A$2:$C$502,2,0)</f>
        <v>Event After Effect</v>
      </c>
      <c r="K9330" s="24" t="str">
        <f>VLOOKUP(G9330,Mapping!$E$2:$F$246,2,0)</f>
        <v>S2</v>
      </c>
    </row>
    <row r="9331" spans="5:11" x14ac:dyDescent="0.25">
      <c r="E9331" s="5" t="s">
        <v>228</v>
      </c>
      <c r="F9331" s="1" t="s">
        <v>117</v>
      </c>
      <c r="G9331" s="2">
        <v>44414</v>
      </c>
      <c r="H9331" s="5">
        <v>3340.5908801710402</v>
      </c>
      <c r="I9331" s="24">
        <f>VLOOKUP($E9331,Mapping!$A$2:$C$502,3,0)</f>
        <v>0</v>
      </c>
      <c r="J9331" s="24" t="str">
        <f>VLOOKUP($E9331,Mapping!$A$2:$C$502,2,0)</f>
        <v>Bytedance Global</v>
      </c>
      <c r="K9331" s="24" t="str">
        <f>VLOOKUP(G9331,Mapping!$E$2:$F$246,2,0)</f>
        <v>S2</v>
      </c>
    </row>
    <row r="9332" spans="5:11" x14ac:dyDescent="0.25">
      <c r="E9332" s="5" t="s">
        <v>180</v>
      </c>
      <c r="F9332" s="1" t="s">
        <v>117</v>
      </c>
      <c r="G9332" s="2">
        <v>44414</v>
      </c>
      <c r="H9332" s="5">
        <v>-10413.1964691747</v>
      </c>
      <c r="I9332" s="24">
        <f>VLOOKUP($E9332,Mapping!$A$2:$C$502,3,0)</f>
        <v>0</v>
      </c>
      <c r="J9332" s="24" t="str">
        <f>VLOOKUP($E9332,Mapping!$A$2:$C$502,2,0)</f>
        <v>Lords Mobile</v>
      </c>
      <c r="K9332" s="24" t="str">
        <f>VLOOKUP(G9332,Mapping!$E$2:$F$246,2,0)</f>
        <v>S2</v>
      </c>
    </row>
    <row r="9333" spans="5:11" x14ac:dyDescent="0.25">
      <c r="E9333" s="5" t="s">
        <v>181</v>
      </c>
      <c r="F9333" s="1" t="s">
        <v>117</v>
      </c>
      <c r="G9333" s="2">
        <v>44414</v>
      </c>
      <c r="H9333" s="5">
        <v>-7523.9921762720896</v>
      </c>
      <c r="I9333" s="24">
        <f>VLOOKUP($E9333,Mapping!$A$2:$C$502,3,0)</f>
        <v>0</v>
      </c>
      <c r="J9333" s="24" t="str">
        <f>VLOOKUP($E9333,Mapping!$A$2:$C$502,2,0)</f>
        <v>Rise of Kingdom</v>
      </c>
      <c r="K9333" s="24" t="str">
        <f>VLOOKUP(G9333,Mapping!$E$2:$F$246,2,0)</f>
        <v>S2</v>
      </c>
    </row>
    <row r="9334" spans="5:11" x14ac:dyDescent="0.25">
      <c r="E9334" s="5" t="s">
        <v>182</v>
      </c>
      <c r="F9334" s="1" t="s">
        <v>117</v>
      </c>
      <c r="G9334" s="2">
        <v>44414</v>
      </c>
      <c r="H9334" s="5">
        <v>-25944.495549482501</v>
      </c>
      <c r="I9334" s="24">
        <f>VLOOKUP($E9334,Mapping!$A$2:$C$502,3,0)</f>
        <v>0</v>
      </c>
      <c r="J9334" s="24" t="str">
        <f>VLOOKUP($E9334,Mapping!$A$2:$C$502,2,0)</f>
        <v>West Game</v>
      </c>
      <c r="K9334" s="24" t="str">
        <f>VLOOKUP(G9334,Mapping!$E$2:$F$246,2,0)</f>
        <v>S2</v>
      </c>
    </row>
    <row r="9335" spans="5:11" x14ac:dyDescent="0.25">
      <c r="E9335" s="5" t="s">
        <v>148</v>
      </c>
      <c r="F9335" s="1" t="s">
        <v>117</v>
      </c>
      <c r="G9335" s="2">
        <v>44414</v>
      </c>
      <c r="H9335" s="5">
        <v>0</v>
      </c>
      <c r="I9335" s="24">
        <f>VLOOKUP($E9335,Mapping!$A$2:$C$502,3,0)</f>
        <v>0</v>
      </c>
      <c r="J9335" s="24" t="str">
        <f>VLOOKUP($E9335,Mapping!$A$2:$C$502,2,0)</f>
        <v>Event After Effect</v>
      </c>
      <c r="K9335" s="24" t="str">
        <f>VLOOKUP(G9335,Mapping!$E$2:$F$246,2,0)</f>
        <v>S2</v>
      </c>
    </row>
    <row r="9336" spans="5:11" x14ac:dyDescent="0.25">
      <c r="E9336" s="5" t="s">
        <v>202</v>
      </c>
      <c r="F9336" s="1" t="s">
        <v>117</v>
      </c>
      <c r="G9336" s="2">
        <v>44414</v>
      </c>
      <c r="H9336" s="5">
        <v>0</v>
      </c>
      <c r="I9336" s="24" t="str">
        <f>VLOOKUP($E9336,Mapping!$A$2:$C$502,3,0)</f>
        <v>S1</v>
      </c>
      <c r="J9336" s="24" t="str">
        <f>VLOOKUP($E9336,Mapping!$A$2:$C$502,2,0)</f>
        <v>Facebook AEO AAA</v>
      </c>
      <c r="K9336" s="24" t="str">
        <f>VLOOKUP(G9336,Mapping!$E$2:$F$246,2,0)</f>
        <v>S2</v>
      </c>
    </row>
    <row r="9337" spans="5:11" x14ac:dyDescent="0.25">
      <c r="E9337" s="5" t="s">
        <v>203</v>
      </c>
      <c r="F9337" s="1" t="s">
        <v>117</v>
      </c>
      <c r="G9337" s="2">
        <v>44414</v>
      </c>
      <c r="H9337" s="5">
        <v>11938.2596104725</v>
      </c>
      <c r="I9337" s="24" t="str">
        <f>VLOOKUP($E9337,Mapping!$A$2:$C$502,3,0)</f>
        <v>S2</v>
      </c>
      <c r="J9337" s="24" t="str">
        <f>VLOOKUP($E9337,Mapping!$A$2:$C$502,2,0)</f>
        <v>Facebook AEO AAA</v>
      </c>
      <c r="K9337" s="24" t="str">
        <f>VLOOKUP(G9337,Mapping!$E$2:$F$246,2,0)</f>
        <v>S2</v>
      </c>
    </row>
    <row r="9338" spans="5:11" x14ac:dyDescent="0.25">
      <c r="E9338" s="5" t="s">
        <v>243</v>
      </c>
      <c r="F9338" s="1" t="s">
        <v>117</v>
      </c>
      <c r="G9338" s="2">
        <v>44414</v>
      </c>
      <c r="H9338" s="5">
        <v>0</v>
      </c>
      <c r="I9338" s="24" t="str">
        <f>VLOOKUP($E9338,Mapping!$A$2:$C$502,3,0)</f>
        <v>S3</v>
      </c>
      <c r="J9338" s="24" t="str">
        <f>VLOOKUP($E9338,Mapping!$A$2:$C$502,2,0)</f>
        <v>Facebook AEO AAA</v>
      </c>
      <c r="K9338" s="24" t="str">
        <f>VLOOKUP(G9338,Mapping!$E$2:$F$246,2,0)</f>
        <v>S2</v>
      </c>
    </row>
    <row r="9339" spans="5:11" x14ac:dyDescent="0.25">
      <c r="E9339" s="5" t="s">
        <v>204</v>
      </c>
      <c r="F9339" s="1" t="s">
        <v>117</v>
      </c>
      <c r="G9339" s="2">
        <v>44414</v>
      </c>
      <c r="H9339" s="5">
        <v>0</v>
      </c>
      <c r="I9339" s="24" t="str">
        <f>VLOOKUP($E9339,Mapping!$A$2:$C$502,3,0)</f>
        <v>Pre</v>
      </c>
      <c r="J9339" s="24" t="str">
        <f>VLOOKUP($E9339,Mapping!$A$2:$C$502,2,0)</f>
        <v>Facebook AEO AAA</v>
      </c>
      <c r="K9339" s="24" t="str">
        <f>VLOOKUP(G9339,Mapping!$E$2:$F$246,2,0)</f>
        <v>S2</v>
      </c>
    </row>
    <row r="9340" spans="5:11" x14ac:dyDescent="0.25">
      <c r="E9340" s="5" t="s">
        <v>205</v>
      </c>
      <c r="F9340" s="1" t="s">
        <v>117</v>
      </c>
      <c r="G9340" s="2">
        <v>44414</v>
      </c>
      <c r="H9340" s="5">
        <v>0</v>
      </c>
      <c r="I9340" s="24" t="str">
        <f>VLOOKUP($E9340,Mapping!$A$2:$C$502,3,0)</f>
        <v>S1</v>
      </c>
      <c r="J9340" s="24" t="str">
        <f>VLOOKUP($E9340,Mapping!$A$2:$C$502,2,0)</f>
        <v>Facebook AEO BAU</v>
      </c>
      <c r="K9340" s="24" t="str">
        <f>VLOOKUP(G9340,Mapping!$E$2:$F$246,2,0)</f>
        <v>S2</v>
      </c>
    </row>
    <row r="9341" spans="5:11" x14ac:dyDescent="0.25">
      <c r="E9341" s="5" t="s">
        <v>206</v>
      </c>
      <c r="F9341" s="1" t="s">
        <v>117</v>
      </c>
      <c r="G9341" s="2">
        <v>44414</v>
      </c>
      <c r="H9341" s="5">
        <v>22924.499274694299</v>
      </c>
      <c r="I9341" s="24" t="str">
        <f>VLOOKUP($E9341,Mapping!$A$2:$C$502,3,0)</f>
        <v>S2</v>
      </c>
      <c r="J9341" s="24" t="str">
        <f>VLOOKUP($E9341,Mapping!$A$2:$C$502,2,0)</f>
        <v>Facebook AEO BAU</v>
      </c>
      <c r="K9341" s="24" t="str">
        <f>VLOOKUP(G9341,Mapping!$E$2:$F$246,2,0)</f>
        <v>S2</v>
      </c>
    </row>
    <row r="9342" spans="5:11" x14ac:dyDescent="0.25">
      <c r="E9342" s="5" t="s">
        <v>244</v>
      </c>
      <c r="F9342" s="1" t="s">
        <v>117</v>
      </c>
      <c r="G9342" s="2">
        <v>44414</v>
      </c>
      <c r="H9342" s="5">
        <v>0</v>
      </c>
      <c r="I9342" s="24" t="str">
        <f>VLOOKUP($E9342,Mapping!$A$2:$C$502,3,0)</f>
        <v>S3</v>
      </c>
      <c r="J9342" s="24" t="str">
        <f>VLOOKUP($E9342,Mapping!$A$2:$C$502,2,0)</f>
        <v>Facebook AEO BAU</v>
      </c>
      <c r="K9342" s="24" t="str">
        <f>VLOOKUP(G9342,Mapping!$E$2:$F$246,2,0)</f>
        <v>S2</v>
      </c>
    </row>
    <row r="9343" spans="5:11" x14ac:dyDescent="0.25">
      <c r="E9343" s="5" t="s">
        <v>207</v>
      </c>
      <c r="F9343" s="1" t="s">
        <v>117</v>
      </c>
      <c r="G9343" s="2">
        <v>44414</v>
      </c>
      <c r="H9343" s="5">
        <v>0</v>
      </c>
      <c r="I9343" s="24" t="str">
        <f>VLOOKUP($E9343,Mapping!$A$2:$C$502,3,0)</f>
        <v>Pre</v>
      </c>
      <c r="J9343" s="24" t="str">
        <f>VLOOKUP($E9343,Mapping!$A$2:$C$502,2,0)</f>
        <v>Facebook AEO BAU</v>
      </c>
      <c r="K9343" s="24" t="str">
        <f>VLOOKUP(G9343,Mapping!$E$2:$F$246,2,0)</f>
        <v>S2</v>
      </c>
    </row>
    <row r="9344" spans="5:11" x14ac:dyDescent="0.25">
      <c r="E9344" s="5" t="s">
        <v>208</v>
      </c>
      <c r="F9344" s="1" t="s">
        <v>117</v>
      </c>
      <c r="G9344" s="2">
        <v>44414</v>
      </c>
      <c r="H9344" s="5">
        <v>0</v>
      </c>
      <c r="I9344" s="24" t="str">
        <f>VLOOKUP($E9344,Mapping!$A$2:$C$502,3,0)</f>
        <v>Pre</v>
      </c>
      <c r="J9344" s="24" t="str">
        <f>VLOOKUP($E9344,Mapping!$A$2:$C$502,2,0)</f>
        <v>Facebook VO AAA</v>
      </c>
      <c r="K9344" s="24" t="str">
        <f>VLOOKUP(G9344,Mapping!$E$2:$F$246,2,0)</f>
        <v>S2</v>
      </c>
    </row>
    <row r="9345" spans="5:11" x14ac:dyDescent="0.25">
      <c r="E9345" s="5" t="s">
        <v>209</v>
      </c>
      <c r="F9345" s="1" t="s">
        <v>117</v>
      </c>
      <c r="G9345" s="2">
        <v>44414</v>
      </c>
      <c r="H9345" s="5">
        <v>0</v>
      </c>
      <c r="I9345" s="24" t="str">
        <f>VLOOKUP($E9345,Mapping!$A$2:$C$502,3,0)</f>
        <v>S1</v>
      </c>
      <c r="J9345" s="24" t="str">
        <f>VLOOKUP($E9345,Mapping!$A$2:$C$502,2,0)</f>
        <v>Facebook VO AAA</v>
      </c>
      <c r="K9345" s="24" t="str">
        <f>VLOOKUP(G9345,Mapping!$E$2:$F$246,2,0)</f>
        <v>S2</v>
      </c>
    </row>
    <row r="9346" spans="5:11" x14ac:dyDescent="0.25">
      <c r="E9346" s="5" t="s">
        <v>210</v>
      </c>
      <c r="F9346" s="1" t="s">
        <v>117</v>
      </c>
      <c r="G9346" s="2">
        <v>44414</v>
      </c>
      <c r="H9346" s="5">
        <v>4802.9577379988395</v>
      </c>
      <c r="I9346" s="24" t="str">
        <f>VLOOKUP($E9346,Mapping!$A$2:$C$502,3,0)</f>
        <v>S2</v>
      </c>
      <c r="J9346" s="24" t="str">
        <f>VLOOKUP($E9346,Mapping!$A$2:$C$502,2,0)</f>
        <v>Facebook VO AAA</v>
      </c>
      <c r="K9346" s="24" t="str">
        <f>VLOOKUP(G9346,Mapping!$E$2:$F$246,2,0)</f>
        <v>S2</v>
      </c>
    </row>
    <row r="9347" spans="5:11" x14ac:dyDescent="0.25">
      <c r="E9347" s="5" t="s">
        <v>245</v>
      </c>
      <c r="F9347" s="1" t="s">
        <v>117</v>
      </c>
      <c r="G9347" s="2">
        <v>44414</v>
      </c>
      <c r="H9347" s="5">
        <v>0</v>
      </c>
      <c r="I9347" s="24" t="str">
        <f>VLOOKUP($E9347,Mapping!$A$2:$C$502,3,0)</f>
        <v>S3</v>
      </c>
      <c r="J9347" s="24" t="str">
        <f>VLOOKUP($E9347,Mapping!$A$2:$C$502,2,0)</f>
        <v>Facebook VO AAA</v>
      </c>
      <c r="K9347" s="24" t="str">
        <f>VLOOKUP(G9347,Mapping!$E$2:$F$246,2,0)</f>
        <v>S2</v>
      </c>
    </row>
    <row r="9348" spans="5:11" x14ac:dyDescent="0.25">
      <c r="E9348" s="5" t="s">
        <v>211</v>
      </c>
      <c r="F9348" s="1" t="s">
        <v>117</v>
      </c>
      <c r="G9348" s="2">
        <v>44414</v>
      </c>
      <c r="H9348" s="5">
        <v>0</v>
      </c>
      <c r="I9348" s="24" t="str">
        <f>VLOOKUP($E9348,Mapping!$A$2:$C$502,3,0)</f>
        <v>Pre</v>
      </c>
      <c r="J9348" s="24" t="str">
        <f>VLOOKUP($E9348,Mapping!$A$2:$C$502,2,0)</f>
        <v>Facebook VO BAU</v>
      </c>
      <c r="K9348" s="24" t="str">
        <f>VLOOKUP(G9348,Mapping!$E$2:$F$246,2,0)</f>
        <v>S2</v>
      </c>
    </row>
    <row r="9349" spans="5:11" x14ac:dyDescent="0.25">
      <c r="E9349" s="5" t="s">
        <v>212</v>
      </c>
      <c r="F9349" s="1" t="s">
        <v>117</v>
      </c>
      <c r="G9349" s="2">
        <v>44414</v>
      </c>
      <c r="H9349" s="5">
        <v>0</v>
      </c>
      <c r="I9349" s="24" t="str">
        <f>VLOOKUP($E9349,Mapping!$A$2:$C$502,3,0)</f>
        <v>S1</v>
      </c>
      <c r="J9349" s="24" t="str">
        <f>VLOOKUP($E9349,Mapping!$A$2:$C$502,2,0)</f>
        <v>Facebook VO BAU</v>
      </c>
      <c r="K9349" s="24" t="str">
        <f>VLOOKUP(G9349,Mapping!$E$2:$F$246,2,0)</f>
        <v>S2</v>
      </c>
    </row>
    <row r="9350" spans="5:11" x14ac:dyDescent="0.25">
      <c r="E9350" s="5" t="s">
        <v>213</v>
      </c>
      <c r="F9350" s="1" t="s">
        <v>117</v>
      </c>
      <c r="G9350" s="2">
        <v>44414</v>
      </c>
      <c r="H9350" s="5">
        <v>6437.0284113733596</v>
      </c>
      <c r="I9350" s="24" t="str">
        <f>VLOOKUP($E9350,Mapping!$A$2:$C$502,3,0)</f>
        <v>S2</v>
      </c>
      <c r="J9350" s="24" t="str">
        <f>VLOOKUP($E9350,Mapping!$A$2:$C$502,2,0)</f>
        <v>Facebook VO BAU</v>
      </c>
      <c r="K9350" s="24" t="str">
        <f>VLOOKUP(G9350,Mapping!$E$2:$F$246,2,0)</f>
        <v>S2</v>
      </c>
    </row>
    <row r="9351" spans="5:11" x14ac:dyDescent="0.25">
      <c r="E9351" s="5" t="s">
        <v>246</v>
      </c>
      <c r="F9351" s="1" t="s">
        <v>117</v>
      </c>
      <c r="G9351" s="2">
        <v>44414</v>
      </c>
      <c r="H9351" s="5">
        <v>0</v>
      </c>
      <c r="I9351" s="24" t="str">
        <f>VLOOKUP($E9351,Mapping!$A$2:$C$502,3,0)</f>
        <v>S3</v>
      </c>
      <c r="J9351" s="24" t="str">
        <f>VLOOKUP($E9351,Mapping!$A$2:$C$502,2,0)</f>
        <v>Facebook VO BAU</v>
      </c>
      <c r="K9351" s="24" t="str">
        <f>VLOOKUP(G9351,Mapping!$E$2:$F$246,2,0)</f>
        <v>S2</v>
      </c>
    </row>
    <row r="9352" spans="5:11" x14ac:dyDescent="0.25">
      <c r="E9352" s="5" t="s">
        <v>214</v>
      </c>
      <c r="F9352" s="1" t="s">
        <v>117</v>
      </c>
      <c r="G9352" s="2">
        <v>44414</v>
      </c>
      <c r="H9352" s="5">
        <v>0</v>
      </c>
      <c r="I9352" s="24" t="str">
        <f>VLOOKUP($E9352,Mapping!$A$2:$C$502,3,0)</f>
        <v>Pre</v>
      </c>
      <c r="J9352" s="24" t="str">
        <f>VLOOKUP($E9352,Mapping!$A$2:$C$502,2,0)</f>
        <v>Facebook VO Dynamic</v>
      </c>
      <c r="K9352" s="24" t="str">
        <f>VLOOKUP(G9352,Mapping!$E$2:$F$246,2,0)</f>
        <v>S2</v>
      </c>
    </row>
    <row r="9353" spans="5:11" x14ac:dyDescent="0.25">
      <c r="E9353" s="5" t="s">
        <v>215</v>
      </c>
      <c r="F9353" s="1" t="s">
        <v>117</v>
      </c>
      <c r="G9353" s="2">
        <v>44414</v>
      </c>
      <c r="H9353" s="5">
        <v>0</v>
      </c>
      <c r="I9353" s="24" t="str">
        <f>VLOOKUP($E9353,Mapping!$A$2:$C$502,3,0)</f>
        <v>S1</v>
      </c>
      <c r="J9353" s="24" t="str">
        <f>VLOOKUP($E9353,Mapping!$A$2:$C$502,2,0)</f>
        <v>Facebook VO Dynamic</v>
      </c>
      <c r="K9353" s="24" t="str">
        <f>VLOOKUP(G9353,Mapping!$E$2:$F$246,2,0)</f>
        <v>S2</v>
      </c>
    </row>
    <row r="9354" spans="5:11" x14ac:dyDescent="0.25">
      <c r="E9354" s="5" t="s">
        <v>216</v>
      </c>
      <c r="F9354" s="1" t="s">
        <v>117</v>
      </c>
      <c r="G9354" s="2">
        <v>44414</v>
      </c>
      <c r="H9354" s="5">
        <v>0</v>
      </c>
      <c r="I9354" s="24" t="str">
        <f>VLOOKUP($E9354,Mapping!$A$2:$C$502,3,0)</f>
        <v>Pre</v>
      </c>
      <c r="J9354" s="24" t="str">
        <f>VLOOKUP($E9354,Mapping!$A$2:$C$502,2,0)</f>
        <v>Google Display</v>
      </c>
      <c r="K9354" s="24" t="str">
        <f>VLOOKUP(G9354,Mapping!$E$2:$F$246,2,0)</f>
        <v>S2</v>
      </c>
    </row>
    <row r="9355" spans="5:11" x14ac:dyDescent="0.25">
      <c r="E9355" s="5" t="s">
        <v>217</v>
      </c>
      <c r="F9355" s="1" t="s">
        <v>117</v>
      </c>
      <c r="G9355" s="2">
        <v>44414</v>
      </c>
      <c r="H9355" s="5">
        <v>0</v>
      </c>
      <c r="I9355" s="24">
        <f>VLOOKUP($E9355,Mapping!$A$2:$C$502,3,0)</f>
        <v>0</v>
      </c>
      <c r="J9355" s="24" t="str">
        <f>VLOOKUP($E9355,Mapping!$A$2:$C$502,2,0)</f>
        <v>Google Display</v>
      </c>
      <c r="K9355" s="24" t="str">
        <f>VLOOKUP(G9355,Mapping!$E$2:$F$246,2,0)</f>
        <v>S2</v>
      </c>
    </row>
    <row r="9356" spans="5:11" x14ac:dyDescent="0.25">
      <c r="E9356" s="5" t="s">
        <v>229</v>
      </c>
      <c r="F9356" s="1" t="s">
        <v>117</v>
      </c>
      <c r="G9356" s="2">
        <v>44414</v>
      </c>
      <c r="H9356" s="5">
        <v>9971.1724473345093</v>
      </c>
      <c r="I9356" s="24">
        <f>VLOOKUP($E9356,Mapping!$A$2:$C$502,3,0)</f>
        <v>0</v>
      </c>
      <c r="J9356" s="24" t="str">
        <f>VLOOKUP($E9356,Mapping!$A$2:$C$502,2,0)</f>
        <v>Google Display</v>
      </c>
      <c r="K9356" s="24" t="str">
        <f>VLOOKUP(G9356,Mapping!$E$2:$F$246,2,0)</f>
        <v>S2</v>
      </c>
    </row>
    <row r="9357" spans="5:11" x14ac:dyDescent="0.25">
      <c r="E9357" s="5" t="s">
        <v>218</v>
      </c>
      <c r="F9357" s="1" t="s">
        <v>117</v>
      </c>
      <c r="G9357" s="2">
        <v>44414</v>
      </c>
      <c r="H9357" s="5">
        <v>0</v>
      </c>
      <c r="I9357" s="24">
        <f>VLOOKUP($E9357,Mapping!$A$2:$C$502,3,0)</f>
        <v>0</v>
      </c>
      <c r="J9357" s="24" t="str">
        <f>VLOOKUP($E9357,Mapping!$A$2:$C$502,2,0)</f>
        <v>Google Display</v>
      </c>
      <c r="K9357" s="24" t="str">
        <f>VLOOKUP(G9357,Mapping!$E$2:$F$246,2,0)</f>
        <v>S2</v>
      </c>
    </row>
    <row r="9358" spans="5:11" x14ac:dyDescent="0.25">
      <c r="E9358" s="5" t="s">
        <v>230</v>
      </c>
      <c r="F9358" s="1" t="s">
        <v>117</v>
      </c>
      <c r="G9358" s="2">
        <v>44414</v>
      </c>
      <c r="H9358" s="5">
        <v>0</v>
      </c>
      <c r="I9358" s="24" t="str">
        <f>VLOOKUP($E9358,Mapping!$A$2:$C$502,3,0)</f>
        <v>S1</v>
      </c>
      <c r="J9358" s="24" t="str">
        <f>VLOOKUP($E9358,Mapping!$A$2:$C$502,2,0)</f>
        <v>Google Display</v>
      </c>
      <c r="K9358" s="24" t="str">
        <f>VLOOKUP(G9358,Mapping!$E$2:$F$246,2,0)</f>
        <v>S2</v>
      </c>
    </row>
    <row r="9359" spans="5:11" x14ac:dyDescent="0.25">
      <c r="E9359" s="5" t="s">
        <v>219</v>
      </c>
      <c r="F9359" s="1" t="s">
        <v>117</v>
      </c>
      <c r="G9359" s="2">
        <v>44414</v>
      </c>
      <c r="H9359" s="5">
        <v>0</v>
      </c>
      <c r="I9359" s="24" t="str">
        <f>VLOOKUP($E9359,Mapping!$A$2:$C$502,3,0)</f>
        <v>Pre</v>
      </c>
      <c r="J9359" s="24" t="str">
        <f>VLOOKUP($E9359,Mapping!$A$2:$C$502,2,0)</f>
        <v>Google Youtube</v>
      </c>
      <c r="K9359" s="24" t="str">
        <f>VLOOKUP(G9359,Mapping!$E$2:$F$246,2,0)</f>
        <v>S2</v>
      </c>
    </row>
    <row r="9360" spans="5:11" x14ac:dyDescent="0.25">
      <c r="E9360" s="5" t="s">
        <v>220</v>
      </c>
      <c r="F9360" s="1" t="s">
        <v>117</v>
      </c>
      <c r="G9360" s="2">
        <v>44414</v>
      </c>
      <c r="H9360" s="5">
        <v>0</v>
      </c>
      <c r="I9360" s="24">
        <f>VLOOKUP($E9360,Mapping!$A$2:$C$502,3,0)</f>
        <v>0</v>
      </c>
      <c r="J9360" s="24" t="str">
        <f>VLOOKUP($E9360,Mapping!$A$2:$C$502,2,0)</f>
        <v>Google Youtube</v>
      </c>
      <c r="K9360" s="24" t="str">
        <f>VLOOKUP(G9360,Mapping!$E$2:$F$246,2,0)</f>
        <v>S2</v>
      </c>
    </row>
    <row r="9361" spans="5:11" x14ac:dyDescent="0.25">
      <c r="E9361" s="5" t="s">
        <v>231</v>
      </c>
      <c r="F9361" s="1" t="s">
        <v>117</v>
      </c>
      <c r="G9361" s="2">
        <v>44414</v>
      </c>
      <c r="H9361" s="5">
        <v>11420.5188751065</v>
      </c>
      <c r="I9361" s="24">
        <f>VLOOKUP($E9361,Mapping!$A$2:$C$502,3,0)</f>
        <v>0</v>
      </c>
      <c r="J9361" s="24" t="str">
        <f>VLOOKUP($E9361,Mapping!$A$2:$C$502,2,0)</f>
        <v>Google Youtube</v>
      </c>
      <c r="K9361" s="24" t="str">
        <f>VLOOKUP(G9361,Mapping!$E$2:$F$246,2,0)</f>
        <v>S2</v>
      </c>
    </row>
    <row r="9362" spans="5:11" x14ac:dyDescent="0.25">
      <c r="E9362" s="5" t="s">
        <v>221</v>
      </c>
      <c r="F9362" s="1" t="s">
        <v>117</v>
      </c>
      <c r="G9362" s="2">
        <v>44414</v>
      </c>
      <c r="H9362" s="5">
        <v>0</v>
      </c>
      <c r="I9362" s="24">
        <f>VLOOKUP($E9362,Mapping!$A$2:$C$502,3,0)</f>
        <v>0</v>
      </c>
      <c r="J9362" s="24" t="str">
        <f>VLOOKUP($E9362,Mapping!$A$2:$C$502,2,0)</f>
        <v>Google Youtube</v>
      </c>
      <c r="K9362" s="24" t="str">
        <f>VLOOKUP(G9362,Mapping!$E$2:$F$246,2,0)</f>
        <v>S2</v>
      </c>
    </row>
    <row r="9363" spans="5:11" x14ac:dyDescent="0.25">
      <c r="E9363" s="5" t="s">
        <v>232</v>
      </c>
      <c r="F9363" s="1" t="s">
        <v>117</v>
      </c>
      <c r="G9363" s="2">
        <v>44414</v>
      </c>
      <c r="H9363" s="5">
        <v>0</v>
      </c>
      <c r="I9363" s="24" t="str">
        <f>VLOOKUP($E9363,Mapping!$A$2:$C$502,3,0)</f>
        <v>S1</v>
      </c>
      <c r="J9363" s="24" t="str">
        <f>VLOOKUP($E9363,Mapping!$A$2:$C$502,2,0)</f>
        <v>Google Youtube</v>
      </c>
      <c r="K9363" s="24" t="str">
        <f>VLOOKUP(G9363,Mapping!$E$2:$F$246,2,0)</f>
        <v>S2</v>
      </c>
    </row>
    <row r="9364" spans="5:11" x14ac:dyDescent="0.25">
      <c r="E9364" s="5" t="s">
        <v>73</v>
      </c>
      <c r="F9364" s="1" t="s">
        <v>117</v>
      </c>
      <c r="G9364" s="2">
        <v>44414</v>
      </c>
      <c r="H9364" s="5">
        <v>282876.95580592903</v>
      </c>
      <c r="I9364" s="24">
        <f>VLOOKUP($E9364,Mapping!$A$2:$C$502,3,0)</f>
        <v>0</v>
      </c>
      <c r="J9364" s="24">
        <f>VLOOKUP($E9364,Mapping!$A$2:$C$502,2,0)</f>
        <v>0</v>
      </c>
      <c r="K9364" s="24" t="str">
        <f>VLOOKUP(G9364,Mapping!$E$2:$F$246,2,0)</f>
        <v>S2</v>
      </c>
    </row>
    <row r="9365" spans="5:11" x14ac:dyDescent="0.25">
      <c r="E9365" s="5" t="s">
        <v>149</v>
      </c>
      <c r="F9365" s="1" t="s">
        <v>117</v>
      </c>
      <c r="G9365" s="2">
        <v>44414</v>
      </c>
      <c r="H9365" s="5">
        <v>0</v>
      </c>
      <c r="I9365" s="24">
        <f>VLOOKUP($E9365,Mapping!$A$2:$C$502,3,0)</f>
        <v>0</v>
      </c>
      <c r="J9365" s="24" t="str">
        <f>VLOOKUP($E9365,Mapping!$A$2:$C$502,2,0)</f>
        <v>Event After Effect</v>
      </c>
      <c r="K9365" s="24" t="str">
        <f>VLOOKUP(G9365,Mapping!$E$2:$F$246,2,0)</f>
        <v>S2</v>
      </c>
    </row>
    <row r="9366" spans="5:11" x14ac:dyDescent="0.25">
      <c r="E9366" s="5" t="s">
        <v>150</v>
      </c>
      <c r="F9366" s="1" t="s">
        <v>117</v>
      </c>
      <c r="G9366" s="2">
        <v>44414</v>
      </c>
      <c r="H9366" s="5">
        <v>0</v>
      </c>
      <c r="I9366" s="24">
        <f>VLOOKUP($E9366,Mapping!$A$2:$C$502,3,0)</f>
        <v>0</v>
      </c>
      <c r="J9366" s="24" t="str">
        <f>VLOOKUP($E9366,Mapping!$A$2:$C$502,2,0)</f>
        <v>Internal Event</v>
      </c>
      <c r="K9366" s="24" t="str">
        <f>VLOOKUP(G9366,Mapping!$E$2:$F$246,2,0)</f>
        <v>S2</v>
      </c>
    </row>
    <row r="9367" spans="5:11" x14ac:dyDescent="0.25">
      <c r="E9367" s="5" t="s">
        <v>151</v>
      </c>
      <c r="F9367" s="1" t="s">
        <v>117</v>
      </c>
      <c r="G9367" s="2">
        <v>44414</v>
      </c>
      <c r="H9367" s="5">
        <v>0</v>
      </c>
      <c r="I9367" s="24">
        <f>VLOOKUP($E9367,Mapping!$A$2:$C$502,3,0)</f>
        <v>0</v>
      </c>
      <c r="J9367" s="24" t="str">
        <f>VLOOKUP($E9367,Mapping!$A$2:$C$502,2,0)</f>
        <v>Internal Event</v>
      </c>
      <c r="K9367" s="24" t="str">
        <f>VLOOKUP(G9367,Mapping!$E$2:$F$246,2,0)</f>
        <v>S2</v>
      </c>
    </row>
    <row r="9368" spans="5:11" x14ac:dyDescent="0.25">
      <c r="E9368" s="5" t="s">
        <v>152</v>
      </c>
      <c r="F9368" s="1" t="s">
        <v>117</v>
      </c>
      <c r="G9368" s="2">
        <v>44414</v>
      </c>
      <c r="H9368" s="5">
        <v>0</v>
      </c>
      <c r="I9368" s="24">
        <f>VLOOKUP($E9368,Mapping!$A$2:$C$502,3,0)</f>
        <v>0</v>
      </c>
      <c r="J9368" s="24" t="str">
        <f>VLOOKUP($E9368,Mapping!$A$2:$C$502,2,0)</f>
        <v>Internal Event</v>
      </c>
      <c r="K9368" s="24" t="str">
        <f>VLOOKUP(G9368,Mapping!$E$2:$F$246,2,0)</f>
        <v>S2</v>
      </c>
    </row>
    <row r="9369" spans="5:11" x14ac:dyDescent="0.25">
      <c r="E9369" s="5" t="s">
        <v>153</v>
      </c>
      <c r="F9369" s="1" t="s">
        <v>117</v>
      </c>
      <c r="G9369" s="2">
        <v>44414</v>
      </c>
      <c r="H9369" s="5">
        <v>0</v>
      </c>
      <c r="I9369" s="24">
        <f>VLOOKUP($E9369,Mapping!$A$2:$C$502,3,0)</f>
        <v>0</v>
      </c>
      <c r="J9369" s="24" t="str">
        <f>VLOOKUP($E9369,Mapping!$A$2:$C$502,2,0)</f>
        <v>Monday Effect</v>
      </c>
      <c r="K9369" s="24" t="str">
        <f>VLOOKUP(G9369,Mapping!$E$2:$F$246,2,0)</f>
        <v>S2</v>
      </c>
    </row>
    <row r="9370" spans="5:11" x14ac:dyDescent="0.25">
      <c r="E9370" s="5" t="s">
        <v>154</v>
      </c>
      <c r="F9370" s="1" t="s">
        <v>117</v>
      </c>
      <c r="G9370" s="2">
        <v>44414</v>
      </c>
      <c r="H9370" s="5">
        <v>0</v>
      </c>
      <c r="I9370" s="24">
        <f>VLOOKUP($E9370,Mapping!$A$2:$C$502,3,0)</f>
        <v>0</v>
      </c>
      <c r="J9370" s="24" t="str">
        <f>VLOOKUP($E9370,Mapping!$A$2:$C$502,2,0)</f>
        <v>New Content</v>
      </c>
      <c r="K9370" s="24" t="str">
        <f>VLOOKUP(G9370,Mapping!$E$2:$F$246,2,0)</f>
        <v>S2</v>
      </c>
    </row>
    <row r="9371" spans="5:11" x14ac:dyDescent="0.25">
      <c r="E9371" s="5" t="s">
        <v>155</v>
      </c>
      <c r="F9371" s="1" t="s">
        <v>117</v>
      </c>
      <c r="G9371" s="2">
        <v>44414</v>
      </c>
      <c r="H9371" s="5">
        <v>0</v>
      </c>
      <c r="I9371" s="24">
        <f>VLOOKUP($E9371,Mapping!$A$2:$C$502,3,0)</f>
        <v>0</v>
      </c>
      <c r="J9371" s="24" t="str">
        <f>VLOOKUP($E9371,Mapping!$A$2:$C$502,2,0)</f>
        <v>Internal Event</v>
      </c>
      <c r="K9371" s="24" t="str">
        <f>VLOOKUP(G9371,Mapping!$E$2:$F$246,2,0)</f>
        <v>S2</v>
      </c>
    </row>
    <row r="9372" spans="5:11" x14ac:dyDescent="0.25">
      <c r="E9372" s="5" t="s">
        <v>156</v>
      </c>
      <c r="F9372" s="1" t="s">
        <v>117</v>
      </c>
      <c r="G9372" s="2">
        <v>44414</v>
      </c>
      <c r="H9372" s="5">
        <v>0</v>
      </c>
      <c r="I9372" s="24">
        <f>VLOOKUP($E9372,Mapping!$A$2:$C$502,3,0)</f>
        <v>0</v>
      </c>
      <c r="J9372" s="24" t="str">
        <f>VLOOKUP($E9372,Mapping!$A$2:$C$502,2,0)</f>
        <v>Internal Event</v>
      </c>
      <c r="K9372" s="24" t="str">
        <f>VLOOKUP(G9372,Mapping!$E$2:$F$246,2,0)</f>
        <v>S2</v>
      </c>
    </row>
    <row r="9373" spans="5:11" x14ac:dyDescent="0.25">
      <c r="E9373" s="5" t="s">
        <v>233</v>
      </c>
      <c r="F9373" s="1" t="s">
        <v>117</v>
      </c>
      <c r="G9373" s="2">
        <v>44414</v>
      </c>
      <c r="H9373" s="5">
        <v>1382.2035069045601</v>
      </c>
      <c r="I9373" s="24" t="str">
        <f>VLOOKUP($E9373,Mapping!$A$2:$C$502,3,0)</f>
        <v>S2</v>
      </c>
      <c r="J9373" s="24" t="str">
        <f>VLOOKUP($E9373,Mapping!$A$2:$C$502,2,0)</f>
        <v>Reddit</v>
      </c>
      <c r="K9373" s="24" t="str">
        <f>VLOOKUP(G9373,Mapping!$E$2:$F$246,2,0)</f>
        <v>S2</v>
      </c>
    </row>
    <row r="9374" spans="5:11" x14ac:dyDescent="0.25">
      <c r="E9374" s="5" t="s">
        <v>158</v>
      </c>
      <c r="F9374" s="1" t="s">
        <v>117</v>
      </c>
      <c r="G9374" s="2">
        <v>44414</v>
      </c>
      <c r="H9374" s="5">
        <v>0</v>
      </c>
      <c r="I9374" s="24">
        <f>VLOOKUP($E9374,Mapping!$A$2:$C$502,3,0)</f>
        <v>0</v>
      </c>
      <c r="J9374" s="24" t="str">
        <f>VLOOKUP($E9374,Mapping!$A$2:$C$502,2,0)</f>
        <v>Internal Event</v>
      </c>
      <c r="K9374" s="24" t="str">
        <f>VLOOKUP(G9374,Mapping!$E$2:$F$246,2,0)</f>
        <v>S2</v>
      </c>
    </row>
    <row r="9375" spans="5:11" x14ac:dyDescent="0.25">
      <c r="E9375" s="5" t="s">
        <v>159</v>
      </c>
      <c r="F9375" s="1" t="s">
        <v>117</v>
      </c>
      <c r="G9375" s="2">
        <v>44414</v>
      </c>
      <c r="H9375" s="5">
        <v>0</v>
      </c>
      <c r="I9375" s="24">
        <f>VLOOKUP($E9375,Mapping!$A$2:$C$502,3,0)</f>
        <v>0</v>
      </c>
      <c r="J9375" s="24" t="str">
        <f>VLOOKUP($E9375,Mapping!$A$2:$C$502,2,0)</f>
        <v>Event After Effect</v>
      </c>
      <c r="K9375" s="24" t="str">
        <f>VLOOKUP(G9375,Mapping!$E$2:$F$246,2,0)</f>
        <v>S2</v>
      </c>
    </row>
    <row r="9376" spans="5:11" x14ac:dyDescent="0.25">
      <c r="E9376" s="5" t="s">
        <v>160</v>
      </c>
      <c r="F9376" s="1" t="s">
        <v>117</v>
      </c>
      <c r="G9376" s="2">
        <v>44414</v>
      </c>
      <c r="H9376" s="5">
        <v>0</v>
      </c>
      <c r="I9376" s="24">
        <f>VLOOKUP($E9376,Mapping!$A$2:$C$502,3,0)</f>
        <v>0</v>
      </c>
      <c r="J9376" s="24" t="str">
        <f>VLOOKUP($E9376,Mapping!$A$2:$C$502,2,0)</f>
        <v>Event After Effect</v>
      </c>
      <c r="K9376" s="24" t="str">
        <f>VLOOKUP(G9376,Mapping!$E$2:$F$246,2,0)</f>
        <v>S2</v>
      </c>
    </row>
    <row r="9377" spans="5:11" x14ac:dyDescent="0.25">
      <c r="E9377" s="5" t="s">
        <v>161</v>
      </c>
      <c r="F9377" s="1" t="s">
        <v>117</v>
      </c>
      <c r="G9377" s="2">
        <v>44414</v>
      </c>
      <c r="H9377" s="5">
        <v>0</v>
      </c>
      <c r="I9377" s="24">
        <f>VLOOKUP($E9377,Mapping!$A$2:$C$502,3,0)</f>
        <v>0</v>
      </c>
      <c r="J9377" s="24" t="str">
        <f>VLOOKUP($E9377,Mapping!$A$2:$C$502,2,0)</f>
        <v>Internal Event</v>
      </c>
      <c r="K9377" s="24" t="str">
        <f>VLOOKUP(G9377,Mapping!$E$2:$F$246,2,0)</f>
        <v>S2</v>
      </c>
    </row>
    <row r="9378" spans="5:11" x14ac:dyDescent="0.25">
      <c r="E9378" s="5" t="s">
        <v>162</v>
      </c>
      <c r="F9378" s="1" t="s">
        <v>117</v>
      </c>
      <c r="G9378" s="2">
        <v>44414</v>
      </c>
      <c r="H9378" s="5">
        <v>0</v>
      </c>
      <c r="I9378" s="24">
        <f>VLOOKUP($E9378,Mapping!$A$2:$C$502,3,0)</f>
        <v>0</v>
      </c>
      <c r="J9378" s="24" t="str">
        <f>VLOOKUP($E9378,Mapping!$A$2:$C$502,2,0)</f>
        <v>Tuesday Effect</v>
      </c>
      <c r="K9378" s="24" t="str">
        <f>VLOOKUP(G9378,Mapping!$E$2:$F$246,2,0)</f>
        <v>S2</v>
      </c>
    </row>
    <row r="9379" spans="5:11" x14ac:dyDescent="0.25">
      <c r="E9379" s="5" t="s">
        <v>222</v>
      </c>
      <c r="F9379" s="1" t="s">
        <v>117</v>
      </c>
      <c r="G9379" s="2">
        <v>44414</v>
      </c>
      <c r="H9379" s="5">
        <v>0</v>
      </c>
      <c r="I9379" s="24" t="str">
        <f>VLOOKUP($E9379,Mapping!$A$2:$C$502,3,0)</f>
        <v>Pre</v>
      </c>
      <c r="J9379" s="24" t="str">
        <f>VLOOKUP($E9379,Mapping!$A$2:$C$502,2,0)</f>
        <v>Unity</v>
      </c>
      <c r="K9379" s="24" t="str">
        <f>VLOOKUP(G9379,Mapping!$E$2:$F$246,2,0)</f>
        <v>S2</v>
      </c>
    </row>
    <row r="9380" spans="5:11" x14ac:dyDescent="0.25">
      <c r="E9380" s="5" t="s">
        <v>234</v>
      </c>
      <c r="F9380" s="1" t="s">
        <v>117</v>
      </c>
      <c r="G9380" s="2">
        <v>44414</v>
      </c>
      <c r="H9380" s="5">
        <v>0</v>
      </c>
      <c r="I9380" s="24" t="str">
        <f>VLOOKUP($E9380,Mapping!$A$2:$C$502,3,0)</f>
        <v>S1</v>
      </c>
      <c r="J9380" s="24" t="str">
        <f>VLOOKUP($E9380,Mapping!$A$2:$C$502,2,0)</f>
        <v>Unity</v>
      </c>
      <c r="K9380" s="24" t="str">
        <f>VLOOKUP(G9380,Mapping!$E$2:$F$246,2,0)</f>
        <v>S2</v>
      </c>
    </row>
    <row r="9381" spans="5:11" x14ac:dyDescent="0.25">
      <c r="E9381" s="5" t="s">
        <v>235</v>
      </c>
      <c r="F9381" s="1" t="s">
        <v>117</v>
      </c>
      <c r="G9381" s="2">
        <v>44414</v>
      </c>
      <c r="H9381" s="5">
        <v>4824.6531171386996</v>
      </c>
      <c r="I9381" s="24" t="str">
        <f>VLOOKUP($E9381,Mapping!$A$2:$C$502,3,0)</f>
        <v>S2</v>
      </c>
      <c r="J9381" s="24" t="str">
        <f>VLOOKUP($E9381,Mapping!$A$2:$C$502,2,0)</f>
        <v>Unity</v>
      </c>
      <c r="K9381" s="24" t="str">
        <f>VLOOKUP(G9381,Mapping!$E$2:$F$246,2,0)</f>
        <v>S2</v>
      </c>
    </row>
    <row r="9382" spans="5:11" x14ac:dyDescent="0.25">
      <c r="E9382" s="5" t="s">
        <v>247</v>
      </c>
      <c r="F9382" s="1" t="s">
        <v>117</v>
      </c>
      <c r="G9382" s="2">
        <v>44414</v>
      </c>
      <c r="H9382" s="5">
        <v>0</v>
      </c>
      <c r="I9382" s="24" t="str">
        <f>VLOOKUP($E9382,Mapping!$A$2:$C$502,3,0)</f>
        <v>S3</v>
      </c>
      <c r="J9382" s="24" t="str">
        <f>VLOOKUP($E9382,Mapping!$A$2:$C$502,2,0)</f>
        <v>Unity</v>
      </c>
      <c r="K9382" s="24" t="str">
        <f>VLOOKUP(G9382,Mapping!$E$2:$F$246,2,0)</f>
        <v>S2</v>
      </c>
    </row>
    <row r="9383" spans="5:11" x14ac:dyDescent="0.25">
      <c r="E9383" s="5" t="s">
        <v>200</v>
      </c>
      <c r="F9383" s="1" t="s">
        <v>117</v>
      </c>
      <c r="G9383" s="2">
        <v>44415</v>
      </c>
      <c r="H9383" s="5">
        <v>8452.3931496894602</v>
      </c>
      <c r="I9383" s="24">
        <f>VLOOKUP($E9383,Mapping!$A$2:$C$502,3,0)</f>
        <v>0</v>
      </c>
      <c r="J9383" s="24" t="str">
        <f>VLOOKUP($E9383,Mapping!$A$2:$C$502,2,0)</f>
        <v>Apple Search</v>
      </c>
      <c r="K9383" s="24" t="str">
        <f>VLOOKUP(G9383,Mapping!$E$2:$F$246,2,0)</f>
        <v>S2</v>
      </c>
    </row>
    <row r="9384" spans="5:11" x14ac:dyDescent="0.25">
      <c r="E9384" s="5" t="s">
        <v>227</v>
      </c>
      <c r="F9384" s="1" t="s">
        <v>117</v>
      </c>
      <c r="G9384" s="2">
        <v>44415</v>
      </c>
      <c r="H9384" s="5">
        <v>16064.7251512436</v>
      </c>
      <c r="I9384" s="24">
        <f>VLOOKUP($E9384,Mapping!$A$2:$C$502,3,0)</f>
        <v>0</v>
      </c>
      <c r="J9384" s="24" t="str">
        <f>VLOOKUP($E9384,Mapping!$A$2:$C$502,2,0)</f>
        <v>Applovin Rewarded</v>
      </c>
      <c r="K9384" s="24" t="str">
        <f>VLOOKUP(G9384,Mapping!$E$2:$F$246,2,0)</f>
        <v>S2</v>
      </c>
    </row>
    <row r="9385" spans="5:11" x14ac:dyDescent="0.25">
      <c r="E9385" s="5" t="s">
        <v>201</v>
      </c>
      <c r="F9385" s="1" t="s">
        <v>117</v>
      </c>
      <c r="G9385" s="2">
        <v>44415</v>
      </c>
      <c r="H9385" s="5">
        <v>6144.3322620609097</v>
      </c>
      <c r="I9385" s="24">
        <f>VLOOKUP($E9385,Mapping!$A$2:$C$502,3,0)</f>
        <v>0</v>
      </c>
      <c r="J9385" s="24" t="str">
        <f>VLOOKUP($E9385,Mapping!$A$2:$C$502,2,0)</f>
        <v>Applovin Video</v>
      </c>
      <c r="K9385" s="24" t="str">
        <f>VLOOKUP(G9385,Mapping!$E$2:$F$246,2,0)</f>
        <v>S2</v>
      </c>
    </row>
    <row r="9386" spans="5:11" x14ac:dyDescent="0.25">
      <c r="E9386" s="5" t="s">
        <v>143</v>
      </c>
      <c r="F9386" s="1" t="s">
        <v>117</v>
      </c>
      <c r="G9386" s="2">
        <v>44415</v>
      </c>
      <c r="H9386" s="5">
        <v>0</v>
      </c>
      <c r="I9386" s="24">
        <f>VLOOKUP($E9386,Mapping!$A$2:$C$502,3,0)</f>
        <v>0</v>
      </c>
      <c r="J9386" s="24" t="str">
        <f>VLOOKUP($E9386,Mapping!$A$2:$C$502,2,0)</f>
        <v>Bug Fix</v>
      </c>
      <c r="K9386" s="24" t="str">
        <f>VLOOKUP(G9386,Mapping!$E$2:$F$246,2,0)</f>
        <v>S2</v>
      </c>
    </row>
    <row r="9387" spans="5:11" x14ac:dyDescent="0.25">
      <c r="E9387" s="5" t="s">
        <v>144</v>
      </c>
      <c r="F9387" s="1" t="s">
        <v>117</v>
      </c>
      <c r="G9387" s="2">
        <v>44415</v>
      </c>
      <c r="H9387" s="5">
        <v>0</v>
      </c>
      <c r="I9387" s="24">
        <f>VLOOKUP($E9387,Mapping!$A$2:$C$502,3,0)</f>
        <v>0</v>
      </c>
      <c r="J9387" s="24" t="str">
        <f>VLOOKUP($E9387,Mapping!$A$2:$C$502,2,0)</f>
        <v>Bug Fix</v>
      </c>
      <c r="K9387" s="24" t="str">
        <f>VLOOKUP(G9387,Mapping!$E$2:$F$246,2,0)</f>
        <v>S2</v>
      </c>
    </row>
    <row r="9388" spans="5:11" x14ac:dyDescent="0.25">
      <c r="E9388" s="5" t="s">
        <v>226</v>
      </c>
      <c r="F9388" s="1" t="s">
        <v>117</v>
      </c>
      <c r="G9388" s="2">
        <v>44415</v>
      </c>
      <c r="H9388" s="5">
        <v>0</v>
      </c>
      <c r="I9388" s="24">
        <f>VLOOKUP($E9388,Mapping!$A$2:$C$502,3,0)</f>
        <v>0</v>
      </c>
      <c r="J9388" s="24" t="str">
        <f>VLOOKUP($E9388,Mapping!$A$2:$C$502,2,0)</f>
        <v>Bug Fix</v>
      </c>
      <c r="K9388" s="24" t="str">
        <f>VLOOKUP(G9388,Mapping!$E$2:$F$246,2,0)</f>
        <v>S2</v>
      </c>
    </row>
    <row r="9389" spans="5:11" x14ac:dyDescent="0.25">
      <c r="E9389" s="5" t="s">
        <v>146</v>
      </c>
      <c r="F9389" s="1" t="s">
        <v>117</v>
      </c>
      <c r="G9389" s="2">
        <v>44415</v>
      </c>
      <c r="H9389" s="5">
        <v>0</v>
      </c>
      <c r="I9389" s="24">
        <f>VLOOKUP($E9389,Mapping!$A$2:$C$502,3,0)</f>
        <v>0</v>
      </c>
      <c r="J9389" s="24" t="str">
        <f>VLOOKUP($E9389,Mapping!$A$2:$C$502,2,0)</f>
        <v>Event After Effect</v>
      </c>
      <c r="K9389" s="24" t="str">
        <f>VLOOKUP(G9389,Mapping!$E$2:$F$246,2,0)</f>
        <v>S2</v>
      </c>
    </row>
    <row r="9390" spans="5:11" x14ac:dyDescent="0.25">
      <c r="E9390" s="5" t="s">
        <v>228</v>
      </c>
      <c r="F9390" s="1" t="s">
        <v>117</v>
      </c>
      <c r="G9390" s="2">
        <v>44415</v>
      </c>
      <c r="H9390" s="5">
        <v>3750.9720324551299</v>
      </c>
      <c r="I9390" s="24">
        <f>VLOOKUP($E9390,Mapping!$A$2:$C$502,3,0)</f>
        <v>0</v>
      </c>
      <c r="J9390" s="24" t="str">
        <f>VLOOKUP($E9390,Mapping!$A$2:$C$502,2,0)</f>
        <v>Bytedance Global</v>
      </c>
      <c r="K9390" s="24" t="str">
        <f>VLOOKUP(G9390,Mapping!$E$2:$F$246,2,0)</f>
        <v>S2</v>
      </c>
    </row>
    <row r="9391" spans="5:11" x14ac:dyDescent="0.25">
      <c r="E9391" s="5" t="s">
        <v>180</v>
      </c>
      <c r="F9391" s="1" t="s">
        <v>117</v>
      </c>
      <c r="G9391" s="2">
        <v>44415</v>
      </c>
      <c r="H9391" s="5">
        <v>-11186.350186952899</v>
      </c>
      <c r="I9391" s="24">
        <f>VLOOKUP($E9391,Mapping!$A$2:$C$502,3,0)</f>
        <v>0</v>
      </c>
      <c r="J9391" s="24" t="str">
        <f>VLOOKUP($E9391,Mapping!$A$2:$C$502,2,0)</f>
        <v>Lords Mobile</v>
      </c>
      <c r="K9391" s="24" t="str">
        <f>VLOOKUP(G9391,Mapping!$E$2:$F$246,2,0)</f>
        <v>S2</v>
      </c>
    </row>
    <row r="9392" spans="5:11" x14ac:dyDescent="0.25">
      <c r="E9392" s="5" t="s">
        <v>181</v>
      </c>
      <c r="F9392" s="1" t="s">
        <v>117</v>
      </c>
      <c r="G9392" s="2">
        <v>44415</v>
      </c>
      <c r="H9392" s="5">
        <v>-6662.7876147588204</v>
      </c>
      <c r="I9392" s="24">
        <f>VLOOKUP($E9392,Mapping!$A$2:$C$502,3,0)</f>
        <v>0</v>
      </c>
      <c r="J9392" s="24" t="str">
        <f>VLOOKUP($E9392,Mapping!$A$2:$C$502,2,0)</f>
        <v>Rise of Kingdom</v>
      </c>
      <c r="K9392" s="24" t="str">
        <f>VLOOKUP(G9392,Mapping!$E$2:$F$246,2,0)</f>
        <v>S2</v>
      </c>
    </row>
    <row r="9393" spans="5:11" x14ac:dyDescent="0.25">
      <c r="E9393" s="5" t="s">
        <v>182</v>
      </c>
      <c r="F9393" s="1" t="s">
        <v>117</v>
      </c>
      <c r="G9393" s="2">
        <v>44415</v>
      </c>
      <c r="H9393" s="5">
        <v>-55971.807410668902</v>
      </c>
      <c r="I9393" s="24">
        <f>VLOOKUP($E9393,Mapping!$A$2:$C$502,3,0)</f>
        <v>0</v>
      </c>
      <c r="J9393" s="24" t="str">
        <f>VLOOKUP($E9393,Mapping!$A$2:$C$502,2,0)</f>
        <v>West Game</v>
      </c>
      <c r="K9393" s="24" t="str">
        <f>VLOOKUP(G9393,Mapping!$E$2:$F$246,2,0)</f>
        <v>S2</v>
      </c>
    </row>
    <row r="9394" spans="5:11" x14ac:dyDescent="0.25">
      <c r="E9394" s="5" t="s">
        <v>148</v>
      </c>
      <c r="F9394" s="1" t="s">
        <v>117</v>
      </c>
      <c r="G9394" s="2">
        <v>44415</v>
      </c>
      <c r="H9394" s="5">
        <v>0</v>
      </c>
      <c r="I9394" s="24">
        <f>VLOOKUP($E9394,Mapping!$A$2:$C$502,3,0)</f>
        <v>0</v>
      </c>
      <c r="J9394" s="24" t="str">
        <f>VLOOKUP($E9394,Mapping!$A$2:$C$502,2,0)</f>
        <v>Event After Effect</v>
      </c>
      <c r="K9394" s="24" t="str">
        <f>VLOOKUP(G9394,Mapping!$E$2:$F$246,2,0)</f>
        <v>S2</v>
      </c>
    </row>
    <row r="9395" spans="5:11" x14ac:dyDescent="0.25">
      <c r="E9395" s="5" t="s">
        <v>202</v>
      </c>
      <c r="F9395" s="1" t="s">
        <v>117</v>
      </c>
      <c r="G9395" s="2">
        <v>44415</v>
      </c>
      <c r="H9395" s="5">
        <v>0</v>
      </c>
      <c r="I9395" s="24" t="str">
        <f>VLOOKUP($E9395,Mapping!$A$2:$C$502,3,0)</f>
        <v>S1</v>
      </c>
      <c r="J9395" s="24" t="str">
        <f>VLOOKUP($E9395,Mapping!$A$2:$C$502,2,0)</f>
        <v>Facebook AEO AAA</v>
      </c>
      <c r="K9395" s="24" t="str">
        <f>VLOOKUP(G9395,Mapping!$E$2:$F$246,2,0)</f>
        <v>S2</v>
      </c>
    </row>
    <row r="9396" spans="5:11" x14ac:dyDescent="0.25">
      <c r="E9396" s="5" t="s">
        <v>203</v>
      </c>
      <c r="F9396" s="1" t="s">
        <v>117</v>
      </c>
      <c r="G9396" s="2">
        <v>44415</v>
      </c>
      <c r="H9396" s="5">
        <v>11900.727925757301</v>
      </c>
      <c r="I9396" s="24" t="str">
        <f>VLOOKUP($E9396,Mapping!$A$2:$C$502,3,0)</f>
        <v>S2</v>
      </c>
      <c r="J9396" s="24" t="str">
        <f>VLOOKUP($E9396,Mapping!$A$2:$C$502,2,0)</f>
        <v>Facebook AEO AAA</v>
      </c>
      <c r="K9396" s="24" t="str">
        <f>VLOOKUP(G9396,Mapping!$E$2:$F$246,2,0)</f>
        <v>S2</v>
      </c>
    </row>
    <row r="9397" spans="5:11" x14ac:dyDescent="0.25">
      <c r="E9397" s="5" t="s">
        <v>243</v>
      </c>
      <c r="F9397" s="1" t="s">
        <v>117</v>
      </c>
      <c r="G9397" s="2">
        <v>44415</v>
      </c>
      <c r="H9397" s="5">
        <v>0</v>
      </c>
      <c r="I9397" s="24" t="str">
        <f>VLOOKUP($E9397,Mapping!$A$2:$C$502,3,0)</f>
        <v>S3</v>
      </c>
      <c r="J9397" s="24" t="str">
        <f>VLOOKUP($E9397,Mapping!$A$2:$C$502,2,0)</f>
        <v>Facebook AEO AAA</v>
      </c>
      <c r="K9397" s="24" t="str">
        <f>VLOOKUP(G9397,Mapping!$E$2:$F$246,2,0)</f>
        <v>S2</v>
      </c>
    </row>
    <row r="9398" spans="5:11" x14ac:dyDescent="0.25">
      <c r="E9398" s="5" t="s">
        <v>204</v>
      </c>
      <c r="F9398" s="1" t="s">
        <v>117</v>
      </c>
      <c r="G9398" s="2">
        <v>44415</v>
      </c>
      <c r="H9398" s="5">
        <v>0</v>
      </c>
      <c r="I9398" s="24" t="str">
        <f>VLOOKUP($E9398,Mapping!$A$2:$C$502,3,0)</f>
        <v>Pre</v>
      </c>
      <c r="J9398" s="24" t="str">
        <f>VLOOKUP($E9398,Mapping!$A$2:$C$502,2,0)</f>
        <v>Facebook AEO AAA</v>
      </c>
      <c r="K9398" s="24" t="str">
        <f>VLOOKUP(G9398,Mapping!$E$2:$F$246,2,0)</f>
        <v>S2</v>
      </c>
    </row>
    <row r="9399" spans="5:11" x14ac:dyDescent="0.25">
      <c r="E9399" s="5" t="s">
        <v>205</v>
      </c>
      <c r="F9399" s="1" t="s">
        <v>117</v>
      </c>
      <c r="G9399" s="2">
        <v>44415</v>
      </c>
      <c r="H9399" s="5">
        <v>0</v>
      </c>
      <c r="I9399" s="24" t="str">
        <f>VLOOKUP($E9399,Mapping!$A$2:$C$502,3,0)</f>
        <v>S1</v>
      </c>
      <c r="J9399" s="24" t="str">
        <f>VLOOKUP($E9399,Mapping!$A$2:$C$502,2,0)</f>
        <v>Facebook AEO BAU</v>
      </c>
      <c r="K9399" s="24" t="str">
        <f>VLOOKUP(G9399,Mapping!$E$2:$F$246,2,0)</f>
        <v>S2</v>
      </c>
    </row>
    <row r="9400" spans="5:11" x14ac:dyDescent="0.25">
      <c r="E9400" s="5" t="s">
        <v>206</v>
      </c>
      <c r="F9400" s="1" t="s">
        <v>117</v>
      </c>
      <c r="G9400" s="2">
        <v>44415</v>
      </c>
      <c r="H9400" s="5">
        <v>23285.350979840001</v>
      </c>
      <c r="I9400" s="24" t="str">
        <f>VLOOKUP($E9400,Mapping!$A$2:$C$502,3,0)</f>
        <v>S2</v>
      </c>
      <c r="J9400" s="24" t="str">
        <f>VLOOKUP($E9400,Mapping!$A$2:$C$502,2,0)</f>
        <v>Facebook AEO BAU</v>
      </c>
      <c r="K9400" s="24" t="str">
        <f>VLOOKUP(G9400,Mapping!$E$2:$F$246,2,0)</f>
        <v>S2</v>
      </c>
    </row>
    <row r="9401" spans="5:11" x14ac:dyDescent="0.25">
      <c r="E9401" s="5" t="s">
        <v>244</v>
      </c>
      <c r="F9401" s="1" t="s">
        <v>117</v>
      </c>
      <c r="G9401" s="2">
        <v>44415</v>
      </c>
      <c r="H9401" s="5">
        <v>0</v>
      </c>
      <c r="I9401" s="24" t="str">
        <f>VLOOKUP($E9401,Mapping!$A$2:$C$502,3,0)</f>
        <v>S3</v>
      </c>
      <c r="J9401" s="24" t="str">
        <f>VLOOKUP($E9401,Mapping!$A$2:$C$502,2,0)</f>
        <v>Facebook AEO BAU</v>
      </c>
      <c r="K9401" s="24" t="str">
        <f>VLOOKUP(G9401,Mapping!$E$2:$F$246,2,0)</f>
        <v>S2</v>
      </c>
    </row>
    <row r="9402" spans="5:11" x14ac:dyDescent="0.25">
      <c r="E9402" s="5" t="s">
        <v>207</v>
      </c>
      <c r="F9402" s="1" t="s">
        <v>117</v>
      </c>
      <c r="G9402" s="2">
        <v>44415</v>
      </c>
      <c r="H9402" s="5">
        <v>0</v>
      </c>
      <c r="I9402" s="24" t="str">
        <f>VLOOKUP($E9402,Mapping!$A$2:$C$502,3,0)</f>
        <v>Pre</v>
      </c>
      <c r="J9402" s="24" t="str">
        <f>VLOOKUP($E9402,Mapping!$A$2:$C$502,2,0)</f>
        <v>Facebook AEO BAU</v>
      </c>
      <c r="K9402" s="24" t="str">
        <f>VLOOKUP(G9402,Mapping!$E$2:$F$246,2,0)</f>
        <v>S2</v>
      </c>
    </row>
    <row r="9403" spans="5:11" x14ac:dyDescent="0.25">
      <c r="E9403" s="5" t="s">
        <v>208</v>
      </c>
      <c r="F9403" s="1" t="s">
        <v>117</v>
      </c>
      <c r="G9403" s="2">
        <v>44415</v>
      </c>
      <c r="H9403" s="5">
        <v>0</v>
      </c>
      <c r="I9403" s="24" t="str">
        <f>VLOOKUP($E9403,Mapping!$A$2:$C$502,3,0)</f>
        <v>Pre</v>
      </c>
      <c r="J9403" s="24" t="str">
        <f>VLOOKUP($E9403,Mapping!$A$2:$C$502,2,0)</f>
        <v>Facebook VO AAA</v>
      </c>
      <c r="K9403" s="24" t="str">
        <f>VLOOKUP(G9403,Mapping!$E$2:$F$246,2,0)</f>
        <v>S2</v>
      </c>
    </row>
    <row r="9404" spans="5:11" x14ac:dyDescent="0.25">
      <c r="E9404" s="5" t="s">
        <v>209</v>
      </c>
      <c r="F9404" s="1" t="s">
        <v>117</v>
      </c>
      <c r="G9404" s="2">
        <v>44415</v>
      </c>
      <c r="H9404" s="5">
        <v>0</v>
      </c>
      <c r="I9404" s="24" t="str">
        <f>VLOOKUP($E9404,Mapping!$A$2:$C$502,3,0)</f>
        <v>S1</v>
      </c>
      <c r="J9404" s="24" t="str">
        <f>VLOOKUP($E9404,Mapping!$A$2:$C$502,2,0)</f>
        <v>Facebook VO AAA</v>
      </c>
      <c r="K9404" s="24" t="str">
        <f>VLOOKUP(G9404,Mapping!$E$2:$F$246,2,0)</f>
        <v>S2</v>
      </c>
    </row>
    <row r="9405" spans="5:11" x14ac:dyDescent="0.25">
      <c r="E9405" s="5" t="s">
        <v>210</v>
      </c>
      <c r="F9405" s="1" t="s">
        <v>117</v>
      </c>
      <c r="G9405" s="2">
        <v>44415</v>
      </c>
      <c r="H9405" s="5">
        <v>4578.8165718353002</v>
      </c>
      <c r="I9405" s="24" t="str">
        <f>VLOOKUP($E9405,Mapping!$A$2:$C$502,3,0)</f>
        <v>S2</v>
      </c>
      <c r="J9405" s="24" t="str">
        <f>VLOOKUP($E9405,Mapping!$A$2:$C$502,2,0)</f>
        <v>Facebook VO AAA</v>
      </c>
      <c r="K9405" s="24" t="str">
        <f>VLOOKUP(G9405,Mapping!$E$2:$F$246,2,0)</f>
        <v>S2</v>
      </c>
    </row>
    <row r="9406" spans="5:11" x14ac:dyDescent="0.25">
      <c r="E9406" s="5" t="s">
        <v>245</v>
      </c>
      <c r="F9406" s="1" t="s">
        <v>117</v>
      </c>
      <c r="G9406" s="2">
        <v>44415</v>
      </c>
      <c r="H9406" s="5">
        <v>0</v>
      </c>
      <c r="I9406" s="24" t="str">
        <f>VLOOKUP($E9406,Mapping!$A$2:$C$502,3,0)</f>
        <v>S3</v>
      </c>
      <c r="J9406" s="24" t="str">
        <f>VLOOKUP($E9406,Mapping!$A$2:$C$502,2,0)</f>
        <v>Facebook VO AAA</v>
      </c>
      <c r="K9406" s="24" t="str">
        <f>VLOOKUP(G9406,Mapping!$E$2:$F$246,2,0)</f>
        <v>S2</v>
      </c>
    </row>
    <row r="9407" spans="5:11" x14ac:dyDescent="0.25">
      <c r="E9407" s="5" t="s">
        <v>211</v>
      </c>
      <c r="F9407" s="1" t="s">
        <v>117</v>
      </c>
      <c r="G9407" s="2">
        <v>44415</v>
      </c>
      <c r="H9407" s="5">
        <v>0</v>
      </c>
      <c r="I9407" s="24" t="str">
        <f>VLOOKUP($E9407,Mapping!$A$2:$C$502,3,0)</f>
        <v>Pre</v>
      </c>
      <c r="J9407" s="24" t="str">
        <f>VLOOKUP($E9407,Mapping!$A$2:$C$502,2,0)</f>
        <v>Facebook VO BAU</v>
      </c>
      <c r="K9407" s="24" t="str">
        <f>VLOOKUP(G9407,Mapping!$E$2:$F$246,2,0)</f>
        <v>S2</v>
      </c>
    </row>
    <row r="9408" spans="5:11" x14ac:dyDescent="0.25">
      <c r="E9408" s="5" t="s">
        <v>212</v>
      </c>
      <c r="F9408" s="1" t="s">
        <v>117</v>
      </c>
      <c r="G9408" s="2">
        <v>44415</v>
      </c>
      <c r="H9408" s="5">
        <v>0</v>
      </c>
      <c r="I9408" s="24" t="str">
        <f>VLOOKUP($E9408,Mapping!$A$2:$C$502,3,0)</f>
        <v>S1</v>
      </c>
      <c r="J9408" s="24" t="str">
        <f>VLOOKUP($E9408,Mapping!$A$2:$C$502,2,0)</f>
        <v>Facebook VO BAU</v>
      </c>
      <c r="K9408" s="24" t="str">
        <f>VLOOKUP(G9408,Mapping!$E$2:$F$246,2,0)</f>
        <v>S2</v>
      </c>
    </row>
    <row r="9409" spans="5:11" x14ac:dyDescent="0.25">
      <c r="E9409" s="5" t="s">
        <v>213</v>
      </c>
      <c r="F9409" s="1" t="s">
        <v>117</v>
      </c>
      <c r="G9409" s="2">
        <v>44415</v>
      </c>
      <c r="H9409" s="5">
        <v>6420.6283773266896</v>
      </c>
      <c r="I9409" s="24" t="str">
        <f>VLOOKUP($E9409,Mapping!$A$2:$C$502,3,0)</f>
        <v>S2</v>
      </c>
      <c r="J9409" s="24" t="str">
        <f>VLOOKUP($E9409,Mapping!$A$2:$C$502,2,0)</f>
        <v>Facebook VO BAU</v>
      </c>
      <c r="K9409" s="24" t="str">
        <f>VLOOKUP(G9409,Mapping!$E$2:$F$246,2,0)</f>
        <v>S2</v>
      </c>
    </row>
    <row r="9410" spans="5:11" x14ac:dyDescent="0.25">
      <c r="E9410" s="5" t="s">
        <v>246</v>
      </c>
      <c r="F9410" s="1" t="s">
        <v>117</v>
      </c>
      <c r="G9410" s="2">
        <v>44415</v>
      </c>
      <c r="H9410" s="5">
        <v>0</v>
      </c>
      <c r="I9410" s="24" t="str">
        <f>VLOOKUP($E9410,Mapping!$A$2:$C$502,3,0)</f>
        <v>S3</v>
      </c>
      <c r="J9410" s="24" t="str">
        <f>VLOOKUP($E9410,Mapping!$A$2:$C$502,2,0)</f>
        <v>Facebook VO BAU</v>
      </c>
      <c r="K9410" s="24" t="str">
        <f>VLOOKUP(G9410,Mapping!$E$2:$F$246,2,0)</f>
        <v>S2</v>
      </c>
    </row>
    <row r="9411" spans="5:11" x14ac:dyDescent="0.25">
      <c r="E9411" s="5" t="s">
        <v>214</v>
      </c>
      <c r="F9411" s="1" t="s">
        <v>117</v>
      </c>
      <c r="G9411" s="2">
        <v>44415</v>
      </c>
      <c r="H9411" s="5">
        <v>0</v>
      </c>
      <c r="I9411" s="24" t="str">
        <f>VLOOKUP($E9411,Mapping!$A$2:$C$502,3,0)</f>
        <v>Pre</v>
      </c>
      <c r="J9411" s="24" t="str">
        <f>VLOOKUP($E9411,Mapping!$A$2:$C$502,2,0)</f>
        <v>Facebook VO Dynamic</v>
      </c>
      <c r="K9411" s="24" t="str">
        <f>VLOOKUP(G9411,Mapping!$E$2:$F$246,2,0)</f>
        <v>S2</v>
      </c>
    </row>
    <row r="9412" spans="5:11" x14ac:dyDescent="0.25">
      <c r="E9412" s="5" t="s">
        <v>215</v>
      </c>
      <c r="F9412" s="1" t="s">
        <v>117</v>
      </c>
      <c r="G9412" s="2">
        <v>44415</v>
      </c>
      <c r="H9412" s="5">
        <v>0</v>
      </c>
      <c r="I9412" s="24" t="str">
        <f>VLOOKUP($E9412,Mapping!$A$2:$C$502,3,0)</f>
        <v>S1</v>
      </c>
      <c r="J9412" s="24" t="str">
        <f>VLOOKUP($E9412,Mapping!$A$2:$C$502,2,0)</f>
        <v>Facebook VO Dynamic</v>
      </c>
      <c r="K9412" s="24" t="str">
        <f>VLOOKUP(G9412,Mapping!$E$2:$F$246,2,0)</f>
        <v>S2</v>
      </c>
    </row>
    <row r="9413" spans="5:11" x14ac:dyDescent="0.25">
      <c r="E9413" s="5" t="s">
        <v>216</v>
      </c>
      <c r="F9413" s="1" t="s">
        <v>117</v>
      </c>
      <c r="G9413" s="2">
        <v>44415</v>
      </c>
      <c r="H9413" s="5">
        <v>0</v>
      </c>
      <c r="I9413" s="24" t="str">
        <f>VLOOKUP($E9413,Mapping!$A$2:$C$502,3,0)</f>
        <v>Pre</v>
      </c>
      <c r="J9413" s="24" t="str">
        <f>VLOOKUP($E9413,Mapping!$A$2:$C$502,2,0)</f>
        <v>Google Display</v>
      </c>
      <c r="K9413" s="24" t="str">
        <f>VLOOKUP(G9413,Mapping!$E$2:$F$246,2,0)</f>
        <v>S2</v>
      </c>
    </row>
    <row r="9414" spans="5:11" x14ac:dyDescent="0.25">
      <c r="E9414" s="5" t="s">
        <v>217</v>
      </c>
      <c r="F9414" s="1" t="s">
        <v>117</v>
      </c>
      <c r="G9414" s="2">
        <v>44415</v>
      </c>
      <c r="H9414" s="5">
        <v>0</v>
      </c>
      <c r="I9414" s="24">
        <f>VLOOKUP($E9414,Mapping!$A$2:$C$502,3,0)</f>
        <v>0</v>
      </c>
      <c r="J9414" s="24" t="str">
        <f>VLOOKUP($E9414,Mapping!$A$2:$C$502,2,0)</f>
        <v>Google Display</v>
      </c>
      <c r="K9414" s="24" t="str">
        <f>VLOOKUP(G9414,Mapping!$E$2:$F$246,2,0)</f>
        <v>S2</v>
      </c>
    </row>
    <row r="9415" spans="5:11" x14ac:dyDescent="0.25">
      <c r="E9415" s="5" t="s">
        <v>229</v>
      </c>
      <c r="F9415" s="1" t="s">
        <v>117</v>
      </c>
      <c r="G9415" s="2">
        <v>44415</v>
      </c>
      <c r="H9415" s="5">
        <v>9263.1871354422892</v>
      </c>
      <c r="I9415" s="24">
        <f>VLOOKUP($E9415,Mapping!$A$2:$C$502,3,0)</f>
        <v>0</v>
      </c>
      <c r="J9415" s="24" t="str">
        <f>VLOOKUP($E9415,Mapping!$A$2:$C$502,2,0)</f>
        <v>Google Display</v>
      </c>
      <c r="K9415" s="24" t="str">
        <f>VLOOKUP(G9415,Mapping!$E$2:$F$246,2,0)</f>
        <v>S2</v>
      </c>
    </row>
    <row r="9416" spans="5:11" x14ac:dyDescent="0.25">
      <c r="E9416" s="5" t="s">
        <v>218</v>
      </c>
      <c r="F9416" s="1" t="s">
        <v>117</v>
      </c>
      <c r="G9416" s="2">
        <v>44415</v>
      </c>
      <c r="H9416" s="5">
        <v>0</v>
      </c>
      <c r="I9416" s="24">
        <f>VLOOKUP($E9416,Mapping!$A$2:$C$502,3,0)</f>
        <v>0</v>
      </c>
      <c r="J9416" s="24" t="str">
        <f>VLOOKUP($E9416,Mapping!$A$2:$C$502,2,0)</f>
        <v>Google Display</v>
      </c>
      <c r="K9416" s="24" t="str">
        <f>VLOOKUP(G9416,Mapping!$E$2:$F$246,2,0)</f>
        <v>S2</v>
      </c>
    </row>
    <row r="9417" spans="5:11" x14ac:dyDescent="0.25">
      <c r="E9417" s="5" t="s">
        <v>230</v>
      </c>
      <c r="F9417" s="1" t="s">
        <v>117</v>
      </c>
      <c r="G9417" s="2">
        <v>44415</v>
      </c>
      <c r="H9417" s="5">
        <v>0</v>
      </c>
      <c r="I9417" s="24" t="str">
        <f>VLOOKUP($E9417,Mapping!$A$2:$C$502,3,0)</f>
        <v>S1</v>
      </c>
      <c r="J9417" s="24" t="str">
        <f>VLOOKUP($E9417,Mapping!$A$2:$C$502,2,0)</f>
        <v>Google Display</v>
      </c>
      <c r="K9417" s="24" t="str">
        <f>VLOOKUP(G9417,Mapping!$E$2:$F$246,2,0)</f>
        <v>S2</v>
      </c>
    </row>
    <row r="9418" spans="5:11" x14ac:dyDescent="0.25">
      <c r="E9418" s="5" t="s">
        <v>219</v>
      </c>
      <c r="F9418" s="1" t="s">
        <v>117</v>
      </c>
      <c r="G9418" s="2">
        <v>44415</v>
      </c>
      <c r="H9418" s="5">
        <v>0</v>
      </c>
      <c r="I9418" s="24" t="str">
        <f>VLOOKUP($E9418,Mapping!$A$2:$C$502,3,0)</f>
        <v>Pre</v>
      </c>
      <c r="J9418" s="24" t="str">
        <f>VLOOKUP($E9418,Mapping!$A$2:$C$502,2,0)</f>
        <v>Google Youtube</v>
      </c>
      <c r="K9418" s="24" t="str">
        <f>VLOOKUP(G9418,Mapping!$E$2:$F$246,2,0)</f>
        <v>S2</v>
      </c>
    </row>
    <row r="9419" spans="5:11" x14ac:dyDescent="0.25">
      <c r="E9419" s="5" t="s">
        <v>220</v>
      </c>
      <c r="F9419" s="1" t="s">
        <v>117</v>
      </c>
      <c r="G9419" s="2">
        <v>44415</v>
      </c>
      <c r="H9419" s="5">
        <v>0</v>
      </c>
      <c r="I9419" s="24">
        <f>VLOOKUP($E9419,Mapping!$A$2:$C$502,3,0)</f>
        <v>0</v>
      </c>
      <c r="J9419" s="24" t="str">
        <f>VLOOKUP($E9419,Mapping!$A$2:$C$502,2,0)</f>
        <v>Google Youtube</v>
      </c>
      <c r="K9419" s="24" t="str">
        <f>VLOOKUP(G9419,Mapping!$E$2:$F$246,2,0)</f>
        <v>S2</v>
      </c>
    </row>
    <row r="9420" spans="5:11" x14ac:dyDescent="0.25">
      <c r="E9420" s="5" t="s">
        <v>231</v>
      </c>
      <c r="F9420" s="1" t="s">
        <v>117</v>
      </c>
      <c r="G9420" s="2">
        <v>44415</v>
      </c>
      <c r="H9420" s="5">
        <v>11500.270396174499</v>
      </c>
      <c r="I9420" s="24">
        <f>VLOOKUP($E9420,Mapping!$A$2:$C$502,3,0)</f>
        <v>0</v>
      </c>
      <c r="J9420" s="24" t="str">
        <f>VLOOKUP($E9420,Mapping!$A$2:$C$502,2,0)</f>
        <v>Google Youtube</v>
      </c>
      <c r="K9420" s="24" t="str">
        <f>VLOOKUP(G9420,Mapping!$E$2:$F$246,2,0)</f>
        <v>S2</v>
      </c>
    </row>
    <row r="9421" spans="5:11" x14ac:dyDescent="0.25">
      <c r="E9421" s="5" t="s">
        <v>221</v>
      </c>
      <c r="F9421" s="1" t="s">
        <v>117</v>
      </c>
      <c r="G9421" s="2">
        <v>44415</v>
      </c>
      <c r="H9421" s="5">
        <v>0</v>
      </c>
      <c r="I9421" s="24">
        <f>VLOOKUP($E9421,Mapping!$A$2:$C$502,3,0)</f>
        <v>0</v>
      </c>
      <c r="J9421" s="24" t="str">
        <f>VLOOKUP($E9421,Mapping!$A$2:$C$502,2,0)</f>
        <v>Google Youtube</v>
      </c>
      <c r="K9421" s="24" t="str">
        <f>VLOOKUP(G9421,Mapping!$E$2:$F$246,2,0)</f>
        <v>S2</v>
      </c>
    </row>
    <row r="9422" spans="5:11" x14ac:dyDescent="0.25">
      <c r="E9422" s="5" t="s">
        <v>232</v>
      </c>
      <c r="F9422" s="1" t="s">
        <v>117</v>
      </c>
      <c r="G9422" s="2">
        <v>44415</v>
      </c>
      <c r="H9422" s="5">
        <v>0</v>
      </c>
      <c r="I9422" s="24" t="str">
        <f>VLOOKUP($E9422,Mapping!$A$2:$C$502,3,0)</f>
        <v>S1</v>
      </c>
      <c r="J9422" s="24" t="str">
        <f>VLOOKUP($E9422,Mapping!$A$2:$C$502,2,0)</f>
        <v>Google Youtube</v>
      </c>
      <c r="K9422" s="24" t="str">
        <f>VLOOKUP(G9422,Mapping!$E$2:$F$246,2,0)</f>
        <v>S2</v>
      </c>
    </row>
    <row r="9423" spans="5:11" x14ac:dyDescent="0.25">
      <c r="E9423" s="5" t="s">
        <v>73</v>
      </c>
      <c r="F9423" s="1" t="s">
        <v>117</v>
      </c>
      <c r="G9423" s="2">
        <v>44415</v>
      </c>
      <c r="H9423" s="5">
        <v>282876.95580592903</v>
      </c>
      <c r="I9423" s="24">
        <f>VLOOKUP($E9423,Mapping!$A$2:$C$502,3,0)</f>
        <v>0</v>
      </c>
      <c r="J9423" s="24">
        <f>VLOOKUP($E9423,Mapping!$A$2:$C$502,2,0)</f>
        <v>0</v>
      </c>
      <c r="K9423" s="24" t="str">
        <f>VLOOKUP(G9423,Mapping!$E$2:$F$246,2,0)</f>
        <v>S2</v>
      </c>
    </row>
    <row r="9424" spans="5:11" x14ac:dyDescent="0.25">
      <c r="E9424" s="5" t="s">
        <v>149</v>
      </c>
      <c r="F9424" s="1" t="s">
        <v>117</v>
      </c>
      <c r="G9424" s="2">
        <v>44415</v>
      </c>
      <c r="H9424" s="5">
        <v>0</v>
      </c>
      <c r="I9424" s="24">
        <f>VLOOKUP($E9424,Mapping!$A$2:$C$502,3,0)</f>
        <v>0</v>
      </c>
      <c r="J9424" s="24" t="str">
        <f>VLOOKUP($E9424,Mapping!$A$2:$C$502,2,0)</f>
        <v>Event After Effect</v>
      </c>
      <c r="K9424" s="24" t="str">
        <f>VLOOKUP(G9424,Mapping!$E$2:$F$246,2,0)</f>
        <v>S2</v>
      </c>
    </row>
    <row r="9425" spans="5:11" x14ac:dyDescent="0.25">
      <c r="E9425" s="5" t="s">
        <v>150</v>
      </c>
      <c r="F9425" s="1" t="s">
        <v>117</v>
      </c>
      <c r="G9425" s="2">
        <v>44415</v>
      </c>
      <c r="H9425" s="5">
        <v>0</v>
      </c>
      <c r="I9425" s="24">
        <f>VLOOKUP($E9425,Mapping!$A$2:$C$502,3,0)</f>
        <v>0</v>
      </c>
      <c r="J9425" s="24" t="str">
        <f>VLOOKUP($E9425,Mapping!$A$2:$C$502,2,0)</f>
        <v>Internal Event</v>
      </c>
      <c r="K9425" s="24" t="str">
        <f>VLOOKUP(G9425,Mapping!$E$2:$F$246,2,0)</f>
        <v>S2</v>
      </c>
    </row>
    <row r="9426" spans="5:11" x14ac:dyDescent="0.25">
      <c r="E9426" s="5" t="s">
        <v>151</v>
      </c>
      <c r="F9426" s="1" t="s">
        <v>117</v>
      </c>
      <c r="G9426" s="2">
        <v>44415</v>
      </c>
      <c r="H9426" s="5">
        <v>0</v>
      </c>
      <c r="I9426" s="24">
        <f>VLOOKUP($E9426,Mapping!$A$2:$C$502,3,0)</f>
        <v>0</v>
      </c>
      <c r="J9426" s="24" t="str">
        <f>VLOOKUP($E9426,Mapping!$A$2:$C$502,2,0)</f>
        <v>Internal Event</v>
      </c>
      <c r="K9426" s="24" t="str">
        <f>VLOOKUP(G9426,Mapping!$E$2:$F$246,2,0)</f>
        <v>S2</v>
      </c>
    </row>
    <row r="9427" spans="5:11" x14ac:dyDescent="0.25">
      <c r="E9427" s="5" t="s">
        <v>152</v>
      </c>
      <c r="F9427" s="1" t="s">
        <v>117</v>
      </c>
      <c r="G9427" s="2">
        <v>44415</v>
      </c>
      <c r="H9427" s="5">
        <v>0</v>
      </c>
      <c r="I9427" s="24">
        <f>VLOOKUP($E9427,Mapping!$A$2:$C$502,3,0)</f>
        <v>0</v>
      </c>
      <c r="J9427" s="24" t="str">
        <f>VLOOKUP($E9427,Mapping!$A$2:$C$502,2,0)</f>
        <v>Internal Event</v>
      </c>
      <c r="K9427" s="24" t="str">
        <f>VLOOKUP(G9427,Mapping!$E$2:$F$246,2,0)</f>
        <v>S2</v>
      </c>
    </row>
    <row r="9428" spans="5:11" x14ac:dyDescent="0.25">
      <c r="E9428" s="5" t="s">
        <v>153</v>
      </c>
      <c r="F9428" s="1" t="s">
        <v>117</v>
      </c>
      <c r="G9428" s="2">
        <v>44415</v>
      </c>
      <c r="H9428" s="5">
        <v>0</v>
      </c>
      <c r="I9428" s="24">
        <f>VLOOKUP($E9428,Mapping!$A$2:$C$502,3,0)</f>
        <v>0</v>
      </c>
      <c r="J9428" s="24" t="str">
        <f>VLOOKUP($E9428,Mapping!$A$2:$C$502,2,0)</f>
        <v>Monday Effect</v>
      </c>
      <c r="K9428" s="24" t="str">
        <f>VLOOKUP(G9428,Mapping!$E$2:$F$246,2,0)</f>
        <v>S2</v>
      </c>
    </row>
    <row r="9429" spans="5:11" x14ac:dyDescent="0.25">
      <c r="E9429" s="5" t="s">
        <v>154</v>
      </c>
      <c r="F9429" s="1" t="s">
        <v>117</v>
      </c>
      <c r="G9429" s="2">
        <v>44415</v>
      </c>
      <c r="H9429" s="5">
        <v>0</v>
      </c>
      <c r="I9429" s="24">
        <f>VLOOKUP($E9429,Mapping!$A$2:$C$502,3,0)</f>
        <v>0</v>
      </c>
      <c r="J9429" s="24" t="str">
        <f>VLOOKUP($E9429,Mapping!$A$2:$C$502,2,0)</f>
        <v>New Content</v>
      </c>
      <c r="K9429" s="24" t="str">
        <f>VLOOKUP(G9429,Mapping!$E$2:$F$246,2,0)</f>
        <v>S2</v>
      </c>
    </row>
    <row r="9430" spans="5:11" x14ac:dyDescent="0.25">
      <c r="E9430" s="5" t="s">
        <v>155</v>
      </c>
      <c r="F9430" s="1" t="s">
        <v>117</v>
      </c>
      <c r="G9430" s="2">
        <v>44415</v>
      </c>
      <c r="H9430" s="5">
        <v>0</v>
      </c>
      <c r="I9430" s="24">
        <f>VLOOKUP($E9430,Mapping!$A$2:$C$502,3,0)</f>
        <v>0</v>
      </c>
      <c r="J9430" s="24" t="str">
        <f>VLOOKUP($E9430,Mapping!$A$2:$C$502,2,0)</f>
        <v>Internal Event</v>
      </c>
      <c r="K9430" s="24" t="str">
        <f>VLOOKUP(G9430,Mapping!$E$2:$F$246,2,0)</f>
        <v>S2</v>
      </c>
    </row>
    <row r="9431" spans="5:11" x14ac:dyDescent="0.25">
      <c r="E9431" s="5" t="s">
        <v>156</v>
      </c>
      <c r="F9431" s="1" t="s">
        <v>117</v>
      </c>
      <c r="G9431" s="2">
        <v>44415</v>
      </c>
      <c r="H9431" s="5">
        <v>0</v>
      </c>
      <c r="I9431" s="24">
        <f>VLOOKUP($E9431,Mapping!$A$2:$C$502,3,0)</f>
        <v>0</v>
      </c>
      <c r="J9431" s="24" t="str">
        <f>VLOOKUP($E9431,Mapping!$A$2:$C$502,2,0)</f>
        <v>Internal Event</v>
      </c>
      <c r="K9431" s="24" t="str">
        <f>VLOOKUP(G9431,Mapping!$E$2:$F$246,2,0)</f>
        <v>S2</v>
      </c>
    </row>
    <row r="9432" spans="5:11" x14ac:dyDescent="0.25">
      <c r="E9432" s="5" t="s">
        <v>233</v>
      </c>
      <c r="F9432" s="1" t="s">
        <v>117</v>
      </c>
      <c r="G9432" s="2">
        <v>44415</v>
      </c>
      <c r="H9432" s="5">
        <v>826.542694014169</v>
      </c>
      <c r="I9432" s="24" t="str">
        <f>VLOOKUP($E9432,Mapping!$A$2:$C$502,3,0)</f>
        <v>S2</v>
      </c>
      <c r="J9432" s="24" t="str">
        <f>VLOOKUP($E9432,Mapping!$A$2:$C$502,2,0)</f>
        <v>Reddit</v>
      </c>
      <c r="K9432" s="24" t="str">
        <f>VLOOKUP(G9432,Mapping!$E$2:$F$246,2,0)</f>
        <v>S2</v>
      </c>
    </row>
    <row r="9433" spans="5:11" x14ac:dyDescent="0.25">
      <c r="E9433" s="5" t="s">
        <v>158</v>
      </c>
      <c r="F9433" s="1" t="s">
        <v>117</v>
      </c>
      <c r="G9433" s="2">
        <v>44415</v>
      </c>
      <c r="H9433" s="5">
        <v>0</v>
      </c>
      <c r="I9433" s="24">
        <f>VLOOKUP($E9433,Mapping!$A$2:$C$502,3,0)</f>
        <v>0</v>
      </c>
      <c r="J9433" s="24" t="str">
        <f>VLOOKUP($E9433,Mapping!$A$2:$C$502,2,0)</f>
        <v>Internal Event</v>
      </c>
      <c r="K9433" s="24" t="str">
        <f>VLOOKUP(G9433,Mapping!$E$2:$F$246,2,0)</f>
        <v>S2</v>
      </c>
    </row>
    <row r="9434" spans="5:11" x14ac:dyDescent="0.25">
      <c r="E9434" s="5" t="s">
        <v>159</v>
      </c>
      <c r="F9434" s="1" t="s">
        <v>117</v>
      </c>
      <c r="G9434" s="2">
        <v>44415</v>
      </c>
      <c r="H9434" s="5">
        <v>0</v>
      </c>
      <c r="I9434" s="24">
        <f>VLOOKUP($E9434,Mapping!$A$2:$C$502,3,0)</f>
        <v>0</v>
      </c>
      <c r="J9434" s="24" t="str">
        <f>VLOOKUP($E9434,Mapping!$A$2:$C$502,2,0)</f>
        <v>Event After Effect</v>
      </c>
      <c r="K9434" s="24" t="str">
        <f>VLOOKUP(G9434,Mapping!$E$2:$F$246,2,0)</f>
        <v>S2</v>
      </c>
    </row>
    <row r="9435" spans="5:11" x14ac:dyDescent="0.25">
      <c r="E9435" s="5" t="s">
        <v>160</v>
      </c>
      <c r="F9435" s="1" t="s">
        <v>117</v>
      </c>
      <c r="G9435" s="2">
        <v>44415</v>
      </c>
      <c r="H9435" s="5">
        <v>0</v>
      </c>
      <c r="I9435" s="24">
        <f>VLOOKUP($E9435,Mapping!$A$2:$C$502,3,0)</f>
        <v>0</v>
      </c>
      <c r="J9435" s="24" t="str">
        <f>VLOOKUP($E9435,Mapping!$A$2:$C$502,2,0)</f>
        <v>Event After Effect</v>
      </c>
      <c r="K9435" s="24" t="str">
        <f>VLOOKUP(G9435,Mapping!$E$2:$F$246,2,0)</f>
        <v>S2</v>
      </c>
    </row>
    <row r="9436" spans="5:11" x14ac:dyDescent="0.25">
      <c r="E9436" s="5" t="s">
        <v>161</v>
      </c>
      <c r="F9436" s="1" t="s">
        <v>117</v>
      </c>
      <c r="G9436" s="2">
        <v>44415</v>
      </c>
      <c r="H9436" s="5">
        <v>0</v>
      </c>
      <c r="I9436" s="24">
        <f>VLOOKUP($E9436,Mapping!$A$2:$C$502,3,0)</f>
        <v>0</v>
      </c>
      <c r="J9436" s="24" t="str">
        <f>VLOOKUP($E9436,Mapping!$A$2:$C$502,2,0)</f>
        <v>Internal Event</v>
      </c>
      <c r="K9436" s="24" t="str">
        <f>VLOOKUP(G9436,Mapping!$E$2:$F$246,2,0)</f>
        <v>S2</v>
      </c>
    </row>
    <row r="9437" spans="5:11" x14ac:dyDescent="0.25">
      <c r="E9437" s="5" t="s">
        <v>162</v>
      </c>
      <c r="F9437" s="1" t="s">
        <v>117</v>
      </c>
      <c r="G9437" s="2">
        <v>44415</v>
      </c>
      <c r="H9437" s="5">
        <v>0</v>
      </c>
      <c r="I9437" s="24">
        <f>VLOOKUP($E9437,Mapping!$A$2:$C$502,3,0)</f>
        <v>0</v>
      </c>
      <c r="J9437" s="24" t="str">
        <f>VLOOKUP($E9437,Mapping!$A$2:$C$502,2,0)</f>
        <v>Tuesday Effect</v>
      </c>
      <c r="K9437" s="24" t="str">
        <f>VLOOKUP(G9437,Mapping!$E$2:$F$246,2,0)</f>
        <v>S2</v>
      </c>
    </row>
    <row r="9438" spans="5:11" x14ac:dyDescent="0.25">
      <c r="E9438" s="5" t="s">
        <v>222</v>
      </c>
      <c r="F9438" s="1" t="s">
        <v>117</v>
      </c>
      <c r="G9438" s="2">
        <v>44415</v>
      </c>
      <c r="H9438" s="5">
        <v>0</v>
      </c>
      <c r="I9438" s="24" t="str">
        <f>VLOOKUP($E9438,Mapping!$A$2:$C$502,3,0)</f>
        <v>Pre</v>
      </c>
      <c r="J9438" s="24" t="str">
        <f>VLOOKUP($E9438,Mapping!$A$2:$C$502,2,0)</f>
        <v>Unity</v>
      </c>
      <c r="K9438" s="24" t="str">
        <f>VLOOKUP(G9438,Mapping!$E$2:$F$246,2,0)</f>
        <v>S2</v>
      </c>
    </row>
    <row r="9439" spans="5:11" x14ac:dyDescent="0.25">
      <c r="E9439" s="5" t="s">
        <v>234</v>
      </c>
      <c r="F9439" s="1" t="s">
        <v>117</v>
      </c>
      <c r="G9439" s="2">
        <v>44415</v>
      </c>
      <c r="H9439" s="5">
        <v>0</v>
      </c>
      <c r="I9439" s="24" t="str">
        <f>VLOOKUP($E9439,Mapping!$A$2:$C$502,3,0)</f>
        <v>S1</v>
      </c>
      <c r="J9439" s="24" t="str">
        <f>VLOOKUP($E9439,Mapping!$A$2:$C$502,2,0)</f>
        <v>Unity</v>
      </c>
      <c r="K9439" s="24" t="str">
        <f>VLOOKUP(G9439,Mapping!$E$2:$F$246,2,0)</f>
        <v>S2</v>
      </c>
    </row>
    <row r="9440" spans="5:11" x14ac:dyDescent="0.25">
      <c r="E9440" s="5" t="s">
        <v>235</v>
      </c>
      <c r="F9440" s="1" t="s">
        <v>117</v>
      </c>
      <c r="G9440" s="2">
        <v>44415</v>
      </c>
      <c r="H9440" s="5">
        <v>4809.7590227006904</v>
      </c>
      <c r="I9440" s="24" t="str">
        <f>VLOOKUP($E9440,Mapping!$A$2:$C$502,3,0)</f>
        <v>S2</v>
      </c>
      <c r="J9440" s="24" t="str">
        <f>VLOOKUP($E9440,Mapping!$A$2:$C$502,2,0)</f>
        <v>Unity</v>
      </c>
      <c r="K9440" s="24" t="str">
        <f>VLOOKUP(G9440,Mapping!$E$2:$F$246,2,0)</f>
        <v>S2</v>
      </c>
    </row>
    <row r="9441" spans="5:11" x14ac:dyDescent="0.25">
      <c r="E9441" s="5" t="s">
        <v>247</v>
      </c>
      <c r="F9441" s="1" t="s">
        <v>117</v>
      </c>
      <c r="G9441" s="2">
        <v>44415</v>
      </c>
      <c r="H9441" s="5">
        <v>0</v>
      </c>
      <c r="I9441" s="24" t="str">
        <f>VLOOKUP($E9441,Mapping!$A$2:$C$502,3,0)</f>
        <v>S3</v>
      </c>
      <c r="J9441" s="24" t="str">
        <f>VLOOKUP($E9441,Mapping!$A$2:$C$502,2,0)</f>
        <v>Unity</v>
      </c>
      <c r="K9441" s="24" t="str">
        <f>VLOOKUP(G9441,Mapping!$E$2:$F$246,2,0)</f>
        <v>S2</v>
      </c>
    </row>
    <row r="9442" spans="5:11" x14ac:dyDescent="0.25">
      <c r="E9442" s="5" t="s">
        <v>200</v>
      </c>
      <c r="F9442" s="1" t="s">
        <v>117</v>
      </c>
      <c r="G9442" s="2">
        <v>44416</v>
      </c>
      <c r="H9442" s="5">
        <v>7642.5536139368696</v>
      </c>
      <c r="I9442" s="24">
        <f>VLOOKUP($E9442,Mapping!$A$2:$C$502,3,0)</f>
        <v>0</v>
      </c>
      <c r="J9442" s="24" t="str">
        <f>VLOOKUP($E9442,Mapping!$A$2:$C$502,2,0)</f>
        <v>Apple Search</v>
      </c>
      <c r="K9442" s="24" t="str">
        <f>VLOOKUP(G9442,Mapping!$E$2:$F$246,2,0)</f>
        <v>S2</v>
      </c>
    </row>
    <row r="9443" spans="5:11" x14ac:dyDescent="0.25">
      <c r="E9443" s="5" t="s">
        <v>227</v>
      </c>
      <c r="F9443" s="1" t="s">
        <v>117</v>
      </c>
      <c r="G9443" s="2">
        <v>44416</v>
      </c>
      <c r="H9443" s="5">
        <v>16741.3502073614</v>
      </c>
      <c r="I9443" s="24">
        <f>VLOOKUP($E9443,Mapping!$A$2:$C$502,3,0)</f>
        <v>0</v>
      </c>
      <c r="J9443" s="24" t="str">
        <f>VLOOKUP($E9443,Mapping!$A$2:$C$502,2,0)</f>
        <v>Applovin Rewarded</v>
      </c>
      <c r="K9443" s="24" t="str">
        <f>VLOOKUP(G9443,Mapping!$E$2:$F$246,2,0)</f>
        <v>S2</v>
      </c>
    </row>
    <row r="9444" spans="5:11" x14ac:dyDescent="0.25">
      <c r="E9444" s="5" t="s">
        <v>201</v>
      </c>
      <c r="F9444" s="1" t="s">
        <v>117</v>
      </c>
      <c r="G9444" s="2">
        <v>44416</v>
      </c>
      <c r="H9444" s="5">
        <v>6689.8391237277401</v>
      </c>
      <c r="I9444" s="24">
        <f>VLOOKUP($E9444,Mapping!$A$2:$C$502,3,0)</f>
        <v>0</v>
      </c>
      <c r="J9444" s="24" t="str">
        <f>VLOOKUP($E9444,Mapping!$A$2:$C$502,2,0)</f>
        <v>Applovin Video</v>
      </c>
      <c r="K9444" s="24" t="str">
        <f>VLOOKUP(G9444,Mapping!$E$2:$F$246,2,0)</f>
        <v>S2</v>
      </c>
    </row>
    <row r="9445" spans="5:11" x14ac:dyDescent="0.25">
      <c r="E9445" s="5" t="s">
        <v>143</v>
      </c>
      <c r="F9445" s="1" t="s">
        <v>117</v>
      </c>
      <c r="G9445" s="2">
        <v>44416</v>
      </c>
      <c r="H9445" s="5">
        <v>0</v>
      </c>
      <c r="I9445" s="24">
        <f>VLOOKUP($E9445,Mapping!$A$2:$C$502,3,0)</f>
        <v>0</v>
      </c>
      <c r="J9445" s="24" t="str">
        <f>VLOOKUP($E9445,Mapping!$A$2:$C$502,2,0)</f>
        <v>Bug Fix</v>
      </c>
      <c r="K9445" s="24" t="str">
        <f>VLOOKUP(G9445,Mapping!$E$2:$F$246,2,0)</f>
        <v>S2</v>
      </c>
    </row>
    <row r="9446" spans="5:11" x14ac:dyDescent="0.25">
      <c r="E9446" s="5" t="s">
        <v>144</v>
      </c>
      <c r="F9446" s="1" t="s">
        <v>117</v>
      </c>
      <c r="G9446" s="2">
        <v>44416</v>
      </c>
      <c r="H9446" s="5">
        <v>0</v>
      </c>
      <c r="I9446" s="24">
        <f>VLOOKUP($E9446,Mapping!$A$2:$C$502,3,0)</f>
        <v>0</v>
      </c>
      <c r="J9446" s="24" t="str">
        <f>VLOOKUP($E9446,Mapping!$A$2:$C$502,2,0)</f>
        <v>Bug Fix</v>
      </c>
      <c r="K9446" s="24" t="str">
        <f>VLOOKUP(G9446,Mapping!$E$2:$F$246,2,0)</f>
        <v>S2</v>
      </c>
    </row>
    <row r="9447" spans="5:11" x14ac:dyDescent="0.25">
      <c r="E9447" s="5" t="s">
        <v>226</v>
      </c>
      <c r="F9447" s="1" t="s">
        <v>117</v>
      </c>
      <c r="G9447" s="2">
        <v>44416</v>
      </c>
      <c r="H9447" s="5">
        <v>0</v>
      </c>
      <c r="I9447" s="24">
        <f>VLOOKUP($E9447,Mapping!$A$2:$C$502,3,0)</f>
        <v>0</v>
      </c>
      <c r="J9447" s="24" t="str">
        <f>VLOOKUP($E9447,Mapping!$A$2:$C$502,2,0)</f>
        <v>Bug Fix</v>
      </c>
      <c r="K9447" s="24" t="str">
        <f>VLOOKUP(G9447,Mapping!$E$2:$F$246,2,0)</f>
        <v>S2</v>
      </c>
    </row>
    <row r="9448" spans="5:11" x14ac:dyDescent="0.25">
      <c r="E9448" s="5" t="s">
        <v>146</v>
      </c>
      <c r="F9448" s="1" t="s">
        <v>117</v>
      </c>
      <c r="G9448" s="2">
        <v>44416</v>
      </c>
      <c r="H9448" s="5">
        <v>0</v>
      </c>
      <c r="I9448" s="24">
        <f>VLOOKUP($E9448,Mapping!$A$2:$C$502,3,0)</f>
        <v>0</v>
      </c>
      <c r="J9448" s="24" t="str">
        <f>VLOOKUP($E9448,Mapping!$A$2:$C$502,2,0)</f>
        <v>Event After Effect</v>
      </c>
      <c r="K9448" s="24" t="str">
        <f>VLOOKUP(G9448,Mapping!$E$2:$F$246,2,0)</f>
        <v>S2</v>
      </c>
    </row>
    <row r="9449" spans="5:11" x14ac:dyDescent="0.25">
      <c r="E9449" s="5" t="s">
        <v>228</v>
      </c>
      <c r="F9449" s="1" t="s">
        <v>117</v>
      </c>
      <c r="G9449" s="2">
        <v>44416</v>
      </c>
      <c r="H9449" s="5">
        <v>3926.99162997547</v>
      </c>
      <c r="I9449" s="24">
        <f>VLOOKUP($E9449,Mapping!$A$2:$C$502,3,0)</f>
        <v>0</v>
      </c>
      <c r="J9449" s="24" t="str">
        <f>VLOOKUP($E9449,Mapping!$A$2:$C$502,2,0)</f>
        <v>Bytedance Global</v>
      </c>
      <c r="K9449" s="24" t="str">
        <f>VLOOKUP(G9449,Mapping!$E$2:$F$246,2,0)</f>
        <v>S2</v>
      </c>
    </row>
    <row r="9450" spans="5:11" x14ac:dyDescent="0.25">
      <c r="E9450" s="5" t="s">
        <v>180</v>
      </c>
      <c r="F9450" s="1" t="s">
        <v>117</v>
      </c>
      <c r="G9450" s="2">
        <v>44416</v>
      </c>
      <c r="H9450" s="5">
        <v>-12502.8011118185</v>
      </c>
      <c r="I9450" s="24">
        <f>VLOOKUP($E9450,Mapping!$A$2:$C$502,3,0)</f>
        <v>0</v>
      </c>
      <c r="J9450" s="24" t="str">
        <f>VLOOKUP($E9450,Mapping!$A$2:$C$502,2,0)</f>
        <v>Lords Mobile</v>
      </c>
      <c r="K9450" s="24" t="str">
        <f>VLOOKUP(G9450,Mapping!$E$2:$F$246,2,0)</f>
        <v>S2</v>
      </c>
    </row>
    <row r="9451" spans="5:11" x14ac:dyDescent="0.25">
      <c r="E9451" s="5" t="s">
        <v>181</v>
      </c>
      <c r="F9451" s="1" t="s">
        <v>117</v>
      </c>
      <c r="G9451" s="2">
        <v>44416</v>
      </c>
      <c r="H9451" s="5">
        <v>-7080.5590766609703</v>
      </c>
      <c r="I9451" s="24">
        <f>VLOOKUP($E9451,Mapping!$A$2:$C$502,3,0)</f>
        <v>0</v>
      </c>
      <c r="J9451" s="24" t="str">
        <f>VLOOKUP($E9451,Mapping!$A$2:$C$502,2,0)</f>
        <v>Rise of Kingdom</v>
      </c>
      <c r="K9451" s="24" t="str">
        <f>VLOOKUP(G9451,Mapping!$E$2:$F$246,2,0)</f>
        <v>S2</v>
      </c>
    </row>
    <row r="9452" spans="5:11" x14ac:dyDescent="0.25">
      <c r="E9452" s="5" t="s">
        <v>182</v>
      </c>
      <c r="F9452" s="1" t="s">
        <v>117</v>
      </c>
      <c r="G9452" s="2">
        <v>44416</v>
      </c>
      <c r="H9452" s="5">
        <v>-73159.814141127703</v>
      </c>
      <c r="I9452" s="24">
        <f>VLOOKUP($E9452,Mapping!$A$2:$C$502,3,0)</f>
        <v>0</v>
      </c>
      <c r="J9452" s="24" t="str">
        <f>VLOOKUP($E9452,Mapping!$A$2:$C$502,2,0)</f>
        <v>West Game</v>
      </c>
      <c r="K9452" s="24" t="str">
        <f>VLOOKUP(G9452,Mapping!$E$2:$F$246,2,0)</f>
        <v>S2</v>
      </c>
    </row>
    <row r="9453" spans="5:11" x14ac:dyDescent="0.25">
      <c r="E9453" s="5" t="s">
        <v>148</v>
      </c>
      <c r="F9453" s="1" t="s">
        <v>117</v>
      </c>
      <c r="G9453" s="2">
        <v>44416</v>
      </c>
      <c r="H9453" s="5">
        <v>0</v>
      </c>
      <c r="I9453" s="24">
        <f>VLOOKUP($E9453,Mapping!$A$2:$C$502,3,0)</f>
        <v>0</v>
      </c>
      <c r="J9453" s="24" t="str">
        <f>VLOOKUP($E9453,Mapping!$A$2:$C$502,2,0)</f>
        <v>Event After Effect</v>
      </c>
      <c r="K9453" s="24" t="str">
        <f>VLOOKUP(G9453,Mapping!$E$2:$F$246,2,0)</f>
        <v>S2</v>
      </c>
    </row>
    <row r="9454" spans="5:11" x14ac:dyDescent="0.25">
      <c r="E9454" s="5" t="s">
        <v>202</v>
      </c>
      <c r="F9454" s="1" t="s">
        <v>117</v>
      </c>
      <c r="G9454" s="2">
        <v>44416</v>
      </c>
      <c r="H9454" s="5">
        <v>0</v>
      </c>
      <c r="I9454" s="24" t="str">
        <f>VLOOKUP($E9454,Mapping!$A$2:$C$502,3,0)</f>
        <v>S1</v>
      </c>
      <c r="J9454" s="24" t="str">
        <f>VLOOKUP($E9454,Mapping!$A$2:$C$502,2,0)</f>
        <v>Facebook AEO AAA</v>
      </c>
      <c r="K9454" s="24" t="str">
        <f>VLOOKUP(G9454,Mapping!$E$2:$F$246,2,0)</f>
        <v>S2</v>
      </c>
    </row>
    <row r="9455" spans="5:11" x14ac:dyDescent="0.25">
      <c r="E9455" s="5" t="s">
        <v>203</v>
      </c>
      <c r="F9455" s="1" t="s">
        <v>117</v>
      </c>
      <c r="G9455" s="2">
        <v>44416</v>
      </c>
      <c r="H9455" s="5">
        <v>11670.2118931689</v>
      </c>
      <c r="I9455" s="24" t="str">
        <f>VLOOKUP($E9455,Mapping!$A$2:$C$502,3,0)</f>
        <v>S2</v>
      </c>
      <c r="J9455" s="24" t="str">
        <f>VLOOKUP($E9455,Mapping!$A$2:$C$502,2,0)</f>
        <v>Facebook AEO AAA</v>
      </c>
      <c r="K9455" s="24" t="str">
        <f>VLOOKUP(G9455,Mapping!$E$2:$F$246,2,0)</f>
        <v>S2</v>
      </c>
    </row>
    <row r="9456" spans="5:11" x14ac:dyDescent="0.25">
      <c r="E9456" s="5" t="s">
        <v>243</v>
      </c>
      <c r="F9456" s="1" t="s">
        <v>117</v>
      </c>
      <c r="G9456" s="2">
        <v>44416</v>
      </c>
      <c r="H9456" s="5">
        <v>0</v>
      </c>
      <c r="I9456" s="24" t="str">
        <f>VLOOKUP($E9456,Mapping!$A$2:$C$502,3,0)</f>
        <v>S3</v>
      </c>
      <c r="J9456" s="24" t="str">
        <f>VLOOKUP($E9456,Mapping!$A$2:$C$502,2,0)</f>
        <v>Facebook AEO AAA</v>
      </c>
      <c r="K9456" s="24" t="str">
        <f>VLOOKUP(G9456,Mapping!$E$2:$F$246,2,0)</f>
        <v>S2</v>
      </c>
    </row>
    <row r="9457" spans="5:11" x14ac:dyDescent="0.25">
      <c r="E9457" s="5" t="s">
        <v>204</v>
      </c>
      <c r="F9457" s="1" t="s">
        <v>117</v>
      </c>
      <c r="G9457" s="2">
        <v>44416</v>
      </c>
      <c r="H9457" s="5">
        <v>0</v>
      </c>
      <c r="I9457" s="24" t="str">
        <f>VLOOKUP($E9457,Mapping!$A$2:$C$502,3,0)</f>
        <v>Pre</v>
      </c>
      <c r="J9457" s="24" t="str">
        <f>VLOOKUP($E9457,Mapping!$A$2:$C$502,2,0)</f>
        <v>Facebook AEO AAA</v>
      </c>
      <c r="K9457" s="24" t="str">
        <f>VLOOKUP(G9457,Mapping!$E$2:$F$246,2,0)</f>
        <v>S2</v>
      </c>
    </row>
    <row r="9458" spans="5:11" x14ac:dyDescent="0.25">
      <c r="E9458" s="5" t="s">
        <v>205</v>
      </c>
      <c r="F9458" s="1" t="s">
        <v>117</v>
      </c>
      <c r="G9458" s="2">
        <v>44416</v>
      </c>
      <c r="H9458" s="5">
        <v>0</v>
      </c>
      <c r="I9458" s="24" t="str">
        <f>VLOOKUP($E9458,Mapping!$A$2:$C$502,3,0)</f>
        <v>S1</v>
      </c>
      <c r="J9458" s="24" t="str">
        <f>VLOOKUP($E9458,Mapping!$A$2:$C$502,2,0)</f>
        <v>Facebook AEO BAU</v>
      </c>
      <c r="K9458" s="24" t="str">
        <f>VLOOKUP(G9458,Mapping!$E$2:$F$246,2,0)</f>
        <v>S2</v>
      </c>
    </row>
    <row r="9459" spans="5:11" x14ac:dyDescent="0.25">
      <c r="E9459" s="5" t="s">
        <v>206</v>
      </c>
      <c r="F9459" s="1" t="s">
        <v>117</v>
      </c>
      <c r="G9459" s="2">
        <v>44416</v>
      </c>
      <c r="H9459" s="5">
        <v>23445.166440371398</v>
      </c>
      <c r="I9459" s="24" t="str">
        <f>VLOOKUP($E9459,Mapping!$A$2:$C$502,3,0)</f>
        <v>S2</v>
      </c>
      <c r="J9459" s="24" t="str">
        <f>VLOOKUP($E9459,Mapping!$A$2:$C$502,2,0)</f>
        <v>Facebook AEO BAU</v>
      </c>
      <c r="K9459" s="24" t="str">
        <f>VLOOKUP(G9459,Mapping!$E$2:$F$246,2,0)</f>
        <v>S2</v>
      </c>
    </row>
    <row r="9460" spans="5:11" x14ac:dyDescent="0.25">
      <c r="E9460" s="5" t="s">
        <v>244</v>
      </c>
      <c r="F9460" s="1" t="s">
        <v>117</v>
      </c>
      <c r="G9460" s="2">
        <v>44416</v>
      </c>
      <c r="H9460" s="5">
        <v>0</v>
      </c>
      <c r="I9460" s="24" t="str">
        <f>VLOOKUP($E9460,Mapping!$A$2:$C$502,3,0)</f>
        <v>S3</v>
      </c>
      <c r="J9460" s="24" t="str">
        <f>VLOOKUP($E9460,Mapping!$A$2:$C$502,2,0)</f>
        <v>Facebook AEO BAU</v>
      </c>
      <c r="K9460" s="24" t="str">
        <f>VLOOKUP(G9460,Mapping!$E$2:$F$246,2,0)</f>
        <v>S2</v>
      </c>
    </row>
    <row r="9461" spans="5:11" x14ac:dyDescent="0.25">
      <c r="E9461" s="5" t="s">
        <v>207</v>
      </c>
      <c r="F9461" s="1" t="s">
        <v>117</v>
      </c>
      <c r="G9461" s="2">
        <v>44416</v>
      </c>
      <c r="H9461" s="5">
        <v>0</v>
      </c>
      <c r="I9461" s="24" t="str">
        <f>VLOOKUP($E9461,Mapping!$A$2:$C$502,3,0)</f>
        <v>Pre</v>
      </c>
      <c r="J9461" s="24" t="str">
        <f>VLOOKUP($E9461,Mapping!$A$2:$C$502,2,0)</f>
        <v>Facebook AEO BAU</v>
      </c>
      <c r="K9461" s="24" t="str">
        <f>VLOOKUP(G9461,Mapping!$E$2:$F$246,2,0)</f>
        <v>S2</v>
      </c>
    </row>
    <row r="9462" spans="5:11" x14ac:dyDescent="0.25">
      <c r="E9462" s="5" t="s">
        <v>208</v>
      </c>
      <c r="F9462" s="1" t="s">
        <v>117</v>
      </c>
      <c r="G9462" s="2">
        <v>44416</v>
      </c>
      <c r="H9462" s="5">
        <v>0</v>
      </c>
      <c r="I9462" s="24" t="str">
        <f>VLOOKUP($E9462,Mapping!$A$2:$C$502,3,0)</f>
        <v>Pre</v>
      </c>
      <c r="J9462" s="24" t="str">
        <f>VLOOKUP($E9462,Mapping!$A$2:$C$502,2,0)</f>
        <v>Facebook VO AAA</v>
      </c>
      <c r="K9462" s="24" t="str">
        <f>VLOOKUP(G9462,Mapping!$E$2:$F$246,2,0)</f>
        <v>S2</v>
      </c>
    </row>
    <row r="9463" spans="5:11" x14ac:dyDescent="0.25">
      <c r="E9463" s="5" t="s">
        <v>209</v>
      </c>
      <c r="F9463" s="1" t="s">
        <v>117</v>
      </c>
      <c r="G9463" s="2">
        <v>44416</v>
      </c>
      <c r="H9463" s="5">
        <v>0</v>
      </c>
      <c r="I9463" s="24" t="str">
        <f>VLOOKUP($E9463,Mapping!$A$2:$C$502,3,0)</f>
        <v>S1</v>
      </c>
      <c r="J9463" s="24" t="str">
        <f>VLOOKUP($E9463,Mapping!$A$2:$C$502,2,0)</f>
        <v>Facebook VO AAA</v>
      </c>
      <c r="K9463" s="24" t="str">
        <f>VLOOKUP(G9463,Mapping!$E$2:$F$246,2,0)</f>
        <v>S2</v>
      </c>
    </row>
    <row r="9464" spans="5:11" x14ac:dyDescent="0.25">
      <c r="E9464" s="5" t="s">
        <v>210</v>
      </c>
      <c r="F9464" s="1" t="s">
        <v>117</v>
      </c>
      <c r="G9464" s="2">
        <v>44416</v>
      </c>
      <c r="H9464" s="5">
        <v>4651.8258721534503</v>
      </c>
      <c r="I9464" s="24" t="str">
        <f>VLOOKUP($E9464,Mapping!$A$2:$C$502,3,0)</f>
        <v>S2</v>
      </c>
      <c r="J9464" s="24" t="str">
        <f>VLOOKUP($E9464,Mapping!$A$2:$C$502,2,0)</f>
        <v>Facebook VO AAA</v>
      </c>
      <c r="K9464" s="24" t="str">
        <f>VLOOKUP(G9464,Mapping!$E$2:$F$246,2,0)</f>
        <v>S2</v>
      </c>
    </row>
    <row r="9465" spans="5:11" x14ac:dyDescent="0.25">
      <c r="E9465" s="5" t="s">
        <v>245</v>
      </c>
      <c r="F9465" s="1" t="s">
        <v>117</v>
      </c>
      <c r="G9465" s="2">
        <v>44416</v>
      </c>
      <c r="H9465" s="5">
        <v>0</v>
      </c>
      <c r="I9465" s="24" t="str">
        <f>VLOOKUP($E9465,Mapping!$A$2:$C$502,3,0)</f>
        <v>S3</v>
      </c>
      <c r="J9465" s="24" t="str">
        <f>VLOOKUP($E9465,Mapping!$A$2:$C$502,2,0)</f>
        <v>Facebook VO AAA</v>
      </c>
      <c r="K9465" s="24" t="str">
        <f>VLOOKUP(G9465,Mapping!$E$2:$F$246,2,0)</f>
        <v>S2</v>
      </c>
    </row>
    <row r="9466" spans="5:11" x14ac:dyDescent="0.25">
      <c r="E9466" s="5" t="s">
        <v>211</v>
      </c>
      <c r="F9466" s="1" t="s">
        <v>117</v>
      </c>
      <c r="G9466" s="2">
        <v>44416</v>
      </c>
      <c r="H9466" s="5">
        <v>0</v>
      </c>
      <c r="I9466" s="24" t="str">
        <f>VLOOKUP($E9466,Mapping!$A$2:$C$502,3,0)</f>
        <v>Pre</v>
      </c>
      <c r="J9466" s="24" t="str">
        <f>VLOOKUP($E9466,Mapping!$A$2:$C$502,2,0)</f>
        <v>Facebook VO BAU</v>
      </c>
      <c r="K9466" s="24" t="str">
        <f>VLOOKUP(G9466,Mapping!$E$2:$F$246,2,0)</f>
        <v>S2</v>
      </c>
    </row>
    <row r="9467" spans="5:11" x14ac:dyDescent="0.25">
      <c r="E9467" s="5" t="s">
        <v>212</v>
      </c>
      <c r="F9467" s="1" t="s">
        <v>117</v>
      </c>
      <c r="G9467" s="2">
        <v>44416</v>
      </c>
      <c r="H9467" s="5">
        <v>0</v>
      </c>
      <c r="I9467" s="24" t="str">
        <f>VLOOKUP($E9467,Mapping!$A$2:$C$502,3,0)</f>
        <v>S1</v>
      </c>
      <c r="J9467" s="24" t="str">
        <f>VLOOKUP($E9467,Mapping!$A$2:$C$502,2,0)</f>
        <v>Facebook VO BAU</v>
      </c>
      <c r="K9467" s="24" t="str">
        <f>VLOOKUP(G9467,Mapping!$E$2:$F$246,2,0)</f>
        <v>S2</v>
      </c>
    </row>
    <row r="9468" spans="5:11" x14ac:dyDescent="0.25">
      <c r="E9468" s="5" t="s">
        <v>213</v>
      </c>
      <c r="F9468" s="1" t="s">
        <v>117</v>
      </c>
      <c r="G9468" s="2">
        <v>44416</v>
      </c>
      <c r="H9468" s="5">
        <v>6426.95227241256</v>
      </c>
      <c r="I9468" s="24" t="str">
        <f>VLOOKUP($E9468,Mapping!$A$2:$C$502,3,0)</f>
        <v>S2</v>
      </c>
      <c r="J9468" s="24" t="str">
        <f>VLOOKUP($E9468,Mapping!$A$2:$C$502,2,0)</f>
        <v>Facebook VO BAU</v>
      </c>
      <c r="K9468" s="24" t="str">
        <f>VLOOKUP(G9468,Mapping!$E$2:$F$246,2,0)</f>
        <v>S2</v>
      </c>
    </row>
    <row r="9469" spans="5:11" x14ac:dyDescent="0.25">
      <c r="E9469" s="5" t="s">
        <v>246</v>
      </c>
      <c r="F9469" s="1" t="s">
        <v>117</v>
      </c>
      <c r="G9469" s="2">
        <v>44416</v>
      </c>
      <c r="H9469" s="5">
        <v>0</v>
      </c>
      <c r="I9469" s="24" t="str">
        <f>VLOOKUP($E9469,Mapping!$A$2:$C$502,3,0)</f>
        <v>S3</v>
      </c>
      <c r="J9469" s="24" t="str">
        <f>VLOOKUP($E9469,Mapping!$A$2:$C$502,2,0)</f>
        <v>Facebook VO BAU</v>
      </c>
      <c r="K9469" s="24" t="str">
        <f>VLOOKUP(G9469,Mapping!$E$2:$F$246,2,0)</f>
        <v>S2</v>
      </c>
    </row>
    <row r="9470" spans="5:11" x14ac:dyDescent="0.25">
      <c r="E9470" s="5" t="s">
        <v>214</v>
      </c>
      <c r="F9470" s="1" t="s">
        <v>117</v>
      </c>
      <c r="G9470" s="2">
        <v>44416</v>
      </c>
      <c r="H9470" s="5">
        <v>0</v>
      </c>
      <c r="I9470" s="24" t="str">
        <f>VLOOKUP($E9470,Mapping!$A$2:$C$502,3,0)</f>
        <v>Pre</v>
      </c>
      <c r="J9470" s="24" t="str">
        <f>VLOOKUP($E9470,Mapping!$A$2:$C$502,2,0)</f>
        <v>Facebook VO Dynamic</v>
      </c>
      <c r="K9470" s="24" t="str">
        <f>VLOOKUP(G9470,Mapping!$E$2:$F$246,2,0)</f>
        <v>S2</v>
      </c>
    </row>
    <row r="9471" spans="5:11" x14ac:dyDescent="0.25">
      <c r="E9471" s="5" t="s">
        <v>215</v>
      </c>
      <c r="F9471" s="1" t="s">
        <v>117</v>
      </c>
      <c r="G9471" s="2">
        <v>44416</v>
      </c>
      <c r="H9471" s="5">
        <v>0</v>
      </c>
      <c r="I9471" s="24" t="str">
        <f>VLOOKUP($E9471,Mapping!$A$2:$C$502,3,0)</f>
        <v>S1</v>
      </c>
      <c r="J9471" s="24" t="str">
        <f>VLOOKUP($E9471,Mapping!$A$2:$C$502,2,0)</f>
        <v>Facebook VO Dynamic</v>
      </c>
      <c r="K9471" s="24" t="str">
        <f>VLOOKUP(G9471,Mapping!$E$2:$F$246,2,0)</f>
        <v>S2</v>
      </c>
    </row>
    <row r="9472" spans="5:11" x14ac:dyDescent="0.25">
      <c r="E9472" s="5" t="s">
        <v>216</v>
      </c>
      <c r="F9472" s="1" t="s">
        <v>117</v>
      </c>
      <c r="G9472" s="2">
        <v>44416</v>
      </c>
      <c r="H9472" s="5">
        <v>0</v>
      </c>
      <c r="I9472" s="24" t="str">
        <f>VLOOKUP($E9472,Mapping!$A$2:$C$502,3,0)</f>
        <v>Pre</v>
      </c>
      <c r="J9472" s="24" t="str">
        <f>VLOOKUP($E9472,Mapping!$A$2:$C$502,2,0)</f>
        <v>Google Display</v>
      </c>
      <c r="K9472" s="24" t="str">
        <f>VLOOKUP(G9472,Mapping!$E$2:$F$246,2,0)</f>
        <v>S2</v>
      </c>
    </row>
    <row r="9473" spans="5:11" x14ac:dyDescent="0.25">
      <c r="E9473" s="5" t="s">
        <v>217</v>
      </c>
      <c r="F9473" s="1" t="s">
        <v>117</v>
      </c>
      <c r="G9473" s="2">
        <v>44416</v>
      </c>
      <c r="H9473" s="5">
        <v>0</v>
      </c>
      <c r="I9473" s="24">
        <f>VLOOKUP($E9473,Mapping!$A$2:$C$502,3,0)</f>
        <v>0</v>
      </c>
      <c r="J9473" s="24" t="str">
        <f>VLOOKUP($E9473,Mapping!$A$2:$C$502,2,0)</f>
        <v>Google Display</v>
      </c>
      <c r="K9473" s="24" t="str">
        <f>VLOOKUP(G9473,Mapping!$E$2:$F$246,2,0)</f>
        <v>S2</v>
      </c>
    </row>
    <row r="9474" spans="5:11" x14ac:dyDescent="0.25">
      <c r="E9474" s="5" t="s">
        <v>229</v>
      </c>
      <c r="F9474" s="1" t="s">
        <v>117</v>
      </c>
      <c r="G9474" s="2">
        <v>44416</v>
      </c>
      <c r="H9474" s="5">
        <v>7259.5071399570197</v>
      </c>
      <c r="I9474" s="24">
        <f>VLOOKUP($E9474,Mapping!$A$2:$C$502,3,0)</f>
        <v>0</v>
      </c>
      <c r="J9474" s="24" t="str">
        <f>VLOOKUP($E9474,Mapping!$A$2:$C$502,2,0)</f>
        <v>Google Display</v>
      </c>
      <c r="K9474" s="24" t="str">
        <f>VLOOKUP(G9474,Mapping!$E$2:$F$246,2,0)</f>
        <v>S2</v>
      </c>
    </row>
    <row r="9475" spans="5:11" x14ac:dyDescent="0.25">
      <c r="E9475" s="5" t="s">
        <v>218</v>
      </c>
      <c r="F9475" s="1" t="s">
        <v>117</v>
      </c>
      <c r="G9475" s="2">
        <v>44416</v>
      </c>
      <c r="H9475" s="5">
        <v>0</v>
      </c>
      <c r="I9475" s="24">
        <f>VLOOKUP($E9475,Mapping!$A$2:$C$502,3,0)</f>
        <v>0</v>
      </c>
      <c r="J9475" s="24" t="str">
        <f>VLOOKUP($E9475,Mapping!$A$2:$C$502,2,0)</f>
        <v>Google Display</v>
      </c>
      <c r="K9475" s="24" t="str">
        <f>VLOOKUP(G9475,Mapping!$E$2:$F$246,2,0)</f>
        <v>S2</v>
      </c>
    </row>
    <row r="9476" spans="5:11" x14ac:dyDescent="0.25">
      <c r="E9476" s="5" t="s">
        <v>230</v>
      </c>
      <c r="F9476" s="1" t="s">
        <v>117</v>
      </c>
      <c r="G9476" s="2">
        <v>44416</v>
      </c>
      <c r="H9476" s="5">
        <v>0</v>
      </c>
      <c r="I9476" s="24" t="str">
        <f>VLOOKUP($E9476,Mapping!$A$2:$C$502,3,0)</f>
        <v>S1</v>
      </c>
      <c r="J9476" s="24" t="str">
        <f>VLOOKUP($E9476,Mapping!$A$2:$C$502,2,0)</f>
        <v>Google Display</v>
      </c>
      <c r="K9476" s="24" t="str">
        <f>VLOOKUP(G9476,Mapping!$E$2:$F$246,2,0)</f>
        <v>S2</v>
      </c>
    </row>
    <row r="9477" spans="5:11" x14ac:dyDescent="0.25">
      <c r="E9477" s="5" t="s">
        <v>219</v>
      </c>
      <c r="F9477" s="1" t="s">
        <v>117</v>
      </c>
      <c r="G9477" s="2">
        <v>44416</v>
      </c>
      <c r="H9477" s="5">
        <v>0</v>
      </c>
      <c r="I9477" s="24" t="str">
        <f>VLOOKUP($E9477,Mapping!$A$2:$C$502,3,0)</f>
        <v>Pre</v>
      </c>
      <c r="J9477" s="24" t="str">
        <f>VLOOKUP($E9477,Mapping!$A$2:$C$502,2,0)</f>
        <v>Google Youtube</v>
      </c>
      <c r="K9477" s="24" t="str">
        <f>VLOOKUP(G9477,Mapping!$E$2:$F$246,2,0)</f>
        <v>S2</v>
      </c>
    </row>
    <row r="9478" spans="5:11" x14ac:dyDescent="0.25">
      <c r="E9478" s="5" t="s">
        <v>220</v>
      </c>
      <c r="F9478" s="1" t="s">
        <v>117</v>
      </c>
      <c r="G9478" s="2">
        <v>44416</v>
      </c>
      <c r="H9478" s="5">
        <v>0</v>
      </c>
      <c r="I9478" s="24">
        <f>VLOOKUP($E9478,Mapping!$A$2:$C$502,3,0)</f>
        <v>0</v>
      </c>
      <c r="J9478" s="24" t="str">
        <f>VLOOKUP($E9478,Mapping!$A$2:$C$502,2,0)</f>
        <v>Google Youtube</v>
      </c>
      <c r="K9478" s="24" t="str">
        <f>VLOOKUP(G9478,Mapping!$E$2:$F$246,2,0)</f>
        <v>S2</v>
      </c>
    </row>
    <row r="9479" spans="5:11" x14ac:dyDescent="0.25">
      <c r="E9479" s="5" t="s">
        <v>231</v>
      </c>
      <c r="F9479" s="1" t="s">
        <v>117</v>
      </c>
      <c r="G9479" s="2">
        <v>44416</v>
      </c>
      <c r="H9479" s="5">
        <v>11573.0400144869</v>
      </c>
      <c r="I9479" s="24">
        <f>VLOOKUP($E9479,Mapping!$A$2:$C$502,3,0)</f>
        <v>0</v>
      </c>
      <c r="J9479" s="24" t="str">
        <f>VLOOKUP($E9479,Mapping!$A$2:$C$502,2,0)</f>
        <v>Google Youtube</v>
      </c>
      <c r="K9479" s="24" t="str">
        <f>VLOOKUP(G9479,Mapping!$E$2:$F$246,2,0)</f>
        <v>S2</v>
      </c>
    </row>
    <row r="9480" spans="5:11" x14ac:dyDescent="0.25">
      <c r="E9480" s="5" t="s">
        <v>221</v>
      </c>
      <c r="F9480" s="1" t="s">
        <v>117</v>
      </c>
      <c r="G9480" s="2">
        <v>44416</v>
      </c>
      <c r="H9480" s="5">
        <v>0</v>
      </c>
      <c r="I9480" s="24">
        <f>VLOOKUP($E9480,Mapping!$A$2:$C$502,3,0)</f>
        <v>0</v>
      </c>
      <c r="J9480" s="24" t="str">
        <f>VLOOKUP($E9480,Mapping!$A$2:$C$502,2,0)</f>
        <v>Google Youtube</v>
      </c>
      <c r="K9480" s="24" t="str">
        <f>VLOOKUP(G9480,Mapping!$E$2:$F$246,2,0)</f>
        <v>S2</v>
      </c>
    </row>
    <row r="9481" spans="5:11" x14ac:dyDescent="0.25">
      <c r="E9481" s="5" t="s">
        <v>232</v>
      </c>
      <c r="F9481" s="1" t="s">
        <v>117</v>
      </c>
      <c r="G9481" s="2">
        <v>44416</v>
      </c>
      <c r="H9481" s="5">
        <v>0</v>
      </c>
      <c r="I9481" s="24" t="str">
        <f>VLOOKUP($E9481,Mapping!$A$2:$C$502,3,0)</f>
        <v>S1</v>
      </c>
      <c r="J9481" s="24" t="str">
        <f>VLOOKUP($E9481,Mapping!$A$2:$C$502,2,0)</f>
        <v>Google Youtube</v>
      </c>
      <c r="K9481" s="24" t="str">
        <f>VLOOKUP(G9481,Mapping!$E$2:$F$246,2,0)</f>
        <v>S2</v>
      </c>
    </row>
    <row r="9482" spans="5:11" x14ac:dyDescent="0.25">
      <c r="E9482" s="5" t="s">
        <v>73</v>
      </c>
      <c r="F9482" s="1" t="s">
        <v>117</v>
      </c>
      <c r="G9482" s="2">
        <v>44416</v>
      </c>
      <c r="H9482" s="5">
        <v>282876.95580592903</v>
      </c>
      <c r="I9482" s="24">
        <f>VLOOKUP($E9482,Mapping!$A$2:$C$502,3,0)</f>
        <v>0</v>
      </c>
      <c r="J9482" s="24">
        <f>VLOOKUP($E9482,Mapping!$A$2:$C$502,2,0)</f>
        <v>0</v>
      </c>
      <c r="K9482" s="24" t="str">
        <f>VLOOKUP(G9482,Mapping!$E$2:$F$246,2,0)</f>
        <v>S2</v>
      </c>
    </row>
    <row r="9483" spans="5:11" x14ac:dyDescent="0.25">
      <c r="E9483" s="5" t="s">
        <v>149</v>
      </c>
      <c r="F9483" s="1" t="s">
        <v>117</v>
      </c>
      <c r="G9483" s="2">
        <v>44416</v>
      </c>
      <c r="H9483" s="5">
        <v>0</v>
      </c>
      <c r="I9483" s="24">
        <f>VLOOKUP($E9483,Mapping!$A$2:$C$502,3,0)</f>
        <v>0</v>
      </c>
      <c r="J9483" s="24" t="str">
        <f>VLOOKUP($E9483,Mapping!$A$2:$C$502,2,0)</f>
        <v>Event After Effect</v>
      </c>
      <c r="K9483" s="24" t="str">
        <f>VLOOKUP(G9483,Mapping!$E$2:$F$246,2,0)</f>
        <v>S2</v>
      </c>
    </row>
    <row r="9484" spans="5:11" x14ac:dyDescent="0.25">
      <c r="E9484" s="5" t="s">
        <v>150</v>
      </c>
      <c r="F9484" s="1" t="s">
        <v>117</v>
      </c>
      <c r="G9484" s="2">
        <v>44416</v>
      </c>
      <c r="H9484" s="5">
        <v>0</v>
      </c>
      <c r="I9484" s="24">
        <f>VLOOKUP($E9484,Mapping!$A$2:$C$502,3,0)</f>
        <v>0</v>
      </c>
      <c r="J9484" s="24" t="str">
        <f>VLOOKUP($E9484,Mapping!$A$2:$C$502,2,0)</f>
        <v>Internal Event</v>
      </c>
      <c r="K9484" s="24" t="str">
        <f>VLOOKUP(G9484,Mapping!$E$2:$F$246,2,0)</f>
        <v>S2</v>
      </c>
    </row>
    <row r="9485" spans="5:11" x14ac:dyDescent="0.25">
      <c r="E9485" s="5" t="s">
        <v>151</v>
      </c>
      <c r="F9485" s="1" t="s">
        <v>117</v>
      </c>
      <c r="G9485" s="2">
        <v>44416</v>
      </c>
      <c r="H9485" s="5">
        <v>0</v>
      </c>
      <c r="I9485" s="24">
        <f>VLOOKUP($E9485,Mapping!$A$2:$C$502,3,0)</f>
        <v>0</v>
      </c>
      <c r="J9485" s="24" t="str">
        <f>VLOOKUP($E9485,Mapping!$A$2:$C$502,2,0)</f>
        <v>Internal Event</v>
      </c>
      <c r="K9485" s="24" t="str">
        <f>VLOOKUP(G9485,Mapping!$E$2:$F$246,2,0)</f>
        <v>S2</v>
      </c>
    </row>
    <row r="9486" spans="5:11" x14ac:dyDescent="0.25">
      <c r="E9486" s="5" t="s">
        <v>152</v>
      </c>
      <c r="F9486" s="1" t="s">
        <v>117</v>
      </c>
      <c r="G9486" s="2">
        <v>44416</v>
      </c>
      <c r="H9486" s="5">
        <v>-31851.912154859601</v>
      </c>
      <c r="I9486" s="24">
        <f>VLOOKUP($E9486,Mapping!$A$2:$C$502,3,0)</f>
        <v>0</v>
      </c>
      <c r="J9486" s="24" t="str">
        <f>VLOOKUP($E9486,Mapping!$A$2:$C$502,2,0)</f>
        <v>Internal Event</v>
      </c>
      <c r="K9486" s="24" t="str">
        <f>VLOOKUP(G9486,Mapping!$E$2:$F$246,2,0)</f>
        <v>S2</v>
      </c>
    </row>
    <row r="9487" spans="5:11" x14ac:dyDescent="0.25">
      <c r="E9487" s="5" t="s">
        <v>153</v>
      </c>
      <c r="F9487" s="1" t="s">
        <v>117</v>
      </c>
      <c r="G9487" s="2">
        <v>44416</v>
      </c>
      <c r="H9487" s="5">
        <v>0</v>
      </c>
      <c r="I9487" s="24">
        <f>VLOOKUP($E9487,Mapping!$A$2:$C$502,3,0)</f>
        <v>0</v>
      </c>
      <c r="J9487" s="24" t="str">
        <f>VLOOKUP($E9487,Mapping!$A$2:$C$502,2,0)</f>
        <v>Monday Effect</v>
      </c>
      <c r="K9487" s="24" t="str">
        <f>VLOOKUP(G9487,Mapping!$E$2:$F$246,2,0)</f>
        <v>S2</v>
      </c>
    </row>
    <row r="9488" spans="5:11" x14ac:dyDescent="0.25">
      <c r="E9488" s="5" t="s">
        <v>154</v>
      </c>
      <c r="F9488" s="1" t="s">
        <v>117</v>
      </c>
      <c r="G9488" s="2">
        <v>44416</v>
      </c>
      <c r="H9488" s="5">
        <v>0</v>
      </c>
      <c r="I9488" s="24">
        <f>VLOOKUP($E9488,Mapping!$A$2:$C$502,3,0)</f>
        <v>0</v>
      </c>
      <c r="J9488" s="24" t="str">
        <f>VLOOKUP($E9488,Mapping!$A$2:$C$502,2,0)</f>
        <v>New Content</v>
      </c>
      <c r="K9488" s="24" t="str">
        <f>VLOOKUP(G9488,Mapping!$E$2:$F$246,2,0)</f>
        <v>S2</v>
      </c>
    </row>
    <row r="9489" spans="5:11" x14ac:dyDescent="0.25">
      <c r="E9489" s="5" t="s">
        <v>155</v>
      </c>
      <c r="F9489" s="1" t="s">
        <v>117</v>
      </c>
      <c r="G9489" s="2">
        <v>44416</v>
      </c>
      <c r="H9489" s="5">
        <v>0</v>
      </c>
      <c r="I9489" s="24">
        <f>VLOOKUP($E9489,Mapping!$A$2:$C$502,3,0)</f>
        <v>0</v>
      </c>
      <c r="J9489" s="24" t="str">
        <f>VLOOKUP($E9489,Mapping!$A$2:$C$502,2,0)</f>
        <v>Internal Event</v>
      </c>
      <c r="K9489" s="24" t="str">
        <f>VLOOKUP(G9489,Mapping!$E$2:$F$246,2,0)</f>
        <v>S2</v>
      </c>
    </row>
    <row r="9490" spans="5:11" x14ac:dyDescent="0.25">
      <c r="E9490" s="5" t="s">
        <v>156</v>
      </c>
      <c r="F9490" s="1" t="s">
        <v>117</v>
      </c>
      <c r="G9490" s="2">
        <v>44416</v>
      </c>
      <c r="H9490" s="5">
        <v>0</v>
      </c>
      <c r="I9490" s="24">
        <f>VLOOKUP($E9490,Mapping!$A$2:$C$502,3,0)</f>
        <v>0</v>
      </c>
      <c r="J9490" s="24" t="str">
        <f>VLOOKUP($E9490,Mapping!$A$2:$C$502,2,0)</f>
        <v>Internal Event</v>
      </c>
      <c r="K9490" s="24" t="str">
        <f>VLOOKUP(G9490,Mapping!$E$2:$F$246,2,0)</f>
        <v>S2</v>
      </c>
    </row>
    <row r="9491" spans="5:11" x14ac:dyDescent="0.25">
      <c r="E9491" s="5" t="s">
        <v>233</v>
      </c>
      <c r="F9491" s="1" t="s">
        <v>117</v>
      </c>
      <c r="G9491" s="2">
        <v>44416</v>
      </c>
      <c r="H9491" s="5">
        <v>294.94471936462003</v>
      </c>
      <c r="I9491" s="24" t="str">
        <f>VLOOKUP($E9491,Mapping!$A$2:$C$502,3,0)</f>
        <v>S2</v>
      </c>
      <c r="J9491" s="24" t="str">
        <f>VLOOKUP($E9491,Mapping!$A$2:$C$502,2,0)</f>
        <v>Reddit</v>
      </c>
      <c r="K9491" s="24" t="str">
        <f>VLOOKUP(G9491,Mapping!$E$2:$F$246,2,0)</f>
        <v>S2</v>
      </c>
    </row>
    <row r="9492" spans="5:11" x14ac:dyDescent="0.25">
      <c r="E9492" s="5" t="s">
        <v>158</v>
      </c>
      <c r="F9492" s="1" t="s">
        <v>117</v>
      </c>
      <c r="G9492" s="2">
        <v>44416</v>
      </c>
      <c r="H9492" s="5">
        <v>0</v>
      </c>
      <c r="I9492" s="24">
        <f>VLOOKUP($E9492,Mapping!$A$2:$C$502,3,0)</f>
        <v>0</v>
      </c>
      <c r="J9492" s="24" t="str">
        <f>VLOOKUP($E9492,Mapping!$A$2:$C$502,2,0)</f>
        <v>Internal Event</v>
      </c>
      <c r="K9492" s="24" t="str">
        <f>VLOOKUP(G9492,Mapping!$E$2:$F$246,2,0)</f>
        <v>S2</v>
      </c>
    </row>
    <row r="9493" spans="5:11" x14ac:dyDescent="0.25">
      <c r="E9493" s="5" t="s">
        <v>159</v>
      </c>
      <c r="F9493" s="1" t="s">
        <v>117</v>
      </c>
      <c r="G9493" s="2">
        <v>44416</v>
      </c>
      <c r="H9493" s="5">
        <v>0</v>
      </c>
      <c r="I9493" s="24">
        <f>VLOOKUP($E9493,Mapping!$A$2:$C$502,3,0)</f>
        <v>0</v>
      </c>
      <c r="J9493" s="24" t="str">
        <f>VLOOKUP($E9493,Mapping!$A$2:$C$502,2,0)</f>
        <v>Event After Effect</v>
      </c>
      <c r="K9493" s="24" t="str">
        <f>VLOOKUP(G9493,Mapping!$E$2:$F$246,2,0)</f>
        <v>S2</v>
      </c>
    </row>
    <row r="9494" spans="5:11" x14ac:dyDescent="0.25">
      <c r="E9494" s="5" t="s">
        <v>160</v>
      </c>
      <c r="F9494" s="1" t="s">
        <v>117</v>
      </c>
      <c r="G9494" s="2">
        <v>44416</v>
      </c>
      <c r="H9494" s="5">
        <v>0</v>
      </c>
      <c r="I9494" s="24">
        <f>VLOOKUP($E9494,Mapping!$A$2:$C$502,3,0)</f>
        <v>0</v>
      </c>
      <c r="J9494" s="24" t="str">
        <f>VLOOKUP($E9494,Mapping!$A$2:$C$502,2,0)</f>
        <v>Event After Effect</v>
      </c>
      <c r="K9494" s="24" t="str">
        <f>VLOOKUP(G9494,Mapping!$E$2:$F$246,2,0)</f>
        <v>S2</v>
      </c>
    </row>
    <row r="9495" spans="5:11" x14ac:dyDescent="0.25">
      <c r="E9495" s="5" t="s">
        <v>161</v>
      </c>
      <c r="F9495" s="1" t="s">
        <v>117</v>
      </c>
      <c r="G9495" s="2">
        <v>44416</v>
      </c>
      <c r="H9495" s="5">
        <v>0</v>
      </c>
      <c r="I9495" s="24">
        <f>VLOOKUP($E9495,Mapping!$A$2:$C$502,3,0)</f>
        <v>0</v>
      </c>
      <c r="J9495" s="24" t="str">
        <f>VLOOKUP($E9495,Mapping!$A$2:$C$502,2,0)</f>
        <v>Internal Event</v>
      </c>
      <c r="K9495" s="24" t="str">
        <f>VLOOKUP(G9495,Mapping!$E$2:$F$246,2,0)</f>
        <v>S2</v>
      </c>
    </row>
    <row r="9496" spans="5:11" x14ac:dyDescent="0.25">
      <c r="E9496" s="5" t="s">
        <v>162</v>
      </c>
      <c r="F9496" s="1" t="s">
        <v>117</v>
      </c>
      <c r="G9496" s="2">
        <v>44416</v>
      </c>
      <c r="H9496" s="5">
        <v>0</v>
      </c>
      <c r="I9496" s="24">
        <f>VLOOKUP($E9496,Mapping!$A$2:$C$502,3,0)</f>
        <v>0</v>
      </c>
      <c r="J9496" s="24" t="str">
        <f>VLOOKUP($E9496,Mapping!$A$2:$C$502,2,0)</f>
        <v>Tuesday Effect</v>
      </c>
      <c r="K9496" s="24" t="str">
        <f>VLOOKUP(G9496,Mapping!$E$2:$F$246,2,0)</f>
        <v>S2</v>
      </c>
    </row>
    <row r="9497" spans="5:11" x14ac:dyDescent="0.25">
      <c r="E9497" s="5" t="s">
        <v>222</v>
      </c>
      <c r="F9497" s="1" t="s">
        <v>117</v>
      </c>
      <c r="G9497" s="2">
        <v>44416</v>
      </c>
      <c r="H9497" s="5">
        <v>0</v>
      </c>
      <c r="I9497" s="24" t="str">
        <f>VLOOKUP($E9497,Mapping!$A$2:$C$502,3,0)</f>
        <v>Pre</v>
      </c>
      <c r="J9497" s="24" t="str">
        <f>VLOOKUP($E9497,Mapping!$A$2:$C$502,2,0)</f>
        <v>Unity</v>
      </c>
      <c r="K9497" s="24" t="str">
        <f>VLOOKUP(G9497,Mapping!$E$2:$F$246,2,0)</f>
        <v>S2</v>
      </c>
    </row>
    <row r="9498" spans="5:11" x14ac:dyDescent="0.25">
      <c r="E9498" s="5" t="s">
        <v>234</v>
      </c>
      <c r="F9498" s="1" t="s">
        <v>117</v>
      </c>
      <c r="G9498" s="2">
        <v>44416</v>
      </c>
      <c r="H9498" s="5">
        <v>0</v>
      </c>
      <c r="I9498" s="24" t="str">
        <f>VLOOKUP($E9498,Mapping!$A$2:$C$502,3,0)</f>
        <v>S1</v>
      </c>
      <c r="J9498" s="24" t="str">
        <f>VLOOKUP($E9498,Mapping!$A$2:$C$502,2,0)</f>
        <v>Unity</v>
      </c>
      <c r="K9498" s="24" t="str">
        <f>VLOOKUP(G9498,Mapping!$E$2:$F$246,2,0)</f>
        <v>S2</v>
      </c>
    </row>
    <row r="9499" spans="5:11" x14ac:dyDescent="0.25">
      <c r="E9499" s="5" t="s">
        <v>235</v>
      </c>
      <c r="F9499" s="1" t="s">
        <v>117</v>
      </c>
      <c r="G9499" s="2">
        <v>44416</v>
      </c>
      <c r="H9499" s="5">
        <v>4806.3892310031597</v>
      </c>
      <c r="I9499" s="24" t="str">
        <f>VLOOKUP($E9499,Mapping!$A$2:$C$502,3,0)</f>
        <v>S2</v>
      </c>
      <c r="J9499" s="24" t="str">
        <f>VLOOKUP($E9499,Mapping!$A$2:$C$502,2,0)</f>
        <v>Unity</v>
      </c>
      <c r="K9499" s="24" t="str">
        <f>VLOOKUP(G9499,Mapping!$E$2:$F$246,2,0)</f>
        <v>S2</v>
      </c>
    </row>
    <row r="9500" spans="5:11" x14ac:dyDescent="0.25">
      <c r="E9500" s="5" t="s">
        <v>247</v>
      </c>
      <c r="F9500" s="1" t="s">
        <v>117</v>
      </c>
      <c r="G9500" s="2">
        <v>44416</v>
      </c>
      <c r="H9500" s="5">
        <v>0</v>
      </c>
      <c r="I9500" s="24" t="str">
        <f>VLOOKUP($E9500,Mapping!$A$2:$C$502,3,0)</f>
        <v>S3</v>
      </c>
      <c r="J9500" s="24" t="str">
        <f>VLOOKUP($E9500,Mapping!$A$2:$C$502,2,0)</f>
        <v>Unity</v>
      </c>
      <c r="K9500" s="24" t="str">
        <f>VLOOKUP(G9500,Mapping!$E$2:$F$246,2,0)</f>
        <v>S2</v>
      </c>
    </row>
    <row r="9501" spans="5:11" x14ac:dyDescent="0.25">
      <c r="E9501" s="5" t="s">
        <v>200</v>
      </c>
      <c r="F9501" s="1" t="s">
        <v>117</v>
      </c>
      <c r="G9501" s="2">
        <v>44417</v>
      </c>
      <c r="H9501" s="5">
        <v>6768.4137644259299</v>
      </c>
      <c r="I9501" s="24">
        <f>VLOOKUP($E9501,Mapping!$A$2:$C$502,3,0)</f>
        <v>0</v>
      </c>
      <c r="J9501" s="24" t="str">
        <f>VLOOKUP($E9501,Mapping!$A$2:$C$502,2,0)</f>
        <v>Apple Search</v>
      </c>
      <c r="K9501" s="24" t="str">
        <f>VLOOKUP(G9501,Mapping!$E$2:$F$246,2,0)</f>
        <v>S2</v>
      </c>
    </row>
    <row r="9502" spans="5:11" x14ac:dyDescent="0.25">
      <c r="E9502" s="5" t="s">
        <v>227</v>
      </c>
      <c r="F9502" s="1" t="s">
        <v>117</v>
      </c>
      <c r="G9502" s="2">
        <v>44417</v>
      </c>
      <c r="H9502" s="5">
        <v>17792.6248087104</v>
      </c>
      <c r="I9502" s="24">
        <f>VLOOKUP($E9502,Mapping!$A$2:$C$502,3,0)</f>
        <v>0</v>
      </c>
      <c r="J9502" s="24" t="str">
        <f>VLOOKUP($E9502,Mapping!$A$2:$C$502,2,0)</f>
        <v>Applovin Rewarded</v>
      </c>
      <c r="K9502" s="24" t="str">
        <f>VLOOKUP(G9502,Mapping!$E$2:$F$246,2,0)</f>
        <v>S2</v>
      </c>
    </row>
    <row r="9503" spans="5:11" x14ac:dyDescent="0.25">
      <c r="E9503" s="5" t="s">
        <v>201</v>
      </c>
      <c r="F9503" s="1" t="s">
        <v>117</v>
      </c>
      <c r="G9503" s="2">
        <v>44417</v>
      </c>
      <c r="H9503" s="5">
        <v>6698.3549198279698</v>
      </c>
      <c r="I9503" s="24">
        <f>VLOOKUP($E9503,Mapping!$A$2:$C$502,3,0)</f>
        <v>0</v>
      </c>
      <c r="J9503" s="24" t="str">
        <f>VLOOKUP($E9503,Mapping!$A$2:$C$502,2,0)</f>
        <v>Applovin Video</v>
      </c>
      <c r="K9503" s="24" t="str">
        <f>VLOOKUP(G9503,Mapping!$E$2:$F$246,2,0)</f>
        <v>S2</v>
      </c>
    </row>
    <row r="9504" spans="5:11" x14ac:dyDescent="0.25">
      <c r="E9504" s="5" t="s">
        <v>143</v>
      </c>
      <c r="F9504" s="1" t="s">
        <v>117</v>
      </c>
      <c r="G9504" s="2">
        <v>44417</v>
      </c>
      <c r="H9504" s="5">
        <v>0</v>
      </c>
      <c r="I9504" s="24">
        <f>VLOOKUP($E9504,Mapping!$A$2:$C$502,3,0)</f>
        <v>0</v>
      </c>
      <c r="J9504" s="24" t="str">
        <f>VLOOKUP($E9504,Mapping!$A$2:$C$502,2,0)</f>
        <v>Bug Fix</v>
      </c>
      <c r="K9504" s="24" t="str">
        <f>VLOOKUP(G9504,Mapping!$E$2:$F$246,2,0)</f>
        <v>S2</v>
      </c>
    </row>
    <row r="9505" spans="5:11" x14ac:dyDescent="0.25">
      <c r="E9505" s="5" t="s">
        <v>144</v>
      </c>
      <c r="F9505" s="1" t="s">
        <v>117</v>
      </c>
      <c r="G9505" s="2">
        <v>44417</v>
      </c>
      <c r="H9505" s="5">
        <v>0</v>
      </c>
      <c r="I9505" s="24">
        <f>VLOOKUP($E9505,Mapping!$A$2:$C$502,3,0)</f>
        <v>0</v>
      </c>
      <c r="J9505" s="24" t="str">
        <f>VLOOKUP($E9505,Mapping!$A$2:$C$502,2,0)</f>
        <v>Bug Fix</v>
      </c>
      <c r="K9505" s="24" t="str">
        <f>VLOOKUP(G9505,Mapping!$E$2:$F$246,2,0)</f>
        <v>S2</v>
      </c>
    </row>
    <row r="9506" spans="5:11" x14ac:dyDescent="0.25">
      <c r="E9506" s="5" t="s">
        <v>226</v>
      </c>
      <c r="F9506" s="1" t="s">
        <v>117</v>
      </c>
      <c r="G9506" s="2">
        <v>44417</v>
      </c>
      <c r="H9506" s="5">
        <v>0</v>
      </c>
      <c r="I9506" s="24">
        <f>VLOOKUP($E9506,Mapping!$A$2:$C$502,3,0)</f>
        <v>0</v>
      </c>
      <c r="J9506" s="24" t="str">
        <f>VLOOKUP($E9506,Mapping!$A$2:$C$502,2,0)</f>
        <v>Bug Fix</v>
      </c>
      <c r="K9506" s="24" t="str">
        <f>VLOOKUP(G9506,Mapping!$E$2:$F$246,2,0)</f>
        <v>S2</v>
      </c>
    </row>
    <row r="9507" spans="5:11" x14ac:dyDescent="0.25">
      <c r="E9507" s="5" t="s">
        <v>146</v>
      </c>
      <c r="F9507" s="1" t="s">
        <v>117</v>
      </c>
      <c r="G9507" s="2">
        <v>44417</v>
      </c>
      <c r="H9507" s="5">
        <v>0</v>
      </c>
      <c r="I9507" s="24">
        <f>VLOOKUP($E9507,Mapping!$A$2:$C$502,3,0)</f>
        <v>0</v>
      </c>
      <c r="J9507" s="24" t="str">
        <f>VLOOKUP($E9507,Mapping!$A$2:$C$502,2,0)</f>
        <v>Event After Effect</v>
      </c>
      <c r="K9507" s="24" t="str">
        <f>VLOOKUP(G9507,Mapping!$E$2:$F$246,2,0)</f>
        <v>S2</v>
      </c>
    </row>
    <row r="9508" spans="5:11" x14ac:dyDescent="0.25">
      <c r="E9508" s="5" t="s">
        <v>228</v>
      </c>
      <c r="F9508" s="1" t="s">
        <v>117</v>
      </c>
      <c r="G9508" s="2">
        <v>44417</v>
      </c>
      <c r="H9508" s="5">
        <v>3558.8866834599198</v>
      </c>
      <c r="I9508" s="24">
        <f>VLOOKUP($E9508,Mapping!$A$2:$C$502,3,0)</f>
        <v>0</v>
      </c>
      <c r="J9508" s="24" t="str">
        <f>VLOOKUP($E9508,Mapping!$A$2:$C$502,2,0)</f>
        <v>Bytedance Global</v>
      </c>
      <c r="K9508" s="24" t="str">
        <f>VLOOKUP(G9508,Mapping!$E$2:$F$246,2,0)</f>
        <v>S2</v>
      </c>
    </row>
    <row r="9509" spans="5:11" x14ac:dyDescent="0.25">
      <c r="E9509" s="5" t="s">
        <v>180</v>
      </c>
      <c r="F9509" s="1" t="s">
        <v>117</v>
      </c>
      <c r="G9509" s="2">
        <v>44417</v>
      </c>
      <c r="H9509" s="5">
        <v>-11276.8997214675</v>
      </c>
      <c r="I9509" s="24">
        <f>VLOOKUP($E9509,Mapping!$A$2:$C$502,3,0)</f>
        <v>0</v>
      </c>
      <c r="J9509" s="24" t="str">
        <f>VLOOKUP($E9509,Mapping!$A$2:$C$502,2,0)</f>
        <v>Lords Mobile</v>
      </c>
      <c r="K9509" s="24" t="str">
        <f>VLOOKUP(G9509,Mapping!$E$2:$F$246,2,0)</f>
        <v>S2</v>
      </c>
    </row>
    <row r="9510" spans="5:11" x14ac:dyDescent="0.25">
      <c r="E9510" s="5" t="s">
        <v>181</v>
      </c>
      <c r="F9510" s="1" t="s">
        <v>117</v>
      </c>
      <c r="G9510" s="2">
        <v>44417</v>
      </c>
      <c r="H9510" s="5">
        <v>-4556.48039160598</v>
      </c>
      <c r="I9510" s="24">
        <f>VLOOKUP($E9510,Mapping!$A$2:$C$502,3,0)</f>
        <v>0</v>
      </c>
      <c r="J9510" s="24" t="str">
        <f>VLOOKUP($E9510,Mapping!$A$2:$C$502,2,0)</f>
        <v>Rise of Kingdom</v>
      </c>
      <c r="K9510" s="24" t="str">
        <f>VLOOKUP(G9510,Mapping!$E$2:$F$246,2,0)</f>
        <v>S2</v>
      </c>
    </row>
    <row r="9511" spans="5:11" x14ac:dyDescent="0.25">
      <c r="E9511" s="5" t="s">
        <v>182</v>
      </c>
      <c r="F9511" s="1" t="s">
        <v>117</v>
      </c>
      <c r="G9511" s="2">
        <v>44417</v>
      </c>
      <c r="H9511" s="5">
        <v>-53064.79492824</v>
      </c>
      <c r="I9511" s="24">
        <f>VLOOKUP($E9511,Mapping!$A$2:$C$502,3,0)</f>
        <v>0</v>
      </c>
      <c r="J9511" s="24" t="str">
        <f>VLOOKUP($E9511,Mapping!$A$2:$C$502,2,0)</f>
        <v>West Game</v>
      </c>
      <c r="K9511" s="24" t="str">
        <f>VLOOKUP(G9511,Mapping!$E$2:$F$246,2,0)</f>
        <v>S2</v>
      </c>
    </row>
    <row r="9512" spans="5:11" x14ac:dyDescent="0.25">
      <c r="E9512" s="5" t="s">
        <v>148</v>
      </c>
      <c r="F9512" s="1" t="s">
        <v>117</v>
      </c>
      <c r="G9512" s="2">
        <v>44417</v>
      </c>
      <c r="H9512" s="5">
        <v>0</v>
      </c>
      <c r="I9512" s="24">
        <f>VLOOKUP($E9512,Mapping!$A$2:$C$502,3,0)</f>
        <v>0</v>
      </c>
      <c r="J9512" s="24" t="str">
        <f>VLOOKUP($E9512,Mapping!$A$2:$C$502,2,0)</f>
        <v>Event After Effect</v>
      </c>
      <c r="K9512" s="24" t="str">
        <f>VLOOKUP(G9512,Mapping!$E$2:$F$246,2,0)</f>
        <v>S2</v>
      </c>
    </row>
    <row r="9513" spans="5:11" x14ac:dyDescent="0.25">
      <c r="E9513" s="5" t="s">
        <v>202</v>
      </c>
      <c r="F9513" s="1" t="s">
        <v>117</v>
      </c>
      <c r="G9513" s="2">
        <v>44417</v>
      </c>
      <c r="H9513" s="5">
        <v>0</v>
      </c>
      <c r="I9513" s="24" t="str">
        <f>VLOOKUP($E9513,Mapping!$A$2:$C$502,3,0)</f>
        <v>S1</v>
      </c>
      <c r="J9513" s="24" t="str">
        <f>VLOOKUP($E9513,Mapping!$A$2:$C$502,2,0)</f>
        <v>Facebook AEO AAA</v>
      </c>
      <c r="K9513" s="24" t="str">
        <f>VLOOKUP(G9513,Mapping!$E$2:$F$246,2,0)</f>
        <v>S2</v>
      </c>
    </row>
    <row r="9514" spans="5:11" x14ac:dyDescent="0.25">
      <c r="E9514" s="5" t="s">
        <v>203</v>
      </c>
      <c r="F9514" s="1" t="s">
        <v>117</v>
      </c>
      <c r="G9514" s="2">
        <v>44417</v>
      </c>
      <c r="H9514" s="5">
        <v>10819.3969509748</v>
      </c>
      <c r="I9514" s="24" t="str">
        <f>VLOOKUP($E9514,Mapping!$A$2:$C$502,3,0)</f>
        <v>S2</v>
      </c>
      <c r="J9514" s="24" t="str">
        <f>VLOOKUP($E9514,Mapping!$A$2:$C$502,2,0)</f>
        <v>Facebook AEO AAA</v>
      </c>
      <c r="K9514" s="24" t="str">
        <f>VLOOKUP(G9514,Mapping!$E$2:$F$246,2,0)</f>
        <v>S2</v>
      </c>
    </row>
    <row r="9515" spans="5:11" x14ac:dyDescent="0.25">
      <c r="E9515" s="5" t="s">
        <v>243</v>
      </c>
      <c r="F9515" s="1" t="s">
        <v>117</v>
      </c>
      <c r="G9515" s="2">
        <v>44417</v>
      </c>
      <c r="H9515" s="5">
        <v>0</v>
      </c>
      <c r="I9515" s="24" t="str">
        <f>VLOOKUP($E9515,Mapping!$A$2:$C$502,3,0)</f>
        <v>S3</v>
      </c>
      <c r="J9515" s="24" t="str">
        <f>VLOOKUP($E9515,Mapping!$A$2:$C$502,2,0)</f>
        <v>Facebook AEO AAA</v>
      </c>
      <c r="K9515" s="24" t="str">
        <f>VLOOKUP(G9515,Mapping!$E$2:$F$246,2,0)</f>
        <v>S2</v>
      </c>
    </row>
    <row r="9516" spans="5:11" x14ac:dyDescent="0.25">
      <c r="E9516" s="5" t="s">
        <v>204</v>
      </c>
      <c r="F9516" s="1" t="s">
        <v>117</v>
      </c>
      <c r="G9516" s="2">
        <v>44417</v>
      </c>
      <c r="H9516" s="5">
        <v>0</v>
      </c>
      <c r="I9516" s="24" t="str">
        <f>VLOOKUP($E9516,Mapping!$A$2:$C$502,3,0)</f>
        <v>Pre</v>
      </c>
      <c r="J9516" s="24" t="str">
        <f>VLOOKUP($E9516,Mapping!$A$2:$C$502,2,0)</f>
        <v>Facebook AEO AAA</v>
      </c>
      <c r="K9516" s="24" t="str">
        <f>VLOOKUP(G9516,Mapping!$E$2:$F$246,2,0)</f>
        <v>S2</v>
      </c>
    </row>
    <row r="9517" spans="5:11" x14ac:dyDescent="0.25">
      <c r="E9517" s="5" t="s">
        <v>205</v>
      </c>
      <c r="F9517" s="1" t="s">
        <v>117</v>
      </c>
      <c r="G9517" s="2">
        <v>44417</v>
      </c>
      <c r="H9517" s="5">
        <v>0</v>
      </c>
      <c r="I9517" s="24" t="str">
        <f>VLOOKUP($E9517,Mapping!$A$2:$C$502,3,0)</f>
        <v>S1</v>
      </c>
      <c r="J9517" s="24" t="str">
        <f>VLOOKUP($E9517,Mapping!$A$2:$C$502,2,0)</f>
        <v>Facebook AEO BAU</v>
      </c>
      <c r="K9517" s="24" t="str">
        <f>VLOOKUP(G9517,Mapping!$E$2:$F$246,2,0)</f>
        <v>S2</v>
      </c>
    </row>
    <row r="9518" spans="5:11" x14ac:dyDescent="0.25">
      <c r="E9518" s="5" t="s">
        <v>206</v>
      </c>
      <c r="F9518" s="1" t="s">
        <v>117</v>
      </c>
      <c r="G9518" s="2">
        <v>44417</v>
      </c>
      <c r="H9518" s="5">
        <v>24205.4713723401</v>
      </c>
      <c r="I9518" s="24" t="str">
        <f>VLOOKUP($E9518,Mapping!$A$2:$C$502,3,0)</f>
        <v>S2</v>
      </c>
      <c r="J9518" s="24" t="str">
        <f>VLOOKUP($E9518,Mapping!$A$2:$C$502,2,0)</f>
        <v>Facebook AEO BAU</v>
      </c>
      <c r="K9518" s="24" t="str">
        <f>VLOOKUP(G9518,Mapping!$E$2:$F$246,2,0)</f>
        <v>S2</v>
      </c>
    </row>
    <row r="9519" spans="5:11" x14ac:dyDescent="0.25">
      <c r="E9519" s="5" t="s">
        <v>244</v>
      </c>
      <c r="F9519" s="1" t="s">
        <v>117</v>
      </c>
      <c r="G9519" s="2">
        <v>44417</v>
      </c>
      <c r="H9519" s="5">
        <v>0</v>
      </c>
      <c r="I9519" s="24" t="str">
        <f>VLOOKUP($E9519,Mapping!$A$2:$C$502,3,0)</f>
        <v>S3</v>
      </c>
      <c r="J9519" s="24" t="str">
        <f>VLOOKUP($E9519,Mapping!$A$2:$C$502,2,0)</f>
        <v>Facebook AEO BAU</v>
      </c>
      <c r="K9519" s="24" t="str">
        <f>VLOOKUP(G9519,Mapping!$E$2:$F$246,2,0)</f>
        <v>S2</v>
      </c>
    </row>
    <row r="9520" spans="5:11" x14ac:dyDescent="0.25">
      <c r="E9520" s="5" t="s">
        <v>207</v>
      </c>
      <c r="F9520" s="1" t="s">
        <v>117</v>
      </c>
      <c r="G9520" s="2">
        <v>44417</v>
      </c>
      <c r="H9520" s="5">
        <v>0</v>
      </c>
      <c r="I9520" s="24" t="str">
        <f>VLOOKUP($E9520,Mapping!$A$2:$C$502,3,0)</f>
        <v>Pre</v>
      </c>
      <c r="J9520" s="24" t="str">
        <f>VLOOKUP($E9520,Mapping!$A$2:$C$502,2,0)</f>
        <v>Facebook AEO BAU</v>
      </c>
      <c r="K9520" s="24" t="str">
        <f>VLOOKUP(G9520,Mapping!$E$2:$F$246,2,0)</f>
        <v>S2</v>
      </c>
    </row>
    <row r="9521" spans="5:11" x14ac:dyDescent="0.25">
      <c r="E9521" s="5" t="s">
        <v>208</v>
      </c>
      <c r="F9521" s="1" t="s">
        <v>117</v>
      </c>
      <c r="G9521" s="2">
        <v>44417</v>
      </c>
      <c r="H9521" s="5">
        <v>0</v>
      </c>
      <c r="I9521" s="24" t="str">
        <f>VLOOKUP($E9521,Mapping!$A$2:$C$502,3,0)</f>
        <v>Pre</v>
      </c>
      <c r="J9521" s="24" t="str">
        <f>VLOOKUP($E9521,Mapping!$A$2:$C$502,2,0)</f>
        <v>Facebook VO AAA</v>
      </c>
      <c r="K9521" s="24" t="str">
        <f>VLOOKUP(G9521,Mapping!$E$2:$F$246,2,0)</f>
        <v>S2</v>
      </c>
    </row>
    <row r="9522" spans="5:11" x14ac:dyDescent="0.25">
      <c r="E9522" s="5" t="s">
        <v>209</v>
      </c>
      <c r="F9522" s="1" t="s">
        <v>117</v>
      </c>
      <c r="G9522" s="2">
        <v>44417</v>
      </c>
      <c r="H9522" s="5">
        <v>0</v>
      </c>
      <c r="I9522" s="24" t="str">
        <f>VLOOKUP($E9522,Mapping!$A$2:$C$502,3,0)</f>
        <v>S1</v>
      </c>
      <c r="J9522" s="24" t="str">
        <f>VLOOKUP($E9522,Mapping!$A$2:$C$502,2,0)</f>
        <v>Facebook VO AAA</v>
      </c>
      <c r="K9522" s="24" t="str">
        <f>VLOOKUP(G9522,Mapping!$E$2:$F$246,2,0)</f>
        <v>S2</v>
      </c>
    </row>
    <row r="9523" spans="5:11" x14ac:dyDescent="0.25">
      <c r="E9523" s="5" t="s">
        <v>210</v>
      </c>
      <c r="F9523" s="1" t="s">
        <v>117</v>
      </c>
      <c r="G9523" s="2">
        <v>44417</v>
      </c>
      <c r="H9523" s="5">
        <v>5321.2559603065201</v>
      </c>
      <c r="I9523" s="24" t="str">
        <f>VLOOKUP($E9523,Mapping!$A$2:$C$502,3,0)</f>
        <v>S2</v>
      </c>
      <c r="J9523" s="24" t="str">
        <f>VLOOKUP($E9523,Mapping!$A$2:$C$502,2,0)</f>
        <v>Facebook VO AAA</v>
      </c>
      <c r="K9523" s="24" t="str">
        <f>VLOOKUP(G9523,Mapping!$E$2:$F$246,2,0)</f>
        <v>S2</v>
      </c>
    </row>
    <row r="9524" spans="5:11" x14ac:dyDescent="0.25">
      <c r="E9524" s="5" t="s">
        <v>245</v>
      </c>
      <c r="F9524" s="1" t="s">
        <v>117</v>
      </c>
      <c r="G9524" s="2">
        <v>44417</v>
      </c>
      <c r="H9524" s="5">
        <v>0</v>
      </c>
      <c r="I9524" s="24" t="str">
        <f>VLOOKUP($E9524,Mapping!$A$2:$C$502,3,0)</f>
        <v>S3</v>
      </c>
      <c r="J9524" s="24" t="str">
        <f>VLOOKUP($E9524,Mapping!$A$2:$C$502,2,0)</f>
        <v>Facebook VO AAA</v>
      </c>
      <c r="K9524" s="24" t="str">
        <f>VLOOKUP(G9524,Mapping!$E$2:$F$246,2,0)</f>
        <v>S2</v>
      </c>
    </row>
    <row r="9525" spans="5:11" x14ac:dyDescent="0.25">
      <c r="E9525" s="5" t="s">
        <v>211</v>
      </c>
      <c r="F9525" s="1" t="s">
        <v>117</v>
      </c>
      <c r="G9525" s="2">
        <v>44417</v>
      </c>
      <c r="H9525" s="5">
        <v>0</v>
      </c>
      <c r="I9525" s="24" t="str">
        <f>VLOOKUP($E9525,Mapping!$A$2:$C$502,3,0)</f>
        <v>Pre</v>
      </c>
      <c r="J9525" s="24" t="str">
        <f>VLOOKUP($E9525,Mapping!$A$2:$C$502,2,0)</f>
        <v>Facebook VO BAU</v>
      </c>
      <c r="K9525" s="24" t="str">
        <f>VLOOKUP(G9525,Mapping!$E$2:$F$246,2,0)</f>
        <v>S2</v>
      </c>
    </row>
    <row r="9526" spans="5:11" x14ac:dyDescent="0.25">
      <c r="E9526" s="5" t="s">
        <v>212</v>
      </c>
      <c r="F9526" s="1" t="s">
        <v>117</v>
      </c>
      <c r="G9526" s="2">
        <v>44417</v>
      </c>
      <c r="H9526" s="5">
        <v>0</v>
      </c>
      <c r="I9526" s="24" t="str">
        <f>VLOOKUP($E9526,Mapping!$A$2:$C$502,3,0)</f>
        <v>S1</v>
      </c>
      <c r="J9526" s="24" t="str">
        <f>VLOOKUP($E9526,Mapping!$A$2:$C$502,2,0)</f>
        <v>Facebook VO BAU</v>
      </c>
      <c r="K9526" s="24" t="str">
        <f>VLOOKUP(G9526,Mapping!$E$2:$F$246,2,0)</f>
        <v>S2</v>
      </c>
    </row>
    <row r="9527" spans="5:11" x14ac:dyDescent="0.25">
      <c r="E9527" s="5" t="s">
        <v>213</v>
      </c>
      <c r="F9527" s="1" t="s">
        <v>117</v>
      </c>
      <c r="G9527" s="2">
        <v>44417</v>
      </c>
      <c r="H9527" s="5">
        <v>6398.4433708459001</v>
      </c>
      <c r="I9527" s="24" t="str">
        <f>VLOOKUP($E9527,Mapping!$A$2:$C$502,3,0)</f>
        <v>S2</v>
      </c>
      <c r="J9527" s="24" t="str">
        <f>VLOOKUP($E9527,Mapping!$A$2:$C$502,2,0)</f>
        <v>Facebook VO BAU</v>
      </c>
      <c r="K9527" s="24" t="str">
        <f>VLOOKUP(G9527,Mapping!$E$2:$F$246,2,0)</f>
        <v>S2</v>
      </c>
    </row>
    <row r="9528" spans="5:11" x14ac:dyDescent="0.25">
      <c r="E9528" s="5" t="s">
        <v>246</v>
      </c>
      <c r="F9528" s="1" t="s">
        <v>117</v>
      </c>
      <c r="G9528" s="2">
        <v>44417</v>
      </c>
      <c r="H9528" s="5">
        <v>0</v>
      </c>
      <c r="I9528" s="24" t="str">
        <f>VLOOKUP($E9528,Mapping!$A$2:$C$502,3,0)</f>
        <v>S3</v>
      </c>
      <c r="J9528" s="24" t="str">
        <f>VLOOKUP($E9528,Mapping!$A$2:$C$502,2,0)</f>
        <v>Facebook VO BAU</v>
      </c>
      <c r="K9528" s="24" t="str">
        <f>VLOOKUP(G9528,Mapping!$E$2:$F$246,2,0)</f>
        <v>S2</v>
      </c>
    </row>
    <row r="9529" spans="5:11" x14ac:dyDescent="0.25">
      <c r="E9529" s="5" t="s">
        <v>214</v>
      </c>
      <c r="F9529" s="1" t="s">
        <v>117</v>
      </c>
      <c r="G9529" s="2">
        <v>44417</v>
      </c>
      <c r="H9529" s="5">
        <v>0</v>
      </c>
      <c r="I9529" s="24" t="str">
        <f>VLOOKUP($E9529,Mapping!$A$2:$C$502,3,0)</f>
        <v>Pre</v>
      </c>
      <c r="J9529" s="24" t="str">
        <f>VLOOKUP($E9529,Mapping!$A$2:$C$502,2,0)</f>
        <v>Facebook VO Dynamic</v>
      </c>
      <c r="K9529" s="24" t="str">
        <f>VLOOKUP(G9529,Mapping!$E$2:$F$246,2,0)</f>
        <v>S2</v>
      </c>
    </row>
    <row r="9530" spans="5:11" x14ac:dyDescent="0.25">
      <c r="E9530" s="5" t="s">
        <v>215</v>
      </c>
      <c r="F9530" s="1" t="s">
        <v>117</v>
      </c>
      <c r="G9530" s="2">
        <v>44417</v>
      </c>
      <c r="H9530" s="5">
        <v>0</v>
      </c>
      <c r="I9530" s="24" t="str">
        <f>VLOOKUP($E9530,Mapping!$A$2:$C$502,3,0)</f>
        <v>S1</v>
      </c>
      <c r="J9530" s="24" t="str">
        <f>VLOOKUP($E9530,Mapping!$A$2:$C$502,2,0)</f>
        <v>Facebook VO Dynamic</v>
      </c>
      <c r="K9530" s="24" t="str">
        <f>VLOOKUP(G9530,Mapping!$E$2:$F$246,2,0)</f>
        <v>S2</v>
      </c>
    </row>
    <row r="9531" spans="5:11" x14ac:dyDescent="0.25">
      <c r="E9531" s="5" t="s">
        <v>216</v>
      </c>
      <c r="F9531" s="1" t="s">
        <v>117</v>
      </c>
      <c r="G9531" s="2">
        <v>44417</v>
      </c>
      <c r="H9531" s="5">
        <v>0</v>
      </c>
      <c r="I9531" s="24" t="str">
        <f>VLOOKUP($E9531,Mapping!$A$2:$C$502,3,0)</f>
        <v>Pre</v>
      </c>
      <c r="J9531" s="24" t="str">
        <f>VLOOKUP($E9531,Mapping!$A$2:$C$502,2,0)</f>
        <v>Google Display</v>
      </c>
      <c r="K9531" s="24" t="str">
        <f>VLOOKUP(G9531,Mapping!$E$2:$F$246,2,0)</f>
        <v>S2</v>
      </c>
    </row>
    <row r="9532" spans="5:11" x14ac:dyDescent="0.25">
      <c r="E9532" s="5" t="s">
        <v>217</v>
      </c>
      <c r="F9532" s="1" t="s">
        <v>117</v>
      </c>
      <c r="G9532" s="2">
        <v>44417</v>
      </c>
      <c r="H9532" s="5">
        <v>220.109742095641</v>
      </c>
      <c r="I9532" s="24">
        <f>VLOOKUP($E9532,Mapping!$A$2:$C$502,3,0)</f>
        <v>0</v>
      </c>
      <c r="J9532" s="24" t="str">
        <f>VLOOKUP($E9532,Mapping!$A$2:$C$502,2,0)</f>
        <v>Google Display</v>
      </c>
      <c r="K9532" s="24" t="str">
        <f>VLOOKUP(G9532,Mapping!$E$2:$F$246,2,0)</f>
        <v>S2</v>
      </c>
    </row>
    <row r="9533" spans="5:11" x14ac:dyDescent="0.25">
      <c r="E9533" s="5" t="s">
        <v>229</v>
      </c>
      <c r="F9533" s="1" t="s">
        <v>117</v>
      </c>
      <c r="G9533" s="2">
        <v>44417</v>
      </c>
      <c r="H9533" s="5">
        <v>4113.0077473343199</v>
      </c>
      <c r="I9533" s="24">
        <f>VLOOKUP($E9533,Mapping!$A$2:$C$502,3,0)</f>
        <v>0</v>
      </c>
      <c r="J9533" s="24" t="str">
        <f>VLOOKUP($E9533,Mapping!$A$2:$C$502,2,0)</f>
        <v>Google Display</v>
      </c>
      <c r="K9533" s="24" t="str">
        <f>VLOOKUP(G9533,Mapping!$E$2:$F$246,2,0)</f>
        <v>S2</v>
      </c>
    </row>
    <row r="9534" spans="5:11" x14ac:dyDescent="0.25">
      <c r="E9534" s="5" t="s">
        <v>218</v>
      </c>
      <c r="F9534" s="1" t="s">
        <v>117</v>
      </c>
      <c r="G9534" s="2">
        <v>44417</v>
      </c>
      <c r="H9534" s="5">
        <v>0</v>
      </c>
      <c r="I9534" s="24">
        <f>VLOOKUP($E9534,Mapping!$A$2:$C$502,3,0)</f>
        <v>0</v>
      </c>
      <c r="J9534" s="24" t="str">
        <f>VLOOKUP($E9534,Mapping!$A$2:$C$502,2,0)</f>
        <v>Google Display</v>
      </c>
      <c r="K9534" s="24" t="str">
        <f>VLOOKUP(G9534,Mapping!$E$2:$F$246,2,0)</f>
        <v>S2</v>
      </c>
    </row>
    <row r="9535" spans="5:11" x14ac:dyDescent="0.25">
      <c r="E9535" s="5" t="s">
        <v>230</v>
      </c>
      <c r="F9535" s="1" t="s">
        <v>117</v>
      </c>
      <c r="G9535" s="2">
        <v>44417</v>
      </c>
      <c r="H9535" s="5">
        <v>0</v>
      </c>
      <c r="I9535" s="24" t="str">
        <f>VLOOKUP($E9535,Mapping!$A$2:$C$502,3,0)</f>
        <v>S1</v>
      </c>
      <c r="J9535" s="24" t="str">
        <f>VLOOKUP($E9535,Mapping!$A$2:$C$502,2,0)</f>
        <v>Google Display</v>
      </c>
      <c r="K9535" s="24" t="str">
        <f>VLOOKUP(G9535,Mapping!$E$2:$F$246,2,0)</f>
        <v>S2</v>
      </c>
    </row>
    <row r="9536" spans="5:11" x14ac:dyDescent="0.25">
      <c r="E9536" s="5" t="s">
        <v>219</v>
      </c>
      <c r="F9536" s="1" t="s">
        <v>117</v>
      </c>
      <c r="G9536" s="2">
        <v>44417</v>
      </c>
      <c r="H9536" s="5">
        <v>0</v>
      </c>
      <c r="I9536" s="24" t="str">
        <f>VLOOKUP($E9536,Mapping!$A$2:$C$502,3,0)</f>
        <v>Pre</v>
      </c>
      <c r="J9536" s="24" t="str">
        <f>VLOOKUP($E9536,Mapping!$A$2:$C$502,2,0)</f>
        <v>Google Youtube</v>
      </c>
      <c r="K9536" s="24" t="str">
        <f>VLOOKUP(G9536,Mapping!$E$2:$F$246,2,0)</f>
        <v>S2</v>
      </c>
    </row>
    <row r="9537" spans="5:11" x14ac:dyDescent="0.25">
      <c r="E9537" s="5" t="s">
        <v>220</v>
      </c>
      <c r="F9537" s="1" t="s">
        <v>117</v>
      </c>
      <c r="G9537" s="2">
        <v>44417</v>
      </c>
      <c r="H9537" s="5">
        <v>10588.619443019201</v>
      </c>
      <c r="I9537" s="24">
        <f>VLOOKUP($E9537,Mapping!$A$2:$C$502,3,0)</f>
        <v>0</v>
      </c>
      <c r="J9537" s="24" t="str">
        <f>VLOOKUP($E9537,Mapping!$A$2:$C$502,2,0)</f>
        <v>Google Youtube</v>
      </c>
      <c r="K9537" s="24" t="str">
        <f>VLOOKUP(G9537,Mapping!$E$2:$F$246,2,0)</f>
        <v>S2</v>
      </c>
    </row>
    <row r="9538" spans="5:11" x14ac:dyDescent="0.25">
      <c r="E9538" s="5" t="s">
        <v>231</v>
      </c>
      <c r="F9538" s="1" t="s">
        <v>117</v>
      </c>
      <c r="G9538" s="2">
        <v>44417</v>
      </c>
      <c r="H9538" s="5">
        <v>11803.313831576899</v>
      </c>
      <c r="I9538" s="24">
        <f>VLOOKUP($E9538,Mapping!$A$2:$C$502,3,0)</f>
        <v>0</v>
      </c>
      <c r="J9538" s="24" t="str">
        <f>VLOOKUP($E9538,Mapping!$A$2:$C$502,2,0)</f>
        <v>Google Youtube</v>
      </c>
      <c r="K9538" s="24" t="str">
        <f>VLOOKUP(G9538,Mapping!$E$2:$F$246,2,0)</f>
        <v>S2</v>
      </c>
    </row>
    <row r="9539" spans="5:11" x14ac:dyDescent="0.25">
      <c r="E9539" s="5" t="s">
        <v>221</v>
      </c>
      <c r="F9539" s="1" t="s">
        <v>117</v>
      </c>
      <c r="G9539" s="2">
        <v>44417</v>
      </c>
      <c r="H9539" s="5">
        <v>0</v>
      </c>
      <c r="I9539" s="24">
        <f>VLOOKUP($E9539,Mapping!$A$2:$C$502,3,0)</f>
        <v>0</v>
      </c>
      <c r="J9539" s="24" t="str">
        <f>VLOOKUP($E9539,Mapping!$A$2:$C$502,2,0)</f>
        <v>Google Youtube</v>
      </c>
      <c r="K9539" s="24" t="str">
        <f>VLOOKUP(G9539,Mapping!$E$2:$F$246,2,0)</f>
        <v>S2</v>
      </c>
    </row>
    <row r="9540" spans="5:11" x14ac:dyDescent="0.25">
      <c r="E9540" s="5" t="s">
        <v>232</v>
      </c>
      <c r="F9540" s="1" t="s">
        <v>117</v>
      </c>
      <c r="G9540" s="2">
        <v>44417</v>
      </c>
      <c r="H9540" s="5">
        <v>0</v>
      </c>
      <c r="I9540" s="24" t="str">
        <f>VLOOKUP($E9540,Mapping!$A$2:$C$502,3,0)</f>
        <v>S1</v>
      </c>
      <c r="J9540" s="24" t="str">
        <f>VLOOKUP($E9540,Mapping!$A$2:$C$502,2,0)</f>
        <v>Google Youtube</v>
      </c>
      <c r="K9540" s="24" t="str">
        <f>VLOOKUP(G9540,Mapping!$E$2:$F$246,2,0)</f>
        <v>S2</v>
      </c>
    </row>
    <row r="9541" spans="5:11" x14ac:dyDescent="0.25">
      <c r="E9541" s="5" t="s">
        <v>73</v>
      </c>
      <c r="F9541" s="1" t="s">
        <v>117</v>
      </c>
      <c r="G9541" s="2">
        <v>44417</v>
      </c>
      <c r="H9541" s="5">
        <v>282876.95580592903</v>
      </c>
      <c r="I9541" s="24">
        <f>VLOOKUP($E9541,Mapping!$A$2:$C$502,3,0)</f>
        <v>0</v>
      </c>
      <c r="J9541" s="24">
        <f>VLOOKUP($E9541,Mapping!$A$2:$C$502,2,0)</f>
        <v>0</v>
      </c>
      <c r="K9541" s="24" t="str">
        <f>VLOOKUP(G9541,Mapping!$E$2:$F$246,2,0)</f>
        <v>S2</v>
      </c>
    </row>
    <row r="9542" spans="5:11" x14ac:dyDescent="0.25">
      <c r="E9542" s="5" t="s">
        <v>149</v>
      </c>
      <c r="F9542" s="1" t="s">
        <v>117</v>
      </c>
      <c r="G9542" s="2">
        <v>44417</v>
      </c>
      <c r="H9542" s="5">
        <v>0</v>
      </c>
      <c r="I9542" s="24">
        <f>VLOOKUP($E9542,Mapping!$A$2:$C$502,3,0)</f>
        <v>0</v>
      </c>
      <c r="J9542" s="24" t="str">
        <f>VLOOKUP($E9542,Mapping!$A$2:$C$502,2,0)</f>
        <v>Event After Effect</v>
      </c>
      <c r="K9542" s="24" t="str">
        <f>VLOOKUP(G9542,Mapping!$E$2:$F$246,2,0)</f>
        <v>S2</v>
      </c>
    </row>
    <row r="9543" spans="5:11" x14ac:dyDescent="0.25">
      <c r="E9543" s="5" t="s">
        <v>150</v>
      </c>
      <c r="F9543" s="1" t="s">
        <v>117</v>
      </c>
      <c r="G9543" s="2">
        <v>44417</v>
      </c>
      <c r="H9543" s="5">
        <v>0</v>
      </c>
      <c r="I9543" s="24">
        <f>VLOOKUP($E9543,Mapping!$A$2:$C$502,3,0)</f>
        <v>0</v>
      </c>
      <c r="J9543" s="24" t="str">
        <f>VLOOKUP($E9543,Mapping!$A$2:$C$502,2,0)</f>
        <v>Internal Event</v>
      </c>
      <c r="K9543" s="24" t="str">
        <f>VLOOKUP(G9543,Mapping!$E$2:$F$246,2,0)</f>
        <v>S2</v>
      </c>
    </row>
    <row r="9544" spans="5:11" x14ac:dyDescent="0.25">
      <c r="E9544" s="5" t="s">
        <v>151</v>
      </c>
      <c r="F9544" s="1" t="s">
        <v>117</v>
      </c>
      <c r="G9544" s="2">
        <v>44417</v>
      </c>
      <c r="H9544" s="5">
        <v>0</v>
      </c>
      <c r="I9544" s="24">
        <f>VLOOKUP($E9544,Mapping!$A$2:$C$502,3,0)</f>
        <v>0</v>
      </c>
      <c r="J9544" s="24" t="str">
        <f>VLOOKUP($E9544,Mapping!$A$2:$C$502,2,0)</f>
        <v>Internal Event</v>
      </c>
      <c r="K9544" s="24" t="str">
        <f>VLOOKUP(G9544,Mapping!$E$2:$F$246,2,0)</f>
        <v>S2</v>
      </c>
    </row>
    <row r="9545" spans="5:11" x14ac:dyDescent="0.25">
      <c r="E9545" s="5" t="s">
        <v>152</v>
      </c>
      <c r="F9545" s="1" t="s">
        <v>117</v>
      </c>
      <c r="G9545" s="2">
        <v>44417</v>
      </c>
      <c r="H9545" s="5">
        <v>0</v>
      </c>
      <c r="I9545" s="24">
        <f>VLOOKUP($E9545,Mapping!$A$2:$C$502,3,0)</f>
        <v>0</v>
      </c>
      <c r="J9545" s="24" t="str">
        <f>VLOOKUP($E9545,Mapping!$A$2:$C$502,2,0)</f>
        <v>Internal Event</v>
      </c>
      <c r="K9545" s="24" t="str">
        <f>VLOOKUP(G9545,Mapping!$E$2:$F$246,2,0)</f>
        <v>S2</v>
      </c>
    </row>
    <row r="9546" spans="5:11" x14ac:dyDescent="0.25">
      <c r="E9546" s="5" t="s">
        <v>153</v>
      </c>
      <c r="F9546" s="1" t="s">
        <v>117</v>
      </c>
      <c r="G9546" s="2">
        <v>44417</v>
      </c>
      <c r="H9546" s="5">
        <v>-26587.378751716002</v>
      </c>
      <c r="I9546" s="24">
        <f>VLOOKUP($E9546,Mapping!$A$2:$C$502,3,0)</f>
        <v>0</v>
      </c>
      <c r="J9546" s="24" t="str">
        <f>VLOOKUP($E9546,Mapping!$A$2:$C$502,2,0)</f>
        <v>Monday Effect</v>
      </c>
      <c r="K9546" s="24" t="str">
        <f>VLOOKUP(G9546,Mapping!$E$2:$F$246,2,0)</f>
        <v>S2</v>
      </c>
    </row>
    <row r="9547" spans="5:11" x14ac:dyDescent="0.25">
      <c r="E9547" s="5" t="s">
        <v>154</v>
      </c>
      <c r="F9547" s="1" t="s">
        <v>117</v>
      </c>
      <c r="G9547" s="2">
        <v>44417</v>
      </c>
      <c r="H9547" s="5">
        <v>0</v>
      </c>
      <c r="I9547" s="24">
        <f>VLOOKUP($E9547,Mapping!$A$2:$C$502,3,0)</f>
        <v>0</v>
      </c>
      <c r="J9547" s="24" t="str">
        <f>VLOOKUP($E9547,Mapping!$A$2:$C$502,2,0)</f>
        <v>New Content</v>
      </c>
      <c r="K9547" s="24" t="str">
        <f>VLOOKUP(G9547,Mapping!$E$2:$F$246,2,0)</f>
        <v>S2</v>
      </c>
    </row>
    <row r="9548" spans="5:11" x14ac:dyDescent="0.25">
      <c r="E9548" s="5" t="s">
        <v>155</v>
      </c>
      <c r="F9548" s="1" t="s">
        <v>117</v>
      </c>
      <c r="G9548" s="2">
        <v>44417</v>
      </c>
      <c r="H9548" s="5">
        <v>0</v>
      </c>
      <c r="I9548" s="24">
        <f>VLOOKUP($E9548,Mapping!$A$2:$C$502,3,0)</f>
        <v>0</v>
      </c>
      <c r="J9548" s="24" t="str">
        <f>VLOOKUP($E9548,Mapping!$A$2:$C$502,2,0)</f>
        <v>Internal Event</v>
      </c>
      <c r="K9548" s="24" t="str">
        <f>VLOOKUP(G9548,Mapping!$E$2:$F$246,2,0)</f>
        <v>S2</v>
      </c>
    </row>
    <row r="9549" spans="5:11" x14ac:dyDescent="0.25">
      <c r="E9549" s="5" t="s">
        <v>156</v>
      </c>
      <c r="F9549" s="1" t="s">
        <v>117</v>
      </c>
      <c r="G9549" s="2">
        <v>44417</v>
      </c>
      <c r="H9549" s="5">
        <v>261148.578024947</v>
      </c>
      <c r="I9549" s="24">
        <f>VLOOKUP($E9549,Mapping!$A$2:$C$502,3,0)</f>
        <v>0</v>
      </c>
      <c r="J9549" s="24" t="str">
        <f>VLOOKUP($E9549,Mapping!$A$2:$C$502,2,0)</f>
        <v>Internal Event</v>
      </c>
      <c r="K9549" s="24" t="str">
        <f>VLOOKUP(G9549,Mapping!$E$2:$F$246,2,0)</f>
        <v>S2</v>
      </c>
    </row>
    <row r="9550" spans="5:11" x14ac:dyDescent="0.25">
      <c r="E9550" s="5" t="s">
        <v>233</v>
      </c>
      <c r="F9550" s="1" t="s">
        <v>117</v>
      </c>
      <c r="G9550" s="2">
        <v>44417</v>
      </c>
      <c r="H9550" s="5">
        <v>117.76942445851</v>
      </c>
      <c r="I9550" s="24" t="str">
        <f>VLOOKUP($E9550,Mapping!$A$2:$C$502,3,0)</f>
        <v>S2</v>
      </c>
      <c r="J9550" s="24" t="str">
        <f>VLOOKUP($E9550,Mapping!$A$2:$C$502,2,0)</f>
        <v>Reddit</v>
      </c>
      <c r="K9550" s="24" t="str">
        <f>VLOOKUP(G9550,Mapping!$E$2:$F$246,2,0)</f>
        <v>S2</v>
      </c>
    </row>
    <row r="9551" spans="5:11" x14ac:dyDescent="0.25">
      <c r="E9551" s="5" t="s">
        <v>158</v>
      </c>
      <c r="F9551" s="1" t="s">
        <v>117</v>
      </c>
      <c r="G9551" s="2">
        <v>44417</v>
      </c>
      <c r="H9551" s="5">
        <v>0</v>
      </c>
      <c r="I9551" s="24">
        <f>VLOOKUP($E9551,Mapping!$A$2:$C$502,3,0)</f>
        <v>0</v>
      </c>
      <c r="J9551" s="24" t="str">
        <f>VLOOKUP($E9551,Mapping!$A$2:$C$502,2,0)</f>
        <v>Internal Event</v>
      </c>
      <c r="K9551" s="24" t="str">
        <f>VLOOKUP(G9551,Mapping!$E$2:$F$246,2,0)</f>
        <v>S2</v>
      </c>
    </row>
    <row r="9552" spans="5:11" x14ac:dyDescent="0.25">
      <c r="E9552" s="5" t="s">
        <v>159</v>
      </c>
      <c r="F9552" s="1" t="s">
        <v>117</v>
      </c>
      <c r="G9552" s="2">
        <v>44417</v>
      </c>
      <c r="H9552" s="5">
        <v>0</v>
      </c>
      <c r="I9552" s="24">
        <f>VLOOKUP($E9552,Mapping!$A$2:$C$502,3,0)</f>
        <v>0</v>
      </c>
      <c r="J9552" s="24" t="str">
        <f>VLOOKUP($E9552,Mapping!$A$2:$C$502,2,0)</f>
        <v>Event After Effect</v>
      </c>
      <c r="K9552" s="24" t="str">
        <f>VLOOKUP(G9552,Mapping!$E$2:$F$246,2,0)</f>
        <v>S2</v>
      </c>
    </row>
    <row r="9553" spans="5:11" x14ac:dyDescent="0.25">
      <c r="E9553" s="5" t="s">
        <v>160</v>
      </c>
      <c r="F9553" s="1" t="s">
        <v>117</v>
      </c>
      <c r="G9553" s="2">
        <v>44417</v>
      </c>
      <c r="H9553" s="5">
        <v>0</v>
      </c>
      <c r="I9553" s="24">
        <f>VLOOKUP($E9553,Mapping!$A$2:$C$502,3,0)</f>
        <v>0</v>
      </c>
      <c r="J9553" s="24" t="str">
        <f>VLOOKUP($E9553,Mapping!$A$2:$C$502,2,0)</f>
        <v>Event After Effect</v>
      </c>
      <c r="K9553" s="24" t="str">
        <f>VLOOKUP(G9553,Mapping!$E$2:$F$246,2,0)</f>
        <v>S2</v>
      </c>
    </row>
    <row r="9554" spans="5:11" x14ac:dyDescent="0.25">
      <c r="E9554" s="5" t="s">
        <v>161</v>
      </c>
      <c r="F9554" s="1" t="s">
        <v>117</v>
      </c>
      <c r="G9554" s="2">
        <v>44417</v>
      </c>
      <c r="H9554" s="5">
        <v>0</v>
      </c>
      <c r="I9554" s="24">
        <f>VLOOKUP($E9554,Mapping!$A$2:$C$502,3,0)</f>
        <v>0</v>
      </c>
      <c r="J9554" s="24" t="str">
        <f>VLOOKUP($E9554,Mapping!$A$2:$C$502,2,0)</f>
        <v>Internal Event</v>
      </c>
      <c r="K9554" s="24" t="str">
        <f>VLOOKUP(G9554,Mapping!$E$2:$F$246,2,0)</f>
        <v>S2</v>
      </c>
    </row>
    <row r="9555" spans="5:11" x14ac:dyDescent="0.25">
      <c r="E9555" s="5" t="s">
        <v>162</v>
      </c>
      <c r="F9555" s="1" t="s">
        <v>117</v>
      </c>
      <c r="G9555" s="2">
        <v>44417</v>
      </c>
      <c r="H9555" s="5">
        <v>0</v>
      </c>
      <c r="I9555" s="24">
        <f>VLOOKUP($E9555,Mapping!$A$2:$C$502,3,0)</f>
        <v>0</v>
      </c>
      <c r="J9555" s="24" t="str">
        <f>VLOOKUP($E9555,Mapping!$A$2:$C$502,2,0)</f>
        <v>Tuesday Effect</v>
      </c>
      <c r="K9555" s="24" t="str">
        <f>VLOOKUP(G9555,Mapping!$E$2:$F$246,2,0)</f>
        <v>S2</v>
      </c>
    </row>
    <row r="9556" spans="5:11" x14ac:dyDescent="0.25">
      <c r="E9556" s="5" t="s">
        <v>222</v>
      </c>
      <c r="F9556" s="1" t="s">
        <v>117</v>
      </c>
      <c r="G9556" s="2">
        <v>44417</v>
      </c>
      <c r="H9556" s="5">
        <v>0</v>
      </c>
      <c r="I9556" s="24" t="str">
        <f>VLOOKUP($E9556,Mapping!$A$2:$C$502,3,0)</f>
        <v>Pre</v>
      </c>
      <c r="J9556" s="24" t="str">
        <f>VLOOKUP($E9556,Mapping!$A$2:$C$502,2,0)</f>
        <v>Unity</v>
      </c>
      <c r="K9556" s="24" t="str">
        <f>VLOOKUP(G9556,Mapping!$E$2:$F$246,2,0)</f>
        <v>S2</v>
      </c>
    </row>
    <row r="9557" spans="5:11" x14ac:dyDescent="0.25">
      <c r="E9557" s="5" t="s">
        <v>234</v>
      </c>
      <c r="F9557" s="1" t="s">
        <v>117</v>
      </c>
      <c r="G9557" s="2">
        <v>44417</v>
      </c>
      <c r="H9557" s="5">
        <v>0</v>
      </c>
      <c r="I9557" s="24" t="str">
        <f>VLOOKUP($E9557,Mapping!$A$2:$C$502,3,0)</f>
        <v>S1</v>
      </c>
      <c r="J9557" s="24" t="str">
        <f>VLOOKUP($E9557,Mapping!$A$2:$C$502,2,0)</f>
        <v>Unity</v>
      </c>
      <c r="K9557" s="24" t="str">
        <f>VLOOKUP(G9557,Mapping!$E$2:$F$246,2,0)</f>
        <v>S2</v>
      </c>
    </row>
    <row r="9558" spans="5:11" x14ac:dyDescent="0.25">
      <c r="E9558" s="5" t="s">
        <v>235</v>
      </c>
      <c r="F9558" s="1" t="s">
        <v>117</v>
      </c>
      <c r="G9558" s="2">
        <v>44417</v>
      </c>
      <c r="H9558" s="5">
        <v>4670.6552493843501</v>
      </c>
      <c r="I9558" s="24" t="str">
        <f>VLOOKUP($E9558,Mapping!$A$2:$C$502,3,0)</f>
        <v>S2</v>
      </c>
      <c r="J9558" s="24" t="str">
        <f>VLOOKUP($E9558,Mapping!$A$2:$C$502,2,0)</f>
        <v>Unity</v>
      </c>
      <c r="K9558" s="24" t="str">
        <f>VLOOKUP(G9558,Mapping!$E$2:$F$246,2,0)</f>
        <v>S2</v>
      </c>
    </row>
    <row r="9559" spans="5:11" x14ac:dyDescent="0.25">
      <c r="E9559" s="5" t="s">
        <v>247</v>
      </c>
      <c r="F9559" s="1" t="s">
        <v>117</v>
      </c>
      <c r="G9559" s="2">
        <v>44417</v>
      </c>
      <c r="H9559" s="5">
        <v>0</v>
      </c>
      <c r="I9559" s="24" t="str">
        <f>VLOOKUP($E9559,Mapping!$A$2:$C$502,3,0)</f>
        <v>S3</v>
      </c>
      <c r="J9559" s="24" t="str">
        <f>VLOOKUP($E9559,Mapping!$A$2:$C$502,2,0)</f>
        <v>Unity</v>
      </c>
      <c r="K9559" s="24" t="str">
        <f>VLOOKUP(G9559,Mapping!$E$2:$F$246,2,0)</f>
        <v>S2</v>
      </c>
    </row>
    <row r="9560" spans="5:11" x14ac:dyDescent="0.25">
      <c r="E9560" s="5" t="s">
        <v>200</v>
      </c>
      <c r="F9560" s="1" t="s">
        <v>117</v>
      </c>
      <c r="G9560" s="2">
        <v>44418</v>
      </c>
      <c r="H9560" s="5">
        <v>5825.1976460874203</v>
      </c>
      <c r="I9560" s="24">
        <f>VLOOKUP($E9560,Mapping!$A$2:$C$502,3,0)</f>
        <v>0</v>
      </c>
      <c r="J9560" s="24" t="str">
        <f>VLOOKUP($E9560,Mapping!$A$2:$C$502,2,0)</f>
        <v>Apple Search</v>
      </c>
      <c r="K9560" s="24" t="str">
        <f>VLOOKUP(G9560,Mapping!$E$2:$F$246,2,0)</f>
        <v>S2</v>
      </c>
    </row>
    <row r="9561" spans="5:11" x14ac:dyDescent="0.25">
      <c r="E9561" s="5" t="s">
        <v>227</v>
      </c>
      <c r="F9561" s="1" t="s">
        <v>117</v>
      </c>
      <c r="G9561" s="2">
        <v>44418</v>
      </c>
      <c r="H9561" s="5">
        <v>17443.5791033655</v>
      </c>
      <c r="I9561" s="24">
        <f>VLOOKUP($E9561,Mapping!$A$2:$C$502,3,0)</f>
        <v>0</v>
      </c>
      <c r="J9561" s="24" t="str">
        <f>VLOOKUP($E9561,Mapping!$A$2:$C$502,2,0)</f>
        <v>Applovin Rewarded</v>
      </c>
      <c r="K9561" s="24" t="str">
        <f>VLOOKUP(G9561,Mapping!$E$2:$F$246,2,0)</f>
        <v>S2</v>
      </c>
    </row>
    <row r="9562" spans="5:11" x14ac:dyDescent="0.25">
      <c r="E9562" s="5" t="s">
        <v>201</v>
      </c>
      <c r="F9562" s="1" t="s">
        <v>117</v>
      </c>
      <c r="G9562" s="2">
        <v>44418</v>
      </c>
      <c r="H9562" s="5">
        <v>6608.2751913721804</v>
      </c>
      <c r="I9562" s="24">
        <f>VLOOKUP($E9562,Mapping!$A$2:$C$502,3,0)</f>
        <v>0</v>
      </c>
      <c r="J9562" s="24" t="str">
        <f>VLOOKUP($E9562,Mapping!$A$2:$C$502,2,0)</f>
        <v>Applovin Video</v>
      </c>
      <c r="K9562" s="24" t="str">
        <f>VLOOKUP(G9562,Mapping!$E$2:$F$246,2,0)</f>
        <v>S2</v>
      </c>
    </row>
    <row r="9563" spans="5:11" x14ac:dyDescent="0.25">
      <c r="E9563" s="5" t="s">
        <v>143</v>
      </c>
      <c r="F9563" s="1" t="s">
        <v>117</v>
      </c>
      <c r="G9563" s="2">
        <v>44418</v>
      </c>
      <c r="H9563" s="5">
        <v>0</v>
      </c>
      <c r="I9563" s="24">
        <f>VLOOKUP($E9563,Mapping!$A$2:$C$502,3,0)</f>
        <v>0</v>
      </c>
      <c r="J9563" s="24" t="str">
        <f>VLOOKUP($E9563,Mapping!$A$2:$C$502,2,0)</f>
        <v>Bug Fix</v>
      </c>
      <c r="K9563" s="24" t="str">
        <f>VLOOKUP(G9563,Mapping!$E$2:$F$246,2,0)</f>
        <v>S2</v>
      </c>
    </row>
    <row r="9564" spans="5:11" x14ac:dyDescent="0.25">
      <c r="E9564" s="5" t="s">
        <v>144</v>
      </c>
      <c r="F9564" s="1" t="s">
        <v>117</v>
      </c>
      <c r="G9564" s="2">
        <v>44418</v>
      </c>
      <c r="H9564" s="5">
        <v>0</v>
      </c>
      <c r="I9564" s="24">
        <f>VLOOKUP($E9564,Mapping!$A$2:$C$502,3,0)</f>
        <v>0</v>
      </c>
      <c r="J9564" s="24" t="str">
        <f>VLOOKUP($E9564,Mapping!$A$2:$C$502,2,0)</f>
        <v>Bug Fix</v>
      </c>
      <c r="K9564" s="24" t="str">
        <f>VLOOKUP(G9564,Mapping!$E$2:$F$246,2,0)</f>
        <v>S2</v>
      </c>
    </row>
    <row r="9565" spans="5:11" x14ac:dyDescent="0.25">
      <c r="E9565" s="5" t="s">
        <v>226</v>
      </c>
      <c r="F9565" s="1" t="s">
        <v>117</v>
      </c>
      <c r="G9565" s="2">
        <v>44418</v>
      </c>
      <c r="H9565" s="5">
        <v>0</v>
      </c>
      <c r="I9565" s="24">
        <f>VLOOKUP($E9565,Mapping!$A$2:$C$502,3,0)</f>
        <v>0</v>
      </c>
      <c r="J9565" s="24" t="str">
        <f>VLOOKUP($E9565,Mapping!$A$2:$C$502,2,0)</f>
        <v>Bug Fix</v>
      </c>
      <c r="K9565" s="24" t="str">
        <f>VLOOKUP(G9565,Mapping!$E$2:$F$246,2,0)</f>
        <v>S2</v>
      </c>
    </row>
    <row r="9566" spans="5:11" x14ac:dyDescent="0.25">
      <c r="E9566" s="5" t="s">
        <v>146</v>
      </c>
      <c r="F9566" s="1" t="s">
        <v>117</v>
      </c>
      <c r="G9566" s="2">
        <v>44418</v>
      </c>
      <c r="H9566" s="5">
        <v>0</v>
      </c>
      <c r="I9566" s="24">
        <f>VLOOKUP($E9566,Mapping!$A$2:$C$502,3,0)</f>
        <v>0</v>
      </c>
      <c r="J9566" s="24" t="str">
        <f>VLOOKUP($E9566,Mapping!$A$2:$C$502,2,0)</f>
        <v>Event After Effect</v>
      </c>
      <c r="K9566" s="24" t="str">
        <f>VLOOKUP(G9566,Mapping!$E$2:$F$246,2,0)</f>
        <v>S2</v>
      </c>
    </row>
    <row r="9567" spans="5:11" x14ac:dyDescent="0.25">
      <c r="E9567" s="5" t="s">
        <v>228</v>
      </c>
      <c r="F9567" s="1" t="s">
        <v>117</v>
      </c>
      <c r="G9567" s="2">
        <v>44418</v>
      </c>
      <c r="H9567" s="5">
        <v>3083.9180161836298</v>
      </c>
      <c r="I9567" s="24">
        <f>VLOOKUP($E9567,Mapping!$A$2:$C$502,3,0)</f>
        <v>0</v>
      </c>
      <c r="J9567" s="24" t="str">
        <f>VLOOKUP($E9567,Mapping!$A$2:$C$502,2,0)</f>
        <v>Bytedance Global</v>
      </c>
      <c r="K9567" s="24" t="str">
        <f>VLOOKUP(G9567,Mapping!$E$2:$F$246,2,0)</f>
        <v>S2</v>
      </c>
    </row>
    <row r="9568" spans="5:11" x14ac:dyDescent="0.25">
      <c r="E9568" s="5" t="s">
        <v>180</v>
      </c>
      <c r="F9568" s="1" t="s">
        <v>117</v>
      </c>
      <c r="G9568" s="2">
        <v>44418</v>
      </c>
      <c r="H9568" s="5">
        <v>-10796.2906536594</v>
      </c>
      <c r="I9568" s="24">
        <f>VLOOKUP($E9568,Mapping!$A$2:$C$502,3,0)</f>
        <v>0</v>
      </c>
      <c r="J9568" s="24" t="str">
        <f>VLOOKUP($E9568,Mapping!$A$2:$C$502,2,0)</f>
        <v>Lords Mobile</v>
      </c>
      <c r="K9568" s="24" t="str">
        <f>VLOOKUP(G9568,Mapping!$E$2:$F$246,2,0)</f>
        <v>S2</v>
      </c>
    </row>
    <row r="9569" spans="5:11" x14ac:dyDescent="0.25">
      <c r="E9569" s="5" t="s">
        <v>181</v>
      </c>
      <c r="F9569" s="1" t="s">
        <v>117</v>
      </c>
      <c r="G9569" s="2">
        <v>44418</v>
      </c>
      <c r="H9569" s="5">
        <v>-4952.6960778325902</v>
      </c>
      <c r="I9569" s="24">
        <f>VLOOKUP($E9569,Mapping!$A$2:$C$502,3,0)</f>
        <v>0</v>
      </c>
      <c r="J9569" s="24" t="str">
        <f>VLOOKUP($E9569,Mapping!$A$2:$C$502,2,0)</f>
        <v>Rise of Kingdom</v>
      </c>
      <c r="K9569" s="24" t="str">
        <f>VLOOKUP(G9569,Mapping!$E$2:$F$246,2,0)</f>
        <v>S2</v>
      </c>
    </row>
    <row r="9570" spans="5:11" x14ac:dyDescent="0.25">
      <c r="E9570" s="5" t="s">
        <v>182</v>
      </c>
      <c r="F9570" s="1" t="s">
        <v>117</v>
      </c>
      <c r="G9570" s="2">
        <v>44418</v>
      </c>
      <c r="H9570" s="5">
        <v>-66099.082603520903</v>
      </c>
      <c r="I9570" s="24">
        <f>VLOOKUP($E9570,Mapping!$A$2:$C$502,3,0)</f>
        <v>0</v>
      </c>
      <c r="J9570" s="24" t="str">
        <f>VLOOKUP($E9570,Mapping!$A$2:$C$502,2,0)</f>
        <v>West Game</v>
      </c>
      <c r="K9570" s="24" t="str">
        <f>VLOOKUP(G9570,Mapping!$E$2:$F$246,2,0)</f>
        <v>S2</v>
      </c>
    </row>
    <row r="9571" spans="5:11" x14ac:dyDescent="0.25">
      <c r="E9571" s="5" t="s">
        <v>148</v>
      </c>
      <c r="F9571" s="1" t="s">
        <v>117</v>
      </c>
      <c r="G9571" s="2">
        <v>44418</v>
      </c>
      <c r="H9571" s="5">
        <v>0</v>
      </c>
      <c r="I9571" s="24">
        <f>VLOOKUP($E9571,Mapping!$A$2:$C$502,3,0)</f>
        <v>0</v>
      </c>
      <c r="J9571" s="24" t="str">
        <f>VLOOKUP($E9571,Mapping!$A$2:$C$502,2,0)</f>
        <v>Event After Effect</v>
      </c>
      <c r="K9571" s="24" t="str">
        <f>VLOOKUP(G9571,Mapping!$E$2:$F$246,2,0)</f>
        <v>S2</v>
      </c>
    </row>
    <row r="9572" spans="5:11" x14ac:dyDescent="0.25">
      <c r="E9572" s="5" t="s">
        <v>202</v>
      </c>
      <c r="F9572" s="1" t="s">
        <v>117</v>
      </c>
      <c r="G9572" s="2">
        <v>44418</v>
      </c>
      <c r="H9572" s="5">
        <v>0</v>
      </c>
      <c r="I9572" s="24" t="str">
        <f>VLOOKUP($E9572,Mapping!$A$2:$C$502,3,0)</f>
        <v>S1</v>
      </c>
      <c r="J9572" s="24" t="str">
        <f>VLOOKUP($E9572,Mapping!$A$2:$C$502,2,0)</f>
        <v>Facebook AEO AAA</v>
      </c>
      <c r="K9572" s="24" t="str">
        <f>VLOOKUP(G9572,Mapping!$E$2:$F$246,2,0)</f>
        <v>S2</v>
      </c>
    </row>
    <row r="9573" spans="5:11" x14ac:dyDescent="0.25">
      <c r="E9573" s="5" t="s">
        <v>203</v>
      </c>
      <c r="F9573" s="1" t="s">
        <v>117</v>
      </c>
      <c r="G9573" s="2">
        <v>44418</v>
      </c>
      <c r="H9573" s="5">
        <v>10027.866959081</v>
      </c>
      <c r="I9573" s="24" t="str">
        <f>VLOOKUP($E9573,Mapping!$A$2:$C$502,3,0)</f>
        <v>S2</v>
      </c>
      <c r="J9573" s="24" t="str">
        <f>VLOOKUP($E9573,Mapping!$A$2:$C$502,2,0)</f>
        <v>Facebook AEO AAA</v>
      </c>
      <c r="K9573" s="24" t="str">
        <f>VLOOKUP(G9573,Mapping!$E$2:$F$246,2,0)</f>
        <v>S2</v>
      </c>
    </row>
    <row r="9574" spans="5:11" x14ac:dyDescent="0.25">
      <c r="E9574" s="5" t="s">
        <v>243</v>
      </c>
      <c r="F9574" s="1" t="s">
        <v>117</v>
      </c>
      <c r="G9574" s="2">
        <v>44418</v>
      </c>
      <c r="H9574" s="5">
        <v>0</v>
      </c>
      <c r="I9574" s="24" t="str">
        <f>VLOOKUP($E9574,Mapping!$A$2:$C$502,3,0)</f>
        <v>S3</v>
      </c>
      <c r="J9574" s="24" t="str">
        <f>VLOOKUP($E9574,Mapping!$A$2:$C$502,2,0)</f>
        <v>Facebook AEO AAA</v>
      </c>
      <c r="K9574" s="24" t="str">
        <f>VLOOKUP(G9574,Mapping!$E$2:$F$246,2,0)</f>
        <v>S2</v>
      </c>
    </row>
    <row r="9575" spans="5:11" x14ac:dyDescent="0.25">
      <c r="E9575" s="5" t="s">
        <v>204</v>
      </c>
      <c r="F9575" s="1" t="s">
        <v>117</v>
      </c>
      <c r="G9575" s="2">
        <v>44418</v>
      </c>
      <c r="H9575" s="5">
        <v>0</v>
      </c>
      <c r="I9575" s="24" t="str">
        <f>VLOOKUP($E9575,Mapping!$A$2:$C$502,3,0)</f>
        <v>Pre</v>
      </c>
      <c r="J9575" s="24" t="str">
        <f>VLOOKUP($E9575,Mapping!$A$2:$C$502,2,0)</f>
        <v>Facebook AEO AAA</v>
      </c>
      <c r="K9575" s="24" t="str">
        <f>VLOOKUP(G9575,Mapping!$E$2:$F$246,2,0)</f>
        <v>S2</v>
      </c>
    </row>
    <row r="9576" spans="5:11" x14ac:dyDescent="0.25">
      <c r="E9576" s="5" t="s">
        <v>205</v>
      </c>
      <c r="F9576" s="1" t="s">
        <v>117</v>
      </c>
      <c r="G9576" s="2">
        <v>44418</v>
      </c>
      <c r="H9576" s="5">
        <v>0</v>
      </c>
      <c r="I9576" s="24" t="str">
        <f>VLOOKUP($E9576,Mapping!$A$2:$C$502,3,0)</f>
        <v>S1</v>
      </c>
      <c r="J9576" s="24" t="str">
        <f>VLOOKUP($E9576,Mapping!$A$2:$C$502,2,0)</f>
        <v>Facebook AEO BAU</v>
      </c>
      <c r="K9576" s="24" t="str">
        <f>VLOOKUP(G9576,Mapping!$E$2:$F$246,2,0)</f>
        <v>S2</v>
      </c>
    </row>
    <row r="9577" spans="5:11" x14ac:dyDescent="0.25">
      <c r="E9577" s="5" t="s">
        <v>206</v>
      </c>
      <c r="F9577" s="1" t="s">
        <v>117</v>
      </c>
      <c r="G9577" s="2">
        <v>44418</v>
      </c>
      <c r="H9577" s="5">
        <v>24244.363194539499</v>
      </c>
      <c r="I9577" s="24" t="str">
        <f>VLOOKUP($E9577,Mapping!$A$2:$C$502,3,0)</f>
        <v>S2</v>
      </c>
      <c r="J9577" s="24" t="str">
        <f>VLOOKUP($E9577,Mapping!$A$2:$C$502,2,0)</f>
        <v>Facebook AEO BAU</v>
      </c>
      <c r="K9577" s="24" t="str">
        <f>VLOOKUP(G9577,Mapping!$E$2:$F$246,2,0)</f>
        <v>S2</v>
      </c>
    </row>
    <row r="9578" spans="5:11" x14ac:dyDescent="0.25">
      <c r="E9578" s="5" t="s">
        <v>244</v>
      </c>
      <c r="F9578" s="1" t="s">
        <v>117</v>
      </c>
      <c r="G9578" s="2">
        <v>44418</v>
      </c>
      <c r="H9578" s="5">
        <v>0</v>
      </c>
      <c r="I9578" s="24" t="str">
        <f>VLOOKUP($E9578,Mapping!$A$2:$C$502,3,0)</f>
        <v>S3</v>
      </c>
      <c r="J9578" s="24" t="str">
        <f>VLOOKUP($E9578,Mapping!$A$2:$C$502,2,0)</f>
        <v>Facebook AEO BAU</v>
      </c>
      <c r="K9578" s="24" t="str">
        <f>VLOOKUP(G9578,Mapping!$E$2:$F$246,2,0)</f>
        <v>S2</v>
      </c>
    </row>
    <row r="9579" spans="5:11" x14ac:dyDescent="0.25">
      <c r="E9579" s="5" t="s">
        <v>207</v>
      </c>
      <c r="F9579" s="1" t="s">
        <v>117</v>
      </c>
      <c r="G9579" s="2">
        <v>44418</v>
      </c>
      <c r="H9579" s="5">
        <v>0</v>
      </c>
      <c r="I9579" s="24" t="str">
        <f>VLOOKUP($E9579,Mapping!$A$2:$C$502,3,0)</f>
        <v>Pre</v>
      </c>
      <c r="J9579" s="24" t="str">
        <f>VLOOKUP($E9579,Mapping!$A$2:$C$502,2,0)</f>
        <v>Facebook AEO BAU</v>
      </c>
      <c r="K9579" s="24" t="str">
        <f>VLOOKUP(G9579,Mapping!$E$2:$F$246,2,0)</f>
        <v>S2</v>
      </c>
    </row>
    <row r="9580" spans="5:11" x14ac:dyDescent="0.25">
      <c r="E9580" s="5" t="s">
        <v>208</v>
      </c>
      <c r="F9580" s="1" t="s">
        <v>117</v>
      </c>
      <c r="G9580" s="2">
        <v>44418</v>
      </c>
      <c r="H9580" s="5">
        <v>0</v>
      </c>
      <c r="I9580" s="24" t="str">
        <f>VLOOKUP($E9580,Mapping!$A$2:$C$502,3,0)</f>
        <v>Pre</v>
      </c>
      <c r="J9580" s="24" t="str">
        <f>VLOOKUP($E9580,Mapping!$A$2:$C$502,2,0)</f>
        <v>Facebook VO AAA</v>
      </c>
      <c r="K9580" s="24" t="str">
        <f>VLOOKUP(G9580,Mapping!$E$2:$F$246,2,0)</f>
        <v>S2</v>
      </c>
    </row>
    <row r="9581" spans="5:11" x14ac:dyDescent="0.25">
      <c r="E9581" s="5" t="s">
        <v>209</v>
      </c>
      <c r="F9581" s="1" t="s">
        <v>117</v>
      </c>
      <c r="G9581" s="2">
        <v>44418</v>
      </c>
      <c r="H9581" s="5">
        <v>0</v>
      </c>
      <c r="I9581" s="24" t="str">
        <f>VLOOKUP($E9581,Mapping!$A$2:$C$502,3,0)</f>
        <v>S1</v>
      </c>
      <c r="J9581" s="24" t="str">
        <f>VLOOKUP($E9581,Mapping!$A$2:$C$502,2,0)</f>
        <v>Facebook VO AAA</v>
      </c>
      <c r="K9581" s="24" t="str">
        <f>VLOOKUP(G9581,Mapping!$E$2:$F$246,2,0)</f>
        <v>S2</v>
      </c>
    </row>
    <row r="9582" spans="5:11" x14ac:dyDescent="0.25">
      <c r="E9582" s="5" t="s">
        <v>210</v>
      </c>
      <c r="F9582" s="1" t="s">
        <v>117</v>
      </c>
      <c r="G9582" s="2">
        <v>44418</v>
      </c>
      <c r="H9582" s="5">
        <v>6325.0961012729404</v>
      </c>
      <c r="I9582" s="24" t="str">
        <f>VLOOKUP($E9582,Mapping!$A$2:$C$502,3,0)</f>
        <v>S2</v>
      </c>
      <c r="J9582" s="24" t="str">
        <f>VLOOKUP($E9582,Mapping!$A$2:$C$502,2,0)</f>
        <v>Facebook VO AAA</v>
      </c>
      <c r="K9582" s="24" t="str">
        <f>VLOOKUP(G9582,Mapping!$E$2:$F$246,2,0)</f>
        <v>S2</v>
      </c>
    </row>
    <row r="9583" spans="5:11" x14ac:dyDescent="0.25">
      <c r="E9583" s="5" t="s">
        <v>245</v>
      </c>
      <c r="F9583" s="1" t="s">
        <v>117</v>
      </c>
      <c r="G9583" s="2">
        <v>44418</v>
      </c>
      <c r="H9583" s="5">
        <v>0</v>
      </c>
      <c r="I9583" s="24" t="str">
        <f>VLOOKUP($E9583,Mapping!$A$2:$C$502,3,0)</f>
        <v>S3</v>
      </c>
      <c r="J9583" s="24" t="str">
        <f>VLOOKUP($E9583,Mapping!$A$2:$C$502,2,0)</f>
        <v>Facebook VO AAA</v>
      </c>
      <c r="K9583" s="24" t="str">
        <f>VLOOKUP(G9583,Mapping!$E$2:$F$246,2,0)</f>
        <v>S2</v>
      </c>
    </row>
    <row r="9584" spans="5:11" x14ac:dyDescent="0.25">
      <c r="E9584" s="5" t="s">
        <v>211</v>
      </c>
      <c r="F9584" s="1" t="s">
        <v>117</v>
      </c>
      <c r="G9584" s="2">
        <v>44418</v>
      </c>
      <c r="H9584" s="5">
        <v>0</v>
      </c>
      <c r="I9584" s="24" t="str">
        <f>VLOOKUP($E9584,Mapping!$A$2:$C$502,3,0)</f>
        <v>Pre</v>
      </c>
      <c r="J9584" s="24" t="str">
        <f>VLOOKUP($E9584,Mapping!$A$2:$C$502,2,0)</f>
        <v>Facebook VO BAU</v>
      </c>
      <c r="K9584" s="24" t="str">
        <f>VLOOKUP(G9584,Mapping!$E$2:$F$246,2,0)</f>
        <v>S2</v>
      </c>
    </row>
    <row r="9585" spans="5:11" x14ac:dyDescent="0.25">
      <c r="E9585" s="5" t="s">
        <v>212</v>
      </c>
      <c r="F9585" s="1" t="s">
        <v>117</v>
      </c>
      <c r="G9585" s="2">
        <v>44418</v>
      </c>
      <c r="H9585" s="5">
        <v>0</v>
      </c>
      <c r="I9585" s="24" t="str">
        <f>VLOOKUP($E9585,Mapping!$A$2:$C$502,3,0)</f>
        <v>S1</v>
      </c>
      <c r="J9585" s="24" t="str">
        <f>VLOOKUP($E9585,Mapping!$A$2:$C$502,2,0)</f>
        <v>Facebook VO BAU</v>
      </c>
      <c r="K9585" s="24" t="str">
        <f>VLOOKUP(G9585,Mapping!$E$2:$F$246,2,0)</f>
        <v>S2</v>
      </c>
    </row>
    <row r="9586" spans="5:11" x14ac:dyDescent="0.25">
      <c r="E9586" s="5" t="s">
        <v>213</v>
      </c>
      <c r="F9586" s="1" t="s">
        <v>117</v>
      </c>
      <c r="G9586" s="2">
        <v>44418</v>
      </c>
      <c r="H9586" s="5">
        <v>6102.6921729631304</v>
      </c>
      <c r="I9586" s="24" t="str">
        <f>VLOOKUP($E9586,Mapping!$A$2:$C$502,3,0)</f>
        <v>S2</v>
      </c>
      <c r="J9586" s="24" t="str">
        <f>VLOOKUP($E9586,Mapping!$A$2:$C$502,2,0)</f>
        <v>Facebook VO BAU</v>
      </c>
      <c r="K9586" s="24" t="str">
        <f>VLOOKUP(G9586,Mapping!$E$2:$F$246,2,0)</f>
        <v>S2</v>
      </c>
    </row>
    <row r="9587" spans="5:11" x14ac:dyDescent="0.25">
      <c r="E9587" s="5" t="s">
        <v>246</v>
      </c>
      <c r="F9587" s="1" t="s">
        <v>117</v>
      </c>
      <c r="G9587" s="2">
        <v>44418</v>
      </c>
      <c r="H9587" s="5">
        <v>0</v>
      </c>
      <c r="I9587" s="24" t="str">
        <f>VLOOKUP($E9587,Mapping!$A$2:$C$502,3,0)</f>
        <v>S3</v>
      </c>
      <c r="J9587" s="24" t="str">
        <f>VLOOKUP($E9587,Mapping!$A$2:$C$502,2,0)</f>
        <v>Facebook VO BAU</v>
      </c>
      <c r="K9587" s="24" t="str">
        <f>VLOOKUP(G9587,Mapping!$E$2:$F$246,2,0)</f>
        <v>S2</v>
      </c>
    </row>
    <row r="9588" spans="5:11" x14ac:dyDescent="0.25">
      <c r="E9588" s="5" t="s">
        <v>214</v>
      </c>
      <c r="F9588" s="1" t="s">
        <v>117</v>
      </c>
      <c r="G9588" s="2">
        <v>44418</v>
      </c>
      <c r="H9588" s="5">
        <v>0</v>
      </c>
      <c r="I9588" s="24" t="str">
        <f>VLOOKUP($E9588,Mapping!$A$2:$C$502,3,0)</f>
        <v>Pre</v>
      </c>
      <c r="J9588" s="24" t="str">
        <f>VLOOKUP($E9588,Mapping!$A$2:$C$502,2,0)</f>
        <v>Facebook VO Dynamic</v>
      </c>
      <c r="K9588" s="24" t="str">
        <f>VLOOKUP(G9588,Mapping!$E$2:$F$246,2,0)</f>
        <v>S2</v>
      </c>
    </row>
    <row r="9589" spans="5:11" x14ac:dyDescent="0.25">
      <c r="E9589" s="5" t="s">
        <v>215</v>
      </c>
      <c r="F9589" s="1" t="s">
        <v>117</v>
      </c>
      <c r="G9589" s="2">
        <v>44418</v>
      </c>
      <c r="H9589" s="5">
        <v>0</v>
      </c>
      <c r="I9589" s="24" t="str">
        <f>VLOOKUP($E9589,Mapping!$A$2:$C$502,3,0)</f>
        <v>S1</v>
      </c>
      <c r="J9589" s="24" t="str">
        <f>VLOOKUP($E9589,Mapping!$A$2:$C$502,2,0)</f>
        <v>Facebook VO Dynamic</v>
      </c>
      <c r="K9589" s="24" t="str">
        <f>VLOOKUP(G9589,Mapping!$E$2:$F$246,2,0)</f>
        <v>S2</v>
      </c>
    </row>
    <row r="9590" spans="5:11" x14ac:dyDescent="0.25">
      <c r="E9590" s="5" t="s">
        <v>216</v>
      </c>
      <c r="F9590" s="1" t="s">
        <v>117</v>
      </c>
      <c r="G9590" s="2">
        <v>44418</v>
      </c>
      <c r="H9590" s="5">
        <v>0</v>
      </c>
      <c r="I9590" s="24" t="str">
        <f>VLOOKUP($E9590,Mapping!$A$2:$C$502,3,0)</f>
        <v>Pre</v>
      </c>
      <c r="J9590" s="24" t="str">
        <f>VLOOKUP($E9590,Mapping!$A$2:$C$502,2,0)</f>
        <v>Google Display</v>
      </c>
      <c r="K9590" s="24" t="str">
        <f>VLOOKUP(G9590,Mapping!$E$2:$F$246,2,0)</f>
        <v>S2</v>
      </c>
    </row>
    <row r="9591" spans="5:11" x14ac:dyDescent="0.25">
      <c r="E9591" s="5" t="s">
        <v>217</v>
      </c>
      <c r="F9591" s="1" t="s">
        <v>117</v>
      </c>
      <c r="G9591" s="2">
        <v>44418</v>
      </c>
      <c r="H9591" s="5">
        <v>653.15334571281699</v>
      </c>
      <c r="I9591" s="24">
        <f>VLOOKUP($E9591,Mapping!$A$2:$C$502,3,0)</f>
        <v>0</v>
      </c>
      <c r="J9591" s="24" t="str">
        <f>VLOOKUP($E9591,Mapping!$A$2:$C$502,2,0)</f>
        <v>Google Display</v>
      </c>
      <c r="K9591" s="24" t="str">
        <f>VLOOKUP(G9591,Mapping!$E$2:$F$246,2,0)</f>
        <v>S2</v>
      </c>
    </row>
    <row r="9592" spans="5:11" x14ac:dyDescent="0.25">
      <c r="E9592" s="5" t="s">
        <v>229</v>
      </c>
      <c r="F9592" s="1" t="s">
        <v>117</v>
      </c>
      <c r="G9592" s="2">
        <v>44418</v>
      </c>
      <c r="H9592" s="5">
        <v>1763.9024085232199</v>
      </c>
      <c r="I9592" s="24">
        <f>VLOOKUP($E9592,Mapping!$A$2:$C$502,3,0)</f>
        <v>0</v>
      </c>
      <c r="J9592" s="24" t="str">
        <f>VLOOKUP($E9592,Mapping!$A$2:$C$502,2,0)</f>
        <v>Google Display</v>
      </c>
      <c r="K9592" s="24" t="str">
        <f>VLOOKUP(G9592,Mapping!$E$2:$F$246,2,0)</f>
        <v>S2</v>
      </c>
    </row>
    <row r="9593" spans="5:11" x14ac:dyDescent="0.25">
      <c r="E9593" s="5" t="s">
        <v>218</v>
      </c>
      <c r="F9593" s="1" t="s">
        <v>117</v>
      </c>
      <c r="G9593" s="2">
        <v>44418</v>
      </c>
      <c r="H9593" s="5">
        <v>0</v>
      </c>
      <c r="I9593" s="24">
        <f>VLOOKUP($E9593,Mapping!$A$2:$C$502,3,0)</f>
        <v>0</v>
      </c>
      <c r="J9593" s="24" t="str">
        <f>VLOOKUP($E9593,Mapping!$A$2:$C$502,2,0)</f>
        <v>Google Display</v>
      </c>
      <c r="K9593" s="24" t="str">
        <f>VLOOKUP(G9593,Mapping!$E$2:$F$246,2,0)</f>
        <v>S2</v>
      </c>
    </row>
    <row r="9594" spans="5:11" x14ac:dyDescent="0.25">
      <c r="E9594" s="5" t="s">
        <v>230</v>
      </c>
      <c r="F9594" s="1" t="s">
        <v>117</v>
      </c>
      <c r="G9594" s="2">
        <v>44418</v>
      </c>
      <c r="H9594" s="5">
        <v>0</v>
      </c>
      <c r="I9594" s="24" t="str">
        <f>VLOOKUP($E9594,Mapping!$A$2:$C$502,3,0)</f>
        <v>S1</v>
      </c>
      <c r="J9594" s="24" t="str">
        <f>VLOOKUP($E9594,Mapping!$A$2:$C$502,2,0)</f>
        <v>Google Display</v>
      </c>
      <c r="K9594" s="24" t="str">
        <f>VLOOKUP(G9594,Mapping!$E$2:$F$246,2,0)</f>
        <v>S2</v>
      </c>
    </row>
    <row r="9595" spans="5:11" x14ac:dyDescent="0.25">
      <c r="E9595" s="5" t="s">
        <v>219</v>
      </c>
      <c r="F9595" s="1" t="s">
        <v>117</v>
      </c>
      <c r="G9595" s="2">
        <v>44418</v>
      </c>
      <c r="H9595" s="5">
        <v>0</v>
      </c>
      <c r="I9595" s="24" t="str">
        <f>VLOOKUP($E9595,Mapping!$A$2:$C$502,3,0)</f>
        <v>Pre</v>
      </c>
      <c r="J9595" s="24" t="str">
        <f>VLOOKUP($E9595,Mapping!$A$2:$C$502,2,0)</f>
        <v>Google Youtube</v>
      </c>
      <c r="K9595" s="24" t="str">
        <f>VLOOKUP(G9595,Mapping!$E$2:$F$246,2,0)</f>
        <v>S2</v>
      </c>
    </row>
    <row r="9596" spans="5:11" x14ac:dyDescent="0.25">
      <c r="E9596" s="5" t="s">
        <v>220</v>
      </c>
      <c r="F9596" s="1" t="s">
        <v>117</v>
      </c>
      <c r="G9596" s="2">
        <v>44418</v>
      </c>
      <c r="H9596" s="5">
        <v>36717.672483563598</v>
      </c>
      <c r="I9596" s="24">
        <f>VLOOKUP($E9596,Mapping!$A$2:$C$502,3,0)</f>
        <v>0</v>
      </c>
      <c r="J9596" s="24" t="str">
        <f>VLOOKUP($E9596,Mapping!$A$2:$C$502,2,0)</f>
        <v>Google Youtube</v>
      </c>
      <c r="K9596" s="24" t="str">
        <f>VLOOKUP(G9596,Mapping!$E$2:$F$246,2,0)</f>
        <v>S2</v>
      </c>
    </row>
    <row r="9597" spans="5:11" x14ac:dyDescent="0.25">
      <c r="E9597" s="5" t="s">
        <v>231</v>
      </c>
      <c r="F9597" s="1" t="s">
        <v>117</v>
      </c>
      <c r="G9597" s="2">
        <v>44418</v>
      </c>
      <c r="H9597" s="5">
        <v>11447.1670078443</v>
      </c>
      <c r="I9597" s="24">
        <f>VLOOKUP($E9597,Mapping!$A$2:$C$502,3,0)</f>
        <v>0</v>
      </c>
      <c r="J9597" s="24" t="str">
        <f>VLOOKUP($E9597,Mapping!$A$2:$C$502,2,0)</f>
        <v>Google Youtube</v>
      </c>
      <c r="K9597" s="24" t="str">
        <f>VLOOKUP(G9597,Mapping!$E$2:$F$246,2,0)</f>
        <v>S2</v>
      </c>
    </row>
    <row r="9598" spans="5:11" x14ac:dyDescent="0.25">
      <c r="E9598" s="5" t="s">
        <v>221</v>
      </c>
      <c r="F9598" s="1" t="s">
        <v>117</v>
      </c>
      <c r="G9598" s="2">
        <v>44418</v>
      </c>
      <c r="H9598" s="5">
        <v>0</v>
      </c>
      <c r="I9598" s="24">
        <f>VLOOKUP($E9598,Mapping!$A$2:$C$502,3,0)</f>
        <v>0</v>
      </c>
      <c r="J9598" s="24" t="str">
        <f>VLOOKUP($E9598,Mapping!$A$2:$C$502,2,0)</f>
        <v>Google Youtube</v>
      </c>
      <c r="K9598" s="24" t="str">
        <f>VLOOKUP(G9598,Mapping!$E$2:$F$246,2,0)</f>
        <v>S2</v>
      </c>
    </row>
    <row r="9599" spans="5:11" x14ac:dyDescent="0.25">
      <c r="E9599" s="5" t="s">
        <v>232</v>
      </c>
      <c r="F9599" s="1" t="s">
        <v>117</v>
      </c>
      <c r="G9599" s="2">
        <v>44418</v>
      </c>
      <c r="H9599" s="5">
        <v>0</v>
      </c>
      <c r="I9599" s="24" t="str">
        <f>VLOOKUP($E9599,Mapping!$A$2:$C$502,3,0)</f>
        <v>S1</v>
      </c>
      <c r="J9599" s="24" t="str">
        <f>VLOOKUP($E9599,Mapping!$A$2:$C$502,2,0)</f>
        <v>Google Youtube</v>
      </c>
      <c r="K9599" s="24" t="str">
        <f>VLOOKUP(G9599,Mapping!$E$2:$F$246,2,0)</f>
        <v>S2</v>
      </c>
    </row>
    <row r="9600" spans="5:11" x14ac:dyDescent="0.25">
      <c r="E9600" s="5" t="s">
        <v>73</v>
      </c>
      <c r="F9600" s="1" t="s">
        <v>117</v>
      </c>
      <c r="G9600" s="2">
        <v>44418</v>
      </c>
      <c r="H9600" s="5">
        <v>282876.95580592903</v>
      </c>
      <c r="I9600" s="24">
        <f>VLOOKUP($E9600,Mapping!$A$2:$C$502,3,0)</f>
        <v>0</v>
      </c>
      <c r="J9600" s="24">
        <f>VLOOKUP($E9600,Mapping!$A$2:$C$502,2,0)</f>
        <v>0</v>
      </c>
      <c r="K9600" s="24" t="str">
        <f>VLOOKUP(G9600,Mapping!$E$2:$F$246,2,0)</f>
        <v>S2</v>
      </c>
    </row>
    <row r="9601" spans="5:11" x14ac:dyDescent="0.25">
      <c r="E9601" s="5" t="s">
        <v>149</v>
      </c>
      <c r="F9601" s="1" t="s">
        <v>117</v>
      </c>
      <c r="G9601" s="2">
        <v>44418</v>
      </c>
      <c r="H9601" s="5">
        <v>0</v>
      </c>
      <c r="I9601" s="24">
        <f>VLOOKUP($E9601,Mapping!$A$2:$C$502,3,0)</f>
        <v>0</v>
      </c>
      <c r="J9601" s="24" t="str">
        <f>VLOOKUP($E9601,Mapping!$A$2:$C$502,2,0)</f>
        <v>Event After Effect</v>
      </c>
      <c r="K9601" s="24" t="str">
        <f>VLOOKUP(G9601,Mapping!$E$2:$F$246,2,0)</f>
        <v>S2</v>
      </c>
    </row>
    <row r="9602" spans="5:11" x14ac:dyDescent="0.25">
      <c r="E9602" s="5" t="s">
        <v>150</v>
      </c>
      <c r="F9602" s="1" t="s">
        <v>117</v>
      </c>
      <c r="G9602" s="2">
        <v>44418</v>
      </c>
      <c r="H9602" s="5">
        <v>0</v>
      </c>
      <c r="I9602" s="24">
        <f>VLOOKUP($E9602,Mapping!$A$2:$C$502,3,0)</f>
        <v>0</v>
      </c>
      <c r="J9602" s="24" t="str">
        <f>VLOOKUP($E9602,Mapping!$A$2:$C$502,2,0)</f>
        <v>Internal Event</v>
      </c>
      <c r="K9602" s="24" t="str">
        <f>VLOOKUP(G9602,Mapping!$E$2:$F$246,2,0)</f>
        <v>S2</v>
      </c>
    </row>
    <row r="9603" spans="5:11" x14ac:dyDescent="0.25">
      <c r="E9603" s="5" t="s">
        <v>151</v>
      </c>
      <c r="F9603" s="1" t="s">
        <v>117</v>
      </c>
      <c r="G9603" s="2">
        <v>44418</v>
      </c>
      <c r="H9603" s="5">
        <v>120510.342827314</v>
      </c>
      <c r="I9603" s="24">
        <f>VLOOKUP($E9603,Mapping!$A$2:$C$502,3,0)</f>
        <v>0</v>
      </c>
      <c r="J9603" s="24" t="str">
        <f>VLOOKUP($E9603,Mapping!$A$2:$C$502,2,0)</f>
        <v>Internal Event</v>
      </c>
      <c r="K9603" s="24" t="str">
        <f>VLOOKUP(G9603,Mapping!$E$2:$F$246,2,0)</f>
        <v>S2</v>
      </c>
    </row>
    <row r="9604" spans="5:11" x14ac:dyDescent="0.25">
      <c r="E9604" s="5" t="s">
        <v>152</v>
      </c>
      <c r="F9604" s="1" t="s">
        <v>117</v>
      </c>
      <c r="G9604" s="2">
        <v>44418</v>
      </c>
      <c r="H9604" s="5">
        <v>0</v>
      </c>
      <c r="I9604" s="24">
        <f>VLOOKUP($E9604,Mapping!$A$2:$C$502,3,0)</f>
        <v>0</v>
      </c>
      <c r="J9604" s="24" t="str">
        <f>VLOOKUP($E9604,Mapping!$A$2:$C$502,2,0)</f>
        <v>Internal Event</v>
      </c>
      <c r="K9604" s="24" t="str">
        <f>VLOOKUP(G9604,Mapping!$E$2:$F$246,2,0)</f>
        <v>S2</v>
      </c>
    </row>
    <row r="9605" spans="5:11" x14ac:dyDescent="0.25">
      <c r="E9605" s="5" t="s">
        <v>153</v>
      </c>
      <c r="F9605" s="1" t="s">
        <v>117</v>
      </c>
      <c r="G9605" s="2">
        <v>44418</v>
      </c>
      <c r="H9605" s="5">
        <v>0</v>
      </c>
      <c r="I9605" s="24">
        <f>VLOOKUP($E9605,Mapping!$A$2:$C$502,3,0)</f>
        <v>0</v>
      </c>
      <c r="J9605" s="24" t="str">
        <f>VLOOKUP($E9605,Mapping!$A$2:$C$502,2,0)</f>
        <v>Monday Effect</v>
      </c>
      <c r="K9605" s="24" t="str">
        <f>VLOOKUP(G9605,Mapping!$E$2:$F$246,2,0)</f>
        <v>S2</v>
      </c>
    </row>
    <row r="9606" spans="5:11" x14ac:dyDescent="0.25">
      <c r="E9606" s="5" t="s">
        <v>154</v>
      </c>
      <c r="F9606" s="1" t="s">
        <v>117</v>
      </c>
      <c r="G9606" s="2">
        <v>44418</v>
      </c>
      <c r="H9606" s="5">
        <v>0</v>
      </c>
      <c r="I9606" s="24">
        <f>VLOOKUP($E9606,Mapping!$A$2:$C$502,3,0)</f>
        <v>0</v>
      </c>
      <c r="J9606" s="24" t="str">
        <f>VLOOKUP($E9606,Mapping!$A$2:$C$502,2,0)</f>
        <v>New Content</v>
      </c>
      <c r="K9606" s="24" t="str">
        <f>VLOOKUP(G9606,Mapping!$E$2:$F$246,2,0)</f>
        <v>S2</v>
      </c>
    </row>
    <row r="9607" spans="5:11" x14ac:dyDescent="0.25">
      <c r="E9607" s="5" t="s">
        <v>155</v>
      </c>
      <c r="F9607" s="1" t="s">
        <v>117</v>
      </c>
      <c r="G9607" s="2">
        <v>44418</v>
      </c>
      <c r="H9607" s="5">
        <v>0</v>
      </c>
      <c r="I9607" s="24">
        <f>VLOOKUP($E9607,Mapping!$A$2:$C$502,3,0)</f>
        <v>0</v>
      </c>
      <c r="J9607" s="24" t="str">
        <f>VLOOKUP($E9607,Mapping!$A$2:$C$502,2,0)</f>
        <v>Internal Event</v>
      </c>
      <c r="K9607" s="24" t="str">
        <f>VLOOKUP(G9607,Mapping!$E$2:$F$246,2,0)</f>
        <v>S2</v>
      </c>
    </row>
    <row r="9608" spans="5:11" x14ac:dyDescent="0.25">
      <c r="E9608" s="5" t="s">
        <v>156</v>
      </c>
      <c r="F9608" s="1" t="s">
        <v>117</v>
      </c>
      <c r="G9608" s="2">
        <v>44418</v>
      </c>
      <c r="H9608" s="5">
        <v>0</v>
      </c>
      <c r="I9608" s="24">
        <f>VLOOKUP($E9608,Mapping!$A$2:$C$502,3,0)</f>
        <v>0</v>
      </c>
      <c r="J9608" s="24" t="str">
        <f>VLOOKUP($E9608,Mapping!$A$2:$C$502,2,0)</f>
        <v>Internal Event</v>
      </c>
      <c r="K9608" s="24" t="str">
        <f>VLOOKUP(G9608,Mapping!$E$2:$F$246,2,0)</f>
        <v>S2</v>
      </c>
    </row>
    <row r="9609" spans="5:11" x14ac:dyDescent="0.25">
      <c r="E9609" s="5" t="s">
        <v>233</v>
      </c>
      <c r="F9609" s="1" t="s">
        <v>117</v>
      </c>
      <c r="G9609" s="2">
        <v>44418</v>
      </c>
      <c r="H9609" s="5">
        <v>100.46402666519801</v>
      </c>
      <c r="I9609" s="24" t="str">
        <f>VLOOKUP($E9609,Mapping!$A$2:$C$502,3,0)</f>
        <v>S2</v>
      </c>
      <c r="J9609" s="24" t="str">
        <f>VLOOKUP($E9609,Mapping!$A$2:$C$502,2,0)</f>
        <v>Reddit</v>
      </c>
      <c r="K9609" s="24" t="str">
        <f>VLOOKUP(G9609,Mapping!$E$2:$F$246,2,0)</f>
        <v>S2</v>
      </c>
    </row>
    <row r="9610" spans="5:11" x14ac:dyDescent="0.25">
      <c r="E9610" s="5" t="s">
        <v>158</v>
      </c>
      <c r="F9610" s="1" t="s">
        <v>117</v>
      </c>
      <c r="G9610" s="2">
        <v>44418</v>
      </c>
      <c r="H9610" s="5">
        <v>0</v>
      </c>
      <c r="I9610" s="24">
        <f>VLOOKUP($E9610,Mapping!$A$2:$C$502,3,0)</f>
        <v>0</v>
      </c>
      <c r="J9610" s="24" t="str">
        <f>VLOOKUP($E9610,Mapping!$A$2:$C$502,2,0)</f>
        <v>Internal Event</v>
      </c>
      <c r="K9610" s="24" t="str">
        <f>VLOOKUP(G9610,Mapping!$E$2:$F$246,2,0)</f>
        <v>S2</v>
      </c>
    </row>
    <row r="9611" spans="5:11" x14ac:dyDescent="0.25">
      <c r="E9611" s="5" t="s">
        <v>159</v>
      </c>
      <c r="F9611" s="1" t="s">
        <v>117</v>
      </c>
      <c r="G9611" s="2">
        <v>44418</v>
      </c>
      <c r="H9611" s="5">
        <v>0</v>
      </c>
      <c r="I9611" s="24">
        <f>VLOOKUP($E9611,Mapping!$A$2:$C$502,3,0)</f>
        <v>0</v>
      </c>
      <c r="J9611" s="24" t="str">
        <f>VLOOKUP($E9611,Mapping!$A$2:$C$502,2,0)</f>
        <v>Event After Effect</v>
      </c>
      <c r="K9611" s="24" t="str">
        <f>VLOOKUP(G9611,Mapping!$E$2:$F$246,2,0)</f>
        <v>S2</v>
      </c>
    </row>
    <row r="9612" spans="5:11" x14ac:dyDescent="0.25">
      <c r="E9612" s="5" t="s">
        <v>160</v>
      </c>
      <c r="F9612" s="1" t="s">
        <v>117</v>
      </c>
      <c r="G9612" s="2">
        <v>44418</v>
      </c>
      <c r="H9612" s="5">
        <v>0</v>
      </c>
      <c r="I9612" s="24">
        <f>VLOOKUP($E9612,Mapping!$A$2:$C$502,3,0)</f>
        <v>0</v>
      </c>
      <c r="J9612" s="24" t="str">
        <f>VLOOKUP($E9612,Mapping!$A$2:$C$502,2,0)</f>
        <v>Event After Effect</v>
      </c>
      <c r="K9612" s="24" t="str">
        <f>VLOOKUP(G9612,Mapping!$E$2:$F$246,2,0)</f>
        <v>S2</v>
      </c>
    </row>
    <row r="9613" spans="5:11" x14ac:dyDescent="0.25">
      <c r="E9613" s="5" t="s">
        <v>161</v>
      </c>
      <c r="F9613" s="1" t="s">
        <v>117</v>
      </c>
      <c r="G9613" s="2">
        <v>44418</v>
      </c>
      <c r="H9613" s="5">
        <v>0</v>
      </c>
      <c r="I9613" s="24">
        <f>VLOOKUP($E9613,Mapping!$A$2:$C$502,3,0)</f>
        <v>0</v>
      </c>
      <c r="J9613" s="24" t="str">
        <f>VLOOKUP($E9613,Mapping!$A$2:$C$502,2,0)</f>
        <v>Internal Event</v>
      </c>
      <c r="K9613" s="24" t="str">
        <f>VLOOKUP(G9613,Mapping!$E$2:$F$246,2,0)</f>
        <v>S2</v>
      </c>
    </row>
    <row r="9614" spans="5:11" x14ac:dyDescent="0.25">
      <c r="E9614" s="5" t="s">
        <v>162</v>
      </c>
      <c r="F9614" s="1" t="s">
        <v>117</v>
      </c>
      <c r="G9614" s="2">
        <v>44418</v>
      </c>
      <c r="H9614" s="5">
        <v>-30394.747551451699</v>
      </c>
      <c r="I9614" s="24">
        <f>VLOOKUP($E9614,Mapping!$A$2:$C$502,3,0)</f>
        <v>0</v>
      </c>
      <c r="J9614" s="24" t="str">
        <f>VLOOKUP($E9614,Mapping!$A$2:$C$502,2,0)</f>
        <v>Tuesday Effect</v>
      </c>
      <c r="K9614" s="24" t="str">
        <f>VLOOKUP(G9614,Mapping!$E$2:$F$246,2,0)</f>
        <v>S2</v>
      </c>
    </row>
    <row r="9615" spans="5:11" x14ac:dyDescent="0.25">
      <c r="E9615" s="5" t="s">
        <v>222</v>
      </c>
      <c r="F9615" s="1" t="s">
        <v>117</v>
      </c>
      <c r="G9615" s="2">
        <v>44418</v>
      </c>
      <c r="H9615" s="5">
        <v>0</v>
      </c>
      <c r="I9615" s="24" t="str">
        <f>VLOOKUP($E9615,Mapping!$A$2:$C$502,3,0)</f>
        <v>Pre</v>
      </c>
      <c r="J9615" s="24" t="str">
        <f>VLOOKUP($E9615,Mapping!$A$2:$C$502,2,0)</f>
        <v>Unity</v>
      </c>
      <c r="K9615" s="24" t="str">
        <f>VLOOKUP(G9615,Mapping!$E$2:$F$246,2,0)</f>
        <v>S2</v>
      </c>
    </row>
    <row r="9616" spans="5:11" x14ac:dyDescent="0.25">
      <c r="E9616" s="5" t="s">
        <v>234</v>
      </c>
      <c r="F9616" s="1" t="s">
        <v>117</v>
      </c>
      <c r="G9616" s="2">
        <v>44418</v>
      </c>
      <c r="H9616" s="5">
        <v>0</v>
      </c>
      <c r="I9616" s="24" t="str">
        <f>VLOOKUP($E9616,Mapping!$A$2:$C$502,3,0)</f>
        <v>S1</v>
      </c>
      <c r="J9616" s="24" t="str">
        <f>VLOOKUP($E9616,Mapping!$A$2:$C$502,2,0)</f>
        <v>Unity</v>
      </c>
      <c r="K9616" s="24" t="str">
        <f>VLOOKUP(G9616,Mapping!$E$2:$F$246,2,0)</f>
        <v>S2</v>
      </c>
    </row>
    <row r="9617" spans="5:11" x14ac:dyDescent="0.25">
      <c r="E9617" s="5" t="s">
        <v>235</v>
      </c>
      <c r="F9617" s="1" t="s">
        <v>117</v>
      </c>
      <c r="G9617" s="2">
        <v>44418</v>
      </c>
      <c r="H9617" s="5">
        <v>4433.7550787357604</v>
      </c>
      <c r="I9617" s="24" t="str">
        <f>VLOOKUP($E9617,Mapping!$A$2:$C$502,3,0)</f>
        <v>S2</v>
      </c>
      <c r="J9617" s="24" t="str">
        <f>VLOOKUP($E9617,Mapping!$A$2:$C$502,2,0)</f>
        <v>Unity</v>
      </c>
      <c r="K9617" s="24" t="str">
        <f>VLOOKUP(G9617,Mapping!$E$2:$F$246,2,0)</f>
        <v>S2</v>
      </c>
    </row>
    <row r="9618" spans="5:11" x14ac:dyDescent="0.25">
      <c r="E9618" s="5" t="s">
        <v>247</v>
      </c>
      <c r="F9618" s="1" t="s">
        <v>117</v>
      </c>
      <c r="G9618" s="2">
        <v>44418</v>
      </c>
      <c r="H9618" s="5">
        <v>0</v>
      </c>
      <c r="I9618" s="24" t="str">
        <f>VLOOKUP($E9618,Mapping!$A$2:$C$502,3,0)</f>
        <v>S3</v>
      </c>
      <c r="J9618" s="24" t="str">
        <f>VLOOKUP($E9618,Mapping!$A$2:$C$502,2,0)</f>
        <v>Unity</v>
      </c>
      <c r="K9618" s="24" t="str">
        <f>VLOOKUP(G9618,Mapping!$E$2:$F$246,2,0)</f>
        <v>S2</v>
      </c>
    </row>
    <row r="9619" spans="5:11" x14ac:dyDescent="0.25">
      <c r="E9619" s="5" t="s">
        <v>200</v>
      </c>
      <c r="F9619" s="1" t="s">
        <v>117</v>
      </c>
      <c r="G9619" s="2">
        <v>44419</v>
      </c>
      <c r="H9619" s="5">
        <v>4971.0294167544698</v>
      </c>
      <c r="I9619" s="24">
        <f>VLOOKUP($E9619,Mapping!$A$2:$C$502,3,0)</f>
        <v>0</v>
      </c>
      <c r="J9619" s="24" t="str">
        <f>VLOOKUP($E9619,Mapping!$A$2:$C$502,2,0)</f>
        <v>Apple Search</v>
      </c>
      <c r="K9619" s="24" t="str">
        <f>VLOOKUP(G9619,Mapping!$E$2:$F$246,2,0)</f>
        <v>S2</v>
      </c>
    </row>
    <row r="9620" spans="5:11" x14ac:dyDescent="0.25">
      <c r="E9620" s="5" t="s">
        <v>227</v>
      </c>
      <c r="F9620" s="1" t="s">
        <v>117</v>
      </c>
      <c r="G9620" s="2">
        <v>44419</v>
      </c>
      <c r="H9620" s="5">
        <v>15491.8022607942</v>
      </c>
      <c r="I9620" s="24">
        <f>VLOOKUP($E9620,Mapping!$A$2:$C$502,3,0)</f>
        <v>0</v>
      </c>
      <c r="J9620" s="24" t="str">
        <f>VLOOKUP($E9620,Mapping!$A$2:$C$502,2,0)</f>
        <v>Applovin Rewarded</v>
      </c>
      <c r="K9620" s="24" t="str">
        <f>VLOOKUP(G9620,Mapping!$E$2:$F$246,2,0)</f>
        <v>S2</v>
      </c>
    </row>
    <row r="9621" spans="5:11" x14ac:dyDescent="0.25">
      <c r="E9621" s="5" t="s">
        <v>201</v>
      </c>
      <c r="F9621" s="1" t="s">
        <v>117</v>
      </c>
      <c r="G9621" s="2">
        <v>44419</v>
      </c>
      <c r="H9621" s="5">
        <v>6221.2265025243696</v>
      </c>
      <c r="I9621" s="24">
        <f>VLOOKUP($E9621,Mapping!$A$2:$C$502,3,0)</f>
        <v>0</v>
      </c>
      <c r="J9621" s="24" t="str">
        <f>VLOOKUP($E9621,Mapping!$A$2:$C$502,2,0)</f>
        <v>Applovin Video</v>
      </c>
      <c r="K9621" s="24" t="str">
        <f>VLOOKUP(G9621,Mapping!$E$2:$F$246,2,0)</f>
        <v>S2</v>
      </c>
    </row>
    <row r="9622" spans="5:11" x14ac:dyDescent="0.25">
      <c r="E9622" s="5" t="s">
        <v>143</v>
      </c>
      <c r="F9622" s="1" t="s">
        <v>117</v>
      </c>
      <c r="G9622" s="2">
        <v>44419</v>
      </c>
      <c r="H9622" s="5">
        <v>0</v>
      </c>
      <c r="I9622" s="24">
        <f>VLOOKUP($E9622,Mapping!$A$2:$C$502,3,0)</f>
        <v>0</v>
      </c>
      <c r="J9622" s="24" t="str">
        <f>VLOOKUP($E9622,Mapping!$A$2:$C$502,2,0)</f>
        <v>Bug Fix</v>
      </c>
      <c r="K9622" s="24" t="str">
        <f>VLOOKUP(G9622,Mapping!$E$2:$F$246,2,0)</f>
        <v>S2</v>
      </c>
    </row>
    <row r="9623" spans="5:11" x14ac:dyDescent="0.25">
      <c r="E9623" s="5" t="s">
        <v>144</v>
      </c>
      <c r="F9623" s="1" t="s">
        <v>117</v>
      </c>
      <c r="G9623" s="2">
        <v>44419</v>
      </c>
      <c r="H9623" s="5">
        <v>0</v>
      </c>
      <c r="I9623" s="24">
        <f>VLOOKUP($E9623,Mapping!$A$2:$C$502,3,0)</f>
        <v>0</v>
      </c>
      <c r="J9623" s="24" t="str">
        <f>VLOOKUP($E9623,Mapping!$A$2:$C$502,2,0)</f>
        <v>Bug Fix</v>
      </c>
      <c r="K9623" s="24" t="str">
        <f>VLOOKUP(G9623,Mapping!$E$2:$F$246,2,0)</f>
        <v>S2</v>
      </c>
    </row>
    <row r="9624" spans="5:11" x14ac:dyDescent="0.25">
      <c r="E9624" s="5" t="s">
        <v>226</v>
      </c>
      <c r="F9624" s="1" t="s">
        <v>117</v>
      </c>
      <c r="G9624" s="2">
        <v>44419</v>
      </c>
      <c r="H9624" s="5">
        <v>0</v>
      </c>
      <c r="I9624" s="24">
        <f>VLOOKUP($E9624,Mapping!$A$2:$C$502,3,0)</f>
        <v>0</v>
      </c>
      <c r="J9624" s="24" t="str">
        <f>VLOOKUP($E9624,Mapping!$A$2:$C$502,2,0)</f>
        <v>Bug Fix</v>
      </c>
      <c r="K9624" s="24" t="str">
        <f>VLOOKUP(G9624,Mapping!$E$2:$F$246,2,0)</f>
        <v>S2</v>
      </c>
    </row>
    <row r="9625" spans="5:11" x14ac:dyDescent="0.25">
      <c r="E9625" s="5" t="s">
        <v>146</v>
      </c>
      <c r="F9625" s="1" t="s">
        <v>117</v>
      </c>
      <c r="G9625" s="2">
        <v>44419</v>
      </c>
      <c r="H9625" s="5">
        <v>0</v>
      </c>
      <c r="I9625" s="24">
        <f>VLOOKUP($E9625,Mapping!$A$2:$C$502,3,0)</f>
        <v>0</v>
      </c>
      <c r="J9625" s="24" t="str">
        <f>VLOOKUP($E9625,Mapping!$A$2:$C$502,2,0)</f>
        <v>Event After Effect</v>
      </c>
      <c r="K9625" s="24" t="str">
        <f>VLOOKUP(G9625,Mapping!$E$2:$F$246,2,0)</f>
        <v>S2</v>
      </c>
    </row>
    <row r="9626" spans="5:11" x14ac:dyDescent="0.25">
      <c r="E9626" s="5" t="s">
        <v>228</v>
      </c>
      <c r="F9626" s="1" t="s">
        <v>117</v>
      </c>
      <c r="G9626" s="2">
        <v>44419</v>
      </c>
      <c r="H9626" s="5">
        <v>2850.5087580556601</v>
      </c>
      <c r="I9626" s="24">
        <f>VLOOKUP($E9626,Mapping!$A$2:$C$502,3,0)</f>
        <v>0</v>
      </c>
      <c r="J9626" s="24" t="str">
        <f>VLOOKUP($E9626,Mapping!$A$2:$C$502,2,0)</f>
        <v>Bytedance Global</v>
      </c>
      <c r="K9626" s="24" t="str">
        <f>VLOOKUP(G9626,Mapping!$E$2:$F$246,2,0)</f>
        <v>S2</v>
      </c>
    </row>
    <row r="9627" spans="5:11" x14ac:dyDescent="0.25">
      <c r="E9627" s="5" t="s">
        <v>180</v>
      </c>
      <c r="F9627" s="1" t="s">
        <v>117</v>
      </c>
      <c r="G9627" s="2">
        <v>44419</v>
      </c>
      <c r="H9627" s="5">
        <v>-10517.6767013069</v>
      </c>
      <c r="I9627" s="24">
        <f>VLOOKUP($E9627,Mapping!$A$2:$C$502,3,0)</f>
        <v>0</v>
      </c>
      <c r="J9627" s="24" t="str">
        <f>VLOOKUP($E9627,Mapping!$A$2:$C$502,2,0)</f>
        <v>Lords Mobile</v>
      </c>
      <c r="K9627" s="24" t="str">
        <f>VLOOKUP(G9627,Mapping!$E$2:$F$246,2,0)</f>
        <v>S2</v>
      </c>
    </row>
    <row r="9628" spans="5:11" x14ac:dyDescent="0.25">
      <c r="E9628" s="5" t="s">
        <v>181</v>
      </c>
      <c r="F9628" s="1" t="s">
        <v>117</v>
      </c>
      <c r="G9628" s="2">
        <v>44419</v>
      </c>
      <c r="H9628" s="5">
        <v>-4903.4257334313497</v>
      </c>
      <c r="I9628" s="24">
        <f>VLOOKUP($E9628,Mapping!$A$2:$C$502,3,0)</f>
        <v>0</v>
      </c>
      <c r="J9628" s="24" t="str">
        <f>VLOOKUP($E9628,Mapping!$A$2:$C$502,2,0)</f>
        <v>Rise of Kingdom</v>
      </c>
      <c r="K9628" s="24" t="str">
        <f>VLOOKUP(G9628,Mapping!$E$2:$F$246,2,0)</f>
        <v>S2</v>
      </c>
    </row>
    <row r="9629" spans="5:11" x14ac:dyDescent="0.25">
      <c r="E9629" s="5" t="s">
        <v>182</v>
      </c>
      <c r="F9629" s="1" t="s">
        <v>117</v>
      </c>
      <c r="G9629" s="2">
        <v>44419</v>
      </c>
      <c r="H9629" s="5">
        <v>-69159.717696809894</v>
      </c>
      <c r="I9629" s="24">
        <f>VLOOKUP($E9629,Mapping!$A$2:$C$502,3,0)</f>
        <v>0</v>
      </c>
      <c r="J9629" s="24" t="str">
        <f>VLOOKUP($E9629,Mapping!$A$2:$C$502,2,0)</f>
        <v>West Game</v>
      </c>
      <c r="K9629" s="24" t="str">
        <f>VLOOKUP(G9629,Mapping!$E$2:$F$246,2,0)</f>
        <v>S2</v>
      </c>
    </row>
    <row r="9630" spans="5:11" x14ac:dyDescent="0.25">
      <c r="E9630" s="5" t="s">
        <v>148</v>
      </c>
      <c r="F9630" s="1" t="s">
        <v>117</v>
      </c>
      <c r="G9630" s="2">
        <v>44419</v>
      </c>
      <c r="H9630" s="5">
        <v>0</v>
      </c>
      <c r="I9630" s="24">
        <f>VLOOKUP($E9630,Mapping!$A$2:$C$502,3,0)</f>
        <v>0</v>
      </c>
      <c r="J9630" s="24" t="str">
        <f>VLOOKUP($E9630,Mapping!$A$2:$C$502,2,0)</f>
        <v>Event After Effect</v>
      </c>
      <c r="K9630" s="24" t="str">
        <f>VLOOKUP(G9630,Mapping!$E$2:$F$246,2,0)</f>
        <v>S2</v>
      </c>
    </row>
    <row r="9631" spans="5:11" x14ac:dyDescent="0.25">
      <c r="E9631" s="5" t="s">
        <v>202</v>
      </c>
      <c r="F9631" s="1" t="s">
        <v>117</v>
      </c>
      <c r="G9631" s="2">
        <v>44419</v>
      </c>
      <c r="H9631" s="5">
        <v>0</v>
      </c>
      <c r="I9631" s="24" t="str">
        <f>VLOOKUP($E9631,Mapping!$A$2:$C$502,3,0)</f>
        <v>S1</v>
      </c>
      <c r="J9631" s="24" t="str">
        <f>VLOOKUP($E9631,Mapping!$A$2:$C$502,2,0)</f>
        <v>Facebook AEO AAA</v>
      </c>
      <c r="K9631" s="24" t="str">
        <f>VLOOKUP(G9631,Mapping!$E$2:$F$246,2,0)</f>
        <v>S2</v>
      </c>
    </row>
    <row r="9632" spans="5:11" x14ac:dyDescent="0.25">
      <c r="E9632" s="5" t="s">
        <v>203</v>
      </c>
      <c r="F9632" s="1" t="s">
        <v>117</v>
      </c>
      <c r="G9632" s="2">
        <v>44419</v>
      </c>
      <c r="H9632" s="5">
        <v>9161.9342121341706</v>
      </c>
      <c r="I9632" s="24" t="str">
        <f>VLOOKUP($E9632,Mapping!$A$2:$C$502,3,0)</f>
        <v>S2</v>
      </c>
      <c r="J9632" s="24" t="str">
        <f>VLOOKUP($E9632,Mapping!$A$2:$C$502,2,0)</f>
        <v>Facebook AEO AAA</v>
      </c>
      <c r="K9632" s="24" t="str">
        <f>VLOOKUP(G9632,Mapping!$E$2:$F$246,2,0)</f>
        <v>S2</v>
      </c>
    </row>
    <row r="9633" spans="5:11" x14ac:dyDescent="0.25">
      <c r="E9633" s="5" t="s">
        <v>243</v>
      </c>
      <c r="F9633" s="1" t="s">
        <v>117</v>
      </c>
      <c r="G9633" s="2">
        <v>44419</v>
      </c>
      <c r="H9633" s="5">
        <v>0</v>
      </c>
      <c r="I9633" s="24" t="str">
        <f>VLOOKUP($E9633,Mapping!$A$2:$C$502,3,0)</f>
        <v>S3</v>
      </c>
      <c r="J9633" s="24" t="str">
        <f>VLOOKUP($E9633,Mapping!$A$2:$C$502,2,0)</f>
        <v>Facebook AEO AAA</v>
      </c>
      <c r="K9633" s="24" t="str">
        <f>VLOOKUP(G9633,Mapping!$E$2:$F$246,2,0)</f>
        <v>S2</v>
      </c>
    </row>
    <row r="9634" spans="5:11" x14ac:dyDescent="0.25">
      <c r="E9634" s="5" t="s">
        <v>204</v>
      </c>
      <c r="F9634" s="1" t="s">
        <v>117</v>
      </c>
      <c r="G9634" s="2">
        <v>44419</v>
      </c>
      <c r="H9634" s="5">
        <v>0</v>
      </c>
      <c r="I9634" s="24" t="str">
        <f>VLOOKUP($E9634,Mapping!$A$2:$C$502,3,0)</f>
        <v>Pre</v>
      </c>
      <c r="J9634" s="24" t="str">
        <f>VLOOKUP($E9634,Mapping!$A$2:$C$502,2,0)</f>
        <v>Facebook AEO AAA</v>
      </c>
      <c r="K9634" s="24" t="str">
        <f>VLOOKUP(G9634,Mapping!$E$2:$F$246,2,0)</f>
        <v>S2</v>
      </c>
    </row>
    <row r="9635" spans="5:11" x14ac:dyDescent="0.25">
      <c r="E9635" s="5" t="s">
        <v>205</v>
      </c>
      <c r="F9635" s="1" t="s">
        <v>117</v>
      </c>
      <c r="G9635" s="2">
        <v>44419</v>
      </c>
      <c r="H9635" s="5">
        <v>0</v>
      </c>
      <c r="I9635" s="24" t="str">
        <f>VLOOKUP($E9635,Mapping!$A$2:$C$502,3,0)</f>
        <v>S1</v>
      </c>
      <c r="J9635" s="24" t="str">
        <f>VLOOKUP($E9635,Mapping!$A$2:$C$502,2,0)</f>
        <v>Facebook AEO BAU</v>
      </c>
      <c r="K9635" s="24" t="str">
        <f>VLOOKUP(G9635,Mapping!$E$2:$F$246,2,0)</f>
        <v>S2</v>
      </c>
    </row>
    <row r="9636" spans="5:11" x14ac:dyDescent="0.25">
      <c r="E9636" s="5" t="s">
        <v>206</v>
      </c>
      <c r="F9636" s="1" t="s">
        <v>117</v>
      </c>
      <c r="G9636" s="2">
        <v>44419</v>
      </c>
      <c r="H9636" s="5">
        <v>22954.673942072099</v>
      </c>
      <c r="I9636" s="24" t="str">
        <f>VLOOKUP($E9636,Mapping!$A$2:$C$502,3,0)</f>
        <v>S2</v>
      </c>
      <c r="J9636" s="24" t="str">
        <f>VLOOKUP($E9636,Mapping!$A$2:$C$502,2,0)</f>
        <v>Facebook AEO BAU</v>
      </c>
      <c r="K9636" s="24" t="str">
        <f>VLOOKUP(G9636,Mapping!$E$2:$F$246,2,0)</f>
        <v>S2</v>
      </c>
    </row>
    <row r="9637" spans="5:11" x14ac:dyDescent="0.25">
      <c r="E9637" s="5" t="s">
        <v>244</v>
      </c>
      <c r="F9637" s="1" t="s">
        <v>117</v>
      </c>
      <c r="G9637" s="2">
        <v>44419</v>
      </c>
      <c r="H9637" s="5">
        <v>0</v>
      </c>
      <c r="I9637" s="24" t="str">
        <f>VLOOKUP($E9637,Mapping!$A$2:$C$502,3,0)</f>
        <v>S3</v>
      </c>
      <c r="J9637" s="24" t="str">
        <f>VLOOKUP($E9637,Mapping!$A$2:$C$502,2,0)</f>
        <v>Facebook AEO BAU</v>
      </c>
      <c r="K9637" s="24" t="str">
        <f>VLOOKUP(G9637,Mapping!$E$2:$F$246,2,0)</f>
        <v>S2</v>
      </c>
    </row>
    <row r="9638" spans="5:11" x14ac:dyDescent="0.25">
      <c r="E9638" s="5" t="s">
        <v>207</v>
      </c>
      <c r="F9638" s="1" t="s">
        <v>117</v>
      </c>
      <c r="G9638" s="2">
        <v>44419</v>
      </c>
      <c r="H9638" s="5">
        <v>0</v>
      </c>
      <c r="I9638" s="24" t="str">
        <f>VLOOKUP($E9638,Mapping!$A$2:$C$502,3,0)</f>
        <v>Pre</v>
      </c>
      <c r="J9638" s="24" t="str">
        <f>VLOOKUP($E9638,Mapping!$A$2:$C$502,2,0)</f>
        <v>Facebook AEO BAU</v>
      </c>
      <c r="K9638" s="24" t="str">
        <f>VLOOKUP(G9638,Mapping!$E$2:$F$246,2,0)</f>
        <v>S2</v>
      </c>
    </row>
    <row r="9639" spans="5:11" x14ac:dyDescent="0.25">
      <c r="E9639" s="5" t="s">
        <v>208</v>
      </c>
      <c r="F9639" s="1" t="s">
        <v>117</v>
      </c>
      <c r="G9639" s="2">
        <v>44419</v>
      </c>
      <c r="H9639" s="5">
        <v>0</v>
      </c>
      <c r="I9639" s="24" t="str">
        <f>VLOOKUP($E9639,Mapping!$A$2:$C$502,3,0)</f>
        <v>Pre</v>
      </c>
      <c r="J9639" s="24" t="str">
        <f>VLOOKUP($E9639,Mapping!$A$2:$C$502,2,0)</f>
        <v>Facebook VO AAA</v>
      </c>
      <c r="K9639" s="24" t="str">
        <f>VLOOKUP(G9639,Mapping!$E$2:$F$246,2,0)</f>
        <v>S2</v>
      </c>
    </row>
    <row r="9640" spans="5:11" x14ac:dyDescent="0.25">
      <c r="E9640" s="5" t="s">
        <v>209</v>
      </c>
      <c r="F9640" s="1" t="s">
        <v>117</v>
      </c>
      <c r="G9640" s="2">
        <v>44419</v>
      </c>
      <c r="H9640" s="5">
        <v>0</v>
      </c>
      <c r="I9640" s="24" t="str">
        <f>VLOOKUP($E9640,Mapping!$A$2:$C$502,3,0)</f>
        <v>S1</v>
      </c>
      <c r="J9640" s="24" t="str">
        <f>VLOOKUP($E9640,Mapping!$A$2:$C$502,2,0)</f>
        <v>Facebook VO AAA</v>
      </c>
      <c r="K9640" s="24" t="str">
        <f>VLOOKUP(G9640,Mapping!$E$2:$F$246,2,0)</f>
        <v>S2</v>
      </c>
    </row>
    <row r="9641" spans="5:11" x14ac:dyDescent="0.25">
      <c r="E9641" s="5" t="s">
        <v>210</v>
      </c>
      <c r="F9641" s="1" t="s">
        <v>117</v>
      </c>
      <c r="G9641" s="2">
        <v>44419</v>
      </c>
      <c r="H9641" s="5">
        <v>7192.2646105935401</v>
      </c>
      <c r="I9641" s="24" t="str">
        <f>VLOOKUP($E9641,Mapping!$A$2:$C$502,3,0)</f>
        <v>S2</v>
      </c>
      <c r="J9641" s="24" t="str">
        <f>VLOOKUP($E9641,Mapping!$A$2:$C$502,2,0)</f>
        <v>Facebook VO AAA</v>
      </c>
      <c r="K9641" s="24" t="str">
        <f>VLOOKUP(G9641,Mapping!$E$2:$F$246,2,0)</f>
        <v>S2</v>
      </c>
    </row>
    <row r="9642" spans="5:11" x14ac:dyDescent="0.25">
      <c r="E9642" s="5" t="s">
        <v>245</v>
      </c>
      <c r="F9642" s="1" t="s">
        <v>117</v>
      </c>
      <c r="G9642" s="2">
        <v>44419</v>
      </c>
      <c r="H9642" s="5">
        <v>0</v>
      </c>
      <c r="I9642" s="24" t="str">
        <f>VLOOKUP($E9642,Mapping!$A$2:$C$502,3,0)</f>
        <v>S3</v>
      </c>
      <c r="J9642" s="24" t="str">
        <f>VLOOKUP($E9642,Mapping!$A$2:$C$502,2,0)</f>
        <v>Facebook VO AAA</v>
      </c>
      <c r="K9642" s="24" t="str">
        <f>VLOOKUP(G9642,Mapping!$E$2:$F$246,2,0)</f>
        <v>S2</v>
      </c>
    </row>
    <row r="9643" spans="5:11" x14ac:dyDescent="0.25">
      <c r="E9643" s="5" t="s">
        <v>211</v>
      </c>
      <c r="F9643" s="1" t="s">
        <v>117</v>
      </c>
      <c r="G9643" s="2">
        <v>44419</v>
      </c>
      <c r="H9643" s="5">
        <v>0</v>
      </c>
      <c r="I9643" s="24" t="str">
        <f>VLOOKUP($E9643,Mapping!$A$2:$C$502,3,0)</f>
        <v>Pre</v>
      </c>
      <c r="J9643" s="24" t="str">
        <f>VLOOKUP($E9643,Mapping!$A$2:$C$502,2,0)</f>
        <v>Facebook VO BAU</v>
      </c>
      <c r="K9643" s="24" t="str">
        <f>VLOOKUP(G9643,Mapping!$E$2:$F$246,2,0)</f>
        <v>S2</v>
      </c>
    </row>
    <row r="9644" spans="5:11" x14ac:dyDescent="0.25">
      <c r="E9644" s="5" t="s">
        <v>212</v>
      </c>
      <c r="F9644" s="1" t="s">
        <v>117</v>
      </c>
      <c r="G9644" s="2">
        <v>44419</v>
      </c>
      <c r="H9644" s="5">
        <v>0</v>
      </c>
      <c r="I9644" s="24" t="str">
        <f>VLOOKUP($E9644,Mapping!$A$2:$C$502,3,0)</f>
        <v>S1</v>
      </c>
      <c r="J9644" s="24" t="str">
        <f>VLOOKUP($E9644,Mapping!$A$2:$C$502,2,0)</f>
        <v>Facebook VO BAU</v>
      </c>
      <c r="K9644" s="24" t="str">
        <f>VLOOKUP(G9644,Mapping!$E$2:$F$246,2,0)</f>
        <v>S2</v>
      </c>
    </row>
    <row r="9645" spans="5:11" x14ac:dyDescent="0.25">
      <c r="E9645" s="5" t="s">
        <v>213</v>
      </c>
      <c r="F9645" s="1" t="s">
        <v>117</v>
      </c>
      <c r="G9645" s="2">
        <v>44419</v>
      </c>
      <c r="H9645" s="5">
        <v>5476.8384963331</v>
      </c>
      <c r="I9645" s="24" t="str">
        <f>VLOOKUP($E9645,Mapping!$A$2:$C$502,3,0)</f>
        <v>S2</v>
      </c>
      <c r="J9645" s="24" t="str">
        <f>VLOOKUP($E9645,Mapping!$A$2:$C$502,2,0)</f>
        <v>Facebook VO BAU</v>
      </c>
      <c r="K9645" s="24" t="str">
        <f>VLOOKUP(G9645,Mapping!$E$2:$F$246,2,0)</f>
        <v>S2</v>
      </c>
    </row>
    <row r="9646" spans="5:11" x14ac:dyDescent="0.25">
      <c r="E9646" s="5" t="s">
        <v>246</v>
      </c>
      <c r="F9646" s="1" t="s">
        <v>117</v>
      </c>
      <c r="G9646" s="2">
        <v>44419</v>
      </c>
      <c r="H9646" s="5">
        <v>0</v>
      </c>
      <c r="I9646" s="24" t="str">
        <f>VLOOKUP($E9646,Mapping!$A$2:$C$502,3,0)</f>
        <v>S3</v>
      </c>
      <c r="J9646" s="24" t="str">
        <f>VLOOKUP($E9646,Mapping!$A$2:$C$502,2,0)</f>
        <v>Facebook VO BAU</v>
      </c>
      <c r="K9646" s="24" t="str">
        <f>VLOOKUP(G9646,Mapping!$E$2:$F$246,2,0)</f>
        <v>S2</v>
      </c>
    </row>
    <row r="9647" spans="5:11" x14ac:dyDescent="0.25">
      <c r="E9647" s="5" t="s">
        <v>214</v>
      </c>
      <c r="F9647" s="1" t="s">
        <v>117</v>
      </c>
      <c r="G9647" s="2">
        <v>44419</v>
      </c>
      <c r="H9647" s="5">
        <v>0</v>
      </c>
      <c r="I9647" s="24" t="str">
        <f>VLOOKUP($E9647,Mapping!$A$2:$C$502,3,0)</f>
        <v>Pre</v>
      </c>
      <c r="J9647" s="24" t="str">
        <f>VLOOKUP($E9647,Mapping!$A$2:$C$502,2,0)</f>
        <v>Facebook VO Dynamic</v>
      </c>
      <c r="K9647" s="24" t="str">
        <f>VLOOKUP(G9647,Mapping!$E$2:$F$246,2,0)</f>
        <v>S2</v>
      </c>
    </row>
    <row r="9648" spans="5:11" x14ac:dyDescent="0.25">
      <c r="E9648" s="5" t="s">
        <v>215</v>
      </c>
      <c r="F9648" s="1" t="s">
        <v>117</v>
      </c>
      <c r="G9648" s="2">
        <v>44419</v>
      </c>
      <c r="H9648" s="5">
        <v>0</v>
      </c>
      <c r="I9648" s="24" t="str">
        <f>VLOOKUP($E9648,Mapping!$A$2:$C$502,3,0)</f>
        <v>S1</v>
      </c>
      <c r="J9648" s="24" t="str">
        <f>VLOOKUP($E9648,Mapping!$A$2:$C$502,2,0)</f>
        <v>Facebook VO Dynamic</v>
      </c>
      <c r="K9648" s="24" t="str">
        <f>VLOOKUP(G9648,Mapping!$E$2:$F$246,2,0)</f>
        <v>S2</v>
      </c>
    </row>
    <row r="9649" spans="5:11" x14ac:dyDescent="0.25">
      <c r="E9649" s="5" t="s">
        <v>216</v>
      </c>
      <c r="F9649" s="1" t="s">
        <v>117</v>
      </c>
      <c r="G9649" s="2">
        <v>44419</v>
      </c>
      <c r="H9649" s="5">
        <v>0</v>
      </c>
      <c r="I9649" s="24" t="str">
        <f>VLOOKUP($E9649,Mapping!$A$2:$C$502,3,0)</f>
        <v>Pre</v>
      </c>
      <c r="J9649" s="24" t="str">
        <f>VLOOKUP($E9649,Mapping!$A$2:$C$502,2,0)</f>
        <v>Google Display</v>
      </c>
      <c r="K9649" s="24" t="str">
        <f>VLOOKUP(G9649,Mapping!$E$2:$F$246,2,0)</f>
        <v>S2</v>
      </c>
    </row>
    <row r="9650" spans="5:11" x14ac:dyDescent="0.25">
      <c r="E9650" s="5" t="s">
        <v>217</v>
      </c>
      <c r="F9650" s="1" t="s">
        <v>117</v>
      </c>
      <c r="G9650" s="2">
        <v>44419</v>
      </c>
      <c r="H9650" s="5">
        <v>1549.8204944454401</v>
      </c>
      <c r="I9650" s="24">
        <f>VLOOKUP($E9650,Mapping!$A$2:$C$502,3,0)</f>
        <v>0</v>
      </c>
      <c r="J9650" s="24" t="str">
        <f>VLOOKUP($E9650,Mapping!$A$2:$C$502,2,0)</f>
        <v>Google Display</v>
      </c>
      <c r="K9650" s="24" t="str">
        <f>VLOOKUP(G9650,Mapping!$E$2:$F$246,2,0)</f>
        <v>S2</v>
      </c>
    </row>
    <row r="9651" spans="5:11" x14ac:dyDescent="0.25">
      <c r="E9651" s="5" t="s">
        <v>229</v>
      </c>
      <c r="F9651" s="1" t="s">
        <v>117</v>
      </c>
      <c r="G9651" s="2">
        <v>44419</v>
      </c>
      <c r="H9651" s="5">
        <v>603.29591656847003</v>
      </c>
      <c r="I9651" s="24">
        <f>VLOOKUP($E9651,Mapping!$A$2:$C$502,3,0)</f>
        <v>0</v>
      </c>
      <c r="J9651" s="24" t="str">
        <f>VLOOKUP($E9651,Mapping!$A$2:$C$502,2,0)</f>
        <v>Google Display</v>
      </c>
      <c r="K9651" s="24" t="str">
        <f>VLOOKUP(G9651,Mapping!$E$2:$F$246,2,0)</f>
        <v>S2</v>
      </c>
    </row>
    <row r="9652" spans="5:11" x14ac:dyDescent="0.25">
      <c r="E9652" s="5" t="s">
        <v>218</v>
      </c>
      <c r="F9652" s="1" t="s">
        <v>117</v>
      </c>
      <c r="G9652" s="2">
        <v>44419</v>
      </c>
      <c r="H9652" s="5">
        <v>0</v>
      </c>
      <c r="I9652" s="24">
        <f>VLOOKUP($E9652,Mapping!$A$2:$C$502,3,0)</f>
        <v>0</v>
      </c>
      <c r="J9652" s="24" t="str">
        <f>VLOOKUP($E9652,Mapping!$A$2:$C$502,2,0)</f>
        <v>Google Display</v>
      </c>
      <c r="K9652" s="24" t="str">
        <f>VLOOKUP(G9652,Mapping!$E$2:$F$246,2,0)</f>
        <v>S2</v>
      </c>
    </row>
    <row r="9653" spans="5:11" x14ac:dyDescent="0.25">
      <c r="E9653" s="5" t="s">
        <v>230</v>
      </c>
      <c r="F9653" s="1" t="s">
        <v>117</v>
      </c>
      <c r="G9653" s="2">
        <v>44419</v>
      </c>
      <c r="H9653" s="5">
        <v>0</v>
      </c>
      <c r="I9653" s="24" t="str">
        <f>VLOOKUP($E9653,Mapping!$A$2:$C$502,3,0)</f>
        <v>S1</v>
      </c>
      <c r="J9653" s="24" t="str">
        <f>VLOOKUP($E9653,Mapping!$A$2:$C$502,2,0)</f>
        <v>Google Display</v>
      </c>
      <c r="K9653" s="24" t="str">
        <f>VLOOKUP(G9653,Mapping!$E$2:$F$246,2,0)</f>
        <v>S2</v>
      </c>
    </row>
    <row r="9654" spans="5:11" x14ac:dyDescent="0.25">
      <c r="E9654" s="5" t="s">
        <v>219</v>
      </c>
      <c r="F9654" s="1" t="s">
        <v>117</v>
      </c>
      <c r="G9654" s="2">
        <v>44419</v>
      </c>
      <c r="H9654" s="5">
        <v>0</v>
      </c>
      <c r="I9654" s="24" t="str">
        <f>VLOOKUP($E9654,Mapping!$A$2:$C$502,3,0)</f>
        <v>Pre</v>
      </c>
      <c r="J9654" s="24" t="str">
        <f>VLOOKUP($E9654,Mapping!$A$2:$C$502,2,0)</f>
        <v>Google Youtube</v>
      </c>
      <c r="K9654" s="24" t="str">
        <f>VLOOKUP(G9654,Mapping!$E$2:$F$246,2,0)</f>
        <v>S2</v>
      </c>
    </row>
    <row r="9655" spans="5:11" x14ac:dyDescent="0.25">
      <c r="E9655" s="5" t="s">
        <v>220</v>
      </c>
      <c r="F9655" s="1" t="s">
        <v>117</v>
      </c>
      <c r="G9655" s="2">
        <v>44419</v>
      </c>
      <c r="H9655" s="5">
        <v>51339.1430671864</v>
      </c>
      <c r="I9655" s="24">
        <f>VLOOKUP($E9655,Mapping!$A$2:$C$502,3,0)</f>
        <v>0</v>
      </c>
      <c r="J9655" s="24" t="str">
        <f>VLOOKUP($E9655,Mapping!$A$2:$C$502,2,0)</f>
        <v>Google Youtube</v>
      </c>
      <c r="K9655" s="24" t="str">
        <f>VLOOKUP(G9655,Mapping!$E$2:$F$246,2,0)</f>
        <v>S2</v>
      </c>
    </row>
    <row r="9656" spans="5:11" x14ac:dyDescent="0.25">
      <c r="E9656" s="5" t="s">
        <v>231</v>
      </c>
      <c r="F9656" s="1" t="s">
        <v>117</v>
      </c>
      <c r="G9656" s="2">
        <v>44419</v>
      </c>
      <c r="H9656" s="5">
        <v>11154.1471454575</v>
      </c>
      <c r="I9656" s="24">
        <f>VLOOKUP($E9656,Mapping!$A$2:$C$502,3,0)</f>
        <v>0</v>
      </c>
      <c r="J9656" s="24" t="str">
        <f>VLOOKUP($E9656,Mapping!$A$2:$C$502,2,0)</f>
        <v>Google Youtube</v>
      </c>
      <c r="K9656" s="24" t="str">
        <f>VLOOKUP(G9656,Mapping!$E$2:$F$246,2,0)</f>
        <v>S2</v>
      </c>
    </row>
    <row r="9657" spans="5:11" x14ac:dyDescent="0.25">
      <c r="E9657" s="5" t="s">
        <v>221</v>
      </c>
      <c r="F9657" s="1" t="s">
        <v>117</v>
      </c>
      <c r="G9657" s="2">
        <v>44419</v>
      </c>
      <c r="H9657" s="5">
        <v>0</v>
      </c>
      <c r="I9657" s="24">
        <f>VLOOKUP($E9657,Mapping!$A$2:$C$502,3,0)</f>
        <v>0</v>
      </c>
      <c r="J9657" s="24" t="str">
        <f>VLOOKUP($E9657,Mapping!$A$2:$C$502,2,0)</f>
        <v>Google Youtube</v>
      </c>
      <c r="K9657" s="24" t="str">
        <f>VLOOKUP(G9657,Mapping!$E$2:$F$246,2,0)</f>
        <v>S2</v>
      </c>
    </row>
    <row r="9658" spans="5:11" x14ac:dyDescent="0.25">
      <c r="E9658" s="5" t="s">
        <v>232</v>
      </c>
      <c r="F9658" s="1" t="s">
        <v>117</v>
      </c>
      <c r="G9658" s="2">
        <v>44419</v>
      </c>
      <c r="H9658" s="5">
        <v>0</v>
      </c>
      <c r="I9658" s="24" t="str">
        <f>VLOOKUP($E9658,Mapping!$A$2:$C$502,3,0)</f>
        <v>S1</v>
      </c>
      <c r="J9658" s="24" t="str">
        <f>VLOOKUP($E9658,Mapping!$A$2:$C$502,2,0)</f>
        <v>Google Youtube</v>
      </c>
      <c r="K9658" s="24" t="str">
        <f>VLOOKUP(G9658,Mapping!$E$2:$F$246,2,0)</f>
        <v>S2</v>
      </c>
    </row>
    <row r="9659" spans="5:11" x14ac:dyDescent="0.25">
      <c r="E9659" s="5" t="s">
        <v>73</v>
      </c>
      <c r="F9659" s="1" t="s">
        <v>117</v>
      </c>
      <c r="G9659" s="2">
        <v>44419</v>
      </c>
      <c r="H9659" s="5">
        <v>282876.95580592903</v>
      </c>
      <c r="I9659" s="24">
        <f>VLOOKUP($E9659,Mapping!$A$2:$C$502,3,0)</f>
        <v>0</v>
      </c>
      <c r="J9659" s="24">
        <f>VLOOKUP($E9659,Mapping!$A$2:$C$502,2,0)</f>
        <v>0</v>
      </c>
      <c r="K9659" s="24" t="str">
        <f>VLOOKUP(G9659,Mapping!$E$2:$F$246,2,0)</f>
        <v>S2</v>
      </c>
    </row>
    <row r="9660" spans="5:11" x14ac:dyDescent="0.25">
      <c r="E9660" s="5" t="s">
        <v>149</v>
      </c>
      <c r="F9660" s="1" t="s">
        <v>117</v>
      </c>
      <c r="G9660" s="2">
        <v>44419</v>
      </c>
      <c r="H9660" s="5">
        <v>0</v>
      </c>
      <c r="I9660" s="24">
        <f>VLOOKUP($E9660,Mapping!$A$2:$C$502,3,0)</f>
        <v>0</v>
      </c>
      <c r="J9660" s="24" t="str">
        <f>VLOOKUP($E9660,Mapping!$A$2:$C$502,2,0)</f>
        <v>Event After Effect</v>
      </c>
      <c r="K9660" s="24" t="str">
        <f>VLOOKUP(G9660,Mapping!$E$2:$F$246,2,0)</f>
        <v>S2</v>
      </c>
    </row>
    <row r="9661" spans="5:11" x14ac:dyDescent="0.25">
      <c r="E9661" s="5" t="s">
        <v>150</v>
      </c>
      <c r="F9661" s="1" t="s">
        <v>117</v>
      </c>
      <c r="G9661" s="2">
        <v>44419</v>
      </c>
      <c r="H9661" s="5">
        <v>0</v>
      </c>
      <c r="I9661" s="24">
        <f>VLOOKUP($E9661,Mapping!$A$2:$C$502,3,0)</f>
        <v>0</v>
      </c>
      <c r="J9661" s="24" t="str">
        <f>VLOOKUP($E9661,Mapping!$A$2:$C$502,2,0)</f>
        <v>Internal Event</v>
      </c>
      <c r="K9661" s="24" t="str">
        <f>VLOOKUP(G9661,Mapping!$E$2:$F$246,2,0)</f>
        <v>S2</v>
      </c>
    </row>
    <row r="9662" spans="5:11" x14ac:dyDescent="0.25">
      <c r="E9662" s="5" t="s">
        <v>151</v>
      </c>
      <c r="F9662" s="1" t="s">
        <v>117</v>
      </c>
      <c r="G9662" s="2">
        <v>44419</v>
      </c>
      <c r="H9662" s="5">
        <v>120510.342827314</v>
      </c>
      <c r="I9662" s="24">
        <f>VLOOKUP($E9662,Mapping!$A$2:$C$502,3,0)</f>
        <v>0</v>
      </c>
      <c r="J9662" s="24" t="str">
        <f>VLOOKUP($E9662,Mapping!$A$2:$C$502,2,0)</f>
        <v>Internal Event</v>
      </c>
      <c r="K9662" s="24" t="str">
        <f>VLOOKUP(G9662,Mapping!$E$2:$F$246,2,0)</f>
        <v>S2</v>
      </c>
    </row>
    <row r="9663" spans="5:11" x14ac:dyDescent="0.25">
      <c r="E9663" s="5" t="s">
        <v>152</v>
      </c>
      <c r="F9663" s="1" t="s">
        <v>117</v>
      </c>
      <c r="G9663" s="2">
        <v>44419</v>
      </c>
      <c r="H9663" s="5">
        <v>0</v>
      </c>
      <c r="I9663" s="24">
        <f>VLOOKUP($E9663,Mapping!$A$2:$C$502,3,0)</f>
        <v>0</v>
      </c>
      <c r="J9663" s="24" t="str">
        <f>VLOOKUP($E9663,Mapping!$A$2:$C$502,2,0)</f>
        <v>Internal Event</v>
      </c>
      <c r="K9663" s="24" t="str">
        <f>VLOOKUP(G9663,Mapping!$E$2:$F$246,2,0)</f>
        <v>S2</v>
      </c>
    </row>
    <row r="9664" spans="5:11" x14ac:dyDescent="0.25">
      <c r="E9664" s="5" t="s">
        <v>153</v>
      </c>
      <c r="F9664" s="1" t="s">
        <v>117</v>
      </c>
      <c r="G9664" s="2">
        <v>44419</v>
      </c>
      <c r="H9664" s="5">
        <v>0</v>
      </c>
      <c r="I9664" s="24">
        <f>VLOOKUP($E9664,Mapping!$A$2:$C$502,3,0)</f>
        <v>0</v>
      </c>
      <c r="J9664" s="24" t="str">
        <f>VLOOKUP($E9664,Mapping!$A$2:$C$502,2,0)</f>
        <v>Monday Effect</v>
      </c>
      <c r="K9664" s="24" t="str">
        <f>VLOOKUP(G9664,Mapping!$E$2:$F$246,2,0)</f>
        <v>S2</v>
      </c>
    </row>
    <row r="9665" spans="5:11" x14ac:dyDescent="0.25">
      <c r="E9665" s="5" t="s">
        <v>154</v>
      </c>
      <c r="F9665" s="1" t="s">
        <v>117</v>
      </c>
      <c r="G9665" s="2">
        <v>44419</v>
      </c>
      <c r="H9665" s="5">
        <v>0</v>
      </c>
      <c r="I9665" s="24">
        <f>VLOOKUP($E9665,Mapping!$A$2:$C$502,3,0)</f>
        <v>0</v>
      </c>
      <c r="J9665" s="24" t="str">
        <f>VLOOKUP($E9665,Mapping!$A$2:$C$502,2,0)</f>
        <v>New Content</v>
      </c>
      <c r="K9665" s="24" t="str">
        <f>VLOOKUP(G9665,Mapping!$E$2:$F$246,2,0)</f>
        <v>S2</v>
      </c>
    </row>
    <row r="9666" spans="5:11" x14ac:dyDescent="0.25">
      <c r="E9666" s="5" t="s">
        <v>155</v>
      </c>
      <c r="F9666" s="1" t="s">
        <v>117</v>
      </c>
      <c r="G9666" s="2">
        <v>44419</v>
      </c>
      <c r="H9666" s="5">
        <v>0</v>
      </c>
      <c r="I9666" s="24">
        <f>VLOOKUP($E9666,Mapping!$A$2:$C$502,3,0)</f>
        <v>0</v>
      </c>
      <c r="J9666" s="24" t="str">
        <f>VLOOKUP($E9666,Mapping!$A$2:$C$502,2,0)</f>
        <v>Internal Event</v>
      </c>
      <c r="K9666" s="24" t="str">
        <f>VLOOKUP(G9666,Mapping!$E$2:$F$246,2,0)</f>
        <v>S2</v>
      </c>
    </row>
    <row r="9667" spans="5:11" x14ac:dyDescent="0.25">
      <c r="E9667" s="5" t="s">
        <v>156</v>
      </c>
      <c r="F9667" s="1" t="s">
        <v>117</v>
      </c>
      <c r="G9667" s="2">
        <v>44419</v>
      </c>
      <c r="H9667" s="5">
        <v>0</v>
      </c>
      <c r="I9667" s="24">
        <f>VLOOKUP($E9667,Mapping!$A$2:$C$502,3,0)</f>
        <v>0</v>
      </c>
      <c r="J9667" s="24" t="str">
        <f>VLOOKUP($E9667,Mapping!$A$2:$C$502,2,0)</f>
        <v>Internal Event</v>
      </c>
      <c r="K9667" s="24" t="str">
        <f>VLOOKUP(G9667,Mapping!$E$2:$F$246,2,0)</f>
        <v>S2</v>
      </c>
    </row>
    <row r="9668" spans="5:11" x14ac:dyDescent="0.25">
      <c r="E9668" s="5" t="s">
        <v>233</v>
      </c>
      <c r="F9668" s="1" t="s">
        <v>117</v>
      </c>
      <c r="G9668" s="2">
        <v>44419</v>
      </c>
      <c r="H9668" s="5">
        <v>175.07514215230799</v>
      </c>
      <c r="I9668" s="24" t="str">
        <f>VLOOKUP($E9668,Mapping!$A$2:$C$502,3,0)</f>
        <v>S2</v>
      </c>
      <c r="J9668" s="24" t="str">
        <f>VLOOKUP($E9668,Mapping!$A$2:$C$502,2,0)</f>
        <v>Reddit</v>
      </c>
      <c r="K9668" s="24" t="str">
        <f>VLOOKUP(G9668,Mapping!$E$2:$F$246,2,0)</f>
        <v>S2</v>
      </c>
    </row>
    <row r="9669" spans="5:11" x14ac:dyDescent="0.25">
      <c r="E9669" s="5" t="s">
        <v>158</v>
      </c>
      <c r="F9669" s="1" t="s">
        <v>117</v>
      </c>
      <c r="G9669" s="2">
        <v>44419</v>
      </c>
      <c r="H9669" s="5">
        <v>0</v>
      </c>
      <c r="I9669" s="24">
        <f>VLOOKUP($E9669,Mapping!$A$2:$C$502,3,0)</f>
        <v>0</v>
      </c>
      <c r="J9669" s="24" t="str">
        <f>VLOOKUP($E9669,Mapping!$A$2:$C$502,2,0)</f>
        <v>Internal Event</v>
      </c>
      <c r="K9669" s="24" t="str">
        <f>VLOOKUP(G9669,Mapping!$E$2:$F$246,2,0)</f>
        <v>S2</v>
      </c>
    </row>
    <row r="9670" spans="5:11" x14ac:dyDescent="0.25">
      <c r="E9670" s="5" t="s">
        <v>159</v>
      </c>
      <c r="F9670" s="1" t="s">
        <v>117</v>
      </c>
      <c r="G9670" s="2">
        <v>44419</v>
      </c>
      <c r="H9670" s="5">
        <v>0</v>
      </c>
      <c r="I9670" s="24">
        <f>VLOOKUP($E9670,Mapping!$A$2:$C$502,3,0)</f>
        <v>0</v>
      </c>
      <c r="J9670" s="24" t="str">
        <f>VLOOKUP($E9670,Mapping!$A$2:$C$502,2,0)</f>
        <v>Event After Effect</v>
      </c>
      <c r="K9670" s="24" t="str">
        <f>VLOOKUP(G9670,Mapping!$E$2:$F$246,2,0)</f>
        <v>S2</v>
      </c>
    </row>
    <row r="9671" spans="5:11" x14ac:dyDescent="0.25">
      <c r="E9671" s="5" t="s">
        <v>160</v>
      </c>
      <c r="F9671" s="1" t="s">
        <v>117</v>
      </c>
      <c r="G9671" s="2">
        <v>44419</v>
      </c>
      <c r="H9671" s="5">
        <v>0</v>
      </c>
      <c r="I9671" s="24">
        <f>VLOOKUP($E9671,Mapping!$A$2:$C$502,3,0)</f>
        <v>0</v>
      </c>
      <c r="J9671" s="24" t="str">
        <f>VLOOKUP($E9671,Mapping!$A$2:$C$502,2,0)</f>
        <v>Event After Effect</v>
      </c>
      <c r="K9671" s="24" t="str">
        <f>VLOOKUP(G9671,Mapping!$E$2:$F$246,2,0)</f>
        <v>S2</v>
      </c>
    </row>
    <row r="9672" spans="5:11" x14ac:dyDescent="0.25">
      <c r="E9672" s="5" t="s">
        <v>161</v>
      </c>
      <c r="F9672" s="1" t="s">
        <v>117</v>
      </c>
      <c r="G9672" s="2">
        <v>44419</v>
      </c>
      <c r="H9672" s="5">
        <v>0</v>
      </c>
      <c r="I9672" s="24">
        <f>VLOOKUP($E9672,Mapping!$A$2:$C$502,3,0)</f>
        <v>0</v>
      </c>
      <c r="J9672" s="24" t="str">
        <f>VLOOKUP($E9672,Mapping!$A$2:$C$502,2,0)</f>
        <v>Internal Event</v>
      </c>
      <c r="K9672" s="24" t="str">
        <f>VLOOKUP(G9672,Mapping!$E$2:$F$246,2,0)</f>
        <v>S2</v>
      </c>
    </row>
    <row r="9673" spans="5:11" x14ac:dyDescent="0.25">
      <c r="E9673" s="5" t="s">
        <v>162</v>
      </c>
      <c r="F9673" s="1" t="s">
        <v>117</v>
      </c>
      <c r="G9673" s="2">
        <v>44419</v>
      </c>
      <c r="H9673" s="5">
        <v>0</v>
      </c>
      <c r="I9673" s="24">
        <f>VLOOKUP($E9673,Mapping!$A$2:$C$502,3,0)</f>
        <v>0</v>
      </c>
      <c r="J9673" s="24" t="str">
        <f>VLOOKUP($E9673,Mapping!$A$2:$C$502,2,0)</f>
        <v>Tuesday Effect</v>
      </c>
      <c r="K9673" s="24" t="str">
        <f>VLOOKUP(G9673,Mapping!$E$2:$F$246,2,0)</f>
        <v>S2</v>
      </c>
    </row>
    <row r="9674" spans="5:11" x14ac:dyDescent="0.25">
      <c r="E9674" s="5" t="s">
        <v>222</v>
      </c>
      <c r="F9674" s="1" t="s">
        <v>117</v>
      </c>
      <c r="G9674" s="2">
        <v>44419</v>
      </c>
      <c r="H9674" s="5">
        <v>0</v>
      </c>
      <c r="I9674" s="24" t="str">
        <f>VLOOKUP($E9674,Mapping!$A$2:$C$502,3,0)</f>
        <v>Pre</v>
      </c>
      <c r="J9674" s="24" t="str">
        <f>VLOOKUP($E9674,Mapping!$A$2:$C$502,2,0)</f>
        <v>Unity</v>
      </c>
      <c r="K9674" s="24" t="str">
        <f>VLOOKUP(G9674,Mapping!$E$2:$F$246,2,0)</f>
        <v>S2</v>
      </c>
    </row>
    <row r="9675" spans="5:11" x14ac:dyDescent="0.25">
      <c r="E9675" s="5" t="s">
        <v>234</v>
      </c>
      <c r="F9675" s="1" t="s">
        <v>117</v>
      </c>
      <c r="G9675" s="2">
        <v>44419</v>
      </c>
      <c r="H9675" s="5">
        <v>0</v>
      </c>
      <c r="I9675" s="24" t="str">
        <f>VLOOKUP($E9675,Mapping!$A$2:$C$502,3,0)</f>
        <v>S1</v>
      </c>
      <c r="J9675" s="24" t="str">
        <f>VLOOKUP($E9675,Mapping!$A$2:$C$502,2,0)</f>
        <v>Unity</v>
      </c>
      <c r="K9675" s="24" t="str">
        <f>VLOOKUP(G9675,Mapping!$E$2:$F$246,2,0)</f>
        <v>S2</v>
      </c>
    </row>
    <row r="9676" spans="5:11" x14ac:dyDescent="0.25">
      <c r="E9676" s="5" t="s">
        <v>235</v>
      </c>
      <c r="F9676" s="1" t="s">
        <v>117</v>
      </c>
      <c r="G9676" s="2">
        <v>44419</v>
      </c>
      <c r="H9676" s="5">
        <v>4100.1790529216696</v>
      </c>
      <c r="I9676" s="24" t="str">
        <f>VLOOKUP($E9676,Mapping!$A$2:$C$502,3,0)</f>
        <v>S2</v>
      </c>
      <c r="J9676" s="24" t="str">
        <f>VLOOKUP($E9676,Mapping!$A$2:$C$502,2,0)</f>
        <v>Unity</v>
      </c>
      <c r="K9676" s="24" t="str">
        <f>VLOOKUP(G9676,Mapping!$E$2:$F$246,2,0)</f>
        <v>S2</v>
      </c>
    </row>
    <row r="9677" spans="5:11" x14ac:dyDescent="0.25">
      <c r="E9677" s="5" t="s">
        <v>247</v>
      </c>
      <c r="F9677" s="1" t="s">
        <v>117</v>
      </c>
      <c r="G9677" s="2">
        <v>44419</v>
      </c>
      <c r="H9677" s="5">
        <v>0</v>
      </c>
      <c r="I9677" s="24" t="str">
        <f>VLOOKUP($E9677,Mapping!$A$2:$C$502,3,0)</f>
        <v>S3</v>
      </c>
      <c r="J9677" s="24" t="str">
        <f>VLOOKUP($E9677,Mapping!$A$2:$C$502,2,0)</f>
        <v>Unity</v>
      </c>
      <c r="K9677" s="24" t="str">
        <f>VLOOKUP(G9677,Mapping!$E$2:$F$246,2,0)</f>
        <v>S2</v>
      </c>
    </row>
    <row r="9678" spans="5:11" x14ac:dyDescent="0.25">
      <c r="E9678" s="5" t="s">
        <v>200</v>
      </c>
      <c r="F9678" s="1" t="s">
        <v>117</v>
      </c>
      <c r="G9678" s="2">
        <v>44420</v>
      </c>
      <c r="H9678" s="5">
        <v>3807.4144289426599</v>
      </c>
      <c r="I9678" s="24">
        <f>VLOOKUP($E9678,Mapping!$A$2:$C$502,3,0)</f>
        <v>0</v>
      </c>
      <c r="J9678" s="24" t="str">
        <f>VLOOKUP($E9678,Mapping!$A$2:$C$502,2,0)</f>
        <v>Apple Search</v>
      </c>
      <c r="K9678" s="24" t="str">
        <f>VLOOKUP(G9678,Mapping!$E$2:$F$246,2,0)</f>
        <v>S2</v>
      </c>
    </row>
    <row r="9679" spans="5:11" x14ac:dyDescent="0.25">
      <c r="E9679" s="5" t="s">
        <v>227</v>
      </c>
      <c r="F9679" s="1" t="s">
        <v>117</v>
      </c>
      <c r="G9679" s="2">
        <v>44420</v>
      </c>
      <c r="H9679" s="5">
        <v>15425.920314290001</v>
      </c>
      <c r="I9679" s="24">
        <f>VLOOKUP($E9679,Mapping!$A$2:$C$502,3,0)</f>
        <v>0</v>
      </c>
      <c r="J9679" s="24" t="str">
        <f>VLOOKUP($E9679,Mapping!$A$2:$C$502,2,0)</f>
        <v>Applovin Rewarded</v>
      </c>
      <c r="K9679" s="24" t="str">
        <f>VLOOKUP(G9679,Mapping!$E$2:$F$246,2,0)</f>
        <v>S2</v>
      </c>
    </row>
    <row r="9680" spans="5:11" x14ac:dyDescent="0.25">
      <c r="E9680" s="5" t="s">
        <v>201</v>
      </c>
      <c r="F9680" s="1" t="s">
        <v>117</v>
      </c>
      <c r="G9680" s="2">
        <v>44420</v>
      </c>
      <c r="H9680" s="5">
        <v>5984.02484323713</v>
      </c>
      <c r="I9680" s="24">
        <f>VLOOKUP($E9680,Mapping!$A$2:$C$502,3,0)</f>
        <v>0</v>
      </c>
      <c r="J9680" s="24" t="str">
        <f>VLOOKUP($E9680,Mapping!$A$2:$C$502,2,0)</f>
        <v>Applovin Video</v>
      </c>
      <c r="K9680" s="24" t="str">
        <f>VLOOKUP(G9680,Mapping!$E$2:$F$246,2,0)</f>
        <v>S2</v>
      </c>
    </row>
    <row r="9681" spans="5:11" x14ac:dyDescent="0.25">
      <c r="E9681" s="5" t="s">
        <v>143</v>
      </c>
      <c r="F9681" s="1" t="s">
        <v>117</v>
      </c>
      <c r="G9681" s="2">
        <v>44420</v>
      </c>
      <c r="H9681" s="5">
        <v>0</v>
      </c>
      <c r="I9681" s="24">
        <f>VLOOKUP($E9681,Mapping!$A$2:$C$502,3,0)</f>
        <v>0</v>
      </c>
      <c r="J9681" s="24" t="str">
        <f>VLOOKUP($E9681,Mapping!$A$2:$C$502,2,0)</f>
        <v>Bug Fix</v>
      </c>
      <c r="K9681" s="24" t="str">
        <f>VLOOKUP(G9681,Mapping!$E$2:$F$246,2,0)</f>
        <v>S2</v>
      </c>
    </row>
    <row r="9682" spans="5:11" x14ac:dyDescent="0.25">
      <c r="E9682" s="5" t="s">
        <v>144</v>
      </c>
      <c r="F9682" s="1" t="s">
        <v>117</v>
      </c>
      <c r="G9682" s="2">
        <v>44420</v>
      </c>
      <c r="H9682" s="5">
        <v>0</v>
      </c>
      <c r="I9682" s="24">
        <f>VLOOKUP($E9682,Mapping!$A$2:$C$502,3,0)</f>
        <v>0</v>
      </c>
      <c r="J9682" s="24" t="str">
        <f>VLOOKUP($E9682,Mapping!$A$2:$C$502,2,0)</f>
        <v>Bug Fix</v>
      </c>
      <c r="K9682" s="24" t="str">
        <f>VLOOKUP(G9682,Mapping!$E$2:$F$246,2,0)</f>
        <v>S2</v>
      </c>
    </row>
    <row r="9683" spans="5:11" x14ac:dyDescent="0.25">
      <c r="E9683" s="5" t="s">
        <v>226</v>
      </c>
      <c r="F9683" s="1" t="s">
        <v>117</v>
      </c>
      <c r="G9683" s="2">
        <v>44420</v>
      </c>
      <c r="H9683" s="5">
        <v>0</v>
      </c>
      <c r="I9683" s="24">
        <f>VLOOKUP($E9683,Mapping!$A$2:$C$502,3,0)</f>
        <v>0</v>
      </c>
      <c r="J9683" s="24" t="str">
        <f>VLOOKUP($E9683,Mapping!$A$2:$C$502,2,0)</f>
        <v>Bug Fix</v>
      </c>
      <c r="K9683" s="24" t="str">
        <f>VLOOKUP(G9683,Mapping!$E$2:$F$246,2,0)</f>
        <v>S2</v>
      </c>
    </row>
    <row r="9684" spans="5:11" x14ac:dyDescent="0.25">
      <c r="E9684" s="5" t="s">
        <v>146</v>
      </c>
      <c r="F9684" s="1" t="s">
        <v>117</v>
      </c>
      <c r="G9684" s="2">
        <v>44420</v>
      </c>
      <c r="H9684" s="5">
        <v>0</v>
      </c>
      <c r="I9684" s="24">
        <f>VLOOKUP($E9684,Mapping!$A$2:$C$502,3,0)</f>
        <v>0</v>
      </c>
      <c r="J9684" s="24" t="str">
        <f>VLOOKUP($E9684,Mapping!$A$2:$C$502,2,0)</f>
        <v>Event After Effect</v>
      </c>
      <c r="K9684" s="24" t="str">
        <f>VLOOKUP(G9684,Mapping!$E$2:$F$246,2,0)</f>
        <v>S2</v>
      </c>
    </row>
    <row r="9685" spans="5:11" x14ac:dyDescent="0.25">
      <c r="E9685" s="5" t="s">
        <v>228</v>
      </c>
      <c r="F9685" s="1" t="s">
        <v>117</v>
      </c>
      <c r="G9685" s="2">
        <v>44420</v>
      </c>
      <c r="H9685" s="5">
        <v>2939.6249514841602</v>
      </c>
      <c r="I9685" s="24">
        <f>VLOOKUP($E9685,Mapping!$A$2:$C$502,3,0)</f>
        <v>0</v>
      </c>
      <c r="J9685" s="24" t="str">
        <f>VLOOKUP($E9685,Mapping!$A$2:$C$502,2,0)</f>
        <v>Bytedance Global</v>
      </c>
      <c r="K9685" s="24" t="str">
        <f>VLOOKUP(G9685,Mapping!$E$2:$F$246,2,0)</f>
        <v>S2</v>
      </c>
    </row>
    <row r="9686" spans="5:11" x14ac:dyDescent="0.25">
      <c r="E9686" s="5" t="s">
        <v>180</v>
      </c>
      <c r="F9686" s="1" t="s">
        <v>117</v>
      </c>
      <c r="G9686" s="2">
        <v>44420</v>
      </c>
      <c r="H9686" s="5">
        <v>-10789.325304850599</v>
      </c>
      <c r="I9686" s="24">
        <f>VLOOKUP($E9686,Mapping!$A$2:$C$502,3,0)</f>
        <v>0</v>
      </c>
      <c r="J9686" s="24" t="str">
        <f>VLOOKUP($E9686,Mapping!$A$2:$C$502,2,0)</f>
        <v>Lords Mobile</v>
      </c>
      <c r="K9686" s="24" t="str">
        <f>VLOOKUP(G9686,Mapping!$E$2:$F$246,2,0)</f>
        <v>S2</v>
      </c>
    </row>
    <row r="9687" spans="5:11" x14ac:dyDescent="0.25">
      <c r="E9687" s="5" t="s">
        <v>181</v>
      </c>
      <c r="F9687" s="1" t="s">
        <v>117</v>
      </c>
      <c r="G9687" s="2">
        <v>44420</v>
      </c>
      <c r="H9687" s="5">
        <v>-4456.9132372951499</v>
      </c>
      <c r="I9687" s="24">
        <f>VLOOKUP($E9687,Mapping!$A$2:$C$502,3,0)</f>
        <v>0</v>
      </c>
      <c r="J9687" s="24" t="str">
        <f>VLOOKUP($E9687,Mapping!$A$2:$C$502,2,0)</f>
        <v>Rise of Kingdom</v>
      </c>
      <c r="K9687" s="24" t="str">
        <f>VLOOKUP(G9687,Mapping!$E$2:$F$246,2,0)</f>
        <v>S2</v>
      </c>
    </row>
    <row r="9688" spans="5:11" x14ac:dyDescent="0.25">
      <c r="E9688" s="5" t="s">
        <v>182</v>
      </c>
      <c r="F9688" s="1" t="s">
        <v>117</v>
      </c>
      <c r="G9688" s="2">
        <v>44420</v>
      </c>
      <c r="H9688" s="5">
        <v>-62571.671115695601</v>
      </c>
      <c r="I9688" s="24">
        <f>VLOOKUP($E9688,Mapping!$A$2:$C$502,3,0)</f>
        <v>0</v>
      </c>
      <c r="J9688" s="24" t="str">
        <f>VLOOKUP($E9688,Mapping!$A$2:$C$502,2,0)</f>
        <v>West Game</v>
      </c>
      <c r="K9688" s="24" t="str">
        <f>VLOOKUP(G9688,Mapping!$E$2:$F$246,2,0)</f>
        <v>S2</v>
      </c>
    </row>
    <row r="9689" spans="5:11" x14ac:dyDescent="0.25">
      <c r="E9689" s="5" t="s">
        <v>148</v>
      </c>
      <c r="F9689" s="1" t="s">
        <v>117</v>
      </c>
      <c r="G9689" s="2">
        <v>44420</v>
      </c>
      <c r="H9689" s="5">
        <v>0</v>
      </c>
      <c r="I9689" s="24">
        <f>VLOOKUP($E9689,Mapping!$A$2:$C$502,3,0)</f>
        <v>0</v>
      </c>
      <c r="J9689" s="24" t="str">
        <f>VLOOKUP($E9689,Mapping!$A$2:$C$502,2,0)</f>
        <v>Event After Effect</v>
      </c>
      <c r="K9689" s="24" t="str">
        <f>VLOOKUP(G9689,Mapping!$E$2:$F$246,2,0)</f>
        <v>S2</v>
      </c>
    </row>
    <row r="9690" spans="5:11" x14ac:dyDescent="0.25">
      <c r="E9690" s="5" t="s">
        <v>202</v>
      </c>
      <c r="F9690" s="1" t="s">
        <v>117</v>
      </c>
      <c r="G9690" s="2">
        <v>44420</v>
      </c>
      <c r="H9690" s="5">
        <v>0</v>
      </c>
      <c r="I9690" s="24" t="str">
        <f>VLOOKUP($E9690,Mapping!$A$2:$C$502,3,0)</f>
        <v>S1</v>
      </c>
      <c r="J9690" s="24" t="str">
        <f>VLOOKUP($E9690,Mapping!$A$2:$C$502,2,0)</f>
        <v>Facebook AEO AAA</v>
      </c>
      <c r="K9690" s="24" t="str">
        <f>VLOOKUP(G9690,Mapping!$E$2:$F$246,2,0)</f>
        <v>S2</v>
      </c>
    </row>
    <row r="9691" spans="5:11" x14ac:dyDescent="0.25">
      <c r="E9691" s="5" t="s">
        <v>203</v>
      </c>
      <c r="F9691" s="1" t="s">
        <v>117</v>
      </c>
      <c r="G9691" s="2">
        <v>44420</v>
      </c>
      <c r="H9691" s="5">
        <v>8273.3669739439702</v>
      </c>
      <c r="I9691" s="24" t="str">
        <f>VLOOKUP($E9691,Mapping!$A$2:$C$502,3,0)</f>
        <v>S2</v>
      </c>
      <c r="J9691" s="24" t="str">
        <f>VLOOKUP($E9691,Mapping!$A$2:$C$502,2,0)</f>
        <v>Facebook AEO AAA</v>
      </c>
      <c r="K9691" s="24" t="str">
        <f>VLOOKUP(G9691,Mapping!$E$2:$F$246,2,0)</f>
        <v>S2</v>
      </c>
    </row>
    <row r="9692" spans="5:11" x14ac:dyDescent="0.25">
      <c r="E9692" s="5" t="s">
        <v>243</v>
      </c>
      <c r="F9692" s="1" t="s">
        <v>117</v>
      </c>
      <c r="G9692" s="2">
        <v>44420</v>
      </c>
      <c r="H9692" s="5">
        <v>0</v>
      </c>
      <c r="I9692" s="24" t="str">
        <f>VLOOKUP($E9692,Mapping!$A$2:$C$502,3,0)</f>
        <v>S3</v>
      </c>
      <c r="J9692" s="24" t="str">
        <f>VLOOKUP($E9692,Mapping!$A$2:$C$502,2,0)</f>
        <v>Facebook AEO AAA</v>
      </c>
      <c r="K9692" s="24" t="str">
        <f>VLOOKUP(G9692,Mapping!$E$2:$F$246,2,0)</f>
        <v>S2</v>
      </c>
    </row>
    <row r="9693" spans="5:11" x14ac:dyDescent="0.25">
      <c r="E9693" s="5" t="s">
        <v>204</v>
      </c>
      <c r="F9693" s="1" t="s">
        <v>117</v>
      </c>
      <c r="G9693" s="2">
        <v>44420</v>
      </c>
      <c r="H9693" s="5">
        <v>0</v>
      </c>
      <c r="I9693" s="24" t="str">
        <f>VLOOKUP($E9693,Mapping!$A$2:$C$502,3,0)</f>
        <v>Pre</v>
      </c>
      <c r="J9693" s="24" t="str">
        <f>VLOOKUP($E9693,Mapping!$A$2:$C$502,2,0)</f>
        <v>Facebook AEO AAA</v>
      </c>
      <c r="K9693" s="24" t="str">
        <f>VLOOKUP(G9693,Mapping!$E$2:$F$246,2,0)</f>
        <v>S2</v>
      </c>
    </row>
    <row r="9694" spans="5:11" x14ac:dyDescent="0.25">
      <c r="E9694" s="5" t="s">
        <v>205</v>
      </c>
      <c r="F9694" s="1" t="s">
        <v>117</v>
      </c>
      <c r="G9694" s="2">
        <v>44420</v>
      </c>
      <c r="H9694" s="5">
        <v>0</v>
      </c>
      <c r="I9694" s="24" t="str">
        <f>VLOOKUP($E9694,Mapping!$A$2:$C$502,3,0)</f>
        <v>S1</v>
      </c>
      <c r="J9694" s="24" t="str">
        <f>VLOOKUP($E9694,Mapping!$A$2:$C$502,2,0)</f>
        <v>Facebook AEO BAU</v>
      </c>
      <c r="K9694" s="24" t="str">
        <f>VLOOKUP(G9694,Mapping!$E$2:$F$246,2,0)</f>
        <v>S2</v>
      </c>
    </row>
    <row r="9695" spans="5:11" x14ac:dyDescent="0.25">
      <c r="E9695" s="5" t="s">
        <v>206</v>
      </c>
      <c r="F9695" s="1" t="s">
        <v>117</v>
      </c>
      <c r="G9695" s="2">
        <v>44420</v>
      </c>
      <c r="H9695" s="5">
        <v>21897.200602899698</v>
      </c>
      <c r="I9695" s="24" t="str">
        <f>VLOOKUP($E9695,Mapping!$A$2:$C$502,3,0)</f>
        <v>S2</v>
      </c>
      <c r="J9695" s="24" t="str">
        <f>VLOOKUP($E9695,Mapping!$A$2:$C$502,2,0)</f>
        <v>Facebook AEO BAU</v>
      </c>
      <c r="K9695" s="24" t="str">
        <f>VLOOKUP(G9695,Mapping!$E$2:$F$246,2,0)</f>
        <v>S2</v>
      </c>
    </row>
    <row r="9696" spans="5:11" x14ac:dyDescent="0.25">
      <c r="E9696" s="5" t="s">
        <v>244</v>
      </c>
      <c r="F9696" s="1" t="s">
        <v>117</v>
      </c>
      <c r="G9696" s="2">
        <v>44420</v>
      </c>
      <c r="H9696" s="5">
        <v>0</v>
      </c>
      <c r="I9696" s="24" t="str">
        <f>VLOOKUP($E9696,Mapping!$A$2:$C$502,3,0)</f>
        <v>S3</v>
      </c>
      <c r="J9696" s="24" t="str">
        <f>VLOOKUP($E9696,Mapping!$A$2:$C$502,2,0)</f>
        <v>Facebook AEO BAU</v>
      </c>
      <c r="K9696" s="24" t="str">
        <f>VLOOKUP(G9696,Mapping!$E$2:$F$246,2,0)</f>
        <v>S2</v>
      </c>
    </row>
    <row r="9697" spans="5:11" x14ac:dyDescent="0.25">
      <c r="E9697" s="5" t="s">
        <v>207</v>
      </c>
      <c r="F9697" s="1" t="s">
        <v>117</v>
      </c>
      <c r="G9697" s="2">
        <v>44420</v>
      </c>
      <c r="H9697" s="5">
        <v>0</v>
      </c>
      <c r="I9697" s="24" t="str">
        <f>VLOOKUP($E9697,Mapping!$A$2:$C$502,3,0)</f>
        <v>Pre</v>
      </c>
      <c r="J9697" s="24" t="str">
        <f>VLOOKUP($E9697,Mapping!$A$2:$C$502,2,0)</f>
        <v>Facebook AEO BAU</v>
      </c>
      <c r="K9697" s="24" t="str">
        <f>VLOOKUP(G9697,Mapping!$E$2:$F$246,2,0)</f>
        <v>S2</v>
      </c>
    </row>
    <row r="9698" spans="5:11" x14ac:dyDescent="0.25">
      <c r="E9698" s="5" t="s">
        <v>208</v>
      </c>
      <c r="F9698" s="1" t="s">
        <v>117</v>
      </c>
      <c r="G9698" s="2">
        <v>44420</v>
      </c>
      <c r="H9698" s="5">
        <v>0</v>
      </c>
      <c r="I9698" s="24" t="str">
        <f>VLOOKUP($E9698,Mapping!$A$2:$C$502,3,0)</f>
        <v>Pre</v>
      </c>
      <c r="J9698" s="24" t="str">
        <f>VLOOKUP($E9698,Mapping!$A$2:$C$502,2,0)</f>
        <v>Facebook VO AAA</v>
      </c>
      <c r="K9698" s="24" t="str">
        <f>VLOOKUP(G9698,Mapping!$E$2:$F$246,2,0)</f>
        <v>S2</v>
      </c>
    </row>
    <row r="9699" spans="5:11" x14ac:dyDescent="0.25">
      <c r="E9699" s="5" t="s">
        <v>209</v>
      </c>
      <c r="F9699" s="1" t="s">
        <v>117</v>
      </c>
      <c r="G9699" s="2">
        <v>44420</v>
      </c>
      <c r="H9699" s="5">
        <v>0</v>
      </c>
      <c r="I9699" s="24" t="str">
        <f>VLOOKUP($E9699,Mapping!$A$2:$C$502,3,0)</f>
        <v>S1</v>
      </c>
      <c r="J9699" s="24" t="str">
        <f>VLOOKUP($E9699,Mapping!$A$2:$C$502,2,0)</f>
        <v>Facebook VO AAA</v>
      </c>
      <c r="K9699" s="24" t="str">
        <f>VLOOKUP(G9699,Mapping!$E$2:$F$246,2,0)</f>
        <v>S2</v>
      </c>
    </row>
    <row r="9700" spans="5:11" x14ac:dyDescent="0.25">
      <c r="E9700" s="5" t="s">
        <v>210</v>
      </c>
      <c r="F9700" s="1" t="s">
        <v>117</v>
      </c>
      <c r="G9700" s="2">
        <v>44420</v>
      </c>
      <c r="H9700" s="5">
        <v>7824.5970690118902</v>
      </c>
      <c r="I9700" s="24" t="str">
        <f>VLOOKUP($E9700,Mapping!$A$2:$C$502,3,0)</f>
        <v>S2</v>
      </c>
      <c r="J9700" s="24" t="str">
        <f>VLOOKUP($E9700,Mapping!$A$2:$C$502,2,0)</f>
        <v>Facebook VO AAA</v>
      </c>
      <c r="K9700" s="24" t="str">
        <f>VLOOKUP(G9700,Mapping!$E$2:$F$246,2,0)</f>
        <v>S2</v>
      </c>
    </row>
    <row r="9701" spans="5:11" x14ac:dyDescent="0.25">
      <c r="E9701" s="5" t="s">
        <v>245</v>
      </c>
      <c r="F9701" s="1" t="s">
        <v>117</v>
      </c>
      <c r="G9701" s="2">
        <v>44420</v>
      </c>
      <c r="H9701" s="5">
        <v>0</v>
      </c>
      <c r="I9701" s="24" t="str">
        <f>VLOOKUP($E9701,Mapping!$A$2:$C$502,3,0)</f>
        <v>S3</v>
      </c>
      <c r="J9701" s="24" t="str">
        <f>VLOOKUP($E9701,Mapping!$A$2:$C$502,2,0)</f>
        <v>Facebook VO AAA</v>
      </c>
      <c r="K9701" s="24" t="str">
        <f>VLOOKUP(G9701,Mapping!$E$2:$F$246,2,0)</f>
        <v>S2</v>
      </c>
    </row>
    <row r="9702" spans="5:11" x14ac:dyDescent="0.25">
      <c r="E9702" s="5" t="s">
        <v>211</v>
      </c>
      <c r="F9702" s="1" t="s">
        <v>117</v>
      </c>
      <c r="G9702" s="2">
        <v>44420</v>
      </c>
      <c r="H9702" s="5">
        <v>0</v>
      </c>
      <c r="I9702" s="24" t="str">
        <f>VLOOKUP($E9702,Mapping!$A$2:$C$502,3,0)</f>
        <v>Pre</v>
      </c>
      <c r="J9702" s="24" t="str">
        <f>VLOOKUP($E9702,Mapping!$A$2:$C$502,2,0)</f>
        <v>Facebook VO BAU</v>
      </c>
      <c r="K9702" s="24" t="str">
        <f>VLOOKUP(G9702,Mapping!$E$2:$F$246,2,0)</f>
        <v>S2</v>
      </c>
    </row>
    <row r="9703" spans="5:11" x14ac:dyDescent="0.25">
      <c r="E9703" s="5" t="s">
        <v>212</v>
      </c>
      <c r="F9703" s="1" t="s">
        <v>117</v>
      </c>
      <c r="G9703" s="2">
        <v>44420</v>
      </c>
      <c r="H9703" s="5">
        <v>0</v>
      </c>
      <c r="I9703" s="24" t="str">
        <f>VLOOKUP($E9703,Mapping!$A$2:$C$502,3,0)</f>
        <v>S1</v>
      </c>
      <c r="J9703" s="24" t="str">
        <f>VLOOKUP($E9703,Mapping!$A$2:$C$502,2,0)</f>
        <v>Facebook VO BAU</v>
      </c>
      <c r="K9703" s="24" t="str">
        <f>VLOOKUP(G9703,Mapping!$E$2:$F$246,2,0)</f>
        <v>S2</v>
      </c>
    </row>
    <row r="9704" spans="5:11" x14ac:dyDescent="0.25">
      <c r="E9704" s="5" t="s">
        <v>213</v>
      </c>
      <c r="F9704" s="1" t="s">
        <v>117</v>
      </c>
      <c r="G9704" s="2">
        <v>44420</v>
      </c>
      <c r="H9704" s="5">
        <v>4677.1046410373001</v>
      </c>
      <c r="I9704" s="24" t="str">
        <f>VLOOKUP($E9704,Mapping!$A$2:$C$502,3,0)</f>
        <v>S2</v>
      </c>
      <c r="J9704" s="24" t="str">
        <f>VLOOKUP($E9704,Mapping!$A$2:$C$502,2,0)</f>
        <v>Facebook VO BAU</v>
      </c>
      <c r="K9704" s="24" t="str">
        <f>VLOOKUP(G9704,Mapping!$E$2:$F$246,2,0)</f>
        <v>S2</v>
      </c>
    </row>
    <row r="9705" spans="5:11" x14ac:dyDescent="0.25">
      <c r="E9705" s="5" t="s">
        <v>246</v>
      </c>
      <c r="F9705" s="1" t="s">
        <v>117</v>
      </c>
      <c r="G9705" s="2">
        <v>44420</v>
      </c>
      <c r="H9705" s="5">
        <v>0</v>
      </c>
      <c r="I9705" s="24" t="str">
        <f>VLOOKUP($E9705,Mapping!$A$2:$C$502,3,0)</f>
        <v>S3</v>
      </c>
      <c r="J9705" s="24" t="str">
        <f>VLOOKUP($E9705,Mapping!$A$2:$C$502,2,0)</f>
        <v>Facebook VO BAU</v>
      </c>
      <c r="K9705" s="24" t="str">
        <f>VLOOKUP(G9705,Mapping!$E$2:$F$246,2,0)</f>
        <v>S2</v>
      </c>
    </row>
    <row r="9706" spans="5:11" x14ac:dyDescent="0.25">
      <c r="E9706" s="5" t="s">
        <v>214</v>
      </c>
      <c r="F9706" s="1" t="s">
        <v>117</v>
      </c>
      <c r="G9706" s="2">
        <v>44420</v>
      </c>
      <c r="H9706" s="5">
        <v>0</v>
      </c>
      <c r="I9706" s="24" t="str">
        <f>VLOOKUP($E9706,Mapping!$A$2:$C$502,3,0)</f>
        <v>Pre</v>
      </c>
      <c r="J9706" s="24" t="str">
        <f>VLOOKUP($E9706,Mapping!$A$2:$C$502,2,0)</f>
        <v>Facebook VO Dynamic</v>
      </c>
      <c r="K9706" s="24" t="str">
        <f>VLOOKUP(G9706,Mapping!$E$2:$F$246,2,0)</f>
        <v>S2</v>
      </c>
    </row>
    <row r="9707" spans="5:11" x14ac:dyDescent="0.25">
      <c r="E9707" s="5" t="s">
        <v>215</v>
      </c>
      <c r="F9707" s="1" t="s">
        <v>117</v>
      </c>
      <c r="G9707" s="2">
        <v>44420</v>
      </c>
      <c r="H9707" s="5">
        <v>0</v>
      </c>
      <c r="I9707" s="24" t="str">
        <f>VLOOKUP($E9707,Mapping!$A$2:$C$502,3,0)</f>
        <v>S1</v>
      </c>
      <c r="J9707" s="24" t="str">
        <f>VLOOKUP($E9707,Mapping!$A$2:$C$502,2,0)</f>
        <v>Facebook VO Dynamic</v>
      </c>
      <c r="K9707" s="24" t="str">
        <f>VLOOKUP(G9707,Mapping!$E$2:$F$246,2,0)</f>
        <v>S2</v>
      </c>
    </row>
    <row r="9708" spans="5:11" x14ac:dyDescent="0.25">
      <c r="E9708" s="5" t="s">
        <v>216</v>
      </c>
      <c r="F9708" s="1" t="s">
        <v>117</v>
      </c>
      <c r="G9708" s="2">
        <v>44420</v>
      </c>
      <c r="H9708" s="5">
        <v>0</v>
      </c>
      <c r="I9708" s="24" t="str">
        <f>VLOOKUP($E9708,Mapping!$A$2:$C$502,3,0)</f>
        <v>Pre</v>
      </c>
      <c r="J9708" s="24" t="str">
        <f>VLOOKUP($E9708,Mapping!$A$2:$C$502,2,0)</f>
        <v>Google Display</v>
      </c>
      <c r="K9708" s="24" t="str">
        <f>VLOOKUP(G9708,Mapping!$E$2:$F$246,2,0)</f>
        <v>S2</v>
      </c>
    </row>
    <row r="9709" spans="5:11" x14ac:dyDescent="0.25">
      <c r="E9709" s="5" t="s">
        <v>217</v>
      </c>
      <c r="F9709" s="1" t="s">
        <v>117</v>
      </c>
      <c r="G9709" s="2">
        <v>44420</v>
      </c>
      <c r="H9709" s="5">
        <v>2294.2827085003901</v>
      </c>
      <c r="I9709" s="24">
        <f>VLOOKUP($E9709,Mapping!$A$2:$C$502,3,0)</f>
        <v>0</v>
      </c>
      <c r="J9709" s="24" t="str">
        <f>VLOOKUP($E9709,Mapping!$A$2:$C$502,2,0)</f>
        <v>Google Display</v>
      </c>
      <c r="K9709" s="24" t="str">
        <f>VLOOKUP(G9709,Mapping!$E$2:$F$246,2,0)</f>
        <v>S2</v>
      </c>
    </row>
    <row r="9710" spans="5:11" x14ac:dyDescent="0.25">
      <c r="E9710" s="5" t="s">
        <v>229</v>
      </c>
      <c r="F9710" s="1" t="s">
        <v>117</v>
      </c>
      <c r="G9710" s="2">
        <v>44420</v>
      </c>
      <c r="H9710" s="5">
        <v>142.07067710624099</v>
      </c>
      <c r="I9710" s="24">
        <f>VLOOKUP($E9710,Mapping!$A$2:$C$502,3,0)</f>
        <v>0</v>
      </c>
      <c r="J9710" s="24" t="str">
        <f>VLOOKUP($E9710,Mapping!$A$2:$C$502,2,0)</f>
        <v>Google Display</v>
      </c>
      <c r="K9710" s="24" t="str">
        <f>VLOOKUP(G9710,Mapping!$E$2:$F$246,2,0)</f>
        <v>S2</v>
      </c>
    </row>
    <row r="9711" spans="5:11" x14ac:dyDescent="0.25">
      <c r="E9711" s="5" t="s">
        <v>218</v>
      </c>
      <c r="F9711" s="1" t="s">
        <v>117</v>
      </c>
      <c r="G9711" s="2">
        <v>44420</v>
      </c>
      <c r="H9711" s="5">
        <v>0</v>
      </c>
      <c r="I9711" s="24">
        <f>VLOOKUP($E9711,Mapping!$A$2:$C$502,3,0)</f>
        <v>0</v>
      </c>
      <c r="J9711" s="24" t="str">
        <f>VLOOKUP($E9711,Mapping!$A$2:$C$502,2,0)</f>
        <v>Google Display</v>
      </c>
      <c r="K9711" s="24" t="str">
        <f>VLOOKUP(G9711,Mapping!$E$2:$F$246,2,0)</f>
        <v>S2</v>
      </c>
    </row>
    <row r="9712" spans="5:11" x14ac:dyDescent="0.25">
      <c r="E9712" s="5" t="s">
        <v>230</v>
      </c>
      <c r="F9712" s="1" t="s">
        <v>117</v>
      </c>
      <c r="G9712" s="2">
        <v>44420</v>
      </c>
      <c r="H9712" s="5">
        <v>0</v>
      </c>
      <c r="I9712" s="24" t="str">
        <f>VLOOKUP($E9712,Mapping!$A$2:$C$502,3,0)</f>
        <v>S1</v>
      </c>
      <c r="J9712" s="24" t="str">
        <f>VLOOKUP($E9712,Mapping!$A$2:$C$502,2,0)</f>
        <v>Google Display</v>
      </c>
      <c r="K9712" s="24" t="str">
        <f>VLOOKUP(G9712,Mapping!$E$2:$F$246,2,0)</f>
        <v>S2</v>
      </c>
    </row>
    <row r="9713" spans="5:11" x14ac:dyDescent="0.25">
      <c r="E9713" s="5" t="s">
        <v>219</v>
      </c>
      <c r="F9713" s="1" t="s">
        <v>117</v>
      </c>
      <c r="G9713" s="2">
        <v>44420</v>
      </c>
      <c r="H9713" s="5">
        <v>0</v>
      </c>
      <c r="I9713" s="24" t="str">
        <f>VLOOKUP($E9713,Mapping!$A$2:$C$502,3,0)</f>
        <v>Pre</v>
      </c>
      <c r="J9713" s="24" t="str">
        <f>VLOOKUP($E9713,Mapping!$A$2:$C$502,2,0)</f>
        <v>Google Youtube</v>
      </c>
      <c r="K9713" s="24" t="str">
        <f>VLOOKUP(G9713,Mapping!$E$2:$F$246,2,0)</f>
        <v>S2</v>
      </c>
    </row>
    <row r="9714" spans="5:11" x14ac:dyDescent="0.25">
      <c r="E9714" s="5" t="s">
        <v>220</v>
      </c>
      <c r="F9714" s="1" t="s">
        <v>117</v>
      </c>
      <c r="G9714" s="2">
        <v>44420</v>
      </c>
      <c r="H9714" s="5">
        <v>52530.747092076897</v>
      </c>
      <c r="I9714" s="24">
        <f>VLOOKUP($E9714,Mapping!$A$2:$C$502,3,0)</f>
        <v>0</v>
      </c>
      <c r="J9714" s="24" t="str">
        <f>VLOOKUP($E9714,Mapping!$A$2:$C$502,2,0)</f>
        <v>Google Youtube</v>
      </c>
      <c r="K9714" s="24" t="str">
        <f>VLOOKUP(G9714,Mapping!$E$2:$F$246,2,0)</f>
        <v>S2</v>
      </c>
    </row>
    <row r="9715" spans="5:11" x14ac:dyDescent="0.25">
      <c r="E9715" s="5" t="s">
        <v>231</v>
      </c>
      <c r="F9715" s="1" t="s">
        <v>117</v>
      </c>
      <c r="G9715" s="2">
        <v>44420</v>
      </c>
      <c r="H9715" s="5">
        <v>11135.5082144712</v>
      </c>
      <c r="I9715" s="24">
        <f>VLOOKUP($E9715,Mapping!$A$2:$C$502,3,0)</f>
        <v>0</v>
      </c>
      <c r="J9715" s="24" t="str">
        <f>VLOOKUP($E9715,Mapping!$A$2:$C$502,2,0)</f>
        <v>Google Youtube</v>
      </c>
      <c r="K9715" s="24" t="str">
        <f>VLOOKUP(G9715,Mapping!$E$2:$F$246,2,0)</f>
        <v>S2</v>
      </c>
    </row>
    <row r="9716" spans="5:11" x14ac:dyDescent="0.25">
      <c r="E9716" s="5" t="s">
        <v>221</v>
      </c>
      <c r="F9716" s="1" t="s">
        <v>117</v>
      </c>
      <c r="G9716" s="2">
        <v>44420</v>
      </c>
      <c r="H9716" s="5">
        <v>0</v>
      </c>
      <c r="I9716" s="24">
        <f>VLOOKUP($E9716,Mapping!$A$2:$C$502,3,0)</f>
        <v>0</v>
      </c>
      <c r="J9716" s="24" t="str">
        <f>VLOOKUP($E9716,Mapping!$A$2:$C$502,2,0)</f>
        <v>Google Youtube</v>
      </c>
      <c r="K9716" s="24" t="str">
        <f>VLOOKUP(G9716,Mapping!$E$2:$F$246,2,0)</f>
        <v>S2</v>
      </c>
    </row>
    <row r="9717" spans="5:11" x14ac:dyDescent="0.25">
      <c r="E9717" s="5" t="s">
        <v>232</v>
      </c>
      <c r="F9717" s="1" t="s">
        <v>117</v>
      </c>
      <c r="G9717" s="2">
        <v>44420</v>
      </c>
      <c r="H9717" s="5">
        <v>0</v>
      </c>
      <c r="I9717" s="24" t="str">
        <f>VLOOKUP($E9717,Mapping!$A$2:$C$502,3,0)</f>
        <v>S1</v>
      </c>
      <c r="J9717" s="24" t="str">
        <f>VLOOKUP($E9717,Mapping!$A$2:$C$502,2,0)</f>
        <v>Google Youtube</v>
      </c>
      <c r="K9717" s="24" t="str">
        <f>VLOOKUP(G9717,Mapping!$E$2:$F$246,2,0)</f>
        <v>S2</v>
      </c>
    </row>
    <row r="9718" spans="5:11" x14ac:dyDescent="0.25">
      <c r="E9718" s="5" t="s">
        <v>73</v>
      </c>
      <c r="F9718" s="1" t="s">
        <v>117</v>
      </c>
      <c r="G9718" s="2">
        <v>44420</v>
      </c>
      <c r="H9718" s="5">
        <v>282876.95580592903</v>
      </c>
      <c r="I9718" s="24">
        <f>VLOOKUP($E9718,Mapping!$A$2:$C$502,3,0)</f>
        <v>0</v>
      </c>
      <c r="J9718" s="24">
        <f>VLOOKUP($E9718,Mapping!$A$2:$C$502,2,0)</f>
        <v>0</v>
      </c>
      <c r="K9718" s="24" t="str">
        <f>VLOOKUP(G9718,Mapping!$E$2:$F$246,2,0)</f>
        <v>S2</v>
      </c>
    </row>
    <row r="9719" spans="5:11" x14ac:dyDescent="0.25">
      <c r="E9719" s="5" t="s">
        <v>149</v>
      </c>
      <c r="F9719" s="1" t="s">
        <v>117</v>
      </c>
      <c r="G9719" s="2">
        <v>44420</v>
      </c>
      <c r="H9719" s="5">
        <v>0</v>
      </c>
      <c r="I9719" s="24">
        <f>VLOOKUP($E9719,Mapping!$A$2:$C$502,3,0)</f>
        <v>0</v>
      </c>
      <c r="J9719" s="24" t="str">
        <f>VLOOKUP($E9719,Mapping!$A$2:$C$502,2,0)</f>
        <v>Event After Effect</v>
      </c>
      <c r="K9719" s="24" t="str">
        <f>VLOOKUP(G9719,Mapping!$E$2:$F$246,2,0)</f>
        <v>S2</v>
      </c>
    </row>
    <row r="9720" spans="5:11" x14ac:dyDescent="0.25">
      <c r="E9720" s="5" t="s">
        <v>150</v>
      </c>
      <c r="F9720" s="1" t="s">
        <v>117</v>
      </c>
      <c r="G9720" s="2">
        <v>44420</v>
      </c>
      <c r="H9720" s="5">
        <v>0</v>
      </c>
      <c r="I9720" s="24">
        <f>VLOOKUP($E9720,Mapping!$A$2:$C$502,3,0)</f>
        <v>0</v>
      </c>
      <c r="J9720" s="24" t="str">
        <f>VLOOKUP($E9720,Mapping!$A$2:$C$502,2,0)</f>
        <v>Internal Event</v>
      </c>
      <c r="K9720" s="24" t="str">
        <f>VLOOKUP(G9720,Mapping!$E$2:$F$246,2,0)</f>
        <v>S2</v>
      </c>
    </row>
    <row r="9721" spans="5:11" x14ac:dyDescent="0.25">
      <c r="E9721" s="5" t="s">
        <v>151</v>
      </c>
      <c r="F9721" s="1" t="s">
        <v>117</v>
      </c>
      <c r="G9721" s="2">
        <v>44420</v>
      </c>
      <c r="H9721" s="5">
        <v>0</v>
      </c>
      <c r="I9721" s="24">
        <f>VLOOKUP($E9721,Mapping!$A$2:$C$502,3,0)</f>
        <v>0</v>
      </c>
      <c r="J9721" s="24" t="str">
        <f>VLOOKUP($E9721,Mapping!$A$2:$C$502,2,0)</f>
        <v>Internal Event</v>
      </c>
      <c r="K9721" s="24" t="str">
        <f>VLOOKUP(G9721,Mapping!$E$2:$F$246,2,0)</f>
        <v>S2</v>
      </c>
    </row>
    <row r="9722" spans="5:11" x14ac:dyDescent="0.25">
      <c r="E9722" s="5" t="s">
        <v>152</v>
      </c>
      <c r="F9722" s="1" t="s">
        <v>117</v>
      </c>
      <c r="G9722" s="2">
        <v>44420</v>
      </c>
      <c r="H9722" s="5">
        <v>0</v>
      </c>
      <c r="I9722" s="24">
        <f>VLOOKUP($E9722,Mapping!$A$2:$C$502,3,0)</f>
        <v>0</v>
      </c>
      <c r="J9722" s="24" t="str">
        <f>VLOOKUP($E9722,Mapping!$A$2:$C$502,2,0)</f>
        <v>Internal Event</v>
      </c>
      <c r="K9722" s="24" t="str">
        <f>VLOOKUP(G9722,Mapping!$E$2:$F$246,2,0)</f>
        <v>S2</v>
      </c>
    </row>
    <row r="9723" spans="5:11" x14ac:dyDescent="0.25">
      <c r="E9723" s="5" t="s">
        <v>153</v>
      </c>
      <c r="F9723" s="1" t="s">
        <v>117</v>
      </c>
      <c r="G9723" s="2">
        <v>44420</v>
      </c>
      <c r="H9723" s="5">
        <v>0</v>
      </c>
      <c r="I9723" s="24">
        <f>VLOOKUP($E9723,Mapping!$A$2:$C$502,3,0)</f>
        <v>0</v>
      </c>
      <c r="J9723" s="24" t="str">
        <f>VLOOKUP($E9723,Mapping!$A$2:$C$502,2,0)</f>
        <v>Monday Effect</v>
      </c>
      <c r="K9723" s="24" t="str">
        <f>VLOOKUP(G9723,Mapping!$E$2:$F$246,2,0)</f>
        <v>S2</v>
      </c>
    </row>
    <row r="9724" spans="5:11" x14ac:dyDescent="0.25">
      <c r="E9724" s="5" t="s">
        <v>154</v>
      </c>
      <c r="F9724" s="1" t="s">
        <v>117</v>
      </c>
      <c r="G9724" s="2">
        <v>44420</v>
      </c>
      <c r="H9724" s="5">
        <v>0</v>
      </c>
      <c r="I9724" s="24">
        <f>VLOOKUP($E9724,Mapping!$A$2:$C$502,3,0)</f>
        <v>0</v>
      </c>
      <c r="J9724" s="24" t="str">
        <f>VLOOKUP($E9724,Mapping!$A$2:$C$502,2,0)</f>
        <v>New Content</v>
      </c>
      <c r="K9724" s="24" t="str">
        <f>VLOOKUP(G9724,Mapping!$E$2:$F$246,2,0)</f>
        <v>S2</v>
      </c>
    </row>
    <row r="9725" spans="5:11" x14ac:dyDescent="0.25">
      <c r="E9725" s="5" t="s">
        <v>155</v>
      </c>
      <c r="F9725" s="1" t="s">
        <v>117</v>
      </c>
      <c r="G9725" s="2">
        <v>44420</v>
      </c>
      <c r="H9725" s="5">
        <v>0</v>
      </c>
      <c r="I9725" s="24">
        <f>VLOOKUP($E9725,Mapping!$A$2:$C$502,3,0)</f>
        <v>0</v>
      </c>
      <c r="J9725" s="24" t="str">
        <f>VLOOKUP($E9725,Mapping!$A$2:$C$502,2,0)</f>
        <v>Internal Event</v>
      </c>
      <c r="K9725" s="24" t="str">
        <f>VLOOKUP(G9725,Mapping!$E$2:$F$246,2,0)</f>
        <v>S2</v>
      </c>
    </row>
    <row r="9726" spans="5:11" x14ac:dyDescent="0.25">
      <c r="E9726" s="5" t="s">
        <v>156</v>
      </c>
      <c r="F9726" s="1" t="s">
        <v>117</v>
      </c>
      <c r="G9726" s="2">
        <v>44420</v>
      </c>
      <c r="H9726" s="5">
        <v>0</v>
      </c>
      <c r="I9726" s="24">
        <f>VLOOKUP($E9726,Mapping!$A$2:$C$502,3,0)</f>
        <v>0</v>
      </c>
      <c r="J9726" s="24" t="str">
        <f>VLOOKUP($E9726,Mapping!$A$2:$C$502,2,0)</f>
        <v>Internal Event</v>
      </c>
      <c r="K9726" s="24" t="str">
        <f>VLOOKUP(G9726,Mapping!$E$2:$F$246,2,0)</f>
        <v>S2</v>
      </c>
    </row>
    <row r="9727" spans="5:11" x14ac:dyDescent="0.25">
      <c r="E9727" s="5" t="s">
        <v>233</v>
      </c>
      <c r="F9727" s="1" t="s">
        <v>117</v>
      </c>
      <c r="G9727" s="2">
        <v>44420</v>
      </c>
      <c r="H9727" s="5">
        <v>241.637319452821</v>
      </c>
      <c r="I9727" s="24" t="str">
        <f>VLOOKUP($E9727,Mapping!$A$2:$C$502,3,0)</f>
        <v>S2</v>
      </c>
      <c r="J9727" s="24" t="str">
        <f>VLOOKUP($E9727,Mapping!$A$2:$C$502,2,0)</f>
        <v>Reddit</v>
      </c>
      <c r="K9727" s="24" t="str">
        <f>VLOOKUP(G9727,Mapping!$E$2:$F$246,2,0)</f>
        <v>S2</v>
      </c>
    </row>
    <row r="9728" spans="5:11" x14ac:dyDescent="0.25">
      <c r="E9728" s="5" t="s">
        <v>158</v>
      </c>
      <c r="F9728" s="1" t="s">
        <v>117</v>
      </c>
      <c r="G9728" s="2">
        <v>44420</v>
      </c>
      <c r="H9728" s="5">
        <v>0</v>
      </c>
      <c r="I9728" s="24">
        <f>VLOOKUP($E9728,Mapping!$A$2:$C$502,3,0)</f>
        <v>0</v>
      </c>
      <c r="J9728" s="24" t="str">
        <f>VLOOKUP($E9728,Mapping!$A$2:$C$502,2,0)</f>
        <v>Internal Event</v>
      </c>
      <c r="K9728" s="24" t="str">
        <f>VLOOKUP(G9728,Mapping!$E$2:$F$246,2,0)</f>
        <v>S2</v>
      </c>
    </row>
    <row r="9729" spans="5:11" x14ac:dyDescent="0.25">
      <c r="E9729" s="5" t="s">
        <v>159</v>
      </c>
      <c r="F9729" s="1" t="s">
        <v>117</v>
      </c>
      <c r="G9729" s="2">
        <v>44420</v>
      </c>
      <c r="H9729" s="5">
        <v>0</v>
      </c>
      <c r="I9729" s="24">
        <f>VLOOKUP($E9729,Mapping!$A$2:$C$502,3,0)</f>
        <v>0</v>
      </c>
      <c r="J9729" s="24" t="str">
        <f>VLOOKUP($E9729,Mapping!$A$2:$C$502,2,0)</f>
        <v>Event After Effect</v>
      </c>
      <c r="K9729" s="24" t="str">
        <f>VLOOKUP(G9729,Mapping!$E$2:$F$246,2,0)</f>
        <v>S2</v>
      </c>
    </row>
    <row r="9730" spans="5:11" x14ac:dyDescent="0.25">
      <c r="E9730" s="5" t="s">
        <v>160</v>
      </c>
      <c r="F9730" s="1" t="s">
        <v>117</v>
      </c>
      <c r="G9730" s="2">
        <v>44420</v>
      </c>
      <c r="H9730" s="5">
        <v>0</v>
      </c>
      <c r="I9730" s="24">
        <f>VLOOKUP($E9730,Mapping!$A$2:$C$502,3,0)</f>
        <v>0</v>
      </c>
      <c r="J9730" s="24" t="str">
        <f>VLOOKUP($E9730,Mapping!$A$2:$C$502,2,0)</f>
        <v>Event After Effect</v>
      </c>
      <c r="K9730" s="24" t="str">
        <f>VLOOKUP(G9730,Mapping!$E$2:$F$246,2,0)</f>
        <v>S2</v>
      </c>
    </row>
    <row r="9731" spans="5:11" x14ac:dyDescent="0.25">
      <c r="E9731" s="5" t="s">
        <v>161</v>
      </c>
      <c r="F9731" s="1" t="s">
        <v>117</v>
      </c>
      <c r="G9731" s="2">
        <v>44420</v>
      </c>
      <c r="H9731" s="5">
        <v>0</v>
      </c>
      <c r="I9731" s="24">
        <f>VLOOKUP($E9731,Mapping!$A$2:$C$502,3,0)</f>
        <v>0</v>
      </c>
      <c r="J9731" s="24" t="str">
        <f>VLOOKUP($E9731,Mapping!$A$2:$C$502,2,0)</f>
        <v>Internal Event</v>
      </c>
      <c r="K9731" s="24" t="str">
        <f>VLOOKUP(G9731,Mapping!$E$2:$F$246,2,0)</f>
        <v>S2</v>
      </c>
    </row>
    <row r="9732" spans="5:11" x14ac:dyDescent="0.25">
      <c r="E9732" s="5" t="s">
        <v>162</v>
      </c>
      <c r="F9732" s="1" t="s">
        <v>117</v>
      </c>
      <c r="G9732" s="2">
        <v>44420</v>
      </c>
      <c r="H9732" s="5">
        <v>0</v>
      </c>
      <c r="I9732" s="24">
        <f>VLOOKUP($E9732,Mapping!$A$2:$C$502,3,0)</f>
        <v>0</v>
      </c>
      <c r="J9732" s="24" t="str">
        <f>VLOOKUP($E9732,Mapping!$A$2:$C$502,2,0)</f>
        <v>Tuesday Effect</v>
      </c>
      <c r="K9732" s="24" t="str">
        <f>VLOOKUP(G9732,Mapping!$E$2:$F$246,2,0)</f>
        <v>S2</v>
      </c>
    </row>
    <row r="9733" spans="5:11" x14ac:dyDescent="0.25">
      <c r="E9733" s="5" t="s">
        <v>222</v>
      </c>
      <c r="F9733" s="1" t="s">
        <v>117</v>
      </c>
      <c r="G9733" s="2">
        <v>44420</v>
      </c>
      <c r="H9733" s="5">
        <v>0</v>
      </c>
      <c r="I9733" s="24" t="str">
        <f>VLOOKUP($E9733,Mapping!$A$2:$C$502,3,0)</f>
        <v>Pre</v>
      </c>
      <c r="J9733" s="24" t="str">
        <f>VLOOKUP($E9733,Mapping!$A$2:$C$502,2,0)</f>
        <v>Unity</v>
      </c>
      <c r="K9733" s="24" t="str">
        <f>VLOOKUP(G9733,Mapping!$E$2:$F$246,2,0)</f>
        <v>S2</v>
      </c>
    </row>
    <row r="9734" spans="5:11" x14ac:dyDescent="0.25">
      <c r="E9734" s="5" t="s">
        <v>234</v>
      </c>
      <c r="F9734" s="1" t="s">
        <v>117</v>
      </c>
      <c r="G9734" s="2">
        <v>44420</v>
      </c>
      <c r="H9734" s="5">
        <v>0</v>
      </c>
      <c r="I9734" s="24" t="str">
        <f>VLOOKUP($E9734,Mapping!$A$2:$C$502,3,0)</f>
        <v>S1</v>
      </c>
      <c r="J9734" s="24" t="str">
        <f>VLOOKUP($E9734,Mapping!$A$2:$C$502,2,0)</f>
        <v>Unity</v>
      </c>
      <c r="K9734" s="24" t="str">
        <f>VLOOKUP(G9734,Mapping!$E$2:$F$246,2,0)</f>
        <v>S2</v>
      </c>
    </row>
    <row r="9735" spans="5:11" x14ac:dyDescent="0.25">
      <c r="E9735" s="5" t="s">
        <v>235</v>
      </c>
      <c r="F9735" s="1" t="s">
        <v>117</v>
      </c>
      <c r="G9735" s="2">
        <v>44420</v>
      </c>
      <c r="H9735" s="5">
        <v>3532.88346083843</v>
      </c>
      <c r="I9735" s="24" t="str">
        <f>VLOOKUP($E9735,Mapping!$A$2:$C$502,3,0)</f>
        <v>S2</v>
      </c>
      <c r="J9735" s="24" t="str">
        <f>VLOOKUP($E9735,Mapping!$A$2:$C$502,2,0)</f>
        <v>Unity</v>
      </c>
      <c r="K9735" s="24" t="str">
        <f>VLOOKUP(G9735,Mapping!$E$2:$F$246,2,0)</f>
        <v>S2</v>
      </c>
    </row>
    <row r="9736" spans="5:11" x14ac:dyDescent="0.25">
      <c r="E9736" s="5" t="s">
        <v>247</v>
      </c>
      <c r="F9736" s="1" t="s">
        <v>117</v>
      </c>
      <c r="G9736" s="2">
        <v>44420</v>
      </c>
      <c r="H9736" s="5">
        <v>0</v>
      </c>
      <c r="I9736" s="24" t="str">
        <f>VLOOKUP($E9736,Mapping!$A$2:$C$502,3,0)</f>
        <v>S3</v>
      </c>
      <c r="J9736" s="24" t="str">
        <f>VLOOKUP($E9736,Mapping!$A$2:$C$502,2,0)</f>
        <v>Unity</v>
      </c>
      <c r="K9736" s="24" t="str">
        <f>VLOOKUP(G9736,Mapping!$E$2:$F$246,2,0)</f>
        <v>S2</v>
      </c>
    </row>
    <row r="9737" spans="5:11" x14ac:dyDescent="0.25">
      <c r="E9737" s="5" t="s">
        <v>200</v>
      </c>
      <c r="F9737" s="1" t="s">
        <v>117</v>
      </c>
      <c r="G9737" s="2">
        <v>44421</v>
      </c>
      <c r="H9737" s="5">
        <v>2661.6540590528998</v>
      </c>
      <c r="I9737" s="24">
        <f>VLOOKUP($E9737,Mapping!$A$2:$C$502,3,0)</f>
        <v>0</v>
      </c>
      <c r="J9737" s="24" t="str">
        <f>VLOOKUP($E9737,Mapping!$A$2:$C$502,2,0)</f>
        <v>Apple Search</v>
      </c>
      <c r="K9737" s="24" t="str">
        <f>VLOOKUP(G9737,Mapping!$E$2:$F$246,2,0)</f>
        <v>S2</v>
      </c>
    </row>
    <row r="9738" spans="5:11" x14ac:dyDescent="0.25">
      <c r="E9738" s="5" t="s">
        <v>227</v>
      </c>
      <c r="F9738" s="1" t="s">
        <v>117</v>
      </c>
      <c r="G9738" s="2">
        <v>44421</v>
      </c>
      <c r="H9738" s="5">
        <v>13957.931271232999</v>
      </c>
      <c r="I9738" s="24">
        <f>VLOOKUP($E9738,Mapping!$A$2:$C$502,3,0)</f>
        <v>0</v>
      </c>
      <c r="J9738" s="24" t="str">
        <f>VLOOKUP($E9738,Mapping!$A$2:$C$502,2,0)</f>
        <v>Applovin Rewarded</v>
      </c>
      <c r="K9738" s="24" t="str">
        <f>VLOOKUP(G9738,Mapping!$E$2:$F$246,2,0)</f>
        <v>S2</v>
      </c>
    </row>
    <row r="9739" spans="5:11" x14ac:dyDescent="0.25">
      <c r="E9739" s="5" t="s">
        <v>201</v>
      </c>
      <c r="F9739" s="1" t="s">
        <v>117</v>
      </c>
      <c r="G9739" s="2">
        <v>44421</v>
      </c>
      <c r="H9739" s="5">
        <v>5621.1126098982604</v>
      </c>
      <c r="I9739" s="24">
        <f>VLOOKUP($E9739,Mapping!$A$2:$C$502,3,0)</f>
        <v>0</v>
      </c>
      <c r="J9739" s="24" t="str">
        <f>VLOOKUP($E9739,Mapping!$A$2:$C$502,2,0)</f>
        <v>Applovin Video</v>
      </c>
      <c r="K9739" s="24" t="str">
        <f>VLOOKUP(G9739,Mapping!$E$2:$F$246,2,0)</f>
        <v>S2</v>
      </c>
    </row>
    <row r="9740" spans="5:11" x14ac:dyDescent="0.25">
      <c r="E9740" s="5" t="s">
        <v>143</v>
      </c>
      <c r="F9740" s="1" t="s">
        <v>117</v>
      </c>
      <c r="G9740" s="2">
        <v>44421</v>
      </c>
      <c r="H9740" s="5">
        <v>0</v>
      </c>
      <c r="I9740" s="24">
        <f>VLOOKUP($E9740,Mapping!$A$2:$C$502,3,0)</f>
        <v>0</v>
      </c>
      <c r="J9740" s="24" t="str">
        <f>VLOOKUP($E9740,Mapping!$A$2:$C$502,2,0)</f>
        <v>Bug Fix</v>
      </c>
      <c r="K9740" s="24" t="str">
        <f>VLOOKUP(G9740,Mapping!$E$2:$F$246,2,0)</f>
        <v>S2</v>
      </c>
    </row>
    <row r="9741" spans="5:11" x14ac:dyDescent="0.25">
      <c r="E9741" s="5" t="s">
        <v>144</v>
      </c>
      <c r="F9741" s="1" t="s">
        <v>117</v>
      </c>
      <c r="G9741" s="2">
        <v>44421</v>
      </c>
      <c r="H9741" s="5">
        <v>0</v>
      </c>
      <c r="I9741" s="24">
        <f>VLOOKUP($E9741,Mapping!$A$2:$C$502,3,0)</f>
        <v>0</v>
      </c>
      <c r="J9741" s="24" t="str">
        <f>VLOOKUP($E9741,Mapping!$A$2:$C$502,2,0)</f>
        <v>Bug Fix</v>
      </c>
      <c r="K9741" s="24" t="str">
        <f>VLOOKUP(G9741,Mapping!$E$2:$F$246,2,0)</f>
        <v>S2</v>
      </c>
    </row>
    <row r="9742" spans="5:11" x14ac:dyDescent="0.25">
      <c r="E9742" s="5" t="s">
        <v>226</v>
      </c>
      <c r="F9742" s="1" t="s">
        <v>117</v>
      </c>
      <c r="G9742" s="2">
        <v>44421</v>
      </c>
      <c r="H9742" s="5">
        <v>0</v>
      </c>
      <c r="I9742" s="24">
        <f>VLOOKUP($E9742,Mapping!$A$2:$C$502,3,0)</f>
        <v>0</v>
      </c>
      <c r="J9742" s="24" t="str">
        <f>VLOOKUP($E9742,Mapping!$A$2:$C$502,2,0)</f>
        <v>Bug Fix</v>
      </c>
      <c r="K9742" s="24" t="str">
        <f>VLOOKUP(G9742,Mapping!$E$2:$F$246,2,0)</f>
        <v>S2</v>
      </c>
    </row>
    <row r="9743" spans="5:11" x14ac:dyDescent="0.25">
      <c r="E9743" s="5" t="s">
        <v>146</v>
      </c>
      <c r="F9743" s="1" t="s">
        <v>117</v>
      </c>
      <c r="G9743" s="2">
        <v>44421</v>
      </c>
      <c r="H9743" s="5">
        <v>0</v>
      </c>
      <c r="I9743" s="24">
        <f>VLOOKUP($E9743,Mapping!$A$2:$C$502,3,0)</f>
        <v>0</v>
      </c>
      <c r="J9743" s="24" t="str">
        <f>VLOOKUP($E9743,Mapping!$A$2:$C$502,2,0)</f>
        <v>Event After Effect</v>
      </c>
      <c r="K9743" s="24" t="str">
        <f>VLOOKUP(G9743,Mapping!$E$2:$F$246,2,0)</f>
        <v>S2</v>
      </c>
    </row>
    <row r="9744" spans="5:11" x14ac:dyDescent="0.25">
      <c r="E9744" s="5" t="s">
        <v>228</v>
      </c>
      <c r="F9744" s="1" t="s">
        <v>117</v>
      </c>
      <c r="G9744" s="2">
        <v>44421</v>
      </c>
      <c r="H9744" s="5">
        <v>3047.9731555196199</v>
      </c>
      <c r="I9744" s="24">
        <f>VLOOKUP($E9744,Mapping!$A$2:$C$502,3,0)</f>
        <v>0</v>
      </c>
      <c r="J9744" s="24" t="str">
        <f>VLOOKUP($E9744,Mapping!$A$2:$C$502,2,0)</f>
        <v>Bytedance Global</v>
      </c>
      <c r="K9744" s="24" t="str">
        <f>VLOOKUP(G9744,Mapping!$E$2:$F$246,2,0)</f>
        <v>S2</v>
      </c>
    </row>
    <row r="9745" spans="5:11" x14ac:dyDescent="0.25">
      <c r="E9745" s="5" t="s">
        <v>180</v>
      </c>
      <c r="F9745" s="1" t="s">
        <v>117</v>
      </c>
      <c r="G9745" s="2">
        <v>44421</v>
      </c>
      <c r="H9745" s="5">
        <v>-11639.0978595257</v>
      </c>
      <c r="I9745" s="24">
        <f>VLOOKUP($E9745,Mapping!$A$2:$C$502,3,0)</f>
        <v>0</v>
      </c>
      <c r="J9745" s="24" t="str">
        <f>VLOOKUP($E9745,Mapping!$A$2:$C$502,2,0)</f>
        <v>Lords Mobile</v>
      </c>
      <c r="K9745" s="24" t="str">
        <f>VLOOKUP(G9745,Mapping!$E$2:$F$246,2,0)</f>
        <v>S2</v>
      </c>
    </row>
    <row r="9746" spans="5:11" x14ac:dyDescent="0.25">
      <c r="E9746" s="5" t="s">
        <v>181</v>
      </c>
      <c r="F9746" s="1" t="s">
        <v>117</v>
      </c>
      <c r="G9746" s="2">
        <v>44421</v>
      </c>
      <c r="H9746" s="5">
        <v>-4249.5672046066102</v>
      </c>
      <c r="I9746" s="24">
        <f>VLOOKUP($E9746,Mapping!$A$2:$C$502,3,0)</f>
        <v>0</v>
      </c>
      <c r="J9746" s="24" t="str">
        <f>VLOOKUP($E9746,Mapping!$A$2:$C$502,2,0)</f>
        <v>Rise of Kingdom</v>
      </c>
      <c r="K9746" s="24" t="str">
        <f>VLOOKUP(G9746,Mapping!$E$2:$F$246,2,0)</f>
        <v>S2</v>
      </c>
    </row>
    <row r="9747" spans="5:11" x14ac:dyDescent="0.25">
      <c r="E9747" s="5" t="s">
        <v>182</v>
      </c>
      <c r="F9747" s="1" t="s">
        <v>117</v>
      </c>
      <c r="G9747" s="2">
        <v>44421</v>
      </c>
      <c r="H9747" s="5">
        <v>-54423.764178156001</v>
      </c>
      <c r="I9747" s="24">
        <f>VLOOKUP($E9747,Mapping!$A$2:$C$502,3,0)</f>
        <v>0</v>
      </c>
      <c r="J9747" s="24" t="str">
        <f>VLOOKUP($E9747,Mapping!$A$2:$C$502,2,0)</f>
        <v>West Game</v>
      </c>
      <c r="K9747" s="24" t="str">
        <f>VLOOKUP(G9747,Mapping!$E$2:$F$246,2,0)</f>
        <v>S2</v>
      </c>
    </row>
    <row r="9748" spans="5:11" x14ac:dyDescent="0.25">
      <c r="E9748" s="5" t="s">
        <v>148</v>
      </c>
      <c r="F9748" s="1" t="s">
        <v>117</v>
      </c>
      <c r="G9748" s="2">
        <v>44421</v>
      </c>
      <c r="H9748" s="5">
        <v>0</v>
      </c>
      <c r="I9748" s="24">
        <f>VLOOKUP($E9748,Mapping!$A$2:$C$502,3,0)</f>
        <v>0</v>
      </c>
      <c r="J9748" s="24" t="str">
        <f>VLOOKUP($E9748,Mapping!$A$2:$C$502,2,0)</f>
        <v>Event After Effect</v>
      </c>
      <c r="K9748" s="24" t="str">
        <f>VLOOKUP(G9748,Mapping!$E$2:$F$246,2,0)</f>
        <v>S2</v>
      </c>
    </row>
    <row r="9749" spans="5:11" x14ac:dyDescent="0.25">
      <c r="E9749" s="5" t="s">
        <v>202</v>
      </c>
      <c r="F9749" s="1" t="s">
        <v>117</v>
      </c>
      <c r="G9749" s="2">
        <v>44421</v>
      </c>
      <c r="H9749" s="5">
        <v>0</v>
      </c>
      <c r="I9749" s="24" t="str">
        <f>VLOOKUP($E9749,Mapping!$A$2:$C$502,3,0)</f>
        <v>S1</v>
      </c>
      <c r="J9749" s="24" t="str">
        <f>VLOOKUP($E9749,Mapping!$A$2:$C$502,2,0)</f>
        <v>Facebook AEO AAA</v>
      </c>
      <c r="K9749" s="24" t="str">
        <f>VLOOKUP(G9749,Mapping!$E$2:$F$246,2,0)</f>
        <v>S2</v>
      </c>
    </row>
    <row r="9750" spans="5:11" x14ac:dyDescent="0.25">
      <c r="E9750" s="5" t="s">
        <v>203</v>
      </c>
      <c r="F9750" s="1" t="s">
        <v>117</v>
      </c>
      <c r="G9750" s="2">
        <v>44421</v>
      </c>
      <c r="H9750" s="5">
        <v>7311.1626436516799</v>
      </c>
      <c r="I9750" s="24" t="str">
        <f>VLOOKUP($E9750,Mapping!$A$2:$C$502,3,0)</f>
        <v>S2</v>
      </c>
      <c r="J9750" s="24" t="str">
        <f>VLOOKUP($E9750,Mapping!$A$2:$C$502,2,0)</f>
        <v>Facebook AEO AAA</v>
      </c>
      <c r="K9750" s="24" t="str">
        <f>VLOOKUP(G9750,Mapping!$E$2:$F$246,2,0)</f>
        <v>S2</v>
      </c>
    </row>
    <row r="9751" spans="5:11" x14ac:dyDescent="0.25">
      <c r="E9751" s="5" t="s">
        <v>243</v>
      </c>
      <c r="F9751" s="1" t="s">
        <v>117</v>
      </c>
      <c r="G9751" s="2">
        <v>44421</v>
      </c>
      <c r="H9751" s="5">
        <v>0</v>
      </c>
      <c r="I9751" s="24" t="str">
        <f>VLOOKUP($E9751,Mapping!$A$2:$C$502,3,0)</f>
        <v>S3</v>
      </c>
      <c r="J9751" s="24" t="str">
        <f>VLOOKUP($E9751,Mapping!$A$2:$C$502,2,0)</f>
        <v>Facebook AEO AAA</v>
      </c>
      <c r="K9751" s="24" t="str">
        <f>VLOOKUP(G9751,Mapping!$E$2:$F$246,2,0)</f>
        <v>S2</v>
      </c>
    </row>
    <row r="9752" spans="5:11" x14ac:dyDescent="0.25">
      <c r="E9752" s="5" t="s">
        <v>204</v>
      </c>
      <c r="F9752" s="1" t="s">
        <v>117</v>
      </c>
      <c r="G9752" s="2">
        <v>44421</v>
      </c>
      <c r="H9752" s="5">
        <v>0</v>
      </c>
      <c r="I9752" s="24" t="str">
        <f>VLOOKUP($E9752,Mapping!$A$2:$C$502,3,0)</f>
        <v>Pre</v>
      </c>
      <c r="J9752" s="24" t="str">
        <f>VLOOKUP($E9752,Mapping!$A$2:$C$502,2,0)</f>
        <v>Facebook AEO AAA</v>
      </c>
      <c r="K9752" s="24" t="str">
        <f>VLOOKUP(G9752,Mapping!$E$2:$F$246,2,0)</f>
        <v>S2</v>
      </c>
    </row>
    <row r="9753" spans="5:11" x14ac:dyDescent="0.25">
      <c r="E9753" s="5" t="s">
        <v>205</v>
      </c>
      <c r="F9753" s="1" t="s">
        <v>117</v>
      </c>
      <c r="G9753" s="2">
        <v>44421</v>
      </c>
      <c r="H9753" s="5">
        <v>0</v>
      </c>
      <c r="I9753" s="24" t="str">
        <f>VLOOKUP($E9753,Mapping!$A$2:$C$502,3,0)</f>
        <v>S1</v>
      </c>
      <c r="J9753" s="24" t="str">
        <f>VLOOKUP($E9753,Mapping!$A$2:$C$502,2,0)</f>
        <v>Facebook AEO BAU</v>
      </c>
      <c r="K9753" s="24" t="str">
        <f>VLOOKUP(G9753,Mapping!$E$2:$F$246,2,0)</f>
        <v>S2</v>
      </c>
    </row>
    <row r="9754" spans="5:11" x14ac:dyDescent="0.25">
      <c r="E9754" s="5" t="s">
        <v>206</v>
      </c>
      <c r="F9754" s="1" t="s">
        <v>117</v>
      </c>
      <c r="G9754" s="2">
        <v>44421</v>
      </c>
      <c r="H9754" s="5">
        <v>19979.937885560401</v>
      </c>
      <c r="I9754" s="24" t="str">
        <f>VLOOKUP($E9754,Mapping!$A$2:$C$502,3,0)</f>
        <v>S2</v>
      </c>
      <c r="J9754" s="24" t="str">
        <f>VLOOKUP($E9754,Mapping!$A$2:$C$502,2,0)</f>
        <v>Facebook AEO BAU</v>
      </c>
      <c r="K9754" s="24" t="str">
        <f>VLOOKUP(G9754,Mapping!$E$2:$F$246,2,0)</f>
        <v>S2</v>
      </c>
    </row>
    <row r="9755" spans="5:11" x14ac:dyDescent="0.25">
      <c r="E9755" s="5" t="s">
        <v>244</v>
      </c>
      <c r="F9755" s="1" t="s">
        <v>117</v>
      </c>
      <c r="G9755" s="2">
        <v>44421</v>
      </c>
      <c r="H9755" s="5">
        <v>0</v>
      </c>
      <c r="I9755" s="24" t="str">
        <f>VLOOKUP($E9755,Mapping!$A$2:$C$502,3,0)</f>
        <v>S3</v>
      </c>
      <c r="J9755" s="24" t="str">
        <f>VLOOKUP($E9755,Mapping!$A$2:$C$502,2,0)</f>
        <v>Facebook AEO BAU</v>
      </c>
      <c r="K9755" s="24" t="str">
        <f>VLOOKUP(G9755,Mapping!$E$2:$F$246,2,0)</f>
        <v>S2</v>
      </c>
    </row>
    <row r="9756" spans="5:11" x14ac:dyDescent="0.25">
      <c r="E9756" s="5" t="s">
        <v>207</v>
      </c>
      <c r="F9756" s="1" t="s">
        <v>117</v>
      </c>
      <c r="G9756" s="2">
        <v>44421</v>
      </c>
      <c r="H9756" s="5">
        <v>0</v>
      </c>
      <c r="I9756" s="24" t="str">
        <f>VLOOKUP($E9756,Mapping!$A$2:$C$502,3,0)</f>
        <v>Pre</v>
      </c>
      <c r="J9756" s="24" t="str">
        <f>VLOOKUP($E9756,Mapping!$A$2:$C$502,2,0)</f>
        <v>Facebook AEO BAU</v>
      </c>
      <c r="K9756" s="24" t="str">
        <f>VLOOKUP(G9756,Mapping!$E$2:$F$246,2,0)</f>
        <v>S2</v>
      </c>
    </row>
    <row r="9757" spans="5:11" x14ac:dyDescent="0.25">
      <c r="E9757" s="5" t="s">
        <v>208</v>
      </c>
      <c r="F9757" s="1" t="s">
        <v>117</v>
      </c>
      <c r="G9757" s="2">
        <v>44421</v>
      </c>
      <c r="H9757" s="5">
        <v>0</v>
      </c>
      <c r="I9757" s="24" t="str">
        <f>VLOOKUP($E9757,Mapping!$A$2:$C$502,3,0)</f>
        <v>Pre</v>
      </c>
      <c r="J9757" s="24" t="str">
        <f>VLOOKUP($E9757,Mapping!$A$2:$C$502,2,0)</f>
        <v>Facebook VO AAA</v>
      </c>
      <c r="K9757" s="24" t="str">
        <f>VLOOKUP(G9757,Mapping!$E$2:$F$246,2,0)</f>
        <v>S2</v>
      </c>
    </row>
    <row r="9758" spans="5:11" x14ac:dyDescent="0.25">
      <c r="E9758" s="5" t="s">
        <v>209</v>
      </c>
      <c r="F9758" s="1" t="s">
        <v>117</v>
      </c>
      <c r="G9758" s="2">
        <v>44421</v>
      </c>
      <c r="H9758" s="5">
        <v>0</v>
      </c>
      <c r="I9758" s="24" t="str">
        <f>VLOOKUP($E9758,Mapping!$A$2:$C$502,3,0)</f>
        <v>S1</v>
      </c>
      <c r="J9758" s="24" t="str">
        <f>VLOOKUP($E9758,Mapping!$A$2:$C$502,2,0)</f>
        <v>Facebook VO AAA</v>
      </c>
      <c r="K9758" s="24" t="str">
        <f>VLOOKUP(G9758,Mapping!$E$2:$F$246,2,0)</f>
        <v>S2</v>
      </c>
    </row>
    <row r="9759" spans="5:11" x14ac:dyDescent="0.25">
      <c r="E9759" s="5" t="s">
        <v>210</v>
      </c>
      <c r="F9759" s="1" t="s">
        <v>117</v>
      </c>
      <c r="G9759" s="2">
        <v>44421</v>
      </c>
      <c r="H9759" s="5">
        <v>7612.1408515370604</v>
      </c>
      <c r="I9759" s="24" t="str">
        <f>VLOOKUP($E9759,Mapping!$A$2:$C$502,3,0)</f>
        <v>S2</v>
      </c>
      <c r="J9759" s="24" t="str">
        <f>VLOOKUP($E9759,Mapping!$A$2:$C$502,2,0)</f>
        <v>Facebook VO AAA</v>
      </c>
      <c r="K9759" s="24" t="str">
        <f>VLOOKUP(G9759,Mapping!$E$2:$F$246,2,0)</f>
        <v>S2</v>
      </c>
    </row>
    <row r="9760" spans="5:11" x14ac:dyDescent="0.25">
      <c r="E9760" s="5" t="s">
        <v>245</v>
      </c>
      <c r="F9760" s="1" t="s">
        <v>117</v>
      </c>
      <c r="G9760" s="2">
        <v>44421</v>
      </c>
      <c r="H9760" s="5">
        <v>0</v>
      </c>
      <c r="I9760" s="24" t="str">
        <f>VLOOKUP($E9760,Mapping!$A$2:$C$502,3,0)</f>
        <v>S3</v>
      </c>
      <c r="J9760" s="24" t="str">
        <f>VLOOKUP($E9760,Mapping!$A$2:$C$502,2,0)</f>
        <v>Facebook VO AAA</v>
      </c>
      <c r="K9760" s="24" t="str">
        <f>VLOOKUP(G9760,Mapping!$E$2:$F$246,2,0)</f>
        <v>S2</v>
      </c>
    </row>
    <row r="9761" spans="5:11" x14ac:dyDescent="0.25">
      <c r="E9761" s="5" t="s">
        <v>211</v>
      </c>
      <c r="F9761" s="1" t="s">
        <v>117</v>
      </c>
      <c r="G9761" s="2">
        <v>44421</v>
      </c>
      <c r="H9761" s="5">
        <v>0</v>
      </c>
      <c r="I9761" s="24" t="str">
        <f>VLOOKUP($E9761,Mapping!$A$2:$C$502,3,0)</f>
        <v>Pre</v>
      </c>
      <c r="J9761" s="24" t="str">
        <f>VLOOKUP($E9761,Mapping!$A$2:$C$502,2,0)</f>
        <v>Facebook VO BAU</v>
      </c>
      <c r="K9761" s="24" t="str">
        <f>VLOOKUP(G9761,Mapping!$E$2:$F$246,2,0)</f>
        <v>S2</v>
      </c>
    </row>
    <row r="9762" spans="5:11" x14ac:dyDescent="0.25">
      <c r="E9762" s="5" t="s">
        <v>212</v>
      </c>
      <c r="F9762" s="1" t="s">
        <v>117</v>
      </c>
      <c r="G9762" s="2">
        <v>44421</v>
      </c>
      <c r="H9762" s="5">
        <v>0</v>
      </c>
      <c r="I9762" s="24" t="str">
        <f>VLOOKUP($E9762,Mapping!$A$2:$C$502,3,0)</f>
        <v>S1</v>
      </c>
      <c r="J9762" s="24" t="str">
        <f>VLOOKUP($E9762,Mapping!$A$2:$C$502,2,0)</f>
        <v>Facebook VO BAU</v>
      </c>
      <c r="K9762" s="24" t="str">
        <f>VLOOKUP(G9762,Mapping!$E$2:$F$246,2,0)</f>
        <v>S2</v>
      </c>
    </row>
    <row r="9763" spans="5:11" x14ac:dyDescent="0.25">
      <c r="E9763" s="5" t="s">
        <v>213</v>
      </c>
      <c r="F9763" s="1" t="s">
        <v>117</v>
      </c>
      <c r="G9763" s="2">
        <v>44421</v>
      </c>
      <c r="H9763" s="5">
        <v>3895.1806828978602</v>
      </c>
      <c r="I9763" s="24" t="str">
        <f>VLOOKUP($E9763,Mapping!$A$2:$C$502,3,0)</f>
        <v>S2</v>
      </c>
      <c r="J9763" s="24" t="str">
        <f>VLOOKUP($E9763,Mapping!$A$2:$C$502,2,0)</f>
        <v>Facebook VO BAU</v>
      </c>
      <c r="K9763" s="24" t="str">
        <f>VLOOKUP(G9763,Mapping!$E$2:$F$246,2,0)</f>
        <v>S2</v>
      </c>
    </row>
    <row r="9764" spans="5:11" x14ac:dyDescent="0.25">
      <c r="E9764" s="5" t="s">
        <v>246</v>
      </c>
      <c r="F9764" s="1" t="s">
        <v>117</v>
      </c>
      <c r="G9764" s="2">
        <v>44421</v>
      </c>
      <c r="H9764" s="5">
        <v>0</v>
      </c>
      <c r="I9764" s="24" t="str">
        <f>VLOOKUP($E9764,Mapping!$A$2:$C$502,3,0)</f>
        <v>S3</v>
      </c>
      <c r="J9764" s="24" t="str">
        <f>VLOOKUP($E9764,Mapping!$A$2:$C$502,2,0)</f>
        <v>Facebook VO BAU</v>
      </c>
      <c r="K9764" s="24" t="str">
        <f>VLOOKUP(G9764,Mapping!$E$2:$F$246,2,0)</f>
        <v>S2</v>
      </c>
    </row>
    <row r="9765" spans="5:11" x14ac:dyDescent="0.25">
      <c r="E9765" s="5" t="s">
        <v>214</v>
      </c>
      <c r="F9765" s="1" t="s">
        <v>117</v>
      </c>
      <c r="G9765" s="2">
        <v>44421</v>
      </c>
      <c r="H9765" s="5">
        <v>0</v>
      </c>
      <c r="I9765" s="24" t="str">
        <f>VLOOKUP($E9765,Mapping!$A$2:$C$502,3,0)</f>
        <v>Pre</v>
      </c>
      <c r="J9765" s="24" t="str">
        <f>VLOOKUP($E9765,Mapping!$A$2:$C$502,2,0)</f>
        <v>Facebook VO Dynamic</v>
      </c>
      <c r="K9765" s="24" t="str">
        <f>VLOOKUP(G9765,Mapping!$E$2:$F$246,2,0)</f>
        <v>S2</v>
      </c>
    </row>
    <row r="9766" spans="5:11" x14ac:dyDescent="0.25">
      <c r="E9766" s="5" t="s">
        <v>215</v>
      </c>
      <c r="F9766" s="1" t="s">
        <v>117</v>
      </c>
      <c r="G9766" s="2">
        <v>44421</v>
      </c>
      <c r="H9766" s="5">
        <v>0</v>
      </c>
      <c r="I9766" s="24" t="str">
        <f>VLOOKUP($E9766,Mapping!$A$2:$C$502,3,0)</f>
        <v>S1</v>
      </c>
      <c r="J9766" s="24" t="str">
        <f>VLOOKUP($E9766,Mapping!$A$2:$C$502,2,0)</f>
        <v>Facebook VO Dynamic</v>
      </c>
      <c r="K9766" s="24" t="str">
        <f>VLOOKUP(G9766,Mapping!$E$2:$F$246,2,0)</f>
        <v>S2</v>
      </c>
    </row>
    <row r="9767" spans="5:11" x14ac:dyDescent="0.25">
      <c r="E9767" s="5" t="s">
        <v>216</v>
      </c>
      <c r="F9767" s="1" t="s">
        <v>117</v>
      </c>
      <c r="G9767" s="2">
        <v>44421</v>
      </c>
      <c r="H9767" s="5">
        <v>0</v>
      </c>
      <c r="I9767" s="24" t="str">
        <f>VLOOKUP($E9767,Mapping!$A$2:$C$502,3,0)</f>
        <v>Pre</v>
      </c>
      <c r="J9767" s="24" t="str">
        <f>VLOOKUP($E9767,Mapping!$A$2:$C$502,2,0)</f>
        <v>Google Display</v>
      </c>
      <c r="K9767" s="24" t="str">
        <f>VLOOKUP(G9767,Mapping!$E$2:$F$246,2,0)</f>
        <v>S2</v>
      </c>
    </row>
    <row r="9768" spans="5:11" x14ac:dyDescent="0.25">
      <c r="E9768" s="5" t="s">
        <v>217</v>
      </c>
      <c r="F9768" s="1" t="s">
        <v>117</v>
      </c>
      <c r="G9768" s="2">
        <v>44421</v>
      </c>
      <c r="H9768" s="5">
        <v>3377.9754692114502</v>
      </c>
      <c r="I9768" s="24">
        <f>VLOOKUP($E9768,Mapping!$A$2:$C$502,3,0)</f>
        <v>0</v>
      </c>
      <c r="J9768" s="24" t="str">
        <f>VLOOKUP($E9768,Mapping!$A$2:$C$502,2,0)</f>
        <v>Google Display</v>
      </c>
      <c r="K9768" s="24" t="str">
        <f>VLOOKUP(G9768,Mapping!$E$2:$F$246,2,0)</f>
        <v>S2</v>
      </c>
    </row>
    <row r="9769" spans="5:11" x14ac:dyDescent="0.25">
      <c r="E9769" s="5" t="s">
        <v>229</v>
      </c>
      <c r="F9769" s="1" t="s">
        <v>117</v>
      </c>
      <c r="G9769" s="2">
        <v>44421</v>
      </c>
      <c r="H9769" s="5">
        <v>23.859152306616199</v>
      </c>
      <c r="I9769" s="24">
        <f>VLOOKUP($E9769,Mapping!$A$2:$C$502,3,0)</f>
        <v>0</v>
      </c>
      <c r="J9769" s="24" t="str">
        <f>VLOOKUP($E9769,Mapping!$A$2:$C$502,2,0)</f>
        <v>Google Display</v>
      </c>
      <c r="K9769" s="24" t="str">
        <f>VLOOKUP(G9769,Mapping!$E$2:$F$246,2,0)</f>
        <v>S2</v>
      </c>
    </row>
    <row r="9770" spans="5:11" x14ac:dyDescent="0.25">
      <c r="E9770" s="5" t="s">
        <v>218</v>
      </c>
      <c r="F9770" s="1" t="s">
        <v>117</v>
      </c>
      <c r="G9770" s="2">
        <v>44421</v>
      </c>
      <c r="H9770" s="5">
        <v>0</v>
      </c>
      <c r="I9770" s="24">
        <f>VLOOKUP($E9770,Mapping!$A$2:$C$502,3,0)</f>
        <v>0</v>
      </c>
      <c r="J9770" s="24" t="str">
        <f>VLOOKUP($E9770,Mapping!$A$2:$C$502,2,0)</f>
        <v>Google Display</v>
      </c>
      <c r="K9770" s="24" t="str">
        <f>VLOOKUP(G9770,Mapping!$E$2:$F$246,2,0)</f>
        <v>S2</v>
      </c>
    </row>
    <row r="9771" spans="5:11" x14ac:dyDescent="0.25">
      <c r="E9771" s="5" t="s">
        <v>230</v>
      </c>
      <c r="F9771" s="1" t="s">
        <v>117</v>
      </c>
      <c r="G9771" s="2">
        <v>44421</v>
      </c>
      <c r="H9771" s="5">
        <v>0</v>
      </c>
      <c r="I9771" s="24" t="str">
        <f>VLOOKUP($E9771,Mapping!$A$2:$C$502,3,0)</f>
        <v>S1</v>
      </c>
      <c r="J9771" s="24" t="str">
        <f>VLOOKUP($E9771,Mapping!$A$2:$C$502,2,0)</f>
        <v>Google Display</v>
      </c>
      <c r="K9771" s="24" t="str">
        <f>VLOOKUP(G9771,Mapping!$E$2:$F$246,2,0)</f>
        <v>S2</v>
      </c>
    </row>
    <row r="9772" spans="5:11" x14ac:dyDescent="0.25">
      <c r="E9772" s="5" t="s">
        <v>219</v>
      </c>
      <c r="F9772" s="1" t="s">
        <v>117</v>
      </c>
      <c r="G9772" s="2">
        <v>44421</v>
      </c>
      <c r="H9772" s="5">
        <v>0</v>
      </c>
      <c r="I9772" s="24" t="str">
        <f>VLOOKUP($E9772,Mapping!$A$2:$C$502,3,0)</f>
        <v>Pre</v>
      </c>
      <c r="J9772" s="24" t="str">
        <f>VLOOKUP($E9772,Mapping!$A$2:$C$502,2,0)</f>
        <v>Google Youtube</v>
      </c>
      <c r="K9772" s="24" t="str">
        <f>VLOOKUP(G9772,Mapping!$E$2:$F$246,2,0)</f>
        <v>S2</v>
      </c>
    </row>
    <row r="9773" spans="5:11" x14ac:dyDescent="0.25">
      <c r="E9773" s="5" t="s">
        <v>220</v>
      </c>
      <c r="F9773" s="1" t="s">
        <v>117</v>
      </c>
      <c r="G9773" s="2">
        <v>44421</v>
      </c>
      <c r="H9773" s="5">
        <v>46582.0584147224</v>
      </c>
      <c r="I9773" s="24">
        <f>VLOOKUP($E9773,Mapping!$A$2:$C$502,3,0)</f>
        <v>0</v>
      </c>
      <c r="J9773" s="24" t="str">
        <f>VLOOKUP($E9773,Mapping!$A$2:$C$502,2,0)</f>
        <v>Google Youtube</v>
      </c>
      <c r="K9773" s="24" t="str">
        <f>VLOOKUP(G9773,Mapping!$E$2:$F$246,2,0)</f>
        <v>S2</v>
      </c>
    </row>
    <row r="9774" spans="5:11" x14ac:dyDescent="0.25">
      <c r="E9774" s="5" t="s">
        <v>231</v>
      </c>
      <c r="F9774" s="1" t="s">
        <v>117</v>
      </c>
      <c r="G9774" s="2">
        <v>44421</v>
      </c>
      <c r="H9774" s="5">
        <v>10786.063460584201</v>
      </c>
      <c r="I9774" s="24">
        <f>VLOOKUP($E9774,Mapping!$A$2:$C$502,3,0)</f>
        <v>0</v>
      </c>
      <c r="J9774" s="24" t="str">
        <f>VLOOKUP($E9774,Mapping!$A$2:$C$502,2,0)</f>
        <v>Google Youtube</v>
      </c>
      <c r="K9774" s="24" t="str">
        <f>VLOOKUP(G9774,Mapping!$E$2:$F$246,2,0)</f>
        <v>S2</v>
      </c>
    </row>
    <row r="9775" spans="5:11" x14ac:dyDescent="0.25">
      <c r="E9775" s="5" t="s">
        <v>221</v>
      </c>
      <c r="F9775" s="1" t="s">
        <v>117</v>
      </c>
      <c r="G9775" s="2">
        <v>44421</v>
      </c>
      <c r="H9775" s="5">
        <v>0</v>
      </c>
      <c r="I9775" s="24">
        <f>VLOOKUP($E9775,Mapping!$A$2:$C$502,3,0)</f>
        <v>0</v>
      </c>
      <c r="J9775" s="24" t="str">
        <f>VLOOKUP($E9775,Mapping!$A$2:$C$502,2,0)</f>
        <v>Google Youtube</v>
      </c>
      <c r="K9775" s="24" t="str">
        <f>VLOOKUP(G9775,Mapping!$E$2:$F$246,2,0)</f>
        <v>S2</v>
      </c>
    </row>
    <row r="9776" spans="5:11" x14ac:dyDescent="0.25">
      <c r="E9776" s="5" t="s">
        <v>232</v>
      </c>
      <c r="F9776" s="1" t="s">
        <v>117</v>
      </c>
      <c r="G9776" s="2">
        <v>44421</v>
      </c>
      <c r="H9776" s="5">
        <v>0</v>
      </c>
      <c r="I9776" s="24" t="str">
        <f>VLOOKUP($E9776,Mapping!$A$2:$C$502,3,0)</f>
        <v>S1</v>
      </c>
      <c r="J9776" s="24" t="str">
        <f>VLOOKUP($E9776,Mapping!$A$2:$C$502,2,0)</f>
        <v>Google Youtube</v>
      </c>
      <c r="K9776" s="24" t="str">
        <f>VLOOKUP(G9776,Mapping!$E$2:$F$246,2,0)</f>
        <v>S2</v>
      </c>
    </row>
    <row r="9777" spans="5:11" x14ac:dyDescent="0.25">
      <c r="E9777" s="5" t="s">
        <v>73</v>
      </c>
      <c r="F9777" s="1" t="s">
        <v>117</v>
      </c>
      <c r="G9777" s="2">
        <v>44421</v>
      </c>
      <c r="H9777" s="5">
        <v>282876.95580592903</v>
      </c>
      <c r="I9777" s="24">
        <f>VLOOKUP($E9777,Mapping!$A$2:$C$502,3,0)</f>
        <v>0</v>
      </c>
      <c r="J9777" s="24">
        <f>VLOOKUP($E9777,Mapping!$A$2:$C$502,2,0)</f>
        <v>0</v>
      </c>
      <c r="K9777" s="24" t="str">
        <f>VLOOKUP(G9777,Mapping!$E$2:$F$246,2,0)</f>
        <v>S2</v>
      </c>
    </row>
    <row r="9778" spans="5:11" x14ac:dyDescent="0.25">
      <c r="E9778" s="5" t="s">
        <v>149</v>
      </c>
      <c r="F9778" s="1" t="s">
        <v>117</v>
      </c>
      <c r="G9778" s="2">
        <v>44421</v>
      </c>
      <c r="H9778" s="5">
        <v>0</v>
      </c>
      <c r="I9778" s="24">
        <f>VLOOKUP($E9778,Mapping!$A$2:$C$502,3,0)</f>
        <v>0</v>
      </c>
      <c r="J9778" s="24" t="str">
        <f>VLOOKUP($E9778,Mapping!$A$2:$C$502,2,0)</f>
        <v>Event After Effect</v>
      </c>
      <c r="K9778" s="24" t="str">
        <f>VLOOKUP(G9778,Mapping!$E$2:$F$246,2,0)</f>
        <v>S2</v>
      </c>
    </row>
    <row r="9779" spans="5:11" x14ac:dyDescent="0.25">
      <c r="E9779" s="5" t="s">
        <v>150</v>
      </c>
      <c r="F9779" s="1" t="s">
        <v>117</v>
      </c>
      <c r="G9779" s="2">
        <v>44421</v>
      </c>
      <c r="H9779" s="5">
        <v>0</v>
      </c>
      <c r="I9779" s="24">
        <f>VLOOKUP($E9779,Mapping!$A$2:$C$502,3,0)</f>
        <v>0</v>
      </c>
      <c r="J9779" s="24" t="str">
        <f>VLOOKUP($E9779,Mapping!$A$2:$C$502,2,0)</f>
        <v>Internal Event</v>
      </c>
      <c r="K9779" s="24" t="str">
        <f>VLOOKUP(G9779,Mapping!$E$2:$F$246,2,0)</f>
        <v>S2</v>
      </c>
    </row>
    <row r="9780" spans="5:11" x14ac:dyDescent="0.25">
      <c r="E9780" s="5" t="s">
        <v>151</v>
      </c>
      <c r="F9780" s="1" t="s">
        <v>117</v>
      </c>
      <c r="G9780" s="2">
        <v>44421</v>
      </c>
      <c r="H9780" s="5">
        <v>0</v>
      </c>
      <c r="I9780" s="24">
        <f>VLOOKUP($E9780,Mapping!$A$2:$C$502,3,0)</f>
        <v>0</v>
      </c>
      <c r="J9780" s="24" t="str">
        <f>VLOOKUP($E9780,Mapping!$A$2:$C$502,2,0)</f>
        <v>Internal Event</v>
      </c>
      <c r="K9780" s="24" t="str">
        <f>VLOOKUP(G9780,Mapping!$E$2:$F$246,2,0)</f>
        <v>S2</v>
      </c>
    </row>
    <row r="9781" spans="5:11" x14ac:dyDescent="0.25">
      <c r="E9781" s="5" t="s">
        <v>152</v>
      </c>
      <c r="F9781" s="1" t="s">
        <v>117</v>
      </c>
      <c r="G9781" s="2">
        <v>44421</v>
      </c>
      <c r="H9781" s="5">
        <v>0</v>
      </c>
      <c r="I9781" s="24">
        <f>VLOOKUP($E9781,Mapping!$A$2:$C$502,3,0)</f>
        <v>0</v>
      </c>
      <c r="J9781" s="24" t="str">
        <f>VLOOKUP($E9781,Mapping!$A$2:$C$502,2,0)</f>
        <v>Internal Event</v>
      </c>
      <c r="K9781" s="24" t="str">
        <f>VLOOKUP(G9781,Mapping!$E$2:$F$246,2,0)</f>
        <v>S2</v>
      </c>
    </row>
    <row r="9782" spans="5:11" x14ac:dyDescent="0.25">
      <c r="E9782" s="5" t="s">
        <v>153</v>
      </c>
      <c r="F9782" s="1" t="s">
        <v>117</v>
      </c>
      <c r="G9782" s="2">
        <v>44421</v>
      </c>
      <c r="H9782" s="5">
        <v>0</v>
      </c>
      <c r="I9782" s="24">
        <f>VLOOKUP($E9782,Mapping!$A$2:$C$502,3,0)</f>
        <v>0</v>
      </c>
      <c r="J9782" s="24" t="str">
        <f>VLOOKUP($E9782,Mapping!$A$2:$C$502,2,0)</f>
        <v>Monday Effect</v>
      </c>
      <c r="K9782" s="24" t="str">
        <f>VLOOKUP(G9782,Mapping!$E$2:$F$246,2,0)</f>
        <v>S2</v>
      </c>
    </row>
    <row r="9783" spans="5:11" x14ac:dyDescent="0.25">
      <c r="E9783" s="5" t="s">
        <v>154</v>
      </c>
      <c r="F9783" s="1" t="s">
        <v>117</v>
      </c>
      <c r="G9783" s="2">
        <v>44421</v>
      </c>
      <c r="H9783" s="5">
        <v>63368.009421362702</v>
      </c>
      <c r="I9783" s="24">
        <f>VLOOKUP($E9783,Mapping!$A$2:$C$502,3,0)</f>
        <v>0</v>
      </c>
      <c r="J9783" s="24" t="str">
        <f>VLOOKUP($E9783,Mapping!$A$2:$C$502,2,0)</f>
        <v>New Content</v>
      </c>
      <c r="K9783" s="24" t="str">
        <f>VLOOKUP(G9783,Mapping!$E$2:$F$246,2,0)</f>
        <v>S2</v>
      </c>
    </row>
    <row r="9784" spans="5:11" x14ac:dyDescent="0.25">
      <c r="E9784" s="5" t="s">
        <v>155</v>
      </c>
      <c r="F9784" s="1" t="s">
        <v>117</v>
      </c>
      <c r="G9784" s="2">
        <v>44421</v>
      </c>
      <c r="H9784" s="5">
        <v>0</v>
      </c>
      <c r="I9784" s="24">
        <f>VLOOKUP($E9784,Mapping!$A$2:$C$502,3,0)</f>
        <v>0</v>
      </c>
      <c r="J9784" s="24" t="str">
        <f>VLOOKUP($E9784,Mapping!$A$2:$C$502,2,0)</f>
        <v>Internal Event</v>
      </c>
      <c r="K9784" s="24" t="str">
        <f>VLOOKUP(G9784,Mapping!$E$2:$F$246,2,0)</f>
        <v>S2</v>
      </c>
    </row>
    <row r="9785" spans="5:11" x14ac:dyDescent="0.25">
      <c r="E9785" s="5" t="s">
        <v>156</v>
      </c>
      <c r="F9785" s="1" t="s">
        <v>117</v>
      </c>
      <c r="G9785" s="2">
        <v>44421</v>
      </c>
      <c r="H9785" s="5">
        <v>0</v>
      </c>
      <c r="I9785" s="24">
        <f>VLOOKUP($E9785,Mapping!$A$2:$C$502,3,0)</f>
        <v>0</v>
      </c>
      <c r="J9785" s="24" t="str">
        <f>VLOOKUP($E9785,Mapping!$A$2:$C$502,2,0)</f>
        <v>Internal Event</v>
      </c>
      <c r="K9785" s="24" t="str">
        <f>VLOOKUP(G9785,Mapping!$E$2:$F$246,2,0)</f>
        <v>S2</v>
      </c>
    </row>
    <row r="9786" spans="5:11" x14ac:dyDescent="0.25">
      <c r="E9786" s="5" t="s">
        <v>233</v>
      </c>
      <c r="F9786" s="1" t="s">
        <v>117</v>
      </c>
      <c r="G9786" s="2">
        <v>44421</v>
      </c>
      <c r="H9786" s="5">
        <v>248.31697789892499</v>
      </c>
      <c r="I9786" s="24" t="str">
        <f>VLOOKUP($E9786,Mapping!$A$2:$C$502,3,0)</f>
        <v>S2</v>
      </c>
      <c r="J9786" s="24" t="str">
        <f>VLOOKUP($E9786,Mapping!$A$2:$C$502,2,0)</f>
        <v>Reddit</v>
      </c>
      <c r="K9786" s="24" t="str">
        <f>VLOOKUP(G9786,Mapping!$E$2:$F$246,2,0)</f>
        <v>S2</v>
      </c>
    </row>
    <row r="9787" spans="5:11" x14ac:dyDescent="0.25">
      <c r="E9787" s="5" t="s">
        <v>158</v>
      </c>
      <c r="F9787" s="1" t="s">
        <v>117</v>
      </c>
      <c r="G9787" s="2">
        <v>44421</v>
      </c>
      <c r="H9787" s="5">
        <v>0</v>
      </c>
      <c r="I9787" s="24">
        <f>VLOOKUP($E9787,Mapping!$A$2:$C$502,3,0)</f>
        <v>0</v>
      </c>
      <c r="J9787" s="24" t="str">
        <f>VLOOKUP($E9787,Mapping!$A$2:$C$502,2,0)</f>
        <v>Internal Event</v>
      </c>
      <c r="K9787" s="24" t="str">
        <f>VLOOKUP(G9787,Mapping!$E$2:$F$246,2,0)</f>
        <v>S2</v>
      </c>
    </row>
    <row r="9788" spans="5:11" x14ac:dyDescent="0.25">
      <c r="E9788" s="5" t="s">
        <v>159</v>
      </c>
      <c r="F9788" s="1" t="s">
        <v>117</v>
      </c>
      <c r="G9788" s="2">
        <v>44421</v>
      </c>
      <c r="H9788" s="5">
        <v>0</v>
      </c>
      <c r="I9788" s="24">
        <f>VLOOKUP($E9788,Mapping!$A$2:$C$502,3,0)</f>
        <v>0</v>
      </c>
      <c r="J9788" s="24" t="str">
        <f>VLOOKUP($E9788,Mapping!$A$2:$C$502,2,0)</f>
        <v>Event After Effect</v>
      </c>
      <c r="K9788" s="24" t="str">
        <f>VLOOKUP(G9788,Mapping!$E$2:$F$246,2,0)</f>
        <v>S2</v>
      </c>
    </row>
    <row r="9789" spans="5:11" x14ac:dyDescent="0.25">
      <c r="E9789" s="5" t="s">
        <v>160</v>
      </c>
      <c r="F9789" s="1" t="s">
        <v>117</v>
      </c>
      <c r="G9789" s="2">
        <v>44421</v>
      </c>
      <c r="H9789" s="5">
        <v>0</v>
      </c>
      <c r="I9789" s="24">
        <f>VLOOKUP($E9789,Mapping!$A$2:$C$502,3,0)</f>
        <v>0</v>
      </c>
      <c r="J9789" s="24" t="str">
        <f>VLOOKUP($E9789,Mapping!$A$2:$C$502,2,0)</f>
        <v>Event After Effect</v>
      </c>
      <c r="K9789" s="24" t="str">
        <f>VLOOKUP(G9789,Mapping!$E$2:$F$246,2,0)</f>
        <v>S2</v>
      </c>
    </row>
    <row r="9790" spans="5:11" x14ac:dyDescent="0.25">
      <c r="E9790" s="5" t="s">
        <v>161</v>
      </c>
      <c r="F9790" s="1" t="s">
        <v>117</v>
      </c>
      <c r="G9790" s="2">
        <v>44421</v>
      </c>
      <c r="H9790" s="5">
        <v>55538.062280573999</v>
      </c>
      <c r="I9790" s="24">
        <f>VLOOKUP($E9790,Mapping!$A$2:$C$502,3,0)</f>
        <v>0</v>
      </c>
      <c r="J9790" s="24" t="str">
        <f>VLOOKUP($E9790,Mapping!$A$2:$C$502,2,0)</f>
        <v>Internal Event</v>
      </c>
      <c r="K9790" s="24" t="str">
        <f>VLOOKUP(G9790,Mapping!$E$2:$F$246,2,0)</f>
        <v>S2</v>
      </c>
    </row>
    <row r="9791" spans="5:11" x14ac:dyDescent="0.25">
      <c r="E9791" s="5" t="s">
        <v>162</v>
      </c>
      <c r="F9791" s="1" t="s">
        <v>117</v>
      </c>
      <c r="G9791" s="2">
        <v>44421</v>
      </c>
      <c r="H9791" s="5">
        <v>0</v>
      </c>
      <c r="I9791" s="24">
        <f>VLOOKUP($E9791,Mapping!$A$2:$C$502,3,0)</f>
        <v>0</v>
      </c>
      <c r="J9791" s="24" t="str">
        <f>VLOOKUP($E9791,Mapping!$A$2:$C$502,2,0)</f>
        <v>Tuesday Effect</v>
      </c>
      <c r="K9791" s="24" t="str">
        <f>VLOOKUP(G9791,Mapping!$E$2:$F$246,2,0)</f>
        <v>S2</v>
      </c>
    </row>
    <row r="9792" spans="5:11" x14ac:dyDescent="0.25">
      <c r="E9792" s="5" t="s">
        <v>222</v>
      </c>
      <c r="F9792" s="1" t="s">
        <v>117</v>
      </c>
      <c r="G9792" s="2">
        <v>44421</v>
      </c>
      <c r="H9792" s="5">
        <v>0</v>
      </c>
      <c r="I9792" s="24" t="str">
        <f>VLOOKUP($E9792,Mapping!$A$2:$C$502,3,0)</f>
        <v>Pre</v>
      </c>
      <c r="J9792" s="24" t="str">
        <f>VLOOKUP($E9792,Mapping!$A$2:$C$502,2,0)</f>
        <v>Unity</v>
      </c>
      <c r="K9792" s="24" t="str">
        <f>VLOOKUP(G9792,Mapping!$E$2:$F$246,2,0)</f>
        <v>S2</v>
      </c>
    </row>
    <row r="9793" spans="5:11" x14ac:dyDescent="0.25">
      <c r="E9793" s="5" t="s">
        <v>234</v>
      </c>
      <c r="F9793" s="1" t="s">
        <v>117</v>
      </c>
      <c r="G9793" s="2">
        <v>44421</v>
      </c>
      <c r="H9793" s="5">
        <v>0</v>
      </c>
      <c r="I9793" s="24" t="str">
        <f>VLOOKUP($E9793,Mapping!$A$2:$C$502,3,0)</f>
        <v>S1</v>
      </c>
      <c r="J9793" s="24" t="str">
        <f>VLOOKUP($E9793,Mapping!$A$2:$C$502,2,0)</f>
        <v>Unity</v>
      </c>
      <c r="K9793" s="24" t="str">
        <f>VLOOKUP(G9793,Mapping!$E$2:$F$246,2,0)</f>
        <v>S2</v>
      </c>
    </row>
    <row r="9794" spans="5:11" x14ac:dyDescent="0.25">
      <c r="E9794" s="5" t="s">
        <v>235</v>
      </c>
      <c r="F9794" s="1" t="s">
        <v>117</v>
      </c>
      <c r="G9794" s="2">
        <v>44421</v>
      </c>
      <c r="H9794" s="5">
        <v>3446.0962632229598</v>
      </c>
      <c r="I9794" s="24" t="str">
        <f>VLOOKUP($E9794,Mapping!$A$2:$C$502,3,0)</f>
        <v>S2</v>
      </c>
      <c r="J9794" s="24" t="str">
        <f>VLOOKUP($E9794,Mapping!$A$2:$C$502,2,0)</f>
        <v>Unity</v>
      </c>
      <c r="K9794" s="24" t="str">
        <f>VLOOKUP(G9794,Mapping!$E$2:$F$246,2,0)</f>
        <v>S2</v>
      </c>
    </row>
    <row r="9795" spans="5:11" x14ac:dyDescent="0.25">
      <c r="E9795" s="5" t="s">
        <v>247</v>
      </c>
      <c r="F9795" s="1" t="s">
        <v>117</v>
      </c>
      <c r="G9795" s="2">
        <v>44421</v>
      </c>
      <c r="H9795" s="5">
        <v>0</v>
      </c>
      <c r="I9795" s="24" t="str">
        <f>VLOOKUP($E9795,Mapping!$A$2:$C$502,3,0)</f>
        <v>S3</v>
      </c>
      <c r="J9795" s="24" t="str">
        <f>VLOOKUP($E9795,Mapping!$A$2:$C$502,2,0)</f>
        <v>Unity</v>
      </c>
      <c r="K9795" s="24" t="str">
        <f>VLOOKUP(G9795,Mapping!$E$2:$F$246,2,0)</f>
        <v>S2</v>
      </c>
    </row>
    <row r="9796" spans="5:11" x14ac:dyDescent="0.25">
      <c r="E9796" s="5" t="s">
        <v>200</v>
      </c>
      <c r="F9796" s="1" t="s">
        <v>117</v>
      </c>
      <c r="G9796" s="2">
        <v>44422</v>
      </c>
      <c r="H9796" s="5">
        <v>1642.00210716895</v>
      </c>
      <c r="I9796" s="24">
        <f>VLOOKUP($E9796,Mapping!$A$2:$C$502,3,0)</f>
        <v>0</v>
      </c>
      <c r="J9796" s="24" t="str">
        <f>VLOOKUP($E9796,Mapping!$A$2:$C$502,2,0)</f>
        <v>Apple Search</v>
      </c>
      <c r="K9796" s="24" t="str">
        <f>VLOOKUP(G9796,Mapping!$E$2:$F$246,2,0)</f>
        <v>S2</v>
      </c>
    </row>
    <row r="9797" spans="5:11" x14ac:dyDescent="0.25">
      <c r="E9797" s="5" t="s">
        <v>227</v>
      </c>
      <c r="F9797" s="1" t="s">
        <v>117</v>
      </c>
      <c r="G9797" s="2">
        <v>44422</v>
      </c>
      <c r="H9797" s="5">
        <v>13033.1866618851</v>
      </c>
      <c r="I9797" s="24">
        <f>VLOOKUP($E9797,Mapping!$A$2:$C$502,3,0)</f>
        <v>0</v>
      </c>
      <c r="J9797" s="24" t="str">
        <f>VLOOKUP($E9797,Mapping!$A$2:$C$502,2,0)</f>
        <v>Applovin Rewarded</v>
      </c>
      <c r="K9797" s="24" t="str">
        <f>VLOOKUP(G9797,Mapping!$E$2:$F$246,2,0)</f>
        <v>S2</v>
      </c>
    </row>
    <row r="9798" spans="5:11" x14ac:dyDescent="0.25">
      <c r="E9798" s="5" t="s">
        <v>201</v>
      </c>
      <c r="F9798" s="1" t="s">
        <v>117</v>
      </c>
      <c r="G9798" s="2">
        <v>44422</v>
      </c>
      <c r="H9798" s="5">
        <v>5022.4044885493604</v>
      </c>
      <c r="I9798" s="24">
        <f>VLOOKUP($E9798,Mapping!$A$2:$C$502,3,0)</f>
        <v>0</v>
      </c>
      <c r="J9798" s="24" t="str">
        <f>VLOOKUP($E9798,Mapping!$A$2:$C$502,2,0)</f>
        <v>Applovin Video</v>
      </c>
      <c r="K9798" s="24" t="str">
        <f>VLOOKUP(G9798,Mapping!$E$2:$F$246,2,0)</f>
        <v>S2</v>
      </c>
    </row>
    <row r="9799" spans="5:11" x14ac:dyDescent="0.25">
      <c r="E9799" s="5" t="s">
        <v>143</v>
      </c>
      <c r="F9799" s="1" t="s">
        <v>117</v>
      </c>
      <c r="G9799" s="2">
        <v>44422</v>
      </c>
      <c r="H9799" s="5">
        <v>0</v>
      </c>
      <c r="I9799" s="24">
        <f>VLOOKUP($E9799,Mapping!$A$2:$C$502,3,0)</f>
        <v>0</v>
      </c>
      <c r="J9799" s="24" t="str">
        <f>VLOOKUP($E9799,Mapping!$A$2:$C$502,2,0)</f>
        <v>Bug Fix</v>
      </c>
      <c r="K9799" s="24" t="str">
        <f>VLOOKUP(G9799,Mapping!$E$2:$F$246,2,0)</f>
        <v>S2</v>
      </c>
    </row>
    <row r="9800" spans="5:11" x14ac:dyDescent="0.25">
      <c r="E9800" s="5" t="s">
        <v>144</v>
      </c>
      <c r="F9800" s="1" t="s">
        <v>117</v>
      </c>
      <c r="G9800" s="2">
        <v>44422</v>
      </c>
      <c r="H9800" s="5">
        <v>0</v>
      </c>
      <c r="I9800" s="24">
        <f>VLOOKUP($E9800,Mapping!$A$2:$C$502,3,0)</f>
        <v>0</v>
      </c>
      <c r="J9800" s="24" t="str">
        <f>VLOOKUP($E9800,Mapping!$A$2:$C$502,2,0)</f>
        <v>Bug Fix</v>
      </c>
      <c r="K9800" s="24" t="str">
        <f>VLOOKUP(G9800,Mapping!$E$2:$F$246,2,0)</f>
        <v>S2</v>
      </c>
    </row>
    <row r="9801" spans="5:11" x14ac:dyDescent="0.25">
      <c r="E9801" s="5" t="s">
        <v>226</v>
      </c>
      <c r="F9801" s="1" t="s">
        <v>117</v>
      </c>
      <c r="G9801" s="2">
        <v>44422</v>
      </c>
      <c r="H9801" s="5">
        <v>0</v>
      </c>
      <c r="I9801" s="24">
        <f>VLOOKUP($E9801,Mapping!$A$2:$C$502,3,0)</f>
        <v>0</v>
      </c>
      <c r="J9801" s="24" t="str">
        <f>VLOOKUP($E9801,Mapping!$A$2:$C$502,2,0)</f>
        <v>Bug Fix</v>
      </c>
      <c r="K9801" s="24" t="str">
        <f>VLOOKUP(G9801,Mapping!$E$2:$F$246,2,0)</f>
        <v>S2</v>
      </c>
    </row>
    <row r="9802" spans="5:11" x14ac:dyDescent="0.25">
      <c r="E9802" s="5" t="s">
        <v>146</v>
      </c>
      <c r="F9802" s="1" t="s">
        <v>117</v>
      </c>
      <c r="G9802" s="2">
        <v>44422</v>
      </c>
      <c r="H9802" s="5">
        <v>0</v>
      </c>
      <c r="I9802" s="24">
        <f>VLOOKUP($E9802,Mapping!$A$2:$C$502,3,0)</f>
        <v>0</v>
      </c>
      <c r="J9802" s="24" t="str">
        <f>VLOOKUP($E9802,Mapping!$A$2:$C$502,2,0)</f>
        <v>Event After Effect</v>
      </c>
      <c r="K9802" s="24" t="str">
        <f>VLOOKUP(G9802,Mapping!$E$2:$F$246,2,0)</f>
        <v>S2</v>
      </c>
    </row>
    <row r="9803" spans="5:11" x14ac:dyDescent="0.25">
      <c r="E9803" s="5" t="s">
        <v>228</v>
      </c>
      <c r="F9803" s="1" t="s">
        <v>117</v>
      </c>
      <c r="G9803" s="2">
        <v>44422</v>
      </c>
      <c r="H9803" s="5">
        <v>3137.4815249909402</v>
      </c>
      <c r="I9803" s="24">
        <f>VLOOKUP($E9803,Mapping!$A$2:$C$502,3,0)</f>
        <v>0</v>
      </c>
      <c r="J9803" s="24" t="str">
        <f>VLOOKUP($E9803,Mapping!$A$2:$C$502,2,0)</f>
        <v>Bytedance Global</v>
      </c>
      <c r="K9803" s="24" t="str">
        <f>VLOOKUP(G9803,Mapping!$E$2:$F$246,2,0)</f>
        <v>S2</v>
      </c>
    </row>
    <row r="9804" spans="5:11" x14ac:dyDescent="0.25">
      <c r="E9804" s="5" t="s">
        <v>180</v>
      </c>
      <c r="F9804" s="1" t="s">
        <v>117</v>
      </c>
      <c r="G9804" s="2">
        <v>44422</v>
      </c>
      <c r="H9804" s="5">
        <v>-12126.672276142601</v>
      </c>
      <c r="I9804" s="24">
        <f>VLOOKUP($E9804,Mapping!$A$2:$C$502,3,0)</f>
        <v>0</v>
      </c>
      <c r="J9804" s="24" t="str">
        <f>VLOOKUP($E9804,Mapping!$A$2:$C$502,2,0)</f>
        <v>Lords Mobile</v>
      </c>
      <c r="K9804" s="24" t="str">
        <f>VLOOKUP(G9804,Mapping!$E$2:$F$246,2,0)</f>
        <v>S2</v>
      </c>
    </row>
    <row r="9805" spans="5:11" x14ac:dyDescent="0.25">
      <c r="E9805" s="5" t="s">
        <v>181</v>
      </c>
      <c r="F9805" s="1" t="s">
        <v>117</v>
      </c>
      <c r="G9805" s="2">
        <v>44422</v>
      </c>
      <c r="H9805" s="5">
        <v>-4454.8603062784296</v>
      </c>
      <c r="I9805" s="24">
        <f>VLOOKUP($E9805,Mapping!$A$2:$C$502,3,0)</f>
        <v>0</v>
      </c>
      <c r="J9805" s="24" t="str">
        <f>VLOOKUP($E9805,Mapping!$A$2:$C$502,2,0)</f>
        <v>Rise of Kingdom</v>
      </c>
      <c r="K9805" s="24" t="str">
        <f>VLOOKUP(G9805,Mapping!$E$2:$F$246,2,0)</f>
        <v>S2</v>
      </c>
    </row>
    <row r="9806" spans="5:11" x14ac:dyDescent="0.25">
      <c r="E9806" s="5" t="s">
        <v>182</v>
      </c>
      <c r="F9806" s="1" t="s">
        <v>117</v>
      </c>
      <c r="G9806" s="2">
        <v>44422</v>
      </c>
      <c r="H9806" s="5">
        <v>-47457.569631847698</v>
      </c>
      <c r="I9806" s="24">
        <f>VLOOKUP($E9806,Mapping!$A$2:$C$502,3,0)</f>
        <v>0</v>
      </c>
      <c r="J9806" s="24" t="str">
        <f>VLOOKUP($E9806,Mapping!$A$2:$C$502,2,0)</f>
        <v>West Game</v>
      </c>
      <c r="K9806" s="24" t="str">
        <f>VLOOKUP(G9806,Mapping!$E$2:$F$246,2,0)</f>
        <v>S2</v>
      </c>
    </row>
    <row r="9807" spans="5:11" x14ac:dyDescent="0.25">
      <c r="E9807" s="5" t="s">
        <v>148</v>
      </c>
      <c r="F9807" s="1" t="s">
        <v>117</v>
      </c>
      <c r="G9807" s="2">
        <v>44422</v>
      </c>
      <c r="H9807" s="5">
        <v>0</v>
      </c>
      <c r="I9807" s="24">
        <f>VLOOKUP($E9807,Mapping!$A$2:$C$502,3,0)</f>
        <v>0</v>
      </c>
      <c r="J9807" s="24" t="str">
        <f>VLOOKUP($E9807,Mapping!$A$2:$C$502,2,0)</f>
        <v>Event After Effect</v>
      </c>
      <c r="K9807" s="24" t="str">
        <f>VLOOKUP(G9807,Mapping!$E$2:$F$246,2,0)</f>
        <v>S2</v>
      </c>
    </row>
    <row r="9808" spans="5:11" x14ac:dyDescent="0.25">
      <c r="E9808" s="5" t="s">
        <v>202</v>
      </c>
      <c r="F9808" s="1" t="s">
        <v>117</v>
      </c>
      <c r="G9808" s="2">
        <v>44422</v>
      </c>
      <c r="H9808" s="5">
        <v>0</v>
      </c>
      <c r="I9808" s="24" t="str">
        <f>VLOOKUP($E9808,Mapping!$A$2:$C$502,3,0)</f>
        <v>S1</v>
      </c>
      <c r="J9808" s="24" t="str">
        <f>VLOOKUP($E9808,Mapping!$A$2:$C$502,2,0)</f>
        <v>Facebook AEO AAA</v>
      </c>
      <c r="K9808" s="24" t="str">
        <f>VLOOKUP(G9808,Mapping!$E$2:$F$246,2,0)</f>
        <v>S2</v>
      </c>
    </row>
    <row r="9809" spans="5:11" x14ac:dyDescent="0.25">
      <c r="E9809" s="5" t="s">
        <v>203</v>
      </c>
      <c r="F9809" s="1" t="s">
        <v>117</v>
      </c>
      <c r="G9809" s="2">
        <v>44422</v>
      </c>
      <c r="H9809" s="5">
        <v>6307.4595800756697</v>
      </c>
      <c r="I9809" s="24" t="str">
        <f>VLOOKUP($E9809,Mapping!$A$2:$C$502,3,0)</f>
        <v>S2</v>
      </c>
      <c r="J9809" s="24" t="str">
        <f>VLOOKUP($E9809,Mapping!$A$2:$C$502,2,0)</f>
        <v>Facebook AEO AAA</v>
      </c>
      <c r="K9809" s="24" t="str">
        <f>VLOOKUP(G9809,Mapping!$E$2:$F$246,2,0)</f>
        <v>S2</v>
      </c>
    </row>
    <row r="9810" spans="5:11" x14ac:dyDescent="0.25">
      <c r="E9810" s="5" t="s">
        <v>243</v>
      </c>
      <c r="F9810" s="1" t="s">
        <v>117</v>
      </c>
      <c r="G9810" s="2">
        <v>44422</v>
      </c>
      <c r="H9810" s="5">
        <v>0</v>
      </c>
      <c r="I9810" s="24" t="str">
        <f>VLOOKUP($E9810,Mapping!$A$2:$C$502,3,0)</f>
        <v>S3</v>
      </c>
      <c r="J9810" s="24" t="str">
        <f>VLOOKUP($E9810,Mapping!$A$2:$C$502,2,0)</f>
        <v>Facebook AEO AAA</v>
      </c>
      <c r="K9810" s="24" t="str">
        <f>VLOOKUP(G9810,Mapping!$E$2:$F$246,2,0)</f>
        <v>S2</v>
      </c>
    </row>
    <row r="9811" spans="5:11" x14ac:dyDescent="0.25">
      <c r="E9811" s="5" t="s">
        <v>204</v>
      </c>
      <c r="F9811" s="1" t="s">
        <v>117</v>
      </c>
      <c r="G9811" s="2">
        <v>44422</v>
      </c>
      <c r="H9811" s="5">
        <v>0</v>
      </c>
      <c r="I9811" s="24" t="str">
        <f>VLOOKUP($E9811,Mapping!$A$2:$C$502,3,0)</f>
        <v>Pre</v>
      </c>
      <c r="J9811" s="24" t="str">
        <f>VLOOKUP($E9811,Mapping!$A$2:$C$502,2,0)</f>
        <v>Facebook AEO AAA</v>
      </c>
      <c r="K9811" s="24" t="str">
        <f>VLOOKUP(G9811,Mapping!$E$2:$F$246,2,0)</f>
        <v>S2</v>
      </c>
    </row>
    <row r="9812" spans="5:11" x14ac:dyDescent="0.25">
      <c r="E9812" s="5" t="s">
        <v>205</v>
      </c>
      <c r="F9812" s="1" t="s">
        <v>117</v>
      </c>
      <c r="G9812" s="2">
        <v>44422</v>
      </c>
      <c r="H9812" s="5">
        <v>0</v>
      </c>
      <c r="I9812" s="24" t="str">
        <f>VLOOKUP($E9812,Mapping!$A$2:$C$502,3,0)</f>
        <v>S1</v>
      </c>
      <c r="J9812" s="24" t="str">
        <f>VLOOKUP($E9812,Mapping!$A$2:$C$502,2,0)</f>
        <v>Facebook AEO BAU</v>
      </c>
      <c r="K9812" s="24" t="str">
        <f>VLOOKUP(G9812,Mapping!$E$2:$F$246,2,0)</f>
        <v>S2</v>
      </c>
    </row>
    <row r="9813" spans="5:11" x14ac:dyDescent="0.25">
      <c r="E9813" s="5" t="s">
        <v>206</v>
      </c>
      <c r="F9813" s="1" t="s">
        <v>117</v>
      </c>
      <c r="G9813" s="2">
        <v>44422</v>
      </c>
      <c r="H9813" s="5">
        <v>18454.3886039893</v>
      </c>
      <c r="I9813" s="24" t="str">
        <f>VLOOKUP($E9813,Mapping!$A$2:$C$502,3,0)</f>
        <v>S2</v>
      </c>
      <c r="J9813" s="24" t="str">
        <f>VLOOKUP($E9813,Mapping!$A$2:$C$502,2,0)</f>
        <v>Facebook AEO BAU</v>
      </c>
      <c r="K9813" s="24" t="str">
        <f>VLOOKUP(G9813,Mapping!$E$2:$F$246,2,0)</f>
        <v>S2</v>
      </c>
    </row>
    <row r="9814" spans="5:11" x14ac:dyDescent="0.25">
      <c r="E9814" s="5" t="s">
        <v>244</v>
      </c>
      <c r="F9814" s="1" t="s">
        <v>117</v>
      </c>
      <c r="G9814" s="2">
        <v>44422</v>
      </c>
      <c r="H9814" s="5">
        <v>0</v>
      </c>
      <c r="I9814" s="24" t="str">
        <f>VLOOKUP($E9814,Mapping!$A$2:$C$502,3,0)</f>
        <v>S3</v>
      </c>
      <c r="J9814" s="24" t="str">
        <f>VLOOKUP($E9814,Mapping!$A$2:$C$502,2,0)</f>
        <v>Facebook AEO BAU</v>
      </c>
      <c r="K9814" s="24" t="str">
        <f>VLOOKUP(G9814,Mapping!$E$2:$F$246,2,0)</f>
        <v>S2</v>
      </c>
    </row>
    <row r="9815" spans="5:11" x14ac:dyDescent="0.25">
      <c r="E9815" s="5" t="s">
        <v>207</v>
      </c>
      <c r="F9815" s="1" t="s">
        <v>117</v>
      </c>
      <c r="G9815" s="2">
        <v>44422</v>
      </c>
      <c r="H9815" s="5">
        <v>0</v>
      </c>
      <c r="I9815" s="24" t="str">
        <f>VLOOKUP($E9815,Mapping!$A$2:$C$502,3,0)</f>
        <v>Pre</v>
      </c>
      <c r="J9815" s="24" t="str">
        <f>VLOOKUP($E9815,Mapping!$A$2:$C$502,2,0)</f>
        <v>Facebook AEO BAU</v>
      </c>
      <c r="K9815" s="24" t="str">
        <f>VLOOKUP(G9815,Mapping!$E$2:$F$246,2,0)</f>
        <v>S2</v>
      </c>
    </row>
    <row r="9816" spans="5:11" x14ac:dyDescent="0.25">
      <c r="E9816" s="5" t="s">
        <v>208</v>
      </c>
      <c r="F9816" s="1" t="s">
        <v>117</v>
      </c>
      <c r="G9816" s="2">
        <v>44422</v>
      </c>
      <c r="H9816" s="5">
        <v>0</v>
      </c>
      <c r="I9816" s="24" t="str">
        <f>VLOOKUP($E9816,Mapping!$A$2:$C$502,3,0)</f>
        <v>Pre</v>
      </c>
      <c r="J9816" s="24" t="str">
        <f>VLOOKUP($E9816,Mapping!$A$2:$C$502,2,0)</f>
        <v>Facebook VO AAA</v>
      </c>
      <c r="K9816" s="24" t="str">
        <f>VLOOKUP(G9816,Mapping!$E$2:$F$246,2,0)</f>
        <v>S2</v>
      </c>
    </row>
    <row r="9817" spans="5:11" x14ac:dyDescent="0.25">
      <c r="E9817" s="5" t="s">
        <v>209</v>
      </c>
      <c r="F9817" s="1" t="s">
        <v>117</v>
      </c>
      <c r="G9817" s="2">
        <v>44422</v>
      </c>
      <c r="H9817" s="5">
        <v>0</v>
      </c>
      <c r="I9817" s="24" t="str">
        <f>VLOOKUP($E9817,Mapping!$A$2:$C$502,3,0)</f>
        <v>S1</v>
      </c>
      <c r="J9817" s="24" t="str">
        <f>VLOOKUP($E9817,Mapping!$A$2:$C$502,2,0)</f>
        <v>Facebook VO AAA</v>
      </c>
      <c r="K9817" s="24" t="str">
        <f>VLOOKUP(G9817,Mapping!$E$2:$F$246,2,0)</f>
        <v>S2</v>
      </c>
    </row>
    <row r="9818" spans="5:11" x14ac:dyDescent="0.25">
      <c r="E9818" s="5" t="s">
        <v>210</v>
      </c>
      <c r="F9818" s="1" t="s">
        <v>117</v>
      </c>
      <c r="G9818" s="2">
        <v>44422</v>
      </c>
      <c r="H9818" s="5">
        <v>6982.8809101776596</v>
      </c>
      <c r="I9818" s="24" t="str">
        <f>VLOOKUP($E9818,Mapping!$A$2:$C$502,3,0)</f>
        <v>S2</v>
      </c>
      <c r="J9818" s="24" t="str">
        <f>VLOOKUP($E9818,Mapping!$A$2:$C$502,2,0)</f>
        <v>Facebook VO AAA</v>
      </c>
      <c r="K9818" s="24" t="str">
        <f>VLOOKUP(G9818,Mapping!$E$2:$F$246,2,0)</f>
        <v>S2</v>
      </c>
    </row>
    <row r="9819" spans="5:11" x14ac:dyDescent="0.25">
      <c r="E9819" s="5" t="s">
        <v>245</v>
      </c>
      <c r="F9819" s="1" t="s">
        <v>117</v>
      </c>
      <c r="G9819" s="2">
        <v>44422</v>
      </c>
      <c r="H9819" s="5">
        <v>0</v>
      </c>
      <c r="I9819" s="24" t="str">
        <f>VLOOKUP($E9819,Mapping!$A$2:$C$502,3,0)</f>
        <v>S3</v>
      </c>
      <c r="J9819" s="24" t="str">
        <f>VLOOKUP($E9819,Mapping!$A$2:$C$502,2,0)</f>
        <v>Facebook VO AAA</v>
      </c>
      <c r="K9819" s="24" t="str">
        <f>VLOOKUP(G9819,Mapping!$E$2:$F$246,2,0)</f>
        <v>S2</v>
      </c>
    </row>
    <row r="9820" spans="5:11" x14ac:dyDescent="0.25">
      <c r="E9820" s="5" t="s">
        <v>211</v>
      </c>
      <c r="F9820" s="1" t="s">
        <v>117</v>
      </c>
      <c r="G9820" s="2">
        <v>44422</v>
      </c>
      <c r="H9820" s="5">
        <v>0</v>
      </c>
      <c r="I9820" s="24" t="str">
        <f>VLOOKUP($E9820,Mapping!$A$2:$C$502,3,0)</f>
        <v>Pre</v>
      </c>
      <c r="J9820" s="24" t="str">
        <f>VLOOKUP($E9820,Mapping!$A$2:$C$502,2,0)</f>
        <v>Facebook VO BAU</v>
      </c>
      <c r="K9820" s="24" t="str">
        <f>VLOOKUP(G9820,Mapping!$E$2:$F$246,2,0)</f>
        <v>S2</v>
      </c>
    </row>
    <row r="9821" spans="5:11" x14ac:dyDescent="0.25">
      <c r="E9821" s="5" t="s">
        <v>212</v>
      </c>
      <c r="F9821" s="1" t="s">
        <v>117</v>
      </c>
      <c r="G9821" s="2">
        <v>44422</v>
      </c>
      <c r="H9821" s="5">
        <v>0</v>
      </c>
      <c r="I9821" s="24" t="str">
        <f>VLOOKUP($E9821,Mapping!$A$2:$C$502,3,0)</f>
        <v>S1</v>
      </c>
      <c r="J9821" s="24" t="str">
        <f>VLOOKUP($E9821,Mapping!$A$2:$C$502,2,0)</f>
        <v>Facebook VO BAU</v>
      </c>
      <c r="K9821" s="24" t="str">
        <f>VLOOKUP(G9821,Mapping!$E$2:$F$246,2,0)</f>
        <v>S2</v>
      </c>
    </row>
    <row r="9822" spans="5:11" x14ac:dyDescent="0.25">
      <c r="E9822" s="5" t="s">
        <v>213</v>
      </c>
      <c r="F9822" s="1" t="s">
        <v>117</v>
      </c>
      <c r="G9822" s="2">
        <v>44422</v>
      </c>
      <c r="H9822" s="5">
        <v>3229.5736039847202</v>
      </c>
      <c r="I9822" s="24" t="str">
        <f>VLOOKUP($E9822,Mapping!$A$2:$C$502,3,0)</f>
        <v>S2</v>
      </c>
      <c r="J9822" s="24" t="str">
        <f>VLOOKUP($E9822,Mapping!$A$2:$C$502,2,0)</f>
        <v>Facebook VO BAU</v>
      </c>
      <c r="K9822" s="24" t="str">
        <f>VLOOKUP(G9822,Mapping!$E$2:$F$246,2,0)</f>
        <v>S2</v>
      </c>
    </row>
    <row r="9823" spans="5:11" x14ac:dyDescent="0.25">
      <c r="E9823" s="5" t="s">
        <v>246</v>
      </c>
      <c r="F9823" s="1" t="s">
        <v>117</v>
      </c>
      <c r="G9823" s="2">
        <v>44422</v>
      </c>
      <c r="H9823" s="5">
        <v>0</v>
      </c>
      <c r="I9823" s="24" t="str">
        <f>VLOOKUP($E9823,Mapping!$A$2:$C$502,3,0)</f>
        <v>S3</v>
      </c>
      <c r="J9823" s="24" t="str">
        <f>VLOOKUP($E9823,Mapping!$A$2:$C$502,2,0)</f>
        <v>Facebook VO BAU</v>
      </c>
      <c r="K9823" s="24" t="str">
        <f>VLOOKUP(G9823,Mapping!$E$2:$F$246,2,0)</f>
        <v>S2</v>
      </c>
    </row>
    <row r="9824" spans="5:11" x14ac:dyDescent="0.25">
      <c r="E9824" s="5" t="s">
        <v>214</v>
      </c>
      <c r="F9824" s="1" t="s">
        <v>117</v>
      </c>
      <c r="G9824" s="2">
        <v>44422</v>
      </c>
      <c r="H9824" s="5">
        <v>0</v>
      </c>
      <c r="I9824" s="24" t="str">
        <f>VLOOKUP($E9824,Mapping!$A$2:$C$502,3,0)</f>
        <v>Pre</v>
      </c>
      <c r="J9824" s="24" t="str">
        <f>VLOOKUP($E9824,Mapping!$A$2:$C$502,2,0)</f>
        <v>Facebook VO Dynamic</v>
      </c>
      <c r="K9824" s="24" t="str">
        <f>VLOOKUP(G9824,Mapping!$E$2:$F$246,2,0)</f>
        <v>S2</v>
      </c>
    </row>
    <row r="9825" spans="5:11" x14ac:dyDescent="0.25">
      <c r="E9825" s="5" t="s">
        <v>215</v>
      </c>
      <c r="F9825" s="1" t="s">
        <v>117</v>
      </c>
      <c r="G9825" s="2">
        <v>44422</v>
      </c>
      <c r="H9825" s="5">
        <v>0</v>
      </c>
      <c r="I9825" s="24" t="str">
        <f>VLOOKUP($E9825,Mapping!$A$2:$C$502,3,0)</f>
        <v>S1</v>
      </c>
      <c r="J9825" s="24" t="str">
        <f>VLOOKUP($E9825,Mapping!$A$2:$C$502,2,0)</f>
        <v>Facebook VO Dynamic</v>
      </c>
      <c r="K9825" s="24" t="str">
        <f>VLOOKUP(G9825,Mapping!$E$2:$F$246,2,0)</f>
        <v>S2</v>
      </c>
    </row>
    <row r="9826" spans="5:11" x14ac:dyDescent="0.25">
      <c r="E9826" s="5" t="s">
        <v>216</v>
      </c>
      <c r="F9826" s="1" t="s">
        <v>117</v>
      </c>
      <c r="G9826" s="2">
        <v>44422</v>
      </c>
      <c r="H9826" s="5">
        <v>0</v>
      </c>
      <c r="I9826" s="24" t="str">
        <f>VLOOKUP($E9826,Mapping!$A$2:$C$502,3,0)</f>
        <v>Pre</v>
      </c>
      <c r="J9826" s="24" t="str">
        <f>VLOOKUP($E9826,Mapping!$A$2:$C$502,2,0)</f>
        <v>Google Display</v>
      </c>
      <c r="K9826" s="24" t="str">
        <f>VLOOKUP(G9826,Mapping!$E$2:$F$246,2,0)</f>
        <v>S2</v>
      </c>
    </row>
    <row r="9827" spans="5:11" x14ac:dyDescent="0.25">
      <c r="E9827" s="5" t="s">
        <v>217</v>
      </c>
      <c r="F9827" s="1" t="s">
        <v>117</v>
      </c>
      <c r="G9827" s="2">
        <v>44422</v>
      </c>
      <c r="H9827" s="5">
        <v>6063.4904667882302</v>
      </c>
      <c r="I9827" s="24">
        <f>VLOOKUP($E9827,Mapping!$A$2:$C$502,3,0)</f>
        <v>0</v>
      </c>
      <c r="J9827" s="24" t="str">
        <f>VLOOKUP($E9827,Mapping!$A$2:$C$502,2,0)</f>
        <v>Google Display</v>
      </c>
      <c r="K9827" s="24" t="str">
        <f>VLOOKUP(G9827,Mapping!$E$2:$F$246,2,0)</f>
        <v>S2</v>
      </c>
    </row>
    <row r="9828" spans="5:11" x14ac:dyDescent="0.25">
      <c r="E9828" s="5" t="s">
        <v>229</v>
      </c>
      <c r="F9828" s="1" t="s">
        <v>117</v>
      </c>
      <c r="G9828" s="2">
        <v>44422</v>
      </c>
      <c r="H9828" s="5">
        <v>1.2548492009335099</v>
      </c>
      <c r="I9828" s="24">
        <f>VLOOKUP($E9828,Mapping!$A$2:$C$502,3,0)</f>
        <v>0</v>
      </c>
      <c r="J9828" s="24" t="str">
        <f>VLOOKUP($E9828,Mapping!$A$2:$C$502,2,0)</f>
        <v>Google Display</v>
      </c>
      <c r="K9828" s="24" t="str">
        <f>VLOOKUP(G9828,Mapping!$E$2:$F$246,2,0)</f>
        <v>S2</v>
      </c>
    </row>
    <row r="9829" spans="5:11" x14ac:dyDescent="0.25">
      <c r="E9829" s="5" t="s">
        <v>218</v>
      </c>
      <c r="F9829" s="1" t="s">
        <v>117</v>
      </c>
      <c r="G9829" s="2">
        <v>44422</v>
      </c>
      <c r="H9829" s="5">
        <v>0</v>
      </c>
      <c r="I9829" s="24">
        <f>VLOOKUP($E9829,Mapping!$A$2:$C$502,3,0)</f>
        <v>0</v>
      </c>
      <c r="J9829" s="24" t="str">
        <f>VLOOKUP($E9829,Mapping!$A$2:$C$502,2,0)</f>
        <v>Google Display</v>
      </c>
      <c r="K9829" s="24" t="str">
        <f>VLOOKUP(G9829,Mapping!$E$2:$F$246,2,0)</f>
        <v>S2</v>
      </c>
    </row>
    <row r="9830" spans="5:11" x14ac:dyDescent="0.25">
      <c r="E9830" s="5" t="s">
        <v>230</v>
      </c>
      <c r="F9830" s="1" t="s">
        <v>117</v>
      </c>
      <c r="G9830" s="2">
        <v>44422</v>
      </c>
      <c r="H9830" s="5">
        <v>0</v>
      </c>
      <c r="I9830" s="24" t="str">
        <f>VLOOKUP($E9830,Mapping!$A$2:$C$502,3,0)</f>
        <v>S1</v>
      </c>
      <c r="J9830" s="24" t="str">
        <f>VLOOKUP($E9830,Mapping!$A$2:$C$502,2,0)</f>
        <v>Google Display</v>
      </c>
      <c r="K9830" s="24" t="str">
        <f>VLOOKUP(G9830,Mapping!$E$2:$F$246,2,0)</f>
        <v>S2</v>
      </c>
    </row>
    <row r="9831" spans="5:11" x14ac:dyDescent="0.25">
      <c r="E9831" s="5" t="s">
        <v>219</v>
      </c>
      <c r="F9831" s="1" t="s">
        <v>117</v>
      </c>
      <c r="G9831" s="2">
        <v>44422</v>
      </c>
      <c r="H9831" s="5">
        <v>0</v>
      </c>
      <c r="I9831" s="24" t="str">
        <f>VLOOKUP($E9831,Mapping!$A$2:$C$502,3,0)</f>
        <v>Pre</v>
      </c>
      <c r="J9831" s="24" t="str">
        <f>VLOOKUP($E9831,Mapping!$A$2:$C$502,2,0)</f>
        <v>Google Youtube</v>
      </c>
      <c r="K9831" s="24" t="str">
        <f>VLOOKUP(G9831,Mapping!$E$2:$F$246,2,0)</f>
        <v>S2</v>
      </c>
    </row>
    <row r="9832" spans="5:11" x14ac:dyDescent="0.25">
      <c r="E9832" s="5" t="s">
        <v>220</v>
      </c>
      <c r="F9832" s="1" t="s">
        <v>117</v>
      </c>
      <c r="G9832" s="2">
        <v>44422</v>
      </c>
      <c r="H9832" s="5">
        <v>42290.296498731397</v>
      </c>
      <c r="I9832" s="24">
        <f>VLOOKUP($E9832,Mapping!$A$2:$C$502,3,0)</f>
        <v>0</v>
      </c>
      <c r="J9832" s="24" t="str">
        <f>VLOOKUP($E9832,Mapping!$A$2:$C$502,2,0)</f>
        <v>Google Youtube</v>
      </c>
      <c r="K9832" s="24" t="str">
        <f>VLOOKUP(G9832,Mapping!$E$2:$F$246,2,0)</f>
        <v>S2</v>
      </c>
    </row>
    <row r="9833" spans="5:11" x14ac:dyDescent="0.25">
      <c r="E9833" s="5" t="s">
        <v>231</v>
      </c>
      <c r="F9833" s="1" t="s">
        <v>117</v>
      </c>
      <c r="G9833" s="2">
        <v>44422</v>
      </c>
      <c r="H9833" s="5">
        <v>9832.9369971891592</v>
      </c>
      <c r="I9833" s="24">
        <f>VLOOKUP($E9833,Mapping!$A$2:$C$502,3,0)</f>
        <v>0</v>
      </c>
      <c r="J9833" s="24" t="str">
        <f>VLOOKUP($E9833,Mapping!$A$2:$C$502,2,0)</f>
        <v>Google Youtube</v>
      </c>
      <c r="K9833" s="24" t="str">
        <f>VLOOKUP(G9833,Mapping!$E$2:$F$246,2,0)</f>
        <v>S2</v>
      </c>
    </row>
    <row r="9834" spans="5:11" x14ac:dyDescent="0.25">
      <c r="E9834" s="5" t="s">
        <v>221</v>
      </c>
      <c r="F9834" s="1" t="s">
        <v>117</v>
      </c>
      <c r="G9834" s="2">
        <v>44422</v>
      </c>
      <c r="H9834" s="5">
        <v>0</v>
      </c>
      <c r="I9834" s="24">
        <f>VLOOKUP($E9834,Mapping!$A$2:$C$502,3,0)</f>
        <v>0</v>
      </c>
      <c r="J9834" s="24" t="str">
        <f>VLOOKUP($E9834,Mapping!$A$2:$C$502,2,0)</f>
        <v>Google Youtube</v>
      </c>
      <c r="K9834" s="24" t="str">
        <f>VLOOKUP(G9834,Mapping!$E$2:$F$246,2,0)</f>
        <v>S2</v>
      </c>
    </row>
    <row r="9835" spans="5:11" x14ac:dyDescent="0.25">
      <c r="E9835" s="5" t="s">
        <v>232</v>
      </c>
      <c r="F9835" s="1" t="s">
        <v>117</v>
      </c>
      <c r="G9835" s="2">
        <v>44422</v>
      </c>
      <c r="H9835" s="5">
        <v>0</v>
      </c>
      <c r="I9835" s="24" t="str">
        <f>VLOOKUP($E9835,Mapping!$A$2:$C$502,3,0)</f>
        <v>S1</v>
      </c>
      <c r="J9835" s="24" t="str">
        <f>VLOOKUP($E9835,Mapping!$A$2:$C$502,2,0)</f>
        <v>Google Youtube</v>
      </c>
      <c r="K9835" s="24" t="str">
        <f>VLOOKUP(G9835,Mapping!$E$2:$F$246,2,0)</f>
        <v>S2</v>
      </c>
    </row>
    <row r="9836" spans="5:11" x14ac:dyDescent="0.25">
      <c r="E9836" s="5" t="s">
        <v>73</v>
      </c>
      <c r="F9836" s="1" t="s">
        <v>117</v>
      </c>
      <c r="G9836" s="2">
        <v>44422</v>
      </c>
      <c r="H9836" s="5">
        <v>282876.95580592903</v>
      </c>
      <c r="I9836" s="24">
        <f>VLOOKUP($E9836,Mapping!$A$2:$C$502,3,0)</f>
        <v>0</v>
      </c>
      <c r="J9836" s="24">
        <f>VLOOKUP($E9836,Mapping!$A$2:$C$502,2,0)</f>
        <v>0</v>
      </c>
      <c r="K9836" s="24" t="str">
        <f>VLOOKUP(G9836,Mapping!$E$2:$F$246,2,0)</f>
        <v>S2</v>
      </c>
    </row>
    <row r="9837" spans="5:11" x14ac:dyDescent="0.25">
      <c r="E9837" s="5" t="s">
        <v>149</v>
      </c>
      <c r="F9837" s="1" t="s">
        <v>117</v>
      </c>
      <c r="G9837" s="2">
        <v>44422</v>
      </c>
      <c r="H9837" s="5">
        <v>0</v>
      </c>
      <c r="I9837" s="24">
        <f>VLOOKUP($E9837,Mapping!$A$2:$C$502,3,0)</f>
        <v>0</v>
      </c>
      <c r="J9837" s="24" t="str">
        <f>VLOOKUP($E9837,Mapping!$A$2:$C$502,2,0)</f>
        <v>Event After Effect</v>
      </c>
      <c r="K9837" s="24" t="str">
        <f>VLOOKUP(G9837,Mapping!$E$2:$F$246,2,0)</f>
        <v>S2</v>
      </c>
    </row>
    <row r="9838" spans="5:11" x14ac:dyDescent="0.25">
      <c r="E9838" s="5" t="s">
        <v>150</v>
      </c>
      <c r="F9838" s="1" t="s">
        <v>117</v>
      </c>
      <c r="G9838" s="2">
        <v>44422</v>
      </c>
      <c r="H9838" s="5">
        <v>0</v>
      </c>
      <c r="I9838" s="24">
        <f>VLOOKUP($E9838,Mapping!$A$2:$C$502,3,0)</f>
        <v>0</v>
      </c>
      <c r="J9838" s="24" t="str">
        <f>VLOOKUP($E9838,Mapping!$A$2:$C$502,2,0)</f>
        <v>Internal Event</v>
      </c>
      <c r="K9838" s="24" t="str">
        <f>VLOOKUP(G9838,Mapping!$E$2:$F$246,2,0)</f>
        <v>S2</v>
      </c>
    </row>
    <row r="9839" spans="5:11" x14ac:dyDescent="0.25">
      <c r="E9839" s="5" t="s">
        <v>151</v>
      </c>
      <c r="F9839" s="1" t="s">
        <v>117</v>
      </c>
      <c r="G9839" s="2">
        <v>44422</v>
      </c>
      <c r="H9839" s="5">
        <v>0</v>
      </c>
      <c r="I9839" s="24">
        <f>VLOOKUP($E9839,Mapping!$A$2:$C$502,3,0)</f>
        <v>0</v>
      </c>
      <c r="J9839" s="24" t="str">
        <f>VLOOKUP($E9839,Mapping!$A$2:$C$502,2,0)</f>
        <v>Internal Event</v>
      </c>
      <c r="K9839" s="24" t="str">
        <f>VLOOKUP(G9839,Mapping!$E$2:$F$246,2,0)</f>
        <v>S2</v>
      </c>
    </row>
    <row r="9840" spans="5:11" x14ac:dyDescent="0.25">
      <c r="E9840" s="5" t="s">
        <v>152</v>
      </c>
      <c r="F9840" s="1" t="s">
        <v>117</v>
      </c>
      <c r="G9840" s="2">
        <v>44422</v>
      </c>
      <c r="H9840" s="5">
        <v>0</v>
      </c>
      <c r="I9840" s="24">
        <f>VLOOKUP($E9840,Mapping!$A$2:$C$502,3,0)</f>
        <v>0</v>
      </c>
      <c r="J9840" s="24" t="str">
        <f>VLOOKUP($E9840,Mapping!$A$2:$C$502,2,0)</f>
        <v>Internal Event</v>
      </c>
      <c r="K9840" s="24" t="str">
        <f>VLOOKUP(G9840,Mapping!$E$2:$F$246,2,0)</f>
        <v>S2</v>
      </c>
    </row>
    <row r="9841" spans="5:11" x14ac:dyDescent="0.25">
      <c r="E9841" s="5" t="s">
        <v>153</v>
      </c>
      <c r="F9841" s="1" t="s">
        <v>117</v>
      </c>
      <c r="G9841" s="2">
        <v>44422</v>
      </c>
      <c r="H9841" s="5">
        <v>0</v>
      </c>
      <c r="I9841" s="24">
        <f>VLOOKUP($E9841,Mapping!$A$2:$C$502,3,0)</f>
        <v>0</v>
      </c>
      <c r="J9841" s="24" t="str">
        <f>VLOOKUP($E9841,Mapping!$A$2:$C$502,2,0)</f>
        <v>Monday Effect</v>
      </c>
      <c r="K9841" s="24" t="str">
        <f>VLOOKUP(G9841,Mapping!$E$2:$F$246,2,0)</f>
        <v>S2</v>
      </c>
    </row>
    <row r="9842" spans="5:11" x14ac:dyDescent="0.25">
      <c r="E9842" s="5" t="s">
        <v>154</v>
      </c>
      <c r="F9842" s="1" t="s">
        <v>117</v>
      </c>
      <c r="G9842" s="2">
        <v>44422</v>
      </c>
      <c r="H9842" s="5">
        <v>0</v>
      </c>
      <c r="I9842" s="24">
        <f>VLOOKUP($E9842,Mapping!$A$2:$C$502,3,0)</f>
        <v>0</v>
      </c>
      <c r="J9842" s="24" t="str">
        <f>VLOOKUP($E9842,Mapping!$A$2:$C$502,2,0)</f>
        <v>New Content</v>
      </c>
      <c r="K9842" s="24" t="str">
        <f>VLOOKUP(G9842,Mapping!$E$2:$F$246,2,0)</f>
        <v>S2</v>
      </c>
    </row>
    <row r="9843" spans="5:11" x14ac:dyDescent="0.25">
      <c r="E9843" s="5" t="s">
        <v>155</v>
      </c>
      <c r="F9843" s="1" t="s">
        <v>117</v>
      </c>
      <c r="G9843" s="2">
        <v>44422</v>
      </c>
      <c r="H9843" s="5">
        <v>0</v>
      </c>
      <c r="I9843" s="24">
        <f>VLOOKUP($E9843,Mapping!$A$2:$C$502,3,0)</f>
        <v>0</v>
      </c>
      <c r="J9843" s="24" t="str">
        <f>VLOOKUP($E9843,Mapping!$A$2:$C$502,2,0)</f>
        <v>Internal Event</v>
      </c>
      <c r="K9843" s="24" t="str">
        <f>VLOOKUP(G9843,Mapping!$E$2:$F$246,2,0)</f>
        <v>S2</v>
      </c>
    </row>
    <row r="9844" spans="5:11" x14ac:dyDescent="0.25">
      <c r="E9844" s="5" t="s">
        <v>156</v>
      </c>
      <c r="F9844" s="1" t="s">
        <v>117</v>
      </c>
      <c r="G9844" s="2">
        <v>44422</v>
      </c>
      <c r="H9844" s="5">
        <v>0</v>
      </c>
      <c r="I9844" s="24">
        <f>VLOOKUP($E9844,Mapping!$A$2:$C$502,3,0)</f>
        <v>0</v>
      </c>
      <c r="J9844" s="24" t="str">
        <f>VLOOKUP($E9844,Mapping!$A$2:$C$502,2,0)</f>
        <v>Internal Event</v>
      </c>
      <c r="K9844" s="24" t="str">
        <f>VLOOKUP(G9844,Mapping!$E$2:$F$246,2,0)</f>
        <v>S2</v>
      </c>
    </row>
    <row r="9845" spans="5:11" x14ac:dyDescent="0.25">
      <c r="E9845" s="5" t="s">
        <v>233</v>
      </c>
      <c r="F9845" s="1" t="s">
        <v>117</v>
      </c>
      <c r="G9845" s="2">
        <v>44422</v>
      </c>
      <c r="H9845" s="5">
        <v>214.177695253911</v>
      </c>
      <c r="I9845" s="24" t="str">
        <f>VLOOKUP($E9845,Mapping!$A$2:$C$502,3,0)</f>
        <v>S2</v>
      </c>
      <c r="J9845" s="24" t="str">
        <f>VLOOKUP($E9845,Mapping!$A$2:$C$502,2,0)</f>
        <v>Reddit</v>
      </c>
      <c r="K9845" s="24" t="str">
        <f>VLOOKUP(G9845,Mapping!$E$2:$F$246,2,0)</f>
        <v>S2</v>
      </c>
    </row>
    <row r="9846" spans="5:11" x14ac:dyDescent="0.25">
      <c r="E9846" s="5" t="s">
        <v>158</v>
      </c>
      <c r="F9846" s="1" t="s">
        <v>117</v>
      </c>
      <c r="G9846" s="2">
        <v>44422</v>
      </c>
      <c r="H9846" s="5">
        <v>0</v>
      </c>
      <c r="I9846" s="24">
        <f>VLOOKUP($E9846,Mapping!$A$2:$C$502,3,0)</f>
        <v>0</v>
      </c>
      <c r="J9846" s="24" t="str">
        <f>VLOOKUP($E9846,Mapping!$A$2:$C$502,2,0)</f>
        <v>Internal Event</v>
      </c>
      <c r="K9846" s="24" t="str">
        <f>VLOOKUP(G9846,Mapping!$E$2:$F$246,2,0)</f>
        <v>S2</v>
      </c>
    </row>
    <row r="9847" spans="5:11" x14ac:dyDescent="0.25">
      <c r="E9847" s="5" t="s">
        <v>159</v>
      </c>
      <c r="F9847" s="1" t="s">
        <v>117</v>
      </c>
      <c r="G9847" s="2">
        <v>44422</v>
      </c>
      <c r="H9847" s="5">
        <v>0</v>
      </c>
      <c r="I9847" s="24">
        <f>VLOOKUP($E9847,Mapping!$A$2:$C$502,3,0)</f>
        <v>0</v>
      </c>
      <c r="J9847" s="24" t="str">
        <f>VLOOKUP($E9847,Mapping!$A$2:$C$502,2,0)</f>
        <v>Event After Effect</v>
      </c>
      <c r="K9847" s="24" t="str">
        <f>VLOOKUP(G9847,Mapping!$E$2:$F$246,2,0)</f>
        <v>S2</v>
      </c>
    </row>
    <row r="9848" spans="5:11" x14ac:dyDescent="0.25">
      <c r="E9848" s="5" t="s">
        <v>160</v>
      </c>
      <c r="F9848" s="1" t="s">
        <v>117</v>
      </c>
      <c r="G9848" s="2">
        <v>44422</v>
      </c>
      <c r="H9848" s="5">
        <v>0</v>
      </c>
      <c r="I9848" s="24">
        <f>VLOOKUP($E9848,Mapping!$A$2:$C$502,3,0)</f>
        <v>0</v>
      </c>
      <c r="J9848" s="24" t="str">
        <f>VLOOKUP($E9848,Mapping!$A$2:$C$502,2,0)</f>
        <v>Event After Effect</v>
      </c>
      <c r="K9848" s="24" t="str">
        <f>VLOOKUP(G9848,Mapping!$E$2:$F$246,2,0)</f>
        <v>S2</v>
      </c>
    </row>
    <row r="9849" spans="5:11" x14ac:dyDescent="0.25">
      <c r="E9849" s="5" t="s">
        <v>161</v>
      </c>
      <c r="F9849" s="1" t="s">
        <v>117</v>
      </c>
      <c r="G9849" s="2">
        <v>44422</v>
      </c>
      <c r="H9849" s="5">
        <v>55538.062280573999</v>
      </c>
      <c r="I9849" s="24">
        <f>VLOOKUP($E9849,Mapping!$A$2:$C$502,3,0)</f>
        <v>0</v>
      </c>
      <c r="J9849" s="24" t="str">
        <f>VLOOKUP($E9849,Mapping!$A$2:$C$502,2,0)</f>
        <v>Internal Event</v>
      </c>
      <c r="K9849" s="24" t="str">
        <f>VLOOKUP(G9849,Mapping!$E$2:$F$246,2,0)</f>
        <v>S2</v>
      </c>
    </row>
    <row r="9850" spans="5:11" x14ac:dyDescent="0.25">
      <c r="E9850" s="5" t="s">
        <v>162</v>
      </c>
      <c r="F9850" s="1" t="s">
        <v>117</v>
      </c>
      <c r="G9850" s="2">
        <v>44422</v>
      </c>
      <c r="H9850" s="5">
        <v>0</v>
      </c>
      <c r="I9850" s="24">
        <f>VLOOKUP($E9850,Mapping!$A$2:$C$502,3,0)</f>
        <v>0</v>
      </c>
      <c r="J9850" s="24" t="str">
        <f>VLOOKUP($E9850,Mapping!$A$2:$C$502,2,0)</f>
        <v>Tuesday Effect</v>
      </c>
      <c r="K9850" s="24" t="str">
        <f>VLOOKUP(G9850,Mapping!$E$2:$F$246,2,0)</f>
        <v>S2</v>
      </c>
    </row>
    <row r="9851" spans="5:11" x14ac:dyDescent="0.25">
      <c r="E9851" s="5" t="s">
        <v>222</v>
      </c>
      <c r="F9851" s="1" t="s">
        <v>117</v>
      </c>
      <c r="G9851" s="2">
        <v>44422</v>
      </c>
      <c r="H9851" s="5">
        <v>0</v>
      </c>
      <c r="I9851" s="24" t="str">
        <f>VLOOKUP($E9851,Mapping!$A$2:$C$502,3,0)</f>
        <v>Pre</v>
      </c>
      <c r="J9851" s="24" t="str">
        <f>VLOOKUP($E9851,Mapping!$A$2:$C$502,2,0)</f>
        <v>Unity</v>
      </c>
      <c r="K9851" s="24" t="str">
        <f>VLOOKUP(G9851,Mapping!$E$2:$F$246,2,0)</f>
        <v>S2</v>
      </c>
    </row>
    <row r="9852" spans="5:11" x14ac:dyDescent="0.25">
      <c r="E9852" s="5" t="s">
        <v>234</v>
      </c>
      <c r="F9852" s="1" t="s">
        <v>117</v>
      </c>
      <c r="G9852" s="2">
        <v>44422</v>
      </c>
      <c r="H9852" s="5">
        <v>0</v>
      </c>
      <c r="I9852" s="24" t="str">
        <f>VLOOKUP($E9852,Mapping!$A$2:$C$502,3,0)</f>
        <v>S1</v>
      </c>
      <c r="J9852" s="24" t="str">
        <f>VLOOKUP($E9852,Mapping!$A$2:$C$502,2,0)</f>
        <v>Unity</v>
      </c>
      <c r="K9852" s="24" t="str">
        <f>VLOOKUP(G9852,Mapping!$E$2:$F$246,2,0)</f>
        <v>S2</v>
      </c>
    </row>
    <row r="9853" spans="5:11" x14ac:dyDescent="0.25">
      <c r="E9853" s="5" t="s">
        <v>235</v>
      </c>
      <c r="F9853" s="1" t="s">
        <v>117</v>
      </c>
      <c r="G9853" s="2">
        <v>44422</v>
      </c>
      <c r="H9853" s="5">
        <v>3538.35460342541</v>
      </c>
      <c r="I9853" s="24" t="str">
        <f>VLOOKUP($E9853,Mapping!$A$2:$C$502,3,0)</f>
        <v>S2</v>
      </c>
      <c r="J9853" s="24" t="str">
        <f>VLOOKUP($E9853,Mapping!$A$2:$C$502,2,0)</f>
        <v>Unity</v>
      </c>
      <c r="K9853" s="24" t="str">
        <f>VLOOKUP(G9853,Mapping!$E$2:$F$246,2,0)</f>
        <v>S2</v>
      </c>
    </row>
    <row r="9854" spans="5:11" x14ac:dyDescent="0.25">
      <c r="E9854" s="5" t="s">
        <v>247</v>
      </c>
      <c r="F9854" s="1" t="s">
        <v>117</v>
      </c>
      <c r="G9854" s="2">
        <v>44422</v>
      </c>
      <c r="H9854" s="5">
        <v>0</v>
      </c>
      <c r="I9854" s="24" t="str">
        <f>VLOOKUP($E9854,Mapping!$A$2:$C$502,3,0)</f>
        <v>S3</v>
      </c>
      <c r="J9854" s="24" t="str">
        <f>VLOOKUP($E9854,Mapping!$A$2:$C$502,2,0)</f>
        <v>Unity</v>
      </c>
      <c r="K9854" s="24" t="str">
        <f>VLOOKUP(G9854,Mapping!$E$2:$F$246,2,0)</f>
        <v>S2</v>
      </c>
    </row>
    <row r="9855" spans="5:11" x14ac:dyDescent="0.25">
      <c r="E9855" s="5" t="s">
        <v>200</v>
      </c>
      <c r="F9855" s="1" t="s">
        <v>117</v>
      </c>
      <c r="G9855" s="2">
        <v>44423</v>
      </c>
      <c r="H9855" s="5">
        <v>953.36237379802196</v>
      </c>
      <c r="I9855" s="24">
        <f>VLOOKUP($E9855,Mapping!$A$2:$C$502,3,0)</f>
        <v>0</v>
      </c>
      <c r="J9855" s="24" t="str">
        <f>VLOOKUP($E9855,Mapping!$A$2:$C$502,2,0)</f>
        <v>Apple Search</v>
      </c>
      <c r="K9855" s="24" t="str">
        <f>VLOOKUP(G9855,Mapping!$E$2:$F$246,2,0)</f>
        <v>S2</v>
      </c>
    </row>
    <row r="9856" spans="5:11" x14ac:dyDescent="0.25">
      <c r="E9856" s="5" t="s">
        <v>227</v>
      </c>
      <c r="F9856" s="1" t="s">
        <v>117</v>
      </c>
      <c r="G9856" s="2">
        <v>44423</v>
      </c>
      <c r="H9856" s="5">
        <v>12873.4325166865</v>
      </c>
      <c r="I9856" s="24">
        <f>VLOOKUP($E9856,Mapping!$A$2:$C$502,3,0)</f>
        <v>0</v>
      </c>
      <c r="J9856" s="24" t="str">
        <f>VLOOKUP($E9856,Mapping!$A$2:$C$502,2,0)</f>
        <v>Applovin Rewarded</v>
      </c>
      <c r="K9856" s="24" t="str">
        <f>VLOOKUP(G9856,Mapping!$E$2:$F$246,2,0)</f>
        <v>S2</v>
      </c>
    </row>
    <row r="9857" spans="5:11" x14ac:dyDescent="0.25">
      <c r="E9857" s="5" t="s">
        <v>201</v>
      </c>
      <c r="F9857" s="1" t="s">
        <v>117</v>
      </c>
      <c r="G9857" s="2">
        <v>44423</v>
      </c>
      <c r="H9857" s="5">
        <v>4849.7949746415698</v>
      </c>
      <c r="I9857" s="24">
        <f>VLOOKUP($E9857,Mapping!$A$2:$C$502,3,0)</f>
        <v>0</v>
      </c>
      <c r="J9857" s="24" t="str">
        <f>VLOOKUP($E9857,Mapping!$A$2:$C$502,2,0)</f>
        <v>Applovin Video</v>
      </c>
      <c r="K9857" s="24" t="str">
        <f>VLOOKUP(G9857,Mapping!$E$2:$F$246,2,0)</f>
        <v>S2</v>
      </c>
    </row>
    <row r="9858" spans="5:11" x14ac:dyDescent="0.25">
      <c r="E9858" s="5" t="s">
        <v>143</v>
      </c>
      <c r="F9858" s="1" t="s">
        <v>117</v>
      </c>
      <c r="G9858" s="2">
        <v>44423</v>
      </c>
      <c r="H9858" s="5">
        <v>0</v>
      </c>
      <c r="I9858" s="24">
        <f>VLOOKUP($E9858,Mapping!$A$2:$C$502,3,0)</f>
        <v>0</v>
      </c>
      <c r="J9858" s="24" t="str">
        <f>VLOOKUP($E9858,Mapping!$A$2:$C$502,2,0)</f>
        <v>Bug Fix</v>
      </c>
      <c r="K9858" s="24" t="str">
        <f>VLOOKUP(G9858,Mapping!$E$2:$F$246,2,0)</f>
        <v>S2</v>
      </c>
    </row>
    <row r="9859" spans="5:11" x14ac:dyDescent="0.25">
      <c r="E9859" s="5" t="s">
        <v>144</v>
      </c>
      <c r="F9859" s="1" t="s">
        <v>117</v>
      </c>
      <c r="G9859" s="2">
        <v>44423</v>
      </c>
      <c r="H9859" s="5">
        <v>0</v>
      </c>
      <c r="I9859" s="24">
        <f>VLOOKUP($E9859,Mapping!$A$2:$C$502,3,0)</f>
        <v>0</v>
      </c>
      <c r="J9859" s="24" t="str">
        <f>VLOOKUP($E9859,Mapping!$A$2:$C$502,2,0)</f>
        <v>Bug Fix</v>
      </c>
      <c r="K9859" s="24" t="str">
        <f>VLOOKUP(G9859,Mapping!$E$2:$F$246,2,0)</f>
        <v>S2</v>
      </c>
    </row>
    <row r="9860" spans="5:11" x14ac:dyDescent="0.25">
      <c r="E9860" s="5" t="s">
        <v>226</v>
      </c>
      <c r="F9860" s="1" t="s">
        <v>117</v>
      </c>
      <c r="G9860" s="2">
        <v>44423</v>
      </c>
      <c r="H9860" s="5">
        <v>0</v>
      </c>
      <c r="I9860" s="24">
        <f>VLOOKUP($E9860,Mapping!$A$2:$C$502,3,0)</f>
        <v>0</v>
      </c>
      <c r="J9860" s="24" t="str">
        <f>VLOOKUP($E9860,Mapping!$A$2:$C$502,2,0)</f>
        <v>Bug Fix</v>
      </c>
      <c r="K9860" s="24" t="str">
        <f>VLOOKUP(G9860,Mapping!$E$2:$F$246,2,0)</f>
        <v>S2</v>
      </c>
    </row>
    <row r="9861" spans="5:11" x14ac:dyDescent="0.25">
      <c r="E9861" s="5" t="s">
        <v>146</v>
      </c>
      <c r="F9861" s="1" t="s">
        <v>117</v>
      </c>
      <c r="G9861" s="2">
        <v>44423</v>
      </c>
      <c r="H9861" s="5">
        <v>-25455.428566692601</v>
      </c>
      <c r="I9861" s="24">
        <f>VLOOKUP($E9861,Mapping!$A$2:$C$502,3,0)</f>
        <v>0</v>
      </c>
      <c r="J9861" s="24" t="str">
        <f>VLOOKUP($E9861,Mapping!$A$2:$C$502,2,0)</f>
        <v>Event After Effect</v>
      </c>
      <c r="K9861" s="24" t="str">
        <f>VLOOKUP(G9861,Mapping!$E$2:$F$246,2,0)</f>
        <v>S2</v>
      </c>
    </row>
    <row r="9862" spans="5:11" x14ac:dyDescent="0.25">
      <c r="E9862" s="5" t="s">
        <v>228</v>
      </c>
      <c r="F9862" s="1" t="s">
        <v>117</v>
      </c>
      <c r="G9862" s="2">
        <v>44423</v>
      </c>
      <c r="H9862" s="5">
        <v>2857.7745555933202</v>
      </c>
      <c r="I9862" s="24">
        <f>VLOOKUP($E9862,Mapping!$A$2:$C$502,3,0)</f>
        <v>0</v>
      </c>
      <c r="J9862" s="24" t="str">
        <f>VLOOKUP($E9862,Mapping!$A$2:$C$502,2,0)</f>
        <v>Bytedance Global</v>
      </c>
      <c r="K9862" s="24" t="str">
        <f>VLOOKUP(G9862,Mapping!$E$2:$F$246,2,0)</f>
        <v>S2</v>
      </c>
    </row>
    <row r="9863" spans="5:11" x14ac:dyDescent="0.25">
      <c r="E9863" s="5" t="s">
        <v>180</v>
      </c>
      <c r="F9863" s="1" t="s">
        <v>117</v>
      </c>
      <c r="G9863" s="2">
        <v>44423</v>
      </c>
      <c r="H9863" s="5">
        <v>-11757.5087892756</v>
      </c>
      <c r="I9863" s="24">
        <f>VLOOKUP($E9863,Mapping!$A$2:$C$502,3,0)</f>
        <v>0</v>
      </c>
      <c r="J9863" s="24" t="str">
        <f>VLOOKUP($E9863,Mapping!$A$2:$C$502,2,0)</f>
        <v>Lords Mobile</v>
      </c>
      <c r="K9863" s="24" t="str">
        <f>VLOOKUP(G9863,Mapping!$E$2:$F$246,2,0)</f>
        <v>S2</v>
      </c>
    </row>
    <row r="9864" spans="5:11" x14ac:dyDescent="0.25">
      <c r="E9864" s="5" t="s">
        <v>181</v>
      </c>
      <c r="F9864" s="1" t="s">
        <v>117</v>
      </c>
      <c r="G9864" s="2">
        <v>44423</v>
      </c>
      <c r="H9864" s="5">
        <v>-4081.2268612357202</v>
      </c>
      <c r="I9864" s="24">
        <f>VLOOKUP($E9864,Mapping!$A$2:$C$502,3,0)</f>
        <v>0</v>
      </c>
      <c r="J9864" s="24" t="str">
        <f>VLOOKUP($E9864,Mapping!$A$2:$C$502,2,0)</f>
        <v>Rise of Kingdom</v>
      </c>
      <c r="K9864" s="24" t="str">
        <f>VLOOKUP(G9864,Mapping!$E$2:$F$246,2,0)</f>
        <v>S2</v>
      </c>
    </row>
    <row r="9865" spans="5:11" x14ac:dyDescent="0.25">
      <c r="E9865" s="5" t="s">
        <v>182</v>
      </c>
      <c r="F9865" s="1" t="s">
        <v>117</v>
      </c>
      <c r="G9865" s="2">
        <v>44423</v>
      </c>
      <c r="H9865" s="5">
        <v>-34612.355939163797</v>
      </c>
      <c r="I9865" s="24">
        <f>VLOOKUP($E9865,Mapping!$A$2:$C$502,3,0)</f>
        <v>0</v>
      </c>
      <c r="J9865" s="24" t="str">
        <f>VLOOKUP($E9865,Mapping!$A$2:$C$502,2,0)</f>
        <v>West Game</v>
      </c>
      <c r="K9865" s="24" t="str">
        <f>VLOOKUP(G9865,Mapping!$E$2:$F$246,2,0)</f>
        <v>S2</v>
      </c>
    </row>
    <row r="9866" spans="5:11" x14ac:dyDescent="0.25">
      <c r="E9866" s="5" t="s">
        <v>148</v>
      </c>
      <c r="F9866" s="1" t="s">
        <v>117</v>
      </c>
      <c r="G9866" s="2">
        <v>44423</v>
      </c>
      <c r="H9866" s="5">
        <v>0</v>
      </c>
      <c r="I9866" s="24">
        <f>VLOOKUP($E9866,Mapping!$A$2:$C$502,3,0)</f>
        <v>0</v>
      </c>
      <c r="J9866" s="24" t="str">
        <f>VLOOKUP($E9866,Mapping!$A$2:$C$502,2,0)</f>
        <v>Event After Effect</v>
      </c>
      <c r="K9866" s="24" t="str">
        <f>VLOOKUP(G9866,Mapping!$E$2:$F$246,2,0)</f>
        <v>S2</v>
      </c>
    </row>
    <row r="9867" spans="5:11" x14ac:dyDescent="0.25">
      <c r="E9867" s="5" t="s">
        <v>202</v>
      </c>
      <c r="F9867" s="1" t="s">
        <v>117</v>
      </c>
      <c r="G9867" s="2">
        <v>44423</v>
      </c>
      <c r="H9867" s="5">
        <v>0</v>
      </c>
      <c r="I9867" s="24" t="str">
        <f>VLOOKUP($E9867,Mapping!$A$2:$C$502,3,0)</f>
        <v>S1</v>
      </c>
      <c r="J9867" s="24" t="str">
        <f>VLOOKUP($E9867,Mapping!$A$2:$C$502,2,0)</f>
        <v>Facebook AEO AAA</v>
      </c>
      <c r="K9867" s="24" t="str">
        <f>VLOOKUP(G9867,Mapping!$E$2:$F$246,2,0)</f>
        <v>S2</v>
      </c>
    </row>
    <row r="9868" spans="5:11" x14ac:dyDescent="0.25">
      <c r="E9868" s="5" t="s">
        <v>203</v>
      </c>
      <c r="F9868" s="1" t="s">
        <v>117</v>
      </c>
      <c r="G9868" s="2">
        <v>44423</v>
      </c>
      <c r="H9868" s="5">
        <v>5459.99012128096</v>
      </c>
      <c r="I9868" s="24" t="str">
        <f>VLOOKUP($E9868,Mapping!$A$2:$C$502,3,0)</f>
        <v>S2</v>
      </c>
      <c r="J9868" s="24" t="str">
        <f>VLOOKUP($E9868,Mapping!$A$2:$C$502,2,0)</f>
        <v>Facebook AEO AAA</v>
      </c>
      <c r="K9868" s="24" t="str">
        <f>VLOOKUP(G9868,Mapping!$E$2:$F$246,2,0)</f>
        <v>S2</v>
      </c>
    </row>
    <row r="9869" spans="5:11" x14ac:dyDescent="0.25">
      <c r="E9869" s="5" t="s">
        <v>243</v>
      </c>
      <c r="F9869" s="1" t="s">
        <v>117</v>
      </c>
      <c r="G9869" s="2">
        <v>44423</v>
      </c>
      <c r="H9869" s="5">
        <v>0</v>
      </c>
      <c r="I9869" s="24" t="str">
        <f>VLOOKUP($E9869,Mapping!$A$2:$C$502,3,0)</f>
        <v>S3</v>
      </c>
      <c r="J9869" s="24" t="str">
        <f>VLOOKUP($E9869,Mapping!$A$2:$C$502,2,0)</f>
        <v>Facebook AEO AAA</v>
      </c>
      <c r="K9869" s="24" t="str">
        <f>VLOOKUP(G9869,Mapping!$E$2:$F$246,2,0)</f>
        <v>S2</v>
      </c>
    </row>
    <row r="9870" spans="5:11" x14ac:dyDescent="0.25">
      <c r="E9870" s="5" t="s">
        <v>204</v>
      </c>
      <c r="F9870" s="1" t="s">
        <v>117</v>
      </c>
      <c r="G9870" s="2">
        <v>44423</v>
      </c>
      <c r="H9870" s="5">
        <v>0</v>
      </c>
      <c r="I9870" s="24" t="str">
        <f>VLOOKUP($E9870,Mapping!$A$2:$C$502,3,0)</f>
        <v>Pre</v>
      </c>
      <c r="J9870" s="24" t="str">
        <f>VLOOKUP($E9870,Mapping!$A$2:$C$502,2,0)</f>
        <v>Facebook AEO AAA</v>
      </c>
      <c r="K9870" s="24" t="str">
        <f>VLOOKUP(G9870,Mapping!$E$2:$F$246,2,0)</f>
        <v>S2</v>
      </c>
    </row>
    <row r="9871" spans="5:11" x14ac:dyDescent="0.25">
      <c r="E9871" s="5" t="s">
        <v>205</v>
      </c>
      <c r="F9871" s="1" t="s">
        <v>117</v>
      </c>
      <c r="G9871" s="2">
        <v>44423</v>
      </c>
      <c r="H9871" s="5">
        <v>0</v>
      </c>
      <c r="I9871" s="24" t="str">
        <f>VLOOKUP($E9871,Mapping!$A$2:$C$502,3,0)</f>
        <v>S1</v>
      </c>
      <c r="J9871" s="24" t="str">
        <f>VLOOKUP($E9871,Mapping!$A$2:$C$502,2,0)</f>
        <v>Facebook AEO BAU</v>
      </c>
      <c r="K9871" s="24" t="str">
        <f>VLOOKUP(G9871,Mapping!$E$2:$F$246,2,0)</f>
        <v>S2</v>
      </c>
    </row>
    <row r="9872" spans="5:11" x14ac:dyDescent="0.25">
      <c r="E9872" s="5" t="s">
        <v>206</v>
      </c>
      <c r="F9872" s="1" t="s">
        <v>117</v>
      </c>
      <c r="G9872" s="2">
        <v>44423</v>
      </c>
      <c r="H9872" s="5">
        <v>17488.110080946</v>
      </c>
      <c r="I9872" s="24" t="str">
        <f>VLOOKUP($E9872,Mapping!$A$2:$C$502,3,0)</f>
        <v>S2</v>
      </c>
      <c r="J9872" s="24" t="str">
        <f>VLOOKUP($E9872,Mapping!$A$2:$C$502,2,0)</f>
        <v>Facebook AEO BAU</v>
      </c>
      <c r="K9872" s="24" t="str">
        <f>VLOOKUP(G9872,Mapping!$E$2:$F$246,2,0)</f>
        <v>S2</v>
      </c>
    </row>
    <row r="9873" spans="5:11" x14ac:dyDescent="0.25">
      <c r="E9873" s="5" t="s">
        <v>244</v>
      </c>
      <c r="F9873" s="1" t="s">
        <v>117</v>
      </c>
      <c r="G9873" s="2">
        <v>44423</v>
      </c>
      <c r="H9873" s="5">
        <v>0</v>
      </c>
      <c r="I9873" s="24" t="str">
        <f>VLOOKUP($E9873,Mapping!$A$2:$C$502,3,0)</f>
        <v>S3</v>
      </c>
      <c r="J9873" s="24" t="str">
        <f>VLOOKUP($E9873,Mapping!$A$2:$C$502,2,0)</f>
        <v>Facebook AEO BAU</v>
      </c>
      <c r="K9873" s="24" t="str">
        <f>VLOOKUP(G9873,Mapping!$E$2:$F$246,2,0)</f>
        <v>S2</v>
      </c>
    </row>
    <row r="9874" spans="5:11" x14ac:dyDescent="0.25">
      <c r="E9874" s="5" t="s">
        <v>207</v>
      </c>
      <c r="F9874" s="1" t="s">
        <v>117</v>
      </c>
      <c r="G9874" s="2">
        <v>44423</v>
      </c>
      <c r="H9874" s="5">
        <v>0</v>
      </c>
      <c r="I9874" s="24" t="str">
        <f>VLOOKUP($E9874,Mapping!$A$2:$C$502,3,0)</f>
        <v>Pre</v>
      </c>
      <c r="J9874" s="24" t="str">
        <f>VLOOKUP($E9874,Mapping!$A$2:$C$502,2,0)</f>
        <v>Facebook AEO BAU</v>
      </c>
      <c r="K9874" s="24" t="str">
        <f>VLOOKUP(G9874,Mapping!$E$2:$F$246,2,0)</f>
        <v>S2</v>
      </c>
    </row>
    <row r="9875" spans="5:11" x14ac:dyDescent="0.25">
      <c r="E9875" s="5" t="s">
        <v>208</v>
      </c>
      <c r="F9875" s="1" t="s">
        <v>117</v>
      </c>
      <c r="G9875" s="2">
        <v>44423</v>
      </c>
      <c r="H9875" s="5">
        <v>0</v>
      </c>
      <c r="I9875" s="24" t="str">
        <f>VLOOKUP($E9875,Mapping!$A$2:$C$502,3,0)</f>
        <v>Pre</v>
      </c>
      <c r="J9875" s="24" t="str">
        <f>VLOOKUP($E9875,Mapping!$A$2:$C$502,2,0)</f>
        <v>Facebook VO AAA</v>
      </c>
      <c r="K9875" s="24" t="str">
        <f>VLOOKUP(G9875,Mapping!$E$2:$F$246,2,0)</f>
        <v>S2</v>
      </c>
    </row>
    <row r="9876" spans="5:11" x14ac:dyDescent="0.25">
      <c r="E9876" s="5" t="s">
        <v>209</v>
      </c>
      <c r="F9876" s="1" t="s">
        <v>117</v>
      </c>
      <c r="G9876" s="2">
        <v>44423</v>
      </c>
      <c r="H9876" s="5">
        <v>0</v>
      </c>
      <c r="I9876" s="24" t="str">
        <f>VLOOKUP($E9876,Mapping!$A$2:$C$502,3,0)</f>
        <v>S1</v>
      </c>
      <c r="J9876" s="24" t="str">
        <f>VLOOKUP($E9876,Mapping!$A$2:$C$502,2,0)</f>
        <v>Facebook VO AAA</v>
      </c>
      <c r="K9876" s="24" t="str">
        <f>VLOOKUP(G9876,Mapping!$E$2:$F$246,2,0)</f>
        <v>S2</v>
      </c>
    </row>
    <row r="9877" spans="5:11" x14ac:dyDescent="0.25">
      <c r="E9877" s="5" t="s">
        <v>210</v>
      </c>
      <c r="F9877" s="1" t="s">
        <v>117</v>
      </c>
      <c r="G9877" s="2">
        <v>44423</v>
      </c>
      <c r="H9877" s="5">
        <v>6487.5748039069304</v>
      </c>
      <c r="I9877" s="24" t="str">
        <f>VLOOKUP($E9877,Mapping!$A$2:$C$502,3,0)</f>
        <v>S2</v>
      </c>
      <c r="J9877" s="24" t="str">
        <f>VLOOKUP($E9877,Mapping!$A$2:$C$502,2,0)</f>
        <v>Facebook VO AAA</v>
      </c>
      <c r="K9877" s="24" t="str">
        <f>VLOOKUP(G9877,Mapping!$E$2:$F$246,2,0)</f>
        <v>S2</v>
      </c>
    </row>
    <row r="9878" spans="5:11" x14ac:dyDescent="0.25">
      <c r="E9878" s="5" t="s">
        <v>245</v>
      </c>
      <c r="F9878" s="1" t="s">
        <v>117</v>
      </c>
      <c r="G9878" s="2">
        <v>44423</v>
      </c>
      <c r="H9878" s="5">
        <v>0</v>
      </c>
      <c r="I9878" s="24" t="str">
        <f>VLOOKUP($E9878,Mapping!$A$2:$C$502,3,0)</f>
        <v>S3</v>
      </c>
      <c r="J9878" s="24" t="str">
        <f>VLOOKUP($E9878,Mapping!$A$2:$C$502,2,0)</f>
        <v>Facebook VO AAA</v>
      </c>
      <c r="K9878" s="24" t="str">
        <f>VLOOKUP(G9878,Mapping!$E$2:$F$246,2,0)</f>
        <v>S2</v>
      </c>
    </row>
    <row r="9879" spans="5:11" x14ac:dyDescent="0.25">
      <c r="E9879" s="5" t="s">
        <v>211</v>
      </c>
      <c r="F9879" s="1" t="s">
        <v>117</v>
      </c>
      <c r="G9879" s="2">
        <v>44423</v>
      </c>
      <c r="H9879" s="5">
        <v>0</v>
      </c>
      <c r="I9879" s="24" t="str">
        <f>VLOOKUP($E9879,Mapping!$A$2:$C$502,3,0)</f>
        <v>Pre</v>
      </c>
      <c r="J9879" s="24" t="str">
        <f>VLOOKUP($E9879,Mapping!$A$2:$C$502,2,0)</f>
        <v>Facebook VO BAU</v>
      </c>
      <c r="K9879" s="24" t="str">
        <f>VLOOKUP(G9879,Mapping!$E$2:$F$246,2,0)</f>
        <v>S2</v>
      </c>
    </row>
    <row r="9880" spans="5:11" x14ac:dyDescent="0.25">
      <c r="E9880" s="5" t="s">
        <v>212</v>
      </c>
      <c r="F9880" s="1" t="s">
        <v>117</v>
      </c>
      <c r="G9880" s="2">
        <v>44423</v>
      </c>
      <c r="H9880" s="5">
        <v>0</v>
      </c>
      <c r="I9880" s="24" t="str">
        <f>VLOOKUP($E9880,Mapping!$A$2:$C$502,3,0)</f>
        <v>S1</v>
      </c>
      <c r="J9880" s="24" t="str">
        <f>VLOOKUP($E9880,Mapping!$A$2:$C$502,2,0)</f>
        <v>Facebook VO BAU</v>
      </c>
      <c r="K9880" s="24" t="str">
        <f>VLOOKUP(G9880,Mapping!$E$2:$F$246,2,0)</f>
        <v>S2</v>
      </c>
    </row>
    <row r="9881" spans="5:11" x14ac:dyDescent="0.25">
      <c r="E9881" s="5" t="s">
        <v>213</v>
      </c>
      <c r="F9881" s="1" t="s">
        <v>117</v>
      </c>
      <c r="G9881" s="2">
        <v>44423</v>
      </c>
      <c r="H9881" s="5">
        <v>2702.3964204365302</v>
      </c>
      <c r="I9881" s="24" t="str">
        <f>VLOOKUP($E9881,Mapping!$A$2:$C$502,3,0)</f>
        <v>S2</v>
      </c>
      <c r="J9881" s="24" t="str">
        <f>VLOOKUP($E9881,Mapping!$A$2:$C$502,2,0)</f>
        <v>Facebook VO BAU</v>
      </c>
      <c r="K9881" s="24" t="str">
        <f>VLOOKUP(G9881,Mapping!$E$2:$F$246,2,0)</f>
        <v>S2</v>
      </c>
    </row>
    <row r="9882" spans="5:11" x14ac:dyDescent="0.25">
      <c r="E9882" s="5" t="s">
        <v>246</v>
      </c>
      <c r="F9882" s="1" t="s">
        <v>117</v>
      </c>
      <c r="G9882" s="2">
        <v>44423</v>
      </c>
      <c r="H9882" s="5">
        <v>0</v>
      </c>
      <c r="I9882" s="24" t="str">
        <f>VLOOKUP($E9882,Mapping!$A$2:$C$502,3,0)</f>
        <v>S3</v>
      </c>
      <c r="J9882" s="24" t="str">
        <f>VLOOKUP($E9882,Mapping!$A$2:$C$502,2,0)</f>
        <v>Facebook VO BAU</v>
      </c>
      <c r="K9882" s="24" t="str">
        <f>VLOOKUP(G9882,Mapping!$E$2:$F$246,2,0)</f>
        <v>S2</v>
      </c>
    </row>
    <row r="9883" spans="5:11" x14ac:dyDescent="0.25">
      <c r="E9883" s="5" t="s">
        <v>214</v>
      </c>
      <c r="F9883" s="1" t="s">
        <v>117</v>
      </c>
      <c r="G9883" s="2">
        <v>44423</v>
      </c>
      <c r="H9883" s="5">
        <v>0</v>
      </c>
      <c r="I9883" s="24" t="str">
        <f>VLOOKUP($E9883,Mapping!$A$2:$C$502,3,0)</f>
        <v>Pre</v>
      </c>
      <c r="J9883" s="24" t="str">
        <f>VLOOKUP($E9883,Mapping!$A$2:$C$502,2,0)</f>
        <v>Facebook VO Dynamic</v>
      </c>
      <c r="K9883" s="24" t="str">
        <f>VLOOKUP(G9883,Mapping!$E$2:$F$246,2,0)</f>
        <v>S2</v>
      </c>
    </row>
    <row r="9884" spans="5:11" x14ac:dyDescent="0.25">
      <c r="E9884" s="5" t="s">
        <v>215</v>
      </c>
      <c r="F9884" s="1" t="s">
        <v>117</v>
      </c>
      <c r="G9884" s="2">
        <v>44423</v>
      </c>
      <c r="H9884" s="5">
        <v>0</v>
      </c>
      <c r="I9884" s="24" t="str">
        <f>VLOOKUP($E9884,Mapping!$A$2:$C$502,3,0)</f>
        <v>S1</v>
      </c>
      <c r="J9884" s="24" t="str">
        <f>VLOOKUP($E9884,Mapping!$A$2:$C$502,2,0)</f>
        <v>Facebook VO Dynamic</v>
      </c>
      <c r="K9884" s="24" t="str">
        <f>VLOOKUP(G9884,Mapping!$E$2:$F$246,2,0)</f>
        <v>S2</v>
      </c>
    </row>
    <row r="9885" spans="5:11" x14ac:dyDescent="0.25">
      <c r="E9885" s="5" t="s">
        <v>216</v>
      </c>
      <c r="F9885" s="1" t="s">
        <v>117</v>
      </c>
      <c r="G9885" s="2">
        <v>44423</v>
      </c>
      <c r="H9885" s="5">
        <v>0</v>
      </c>
      <c r="I9885" s="24" t="str">
        <f>VLOOKUP($E9885,Mapping!$A$2:$C$502,3,0)</f>
        <v>Pre</v>
      </c>
      <c r="J9885" s="24" t="str">
        <f>VLOOKUP($E9885,Mapping!$A$2:$C$502,2,0)</f>
        <v>Google Display</v>
      </c>
      <c r="K9885" s="24" t="str">
        <f>VLOOKUP(G9885,Mapping!$E$2:$F$246,2,0)</f>
        <v>S2</v>
      </c>
    </row>
    <row r="9886" spans="5:11" x14ac:dyDescent="0.25">
      <c r="E9886" s="5" t="s">
        <v>217</v>
      </c>
      <c r="F9886" s="1" t="s">
        <v>117</v>
      </c>
      <c r="G9886" s="2">
        <v>44423</v>
      </c>
      <c r="H9886" s="5">
        <v>10704.6285067677</v>
      </c>
      <c r="I9886" s="24">
        <f>VLOOKUP($E9886,Mapping!$A$2:$C$502,3,0)</f>
        <v>0</v>
      </c>
      <c r="J9886" s="24" t="str">
        <f>VLOOKUP($E9886,Mapping!$A$2:$C$502,2,0)</f>
        <v>Google Display</v>
      </c>
      <c r="K9886" s="24" t="str">
        <f>VLOOKUP(G9886,Mapping!$E$2:$F$246,2,0)</f>
        <v>S2</v>
      </c>
    </row>
    <row r="9887" spans="5:11" x14ac:dyDescent="0.25">
      <c r="E9887" s="5" t="s">
        <v>229</v>
      </c>
      <c r="F9887" s="1" t="s">
        <v>117</v>
      </c>
      <c r="G9887" s="2">
        <v>44423</v>
      </c>
      <c r="H9887" s="5">
        <v>0</v>
      </c>
      <c r="I9887" s="24">
        <f>VLOOKUP($E9887,Mapping!$A$2:$C$502,3,0)</f>
        <v>0</v>
      </c>
      <c r="J9887" s="24" t="str">
        <f>VLOOKUP($E9887,Mapping!$A$2:$C$502,2,0)</f>
        <v>Google Display</v>
      </c>
      <c r="K9887" s="24" t="str">
        <f>VLOOKUP(G9887,Mapping!$E$2:$F$246,2,0)</f>
        <v>S2</v>
      </c>
    </row>
    <row r="9888" spans="5:11" x14ac:dyDescent="0.25">
      <c r="E9888" s="5" t="s">
        <v>218</v>
      </c>
      <c r="F9888" s="1" t="s">
        <v>117</v>
      </c>
      <c r="G9888" s="2">
        <v>44423</v>
      </c>
      <c r="H9888" s="5">
        <v>0</v>
      </c>
      <c r="I9888" s="24">
        <f>VLOOKUP($E9888,Mapping!$A$2:$C$502,3,0)</f>
        <v>0</v>
      </c>
      <c r="J9888" s="24" t="str">
        <f>VLOOKUP($E9888,Mapping!$A$2:$C$502,2,0)</f>
        <v>Google Display</v>
      </c>
      <c r="K9888" s="24" t="str">
        <f>VLOOKUP(G9888,Mapping!$E$2:$F$246,2,0)</f>
        <v>S2</v>
      </c>
    </row>
    <row r="9889" spans="5:11" x14ac:dyDescent="0.25">
      <c r="E9889" s="5" t="s">
        <v>230</v>
      </c>
      <c r="F9889" s="1" t="s">
        <v>117</v>
      </c>
      <c r="G9889" s="2">
        <v>44423</v>
      </c>
      <c r="H9889" s="5">
        <v>0</v>
      </c>
      <c r="I9889" s="24" t="str">
        <f>VLOOKUP($E9889,Mapping!$A$2:$C$502,3,0)</f>
        <v>S1</v>
      </c>
      <c r="J9889" s="24" t="str">
        <f>VLOOKUP($E9889,Mapping!$A$2:$C$502,2,0)</f>
        <v>Google Display</v>
      </c>
      <c r="K9889" s="24" t="str">
        <f>VLOOKUP(G9889,Mapping!$E$2:$F$246,2,0)</f>
        <v>S2</v>
      </c>
    </row>
    <row r="9890" spans="5:11" x14ac:dyDescent="0.25">
      <c r="E9890" s="5" t="s">
        <v>219</v>
      </c>
      <c r="F9890" s="1" t="s">
        <v>117</v>
      </c>
      <c r="G9890" s="2">
        <v>44423</v>
      </c>
      <c r="H9890" s="5">
        <v>0</v>
      </c>
      <c r="I9890" s="24" t="str">
        <f>VLOOKUP($E9890,Mapping!$A$2:$C$502,3,0)</f>
        <v>Pre</v>
      </c>
      <c r="J9890" s="24" t="str">
        <f>VLOOKUP($E9890,Mapping!$A$2:$C$502,2,0)</f>
        <v>Google Youtube</v>
      </c>
      <c r="K9890" s="24" t="str">
        <f>VLOOKUP(G9890,Mapping!$E$2:$F$246,2,0)</f>
        <v>S2</v>
      </c>
    </row>
    <row r="9891" spans="5:11" x14ac:dyDescent="0.25">
      <c r="E9891" s="5" t="s">
        <v>220</v>
      </c>
      <c r="F9891" s="1" t="s">
        <v>117</v>
      </c>
      <c r="G9891" s="2">
        <v>44423</v>
      </c>
      <c r="H9891" s="5">
        <v>47349.299271162403</v>
      </c>
      <c r="I9891" s="24">
        <f>VLOOKUP($E9891,Mapping!$A$2:$C$502,3,0)</f>
        <v>0</v>
      </c>
      <c r="J9891" s="24" t="str">
        <f>VLOOKUP($E9891,Mapping!$A$2:$C$502,2,0)</f>
        <v>Google Youtube</v>
      </c>
      <c r="K9891" s="24" t="str">
        <f>VLOOKUP(G9891,Mapping!$E$2:$F$246,2,0)</f>
        <v>S2</v>
      </c>
    </row>
    <row r="9892" spans="5:11" x14ac:dyDescent="0.25">
      <c r="E9892" s="5" t="s">
        <v>231</v>
      </c>
      <c r="F9892" s="1" t="s">
        <v>117</v>
      </c>
      <c r="G9892" s="2">
        <v>44423</v>
      </c>
      <c r="H9892" s="5">
        <v>9383.0135362992696</v>
      </c>
      <c r="I9892" s="24">
        <f>VLOOKUP($E9892,Mapping!$A$2:$C$502,3,0)</f>
        <v>0</v>
      </c>
      <c r="J9892" s="24" t="str">
        <f>VLOOKUP($E9892,Mapping!$A$2:$C$502,2,0)</f>
        <v>Google Youtube</v>
      </c>
      <c r="K9892" s="24" t="str">
        <f>VLOOKUP(G9892,Mapping!$E$2:$F$246,2,0)</f>
        <v>S2</v>
      </c>
    </row>
    <row r="9893" spans="5:11" x14ac:dyDescent="0.25">
      <c r="E9893" s="5" t="s">
        <v>221</v>
      </c>
      <c r="F9893" s="1" t="s">
        <v>117</v>
      </c>
      <c r="G9893" s="2">
        <v>44423</v>
      </c>
      <c r="H9893" s="5">
        <v>0</v>
      </c>
      <c r="I9893" s="24">
        <f>VLOOKUP($E9893,Mapping!$A$2:$C$502,3,0)</f>
        <v>0</v>
      </c>
      <c r="J9893" s="24" t="str">
        <f>VLOOKUP($E9893,Mapping!$A$2:$C$502,2,0)</f>
        <v>Google Youtube</v>
      </c>
      <c r="K9893" s="24" t="str">
        <f>VLOOKUP(G9893,Mapping!$E$2:$F$246,2,0)</f>
        <v>S2</v>
      </c>
    </row>
    <row r="9894" spans="5:11" x14ac:dyDescent="0.25">
      <c r="E9894" s="5" t="s">
        <v>232</v>
      </c>
      <c r="F9894" s="1" t="s">
        <v>117</v>
      </c>
      <c r="G9894" s="2">
        <v>44423</v>
      </c>
      <c r="H9894" s="5">
        <v>0</v>
      </c>
      <c r="I9894" s="24" t="str">
        <f>VLOOKUP($E9894,Mapping!$A$2:$C$502,3,0)</f>
        <v>S1</v>
      </c>
      <c r="J9894" s="24" t="str">
        <f>VLOOKUP($E9894,Mapping!$A$2:$C$502,2,0)</f>
        <v>Google Youtube</v>
      </c>
      <c r="K9894" s="24" t="str">
        <f>VLOOKUP(G9894,Mapping!$E$2:$F$246,2,0)</f>
        <v>S2</v>
      </c>
    </row>
    <row r="9895" spans="5:11" x14ac:dyDescent="0.25">
      <c r="E9895" s="5" t="s">
        <v>73</v>
      </c>
      <c r="F9895" s="1" t="s">
        <v>117</v>
      </c>
      <c r="G9895" s="2">
        <v>44423</v>
      </c>
      <c r="H9895" s="5">
        <v>282876.95580592903</v>
      </c>
      <c r="I9895" s="24">
        <f>VLOOKUP($E9895,Mapping!$A$2:$C$502,3,0)</f>
        <v>0</v>
      </c>
      <c r="J9895" s="24">
        <f>VLOOKUP($E9895,Mapping!$A$2:$C$502,2,0)</f>
        <v>0</v>
      </c>
      <c r="K9895" s="24" t="str">
        <f>VLOOKUP(G9895,Mapping!$E$2:$F$246,2,0)</f>
        <v>S2</v>
      </c>
    </row>
    <row r="9896" spans="5:11" x14ac:dyDescent="0.25">
      <c r="E9896" s="5" t="s">
        <v>149</v>
      </c>
      <c r="F9896" s="1" t="s">
        <v>117</v>
      </c>
      <c r="G9896" s="2">
        <v>44423</v>
      </c>
      <c r="H9896" s="5">
        <v>0</v>
      </c>
      <c r="I9896" s="24">
        <f>VLOOKUP($E9896,Mapping!$A$2:$C$502,3,0)</f>
        <v>0</v>
      </c>
      <c r="J9896" s="24" t="str">
        <f>VLOOKUP($E9896,Mapping!$A$2:$C$502,2,0)</f>
        <v>Event After Effect</v>
      </c>
      <c r="K9896" s="24" t="str">
        <f>VLOOKUP(G9896,Mapping!$E$2:$F$246,2,0)</f>
        <v>S2</v>
      </c>
    </row>
    <row r="9897" spans="5:11" x14ac:dyDescent="0.25">
      <c r="E9897" s="5" t="s">
        <v>150</v>
      </c>
      <c r="F9897" s="1" t="s">
        <v>117</v>
      </c>
      <c r="G9897" s="2">
        <v>44423</v>
      </c>
      <c r="H9897" s="5">
        <v>0</v>
      </c>
      <c r="I9897" s="24">
        <f>VLOOKUP($E9897,Mapping!$A$2:$C$502,3,0)</f>
        <v>0</v>
      </c>
      <c r="J9897" s="24" t="str">
        <f>VLOOKUP($E9897,Mapping!$A$2:$C$502,2,0)</f>
        <v>Internal Event</v>
      </c>
      <c r="K9897" s="24" t="str">
        <f>VLOOKUP(G9897,Mapping!$E$2:$F$246,2,0)</f>
        <v>S2</v>
      </c>
    </row>
    <row r="9898" spans="5:11" x14ac:dyDescent="0.25">
      <c r="E9898" s="5" t="s">
        <v>151</v>
      </c>
      <c r="F9898" s="1" t="s">
        <v>117</v>
      </c>
      <c r="G9898" s="2">
        <v>44423</v>
      </c>
      <c r="H9898" s="5">
        <v>0</v>
      </c>
      <c r="I9898" s="24">
        <f>VLOOKUP($E9898,Mapping!$A$2:$C$502,3,0)</f>
        <v>0</v>
      </c>
      <c r="J9898" s="24" t="str">
        <f>VLOOKUP($E9898,Mapping!$A$2:$C$502,2,0)</f>
        <v>Internal Event</v>
      </c>
      <c r="K9898" s="24" t="str">
        <f>VLOOKUP(G9898,Mapping!$E$2:$F$246,2,0)</f>
        <v>S2</v>
      </c>
    </row>
    <row r="9899" spans="5:11" x14ac:dyDescent="0.25">
      <c r="E9899" s="5" t="s">
        <v>152</v>
      </c>
      <c r="F9899" s="1" t="s">
        <v>117</v>
      </c>
      <c r="G9899" s="2">
        <v>44423</v>
      </c>
      <c r="H9899" s="5">
        <v>0</v>
      </c>
      <c r="I9899" s="24">
        <f>VLOOKUP($E9899,Mapping!$A$2:$C$502,3,0)</f>
        <v>0</v>
      </c>
      <c r="J9899" s="24" t="str">
        <f>VLOOKUP($E9899,Mapping!$A$2:$C$502,2,0)</f>
        <v>Internal Event</v>
      </c>
      <c r="K9899" s="24" t="str">
        <f>VLOOKUP(G9899,Mapping!$E$2:$F$246,2,0)</f>
        <v>S2</v>
      </c>
    </row>
    <row r="9900" spans="5:11" x14ac:dyDescent="0.25">
      <c r="E9900" s="5" t="s">
        <v>153</v>
      </c>
      <c r="F9900" s="1" t="s">
        <v>117</v>
      </c>
      <c r="G9900" s="2">
        <v>44423</v>
      </c>
      <c r="H9900" s="5">
        <v>0</v>
      </c>
      <c r="I9900" s="24">
        <f>VLOOKUP($E9900,Mapping!$A$2:$C$502,3,0)</f>
        <v>0</v>
      </c>
      <c r="J9900" s="24" t="str">
        <f>VLOOKUP($E9900,Mapping!$A$2:$C$502,2,0)</f>
        <v>Monday Effect</v>
      </c>
      <c r="K9900" s="24" t="str">
        <f>VLOOKUP(G9900,Mapping!$E$2:$F$246,2,0)</f>
        <v>S2</v>
      </c>
    </row>
    <row r="9901" spans="5:11" x14ac:dyDescent="0.25">
      <c r="E9901" s="5" t="s">
        <v>154</v>
      </c>
      <c r="F9901" s="1" t="s">
        <v>117</v>
      </c>
      <c r="G9901" s="2">
        <v>44423</v>
      </c>
      <c r="H9901" s="5">
        <v>0</v>
      </c>
      <c r="I9901" s="24">
        <f>VLOOKUP($E9901,Mapping!$A$2:$C$502,3,0)</f>
        <v>0</v>
      </c>
      <c r="J9901" s="24" t="str">
        <f>VLOOKUP($E9901,Mapping!$A$2:$C$502,2,0)</f>
        <v>New Content</v>
      </c>
      <c r="K9901" s="24" t="str">
        <f>VLOOKUP(G9901,Mapping!$E$2:$F$246,2,0)</f>
        <v>S2</v>
      </c>
    </row>
    <row r="9902" spans="5:11" x14ac:dyDescent="0.25">
      <c r="E9902" s="5" t="s">
        <v>155</v>
      </c>
      <c r="F9902" s="1" t="s">
        <v>117</v>
      </c>
      <c r="G9902" s="2">
        <v>44423</v>
      </c>
      <c r="H9902" s="5">
        <v>0</v>
      </c>
      <c r="I9902" s="24">
        <f>VLOOKUP($E9902,Mapping!$A$2:$C$502,3,0)</f>
        <v>0</v>
      </c>
      <c r="J9902" s="24" t="str">
        <f>VLOOKUP($E9902,Mapping!$A$2:$C$502,2,0)</f>
        <v>Internal Event</v>
      </c>
      <c r="K9902" s="24" t="str">
        <f>VLOOKUP(G9902,Mapping!$E$2:$F$246,2,0)</f>
        <v>S2</v>
      </c>
    </row>
    <row r="9903" spans="5:11" x14ac:dyDescent="0.25">
      <c r="E9903" s="5" t="s">
        <v>156</v>
      </c>
      <c r="F9903" s="1" t="s">
        <v>117</v>
      </c>
      <c r="G9903" s="2">
        <v>44423</v>
      </c>
      <c r="H9903" s="5">
        <v>0</v>
      </c>
      <c r="I9903" s="24">
        <f>VLOOKUP($E9903,Mapping!$A$2:$C$502,3,0)</f>
        <v>0</v>
      </c>
      <c r="J9903" s="24" t="str">
        <f>VLOOKUP($E9903,Mapping!$A$2:$C$502,2,0)</f>
        <v>Internal Event</v>
      </c>
      <c r="K9903" s="24" t="str">
        <f>VLOOKUP(G9903,Mapping!$E$2:$F$246,2,0)</f>
        <v>S2</v>
      </c>
    </row>
    <row r="9904" spans="5:11" x14ac:dyDescent="0.25">
      <c r="E9904" s="5" t="s">
        <v>233</v>
      </c>
      <c r="F9904" s="1" t="s">
        <v>117</v>
      </c>
      <c r="G9904" s="2">
        <v>44423</v>
      </c>
      <c r="H9904" s="5">
        <v>90.885654773792396</v>
      </c>
      <c r="I9904" s="24" t="str">
        <f>VLOOKUP($E9904,Mapping!$A$2:$C$502,3,0)</f>
        <v>S2</v>
      </c>
      <c r="J9904" s="24" t="str">
        <f>VLOOKUP($E9904,Mapping!$A$2:$C$502,2,0)</f>
        <v>Reddit</v>
      </c>
      <c r="K9904" s="24" t="str">
        <f>VLOOKUP(G9904,Mapping!$E$2:$F$246,2,0)</f>
        <v>S2</v>
      </c>
    </row>
    <row r="9905" spans="5:11" x14ac:dyDescent="0.25">
      <c r="E9905" s="5" t="s">
        <v>158</v>
      </c>
      <c r="F9905" s="1" t="s">
        <v>117</v>
      </c>
      <c r="G9905" s="2">
        <v>44423</v>
      </c>
      <c r="H9905" s="5">
        <v>0</v>
      </c>
      <c r="I9905" s="24">
        <f>VLOOKUP($E9905,Mapping!$A$2:$C$502,3,0)</f>
        <v>0</v>
      </c>
      <c r="J9905" s="24" t="str">
        <f>VLOOKUP($E9905,Mapping!$A$2:$C$502,2,0)</f>
        <v>Internal Event</v>
      </c>
      <c r="K9905" s="24" t="str">
        <f>VLOOKUP(G9905,Mapping!$E$2:$F$246,2,0)</f>
        <v>S2</v>
      </c>
    </row>
    <row r="9906" spans="5:11" x14ac:dyDescent="0.25">
      <c r="E9906" s="5" t="s">
        <v>159</v>
      </c>
      <c r="F9906" s="1" t="s">
        <v>117</v>
      </c>
      <c r="G9906" s="2">
        <v>44423</v>
      </c>
      <c r="H9906" s="5">
        <v>0</v>
      </c>
      <c r="I9906" s="24">
        <f>VLOOKUP($E9906,Mapping!$A$2:$C$502,3,0)</f>
        <v>0</v>
      </c>
      <c r="J9906" s="24" t="str">
        <f>VLOOKUP($E9906,Mapping!$A$2:$C$502,2,0)</f>
        <v>Event After Effect</v>
      </c>
      <c r="K9906" s="24" t="str">
        <f>VLOOKUP(G9906,Mapping!$E$2:$F$246,2,0)</f>
        <v>S2</v>
      </c>
    </row>
    <row r="9907" spans="5:11" x14ac:dyDescent="0.25">
      <c r="E9907" s="5" t="s">
        <v>160</v>
      </c>
      <c r="F9907" s="1" t="s">
        <v>117</v>
      </c>
      <c r="G9907" s="2">
        <v>44423</v>
      </c>
      <c r="H9907" s="5">
        <v>0</v>
      </c>
      <c r="I9907" s="24">
        <f>VLOOKUP($E9907,Mapping!$A$2:$C$502,3,0)</f>
        <v>0</v>
      </c>
      <c r="J9907" s="24" t="str">
        <f>VLOOKUP($E9907,Mapping!$A$2:$C$502,2,0)</f>
        <v>Event After Effect</v>
      </c>
      <c r="K9907" s="24" t="str">
        <f>VLOOKUP(G9907,Mapping!$E$2:$F$246,2,0)</f>
        <v>S2</v>
      </c>
    </row>
    <row r="9908" spans="5:11" x14ac:dyDescent="0.25">
      <c r="E9908" s="5" t="s">
        <v>161</v>
      </c>
      <c r="F9908" s="1" t="s">
        <v>117</v>
      </c>
      <c r="G9908" s="2">
        <v>44423</v>
      </c>
      <c r="H9908" s="5">
        <v>0</v>
      </c>
      <c r="I9908" s="24">
        <f>VLOOKUP($E9908,Mapping!$A$2:$C$502,3,0)</f>
        <v>0</v>
      </c>
      <c r="J9908" s="24" t="str">
        <f>VLOOKUP($E9908,Mapping!$A$2:$C$502,2,0)</f>
        <v>Internal Event</v>
      </c>
      <c r="K9908" s="24" t="str">
        <f>VLOOKUP(G9908,Mapping!$E$2:$F$246,2,0)</f>
        <v>S2</v>
      </c>
    </row>
    <row r="9909" spans="5:11" x14ac:dyDescent="0.25">
      <c r="E9909" s="5" t="s">
        <v>162</v>
      </c>
      <c r="F9909" s="1" t="s">
        <v>117</v>
      </c>
      <c r="G9909" s="2">
        <v>44423</v>
      </c>
      <c r="H9909" s="5">
        <v>0</v>
      </c>
      <c r="I9909" s="24">
        <f>VLOOKUP($E9909,Mapping!$A$2:$C$502,3,0)</f>
        <v>0</v>
      </c>
      <c r="J9909" s="24" t="str">
        <f>VLOOKUP($E9909,Mapping!$A$2:$C$502,2,0)</f>
        <v>Tuesday Effect</v>
      </c>
      <c r="K9909" s="24" t="str">
        <f>VLOOKUP(G9909,Mapping!$E$2:$F$246,2,0)</f>
        <v>S2</v>
      </c>
    </row>
    <row r="9910" spans="5:11" x14ac:dyDescent="0.25">
      <c r="E9910" s="5" t="s">
        <v>222</v>
      </c>
      <c r="F9910" s="1" t="s">
        <v>117</v>
      </c>
      <c r="G9910" s="2">
        <v>44423</v>
      </c>
      <c r="H9910" s="5">
        <v>0</v>
      </c>
      <c r="I9910" s="24" t="str">
        <f>VLOOKUP($E9910,Mapping!$A$2:$C$502,3,0)</f>
        <v>Pre</v>
      </c>
      <c r="J9910" s="24" t="str">
        <f>VLOOKUP($E9910,Mapping!$A$2:$C$502,2,0)</f>
        <v>Unity</v>
      </c>
      <c r="K9910" s="24" t="str">
        <f>VLOOKUP(G9910,Mapping!$E$2:$F$246,2,0)</f>
        <v>S2</v>
      </c>
    </row>
    <row r="9911" spans="5:11" x14ac:dyDescent="0.25">
      <c r="E9911" s="5" t="s">
        <v>234</v>
      </c>
      <c r="F9911" s="1" t="s">
        <v>117</v>
      </c>
      <c r="G9911" s="2">
        <v>44423</v>
      </c>
      <c r="H9911" s="5">
        <v>0</v>
      </c>
      <c r="I9911" s="24" t="str">
        <f>VLOOKUP($E9911,Mapping!$A$2:$C$502,3,0)</f>
        <v>S1</v>
      </c>
      <c r="J9911" s="24" t="str">
        <f>VLOOKUP($E9911,Mapping!$A$2:$C$502,2,0)</f>
        <v>Unity</v>
      </c>
      <c r="K9911" s="24" t="str">
        <f>VLOOKUP(G9911,Mapping!$E$2:$F$246,2,0)</f>
        <v>S2</v>
      </c>
    </row>
    <row r="9912" spans="5:11" x14ac:dyDescent="0.25">
      <c r="E9912" s="5" t="s">
        <v>235</v>
      </c>
      <c r="F9912" s="1" t="s">
        <v>117</v>
      </c>
      <c r="G9912" s="2">
        <v>44423</v>
      </c>
      <c r="H9912" s="5">
        <v>3642.5489136474498</v>
      </c>
      <c r="I9912" s="24" t="str">
        <f>VLOOKUP($E9912,Mapping!$A$2:$C$502,3,0)</f>
        <v>S2</v>
      </c>
      <c r="J9912" s="24" t="str">
        <f>VLOOKUP($E9912,Mapping!$A$2:$C$502,2,0)</f>
        <v>Unity</v>
      </c>
      <c r="K9912" s="24" t="str">
        <f>VLOOKUP(G9912,Mapping!$E$2:$F$246,2,0)</f>
        <v>S2</v>
      </c>
    </row>
    <row r="9913" spans="5:11" x14ac:dyDescent="0.25">
      <c r="E9913" s="5" t="s">
        <v>247</v>
      </c>
      <c r="F9913" s="1" t="s">
        <v>117</v>
      </c>
      <c r="G9913" s="2">
        <v>44423</v>
      </c>
      <c r="H9913" s="5">
        <v>0</v>
      </c>
      <c r="I9913" s="24" t="str">
        <f>VLOOKUP($E9913,Mapping!$A$2:$C$502,3,0)</f>
        <v>S3</v>
      </c>
      <c r="J9913" s="24" t="str">
        <f>VLOOKUP($E9913,Mapping!$A$2:$C$502,2,0)</f>
        <v>Unity</v>
      </c>
      <c r="K9913" s="24" t="str">
        <f>VLOOKUP(G9913,Mapping!$E$2:$F$246,2,0)</f>
        <v>S2</v>
      </c>
    </row>
    <row r="9914" spans="5:11" x14ac:dyDescent="0.25">
      <c r="E9914" s="5" t="s">
        <v>200</v>
      </c>
      <c r="F9914" s="1" t="s">
        <v>117</v>
      </c>
      <c r="G9914" s="2">
        <v>44424</v>
      </c>
      <c r="H9914" s="5">
        <v>406.27259614981199</v>
      </c>
      <c r="I9914" s="24">
        <f>VLOOKUP($E9914,Mapping!$A$2:$C$502,3,0)</f>
        <v>0</v>
      </c>
      <c r="J9914" s="24" t="str">
        <f>VLOOKUP($E9914,Mapping!$A$2:$C$502,2,0)</f>
        <v>Apple Search</v>
      </c>
      <c r="K9914" s="24" t="str">
        <f>VLOOKUP(G9914,Mapping!$E$2:$F$246,2,0)</f>
        <v>S2</v>
      </c>
    </row>
    <row r="9915" spans="5:11" x14ac:dyDescent="0.25">
      <c r="E9915" s="5" t="s">
        <v>227</v>
      </c>
      <c r="F9915" s="1" t="s">
        <v>117</v>
      </c>
      <c r="G9915" s="2">
        <v>44424</v>
      </c>
      <c r="H9915" s="5">
        <v>12259.387276019101</v>
      </c>
      <c r="I9915" s="24">
        <f>VLOOKUP($E9915,Mapping!$A$2:$C$502,3,0)</f>
        <v>0</v>
      </c>
      <c r="J9915" s="24" t="str">
        <f>VLOOKUP($E9915,Mapping!$A$2:$C$502,2,0)</f>
        <v>Applovin Rewarded</v>
      </c>
      <c r="K9915" s="24" t="str">
        <f>VLOOKUP(G9915,Mapping!$E$2:$F$246,2,0)</f>
        <v>S2</v>
      </c>
    </row>
    <row r="9916" spans="5:11" x14ac:dyDescent="0.25">
      <c r="E9916" s="5" t="s">
        <v>201</v>
      </c>
      <c r="F9916" s="1" t="s">
        <v>117</v>
      </c>
      <c r="G9916" s="2">
        <v>44424</v>
      </c>
      <c r="H9916" s="5">
        <v>4753.7548964609005</v>
      </c>
      <c r="I9916" s="24">
        <f>VLOOKUP($E9916,Mapping!$A$2:$C$502,3,0)</f>
        <v>0</v>
      </c>
      <c r="J9916" s="24" t="str">
        <f>VLOOKUP($E9916,Mapping!$A$2:$C$502,2,0)</f>
        <v>Applovin Video</v>
      </c>
      <c r="K9916" s="24" t="str">
        <f>VLOOKUP(G9916,Mapping!$E$2:$F$246,2,0)</f>
        <v>S2</v>
      </c>
    </row>
    <row r="9917" spans="5:11" x14ac:dyDescent="0.25">
      <c r="E9917" s="5" t="s">
        <v>143</v>
      </c>
      <c r="F9917" s="1" t="s">
        <v>117</v>
      </c>
      <c r="G9917" s="2">
        <v>44424</v>
      </c>
      <c r="H9917" s="5">
        <v>0</v>
      </c>
      <c r="I9917" s="24">
        <f>VLOOKUP($E9917,Mapping!$A$2:$C$502,3,0)</f>
        <v>0</v>
      </c>
      <c r="J9917" s="24" t="str">
        <f>VLOOKUP($E9917,Mapping!$A$2:$C$502,2,0)</f>
        <v>Bug Fix</v>
      </c>
      <c r="K9917" s="24" t="str">
        <f>VLOOKUP(G9917,Mapping!$E$2:$F$246,2,0)</f>
        <v>S2</v>
      </c>
    </row>
    <row r="9918" spans="5:11" x14ac:dyDescent="0.25">
      <c r="E9918" s="5" t="s">
        <v>144</v>
      </c>
      <c r="F9918" s="1" t="s">
        <v>117</v>
      </c>
      <c r="G9918" s="2">
        <v>44424</v>
      </c>
      <c r="H9918" s="5">
        <v>0</v>
      </c>
      <c r="I9918" s="24">
        <f>VLOOKUP($E9918,Mapping!$A$2:$C$502,3,0)</f>
        <v>0</v>
      </c>
      <c r="J9918" s="24" t="str">
        <f>VLOOKUP($E9918,Mapping!$A$2:$C$502,2,0)</f>
        <v>Bug Fix</v>
      </c>
      <c r="K9918" s="24" t="str">
        <f>VLOOKUP(G9918,Mapping!$E$2:$F$246,2,0)</f>
        <v>S2</v>
      </c>
    </row>
    <row r="9919" spans="5:11" x14ac:dyDescent="0.25">
      <c r="E9919" s="5" t="s">
        <v>226</v>
      </c>
      <c r="F9919" s="1" t="s">
        <v>117</v>
      </c>
      <c r="G9919" s="2">
        <v>44424</v>
      </c>
      <c r="H9919" s="5">
        <v>0</v>
      </c>
      <c r="I9919" s="24">
        <f>VLOOKUP($E9919,Mapping!$A$2:$C$502,3,0)</f>
        <v>0</v>
      </c>
      <c r="J9919" s="24" t="str">
        <f>VLOOKUP($E9919,Mapping!$A$2:$C$502,2,0)</f>
        <v>Bug Fix</v>
      </c>
      <c r="K9919" s="24" t="str">
        <f>VLOOKUP(G9919,Mapping!$E$2:$F$246,2,0)</f>
        <v>S2</v>
      </c>
    </row>
    <row r="9920" spans="5:11" x14ac:dyDescent="0.25">
      <c r="E9920" s="5" t="s">
        <v>146</v>
      </c>
      <c r="F9920" s="1" t="s">
        <v>117</v>
      </c>
      <c r="G9920" s="2">
        <v>44424</v>
      </c>
      <c r="H9920" s="5">
        <v>0</v>
      </c>
      <c r="I9920" s="24">
        <f>VLOOKUP($E9920,Mapping!$A$2:$C$502,3,0)</f>
        <v>0</v>
      </c>
      <c r="J9920" s="24" t="str">
        <f>VLOOKUP($E9920,Mapping!$A$2:$C$502,2,0)</f>
        <v>Event After Effect</v>
      </c>
      <c r="K9920" s="24" t="str">
        <f>VLOOKUP(G9920,Mapping!$E$2:$F$246,2,0)</f>
        <v>S2</v>
      </c>
    </row>
    <row r="9921" spans="5:11" x14ac:dyDescent="0.25">
      <c r="E9921" s="5" t="s">
        <v>228</v>
      </c>
      <c r="F9921" s="1" t="s">
        <v>117</v>
      </c>
      <c r="G9921" s="2">
        <v>44424</v>
      </c>
      <c r="H9921" s="5">
        <v>2381.7193519172502</v>
      </c>
      <c r="I9921" s="24">
        <f>VLOOKUP($E9921,Mapping!$A$2:$C$502,3,0)</f>
        <v>0</v>
      </c>
      <c r="J9921" s="24" t="str">
        <f>VLOOKUP($E9921,Mapping!$A$2:$C$502,2,0)</f>
        <v>Bytedance Global</v>
      </c>
      <c r="K9921" s="24" t="str">
        <f>VLOOKUP(G9921,Mapping!$E$2:$F$246,2,0)</f>
        <v>S2</v>
      </c>
    </row>
    <row r="9922" spans="5:11" x14ac:dyDescent="0.25">
      <c r="E9922" s="5" t="s">
        <v>180</v>
      </c>
      <c r="F9922" s="1" t="s">
        <v>117</v>
      </c>
      <c r="G9922" s="2">
        <v>44424</v>
      </c>
      <c r="H9922" s="5">
        <v>-11764.474138084401</v>
      </c>
      <c r="I9922" s="24">
        <f>VLOOKUP($E9922,Mapping!$A$2:$C$502,3,0)</f>
        <v>0</v>
      </c>
      <c r="J9922" s="24" t="str">
        <f>VLOOKUP($E9922,Mapping!$A$2:$C$502,2,0)</f>
        <v>Lords Mobile</v>
      </c>
      <c r="K9922" s="24" t="str">
        <f>VLOOKUP(G9922,Mapping!$E$2:$F$246,2,0)</f>
        <v>S2</v>
      </c>
    </row>
    <row r="9923" spans="5:11" x14ac:dyDescent="0.25">
      <c r="E9923" s="5" t="s">
        <v>181</v>
      </c>
      <c r="F9923" s="1" t="s">
        <v>117</v>
      </c>
      <c r="G9923" s="2">
        <v>44424</v>
      </c>
      <c r="H9923" s="5">
        <v>-4087.3856542858798</v>
      </c>
      <c r="I9923" s="24">
        <f>VLOOKUP($E9923,Mapping!$A$2:$C$502,3,0)</f>
        <v>0</v>
      </c>
      <c r="J9923" s="24" t="str">
        <f>VLOOKUP($E9923,Mapping!$A$2:$C$502,2,0)</f>
        <v>Rise of Kingdom</v>
      </c>
      <c r="K9923" s="24" t="str">
        <f>VLOOKUP(G9923,Mapping!$E$2:$F$246,2,0)</f>
        <v>S2</v>
      </c>
    </row>
    <row r="9924" spans="5:11" x14ac:dyDescent="0.25">
      <c r="E9924" s="5" t="s">
        <v>182</v>
      </c>
      <c r="F9924" s="1" t="s">
        <v>117</v>
      </c>
      <c r="G9924" s="2">
        <v>44424</v>
      </c>
      <c r="H9924" s="5">
        <v>-18233.822196698398</v>
      </c>
      <c r="I9924" s="24">
        <f>VLOOKUP($E9924,Mapping!$A$2:$C$502,3,0)</f>
        <v>0</v>
      </c>
      <c r="J9924" s="24" t="str">
        <f>VLOOKUP($E9924,Mapping!$A$2:$C$502,2,0)</f>
        <v>West Game</v>
      </c>
      <c r="K9924" s="24" t="str">
        <f>VLOOKUP(G9924,Mapping!$E$2:$F$246,2,0)</f>
        <v>S2</v>
      </c>
    </row>
    <row r="9925" spans="5:11" x14ac:dyDescent="0.25">
      <c r="E9925" s="5" t="s">
        <v>148</v>
      </c>
      <c r="F9925" s="1" t="s">
        <v>117</v>
      </c>
      <c r="G9925" s="2">
        <v>44424</v>
      </c>
      <c r="H9925" s="5">
        <v>0</v>
      </c>
      <c r="I9925" s="24">
        <f>VLOOKUP($E9925,Mapping!$A$2:$C$502,3,0)</f>
        <v>0</v>
      </c>
      <c r="J9925" s="24" t="str">
        <f>VLOOKUP($E9925,Mapping!$A$2:$C$502,2,0)</f>
        <v>Event After Effect</v>
      </c>
      <c r="K9925" s="24" t="str">
        <f>VLOOKUP(G9925,Mapping!$E$2:$F$246,2,0)</f>
        <v>S2</v>
      </c>
    </row>
    <row r="9926" spans="5:11" x14ac:dyDescent="0.25">
      <c r="E9926" s="5" t="s">
        <v>202</v>
      </c>
      <c r="F9926" s="1" t="s">
        <v>117</v>
      </c>
      <c r="G9926" s="2">
        <v>44424</v>
      </c>
      <c r="H9926" s="5">
        <v>0</v>
      </c>
      <c r="I9926" s="24" t="str">
        <f>VLOOKUP($E9926,Mapping!$A$2:$C$502,3,0)</f>
        <v>S1</v>
      </c>
      <c r="J9926" s="24" t="str">
        <f>VLOOKUP($E9926,Mapping!$A$2:$C$502,2,0)</f>
        <v>Facebook AEO AAA</v>
      </c>
      <c r="K9926" s="24" t="str">
        <f>VLOOKUP(G9926,Mapping!$E$2:$F$246,2,0)</f>
        <v>S2</v>
      </c>
    </row>
    <row r="9927" spans="5:11" x14ac:dyDescent="0.25">
      <c r="E9927" s="5" t="s">
        <v>203</v>
      </c>
      <c r="F9927" s="1" t="s">
        <v>117</v>
      </c>
      <c r="G9927" s="2">
        <v>44424</v>
      </c>
      <c r="H9927" s="5">
        <v>4325.4975457892297</v>
      </c>
      <c r="I9927" s="24" t="str">
        <f>VLOOKUP($E9927,Mapping!$A$2:$C$502,3,0)</f>
        <v>S2</v>
      </c>
      <c r="J9927" s="24" t="str">
        <f>VLOOKUP($E9927,Mapping!$A$2:$C$502,2,0)</f>
        <v>Facebook AEO AAA</v>
      </c>
      <c r="K9927" s="24" t="str">
        <f>VLOOKUP(G9927,Mapping!$E$2:$F$246,2,0)</f>
        <v>S2</v>
      </c>
    </row>
    <row r="9928" spans="5:11" x14ac:dyDescent="0.25">
      <c r="E9928" s="5" t="s">
        <v>243</v>
      </c>
      <c r="F9928" s="1" t="s">
        <v>117</v>
      </c>
      <c r="G9928" s="2">
        <v>44424</v>
      </c>
      <c r="H9928" s="5">
        <v>0</v>
      </c>
      <c r="I9928" s="24" t="str">
        <f>VLOOKUP($E9928,Mapping!$A$2:$C$502,3,0)</f>
        <v>S3</v>
      </c>
      <c r="J9928" s="24" t="str">
        <f>VLOOKUP($E9928,Mapping!$A$2:$C$502,2,0)</f>
        <v>Facebook AEO AAA</v>
      </c>
      <c r="K9928" s="24" t="str">
        <f>VLOOKUP(G9928,Mapping!$E$2:$F$246,2,0)</f>
        <v>S2</v>
      </c>
    </row>
    <row r="9929" spans="5:11" x14ac:dyDescent="0.25">
      <c r="E9929" s="5" t="s">
        <v>204</v>
      </c>
      <c r="F9929" s="1" t="s">
        <v>117</v>
      </c>
      <c r="G9929" s="2">
        <v>44424</v>
      </c>
      <c r="H9929" s="5">
        <v>0</v>
      </c>
      <c r="I9929" s="24" t="str">
        <f>VLOOKUP($E9929,Mapping!$A$2:$C$502,3,0)</f>
        <v>Pre</v>
      </c>
      <c r="J9929" s="24" t="str">
        <f>VLOOKUP($E9929,Mapping!$A$2:$C$502,2,0)</f>
        <v>Facebook AEO AAA</v>
      </c>
      <c r="K9929" s="24" t="str">
        <f>VLOOKUP(G9929,Mapping!$E$2:$F$246,2,0)</f>
        <v>S2</v>
      </c>
    </row>
    <row r="9930" spans="5:11" x14ac:dyDescent="0.25">
      <c r="E9930" s="5" t="s">
        <v>205</v>
      </c>
      <c r="F9930" s="1" t="s">
        <v>117</v>
      </c>
      <c r="G9930" s="2">
        <v>44424</v>
      </c>
      <c r="H9930" s="5">
        <v>0</v>
      </c>
      <c r="I9930" s="24" t="str">
        <f>VLOOKUP($E9930,Mapping!$A$2:$C$502,3,0)</f>
        <v>S1</v>
      </c>
      <c r="J9930" s="24" t="str">
        <f>VLOOKUP($E9930,Mapping!$A$2:$C$502,2,0)</f>
        <v>Facebook AEO BAU</v>
      </c>
      <c r="K9930" s="24" t="str">
        <f>VLOOKUP(G9930,Mapping!$E$2:$F$246,2,0)</f>
        <v>S2</v>
      </c>
    </row>
    <row r="9931" spans="5:11" x14ac:dyDescent="0.25">
      <c r="E9931" s="5" t="s">
        <v>206</v>
      </c>
      <c r="F9931" s="1" t="s">
        <v>117</v>
      </c>
      <c r="G9931" s="2">
        <v>44424</v>
      </c>
      <c r="H9931" s="5">
        <v>14823.579129853</v>
      </c>
      <c r="I9931" s="24" t="str">
        <f>VLOOKUP($E9931,Mapping!$A$2:$C$502,3,0)</f>
        <v>S2</v>
      </c>
      <c r="J9931" s="24" t="str">
        <f>VLOOKUP($E9931,Mapping!$A$2:$C$502,2,0)</f>
        <v>Facebook AEO BAU</v>
      </c>
      <c r="K9931" s="24" t="str">
        <f>VLOOKUP(G9931,Mapping!$E$2:$F$246,2,0)</f>
        <v>S2</v>
      </c>
    </row>
    <row r="9932" spans="5:11" x14ac:dyDescent="0.25">
      <c r="E9932" s="5" t="s">
        <v>244</v>
      </c>
      <c r="F9932" s="1" t="s">
        <v>117</v>
      </c>
      <c r="G9932" s="2">
        <v>44424</v>
      </c>
      <c r="H9932" s="5">
        <v>0</v>
      </c>
      <c r="I9932" s="24" t="str">
        <f>VLOOKUP($E9932,Mapping!$A$2:$C$502,3,0)</f>
        <v>S3</v>
      </c>
      <c r="J9932" s="24" t="str">
        <f>VLOOKUP($E9932,Mapping!$A$2:$C$502,2,0)</f>
        <v>Facebook AEO BAU</v>
      </c>
      <c r="K9932" s="24" t="str">
        <f>VLOOKUP(G9932,Mapping!$E$2:$F$246,2,0)</f>
        <v>S2</v>
      </c>
    </row>
    <row r="9933" spans="5:11" x14ac:dyDescent="0.25">
      <c r="E9933" s="5" t="s">
        <v>207</v>
      </c>
      <c r="F9933" s="1" t="s">
        <v>117</v>
      </c>
      <c r="G9933" s="2">
        <v>44424</v>
      </c>
      <c r="H9933" s="5">
        <v>0</v>
      </c>
      <c r="I9933" s="24" t="str">
        <f>VLOOKUP($E9933,Mapping!$A$2:$C$502,3,0)</f>
        <v>Pre</v>
      </c>
      <c r="J9933" s="24" t="str">
        <f>VLOOKUP($E9933,Mapping!$A$2:$C$502,2,0)</f>
        <v>Facebook AEO BAU</v>
      </c>
      <c r="K9933" s="24" t="str">
        <f>VLOOKUP(G9933,Mapping!$E$2:$F$246,2,0)</f>
        <v>S2</v>
      </c>
    </row>
    <row r="9934" spans="5:11" x14ac:dyDescent="0.25">
      <c r="E9934" s="5" t="s">
        <v>208</v>
      </c>
      <c r="F9934" s="1" t="s">
        <v>117</v>
      </c>
      <c r="G9934" s="2">
        <v>44424</v>
      </c>
      <c r="H9934" s="5">
        <v>0</v>
      </c>
      <c r="I9934" s="24" t="str">
        <f>VLOOKUP($E9934,Mapping!$A$2:$C$502,3,0)</f>
        <v>Pre</v>
      </c>
      <c r="J9934" s="24" t="str">
        <f>VLOOKUP($E9934,Mapping!$A$2:$C$502,2,0)</f>
        <v>Facebook VO AAA</v>
      </c>
      <c r="K9934" s="24" t="str">
        <f>VLOOKUP(G9934,Mapping!$E$2:$F$246,2,0)</f>
        <v>S2</v>
      </c>
    </row>
    <row r="9935" spans="5:11" x14ac:dyDescent="0.25">
      <c r="E9935" s="5" t="s">
        <v>209</v>
      </c>
      <c r="F9935" s="1" t="s">
        <v>117</v>
      </c>
      <c r="G9935" s="2">
        <v>44424</v>
      </c>
      <c r="H9935" s="5">
        <v>0</v>
      </c>
      <c r="I9935" s="24" t="str">
        <f>VLOOKUP($E9935,Mapping!$A$2:$C$502,3,0)</f>
        <v>S1</v>
      </c>
      <c r="J9935" s="24" t="str">
        <f>VLOOKUP($E9935,Mapping!$A$2:$C$502,2,0)</f>
        <v>Facebook VO AAA</v>
      </c>
      <c r="K9935" s="24" t="str">
        <f>VLOOKUP(G9935,Mapping!$E$2:$F$246,2,0)</f>
        <v>S2</v>
      </c>
    </row>
    <row r="9936" spans="5:11" x14ac:dyDescent="0.25">
      <c r="E9936" s="5" t="s">
        <v>210</v>
      </c>
      <c r="F9936" s="1" t="s">
        <v>117</v>
      </c>
      <c r="G9936" s="2">
        <v>44424</v>
      </c>
      <c r="H9936" s="5">
        <v>6416.6425591003499</v>
      </c>
      <c r="I9936" s="24" t="str">
        <f>VLOOKUP($E9936,Mapping!$A$2:$C$502,3,0)</f>
        <v>S2</v>
      </c>
      <c r="J9936" s="24" t="str">
        <f>VLOOKUP($E9936,Mapping!$A$2:$C$502,2,0)</f>
        <v>Facebook VO AAA</v>
      </c>
      <c r="K9936" s="24" t="str">
        <f>VLOOKUP(G9936,Mapping!$E$2:$F$246,2,0)</f>
        <v>S2</v>
      </c>
    </row>
    <row r="9937" spans="5:11" x14ac:dyDescent="0.25">
      <c r="E9937" s="5" t="s">
        <v>245</v>
      </c>
      <c r="F9937" s="1" t="s">
        <v>117</v>
      </c>
      <c r="G9937" s="2">
        <v>44424</v>
      </c>
      <c r="H9937" s="5">
        <v>0</v>
      </c>
      <c r="I9937" s="24" t="str">
        <f>VLOOKUP($E9937,Mapping!$A$2:$C$502,3,0)</f>
        <v>S3</v>
      </c>
      <c r="J9937" s="24" t="str">
        <f>VLOOKUP($E9937,Mapping!$A$2:$C$502,2,0)</f>
        <v>Facebook VO AAA</v>
      </c>
      <c r="K9937" s="24" t="str">
        <f>VLOOKUP(G9937,Mapping!$E$2:$F$246,2,0)</f>
        <v>S2</v>
      </c>
    </row>
    <row r="9938" spans="5:11" x14ac:dyDescent="0.25">
      <c r="E9938" s="5" t="s">
        <v>211</v>
      </c>
      <c r="F9938" s="1" t="s">
        <v>117</v>
      </c>
      <c r="G9938" s="2">
        <v>44424</v>
      </c>
      <c r="H9938" s="5">
        <v>0</v>
      </c>
      <c r="I9938" s="24" t="str">
        <f>VLOOKUP($E9938,Mapping!$A$2:$C$502,3,0)</f>
        <v>Pre</v>
      </c>
      <c r="J9938" s="24" t="str">
        <f>VLOOKUP($E9938,Mapping!$A$2:$C$502,2,0)</f>
        <v>Facebook VO BAU</v>
      </c>
      <c r="K9938" s="24" t="str">
        <f>VLOOKUP(G9938,Mapping!$E$2:$F$246,2,0)</f>
        <v>S2</v>
      </c>
    </row>
    <row r="9939" spans="5:11" x14ac:dyDescent="0.25">
      <c r="E9939" s="5" t="s">
        <v>212</v>
      </c>
      <c r="F9939" s="1" t="s">
        <v>117</v>
      </c>
      <c r="G9939" s="2">
        <v>44424</v>
      </c>
      <c r="H9939" s="5">
        <v>0</v>
      </c>
      <c r="I9939" s="24" t="str">
        <f>VLOOKUP($E9939,Mapping!$A$2:$C$502,3,0)</f>
        <v>S1</v>
      </c>
      <c r="J9939" s="24" t="str">
        <f>VLOOKUP($E9939,Mapping!$A$2:$C$502,2,0)</f>
        <v>Facebook VO BAU</v>
      </c>
      <c r="K9939" s="24" t="str">
        <f>VLOOKUP(G9939,Mapping!$E$2:$F$246,2,0)</f>
        <v>S2</v>
      </c>
    </row>
    <row r="9940" spans="5:11" x14ac:dyDescent="0.25">
      <c r="E9940" s="5" t="s">
        <v>213</v>
      </c>
      <c r="F9940" s="1" t="s">
        <v>117</v>
      </c>
      <c r="G9940" s="2">
        <v>44424</v>
      </c>
      <c r="H9940" s="5">
        <v>2332.5212828848498</v>
      </c>
      <c r="I9940" s="24" t="str">
        <f>VLOOKUP($E9940,Mapping!$A$2:$C$502,3,0)</f>
        <v>S2</v>
      </c>
      <c r="J9940" s="24" t="str">
        <f>VLOOKUP($E9940,Mapping!$A$2:$C$502,2,0)</f>
        <v>Facebook VO BAU</v>
      </c>
      <c r="K9940" s="24" t="str">
        <f>VLOOKUP(G9940,Mapping!$E$2:$F$246,2,0)</f>
        <v>S2</v>
      </c>
    </row>
    <row r="9941" spans="5:11" x14ac:dyDescent="0.25">
      <c r="E9941" s="5" t="s">
        <v>246</v>
      </c>
      <c r="F9941" s="1" t="s">
        <v>117</v>
      </c>
      <c r="G9941" s="2">
        <v>44424</v>
      </c>
      <c r="H9941" s="5">
        <v>0</v>
      </c>
      <c r="I9941" s="24" t="str">
        <f>VLOOKUP($E9941,Mapping!$A$2:$C$502,3,0)</f>
        <v>S3</v>
      </c>
      <c r="J9941" s="24" t="str">
        <f>VLOOKUP($E9941,Mapping!$A$2:$C$502,2,0)</f>
        <v>Facebook VO BAU</v>
      </c>
      <c r="K9941" s="24" t="str">
        <f>VLOOKUP(G9941,Mapping!$E$2:$F$246,2,0)</f>
        <v>S2</v>
      </c>
    </row>
    <row r="9942" spans="5:11" x14ac:dyDescent="0.25">
      <c r="E9942" s="5" t="s">
        <v>214</v>
      </c>
      <c r="F9942" s="1" t="s">
        <v>117</v>
      </c>
      <c r="G9942" s="2">
        <v>44424</v>
      </c>
      <c r="H9942" s="5">
        <v>0</v>
      </c>
      <c r="I9942" s="24" t="str">
        <f>VLOOKUP($E9942,Mapping!$A$2:$C$502,3,0)</f>
        <v>Pre</v>
      </c>
      <c r="J9942" s="24" t="str">
        <f>VLOOKUP($E9942,Mapping!$A$2:$C$502,2,0)</f>
        <v>Facebook VO Dynamic</v>
      </c>
      <c r="K9942" s="24" t="str">
        <f>VLOOKUP(G9942,Mapping!$E$2:$F$246,2,0)</f>
        <v>S2</v>
      </c>
    </row>
    <row r="9943" spans="5:11" x14ac:dyDescent="0.25">
      <c r="E9943" s="5" t="s">
        <v>215</v>
      </c>
      <c r="F9943" s="1" t="s">
        <v>117</v>
      </c>
      <c r="G9943" s="2">
        <v>44424</v>
      </c>
      <c r="H9943" s="5">
        <v>0</v>
      </c>
      <c r="I9943" s="24" t="str">
        <f>VLOOKUP($E9943,Mapping!$A$2:$C$502,3,0)</f>
        <v>S1</v>
      </c>
      <c r="J9943" s="24" t="str">
        <f>VLOOKUP($E9943,Mapping!$A$2:$C$502,2,0)</f>
        <v>Facebook VO Dynamic</v>
      </c>
      <c r="K9943" s="24" t="str">
        <f>VLOOKUP(G9943,Mapping!$E$2:$F$246,2,0)</f>
        <v>S2</v>
      </c>
    </row>
    <row r="9944" spans="5:11" x14ac:dyDescent="0.25">
      <c r="E9944" s="5" t="s">
        <v>216</v>
      </c>
      <c r="F9944" s="1" t="s">
        <v>117</v>
      </c>
      <c r="G9944" s="2">
        <v>44424</v>
      </c>
      <c r="H9944" s="5">
        <v>0</v>
      </c>
      <c r="I9944" s="24" t="str">
        <f>VLOOKUP($E9944,Mapping!$A$2:$C$502,3,0)</f>
        <v>Pre</v>
      </c>
      <c r="J9944" s="24" t="str">
        <f>VLOOKUP($E9944,Mapping!$A$2:$C$502,2,0)</f>
        <v>Google Display</v>
      </c>
      <c r="K9944" s="24" t="str">
        <f>VLOOKUP(G9944,Mapping!$E$2:$F$246,2,0)</f>
        <v>S2</v>
      </c>
    </row>
    <row r="9945" spans="5:11" x14ac:dyDescent="0.25">
      <c r="E9945" s="5" t="s">
        <v>217</v>
      </c>
      <c r="F9945" s="1" t="s">
        <v>117</v>
      </c>
      <c r="G9945" s="2">
        <v>44424</v>
      </c>
      <c r="H9945" s="5">
        <v>17810.722949068699</v>
      </c>
      <c r="I9945" s="24">
        <f>VLOOKUP($E9945,Mapping!$A$2:$C$502,3,0)</f>
        <v>0</v>
      </c>
      <c r="J9945" s="24" t="str">
        <f>VLOOKUP($E9945,Mapping!$A$2:$C$502,2,0)</f>
        <v>Google Display</v>
      </c>
      <c r="K9945" s="24" t="str">
        <f>VLOOKUP(G9945,Mapping!$E$2:$F$246,2,0)</f>
        <v>S2</v>
      </c>
    </row>
    <row r="9946" spans="5:11" x14ac:dyDescent="0.25">
      <c r="E9946" s="5" t="s">
        <v>229</v>
      </c>
      <c r="F9946" s="1" t="s">
        <v>117</v>
      </c>
      <c r="G9946" s="2">
        <v>44424</v>
      </c>
      <c r="H9946" s="5">
        <v>0</v>
      </c>
      <c r="I9946" s="24">
        <f>VLOOKUP($E9946,Mapping!$A$2:$C$502,3,0)</f>
        <v>0</v>
      </c>
      <c r="J9946" s="24" t="str">
        <f>VLOOKUP($E9946,Mapping!$A$2:$C$502,2,0)</f>
        <v>Google Display</v>
      </c>
      <c r="K9946" s="24" t="str">
        <f>VLOOKUP(G9946,Mapping!$E$2:$F$246,2,0)</f>
        <v>S2</v>
      </c>
    </row>
    <row r="9947" spans="5:11" x14ac:dyDescent="0.25">
      <c r="E9947" s="5" t="s">
        <v>218</v>
      </c>
      <c r="F9947" s="1" t="s">
        <v>117</v>
      </c>
      <c r="G9947" s="2">
        <v>44424</v>
      </c>
      <c r="H9947" s="5">
        <v>0</v>
      </c>
      <c r="I9947" s="24">
        <f>VLOOKUP($E9947,Mapping!$A$2:$C$502,3,0)</f>
        <v>0</v>
      </c>
      <c r="J9947" s="24" t="str">
        <f>VLOOKUP($E9947,Mapping!$A$2:$C$502,2,0)</f>
        <v>Google Display</v>
      </c>
      <c r="K9947" s="24" t="str">
        <f>VLOOKUP(G9947,Mapping!$E$2:$F$246,2,0)</f>
        <v>S2</v>
      </c>
    </row>
    <row r="9948" spans="5:11" x14ac:dyDescent="0.25">
      <c r="E9948" s="5" t="s">
        <v>230</v>
      </c>
      <c r="F9948" s="1" t="s">
        <v>117</v>
      </c>
      <c r="G9948" s="2">
        <v>44424</v>
      </c>
      <c r="H9948" s="5">
        <v>0</v>
      </c>
      <c r="I9948" s="24" t="str">
        <f>VLOOKUP($E9948,Mapping!$A$2:$C$502,3,0)</f>
        <v>S1</v>
      </c>
      <c r="J9948" s="24" t="str">
        <f>VLOOKUP($E9948,Mapping!$A$2:$C$502,2,0)</f>
        <v>Google Display</v>
      </c>
      <c r="K9948" s="24" t="str">
        <f>VLOOKUP(G9948,Mapping!$E$2:$F$246,2,0)</f>
        <v>S2</v>
      </c>
    </row>
    <row r="9949" spans="5:11" x14ac:dyDescent="0.25">
      <c r="E9949" s="5" t="s">
        <v>219</v>
      </c>
      <c r="F9949" s="1" t="s">
        <v>117</v>
      </c>
      <c r="G9949" s="2">
        <v>44424</v>
      </c>
      <c r="H9949" s="5">
        <v>0</v>
      </c>
      <c r="I9949" s="24" t="str">
        <f>VLOOKUP($E9949,Mapping!$A$2:$C$502,3,0)</f>
        <v>Pre</v>
      </c>
      <c r="J9949" s="24" t="str">
        <f>VLOOKUP($E9949,Mapping!$A$2:$C$502,2,0)</f>
        <v>Google Youtube</v>
      </c>
      <c r="K9949" s="24" t="str">
        <f>VLOOKUP(G9949,Mapping!$E$2:$F$246,2,0)</f>
        <v>S2</v>
      </c>
    </row>
    <row r="9950" spans="5:11" x14ac:dyDescent="0.25">
      <c r="E9950" s="5" t="s">
        <v>220</v>
      </c>
      <c r="F9950" s="1" t="s">
        <v>117</v>
      </c>
      <c r="G9950" s="2">
        <v>44424</v>
      </c>
      <c r="H9950" s="5">
        <v>52491.090636510402</v>
      </c>
      <c r="I9950" s="24">
        <f>VLOOKUP($E9950,Mapping!$A$2:$C$502,3,0)</f>
        <v>0</v>
      </c>
      <c r="J9950" s="24" t="str">
        <f>VLOOKUP($E9950,Mapping!$A$2:$C$502,2,0)</f>
        <v>Google Youtube</v>
      </c>
      <c r="K9950" s="24" t="str">
        <f>VLOOKUP(G9950,Mapping!$E$2:$F$246,2,0)</f>
        <v>S2</v>
      </c>
    </row>
    <row r="9951" spans="5:11" x14ac:dyDescent="0.25">
      <c r="E9951" s="5" t="s">
        <v>231</v>
      </c>
      <c r="F9951" s="1" t="s">
        <v>117</v>
      </c>
      <c r="G9951" s="2">
        <v>44424</v>
      </c>
      <c r="H9951" s="5">
        <v>9926.1018887738301</v>
      </c>
      <c r="I9951" s="24">
        <f>VLOOKUP($E9951,Mapping!$A$2:$C$502,3,0)</f>
        <v>0</v>
      </c>
      <c r="J9951" s="24" t="str">
        <f>VLOOKUP($E9951,Mapping!$A$2:$C$502,2,0)</f>
        <v>Google Youtube</v>
      </c>
      <c r="K9951" s="24" t="str">
        <f>VLOOKUP(G9951,Mapping!$E$2:$F$246,2,0)</f>
        <v>S2</v>
      </c>
    </row>
    <row r="9952" spans="5:11" x14ac:dyDescent="0.25">
      <c r="E9952" s="5" t="s">
        <v>221</v>
      </c>
      <c r="F9952" s="1" t="s">
        <v>117</v>
      </c>
      <c r="G9952" s="2">
        <v>44424</v>
      </c>
      <c r="H9952" s="5">
        <v>0</v>
      </c>
      <c r="I9952" s="24">
        <f>VLOOKUP($E9952,Mapping!$A$2:$C$502,3,0)</f>
        <v>0</v>
      </c>
      <c r="J9952" s="24" t="str">
        <f>VLOOKUP($E9952,Mapping!$A$2:$C$502,2,0)</f>
        <v>Google Youtube</v>
      </c>
      <c r="K9952" s="24" t="str">
        <f>VLOOKUP(G9952,Mapping!$E$2:$F$246,2,0)</f>
        <v>S2</v>
      </c>
    </row>
    <row r="9953" spans="5:11" x14ac:dyDescent="0.25">
      <c r="E9953" s="5" t="s">
        <v>232</v>
      </c>
      <c r="F9953" s="1" t="s">
        <v>117</v>
      </c>
      <c r="G9953" s="2">
        <v>44424</v>
      </c>
      <c r="H9953" s="5">
        <v>0</v>
      </c>
      <c r="I9953" s="24" t="str">
        <f>VLOOKUP($E9953,Mapping!$A$2:$C$502,3,0)</f>
        <v>S1</v>
      </c>
      <c r="J9953" s="24" t="str">
        <f>VLOOKUP($E9953,Mapping!$A$2:$C$502,2,0)</f>
        <v>Google Youtube</v>
      </c>
      <c r="K9953" s="24" t="str">
        <f>VLOOKUP(G9953,Mapping!$E$2:$F$246,2,0)</f>
        <v>S2</v>
      </c>
    </row>
    <row r="9954" spans="5:11" x14ac:dyDescent="0.25">
      <c r="E9954" s="5" t="s">
        <v>73</v>
      </c>
      <c r="F9954" s="1" t="s">
        <v>117</v>
      </c>
      <c r="G9954" s="2">
        <v>44424</v>
      </c>
      <c r="H9954" s="5">
        <v>282876.95580592903</v>
      </c>
      <c r="I9954" s="24">
        <f>VLOOKUP($E9954,Mapping!$A$2:$C$502,3,0)</f>
        <v>0</v>
      </c>
      <c r="J9954" s="24">
        <f>VLOOKUP($E9954,Mapping!$A$2:$C$502,2,0)</f>
        <v>0</v>
      </c>
      <c r="K9954" s="24" t="str">
        <f>VLOOKUP(G9954,Mapping!$E$2:$F$246,2,0)</f>
        <v>S2</v>
      </c>
    </row>
    <row r="9955" spans="5:11" x14ac:dyDescent="0.25">
      <c r="E9955" s="5" t="s">
        <v>149</v>
      </c>
      <c r="F9955" s="1" t="s">
        <v>117</v>
      </c>
      <c r="G9955" s="2">
        <v>44424</v>
      </c>
      <c r="H9955" s="5">
        <v>0</v>
      </c>
      <c r="I9955" s="24">
        <f>VLOOKUP($E9955,Mapping!$A$2:$C$502,3,0)</f>
        <v>0</v>
      </c>
      <c r="J9955" s="24" t="str">
        <f>VLOOKUP($E9955,Mapping!$A$2:$C$502,2,0)</f>
        <v>Event After Effect</v>
      </c>
      <c r="K9955" s="24" t="str">
        <f>VLOOKUP(G9955,Mapping!$E$2:$F$246,2,0)</f>
        <v>S2</v>
      </c>
    </row>
    <row r="9956" spans="5:11" x14ac:dyDescent="0.25">
      <c r="E9956" s="5" t="s">
        <v>150</v>
      </c>
      <c r="F9956" s="1" t="s">
        <v>117</v>
      </c>
      <c r="G9956" s="2">
        <v>44424</v>
      </c>
      <c r="H9956" s="5">
        <v>0</v>
      </c>
      <c r="I9956" s="24">
        <f>VLOOKUP($E9956,Mapping!$A$2:$C$502,3,0)</f>
        <v>0</v>
      </c>
      <c r="J9956" s="24" t="str">
        <f>VLOOKUP($E9956,Mapping!$A$2:$C$502,2,0)</f>
        <v>Internal Event</v>
      </c>
      <c r="K9956" s="24" t="str">
        <f>VLOOKUP(G9956,Mapping!$E$2:$F$246,2,0)</f>
        <v>S2</v>
      </c>
    </row>
    <row r="9957" spans="5:11" x14ac:dyDescent="0.25">
      <c r="E9957" s="5" t="s">
        <v>151</v>
      </c>
      <c r="F9957" s="1" t="s">
        <v>117</v>
      </c>
      <c r="G9957" s="2">
        <v>44424</v>
      </c>
      <c r="H9957" s="5">
        <v>0</v>
      </c>
      <c r="I9957" s="24">
        <f>VLOOKUP($E9957,Mapping!$A$2:$C$502,3,0)</f>
        <v>0</v>
      </c>
      <c r="J9957" s="24" t="str">
        <f>VLOOKUP($E9957,Mapping!$A$2:$C$502,2,0)</f>
        <v>Internal Event</v>
      </c>
      <c r="K9957" s="24" t="str">
        <f>VLOOKUP(G9957,Mapping!$E$2:$F$246,2,0)</f>
        <v>S2</v>
      </c>
    </row>
    <row r="9958" spans="5:11" x14ac:dyDescent="0.25">
      <c r="E9958" s="5" t="s">
        <v>152</v>
      </c>
      <c r="F9958" s="1" t="s">
        <v>117</v>
      </c>
      <c r="G9958" s="2">
        <v>44424</v>
      </c>
      <c r="H9958" s="5">
        <v>0</v>
      </c>
      <c r="I9958" s="24">
        <f>VLOOKUP($E9958,Mapping!$A$2:$C$502,3,0)</f>
        <v>0</v>
      </c>
      <c r="J9958" s="24" t="str">
        <f>VLOOKUP($E9958,Mapping!$A$2:$C$502,2,0)</f>
        <v>Internal Event</v>
      </c>
      <c r="K9958" s="24" t="str">
        <f>VLOOKUP(G9958,Mapping!$E$2:$F$246,2,0)</f>
        <v>S2</v>
      </c>
    </row>
    <row r="9959" spans="5:11" x14ac:dyDescent="0.25">
      <c r="E9959" s="5" t="s">
        <v>153</v>
      </c>
      <c r="F9959" s="1" t="s">
        <v>117</v>
      </c>
      <c r="G9959" s="2">
        <v>44424</v>
      </c>
      <c r="H9959" s="5">
        <v>-26587.378751716002</v>
      </c>
      <c r="I9959" s="24">
        <f>VLOOKUP($E9959,Mapping!$A$2:$C$502,3,0)</f>
        <v>0</v>
      </c>
      <c r="J9959" s="24" t="str">
        <f>VLOOKUP($E9959,Mapping!$A$2:$C$502,2,0)</f>
        <v>Monday Effect</v>
      </c>
      <c r="K9959" s="24" t="str">
        <f>VLOOKUP(G9959,Mapping!$E$2:$F$246,2,0)</f>
        <v>S2</v>
      </c>
    </row>
    <row r="9960" spans="5:11" x14ac:dyDescent="0.25">
      <c r="E9960" s="5" t="s">
        <v>154</v>
      </c>
      <c r="F9960" s="1" t="s">
        <v>117</v>
      </c>
      <c r="G9960" s="2">
        <v>44424</v>
      </c>
      <c r="H9960" s="5">
        <v>0</v>
      </c>
      <c r="I9960" s="24">
        <f>VLOOKUP($E9960,Mapping!$A$2:$C$502,3,0)</f>
        <v>0</v>
      </c>
      <c r="J9960" s="24" t="str">
        <f>VLOOKUP($E9960,Mapping!$A$2:$C$502,2,0)</f>
        <v>New Content</v>
      </c>
      <c r="K9960" s="24" t="str">
        <f>VLOOKUP(G9960,Mapping!$E$2:$F$246,2,0)</f>
        <v>S2</v>
      </c>
    </row>
    <row r="9961" spans="5:11" x14ac:dyDescent="0.25">
      <c r="E9961" s="5" t="s">
        <v>155</v>
      </c>
      <c r="F9961" s="1" t="s">
        <v>117</v>
      </c>
      <c r="G9961" s="2">
        <v>44424</v>
      </c>
      <c r="H9961" s="5">
        <v>0</v>
      </c>
      <c r="I9961" s="24">
        <f>VLOOKUP($E9961,Mapping!$A$2:$C$502,3,0)</f>
        <v>0</v>
      </c>
      <c r="J9961" s="24" t="str">
        <f>VLOOKUP($E9961,Mapping!$A$2:$C$502,2,0)</f>
        <v>Internal Event</v>
      </c>
      <c r="K9961" s="24" t="str">
        <f>VLOOKUP(G9961,Mapping!$E$2:$F$246,2,0)</f>
        <v>S2</v>
      </c>
    </row>
    <row r="9962" spans="5:11" x14ac:dyDescent="0.25">
      <c r="E9962" s="5" t="s">
        <v>156</v>
      </c>
      <c r="F9962" s="1" t="s">
        <v>117</v>
      </c>
      <c r="G9962" s="2">
        <v>44424</v>
      </c>
      <c r="H9962" s="5">
        <v>0</v>
      </c>
      <c r="I9962" s="24">
        <f>VLOOKUP($E9962,Mapping!$A$2:$C$502,3,0)</f>
        <v>0</v>
      </c>
      <c r="J9962" s="24" t="str">
        <f>VLOOKUP($E9962,Mapping!$A$2:$C$502,2,0)</f>
        <v>Internal Event</v>
      </c>
      <c r="K9962" s="24" t="str">
        <f>VLOOKUP(G9962,Mapping!$E$2:$F$246,2,0)</f>
        <v>S2</v>
      </c>
    </row>
    <row r="9963" spans="5:11" x14ac:dyDescent="0.25">
      <c r="E9963" s="5" t="s">
        <v>233</v>
      </c>
      <c r="F9963" s="1" t="s">
        <v>117</v>
      </c>
      <c r="G9963" s="2">
        <v>44424</v>
      </c>
      <c r="H9963" s="5">
        <v>149.57442925216</v>
      </c>
      <c r="I9963" s="24" t="str">
        <f>VLOOKUP($E9963,Mapping!$A$2:$C$502,3,0)</f>
        <v>S2</v>
      </c>
      <c r="J9963" s="24" t="str">
        <f>VLOOKUP($E9963,Mapping!$A$2:$C$502,2,0)</f>
        <v>Reddit</v>
      </c>
      <c r="K9963" s="24" t="str">
        <f>VLOOKUP(G9963,Mapping!$E$2:$F$246,2,0)</f>
        <v>S2</v>
      </c>
    </row>
    <row r="9964" spans="5:11" x14ac:dyDescent="0.25">
      <c r="E9964" s="5" t="s">
        <v>158</v>
      </c>
      <c r="F9964" s="1" t="s">
        <v>117</v>
      </c>
      <c r="G9964" s="2">
        <v>44424</v>
      </c>
      <c r="H9964" s="5">
        <v>0</v>
      </c>
      <c r="I9964" s="24">
        <f>VLOOKUP($E9964,Mapping!$A$2:$C$502,3,0)</f>
        <v>0</v>
      </c>
      <c r="J9964" s="24" t="str">
        <f>VLOOKUP($E9964,Mapping!$A$2:$C$502,2,0)</f>
        <v>Internal Event</v>
      </c>
      <c r="K9964" s="24" t="str">
        <f>VLOOKUP(G9964,Mapping!$E$2:$F$246,2,0)</f>
        <v>S2</v>
      </c>
    </row>
    <row r="9965" spans="5:11" x14ac:dyDescent="0.25">
      <c r="E9965" s="5" t="s">
        <v>159</v>
      </c>
      <c r="F9965" s="1" t="s">
        <v>117</v>
      </c>
      <c r="G9965" s="2">
        <v>44424</v>
      </c>
      <c r="H9965" s="5">
        <v>0</v>
      </c>
      <c r="I9965" s="24">
        <f>VLOOKUP($E9965,Mapping!$A$2:$C$502,3,0)</f>
        <v>0</v>
      </c>
      <c r="J9965" s="24" t="str">
        <f>VLOOKUP($E9965,Mapping!$A$2:$C$502,2,0)</f>
        <v>Event After Effect</v>
      </c>
      <c r="K9965" s="24" t="str">
        <f>VLOOKUP(G9965,Mapping!$E$2:$F$246,2,0)</f>
        <v>S2</v>
      </c>
    </row>
    <row r="9966" spans="5:11" x14ac:dyDescent="0.25">
      <c r="E9966" s="5" t="s">
        <v>160</v>
      </c>
      <c r="F9966" s="1" t="s">
        <v>117</v>
      </c>
      <c r="G9966" s="2">
        <v>44424</v>
      </c>
      <c r="H9966" s="5">
        <v>0</v>
      </c>
      <c r="I9966" s="24">
        <f>VLOOKUP($E9966,Mapping!$A$2:$C$502,3,0)</f>
        <v>0</v>
      </c>
      <c r="J9966" s="24" t="str">
        <f>VLOOKUP($E9966,Mapping!$A$2:$C$502,2,0)</f>
        <v>Event After Effect</v>
      </c>
      <c r="K9966" s="24" t="str">
        <f>VLOOKUP(G9966,Mapping!$E$2:$F$246,2,0)</f>
        <v>S2</v>
      </c>
    </row>
    <row r="9967" spans="5:11" x14ac:dyDescent="0.25">
      <c r="E9967" s="5" t="s">
        <v>161</v>
      </c>
      <c r="F9967" s="1" t="s">
        <v>117</v>
      </c>
      <c r="G9967" s="2">
        <v>44424</v>
      </c>
      <c r="H9967" s="5">
        <v>0</v>
      </c>
      <c r="I9967" s="24">
        <f>VLOOKUP($E9967,Mapping!$A$2:$C$502,3,0)</f>
        <v>0</v>
      </c>
      <c r="J9967" s="24" t="str">
        <f>VLOOKUP($E9967,Mapping!$A$2:$C$502,2,0)</f>
        <v>Internal Event</v>
      </c>
      <c r="K9967" s="24" t="str">
        <f>VLOOKUP(G9967,Mapping!$E$2:$F$246,2,0)</f>
        <v>S2</v>
      </c>
    </row>
    <row r="9968" spans="5:11" x14ac:dyDescent="0.25">
      <c r="E9968" s="5" t="s">
        <v>162</v>
      </c>
      <c r="F9968" s="1" t="s">
        <v>117</v>
      </c>
      <c r="G9968" s="2">
        <v>44424</v>
      </c>
      <c r="H9968" s="5">
        <v>0</v>
      </c>
      <c r="I9968" s="24">
        <f>VLOOKUP($E9968,Mapping!$A$2:$C$502,3,0)</f>
        <v>0</v>
      </c>
      <c r="J9968" s="24" t="str">
        <f>VLOOKUP($E9968,Mapping!$A$2:$C$502,2,0)</f>
        <v>Tuesday Effect</v>
      </c>
      <c r="K9968" s="24" t="str">
        <f>VLOOKUP(G9968,Mapping!$E$2:$F$246,2,0)</f>
        <v>S2</v>
      </c>
    </row>
    <row r="9969" spans="5:11" x14ac:dyDescent="0.25">
      <c r="E9969" s="5" t="s">
        <v>222</v>
      </c>
      <c r="F9969" s="1" t="s">
        <v>117</v>
      </c>
      <c r="G9969" s="2">
        <v>44424</v>
      </c>
      <c r="H9969" s="5">
        <v>0</v>
      </c>
      <c r="I9969" s="24" t="str">
        <f>VLOOKUP($E9969,Mapping!$A$2:$C$502,3,0)</f>
        <v>Pre</v>
      </c>
      <c r="J9969" s="24" t="str">
        <f>VLOOKUP($E9969,Mapping!$A$2:$C$502,2,0)</f>
        <v>Unity</v>
      </c>
      <c r="K9969" s="24" t="str">
        <f>VLOOKUP(G9969,Mapping!$E$2:$F$246,2,0)</f>
        <v>S2</v>
      </c>
    </row>
    <row r="9970" spans="5:11" x14ac:dyDescent="0.25">
      <c r="E9970" s="5" t="s">
        <v>234</v>
      </c>
      <c r="F9970" s="1" t="s">
        <v>117</v>
      </c>
      <c r="G9970" s="2">
        <v>44424</v>
      </c>
      <c r="H9970" s="5">
        <v>0</v>
      </c>
      <c r="I9970" s="24" t="str">
        <f>VLOOKUP($E9970,Mapping!$A$2:$C$502,3,0)</f>
        <v>S1</v>
      </c>
      <c r="J9970" s="24" t="str">
        <f>VLOOKUP($E9970,Mapping!$A$2:$C$502,2,0)</f>
        <v>Unity</v>
      </c>
      <c r="K9970" s="24" t="str">
        <f>VLOOKUP(G9970,Mapping!$E$2:$F$246,2,0)</f>
        <v>S2</v>
      </c>
    </row>
    <row r="9971" spans="5:11" x14ac:dyDescent="0.25">
      <c r="E9971" s="5" t="s">
        <v>235</v>
      </c>
      <c r="F9971" s="1" t="s">
        <v>117</v>
      </c>
      <c r="G9971" s="2">
        <v>44424</v>
      </c>
      <c r="H9971" s="5">
        <v>3288.6893082495098</v>
      </c>
      <c r="I9971" s="24" t="str">
        <f>VLOOKUP($E9971,Mapping!$A$2:$C$502,3,0)</f>
        <v>S2</v>
      </c>
      <c r="J9971" s="24" t="str">
        <f>VLOOKUP($E9971,Mapping!$A$2:$C$502,2,0)</f>
        <v>Unity</v>
      </c>
      <c r="K9971" s="24" t="str">
        <f>VLOOKUP(G9971,Mapping!$E$2:$F$246,2,0)</f>
        <v>S2</v>
      </c>
    </row>
    <row r="9972" spans="5:11" x14ac:dyDescent="0.25">
      <c r="E9972" s="5" t="s">
        <v>247</v>
      </c>
      <c r="F9972" s="1" t="s">
        <v>117</v>
      </c>
      <c r="G9972" s="2">
        <v>44424</v>
      </c>
      <c r="H9972" s="5">
        <v>0</v>
      </c>
      <c r="I9972" s="24" t="str">
        <f>VLOOKUP($E9972,Mapping!$A$2:$C$502,3,0)</f>
        <v>S3</v>
      </c>
      <c r="J9972" s="24" t="str">
        <f>VLOOKUP($E9972,Mapping!$A$2:$C$502,2,0)</f>
        <v>Unity</v>
      </c>
      <c r="K9972" s="24" t="str">
        <f>VLOOKUP(G9972,Mapping!$E$2:$F$246,2,0)</f>
        <v>S2</v>
      </c>
    </row>
    <row r="9973" spans="5:11" x14ac:dyDescent="0.25">
      <c r="E9973" s="5" t="s">
        <v>200</v>
      </c>
      <c r="F9973" s="1" t="s">
        <v>117</v>
      </c>
      <c r="G9973" s="2">
        <v>44425</v>
      </c>
      <c r="H9973" s="5">
        <v>267.35148974778201</v>
      </c>
      <c r="I9973" s="24">
        <f>VLOOKUP($E9973,Mapping!$A$2:$C$502,3,0)</f>
        <v>0</v>
      </c>
      <c r="J9973" s="24" t="str">
        <f>VLOOKUP($E9973,Mapping!$A$2:$C$502,2,0)</f>
        <v>Apple Search</v>
      </c>
      <c r="K9973" s="24" t="str">
        <f>VLOOKUP(G9973,Mapping!$E$2:$F$246,2,0)</f>
        <v>S2</v>
      </c>
    </row>
    <row r="9974" spans="5:11" x14ac:dyDescent="0.25">
      <c r="E9974" s="5" t="s">
        <v>227</v>
      </c>
      <c r="F9974" s="1" t="s">
        <v>117</v>
      </c>
      <c r="G9974" s="2">
        <v>44425</v>
      </c>
      <c r="H9974" s="5">
        <v>11350.0347372215</v>
      </c>
      <c r="I9974" s="24">
        <f>VLOOKUP($E9974,Mapping!$A$2:$C$502,3,0)</f>
        <v>0</v>
      </c>
      <c r="J9974" s="24" t="str">
        <f>VLOOKUP($E9974,Mapping!$A$2:$C$502,2,0)</f>
        <v>Applovin Rewarded</v>
      </c>
      <c r="K9974" s="24" t="str">
        <f>VLOOKUP(G9974,Mapping!$E$2:$F$246,2,0)</f>
        <v>S2</v>
      </c>
    </row>
    <row r="9975" spans="5:11" x14ac:dyDescent="0.25">
      <c r="E9975" s="5" t="s">
        <v>201</v>
      </c>
      <c r="F9975" s="1" t="s">
        <v>117</v>
      </c>
      <c r="G9975" s="2">
        <v>44425</v>
      </c>
      <c r="H9975" s="5">
        <v>4679.2512639105598</v>
      </c>
      <c r="I9975" s="24">
        <f>VLOOKUP($E9975,Mapping!$A$2:$C$502,3,0)</f>
        <v>0</v>
      </c>
      <c r="J9975" s="24" t="str">
        <f>VLOOKUP($E9975,Mapping!$A$2:$C$502,2,0)</f>
        <v>Applovin Video</v>
      </c>
      <c r="K9975" s="24" t="str">
        <f>VLOOKUP(G9975,Mapping!$E$2:$F$246,2,0)</f>
        <v>S2</v>
      </c>
    </row>
    <row r="9976" spans="5:11" x14ac:dyDescent="0.25">
      <c r="E9976" s="5" t="s">
        <v>143</v>
      </c>
      <c r="F9976" s="1" t="s">
        <v>117</v>
      </c>
      <c r="G9976" s="2">
        <v>44425</v>
      </c>
      <c r="H9976" s="5">
        <v>0</v>
      </c>
      <c r="I9976" s="24">
        <f>VLOOKUP($E9976,Mapping!$A$2:$C$502,3,0)</f>
        <v>0</v>
      </c>
      <c r="J9976" s="24" t="str">
        <f>VLOOKUP($E9976,Mapping!$A$2:$C$502,2,0)</f>
        <v>Bug Fix</v>
      </c>
      <c r="K9976" s="24" t="str">
        <f>VLOOKUP(G9976,Mapping!$E$2:$F$246,2,0)</f>
        <v>S2</v>
      </c>
    </row>
    <row r="9977" spans="5:11" x14ac:dyDescent="0.25">
      <c r="E9977" s="5" t="s">
        <v>144</v>
      </c>
      <c r="F9977" s="1" t="s">
        <v>117</v>
      </c>
      <c r="G9977" s="2">
        <v>44425</v>
      </c>
      <c r="H9977" s="5">
        <v>0</v>
      </c>
      <c r="I9977" s="24">
        <f>VLOOKUP($E9977,Mapping!$A$2:$C$502,3,0)</f>
        <v>0</v>
      </c>
      <c r="J9977" s="24" t="str">
        <f>VLOOKUP($E9977,Mapping!$A$2:$C$502,2,0)</f>
        <v>Bug Fix</v>
      </c>
      <c r="K9977" s="24" t="str">
        <f>VLOOKUP(G9977,Mapping!$E$2:$F$246,2,0)</f>
        <v>S2</v>
      </c>
    </row>
    <row r="9978" spans="5:11" x14ac:dyDescent="0.25">
      <c r="E9978" s="5" t="s">
        <v>226</v>
      </c>
      <c r="F9978" s="1" t="s">
        <v>117</v>
      </c>
      <c r="G9978" s="2">
        <v>44425</v>
      </c>
      <c r="H9978" s="5">
        <v>0</v>
      </c>
      <c r="I9978" s="24">
        <f>VLOOKUP($E9978,Mapping!$A$2:$C$502,3,0)</f>
        <v>0</v>
      </c>
      <c r="J9978" s="24" t="str">
        <f>VLOOKUP($E9978,Mapping!$A$2:$C$502,2,0)</f>
        <v>Bug Fix</v>
      </c>
      <c r="K9978" s="24" t="str">
        <f>VLOOKUP(G9978,Mapping!$E$2:$F$246,2,0)</f>
        <v>S2</v>
      </c>
    </row>
    <row r="9979" spans="5:11" x14ac:dyDescent="0.25">
      <c r="E9979" s="5" t="s">
        <v>146</v>
      </c>
      <c r="F9979" s="1" t="s">
        <v>117</v>
      </c>
      <c r="G9979" s="2">
        <v>44425</v>
      </c>
      <c r="H9979" s="5">
        <v>0</v>
      </c>
      <c r="I9979" s="24">
        <f>VLOOKUP($E9979,Mapping!$A$2:$C$502,3,0)</f>
        <v>0</v>
      </c>
      <c r="J9979" s="24" t="str">
        <f>VLOOKUP($E9979,Mapping!$A$2:$C$502,2,0)</f>
        <v>Event After Effect</v>
      </c>
      <c r="K9979" s="24" t="str">
        <f>VLOOKUP(G9979,Mapping!$E$2:$F$246,2,0)</f>
        <v>S2</v>
      </c>
    </row>
    <row r="9980" spans="5:11" x14ac:dyDescent="0.25">
      <c r="E9980" s="5" t="s">
        <v>228</v>
      </c>
      <c r="F9980" s="1" t="s">
        <v>117</v>
      </c>
      <c r="G9980" s="2">
        <v>44425</v>
      </c>
      <c r="H9980" s="5">
        <v>2417.2532161090398</v>
      </c>
      <c r="I9980" s="24">
        <f>VLOOKUP($E9980,Mapping!$A$2:$C$502,3,0)</f>
        <v>0</v>
      </c>
      <c r="J9980" s="24" t="str">
        <f>VLOOKUP($E9980,Mapping!$A$2:$C$502,2,0)</f>
        <v>Bytedance Global</v>
      </c>
      <c r="K9980" s="24" t="str">
        <f>VLOOKUP(G9980,Mapping!$E$2:$F$246,2,0)</f>
        <v>S2</v>
      </c>
    </row>
    <row r="9981" spans="5:11" x14ac:dyDescent="0.25">
      <c r="E9981" s="5" t="s">
        <v>180</v>
      </c>
      <c r="F9981" s="1" t="s">
        <v>117</v>
      </c>
      <c r="G9981" s="2">
        <v>44425</v>
      </c>
      <c r="H9981" s="5">
        <v>-10796.2906536594</v>
      </c>
      <c r="I9981" s="24">
        <f>VLOOKUP($E9981,Mapping!$A$2:$C$502,3,0)</f>
        <v>0</v>
      </c>
      <c r="J9981" s="24" t="str">
        <f>VLOOKUP($E9981,Mapping!$A$2:$C$502,2,0)</f>
        <v>Lords Mobile</v>
      </c>
      <c r="K9981" s="24" t="str">
        <f>VLOOKUP(G9981,Mapping!$E$2:$F$246,2,0)</f>
        <v>S2</v>
      </c>
    </row>
    <row r="9982" spans="5:11" x14ac:dyDescent="0.25">
      <c r="E9982" s="5" t="s">
        <v>181</v>
      </c>
      <c r="F9982" s="1" t="s">
        <v>117</v>
      </c>
      <c r="G9982" s="2">
        <v>44425</v>
      </c>
      <c r="H9982" s="5">
        <v>-3431.4741944444199</v>
      </c>
      <c r="I9982" s="24">
        <f>VLOOKUP($E9982,Mapping!$A$2:$C$502,3,0)</f>
        <v>0</v>
      </c>
      <c r="J9982" s="24" t="str">
        <f>VLOOKUP($E9982,Mapping!$A$2:$C$502,2,0)</f>
        <v>Rise of Kingdom</v>
      </c>
      <c r="K9982" s="24" t="str">
        <f>VLOOKUP(G9982,Mapping!$E$2:$F$246,2,0)</f>
        <v>S2</v>
      </c>
    </row>
    <row r="9983" spans="5:11" x14ac:dyDescent="0.25">
      <c r="E9983" s="5" t="s">
        <v>182</v>
      </c>
      <c r="F9983" s="1" t="s">
        <v>117</v>
      </c>
      <c r="G9983" s="2">
        <v>44425</v>
      </c>
      <c r="H9983" s="5">
        <v>-10505.423158046</v>
      </c>
      <c r="I9983" s="24">
        <f>VLOOKUP($E9983,Mapping!$A$2:$C$502,3,0)</f>
        <v>0</v>
      </c>
      <c r="J9983" s="24" t="str">
        <f>VLOOKUP($E9983,Mapping!$A$2:$C$502,2,0)</f>
        <v>West Game</v>
      </c>
      <c r="K9983" s="24" t="str">
        <f>VLOOKUP(G9983,Mapping!$E$2:$F$246,2,0)</f>
        <v>S2</v>
      </c>
    </row>
    <row r="9984" spans="5:11" x14ac:dyDescent="0.25">
      <c r="E9984" s="5" t="s">
        <v>148</v>
      </c>
      <c r="F9984" s="1" t="s">
        <v>117</v>
      </c>
      <c r="G9984" s="2">
        <v>44425</v>
      </c>
      <c r="H9984" s="5">
        <v>0</v>
      </c>
      <c r="I9984" s="24">
        <f>VLOOKUP($E9984,Mapping!$A$2:$C$502,3,0)</f>
        <v>0</v>
      </c>
      <c r="J9984" s="24" t="str">
        <f>VLOOKUP($E9984,Mapping!$A$2:$C$502,2,0)</f>
        <v>Event After Effect</v>
      </c>
      <c r="K9984" s="24" t="str">
        <f>VLOOKUP(G9984,Mapping!$E$2:$F$246,2,0)</f>
        <v>S2</v>
      </c>
    </row>
    <row r="9985" spans="5:11" x14ac:dyDescent="0.25">
      <c r="E9985" s="5" t="s">
        <v>202</v>
      </c>
      <c r="F9985" s="1" t="s">
        <v>117</v>
      </c>
      <c r="G9985" s="2">
        <v>44425</v>
      </c>
      <c r="H9985" s="5">
        <v>0</v>
      </c>
      <c r="I9985" s="24" t="str">
        <f>VLOOKUP($E9985,Mapping!$A$2:$C$502,3,0)</f>
        <v>S1</v>
      </c>
      <c r="J9985" s="24" t="str">
        <f>VLOOKUP($E9985,Mapping!$A$2:$C$502,2,0)</f>
        <v>Facebook AEO AAA</v>
      </c>
      <c r="K9985" s="24" t="str">
        <f>VLOOKUP(G9985,Mapping!$E$2:$F$246,2,0)</f>
        <v>S2</v>
      </c>
    </row>
    <row r="9986" spans="5:11" x14ac:dyDescent="0.25">
      <c r="E9986" s="5" t="s">
        <v>203</v>
      </c>
      <c r="F9986" s="1" t="s">
        <v>117</v>
      </c>
      <c r="G9986" s="2">
        <v>44425</v>
      </c>
      <c r="H9986" s="5">
        <v>3243.6017220158701</v>
      </c>
      <c r="I9986" s="24" t="str">
        <f>VLOOKUP($E9986,Mapping!$A$2:$C$502,3,0)</f>
        <v>S2</v>
      </c>
      <c r="J9986" s="24" t="str">
        <f>VLOOKUP($E9986,Mapping!$A$2:$C$502,2,0)</f>
        <v>Facebook AEO AAA</v>
      </c>
      <c r="K9986" s="24" t="str">
        <f>VLOOKUP(G9986,Mapping!$E$2:$F$246,2,0)</f>
        <v>S2</v>
      </c>
    </row>
    <row r="9987" spans="5:11" x14ac:dyDescent="0.25">
      <c r="E9987" s="5" t="s">
        <v>243</v>
      </c>
      <c r="F9987" s="1" t="s">
        <v>117</v>
      </c>
      <c r="G9987" s="2">
        <v>44425</v>
      </c>
      <c r="H9987" s="5">
        <v>0</v>
      </c>
      <c r="I9987" s="24" t="str">
        <f>VLOOKUP($E9987,Mapping!$A$2:$C$502,3,0)</f>
        <v>S3</v>
      </c>
      <c r="J9987" s="24" t="str">
        <f>VLOOKUP($E9987,Mapping!$A$2:$C$502,2,0)</f>
        <v>Facebook AEO AAA</v>
      </c>
      <c r="K9987" s="24" t="str">
        <f>VLOOKUP(G9987,Mapping!$E$2:$F$246,2,0)</f>
        <v>S2</v>
      </c>
    </row>
    <row r="9988" spans="5:11" x14ac:dyDescent="0.25">
      <c r="E9988" s="5" t="s">
        <v>204</v>
      </c>
      <c r="F9988" s="1" t="s">
        <v>117</v>
      </c>
      <c r="G9988" s="2">
        <v>44425</v>
      </c>
      <c r="H9988" s="5">
        <v>0</v>
      </c>
      <c r="I9988" s="24" t="str">
        <f>VLOOKUP($E9988,Mapping!$A$2:$C$502,3,0)</f>
        <v>Pre</v>
      </c>
      <c r="J9988" s="24" t="str">
        <f>VLOOKUP($E9988,Mapping!$A$2:$C$502,2,0)</f>
        <v>Facebook AEO AAA</v>
      </c>
      <c r="K9988" s="24" t="str">
        <f>VLOOKUP(G9988,Mapping!$E$2:$F$246,2,0)</f>
        <v>S2</v>
      </c>
    </row>
    <row r="9989" spans="5:11" x14ac:dyDescent="0.25">
      <c r="E9989" s="5" t="s">
        <v>205</v>
      </c>
      <c r="F9989" s="1" t="s">
        <v>117</v>
      </c>
      <c r="G9989" s="2">
        <v>44425</v>
      </c>
      <c r="H9989" s="5">
        <v>0</v>
      </c>
      <c r="I9989" s="24" t="str">
        <f>VLOOKUP($E9989,Mapping!$A$2:$C$502,3,0)</f>
        <v>S1</v>
      </c>
      <c r="J9989" s="24" t="str">
        <f>VLOOKUP($E9989,Mapping!$A$2:$C$502,2,0)</f>
        <v>Facebook AEO BAU</v>
      </c>
      <c r="K9989" s="24" t="str">
        <f>VLOOKUP(G9989,Mapping!$E$2:$F$246,2,0)</f>
        <v>S2</v>
      </c>
    </row>
    <row r="9990" spans="5:11" x14ac:dyDescent="0.25">
      <c r="E9990" s="5" t="s">
        <v>206</v>
      </c>
      <c r="F9990" s="1" t="s">
        <v>117</v>
      </c>
      <c r="G9990" s="2">
        <v>44425</v>
      </c>
      <c r="H9990" s="5">
        <v>15298.6740709243</v>
      </c>
      <c r="I9990" s="24" t="str">
        <f>VLOOKUP($E9990,Mapping!$A$2:$C$502,3,0)</f>
        <v>S2</v>
      </c>
      <c r="J9990" s="24" t="str">
        <f>VLOOKUP($E9990,Mapping!$A$2:$C$502,2,0)</f>
        <v>Facebook AEO BAU</v>
      </c>
      <c r="K9990" s="24" t="str">
        <f>VLOOKUP(G9990,Mapping!$E$2:$F$246,2,0)</f>
        <v>S2</v>
      </c>
    </row>
    <row r="9991" spans="5:11" x14ac:dyDescent="0.25">
      <c r="E9991" s="5" t="s">
        <v>244</v>
      </c>
      <c r="F9991" s="1" t="s">
        <v>117</v>
      </c>
      <c r="G9991" s="2">
        <v>44425</v>
      </c>
      <c r="H9991" s="5">
        <v>0</v>
      </c>
      <c r="I9991" s="24" t="str">
        <f>VLOOKUP($E9991,Mapping!$A$2:$C$502,3,0)</f>
        <v>S3</v>
      </c>
      <c r="J9991" s="24" t="str">
        <f>VLOOKUP($E9991,Mapping!$A$2:$C$502,2,0)</f>
        <v>Facebook AEO BAU</v>
      </c>
      <c r="K9991" s="24" t="str">
        <f>VLOOKUP(G9991,Mapping!$E$2:$F$246,2,0)</f>
        <v>S2</v>
      </c>
    </row>
    <row r="9992" spans="5:11" x14ac:dyDescent="0.25">
      <c r="E9992" s="5" t="s">
        <v>207</v>
      </c>
      <c r="F9992" s="1" t="s">
        <v>117</v>
      </c>
      <c r="G9992" s="2">
        <v>44425</v>
      </c>
      <c r="H9992" s="5">
        <v>0</v>
      </c>
      <c r="I9992" s="24" t="str">
        <f>VLOOKUP($E9992,Mapping!$A$2:$C$502,3,0)</f>
        <v>Pre</v>
      </c>
      <c r="J9992" s="24" t="str">
        <f>VLOOKUP($E9992,Mapping!$A$2:$C$502,2,0)</f>
        <v>Facebook AEO BAU</v>
      </c>
      <c r="K9992" s="24" t="str">
        <f>VLOOKUP(G9992,Mapping!$E$2:$F$246,2,0)</f>
        <v>S2</v>
      </c>
    </row>
    <row r="9993" spans="5:11" x14ac:dyDescent="0.25">
      <c r="E9993" s="5" t="s">
        <v>208</v>
      </c>
      <c r="F9993" s="1" t="s">
        <v>117</v>
      </c>
      <c r="G9993" s="2">
        <v>44425</v>
      </c>
      <c r="H9993" s="5">
        <v>0</v>
      </c>
      <c r="I9993" s="24" t="str">
        <f>VLOOKUP($E9993,Mapping!$A$2:$C$502,3,0)</f>
        <v>Pre</v>
      </c>
      <c r="J9993" s="24" t="str">
        <f>VLOOKUP($E9993,Mapping!$A$2:$C$502,2,0)</f>
        <v>Facebook VO AAA</v>
      </c>
      <c r="K9993" s="24" t="str">
        <f>VLOOKUP(G9993,Mapping!$E$2:$F$246,2,0)</f>
        <v>S2</v>
      </c>
    </row>
    <row r="9994" spans="5:11" x14ac:dyDescent="0.25">
      <c r="E9994" s="5" t="s">
        <v>209</v>
      </c>
      <c r="F9994" s="1" t="s">
        <v>117</v>
      </c>
      <c r="G9994" s="2">
        <v>44425</v>
      </c>
      <c r="H9994" s="5">
        <v>0</v>
      </c>
      <c r="I9994" s="24" t="str">
        <f>VLOOKUP($E9994,Mapping!$A$2:$C$502,3,0)</f>
        <v>S1</v>
      </c>
      <c r="J9994" s="24" t="str">
        <f>VLOOKUP($E9994,Mapping!$A$2:$C$502,2,0)</f>
        <v>Facebook VO AAA</v>
      </c>
      <c r="K9994" s="24" t="str">
        <f>VLOOKUP(G9994,Mapping!$E$2:$F$246,2,0)</f>
        <v>S2</v>
      </c>
    </row>
    <row r="9995" spans="5:11" x14ac:dyDescent="0.25">
      <c r="E9995" s="5" t="s">
        <v>210</v>
      </c>
      <c r="F9995" s="1" t="s">
        <v>117</v>
      </c>
      <c r="G9995" s="2">
        <v>44425</v>
      </c>
      <c r="H9995" s="5">
        <v>6517.5966286774901</v>
      </c>
      <c r="I9995" s="24" t="str">
        <f>VLOOKUP($E9995,Mapping!$A$2:$C$502,3,0)</f>
        <v>S2</v>
      </c>
      <c r="J9995" s="24" t="str">
        <f>VLOOKUP($E9995,Mapping!$A$2:$C$502,2,0)</f>
        <v>Facebook VO AAA</v>
      </c>
      <c r="K9995" s="24" t="str">
        <f>VLOOKUP(G9995,Mapping!$E$2:$F$246,2,0)</f>
        <v>S2</v>
      </c>
    </row>
    <row r="9996" spans="5:11" x14ac:dyDescent="0.25">
      <c r="E9996" s="5" t="s">
        <v>245</v>
      </c>
      <c r="F9996" s="1" t="s">
        <v>117</v>
      </c>
      <c r="G9996" s="2">
        <v>44425</v>
      </c>
      <c r="H9996" s="5">
        <v>0</v>
      </c>
      <c r="I9996" s="24" t="str">
        <f>VLOOKUP($E9996,Mapping!$A$2:$C$502,3,0)</f>
        <v>S3</v>
      </c>
      <c r="J9996" s="24" t="str">
        <f>VLOOKUP($E9996,Mapping!$A$2:$C$502,2,0)</f>
        <v>Facebook VO AAA</v>
      </c>
      <c r="K9996" s="24" t="str">
        <f>VLOOKUP(G9996,Mapping!$E$2:$F$246,2,0)</f>
        <v>S2</v>
      </c>
    </row>
    <row r="9997" spans="5:11" x14ac:dyDescent="0.25">
      <c r="E9997" s="5" t="s">
        <v>211</v>
      </c>
      <c r="F9997" s="1" t="s">
        <v>117</v>
      </c>
      <c r="G9997" s="2">
        <v>44425</v>
      </c>
      <c r="H9997" s="5">
        <v>0</v>
      </c>
      <c r="I9997" s="24" t="str">
        <f>VLOOKUP($E9997,Mapping!$A$2:$C$502,3,0)</f>
        <v>Pre</v>
      </c>
      <c r="J9997" s="24" t="str">
        <f>VLOOKUP($E9997,Mapping!$A$2:$C$502,2,0)</f>
        <v>Facebook VO BAU</v>
      </c>
      <c r="K9997" s="24" t="str">
        <f>VLOOKUP(G9997,Mapping!$E$2:$F$246,2,0)</f>
        <v>S2</v>
      </c>
    </row>
    <row r="9998" spans="5:11" x14ac:dyDescent="0.25">
      <c r="E9998" s="5" t="s">
        <v>212</v>
      </c>
      <c r="F9998" s="1" t="s">
        <v>117</v>
      </c>
      <c r="G9998" s="2">
        <v>44425</v>
      </c>
      <c r="H9998" s="5">
        <v>0</v>
      </c>
      <c r="I9998" s="24" t="str">
        <f>VLOOKUP($E9998,Mapping!$A$2:$C$502,3,0)</f>
        <v>S1</v>
      </c>
      <c r="J9998" s="24" t="str">
        <f>VLOOKUP($E9998,Mapping!$A$2:$C$502,2,0)</f>
        <v>Facebook VO BAU</v>
      </c>
      <c r="K9998" s="24" t="str">
        <f>VLOOKUP(G9998,Mapping!$E$2:$F$246,2,0)</f>
        <v>S2</v>
      </c>
    </row>
    <row r="9999" spans="5:11" x14ac:dyDescent="0.25">
      <c r="E9999" s="5" t="s">
        <v>213</v>
      </c>
      <c r="F9999" s="1" t="s">
        <v>117</v>
      </c>
      <c r="G9999" s="2">
        <v>44425</v>
      </c>
      <c r="H9999" s="5">
        <v>2160.38985413003</v>
      </c>
      <c r="I9999" s="24" t="str">
        <f>VLOOKUP($E9999,Mapping!$A$2:$C$502,3,0)</f>
        <v>S2</v>
      </c>
      <c r="J9999" s="24" t="str">
        <f>VLOOKUP($E9999,Mapping!$A$2:$C$502,2,0)</f>
        <v>Facebook VO BAU</v>
      </c>
      <c r="K9999" s="24" t="str">
        <f>VLOOKUP(G9999,Mapping!$E$2:$F$246,2,0)</f>
        <v>S2</v>
      </c>
    </row>
    <row r="10000" spans="5:11" x14ac:dyDescent="0.25">
      <c r="E10000" s="5" t="s">
        <v>246</v>
      </c>
      <c r="F10000" s="1" t="s">
        <v>117</v>
      </c>
      <c r="G10000" s="2">
        <v>44425</v>
      </c>
      <c r="H10000" s="5">
        <v>0</v>
      </c>
      <c r="I10000" s="24" t="str">
        <f>VLOOKUP($E10000,Mapping!$A$2:$C$502,3,0)</f>
        <v>S3</v>
      </c>
      <c r="J10000" s="24" t="str">
        <f>VLOOKUP($E10000,Mapping!$A$2:$C$502,2,0)</f>
        <v>Facebook VO BAU</v>
      </c>
      <c r="K10000" s="24" t="str">
        <f>VLOOKUP(G10000,Mapping!$E$2:$F$246,2,0)</f>
        <v>S2</v>
      </c>
    </row>
    <row r="10001" spans="5:11" x14ac:dyDescent="0.25">
      <c r="E10001" s="5" t="s">
        <v>214</v>
      </c>
      <c r="F10001" s="1" t="s">
        <v>117</v>
      </c>
      <c r="G10001" s="2">
        <v>44425</v>
      </c>
      <c r="H10001" s="5">
        <v>0</v>
      </c>
      <c r="I10001" s="24" t="str">
        <f>VLOOKUP($E10001,Mapping!$A$2:$C$502,3,0)</f>
        <v>Pre</v>
      </c>
      <c r="J10001" s="24" t="str">
        <f>VLOOKUP($E10001,Mapping!$A$2:$C$502,2,0)</f>
        <v>Facebook VO Dynamic</v>
      </c>
      <c r="K10001" s="24" t="str">
        <f>VLOOKUP(G10001,Mapping!$E$2:$F$246,2,0)</f>
        <v>S2</v>
      </c>
    </row>
    <row r="10002" spans="5:11" x14ac:dyDescent="0.25">
      <c r="E10002" s="5" t="s">
        <v>215</v>
      </c>
      <c r="F10002" s="1" t="s">
        <v>117</v>
      </c>
      <c r="G10002" s="2">
        <v>44425</v>
      </c>
      <c r="H10002" s="5">
        <v>0</v>
      </c>
      <c r="I10002" s="24" t="str">
        <f>VLOOKUP($E10002,Mapping!$A$2:$C$502,3,0)</f>
        <v>S1</v>
      </c>
      <c r="J10002" s="24" t="str">
        <f>VLOOKUP($E10002,Mapping!$A$2:$C$502,2,0)</f>
        <v>Facebook VO Dynamic</v>
      </c>
      <c r="K10002" s="24" t="str">
        <f>VLOOKUP(G10002,Mapping!$E$2:$F$246,2,0)</f>
        <v>S2</v>
      </c>
    </row>
    <row r="10003" spans="5:11" x14ac:dyDescent="0.25">
      <c r="E10003" s="5" t="s">
        <v>216</v>
      </c>
      <c r="F10003" s="1" t="s">
        <v>117</v>
      </c>
      <c r="G10003" s="2">
        <v>44425</v>
      </c>
      <c r="H10003" s="5">
        <v>0</v>
      </c>
      <c r="I10003" s="24" t="str">
        <f>VLOOKUP($E10003,Mapping!$A$2:$C$502,3,0)</f>
        <v>Pre</v>
      </c>
      <c r="J10003" s="24" t="str">
        <f>VLOOKUP($E10003,Mapping!$A$2:$C$502,2,0)</f>
        <v>Google Display</v>
      </c>
      <c r="K10003" s="24" t="str">
        <f>VLOOKUP(G10003,Mapping!$E$2:$F$246,2,0)</f>
        <v>S2</v>
      </c>
    </row>
    <row r="10004" spans="5:11" x14ac:dyDescent="0.25">
      <c r="E10004" s="5" t="s">
        <v>217</v>
      </c>
      <c r="F10004" s="1" t="s">
        <v>117</v>
      </c>
      <c r="G10004" s="2">
        <v>44425</v>
      </c>
      <c r="H10004" s="5">
        <v>24612.274671979201</v>
      </c>
      <c r="I10004" s="24">
        <f>VLOOKUP($E10004,Mapping!$A$2:$C$502,3,0)</f>
        <v>0</v>
      </c>
      <c r="J10004" s="24" t="str">
        <f>VLOOKUP($E10004,Mapping!$A$2:$C$502,2,0)</f>
        <v>Google Display</v>
      </c>
      <c r="K10004" s="24" t="str">
        <f>VLOOKUP(G10004,Mapping!$E$2:$F$246,2,0)</f>
        <v>S2</v>
      </c>
    </row>
    <row r="10005" spans="5:11" x14ac:dyDescent="0.25">
      <c r="E10005" s="5" t="s">
        <v>229</v>
      </c>
      <c r="F10005" s="1" t="s">
        <v>117</v>
      </c>
      <c r="G10005" s="2">
        <v>44425</v>
      </c>
      <c r="H10005" s="5">
        <v>0</v>
      </c>
      <c r="I10005" s="24">
        <f>VLOOKUP($E10005,Mapping!$A$2:$C$502,3,0)</f>
        <v>0</v>
      </c>
      <c r="J10005" s="24" t="str">
        <f>VLOOKUP($E10005,Mapping!$A$2:$C$502,2,0)</f>
        <v>Google Display</v>
      </c>
      <c r="K10005" s="24" t="str">
        <f>VLOOKUP(G10005,Mapping!$E$2:$F$246,2,0)</f>
        <v>S2</v>
      </c>
    </row>
    <row r="10006" spans="5:11" x14ac:dyDescent="0.25">
      <c r="E10006" s="5" t="s">
        <v>218</v>
      </c>
      <c r="F10006" s="1" t="s">
        <v>117</v>
      </c>
      <c r="G10006" s="2">
        <v>44425</v>
      </c>
      <c r="H10006" s="5">
        <v>0</v>
      </c>
      <c r="I10006" s="24">
        <f>VLOOKUP($E10006,Mapping!$A$2:$C$502,3,0)</f>
        <v>0</v>
      </c>
      <c r="J10006" s="24" t="str">
        <f>VLOOKUP($E10006,Mapping!$A$2:$C$502,2,0)</f>
        <v>Google Display</v>
      </c>
      <c r="K10006" s="24" t="str">
        <f>VLOOKUP(G10006,Mapping!$E$2:$F$246,2,0)</f>
        <v>S2</v>
      </c>
    </row>
    <row r="10007" spans="5:11" x14ac:dyDescent="0.25">
      <c r="E10007" s="5" t="s">
        <v>230</v>
      </c>
      <c r="F10007" s="1" t="s">
        <v>117</v>
      </c>
      <c r="G10007" s="2">
        <v>44425</v>
      </c>
      <c r="H10007" s="5">
        <v>0</v>
      </c>
      <c r="I10007" s="24" t="str">
        <f>VLOOKUP($E10007,Mapping!$A$2:$C$502,3,0)</f>
        <v>S1</v>
      </c>
      <c r="J10007" s="24" t="str">
        <f>VLOOKUP($E10007,Mapping!$A$2:$C$502,2,0)</f>
        <v>Google Display</v>
      </c>
      <c r="K10007" s="24" t="str">
        <f>VLOOKUP(G10007,Mapping!$E$2:$F$246,2,0)</f>
        <v>S2</v>
      </c>
    </row>
    <row r="10008" spans="5:11" x14ac:dyDescent="0.25">
      <c r="E10008" s="5" t="s">
        <v>219</v>
      </c>
      <c r="F10008" s="1" t="s">
        <v>117</v>
      </c>
      <c r="G10008" s="2">
        <v>44425</v>
      </c>
      <c r="H10008" s="5">
        <v>0</v>
      </c>
      <c r="I10008" s="24" t="str">
        <f>VLOOKUP($E10008,Mapping!$A$2:$C$502,3,0)</f>
        <v>Pre</v>
      </c>
      <c r="J10008" s="24" t="str">
        <f>VLOOKUP($E10008,Mapping!$A$2:$C$502,2,0)</f>
        <v>Google Youtube</v>
      </c>
      <c r="K10008" s="24" t="str">
        <f>VLOOKUP(G10008,Mapping!$E$2:$F$246,2,0)</f>
        <v>S2</v>
      </c>
    </row>
    <row r="10009" spans="5:11" x14ac:dyDescent="0.25">
      <c r="E10009" s="5" t="s">
        <v>220</v>
      </c>
      <c r="F10009" s="1" t="s">
        <v>117</v>
      </c>
      <c r="G10009" s="2">
        <v>44425</v>
      </c>
      <c r="H10009" s="5">
        <v>51559.514138229402</v>
      </c>
      <c r="I10009" s="24">
        <f>VLOOKUP($E10009,Mapping!$A$2:$C$502,3,0)</f>
        <v>0</v>
      </c>
      <c r="J10009" s="24" t="str">
        <f>VLOOKUP($E10009,Mapping!$A$2:$C$502,2,0)</f>
        <v>Google Youtube</v>
      </c>
      <c r="K10009" s="24" t="str">
        <f>VLOOKUP(G10009,Mapping!$E$2:$F$246,2,0)</f>
        <v>S2</v>
      </c>
    </row>
    <row r="10010" spans="5:11" x14ac:dyDescent="0.25">
      <c r="E10010" s="5" t="s">
        <v>231</v>
      </c>
      <c r="F10010" s="1" t="s">
        <v>117</v>
      </c>
      <c r="G10010" s="2">
        <v>44425</v>
      </c>
      <c r="H10010" s="5">
        <v>10855.0944301781</v>
      </c>
      <c r="I10010" s="24">
        <f>VLOOKUP($E10010,Mapping!$A$2:$C$502,3,0)</f>
        <v>0</v>
      </c>
      <c r="J10010" s="24" t="str">
        <f>VLOOKUP($E10010,Mapping!$A$2:$C$502,2,0)</f>
        <v>Google Youtube</v>
      </c>
      <c r="K10010" s="24" t="str">
        <f>VLOOKUP(G10010,Mapping!$E$2:$F$246,2,0)</f>
        <v>S2</v>
      </c>
    </row>
    <row r="10011" spans="5:11" x14ac:dyDescent="0.25">
      <c r="E10011" s="5" t="s">
        <v>221</v>
      </c>
      <c r="F10011" s="1" t="s">
        <v>117</v>
      </c>
      <c r="G10011" s="2">
        <v>44425</v>
      </c>
      <c r="H10011" s="5">
        <v>0</v>
      </c>
      <c r="I10011" s="24">
        <f>VLOOKUP($E10011,Mapping!$A$2:$C$502,3,0)</f>
        <v>0</v>
      </c>
      <c r="J10011" s="24" t="str">
        <f>VLOOKUP($E10011,Mapping!$A$2:$C$502,2,0)</f>
        <v>Google Youtube</v>
      </c>
      <c r="K10011" s="24" t="str">
        <f>VLOOKUP(G10011,Mapping!$E$2:$F$246,2,0)</f>
        <v>S2</v>
      </c>
    </row>
    <row r="10012" spans="5:11" x14ac:dyDescent="0.25">
      <c r="E10012" s="5" t="s">
        <v>232</v>
      </c>
      <c r="F10012" s="1" t="s">
        <v>117</v>
      </c>
      <c r="G10012" s="2">
        <v>44425</v>
      </c>
      <c r="H10012" s="5">
        <v>0</v>
      </c>
      <c r="I10012" s="24" t="str">
        <f>VLOOKUP($E10012,Mapping!$A$2:$C$502,3,0)</f>
        <v>S1</v>
      </c>
      <c r="J10012" s="24" t="str">
        <f>VLOOKUP($E10012,Mapping!$A$2:$C$502,2,0)</f>
        <v>Google Youtube</v>
      </c>
      <c r="K10012" s="24" t="str">
        <f>VLOOKUP(G10012,Mapping!$E$2:$F$246,2,0)</f>
        <v>S2</v>
      </c>
    </row>
    <row r="10013" spans="5:11" x14ac:dyDescent="0.25">
      <c r="E10013" s="5" t="s">
        <v>73</v>
      </c>
      <c r="F10013" s="1" t="s">
        <v>117</v>
      </c>
      <c r="G10013" s="2">
        <v>44425</v>
      </c>
      <c r="H10013" s="5">
        <v>282876.95580592903</v>
      </c>
      <c r="I10013" s="24">
        <f>VLOOKUP($E10013,Mapping!$A$2:$C$502,3,0)</f>
        <v>0</v>
      </c>
      <c r="J10013" s="24">
        <f>VLOOKUP($E10013,Mapping!$A$2:$C$502,2,0)</f>
        <v>0</v>
      </c>
      <c r="K10013" s="24" t="str">
        <f>VLOOKUP(G10013,Mapping!$E$2:$F$246,2,0)</f>
        <v>S2</v>
      </c>
    </row>
    <row r="10014" spans="5:11" x14ac:dyDescent="0.25">
      <c r="E10014" s="5" t="s">
        <v>149</v>
      </c>
      <c r="F10014" s="1" t="s">
        <v>117</v>
      </c>
      <c r="G10014" s="2">
        <v>44425</v>
      </c>
      <c r="H10014" s="5">
        <v>0</v>
      </c>
      <c r="I10014" s="24">
        <f>VLOOKUP($E10014,Mapping!$A$2:$C$502,3,0)</f>
        <v>0</v>
      </c>
      <c r="J10014" s="24" t="str">
        <f>VLOOKUP($E10014,Mapping!$A$2:$C$502,2,0)</f>
        <v>Event After Effect</v>
      </c>
      <c r="K10014" s="24" t="str">
        <f>VLOOKUP(G10014,Mapping!$E$2:$F$246,2,0)</f>
        <v>S2</v>
      </c>
    </row>
    <row r="10015" spans="5:11" x14ac:dyDescent="0.25">
      <c r="E10015" s="5" t="s">
        <v>150</v>
      </c>
      <c r="F10015" s="1" t="s">
        <v>117</v>
      </c>
      <c r="G10015" s="2">
        <v>44425</v>
      </c>
      <c r="H10015" s="5">
        <v>0</v>
      </c>
      <c r="I10015" s="24">
        <f>VLOOKUP($E10015,Mapping!$A$2:$C$502,3,0)</f>
        <v>0</v>
      </c>
      <c r="J10015" s="24" t="str">
        <f>VLOOKUP($E10015,Mapping!$A$2:$C$502,2,0)</f>
        <v>Internal Event</v>
      </c>
      <c r="K10015" s="24" t="str">
        <f>VLOOKUP(G10015,Mapping!$E$2:$F$246,2,0)</f>
        <v>S2</v>
      </c>
    </row>
    <row r="10016" spans="5:11" x14ac:dyDescent="0.25">
      <c r="E10016" s="5" t="s">
        <v>151</v>
      </c>
      <c r="F10016" s="1" t="s">
        <v>117</v>
      </c>
      <c r="G10016" s="2">
        <v>44425</v>
      </c>
      <c r="H10016" s="5">
        <v>0</v>
      </c>
      <c r="I10016" s="24">
        <f>VLOOKUP($E10016,Mapping!$A$2:$C$502,3,0)</f>
        <v>0</v>
      </c>
      <c r="J10016" s="24" t="str">
        <f>VLOOKUP($E10016,Mapping!$A$2:$C$502,2,0)</f>
        <v>Internal Event</v>
      </c>
      <c r="K10016" s="24" t="str">
        <f>VLOOKUP(G10016,Mapping!$E$2:$F$246,2,0)</f>
        <v>S2</v>
      </c>
    </row>
    <row r="10017" spans="5:11" x14ac:dyDescent="0.25">
      <c r="E10017" s="5" t="s">
        <v>152</v>
      </c>
      <c r="F10017" s="1" t="s">
        <v>117</v>
      </c>
      <c r="G10017" s="2">
        <v>44425</v>
      </c>
      <c r="H10017" s="5">
        <v>0</v>
      </c>
      <c r="I10017" s="24">
        <f>VLOOKUP($E10017,Mapping!$A$2:$C$502,3,0)</f>
        <v>0</v>
      </c>
      <c r="J10017" s="24" t="str">
        <f>VLOOKUP($E10017,Mapping!$A$2:$C$502,2,0)</f>
        <v>Internal Event</v>
      </c>
      <c r="K10017" s="24" t="str">
        <f>VLOOKUP(G10017,Mapping!$E$2:$F$246,2,0)</f>
        <v>S2</v>
      </c>
    </row>
    <row r="10018" spans="5:11" x14ac:dyDescent="0.25">
      <c r="E10018" s="5" t="s">
        <v>153</v>
      </c>
      <c r="F10018" s="1" t="s">
        <v>117</v>
      </c>
      <c r="G10018" s="2">
        <v>44425</v>
      </c>
      <c r="H10018" s="5">
        <v>0</v>
      </c>
      <c r="I10018" s="24">
        <f>VLOOKUP($E10018,Mapping!$A$2:$C$502,3,0)</f>
        <v>0</v>
      </c>
      <c r="J10018" s="24" t="str">
        <f>VLOOKUP($E10018,Mapping!$A$2:$C$502,2,0)</f>
        <v>Monday Effect</v>
      </c>
      <c r="K10018" s="24" t="str">
        <f>VLOOKUP(G10018,Mapping!$E$2:$F$246,2,0)</f>
        <v>S2</v>
      </c>
    </row>
    <row r="10019" spans="5:11" x14ac:dyDescent="0.25">
      <c r="E10019" s="5" t="s">
        <v>154</v>
      </c>
      <c r="F10019" s="1" t="s">
        <v>117</v>
      </c>
      <c r="G10019" s="2">
        <v>44425</v>
      </c>
      <c r="H10019" s="5">
        <v>0</v>
      </c>
      <c r="I10019" s="24">
        <f>VLOOKUP($E10019,Mapping!$A$2:$C$502,3,0)</f>
        <v>0</v>
      </c>
      <c r="J10019" s="24" t="str">
        <f>VLOOKUP($E10019,Mapping!$A$2:$C$502,2,0)</f>
        <v>New Content</v>
      </c>
      <c r="K10019" s="24" t="str">
        <f>VLOOKUP(G10019,Mapping!$E$2:$F$246,2,0)</f>
        <v>S2</v>
      </c>
    </row>
    <row r="10020" spans="5:11" x14ac:dyDescent="0.25">
      <c r="E10020" s="5" t="s">
        <v>155</v>
      </c>
      <c r="F10020" s="1" t="s">
        <v>117</v>
      </c>
      <c r="G10020" s="2">
        <v>44425</v>
      </c>
      <c r="H10020" s="5">
        <v>0</v>
      </c>
      <c r="I10020" s="24">
        <f>VLOOKUP($E10020,Mapping!$A$2:$C$502,3,0)</f>
        <v>0</v>
      </c>
      <c r="J10020" s="24" t="str">
        <f>VLOOKUP($E10020,Mapping!$A$2:$C$502,2,0)</f>
        <v>Internal Event</v>
      </c>
      <c r="K10020" s="24" t="str">
        <f>VLOOKUP(G10020,Mapping!$E$2:$F$246,2,0)</f>
        <v>S2</v>
      </c>
    </row>
    <row r="10021" spans="5:11" x14ac:dyDescent="0.25">
      <c r="E10021" s="5" t="s">
        <v>156</v>
      </c>
      <c r="F10021" s="1" t="s">
        <v>117</v>
      </c>
      <c r="G10021" s="2">
        <v>44425</v>
      </c>
      <c r="H10021" s="5">
        <v>0</v>
      </c>
      <c r="I10021" s="24">
        <f>VLOOKUP($E10021,Mapping!$A$2:$C$502,3,0)</f>
        <v>0</v>
      </c>
      <c r="J10021" s="24" t="str">
        <f>VLOOKUP($E10021,Mapping!$A$2:$C$502,2,0)</f>
        <v>Internal Event</v>
      </c>
      <c r="K10021" s="24" t="str">
        <f>VLOOKUP(G10021,Mapping!$E$2:$F$246,2,0)</f>
        <v>S2</v>
      </c>
    </row>
    <row r="10022" spans="5:11" x14ac:dyDescent="0.25">
      <c r="E10022" s="5" t="s">
        <v>233</v>
      </c>
      <c r="F10022" s="1" t="s">
        <v>117</v>
      </c>
      <c r="G10022" s="2">
        <v>44425</v>
      </c>
      <c r="H10022" s="5">
        <v>308.241474983373</v>
      </c>
      <c r="I10022" s="24" t="str">
        <f>VLOOKUP($E10022,Mapping!$A$2:$C$502,3,0)</f>
        <v>S2</v>
      </c>
      <c r="J10022" s="24" t="str">
        <f>VLOOKUP($E10022,Mapping!$A$2:$C$502,2,0)</f>
        <v>Reddit</v>
      </c>
      <c r="K10022" s="24" t="str">
        <f>VLOOKUP(G10022,Mapping!$E$2:$F$246,2,0)</f>
        <v>S2</v>
      </c>
    </row>
    <row r="10023" spans="5:11" x14ac:dyDescent="0.25">
      <c r="E10023" s="5" t="s">
        <v>158</v>
      </c>
      <c r="F10023" s="1" t="s">
        <v>117</v>
      </c>
      <c r="G10023" s="2">
        <v>44425</v>
      </c>
      <c r="H10023" s="5">
        <v>0</v>
      </c>
      <c r="I10023" s="24">
        <f>VLOOKUP($E10023,Mapping!$A$2:$C$502,3,0)</f>
        <v>0</v>
      </c>
      <c r="J10023" s="24" t="str">
        <f>VLOOKUP($E10023,Mapping!$A$2:$C$502,2,0)</f>
        <v>Internal Event</v>
      </c>
      <c r="K10023" s="24" t="str">
        <f>VLOOKUP(G10023,Mapping!$E$2:$F$246,2,0)</f>
        <v>S2</v>
      </c>
    </row>
    <row r="10024" spans="5:11" x14ac:dyDescent="0.25">
      <c r="E10024" s="5" t="s">
        <v>159</v>
      </c>
      <c r="F10024" s="1" t="s">
        <v>117</v>
      </c>
      <c r="G10024" s="2">
        <v>44425</v>
      </c>
      <c r="H10024" s="5">
        <v>0</v>
      </c>
      <c r="I10024" s="24">
        <f>VLOOKUP($E10024,Mapping!$A$2:$C$502,3,0)</f>
        <v>0</v>
      </c>
      <c r="J10024" s="24" t="str">
        <f>VLOOKUP($E10024,Mapping!$A$2:$C$502,2,0)</f>
        <v>Event After Effect</v>
      </c>
      <c r="K10024" s="24" t="str">
        <f>VLOOKUP(G10024,Mapping!$E$2:$F$246,2,0)</f>
        <v>S2</v>
      </c>
    </row>
    <row r="10025" spans="5:11" x14ac:dyDescent="0.25">
      <c r="E10025" s="5" t="s">
        <v>160</v>
      </c>
      <c r="F10025" s="1" t="s">
        <v>117</v>
      </c>
      <c r="G10025" s="2">
        <v>44425</v>
      </c>
      <c r="H10025" s="5">
        <v>0</v>
      </c>
      <c r="I10025" s="24">
        <f>VLOOKUP($E10025,Mapping!$A$2:$C$502,3,0)</f>
        <v>0</v>
      </c>
      <c r="J10025" s="24" t="str">
        <f>VLOOKUP($E10025,Mapping!$A$2:$C$502,2,0)</f>
        <v>Event After Effect</v>
      </c>
      <c r="K10025" s="24" t="str">
        <f>VLOOKUP(G10025,Mapping!$E$2:$F$246,2,0)</f>
        <v>S2</v>
      </c>
    </row>
    <row r="10026" spans="5:11" x14ac:dyDescent="0.25">
      <c r="E10026" s="5" t="s">
        <v>161</v>
      </c>
      <c r="F10026" s="1" t="s">
        <v>117</v>
      </c>
      <c r="G10026" s="2">
        <v>44425</v>
      </c>
      <c r="H10026" s="5">
        <v>0</v>
      </c>
      <c r="I10026" s="24">
        <f>VLOOKUP($E10026,Mapping!$A$2:$C$502,3,0)</f>
        <v>0</v>
      </c>
      <c r="J10026" s="24" t="str">
        <f>VLOOKUP($E10026,Mapping!$A$2:$C$502,2,0)</f>
        <v>Internal Event</v>
      </c>
      <c r="K10026" s="24" t="str">
        <f>VLOOKUP(G10026,Mapping!$E$2:$F$246,2,0)</f>
        <v>S2</v>
      </c>
    </row>
    <row r="10027" spans="5:11" x14ac:dyDescent="0.25">
      <c r="E10027" s="5" t="s">
        <v>162</v>
      </c>
      <c r="F10027" s="1" t="s">
        <v>117</v>
      </c>
      <c r="G10027" s="2">
        <v>44425</v>
      </c>
      <c r="H10027" s="5">
        <v>-30394.747551451699</v>
      </c>
      <c r="I10027" s="24">
        <f>VLOOKUP($E10027,Mapping!$A$2:$C$502,3,0)</f>
        <v>0</v>
      </c>
      <c r="J10027" s="24" t="str">
        <f>VLOOKUP($E10027,Mapping!$A$2:$C$502,2,0)</f>
        <v>Tuesday Effect</v>
      </c>
      <c r="K10027" s="24" t="str">
        <f>VLOOKUP(G10027,Mapping!$E$2:$F$246,2,0)</f>
        <v>S2</v>
      </c>
    </row>
    <row r="10028" spans="5:11" x14ac:dyDescent="0.25">
      <c r="E10028" s="5" t="s">
        <v>222</v>
      </c>
      <c r="F10028" s="1" t="s">
        <v>117</v>
      </c>
      <c r="G10028" s="2">
        <v>44425</v>
      </c>
      <c r="H10028" s="5">
        <v>0</v>
      </c>
      <c r="I10028" s="24" t="str">
        <f>VLOOKUP($E10028,Mapping!$A$2:$C$502,3,0)</f>
        <v>Pre</v>
      </c>
      <c r="J10028" s="24" t="str">
        <f>VLOOKUP($E10028,Mapping!$A$2:$C$502,2,0)</f>
        <v>Unity</v>
      </c>
      <c r="K10028" s="24" t="str">
        <f>VLOOKUP(G10028,Mapping!$E$2:$F$246,2,0)</f>
        <v>S2</v>
      </c>
    </row>
    <row r="10029" spans="5:11" x14ac:dyDescent="0.25">
      <c r="E10029" s="5" t="s">
        <v>234</v>
      </c>
      <c r="F10029" s="1" t="s">
        <v>117</v>
      </c>
      <c r="G10029" s="2">
        <v>44425</v>
      </c>
      <c r="H10029" s="5">
        <v>0</v>
      </c>
      <c r="I10029" s="24" t="str">
        <f>VLOOKUP($E10029,Mapping!$A$2:$C$502,3,0)</f>
        <v>S1</v>
      </c>
      <c r="J10029" s="24" t="str">
        <f>VLOOKUP($E10029,Mapping!$A$2:$C$502,2,0)</f>
        <v>Unity</v>
      </c>
      <c r="K10029" s="24" t="str">
        <f>VLOOKUP(G10029,Mapping!$E$2:$F$246,2,0)</f>
        <v>S2</v>
      </c>
    </row>
    <row r="10030" spans="5:11" x14ac:dyDescent="0.25">
      <c r="E10030" s="5" t="s">
        <v>235</v>
      </c>
      <c r="F10030" s="1" t="s">
        <v>117</v>
      </c>
      <c r="G10030" s="2">
        <v>44425</v>
      </c>
      <c r="H10030" s="5">
        <v>2671.49588298561</v>
      </c>
      <c r="I10030" s="24" t="str">
        <f>VLOOKUP($E10030,Mapping!$A$2:$C$502,3,0)</f>
        <v>S2</v>
      </c>
      <c r="J10030" s="24" t="str">
        <f>VLOOKUP($E10030,Mapping!$A$2:$C$502,2,0)</f>
        <v>Unity</v>
      </c>
      <c r="K10030" s="24" t="str">
        <f>VLOOKUP(G10030,Mapping!$E$2:$F$246,2,0)</f>
        <v>S2</v>
      </c>
    </row>
    <row r="10031" spans="5:11" x14ac:dyDescent="0.25">
      <c r="E10031" s="5" t="s">
        <v>247</v>
      </c>
      <c r="F10031" s="1" t="s">
        <v>117</v>
      </c>
      <c r="G10031" s="2">
        <v>44425</v>
      </c>
      <c r="H10031" s="5">
        <v>0</v>
      </c>
      <c r="I10031" s="24" t="str">
        <f>VLOOKUP($E10031,Mapping!$A$2:$C$502,3,0)</f>
        <v>S3</v>
      </c>
      <c r="J10031" s="24" t="str">
        <f>VLOOKUP($E10031,Mapping!$A$2:$C$502,2,0)</f>
        <v>Unity</v>
      </c>
      <c r="K10031" s="24" t="str">
        <f>VLOOKUP(G10031,Mapping!$E$2:$F$246,2,0)</f>
        <v>S2</v>
      </c>
    </row>
    <row r="10032" spans="5:11" x14ac:dyDescent="0.25">
      <c r="E10032" s="5" t="s">
        <v>200</v>
      </c>
      <c r="F10032" s="1" t="s">
        <v>117</v>
      </c>
      <c r="G10032" s="2">
        <v>44426</v>
      </c>
      <c r="H10032" s="5">
        <v>260.17672573417599</v>
      </c>
      <c r="I10032" s="24">
        <f>VLOOKUP($E10032,Mapping!$A$2:$C$502,3,0)</f>
        <v>0</v>
      </c>
      <c r="J10032" s="24" t="str">
        <f>VLOOKUP($E10032,Mapping!$A$2:$C$502,2,0)</f>
        <v>Apple Search</v>
      </c>
      <c r="K10032" s="24" t="str">
        <f>VLOOKUP(G10032,Mapping!$E$2:$F$246,2,0)</f>
        <v>S2</v>
      </c>
    </row>
    <row r="10033" spans="5:11" x14ac:dyDescent="0.25">
      <c r="E10033" s="5" t="s">
        <v>227</v>
      </c>
      <c r="F10033" s="1" t="s">
        <v>117</v>
      </c>
      <c r="G10033" s="2">
        <v>44426</v>
      </c>
      <c r="H10033" s="5">
        <v>11192.2058114966</v>
      </c>
      <c r="I10033" s="24">
        <f>VLOOKUP($E10033,Mapping!$A$2:$C$502,3,0)</f>
        <v>0</v>
      </c>
      <c r="J10033" s="24" t="str">
        <f>VLOOKUP($E10033,Mapping!$A$2:$C$502,2,0)</f>
        <v>Applovin Rewarded</v>
      </c>
      <c r="K10033" s="24" t="str">
        <f>VLOOKUP(G10033,Mapping!$E$2:$F$246,2,0)</f>
        <v>S2</v>
      </c>
    </row>
    <row r="10034" spans="5:11" x14ac:dyDescent="0.25">
      <c r="E10034" s="5" t="s">
        <v>201</v>
      </c>
      <c r="F10034" s="1" t="s">
        <v>117</v>
      </c>
      <c r="G10034" s="2">
        <v>44426</v>
      </c>
      <c r="H10034" s="5">
        <v>4827.5295923170797</v>
      </c>
      <c r="I10034" s="24">
        <f>VLOOKUP($E10034,Mapping!$A$2:$C$502,3,0)</f>
        <v>0</v>
      </c>
      <c r="J10034" s="24" t="str">
        <f>VLOOKUP($E10034,Mapping!$A$2:$C$502,2,0)</f>
        <v>Applovin Video</v>
      </c>
      <c r="K10034" s="24" t="str">
        <f>VLOOKUP(G10034,Mapping!$E$2:$F$246,2,0)</f>
        <v>S2</v>
      </c>
    </row>
    <row r="10035" spans="5:11" x14ac:dyDescent="0.25">
      <c r="E10035" s="5" t="s">
        <v>143</v>
      </c>
      <c r="F10035" s="1" t="s">
        <v>117</v>
      </c>
      <c r="G10035" s="2">
        <v>44426</v>
      </c>
      <c r="H10035" s="5">
        <v>0</v>
      </c>
      <c r="I10035" s="24">
        <f>VLOOKUP($E10035,Mapping!$A$2:$C$502,3,0)</f>
        <v>0</v>
      </c>
      <c r="J10035" s="24" t="str">
        <f>VLOOKUP($E10035,Mapping!$A$2:$C$502,2,0)</f>
        <v>Bug Fix</v>
      </c>
      <c r="K10035" s="24" t="str">
        <f>VLOOKUP(G10035,Mapping!$E$2:$F$246,2,0)</f>
        <v>S2</v>
      </c>
    </row>
    <row r="10036" spans="5:11" x14ac:dyDescent="0.25">
      <c r="E10036" s="5" t="s">
        <v>144</v>
      </c>
      <c r="F10036" s="1" t="s">
        <v>117</v>
      </c>
      <c r="G10036" s="2">
        <v>44426</v>
      </c>
      <c r="H10036" s="5">
        <v>0</v>
      </c>
      <c r="I10036" s="24">
        <f>VLOOKUP($E10036,Mapping!$A$2:$C$502,3,0)</f>
        <v>0</v>
      </c>
      <c r="J10036" s="24" t="str">
        <f>VLOOKUP($E10036,Mapping!$A$2:$C$502,2,0)</f>
        <v>Bug Fix</v>
      </c>
      <c r="K10036" s="24" t="str">
        <f>VLOOKUP(G10036,Mapping!$E$2:$F$246,2,0)</f>
        <v>S2</v>
      </c>
    </row>
    <row r="10037" spans="5:11" x14ac:dyDescent="0.25">
      <c r="E10037" s="5" t="s">
        <v>226</v>
      </c>
      <c r="F10037" s="1" t="s">
        <v>117</v>
      </c>
      <c r="G10037" s="2">
        <v>44426</v>
      </c>
      <c r="H10037" s="5">
        <v>19409.160505334701</v>
      </c>
      <c r="I10037" s="24">
        <f>VLOOKUP($E10037,Mapping!$A$2:$C$502,3,0)</f>
        <v>0</v>
      </c>
      <c r="J10037" s="24" t="str">
        <f>VLOOKUP($E10037,Mapping!$A$2:$C$502,2,0)</f>
        <v>Bug Fix</v>
      </c>
      <c r="K10037" s="24" t="str">
        <f>VLOOKUP(G10037,Mapping!$E$2:$F$246,2,0)</f>
        <v>S2</v>
      </c>
    </row>
    <row r="10038" spans="5:11" x14ac:dyDescent="0.25">
      <c r="E10038" s="5" t="s">
        <v>146</v>
      </c>
      <c r="F10038" s="1" t="s">
        <v>117</v>
      </c>
      <c r="G10038" s="2">
        <v>44426</v>
      </c>
      <c r="H10038" s="5">
        <v>0</v>
      </c>
      <c r="I10038" s="24">
        <f>VLOOKUP($E10038,Mapping!$A$2:$C$502,3,0)</f>
        <v>0</v>
      </c>
      <c r="J10038" s="24" t="str">
        <f>VLOOKUP($E10038,Mapping!$A$2:$C$502,2,0)</f>
        <v>Event After Effect</v>
      </c>
      <c r="K10038" s="24" t="str">
        <f>VLOOKUP(G10038,Mapping!$E$2:$F$246,2,0)</f>
        <v>S2</v>
      </c>
    </row>
    <row r="10039" spans="5:11" x14ac:dyDescent="0.25">
      <c r="E10039" s="5" t="s">
        <v>228</v>
      </c>
      <c r="F10039" s="1" t="s">
        <v>117</v>
      </c>
      <c r="G10039" s="2">
        <v>44426</v>
      </c>
      <c r="H10039" s="5">
        <v>2667.7639065521398</v>
      </c>
      <c r="I10039" s="24">
        <f>VLOOKUP($E10039,Mapping!$A$2:$C$502,3,0)</f>
        <v>0</v>
      </c>
      <c r="J10039" s="24" t="str">
        <f>VLOOKUP($E10039,Mapping!$A$2:$C$502,2,0)</f>
        <v>Bytedance Global</v>
      </c>
      <c r="K10039" s="24" t="str">
        <f>VLOOKUP(G10039,Mapping!$E$2:$F$246,2,0)</f>
        <v>S2</v>
      </c>
    </row>
    <row r="10040" spans="5:11" x14ac:dyDescent="0.25">
      <c r="E10040" s="5" t="s">
        <v>180</v>
      </c>
      <c r="F10040" s="1" t="s">
        <v>117</v>
      </c>
      <c r="G10040" s="2">
        <v>44426</v>
      </c>
      <c r="H10040" s="5">
        <v>-9695.7655418670493</v>
      </c>
      <c r="I10040" s="24">
        <f>VLOOKUP($E10040,Mapping!$A$2:$C$502,3,0)</f>
        <v>0</v>
      </c>
      <c r="J10040" s="24" t="str">
        <f>VLOOKUP($E10040,Mapping!$A$2:$C$502,2,0)</f>
        <v>Lords Mobile</v>
      </c>
      <c r="K10040" s="24" t="str">
        <f>VLOOKUP(G10040,Mapping!$E$2:$F$246,2,0)</f>
        <v>S2</v>
      </c>
    </row>
    <row r="10041" spans="5:11" x14ac:dyDescent="0.25">
      <c r="E10041" s="5" t="s">
        <v>181</v>
      </c>
      <c r="F10041" s="1" t="s">
        <v>117</v>
      </c>
      <c r="G10041" s="2">
        <v>44426</v>
      </c>
      <c r="H10041" s="5">
        <v>-2691.3925629175201</v>
      </c>
      <c r="I10041" s="24">
        <f>VLOOKUP($E10041,Mapping!$A$2:$C$502,3,0)</f>
        <v>0</v>
      </c>
      <c r="J10041" s="24" t="str">
        <f>VLOOKUP($E10041,Mapping!$A$2:$C$502,2,0)</f>
        <v>Rise of Kingdom</v>
      </c>
      <c r="K10041" s="24" t="str">
        <f>VLOOKUP(G10041,Mapping!$E$2:$F$246,2,0)</f>
        <v>S2</v>
      </c>
    </row>
    <row r="10042" spans="5:11" x14ac:dyDescent="0.25">
      <c r="E10042" s="5" t="s">
        <v>182</v>
      </c>
      <c r="F10042" s="1" t="s">
        <v>117</v>
      </c>
      <c r="G10042" s="2">
        <v>44426</v>
      </c>
      <c r="H10042" s="5">
        <v>-9057.8254787876594</v>
      </c>
      <c r="I10042" s="24">
        <f>VLOOKUP($E10042,Mapping!$A$2:$C$502,3,0)</f>
        <v>0</v>
      </c>
      <c r="J10042" s="24" t="str">
        <f>VLOOKUP($E10042,Mapping!$A$2:$C$502,2,0)</f>
        <v>West Game</v>
      </c>
      <c r="K10042" s="24" t="str">
        <f>VLOOKUP(G10042,Mapping!$E$2:$F$246,2,0)</f>
        <v>S2</v>
      </c>
    </row>
    <row r="10043" spans="5:11" x14ac:dyDescent="0.25">
      <c r="E10043" s="5" t="s">
        <v>148</v>
      </c>
      <c r="F10043" s="1" t="s">
        <v>117</v>
      </c>
      <c r="G10043" s="2">
        <v>44426</v>
      </c>
      <c r="H10043" s="5">
        <v>0</v>
      </c>
      <c r="I10043" s="24">
        <f>VLOOKUP($E10043,Mapping!$A$2:$C$502,3,0)</f>
        <v>0</v>
      </c>
      <c r="J10043" s="24" t="str">
        <f>VLOOKUP($E10043,Mapping!$A$2:$C$502,2,0)</f>
        <v>Event After Effect</v>
      </c>
      <c r="K10043" s="24" t="str">
        <f>VLOOKUP(G10043,Mapping!$E$2:$F$246,2,0)</f>
        <v>S2</v>
      </c>
    </row>
    <row r="10044" spans="5:11" x14ac:dyDescent="0.25">
      <c r="E10044" s="5" t="s">
        <v>202</v>
      </c>
      <c r="F10044" s="1" t="s">
        <v>117</v>
      </c>
      <c r="G10044" s="2">
        <v>44426</v>
      </c>
      <c r="H10044" s="5">
        <v>0</v>
      </c>
      <c r="I10044" s="24" t="str">
        <f>VLOOKUP($E10044,Mapping!$A$2:$C$502,3,0)</f>
        <v>S1</v>
      </c>
      <c r="J10044" s="24" t="str">
        <f>VLOOKUP($E10044,Mapping!$A$2:$C$502,2,0)</f>
        <v>Facebook AEO AAA</v>
      </c>
      <c r="K10044" s="24" t="str">
        <f>VLOOKUP(G10044,Mapping!$E$2:$F$246,2,0)</f>
        <v>S2</v>
      </c>
    </row>
    <row r="10045" spans="5:11" x14ac:dyDescent="0.25">
      <c r="E10045" s="5" t="s">
        <v>203</v>
      </c>
      <c r="F10045" s="1" t="s">
        <v>117</v>
      </c>
      <c r="G10045" s="2">
        <v>44426</v>
      </c>
      <c r="H10045" s="5">
        <v>2371.05314001645</v>
      </c>
      <c r="I10045" s="24" t="str">
        <f>VLOOKUP($E10045,Mapping!$A$2:$C$502,3,0)</f>
        <v>S2</v>
      </c>
      <c r="J10045" s="24" t="str">
        <f>VLOOKUP($E10045,Mapping!$A$2:$C$502,2,0)</f>
        <v>Facebook AEO AAA</v>
      </c>
      <c r="K10045" s="24" t="str">
        <f>VLOOKUP(G10045,Mapping!$E$2:$F$246,2,0)</f>
        <v>S2</v>
      </c>
    </row>
    <row r="10046" spans="5:11" x14ac:dyDescent="0.25">
      <c r="E10046" s="5" t="s">
        <v>243</v>
      </c>
      <c r="F10046" s="1" t="s">
        <v>117</v>
      </c>
      <c r="G10046" s="2">
        <v>44426</v>
      </c>
      <c r="H10046" s="5">
        <v>0</v>
      </c>
      <c r="I10046" s="24" t="str">
        <f>VLOOKUP($E10046,Mapping!$A$2:$C$502,3,0)</f>
        <v>S3</v>
      </c>
      <c r="J10046" s="24" t="str">
        <f>VLOOKUP($E10046,Mapping!$A$2:$C$502,2,0)</f>
        <v>Facebook AEO AAA</v>
      </c>
      <c r="K10046" s="24" t="str">
        <f>VLOOKUP(G10046,Mapping!$E$2:$F$246,2,0)</f>
        <v>S2</v>
      </c>
    </row>
    <row r="10047" spans="5:11" x14ac:dyDescent="0.25">
      <c r="E10047" s="5" t="s">
        <v>204</v>
      </c>
      <c r="F10047" s="5" t="s">
        <v>117</v>
      </c>
      <c r="G10047" s="2">
        <v>44426</v>
      </c>
      <c r="H10047" s="5">
        <v>0</v>
      </c>
      <c r="I10047" s="24" t="str">
        <f>VLOOKUP($E10047,Mapping!$A$2:$C$502,3,0)</f>
        <v>Pre</v>
      </c>
      <c r="J10047" s="24" t="str">
        <f>VLOOKUP($E10047,Mapping!$A$2:$C$502,2,0)</f>
        <v>Facebook AEO AAA</v>
      </c>
      <c r="K10047" s="24" t="str">
        <f>VLOOKUP(G10047,Mapping!$E$2:$F$246,2,0)</f>
        <v>S2</v>
      </c>
    </row>
    <row r="10048" spans="5:11" x14ac:dyDescent="0.25">
      <c r="E10048" s="5" t="s">
        <v>205</v>
      </c>
      <c r="F10048" s="5" t="s">
        <v>117</v>
      </c>
      <c r="G10048" s="2">
        <v>44426</v>
      </c>
      <c r="H10048" s="5">
        <v>0</v>
      </c>
      <c r="I10048" s="24" t="str">
        <f>VLOOKUP($E10048,Mapping!$A$2:$C$502,3,0)</f>
        <v>S1</v>
      </c>
      <c r="J10048" s="24" t="str">
        <f>VLOOKUP($E10048,Mapping!$A$2:$C$502,2,0)</f>
        <v>Facebook AEO BAU</v>
      </c>
      <c r="K10048" s="24" t="str">
        <f>VLOOKUP(G10048,Mapping!$E$2:$F$246,2,0)</f>
        <v>S2</v>
      </c>
    </row>
    <row r="10049" spans="5:11" x14ac:dyDescent="0.25">
      <c r="E10049" s="5" t="s">
        <v>206</v>
      </c>
      <c r="F10049" s="5" t="s">
        <v>117</v>
      </c>
      <c r="G10049" s="2">
        <v>44426</v>
      </c>
      <c r="H10049" s="5">
        <v>14543.1215151787</v>
      </c>
      <c r="I10049" s="24" t="str">
        <f>VLOOKUP($E10049,Mapping!$A$2:$C$502,3,0)</f>
        <v>S2</v>
      </c>
      <c r="J10049" s="24" t="str">
        <f>VLOOKUP($E10049,Mapping!$A$2:$C$502,2,0)</f>
        <v>Facebook AEO BAU</v>
      </c>
      <c r="K10049" s="24" t="str">
        <f>VLOOKUP(G10049,Mapping!$E$2:$F$246,2,0)</f>
        <v>S2</v>
      </c>
    </row>
    <row r="10050" spans="5:11" x14ac:dyDescent="0.25">
      <c r="E10050" s="5" t="s">
        <v>244</v>
      </c>
      <c r="F10050" s="5" t="s">
        <v>117</v>
      </c>
      <c r="G10050" s="2">
        <v>44426</v>
      </c>
      <c r="H10050" s="5">
        <v>0</v>
      </c>
      <c r="I10050" s="24" t="str">
        <f>VLOOKUP($E10050,Mapping!$A$2:$C$502,3,0)</f>
        <v>S3</v>
      </c>
      <c r="J10050" s="24" t="str">
        <f>VLOOKUP($E10050,Mapping!$A$2:$C$502,2,0)</f>
        <v>Facebook AEO BAU</v>
      </c>
      <c r="K10050" s="24" t="str">
        <f>VLOOKUP(G10050,Mapping!$E$2:$F$246,2,0)</f>
        <v>S2</v>
      </c>
    </row>
    <row r="10051" spans="5:11" x14ac:dyDescent="0.25">
      <c r="E10051" s="5" t="s">
        <v>207</v>
      </c>
      <c r="F10051" s="5" t="s">
        <v>117</v>
      </c>
      <c r="G10051" s="2">
        <v>44426</v>
      </c>
      <c r="H10051" s="5">
        <v>0</v>
      </c>
      <c r="I10051" s="24" t="str">
        <f>VLOOKUP($E10051,Mapping!$A$2:$C$502,3,0)</f>
        <v>Pre</v>
      </c>
      <c r="J10051" s="24" t="str">
        <f>VLOOKUP($E10051,Mapping!$A$2:$C$502,2,0)</f>
        <v>Facebook AEO BAU</v>
      </c>
      <c r="K10051" s="24" t="str">
        <f>VLOOKUP(G10051,Mapping!$E$2:$F$246,2,0)</f>
        <v>S2</v>
      </c>
    </row>
    <row r="10052" spans="5:11" x14ac:dyDescent="0.25">
      <c r="E10052" s="5" t="s">
        <v>208</v>
      </c>
      <c r="F10052" s="5" t="s">
        <v>117</v>
      </c>
      <c r="G10052" s="2">
        <v>44426</v>
      </c>
      <c r="H10052" s="5">
        <v>0</v>
      </c>
      <c r="I10052" s="24" t="str">
        <f>VLOOKUP($E10052,Mapping!$A$2:$C$502,3,0)</f>
        <v>Pre</v>
      </c>
      <c r="J10052" s="24" t="str">
        <f>VLOOKUP($E10052,Mapping!$A$2:$C$502,2,0)</f>
        <v>Facebook VO AAA</v>
      </c>
      <c r="K10052" s="24" t="str">
        <f>VLOOKUP(G10052,Mapping!$E$2:$F$246,2,0)</f>
        <v>S2</v>
      </c>
    </row>
    <row r="10053" spans="5:11" x14ac:dyDescent="0.25">
      <c r="E10053" s="5" t="s">
        <v>209</v>
      </c>
      <c r="F10053" s="5" t="s">
        <v>117</v>
      </c>
      <c r="G10053" s="2">
        <v>44426</v>
      </c>
      <c r="H10053" s="5">
        <v>0</v>
      </c>
      <c r="I10053" s="24" t="str">
        <f>VLOOKUP($E10053,Mapping!$A$2:$C$502,3,0)</f>
        <v>S1</v>
      </c>
      <c r="J10053" s="24" t="str">
        <f>VLOOKUP($E10053,Mapping!$A$2:$C$502,2,0)</f>
        <v>Facebook VO AAA</v>
      </c>
      <c r="K10053" s="24" t="str">
        <f>VLOOKUP(G10053,Mapping!$E$2:$F$246,2,0)</f>
        <v>S2</v>
      </c>
    </row>
    <row r="10054" spans="5:11" x14ac:dyDescent="0.25">
      <c r="E10054" s="5" t="s">
        <v>210</v>
      </c>
      <c r="F10054" s="5" t="s">
        <v>117</v>
      </c>
      <c r="G10054" s="2">
        <v>44426</v>
      </c>
      <c r="H10054" s="5">
        <v>6804.2984432060803</v>
      </c>
      <c r="I10054" s="24" t="str">
        <f>VLOOKUP($E10054,Mapping!$A$2:$C$502,3,0)</f>
        <v>S2</v>
      </c>
      <c r="J10054" s="24" t="str">
        <f>VLOOKUP($E10054,Mapping!$A$2:$C$502,2,0)</f>
        <v>Facebook VO AAA</v>
      </c>
      <c r="K10054" s="24" t="str">
        <f>VLOOKUP(G10054,Mapping!$E$2:$F$246,2,0)</f>
        <v>S2</v>
      </c>
    </row>
    <row r="10055" spans="5:11" x14ac:dyDescent="0.25">
      <c r="E10055" s="5" t="s">
        <v>245</v>
      </c>
      <c r="F10055" s="5" t="s">
        <v>117</v>
      </c>
      <c r="G10055" s="2">
        <v>44426</v>
      </c>
      <c r="H10055" s="5">
        <v>0</v>
      </c>
      <c r="I10055" s="24" t="str">
        <f>VLOOKUP($E10055,Mapping!$A$2:$C$502,3,0)</f>
        <v>S3</v>
      </c>
      <c r="J10055" s="24" t="str">
        <f>VLOOKUP($E10055,Mapping!$A$2:$C$502,2,0)</f>
        <v>Facebook VO AAA</v>
      </c>
      <c r="K10055" s="24" t="str">
        <f>VLOOKUP(G10055,Mapping!$E$2:$F$246,2,0)</f>
        <v>S2</v>
      </c>
    </row>
    <row r="10056" spans="5:11" x14ac:dyDescent="0.25">
      <c r="E10056" s="5" t="s">
        <v>211</v>
      </c>
      <c r="F10056" s="5" t="s">
        <v>117</v>
      </c>
      <c r="G10056" s="2">
        <v>44426</v>
      </c>
      <c r="H10056" s="5">
        <v>0</v>
      </c>
      <c r="I10056" s="24" t="str">
        <f>VLOOKUP($E10056,Mapping!$A$2:$C$502,3,0)</f>
        <v>Pre</v>
      </c>
      <c r="J10056" s="24" t="str">
        <f>VLOOKUP($E10056,Mapping!$A$2:$C$502,2,0)</f>
        <v>Facebook VO BAU</v>
      </c>
      <c r="K10056" s="24" t="str">
        <f>VLOOKUP(G10056,Mapping!$E$2:$F$246,2,0)</f>
        <v>S2</v>
      </c>
    </row>
    <row r="10057" spans="5:11" x14ac:dyDescent="0.25">
      <c r="E10057" s="5" t="s">
        <v>212</v>
      </c>
      <c r="F10057" s="5" t="s">
        <v>117</v>
      </c>
      <c r="G10057" s="2">
        <v>44426</v>
      </c>
      <c r="H10057" s="5">
        <v>0</v>
      </c>
      <c r="I10057" s="24" t="str">
        <f>VLOOKUP($E10057,Mapping!$A$2:$C$502,3,0)</f>
        <v>S1</v>
      </c>
      <c r="J10057" s="24" t="str">
        <f>VLOOKUP($E10057,Mapping!$A$2:$C$502,2,0)</f>
        <v>Facebook VO BAU</v>
      </c>
      <c r="K10057" s="24" t="str">
        <f>VLOOKUP(G10057,Mapping!$E$2:$F$246,2,0)</f>
        <v>S2</v>
      </c>
    </row>
    <row r="10058" spans="5:11" x14ac:dyDescent="0.25">
      <c r="E10058" s="5" t="s">
        <v>213</v>
      </c>
      <c r="F10058" s="5" t="s">
        <v>117</v>
      </c>
      <c r="G10058" s="2">
        <v>44426</v>
      </c>
      <c r="H10058" s="5">
        <v>2077.2750304934898</v>
      </c>
      <c r="I10058" s="24" t="str">
        <f>VLOOKUP($E10058,Mapping!$A$2:$C$502,3,0)</f>
        <v>S2</v>
      </c>
      <c r="J10058" s="24" t="str">
        <f>VLOOKUP($E10058,Mapping!$A$2:$C$502,2,0)</f>
        <v>Facebook VO BAU</v>
      </c>
      <c r="K10058" s="24" t="str">
        <f>VLOOKUP(G10058,Mapping!$E$2:$F$246,2,0)</f>
        <v>S2</v>
      </c>
    </row>
    <row r="10059" spans="5:11" x14ac:dyDescent="0.25">
      <c r="E10059" s="5" t="s">
        <v>246</v>
      </c>
      <c r="F10059" s="5" t="s">
        <v>117</v>
      </c>
      <c r="G10059" s="2">
        <v>44426</v>
      </c>
      <c r="H10059" s="5">
        <v>0</v>
      </c>
      <c r="I10059" s="24" t="str">
        <f>VLOOKUP($E10059,Mapping!$A$2:$C$502,3,0)</f>
        <v>S3</v>
      </c>
      <c r="J10059" s="24" t="str">
        <f>VLOOKUP($E10059,Mapping!$A$2:$C$502,2,0)</f>
        <v>Facebook VO BAU</v>
      </c>
      <c r="K10059" s="24" t="str">
        <f>VLOOKUP(G10059,Mapping!$E$2:$F$246,2,0)</f>
        <v>S2</v>
      </c>
    </row>
    <row r="10060" spans="5:11" x14ac:dyDescent="0.25">
      <c r="E10060" s="5" t="s">
        <v>214</v>
      </c>
      <c r="F10060" s="5" t="s">
        <v>117</v>
      </c>
      <c r="G10060" s="2">
        <v>44426</v>
      </c>
      <c r="H10060" s="5">
        <v>0</v>
      </c>
      <c r="I10060" s="24" t="str">
        <f>VLOOKUP($E10060,Mapping!$A$2:$C$502,3,0)</f>
        <v>Pre</v>
      </c>
      <c r="J10060" s="24" t="str">
        <f>VLOOKUP($E10060,Mapping!$A$2:$C$502,2,0)</f>
        <v>Facebook VO Dynamic</v>
      </c>
      <c r="K10060" s="24" t="str">
        <f>VLOOKUP(G10060,Mapping!$E$2:$F$246,2,0)</f>
        <v>S2</v>
      </c>
    </row>
    <row r="10061" spans="5:11" x14ac:dyDescent="0.25">
      <c r="E10061" s="5" t="s">
        <v>215</v>
      </c>
      <c r="F10061" s="5" t="s">
        <v>117</v>
      </c>
      <c r="G10061" s="2">
        <v>44426</v>
      </c>
      <c r="H10061" s="5">
        <v>0</v>
      </c>
      <c r="I10061" s="24" t="str">
        <f>VLOOKUP($E10061,Mapping!$A$2:$C$502,3,0)</f>
        <v>S1</v>
      </c>
      <c r="J10061" s="24" t="str">
        <f>VLOOKUP($E10061,Mapping!$A$2:$C$502,2,0)</f>
        <v>Facebook VO Dynamic</v>
      </c>
      <c r="K10061" s="24" t="str">
        <f>VLOOKUP(G10061,Mapping!$E$2:$F$246,2,0)</f>
        <v>S2</v>
      </c>
    </row>
    <row r="10062" spans="5:11" x14ac:dyDescent="0.25">
      <c r="E10062" s="5" t="s">
        <v>216</v>
      </c>
      <c r="F10062" s="5" t="s">
        <v>117</v>
      </c>
      <c r="G10062" s="2">
        <v>44426</v>
      </c>
      <c r="H10062" s="5">
        <v>0</v>
      </c>
      <c r="I10062" s="24" t="str">
        <f>VLOOKUP($E10062,Mapping!$A$2:$C$502,3,0)</f>
        <v>Pre</v>
      </c>
      <c r="J10062" s="24" t="str">
        <f>VLOOKUP($E10062,Mapping!$A$2:$C$502,2,0)</f>
        <v>Google Display</v>
      </c>
      <c r="K10062" s="24" t="str">
        <f>VLOOKUP(G10062,Mapping!$E$2:$F$246,2,0)</f>
        <v>S2</v>
      </c>
    </row>
    <row r="10063" spans="5:11" x14ac:dyDescent="0.25">
      <c r="E10063" s="5" t="s">
        <v>217</v>
      </c>
      <c r="F10063" s="5" t="s">
        <v>117</v>
      </c>
      <c r="G10063" s="2">
        <v>44426</v>
      </c>
      <c r="H10063" s="5">
        <v>25690.139714337402</v>
      </c>
      <c r="I10063" s="24">
        <f>VLOOKUP($E10063,Mapping!$A$2:$C$502,3,0)</f>
        <v>0</v>
      </c>
      <c r="J10063" s="24" t="str">
        <f>VLOOKUP($E10063,Mapping!$A$2:$C$502,2,0)</f>
        <v>Google Display</v>
      </c>
      <c r="K10063" s="24" t="str">
        <f>VLOOKUP(G10063,Mapping!$E$2:$F$246,2,0)</f>
        <v>S2</v>
      </c>
    </row>
    <row r="10064" spans="5:11" x14ac:dyDescent="0.25">
      <c r="E10064" s="5" t="s">
        <v>229</v>
      </c>
      <c r="F10064" s="5" t="s">
        <v>117</v>
      </c>
      <c r="G10064" s="2">
        <v>44426</v>
      </c>
      <c r="H10064" s="5">
        <v>0</v>
      </c>
      <c r="I10064" s="24">
        <f>VLOOKUP($E10064,Mapping!$A$2:$C$502,3,0)</f>
        <v>0</v>
      </c>
      <c r="J10064" s="24" t="str">
        <f>VLOOKUP($E10064,Mapping!$A$2:$C$502,2,0)</f>
        <v>Google Display</v>
      </c>
      <c r="K10064" s="24" t="str">
        <f>VLOOKUP(G10064,Mapping!$E$2:$F$246,2,0)</f>
        <v>S2</v>
      </c>
    </row>
    <row r="10065" spans="5:11" x14ac:dyDescent="0.25">
      <c r="E10065" s="5" t="s">
        <v>218</v>
      </c>
      <c r="F10065" s="5" t="s">
        <v>117</v>
      </c>
      <c r="G10065" s="2">
        <v>44426</v>
      </c>
      <c r="H10065" s="5">
        <v>0</v>
      </c>
      <c r="I10065" s="24">
        <f>VLOOKUP($E10065,Mapping!$A$2:$C$502,3,0)</f>
        <v>0</v>
      </c>
      <c r="J10065" s="24" t="str">
        <f>VLOOKUP($E10065,Mapping!$A$2:$C$502,2,0)</f>
        <v>Google Display</v>
      </c>
      <c r="K10065" s="24" t="str">
        <f>VLOOKUP(G10065,Mapping!$E$2:$F$246,2,0)</f>
        <v>S2</v>
      </c>
    </row>
    <row r="10066" spans="5:11" x14ac:dyDescent="0.25">
      <c r="E10066" s="5" t="s">
        <v>230</v>
      </c>
      <c r="F10066" s="5" t="s">
        <v>117</v>
      </c>
      <c r="G10066" s="2">
        <v>44426</v>
      </c>
      <c r="H10066" s="5">
        <v>0</v>
      </c>
      <c r="I10066" s="24" t="str">
        <f>VLOOKUP($E10066,Mapping!$A$2:$C$502,3,0)</f>
        <v>S1</v>
      </c>
      <c r="J10066" s="24" t="str">
        <f>VLOOKUP($E10066,Mapping!$A$2:$C$502,2,0)</f>
        <v>Google Display</v>
      </c>
      <c r="K10066" s="24" t="str">
        <f>VLOOKUP(G10066,Mapping!$E$2:$F$246,2,0)</f>
        <v>S2</v>
      </c>
    </row>
    <row r="10067" spans="5:11" x14ac:dyDescent="0.25">
      <c r="E10067" s="5" t="s">
        <v>219</v>
      </c>
      <c r="F10067" s="5" t="s">
        <v>117</v>
      </c>
      <c r="G10067" s="2">
        <v>44426</v>
      </c>
      <c r="H10067" s="5">
        <v>0</v>
      </c>
      <c r="I10067" s="24" t="str">
        <f>VLOOKUP($E10067,Mapping!$A$2:$C$502,3,0)</f>
        <v>Pre</v>
      </c>
      <c r="J10067" s="24" t="str">
        <f>VLOOKUP($E10067,Mapping!$A$2:$C$502,2,0)</f>
        <v>Google Youtube</v>
      </c>
      <c r="K10067" s="24" t="str">
        <f>VLOOKUP(G10067,Mapping!$E$2:$F$246,2,0)</f>
        <v>S2</v>
      </c>
    </row>
    <row r="10068" spans="5:11" x14ac:dyDescent="0.25">
      <c r="E10068" s="5" t="s">
        <v>220</v>
      </c>
      <c r="F10068" s="5" t="s">
        <v>117</v>
      </c>
      <c r="G10068" s="2">
        <v>44426</v>
      </c>
      <c r="H10068" s="5">
        <v>48760.331073272901</v>
      </c>
      <c r="I10068" s="24">
        <f>VLOOKUP($E10068,Mapping!$A$2:$C$502,3,0)</f>
        <v>0</v>
      </c>
      <c r="J10068" s="24" t="str">
        <f>VLOOKUP($E10068,Mapping!$A$2:$C$502,2,0)</f>
        <v>Google Youtube</v>
      </c>
      <c r="K10068" s="24" t="str">
        <f>VLOOKUP(G10068,Mapping!$E$2:$F$246,2,0)</f>
        <v>S2</v>
      </c>
    </row>
    <row r="10069" spans="5:11" x14ac:dyDescent="0.25">
      <c r="E10069" s="5" t="s">
        <v>231</v>
      </c>
      <c r="F10069" s="5" t="s">
        <v>117</v>
      </c>
      <c r="G10069" s="2">
        <v>44426</v>
      </c>
      <c r="H10069" s="5">
        <v>11277.8920060704</v>
      </c>
      <c r="I10069" s="24">
        <f>VLOOKUP($E10069,Mapping!$A$2:$C$502,3,0)</f>
        <v>0</v>
      </c>
      <c r="J10069" s="24" t="str">
        <f>VLOOKUP($E10069,Mapping!$A$2:$C$502,2,0)</f>
        <v>Google Youtube</v>
      </c>
      <c r="K10069" s="24" t="str">
        <f>VLOOKUP(G10069,Mapping!$E$2:$F$246,2,0)</f>
        <v>S2</v>
      </c>
    </row>
    <row r="10070" spans="5:11" x14ac:dyDescent="0.25">
      <c r="E10070" s="5" t="s">
        <v>221</v>
      </c>
      <c r="F10070" s="5" t="s">
        <v>117</v>
      </c>
      <c r="G10070" s="2">
        <v>44426</v>
      </c>
      <c r="H10070" s="5">
        <v>0</v>
      </c>
      <c r="I10070" s="24">
        <f>VLOOKUP($E10070,Mapping!$A$2:$C$502,3,0)</f>
        <v>0</v>
      </c>
      <c r="J10070" s="24" t="str">
        <f>VLOOKUP($E10070,Mapping!$A$2:$C$502,2,0)</f>
        <v>Google Youtube</v>
      </c>
      <c r="K10070" s="24" t="str">
        <f>VLOOKUP(G10070,Mapping!$E$2:$F$246,2,0)</f>
        <v>S2</v>
      </c>
    </row>
    <row r="10071" spans="5:11" x14ac:dyDescent="0.25">
      <c r="E10071" s="5" t="s">
        <v>232</v>
      </c>
      <c r="F10071" s="5" t="s">
        <v>117</v>
      </c>
      <c r="G10071" s="2">
        <v>44426</v>
      </c>
      <c r="H10071" s="5">
        <v>0</v>
      </c>
      <c r="I10071" s="24" t="str">
        <f>VLOOKUP($E10071,Mapping!$A$2:$C$502,3,0)</f>
        <v>S1</v>
      </c>
      <c r="J10071" s="24" t="str">
        <f>VLOOKUP($E10071,Mapping!$A$2:$C$502,2,0)</f>
        <v>Google Youtube</v>
      </c>
      <c r="K10071" s="24" t="str">
        <f>VLOOKUP(G10071,Mapping!$E$2:$F$246,2,0)</f>
        <v>S2</v>
      </c>
    </row>
    <row r="10072" spans="5:11" x14ac:dyDescent="0.25">
      <c r="E10072" s="5" t="s">
        <v>73</v>
      </c>
      <c r="F10072" s="5" t="s">
        <v>117</v>
      </c>
      <c r="G10072" s="2">
        <v>44426</v>
      </c>
      <c r="H10072" s="5">
        <v>282876.95580592903</v>
      </c>
      <c r="I10072" s="24">
        <f>VLOOKUP($E10072,Mapping!$A$2:$C$502,3,0)</f>
        <v>0</v>
      </c>
      <c r="J10072" s="24">
        <f>VLOOKUP($E10072,Mapping!$A$2:$C$502,2,0)</f>
        <v>0</v>
      </c>
      <c r="K10072" s="24" t="str">
        <f>VLOOKUP(G10072,Mapping!$E$2:$F$246,2,0)</f>
        <v>S2</v>
      </c>
    </row>
    <row r="10073" spans="5:11" x14ac:dyDescent="0.25">
      <c r="E10073" s="5" t="s">
        <v>149</v>
      </c>
      <c r="F10073" s="5" t="s">
        <v>117</v>
      </c>
      <c r="G10073" s="2">
        <v>44426</v>
      </c>
      <c r="H10073" s="5">
        <v>0</v>
      </c>
      <c r="I10073" s="24">
        <f>VLOOKUP($E10073,Mapping!$A$2:$C$502,3,0)</f>
        <v>0</v>
      </c>
      <c r="J10073" s="24" t="str">
        <f>VLOOKUP($E10073,Mapping!$A$2:$C$502,2,0)</f>
        <v>Event After Effect</v>
      </c>
      <c r="K10073" s="24" t="str">
        <f>VLOOKUP(G10073,Mapping!$E$2:$F$246,2,0)</f>
        <v>S2</v>
      </c>
    </row>
    <row r="10074" spans="5:11" x14ac:dyDescent="0.25">
      <c r="E10074" s="5" t="s">
        <v>150</v>
      </c>
      <c r="F10074" s="5" t="s">
        <v>117</v>
      </c>
      <c r="G10074" s="2">
        <v>44426</v>
      </c>
      <c r="H10074" s="5">
        <v>0</v>
      </c>
      <c r="I10074" s="24">
        <f>VLOOKUP($E10074,Mapping!$A$2:$C$502,3,0)</f>
        <v>0</v>
      </c>
      <c r="J10074" s="24" t="str">
        <f>VLOOKUP($E10074,Mapping!$A$2:$C$502,2,0)</f>
        <v>Internal Event</v>
      </c>
      <c r="K10074" s="24" t="str">
        <f>VLOOKUP(G10074,Mapping!$E$2:$F$246,2,0)</f>
        <v>S2</v>
      </c>
    </row>
    <row r="10075" spans="5:11" x14ac:dyDescent="0.25">
      <c r="E10075" s="5" t="s">
        <v>151</v>
      </c>
      <c r="F10075" s="5" t="s">
        <v>117</v>
      </c>
      <c r="G10075" s="2">
        <v>44426</v>
      </c>
      <c r="H10075" s="5">
        <v>0</v>
      </c>
      <c r="I10075" s="24">
        <f>VLOOKUP($E10075,Mapping!$A$2:$C$502,3,0)</f>
        <v>0</v>
      </c>
      <c r="J10075" s="24" t="str">
        <f>VLOOKUP($E10075,Mapping!$A$2:$C$502,2,0)</f>
        <v>Internal Event</v>
      </c>
      <c r="K10075" s="24" t="str">
        <f>VLOOKUP(G10075,Mapping!$E$2:$F$246,2,0)</f>
        <v>S2</v>
      </c>
    </row>
    <row r="10076" spans="5:11" x14ac:dyDescent="0.25">
      <c r="E10076" s="5" t="s">
        <v>152</v>
      </c>
      <c r="F10076" s="5" t="s">
        <v>117</v>
      </c>
      <c r="G10076" s="2">
        <v>44426</v>
      </c>
      <c r="H10076" s="5">
        <v>0</v>
      </c>
      <c r="I10076" s="24">
        <f>VLOOKUP($E10076,Mapping!$A$2:$C$502,3,0)</f>
        <v>0</v>
      </c>
      <c r="J10076" s="24" t="str">
        <f>VLOOKUP($E10076,Mapping!$A$2:$C$502,2,0)</f>
        <v>Internal Event</v>
      </c>
      <c r="K10076" s="24" t="str">
        <f>VLOOKUP(G10076,Mapping!$E$2:$F$246,2,0)</f>
        <v>S2</v>
      </c>
    </row>
    <row r="10077" spans="5:11" x14ac:dyDescent="0.25">
      <c r="E10077" s="5" t="s">
        <v>153</v>
      </c>
      <c r="F10077" s="5" t="s">
        <v>117</v>
      </c>
      <c r="G10077" s="2">
        <v>44426</v>
      </c>
      <c r="H10077" s="5">
        <v>0</v>
      </c>
      <c r="I10077" s="24">
        <f>VLOOKUP($E10077,Mapping!$A$2:$C$502,3,0)</f>
        <v>0</v>
      </c>
      <c r="J10077" s="24" t="str">
        <f>VLOOKUP($E10077,Mapping!$A$2:$C$502,2,0)</f>
        <v>Monday Effect</v>
      </c>
      <c r="K10077" s="24" t="str">
        <f>VLOOKUP(G10077,Mapping!$E$2:$F$246,2,0)</f>
        <v>S2</v>
      </c>
    </row>
    <row r="10078" spans="5:11" x14ac:dyDescent="0.25">
      <c r="E10078" s="5" t="s">
        <v>154</v>
      </c>
      <c r="F10078" s="5" t="s">
        <v>117</v>
      </c>
      <c r="G10078" s="2">
        <v>44426</v>
      </c>
      <c r="H10078" s="5">
        <v>0</v>
      </c>
      <c r="I10078" s="24">
        <f>VLOOKUP($E10078,Mapping!$A$2:$C$502,3,0)</f>
        <v>0</v>
      </c>
      <c r="J10078" s="24" t="str">
        <f>VLOOKUP($E10078,Mapping!$A$2:$C$502,2,0)</f>
        <v>New Content</v>
      </c>
      <c r="K10078" s="24" t="str">
        <f>VLOOKUP(G10078,Mapping!$E$2:$F$246,2,0)</f>
        <v>S2</v>
      </c>
    </row>
    <row r="10079" spans="5:11" x14ac:dyDescent="0.25">
      <c r="E10079" s="5" t="s">
        <v>155</v>
      </c>
      <c r="F10079" s="5" t="s">
        <v>117</v>
      </c>
      <c r="G10079" s="2">
        <v>44426</v>
      </c>
      <c r="H10079" s="5">
        <v>0</v>
      </c>
      <c r="I10079" s="24">
        <f>VLOOKUP($E10079,Mapping!$A$2:$C$502,3,0)</f>
        <v>0</v>
      </c>
      <c r="J10079" s="24" t="str">
        <f>VLOOKUP($E10079,Mapping!$A$2:$C$502,2,0)</f>
        <v>Internal Event</v>
      </c>
      <c r="K10079" s="24" t="str">
        <f>VLOOKUP(G10079,Mapping!$E$2:$F$246,2,0)</f>
        <v>S2</v>
      </c>
    </row>
    <row r="10080" spans="5:11" x14ac:dyDescent="0.25">
      <c r="E10080" s="5" t="s">
        <v>156</v>
      </c>
      <c r="F10080" s="5" t="s">
        <v>117</v>
      </c>
      <c r="G10080" s="2">
        <v>44426</v>
      </c>
      <c r="H10080" s="5">
        <v>0</v>
      </c>
      <c r="I10080" s="24">
        <f>VLOOKUP($E10080,Mapping!$A$2:$C$502,3,0)</f>
        <v>0</v>
      </c>
      <c r="J10080" s="24" t="str">
        <f>VLOOKUP($E10080,Mapping!$A$2:$C$502,2,0)</f>
        <v>Internal Event</v>
      </c>
      <c r="K10080" s="24" t="str">
        <f>VLOOKUP(G10080,Mapping!$E$2:$F$246,2,0)</f>
        <v>S2</v>
      </c>
    </row>
    <row r="10081" spans="5:11" x14ac:dyDescent="0.25">
      <c r="E10081" s="5" t="s">
        <v>233</v>
      </c>
      <c r="F10081" s="5" t="s">
        <v>117</v>
      </c>
      <c r="G10081" s="2">
        <v>44426</v>
      </c>
      <c r="H10081" s="5">
        <v>434.14950543617101</v>
      </c>
      <c r="I10081" s="24" t="str">
        <f>VLOOKUP($E10081,Mapping!$A$2:$C$502,3,0)</f>
        <v>S2</v>
      </c>
      <c r="J10081" s="24" t="str">
        <f>VLOOKUP($E10081,Mapping!$A$2:$C$502,2,0)</f>
        <v>Reddit</v>
      </c>
      <c r="K10081" s="24" t="str">
        <f>VLOOKUP(G10081,Mapping!$E$2:$F$246,2,0)</f>
        <v>S2</v>
      </c>
    </row>
    <row r="10082" spans="5:11" x14ac:dyDescent="0.25">
      <c r="E10082" s="5" t="s">
        <v>158</v>
      </c>
      <c r="F10082" s="5" t="s">
        <v>117</v>
      </c>
      <c r="G10082" s="2">
        <v>44426</v>
      </c>
      <c r="H10082" s="5">
        <v>0</v>
      </c>
      <c r="I10082" s="24">
        <f>VLOOKUP($E10082,Mapping!$A$2:$C$502,3,0)</f>
        <v>0</v>
      </c>
      <c r="J10082" s="24" t="str">
        <f>VLOOKUP($E10082,Mapping!$A$2:$C$502,2,0)</f>
        <v>Internal Event</v>
      </c>
      <c r="K10082" s="24" t="str">
        <f>VLOOKUP(G10082,Mapping!$E$2:$F$246,2,0)</f>
        <v>S2</v>
      </c>
    </row>
    <row r="10083" spans="5:11" x14ac:dyDescent="0.25">
      <c r="E10083" s="5" t="s">
        <v>159</v>
      </c>
      <c r="F10083" s="5" t="s">
        <v>117</v>
      </c>
      <c r="G10083" s="2">
        <v>44426</v>
      </c>
      <c r="H10083" s="5">
        <v>0</v>
      </c>
      <c r="I10083" s="24">
        <f>VLOOKUP($E10083,Mapping!$A$2:$C$502,3,0)</f>
        <v>0</v>
      </c>
      <c r="J10083" s="24" t="str">
        <f>VLOOKUP($E10083,Mapping!$A$2:$C$502,2,0)</f>
        <v>Event After Effect</v>
      </c>
      <c r="K10083" s="24" t="str">
        <f>VLOOKUP(G10083,Mapping!$E$2:$F$246,2,0)</f>
        <v>S2</v>
      </c>
    </row>
    <row r="10084" spans="5:11" x14ac:dyDescent="0.25">
      <c r="E10084" s="5" t="s">
        <v>160</v>
      </c>
      <c r="F10084" s="5" t="s">
        <v>117</v>
      </c>
      <c r="G10084" s="2">
        <v>44426</v>
      </c>
      <c r="H10084" s="5">
        <v>0</v>
      </c>
      <c r="I10084" s="24">
        <f>VLOOKUP($E10084,Mapping!$A$2:$C$502,3,0)</f>
        <v>0</v>
      </c>
      <c r="J10084" s="24" t="str">
        <f>VLOOKUP($E10084,Mapping!$A$2:$C$502,2,0)</f>
        <v>Event After Effect</v>
      </c>
      <c r="K10084" s="24" t="str">
        <f>VLOOKUP(G10084,Mapping!$E$2:$F$246,2,0)</f>
        <v>S2</v>
      </c>
    </row>
    <row r="10085" spans="5:11" x14ac:dyDescent="0.25">
      <c r="E10085" s="5" t="s">
        <v>161</v>
      </c>
      <c r="F10085" s="5" t="s">
        <v>117</v>
      </c>
      <c r="G10085" s="2">
        <v>44426</v>
      </c>
      <c r="H10085" s="5">
        <v>0</v>
      </c>
      <c r="I10085" s="24">
        <f>VLOOKUP($E10085,Mapping!$A$2:$C$502,3,0)</f>
        <v>0</v>
      </c>
      <c r="J10085" s="24" t="str">
        <f>VLOOKUP($E10085,Mapping!$A$2:$C$502,2,0)</f>
        <v>Internal Event</v>
      </c>
      <c r="K10085" s="24" t="str">
        <f>VLOOKUP(G10085,Mapping!$E$2:$F$246,2,0)</f>
        <v>S2</v>
      </c>
    </row>
    <row r="10086" spans="5:11" x14ac:dyDescent="0.25">
      <c r="E10086" s="5" t="s">
        <v>162</v>
      </c>
      <c r="F10086" s="5" t="s">
        <v>117</v>
      </c>
      <c r="G10086" s="2">
        <v>44426</v>
      </c>
      <c r="H10086" s="5">
        <v>0</v>
      </c>
      <c r="I10086" s="24">
        <f>VLOOKUP($E10086,Mapping!$A$2:$C$502,3,0)</f>
        <v>0</v>
      </c>
      <c r="J10086" s="24" t="str">
        <f>VLOOKUP($E10086,Mapping!$A$2:$C$502,2,0)</f>
        <v>Tuesday Effect</v>
      </c>
      <c r="K10086" s="24" t="str">
        <f>VLOOKUP(G10086,Mapping!$E$2:$F$246,2,0)</f>
        <v>S2</v>
      </c>
    </row>
    <row r="10087" spans="5:11" x14ac:dyDescent="0.25">
      <c r="E10087" s="5" t="s">
        <v>222</v>
      </c>
      <c r="F10087" s="5" t="s">
        <v>117</v>
      </c>
      <c r="G10087" s="2">
        <v>44426</v>
      </c>
      <c r="H10087" s="5">
        <v>0</v>
      </c>
      <c r="I10087" s="24" t="str">
        <f>VLOOKUP($E10087,Mapping!$A$2:$C$502,3,0)</f>
        <v>Pre</v>
      </c>
      <c r="J10087" s="24" t="str">
        <f>VLOOKUP($E10087,Mapping!$A$2:$C$502,2,0)</f>
        <v>Unity</v>
      </c>
      <c r="K10087" s="24" t="str">
        <f>VLOOKUP(G10087,Mapping!$E$2:$F$246,2,0)</f>
        <v>S2</v>
      </c>
    </row>
    <row r="10088" spans="5:11" x14ac:dyDescent="0.25">
      <c r="E10088" s="5" t="s">
        <v>234</v>
      </c>
      <c r="F10088" s="5" t="s">
        <v>117</v>
      </c>
      <c r="G10088" s="2">
        <v>44426</v>
      </c>
      <c r="H10088" s="5">
        <v>0</v>
      </c>
      <c r="I10088" s="24" t="str">
        <f>VLOOKUP($E10088,Mapping!$A$2:$C$502,3,0)</f>
        <v>S1</v>
      </c>
      <c r="J10088" s="24" t="str">
        <f>VLOOKUP($E10088,Mapping!$A$2:$C$502,2,0)</f>
        <v>Unity</v>
      </c>
      <c r="K10088" s="24" t="str">
        <f>VLOOKUP(G10088,Mapping!$E$2:$F$246,2,0)</f>
        <v>S2</v>
      </c>
    </row>
    <row r="10089" spans="5:11" x14ac:dyDescent="0.25">
      <c r="E10089" s="5" t="s">
        <v>235</v>
      </c>
      <c r="F10089" s="5" t="s">
        <v>117</v>
      </c>
      <c r="G10089" s="2">
        <v>44426</v>
      </c>
      <c r="H10089" s="5">
        <v>2197.7157555008298</v>
      </c>
      <c r="I10089" s="24" t="str">
        <f>VLOOKUP($E10089,Mapping!$A$2:$C$502,3,0)</f>
        <v>S2</v>
      </c>
      <c r="J10089" s="24" t="str">
        <f>VLOOKUP($E10089,Mapping!$A$2:$C$502,2,0)</f>
        <v>Unity</v>
      </c>
      <c r="K10089" s="24" t="str">
        <f>VLOOKUP(G10089,Mapping!$E$2:$F$246,2,0)</f>
        <v>S2</v>
      </c>
    </row>
    <row r="10090" spans="5:11" x14ac:dyDescent="0.25">
      <c r="E10090" s="5" t="s">
        <v>247</v>
      </c>
      <c r="F10090" s="5" t="s">
        <v>117</v>
      </c>
      <c r="G10090" s="2">
        <v>44426</v>
      </c>
      <c r="H10090" s="5">
        <v>0</v>
      </c>
      <c r="I10090" s="24" t="str">
        <f>VLOOKUP($E10090,Mapping!$A$2:$C$502,3,0)</f>
        <v>S3</v>
      </c>
      <c r="J10090" s="24" t="str">
        <f>VLOOKUP($E10090,Mapping!$A$2:$C$502,2,0)</f>
        <v>Unity</v>
      </c>
      <c r="K10090" s="24" t="str">
        <f>VLOOKUP(G10090,Mapping!$E$2:$F$246,2,0)</f>
        <v>S2</v>
      </c>
    </row>
    <row r="10091" spans="5:11" x14ac:dyDescent="0.25">
      <c r="E10091" s="5" t="s">
        <v>200</v>
      </c>
      <c r="F10091" s="5" t="s">
        <v>117</v>
      </c>
      <c r="G10091" s="2">
        <v>44427</v>
      </c>
      <c r="H10091" s="5">
        <v>249.43350673357401</v>
      </c>
      <c r="I10091" s="24">
        <f>VLOOKUP($E10091,Mapping!$A$2:$C$502,3,0)</f>
        <v>0</v>
      </c>
      <c r="J10091" s="24" t="str">
        <f>VLOOKUP($E10091,Mapping!$A$2:$C$502,2,0)</f>
        <v>Apple Search</v>
      </c>
      <c r="K10091" s="24" t="str">
        <f>VLOOKUP(G10091,Mapping!$E$2:$F$246,2,0)</f>
        <v>S2</v>
      </c>
    </row>
    <row r="10092" spans="5:11" x14ac:dyDescent="0.25">
      <c r="E10092" s="5" t="s">
        <v>227</v>
      </c>
      <c r="F10092" s="5" t="s">
        <v>117</v>
      </c>
      <c r="G10092" s="2">
        <v>44427</v>
      </c>
      <c r="H10092" s="5">
        <v>11543.073975458001</v>
      </c>
      <c r="I10092" s="24">
        <f>VLOOKUP($E10092,Mapping!$A$2:$C$502,3,0)</f>
        <v>0</v>
      </c>
      <c r="J10092" s="24" t="str">
        <f>VLOOKUP($E10092,Mapping!$A$2:$C$502,2,0)</f>
        <v>Applovin Rewarded</v>
      </c>
      <c r="K10092" s="24" t="str">
        <f>VLOOKUP(G10092,Mapping!$E$2:$F$246,2,0)</f>
        <v>S2</v>
      </c>
    </row>
    <row r="10093" spans="5:11" x14ac:dyDescent="0.25">
      <c r="E10093" s="5" t="s">
        <v>201</v>
      </c>
      <c r="F10093" s="5" t="s">
        <v>117</v>
      </c>
      <c r="G10093" s="2">
        <v>44427</v>
      </c>
      <c r="H10093" s="5">
        <v>4810.1047080059498</v>
      </c>
      <c r="I10093" s="24">
        <f>VLOOKUP($E10093,Mapping!$A$2:$C$502,3,0)</f>
        <v>0</v>
      </c>
      <c r="J10093" s="24" t="str">
        <f>VLOOKUP($E10093,Mapping!$A$2:$C$502,2,0)</f>
        <v>Applovin Video</v>
      </c>
      <c r="K10093" s="24" t="str">
        <f>VLOOKUP(G10093,Mapping!$E$2:$F$246,2,0)</f>
        <v>S2</v>
      </c>
    </row>
    <row r="10094" spans="5:11" x14ac:dyDescent="0.25">
      <c r="E10094" s="5" t="s">
        <v>143</v>
      </c>
      <c r="F10094" s="5" t="s">
        <v>117</v>
      </c>
      <c r="G10094" s="2">
        <v>44427</v>
      </c>
      <c r="H10094" s="5">
        <v>0</v>
      </c>
      <c r="I10094" s="24">
        <f>VLOOKUP($E10094,Mapping!$A$2:$C$502,3,0)</f>
        <v>0</v>
      </c>
      <c r="J10094" s="24" t="str">
        <f>VLOOKUP($E10094,Mapping!$A$2:$C$502,2,0)</f>
        <v>Bug Fix</v>
      </c>
      <c r="K10094" s="24" t="str">
        <f>VLOOKUP(G10094,Mapping!$E$2:$F$246,2,0)</f>
        <v>S2</v>
      </c>
    </row>
    <row r="10095" spans="5:11" x14ac:dyDescent="0.25">
      <c r="E10095" s="5" t="s">
        <v>144</v>
      </c>
      <c r="F10095" s="5" t="s">
        <v>117</v>
      </c>
      <c r="G10095" s="2">
        <v>44427</v>
      </c>
      <c r="H10095" s="5">
        <v>0</v>
      </c>
      <c r="I10095" s="24">
        <f>VLOOKUP($E10095,Mapping!$A$2:$C$502,3,0)</f>
        <v>0</v>
      </c>
      <c r="J10095" s="24" t="str">
        <f>VLOOKUP($E10095,Mapping!$A$2:$C$502,2,0)</f>
        <v>Bug Fix</v>
      </c>
      <c r="K10095" s="24" t="str">
        <f>VLOOKUP(G10095,Mapping!$E$2:$F$246,2,0)</f>
        <v>S2</v>
      </c>
    </row>
    <row r="10096" spans="5:11" x14ac:dyDescent="0.25">
      <c r="E10096" s="5" t="s">
        <v>226</v>
      </c>
      <c r="F10096" s="5" t="s">
        <v>117</v>
      </c>
      <c r="G10096" s="2">
        <v>44427</v>
      </c>
      <c r="H10096" s="5">
        <v>0</v>
      </c>
      <c r="I10096" s="24">
        <f>VLOOKUP($E10096,Mapping!$A$2:$C$502,3,0)</f>
        <v>0</v>
      </c>
      <c r="J10096" s="24" t="str">
        <f>VLOOKUP($E10096,Mapping!$A$2:$C$502,2,0)</f>
        <v>Bug Fix</v>
      </c>
      <c r="K10096" s="24" t="str">
        <f>VLOOKUP(G10096,Mapping!$E$2:$F$246,2,0)</f>
        <v>S2</v>
      </c>
    </row>
    <row r="10097" spans="5:11" x14ac:dyDescent="0.25">
      <c r="E10097" s="5" t="s">
        <v>146</v>
      </c>
      <c r="F10097" s="5" t="s">
        <v>117</v>
      </c>
      <c r="G10097" s="2">
        <v>44427</v>
      </c>
      <c r="H10097" s="5">
        <v>0</v>
      </c>
      <c r="I10097" s="24">
        <f>VLOOKUP($E10097,Mapping!$A$2:$C$502,3,0)</f>
        <v>0</v>
      </c>
      <c r="J10097" s="24" t="str">
        <f>VLOOKUP($E10097,Mapping!$A$2:$C$502,2,0)</f>
        <v>Event After Effect</v>
      </c>
      <c r="K10097" s="24" t="str">
        <f>VLOOKUP(G10097,Mapping!$E$2:$F$246,2,0)</f>
        <v>S2</v>
      </c>
    </row>
    <row r="10098" spans="5:11" x14ac:dyDescent="0.25">
      <c r="E10098" s="5" t="s">
        <v>228</v>
      </c>
      <c r="F10098" s="5" t="s">
        <v>117</v>
      </c>
      <c r="G10098" s="2">
        <v>44427</v>
      </c>
      <c r="H10098" s="5">
        <v>2936.6614818251301</v>
      </c>
      <c r="I10098" s="24">
        <f>VLOOKUP($E10098,Mapping!$A$2:$C$502,3,0)</f>
        <v>0</v>
      </c>
      <c r="J10098" s="24" t="str">
        <f>VLOOKUP($E10098,Mapping!$A$2:$C$502,2,0)</f>
        <v>Bytedance Global</v>
      </c>
      <c r="K10098" s="24" t="str">
        <f>VLOOKUP(G10098,Mapping!$E$2:$F$246,2,0)</f>
        <v>S2</v>
      </c>
    </row>
    <row r="10099" spans="5:11" x14ac:dyDescent="0.25">
      <c r="E10099" s="5" t="s">
        <v>180</v>
      </c>
      <c r="F10099" s="5" t="s">
        <v>117</v>
      </c>
      <c r="G10099" s="2">
        <v>44427</v>
      </c>
      <c r="H10099" s="5">
        <v>-10510.7113524981</v>
      </c>
      <c r="I10099" s="24">
        <f>VLOOKUP($E10099,Mapping!$A$2:$C$502,3,0)</f>
        <v>0</v>
      </c>
      <c r="J10099" s="24" t="str">
        <f>VLOOKUP($E10099,Mapping!$A$2:$C$502,2,0)</f>
        <v>Lords Mobile</v>
      </c>
      <c r="K10099" s="24" t="str">
        <f>VLOOKUP(G10099,Mapping!$E$2:$F$246,2,0)</f>
        <v>S2</v>
      </c>
    </row>
    <row r="10100" spans="5:11" x14ac:dyDescent="0.25">
      <c r="E10100" s="5" t="s">
        <v>181</v>
      </c>
      <c r="F10100" s="5" t="s">
        <v>117</v>
      </c>
      <c r="G10100" s="2">
        <v>44427</v>
      </c>
      <c r="H10100" s="5">
        <v>-2375.2411863429202</v>
      </c>
      <c r="I10100" s="24">
        <f>VLOOKUP($E10100,Mapping!$A$2:$C$502,3,0)</f>
        <v>0</v>
      </c>
      <c r="J10100" s="24" t="str">
        <f>VLOOKUP($E10100,Mapping!$A$2:$C$502,2,0)</f>
        <v>Rise of Kingdom</v>
      </c>
      <c r="K10100" s="24" t="str">
        <f>VLOOKUP(G10100,Mapping!$E$2:$F$246,2,0)</f>
        <v>S2</v>
      </c>
    </row>
    <row r="10101" spans="5:11" x14ac:dyDescent="0.25">
      <c r="E10101" s="5" t="s">
        <v>182</v>
      </c>
      <c r="F10101" s="5" t="s">
        <v>117</v>
      </c>
      <c r="G10101" s="2">
        <v>44427</v>
      </c>
      <c r="H10101" s="5">
        <v>-8295.6209864434895</v>
      </c>
      <c r="I10101" s="24">
        <f>VLOOKUP($E10101,Mapping!$A$2:$C$502,3,0)</f>
        <v>0</v>
      </c>
      <c r="J10101" s="24" t="str">
        <f>VLOOKUP($E10101,Mapping!$A$2:$C$502,2,0)</f>
        <v>West Game</v>
      </c>
      <c r="K10101" s="24" t="str">
        <f>VLOOKUP(G10101,Mapping!$E$2:$F$246,2,0)</f>
        <v>S2</v>
      </c>
    </row>
    <row r="10102" spans="5:11" x14ac:dyDescent="0.25">
      <c r="E10102" s="5" t="s">
        <v>148</v>
      </c>
      <c r="F10102" s="5" t="s">
        <v>117</v>
      </c>
      <c r="G10102" s="2">
        <v>44427</v>
      </c>
      <c r="H10102" s="5">
        <v>0</v>
      </c>
      <c r="I10102" s="24">
        <f>VLOOKUP($E10102,Mapping!$A$2:$C$502,3,0)</f>
        <v>0</v>
      </c>
      <c r="J10102" s="24" t="str">
        <f>VLOOKUP($E10102,Mapping!$A$2:$C$502,2,0)</f>
        <v>Event After Effect</v>
      </c>
      <c r="K10102" s="24" t="str">
        <f>VLOOKUP(G10102,Mapping!$E$2:$F$246,2,0)</f>
        <v>S2</v>
      </c>
    </row>
    <row r="10103" spans="5:11" x14ac:dyDescent="0.25">
      <c r="E10103" s="5" t="s">
        <v>202</v>
      </c>
      <c r="F10103" s="5" t="s">
        <v>117</v>
      </c>
      <c r="G10103" s="2">
        <v>44427</v>
      </c>
      <c r="H10103" s="5">
        <v>0</v>
      </c>
      <c r="I10103" s="24" t="str">
        <f>VLOOKUP($E10103,Mapping!$A$2:$C$502,3,0)</f>
        <v>S1</v>
      </c>
      <c r="J10103" s="24" t="str">
        <f>VLOOKUP($E10103,Mapping!$A$2:$C$502,2,0)</f>
        <v>Facebook AEO AAA</v>
      </c>
      <c r="K10103" s="24" t="str">
        <f>VLOOKUP(G10103,Mapping!$E$2:$F$246,2,0)</f>
        <v>S2</v>
      </c>
    </row>
    <row r="10104" spans="5:11" x14ac:dyDescent="0.25">
      <c r="E10104" s="5" t="s">
        <v>203</v>
      </c>
      <c r="F10104" s="5" t="s">
        <v>117</v>
      </c>
      <c r="G10104" s="2">
        <v>44427</v>
      </c>
      <c r="H10104" s="5">
        <v>1648.7426335868299</v>
      </c>
      <c r="I10104" s="24" t="str">
        <f>VLOOKUP($E10104,Mapping!$A$2:$C$502,3,0)</f>
        <v>S2</v>
      </c>
      <c r="J10104" s="24" t="str">
        <f>VLOOKUP($E10104,Mapping!$A$2:$C$502,2,0)</f>
        <v>Facebook AEO AAA</v>
      </c>
      <c r="K10104" s="24" t="str">
        <f>VLOOKUP(G10104,Mapping!$E$2:$F$246,2,0)</f>
        <v>S2</v>
      </c>
    </row>
    <row r="10105" spans="5:11" x14ac:dyDescent="0.25">
      <c r="E10105" s="5" t="s">
        <v>243</v>
      </c>
      <c r="F10105" s="5" t="s">
        <v>117</v>
      </c>
      <c r="G10105" s="2">
        <v>44427</v>
      </c>
      <c r="H10105" s="5">
        <v>0</v>
      </c>
      <c r="I10105" s="24" t="str">
        <f>VLOOKUP($E10105,Mapping!$A$2:$C$502,3,0)</f>
        <v>S3</v>
      </c>
      <c r="J10105" s="24" t="str">
        <f>VLOOKUP($E10105,Mapping!$A$2:$C$502,2,0)</f>
        <v>Facebook AEO AAA</v>
      </c>
      <c r="K10105" s="24" t="str">
        <f>VLOOKUP(G10105,Mapping!$E$2:$F$246,2,0)</f>
        <v>S2</v>
      </c>
    </row>
    <row r="10106" spans="5:11" x14ac:dyDescent="0.25">
      <c r="E10106" s="5" t="s">
        <v>204</v>
      </c>
      <c r="F10106" s="5" t="s">
        <v>117</v>
      </c>
      <c r="G10106" s="2">
        <v>44427</v>
      </c>
      <c r="H10106" s="5">
        <v>0</v>
      </c>
      <c r="I10106" s="24" t="str">
        <f>VLOOKUP($E10106,Mapping!$A$2:$C$502,3,0)</f>
        <v>Pre</v>
      </c>
      <c r="J10106" s="24" t="str">
        <f>VLOOKUP($E10106,Mapping!$A$2:$C$502,2,0)</f>
        <v>Facebook AEO AAA</v>
      </c>
      <c r="K10106" s="24" t="str">
        <f>VLOOKUP(G10106,Mapping!$E$2:$F$246,2,0)</f>
        <v>S2</v>
      </c>
    </row>
    <row r="10107" spans="5:11" x14ac:dyDescent="0.25">
      <c r="E10107" s="5" t="s">
        <v>205</v>
      </c>
      <c r="F10107" s="5" t="s">
        <v>117</v>
      </c>
      <c r="G10107" s="2">
        <v>44427</v>
      </c>
      <c r="H10107" s="5">
        <v>0</v>
      </c>
      <c r="I10107" s="24" t="str">
        <f>VLOOKUP($E10107,Mapping!$A$2:$C$502,3,0)</f>
        <v>S1</v>
      </c>
      <c r="J10107" s="24" t="str">
        <f>VLOOKUP($E10107,Mapping!$A$2:$C$502,2,0)</f>
        <v>Facebook AEO BAU</v>
      </c>
      <c r="K10107" s="24" t="str">
        <f>VLOOKUP(G10107,Mapping!$E$2:$F$246,2,0)</f>
        <v>S2</v>
      </c>
    </row>
    <row r="10108" spans="5:11" x14ac:dyDescent="0.25">
      <c r="E10108" s="5" t="s">
        <v>206</v>
      </c>
      <c r="F10108" s="5" t="s">
        <v>117</v>
      </c>
      <c r="G10108" s="2">
        <v>44427</v>
      </c>
      <c r="H10108" s="5">
        <v>12820.9371553663</v>
      </c>
      <c r="I10108" s="24" t="str">
        <f>VLOOKUP($E10108,Mapping!$A$2:$C$502,3,0)</f>
        <v>S2</v>
      </c>
      <c r="J10108" s="24" t="str">
        <f>VLOOKUP($E10108,Mapping!$A$2:$C$502,2,0)</f>
        <v>Facebook AEO BAU</v>
      </c>
      <c r="K10108" s="24" t="str">
        <f>VLOOKUP(G10108,Mapping!$E$2:$F$246,2,0)</f>
        <v>S2</v>
      </c>
    </row>
    <row r="10109" spans="5:11" x14ac:dyDescent="0.25">
      <c r="E10109" s="5" t="s">
        <v>244</v>
      </c>
      <c r="F10109" s="5" t="s">
        <v>117</v>
      </c>
      <c r="G10109" s="2">
        <v>44427</v>
      </c>
      <c r="H10109" s="5">
        <v>0</v>
      </c>
      <c r="I10109" s="24" t="str">
        <f>VLOOKUP($E10109,Mapping!$A$2:$C$502,3,0)</f>
        <v>S3</v>
      </c>
      <c r="J10109" s="24" t="str">
        <f>VLOOKUP($E10109,Mapping!$A$2:$C$502,2,0)</f>
        <v>Facebook AEO BAU</v>
      </c>
      <c r="K10109" s="24" t="str">
        <f>VLOOKUP(G10109,Mapping!$E$2:$F$246,2,0)</f>
        <v>S2</v>
      </c>
    </row>
    <row r="10110" spans="5:11" x14ac:dyDescent="0.25">
      <c r="E10110" s="5" t="s">
        <v>207</v>
      </c>
      <c r="F10110" s="5" t="s">
        <v>117</v>
      </c>
      <c r="G10110" s="2">
        <v>44427</v>
      </c>
      <c r="H10110" s="5">
        <v>0</v>
      </c>
      <c r="I10110" s="24" t="str">
        <f>VLOOKUP($E10110,Mapping!$A$2:$C$502,3,0)</f>
        <v>Pre</v>
      </c>
      <c r="J10110" s="24" t="str">
        <f>VLOOKUP($E10110,Mapping!$A$2:$C$502,2,0)</f>
        <v>Facebook AEO BAU</v>
      </c>
      <c r="K10110" s="24" t="str">
        <f>VLOOKUP(G10110,Mapping!$E$2:$F$246,2,0)</f>
        <v>S2</v>
      </c>
    </row>
    <row r="10111" spans="5:11" x14ac:dyDescent="0.25">
      <c r="E10111" s="5" t="s">
        <v>208</v>
      </c>
      <c r="F10111" s="5" t="s">
        <v>117</v>
      </c>
      <c r="G10111" s="2">
        <v>44427</v>
      </c>
      <c r="H10111" s="5">
        <v>0</v>
      </c>
      <c r="I10111" s="24" t="str">
        <f>VLOOKUP($E10111,Mapping!$A$2:$C$502,3,0)</f>
        <v>Pre</v>
      </c>
      <c r="J10111" s="24" t="str">
        <f>VLOOKUP($E10111,Mapping!$A$2:$C$502,2,0)</f>
        <v>Facebook VO AAA</v>
      </c>
      <c r="K10111" s="24" t="str">
        <f>VLOOKUP(G10111,Mapping!$E$2:$F$246,2,0)</f>
        <v>S2</v>
      </c>
    </row>
    <row r="10112" spans="5:11" x14ac:dyDescent="0.25">
      <c r="E10112" s="5" t="s">
        <v>209</v>
      </c>
      <c r="F10112" s="5" t="s">
        <v>117</v>
      </c>
      <c r="G10112" s="2">
        <v>44427</v>
      </c>
      <c r="H10112" s="5">
        <v>0</v>
      </c>
      <c r="I10112" s="24" t="str">
        <f>VLOOKUP($E10112,Mapping!$A$2:$C$502,3,0)</f>
        <v>S1</v>
      </c>
      <c r="J10112" s="24" t="str">
        <f>VLOOKUP($E10112,Mapping!$A$2:$C$502,2,0)</f>
        <v>Facebook VO AAA</v>
      </c>
      <c r="K10112" s="24" t="str">
        <f>VLOOKUP(G10112,Mapping!$E$2:$F$246,2,0)</f>
        <v>S2</v>
      </c>
    </row>
    <row r="10113" spans="5:11" x14ac:dyDescent="0.25">
      <c r="E10113" s="5" t="s">
        <v>210</v>
      </c>
      <c r="F10113" s="5" t="s">
        <v>117</v>
      </c>
      <c r="G10113" s="2">
        <v>44427</v>
      </c>
      <c r="H10113" s="5">
        <v>6690.2460628806502</v>
      </c>
      <c r="I10113" s="24" t="str">
        <f>VLOOKUP($E10113,Mapping!$A$2:$C$502,3,0)</f>
        <v>S2</v>
      </c>
      <c r="J10113" s="24" t="str">
        <f>VLOOKUP($E10113,Mapping!$A$2:$C$502,2,0)</f>
        <v>Facebook VO AAA</v>
      </c>
      <c r="K10113" s="24" t="str">
        <f>VLOOKUP(G10113,Mapping!$E$2:$F$246,2,0)</f>
        <v>S2</v>
      </c>
    </row>
    <row r="10114" spans="5:11" x14ac:dyDescent="0.25">
      <c r="E10114" s="5" t="s">
        <v>245</v>
      </c>
      <c r="F10114" s="5" t="s">
        <v>117</v>
      </c>
      <c r="G10114" s="2">
        <v>44427</v>
      </c>
      <c r="H10114" s="5">
        <v>0</v>
      </c>
      <c r="I10114" s="24" t="str">
        <f>VLOOKUP($E10114,Mapping!$A$2:$C$502,3,0)</f>
        <v>S3</v>
      </c>
      <c r="J10114" s="24" t="str">
        <f>VLOOKUP($E10114,Mapping!$A$2:$C$502,2,0)</f>
        <v>Facebook VO AAA</v>
      </c>
      <c r="K10114" s="24" t="str">
        <f>VLOOKUP(G10114,Mapping!$E$2:$F$246,2,0)</f>
        <v>S2</v>
      </c>
    </row>
    <row r="10115" spans="5:11" x14ac:dyDescent="0.25">
      <c r="E10115" s="5" t="s">
        <v>211</v>
      </c>
      <c r="F10115" s="5" t="s">
        <v>117</v>
      </c>
      <c r="G10115" s="2">
        <v>44427</v>
      </c>
      <c r="H10115" s="5">
        <v>0</v>
      </c>
      <c r="I10115" s="24" t="str">
        <f>VLOOKUP($E10115,Mapping!$A$2:$C$502,3,0)</f>
        <v>Pre</v>
      </c>
      <c r="J10115" s="24" t="str">
        <f>VLOOKUP($E10115,Mapping!$A$2:$C$502,2,0)</f>
        <v>Facebook VO BAU</v>
      </c>
      <c r="K10115" s="24" t="str">
        <f>VLOOKUP(G10115,Mapping!$E$2:$F$246,2,0)</f>
        <v>S2</v>
      </c>
    </row>
    <row r="10116" spans="5:11" x14ac:dyDescent="0.25">
      <c r="E10116" s="5" t="s">
        <v>212</v>
      </c>
      <c r="F10116" s="5" t="s">
        <v>117</v>
      </c>
      <c r="G10116" s="2">
        <v>44427</v>
      </c>
      <c r="H10116" s="5">
        <v>0</v>
      </c>
      <c r="I10116" s="24" t="str">
        <f>VLOOKUP($E10116,Mapping!$A$2:$C$502,3,0)</f>
        <v>S1</v>
      </c>
      <c r="J10116" s="24" t="str">
        <f>VLOOKUP($E10116,Mapping!$A$2:$C$502,2,0)</f>
        <v>Facebook VO BAU</v>
      </c>
      <c r="K10116" s="24" t="str">
        <f>VLOOKUP(G10116,Mapping!$E$2:$F$246,2,0)</f>
        <v>S2</v>
      </c>
    </row>
    <row r="10117" spans="5:11" x14ac:dyDescent="0.25">
      <c r="E10117" s="5" t="s">
        <v>213</v>
      </c>
      <c r="F10117" s="5" t="s">
        <v>117</v>
      </c>
      <c r="G10117" s="2">
        <v>44427</v>
      </c>
      <c r="H10117" s="5">
        <v>1954.8548528306901</v>
      </c>
      <c r="I10117" s="24" t="str">
        <f>VLOOKUP($E10117,Mapping!$A$2:$C$502,3,0)</f>
        <v>S2</v>
      </c>
      <c r="J10117" s="24" t="str">
        <f>VLOOKUP($E10117,Mapping!$A$2:$C$502,2,0)</f>
        <v>Facebook VO BAU</v>
      </c>
      <c r="K10117" s="24" t="str">
        <f>VLOOKUP(G10117,Mapping!$E$2:$F$246,2,0)</f>
        <v>S2</v>
      </c>
    </row>
    <row r="10118" spans="5:11" x14ac:dyDescent="0.25">
      <c r="E10118" s="5" t="s">
        <v>246</v>
      </c>
      <c r="F10118" s="5" t="s">
        <v>117</v>
      </c>
      <c r="G10118" s="2">
        <v>44427</v>
      </c>
      <c r="H10118" s="5">
        <v>0</v>
      </c>
      <c r="I10118" s="24" t="str">
        <f>VLOOKUP($E10118,Mapping!$A$2:$C$502,3,0)</f>
        <v>S3</v>
      </c>
      <c r="J10118" s="24" t="str">
        <f>VLOOKUP($E10118,Mapping!$A$2:$C$502,2,0)</f>
        <v>Facebook VO BAU</v>
      </c>
      <c r="K10118" s="24" t="str">
        <f>VLOOKUP(G10118,Mapping!$E$2:$F$246,2,0)</f>
        <v>S2</v>
      </c>
    </row>
    <row r="10119" spans="5:11" x14ac:dyDescent="0.25">
      <c r="E10119" s="5" t="s">
        <v>214</v>
      </c>
      <c r="F10119" s="5" t="s">
        <v>117</v>
      </c>
      <c r="G10119" s="2">
        <v>44427</v>
      </c>
      <c r="H10119" s="5">
        <v>0</v>
      </c>
      <c r="I10119" s="24" t="str">
        <f>VLOOKUP($E10119,Mapping!$A$2:$C$502,3,0)</f>
        <v>Pre</v>
      </c>
      <c r="J10119" s="24" t="str">
        <f>VLOOKUP($E10119,Mapping!$A$2:$C$502,2,0)</f>
        <v>Facebook VO Dynamic</v>
      </c>
      <c r="K10119" s="24" t="str">
        <f>VLOOKUP(G10119,Mapping!$E$2:$F$246,2,0)</f>
        <v>S2</v>
      </c>
    </row>
    <row r="10120" spans="5:11" x14ac:dyDescent="0.25">
      <c r="E10120" s="5" t="s">
        <v>215</v>
      </c>
      <c r="F10120" s="5" t="s">
        <v>117</v>
      </c>
      <c r="G10120" s="2">
        <v>44427</v>
      </c>
      <c r="H10120" s="5">
        <v>0</v>
      </c>
      <c r="I10120" s="24" t="str">
        <f>VLOOKUP($E10120,Mapping!$A$2:$C$502,3,0)</f>
        <v>S1</v>
      </c>
      <c r="J10120" s="24" t="str">
        <f>VLOOKUP($E10120,Mapping!$A$2:$C$502,2,0)</f>
        <v>Facebook VO Dynamic</v>
      </c>
      <c r="K10120" s="24" t="str">
        <f>VLOOKUP(G10120,Mapping!$E$2:$F$246,2,0)</f>
        <v>S2</v>
      </c>
    </row>
    <row r="10121" spans="5:11" x14ac:dyDescent="0.25">
      <c r="E10121" s="5" t="s">
        <v>216</v>
      </c>
      <c r="F10121" s="5" t="s">
        <v>117</v>
      </c>
      <c r="G10121" s="2">
        <v>44427</v>
      </c>
      <c r="H10121" s="5">
        <v>0</v>
      </c>
      <c r="I10121" s="24" t="str">
        <f>VLOOKUP($E10121,Mapping!$A$2:$C$502,3,0)</f>
        <v>Pre</v>
      </c>
      <c r="J10121" s="24" t="str">
        <f>VLOOKUP($E10121,Mapping!$A$2:$C$502,2,0)</f>
        <v>Google Display</v>
      </c>
      <c r="K10121" s="24" t="str">
        <f>VLOOKUP(G10121,Mapping!$E$2:$F$246,2,0)</f>
        <v>S2</v>
      </c>
    </row>
    <row r="10122" spans="5:11" x14ac:dyDescent="0.25">
      <c r="E10122" s="5" t="s">
        <v>217</v>
      </c>
      <c r="F10122" s="5" t="s">
        <v>117</v>
      </c>
      <c r="G10122" s="2">
        <v>44427</v>
      </c>
      <c r="H10122" s="5">
        <v>27354.964290235101</v>
      </c>
      <c r="I10122" s="24">
        <f>VLOOKUP($E10122,Mapping!$A$2:$C$502,3,0)</f>
        <v>0</v>
      </c>
      <c r="J10122" s="24" t="str">
        <f>VLOOKUP($E10122,Mapping!$A$2:$C$502,2,0)</f>
        <v>Google Display</v>
      </c>
      <c r="K10122" s="24" t="str">
        <f>VLOOKUP(G10122,Mapping!$E$2:$F$246,2,0)</f>
        <v>S2</v>
      </c>
    </row>
    <row r="10123" spans="5:11" x14ac:dyDescent="0.25">
      <c r="E10123" s="5" t="s">
        <v>229</v>
      </c>
      <c r="F10123" s="5" t="s">
        <v>117</v>
      </c>
      <c r="G10123" s="2">
        <v>44427</v>
      </c>
      <c r="H10123" s="5">
        <v>0</v>
      </c>
      <c r="I10123" s="24">
        <f>VLOOKUP($E10123,Mapping!$A$2:$C$502,3,0)</f>
        <v>0</v>
      </c>
      <c r="J10123" s="24" t="str">
        <f>VLOOKUP($E10123,Mapping!$A$2:$C$502,2,0)</f>
        <v>Google Display</v>
      </c>
      <c r="K10123" s="24" t="str">
        <f>VLOOKUP(G10123,Mapping!$E$2:$F$246,2,0)</f>
        <v>S2</v>
      </c>
    </row>
    <row r="10124" spans="5:11" x14ac:dyDescent="0.25">
      <c r="E10124" s="5" t="s">
        <v>218</v>
      </c>
      <c r="F10124" s="5" t="s">
        <v>117</v>
      </c>
      <c r="G10124" s="2">
        <v>44427</v>
      </c>
      <c r="H10124" s="5">
        <v>0</v>
      </c>
      <c r="I10124" s="24">
        <f>VLOOKUP($E10124,Mapping!$A$2:$C$502,3,0)</f>
        <v>0</v>
      </c>
      <c r="J10124" s="24" t="str">
        <f>VLOOKUP($E10124,Mapping!$A$2:$C$502,2,0)</f>
        <v>Google Display</v>
      </c>
      <c r="K10124" s="24" t="str">
        <f>VLOOKUP(G10124,Mapping!$E$2:$F$246,2,0)</f>
        <v>S2</v>
      </c>
    </row>
    <row r="10125" spans="5:11" x14ac:dyDescent="0.25">
      <c r="E10125" s="5" t="s">
        <v>230</v>
      </c>
      <c r="F10125" s="5" t="s">
        <v>117</v>
      </c>
      <c r="G10125" s="2">
        <v>44427</v>
      </c>
      <c r="H10125" s="5">
        <v>0</v>
      </c>
      <c r="I10125" s="24" t="str">
        <f>VLOOKUP($E10125,Mapping!$A$2:$C$502,3,0)</f>
        <v>S1</v>
      </c>
      <c r="J10125" s="24" t="str">
        <f>VLOOKUP($E10125,Mapping!$A$2:$C$502,2,0)</f>
        <v>Google Display</v>
      </c>
      <c r="K10125" s="24" t="str">
        <f>VLOOKUP(G10125,Mapping!$E$2:$F$246,2,0)</f>
        <v>S2</v>
      </c>
    </row>
    <row r="10126" spans="5:11" x14ac:dyDescent="0.25">
      <c r="E10126" s="5" t="s">
        <v>219</v>
      </c>
      <c r="F10126" s="5" t="s">
        <v>117</v>
      </c>
      <c r="G10126" s="2">
        <v>44427</v>
      </c>
      <c r="H10126" s="5">
        <v>0</v>
      </c>
      <c r="I10126" s="24" t="str">
        <f>VLOOKUP($E10126,Mapping!$A$2:$C$502,3,0)</f>
        <v>Pre</v>
      </c>
      <c r="J10126" s="24" t="str">
        <f>VLOOKUP($E10126,Mapping!$A$2:$C$502,2,0)</f>
        <v>Google Youtube</v>
      </c>
      <c r="K10126" s="24" t="str">
        <f>VLOOKUP(G10126,Mapping!$E$2:$F$246,2,0)</f>
        <v>S2</v>
      </c>
    </row>
    <row r="10127" spans="5:11" x14ac:dyDescent="0.25">
      <c r="E10127" s="5" t="s">
        <v>220</v>
      </c>
      <c r="F10127" s="5" t="s">
        <v>117</v>
      </c>
      <c r="G10127" s="2">
        <v>44427</v>
      </c>
      <c r="H10127" s="5">
        <v>43489.053100762998</v>
      </c>
      <c r="I10127" s="24">
        <f>VLOOKUP($E10127,Mapping!$A$2:$C$502,3,0)</f>
        <v>0</v>
      </c>
      <c r="J10127" s="24" t="str">
        <f>VLOOKUP($E10127,Mapping!$A$2:$C$502,2,0)</f>
        <v>Google Youtube</v>
      </c>
      <c r="K10127" s="24" t="str">
        <f>VLOOKUP(G10127,Mapping!$E$2:$F$246,2,0)</f>
        <v>S2</v>
      </c>
    </row>
    <row r="10128" spans="5:11" x14ac:dyDescent="0.25">
      <c r="E10128" s="5" t="s">
        <v>231</v>
      </c>
      <c r="F10128" s="5" t="s">
        <v>117</v>
      </c>
      <c r="G10128" s="2">
        <v>44427</v>
      </c>
      <c r="H10128" s="5">
        <v>11595.925555902601</v>
      </c>
      <c r="I10128" s="24">
        <f>VLOOKUP($E10128,Mapping!$A$2:$C$502,3,0)</f>
        <v>0</v>
      </c>
      <c r="J10128" s="24" t="str">
        <f>VLOOKUP($E10128,Mapping!$A$2:$C$502,2,0)</f>
        <v>Google Youtube</v>
      </c>
      <c r="K10128" s="24" t="str">
        <f>VLOOKUP(G10128,Mapping!$E$2:$F$246,2,0)</f>
        <v>S2</v>
      </c>
    </row>
    <row r="10129" spans="5:11" x14ac:dyDescent="0.25">
      <c r="E10129" s="5" t="s">
        <v>221</v>
      </c>
      <c r="F10129" s="5" t="s">
        <v>117</v>
      </c>
      <c r="G10129" s="2">
        <v>44427</v>
      </c>
      <c r="H10129" s="5">
        <v>0</v>
      </c>
      <c r="I10129" s="24">
        <f>VLOOKUP($E10129,Mapping!$A$2:$C$502,3,0)</f>
        <v>0</v>
      </c>
      <c r="J10129" s="24" t="str">
        <f>VLOOKUP($E10129,Mapping!$A$2:$C$502,2,0)</f>
        <v>Google Youtube</v>
      </c>
      <c r="K10129" s="24" t="str">
        <f>VLOOKUP(G10129,Mapping!$E$2:$F$246,2,0)</f>
        <v>S2</v>
      </c>
    </row>
    <row r="10130" spans="5:11" x14ac:dyDescent="0.25">
      <c r="E10130" s="5" t="s">
        <v>232</v>
      </c>
      <c r="F10130" s="5" t="s">
        <v>117</v>
      </c>
      <c r="G10130" s="2">
        <v>44427</v>
      </c>
      <c r="H10130" s="5">
        <v>0</v>
      </c>
      <c r="I10130" s="24" t="str">
        <f>VLOOKUP($E10130,Mapping!$A$2:$C$502,3,0)</f>
        <v>S1</v>
      </c>
      <c r="J10130" s="24" t="str">
        <f>VLOOKUP($E10130,Mapping!$A$2:$C$502,2,0)</f>
        <v>Google Youtube</v>
      </c>
      <c r="K10130" s="24" t="str">
        <f>VLOOKUP(G10130,Mapping!$E$2:$F$246,2,0)</f>
        <v>S2</v>
      </c>
    </row>
    <row r="10131" spans="5:11" x14ac:dyDescent="0.25">
      <c r="E10131" s="5" t="s">
        <v>73</v>
      </c>
      <c r="F10131" s="5" t="s">
        <v>117</v>
      </c>
      <c r="G10131" s="2">
        <v>44427</v>
      </c>
      <c r="H10131" s="5">
        <v>282876.95580592903</v>
      </c>
      <c r="I10131" s="24">
        <f>VLOOKUP($E10131,Mapping!$A$2:$C$502,3,0)</f>
        <v>0</v>
      </c>
      <c r="J10131" s="24">
        <f>VLOOKUP($E10131,Mapping!$A$2:$C$502,2,0)</f>
        <v>0</v>
      </c>
      <c r="K10131" s="24" t="str">
        <f>VLOOKUP(G10131,Mapping!$E$2:$F$246,2,0)</f>
        <v>S2</v>
      </c>
    </row>
    <row r="10132" spans="5:11" x14ac:dyDescent="0.25">
      <c r="E10132" s="5" t="s">
        <v>149</v>
      </c>
      <c r="F10132" s="5" t="s">
        <v>117</v>
      </c>
      <c r="G10132" s="2">
        <v>44427</v>
      </c>
      <c r="H10132" s="5">
        <v>0</v>
      </c>
      <c r="I10132" s="24">
        <f>VLOOKUP($E10132,Mapping!$A$2:$C$502,3,0)</f>
        <v>0</v>
      </c>
      <c r="J10132" s="24" t="str">
        <f>VLOOKUP($E10132,Mapping!$A$2:$C$502,2,0)</f>
        <v>Event After Effect</v>
      </c>
      <c r="K10132" s="24" t="str">
        <f>VLOOKUP(G10132,Mapping!$E$2:$F$246,2,0)</f>
        <v>S2</v>
      </c>
    </row>
    <row r="10133" spans="5:11" x14ac:dyDescent="0.25">
      <c r="E10133" s="5" t="s">
        <v>150</v>
      </c>
      <c r="F10133" s="5" t="s">
        <v>117</v>
      </c>
      <c r="G10133" s="2">
        <v>44427</v>
      </c>
      <c r="H10133" s="5">
        <v>0</v>
      </c>
      <c r="I10133" s="24">
        <f>VLOOKUP($E10133,Mapping!$A$2:$C$502,3,0)</f>
        <v>0</v>
      </c>
      <c r="J10133" s="24" t="str">
        <f>VLOOKUP($E10133,Mapping!$A$2:$C$502,2,0)</f>
        <v>Internal Event</v>
      </c>
      <c r="K10133" s="24" t="str">
        <f>VLOOKUP(G10133,Mapping!$E$2:$F$246,2,0)</f>
        <v>S2</v>
      </c>
    </row>
    <row r="10134" spans="5:11" x14ac:dyDescent="0.25">
      <c r="E10134" s="5" t="s">
        <v>151</v>
      </c>
      <c r="F10134" s="5" t="s">
        <v>117</v>
      </c>
      <c r="G10134" s="2">
        <v>44427</v>
      </c>
      <c r="H10134" s="5">
        <v>0</v>
      </c>
      <c r="I10134" s="24">
        <f>VLOOKUP($E10134,Mapping!$A$2:$C$502,3,0)</f>
        <v>0</v>
      </c>
      <c r="J10134" s="24" t="str">
        <f>VLOOKUP($E10134,Mapping!$A$2:$C$502,2,0)</f>
        <v>Internal Event</v>
      </c>
      <c r="K10134" s="24" t="str">
        <f>VLOOKUP(G10134,Mapping!$E$2:$F$246,2,0)</f>
        <v>S2</v>
      </c>
    </row>
    <row r="10135" spans="5:11" x14ac:dyDescent="0.25">
      <c r="E10135" s="5" t="s">
        <v>152</v>
      </c>
      <c r="F10135" s="5" t="s">
        <v>117</v>
      </c>
      <c r="G10135" s="2">
        <v>44427</v>
      </c>
      <c r="H10135" s="5">
        <v>0</v>
      </c>
      <c r="I10135" s="24">
        <f>VLOOKUP($E10135,Mapping!$A$2:$C$502,3,0)</f>
        <v>0</v>
      </c>
      <c r="J10135" s="24" t="str">
        <f>VLOOKUP($E10135,Mapping!$A$2:$C$502,2,0)</f>
        <v>Internal Event</v>
      </c>
      <c r="K10135" s="24" t="str">
        <f>VLOOKUP(G10135,Mapping!$E$2:$F$246,2,0)</f>
        <v>S2</v>
      </c>
    </row>
    <row r="10136" spans="5:11" x14ac:dyDescent="0.25">
      <c r="E10136" s="5" t="s">
        <v>153</v>
      </c>
      <c r="F10136" s="5" t="s">
        <v>117</v>
      </c>
      <c r="G10136" s="2">
        <v>44427</v>
      </c>
      <c r="H10136" s="5">
        <v>0</v>
      </c>
      <c r="I10136" s="24">
        <f>VLOOKUP($E10136,Mapping!$A$2:$C$502,3,0)</f>
        <v>0</v>
      </c>
      <c r="J10136" s="24" t="str">
        <f>VLOOKUP($E10136,Mapping!$A$2:$C$502,2,0)</f>
        <v>Monday Effect</v>
      </c>
      <c r="K10136" s="24" t="str">
        <f>VLOOKUP(G10136,Mapping!$E$2:$F$246,2,0)</f>
        <v>S2</v>
      </c>
    </row>
    <row r="10137" spans="5:11" x14ac:dyDescent="0.25">
      <c r="E10137" s="5" t="s">
        <v>154</v>
      </c>
      <c r="F10137" s="5" t="s">
        <v>117</v>
      </c>
      <c r="G10137" s="2">
        <v>44427</v>
      </c>
      <c r="H10137" s="5">
        <v>0</v>
      </c>
      <c r="I10137" s="24">
        <f>VLOOKUP($E10137,Mapping!$A$2:$C$502,3,0)</f>
        <v>0</v>
      </c>
      <c r="J10137" s="24" t="str">
        <f>VLOOKUP($E10137,Mapping!$A$2:$C$502,2,0)</f>
        <v>New Content</v>
      </c>
      <c r="K10137" s="24" t="str">
        <f>VLOOKUP(G10137,Mapping!$E$2:$F$246,2,0)</f>
        <v>S2</v>
      </c>
    </row>
    <row r="10138" spans="5:11" x14ac:dyDescent="0.25">
      <c r="E10138" s="5" t="s">
        <v>155</v>
      </c>
      <c r="F10138" s="5" t="s">
        <v>117</v>
      </c>
      <c r="G10138" s="2">
        <v>44427</v>
      </c>
      <c r="H10138" s="5">
        <v>0</v>
      </c>
      <c r="I10138" s="24">
        <f>VLOOKUP($E10138,Mapping!$A$2:$C$502,3,0)</f>
        <v>0</v>
      </c>
      <c r="J10138" s="24" t="str">
        <f>VLOOKUP($E10138,Mapping!$A$2:$C$502,2,0)</f>
        <v>Internal Event</v>
      </c>
      <c r="K10138" s="24" t="str">
        <f>VLOOKUP(G10138,Mapping!$E$2:$F$246,2,0)</f>
        <v>S2</v>
      </c>
    </row>
    <row r="10139" spans="5:11" x14ac:dyDescent="0.25">
      <c r="E10139" s="5" t="s">
        <v>156</v>
      </c>
      <c r="F10139" s="5" t="s">
        <v>117</v>
      </c>
      <c r="G10139" s="2">
        <v>44427</v>
      </c>
      <c r="H10139" s="5">
        <v>0</v>
      </c>
      <c r="I10139" s="24">
        <f>VLOOKUP($E10139,Mapping!$A$2:$C$502,3,0)</f>
        <v>0</v>
      </c>
      <c r="J10139" s="24" t="str">
        <f>VLOOKUP($E10139,Mapping!$A$2:$C$502,2,0)</f>
        <v>Internal Event</v>
      </c>
      <c r="K10139" s="24" t="str">
        <f>VLOOKUP(G10139,Mapping!$E$2:$F$246,2,0)</f>
        <v>S2</v>
      </c>
    </row>
    <row r="10140" spans="5:11" x14ac:dyDescent="0.25">
      <c r="E10140" s="5" t="s">
        <v>233</v>
      </c>
      <c r="F10140" s="5" t="s">
        <v>117</v>
      </c>
      <c r="G10140" s="2">
        <v>44427</v>
      </c>
      <c r="H10140" s="5">
        <v>308.863233995114</v>
      </c>
      <c r="I10140" s="24" t="str">
        <f>VLOOKUP($E10140,Mapping!$A$2:$C$502,3,0)</f>
        <v>S2</v>
      </c>
      <c r="J10140" s="24" t="str">
        <f>VLOOKUP($E10140,Mapping!$A$2:$C$502,2,0)</f>
        <v>Reddit</v>
      </c>
      <c r="K10140" s="24" t="str">
        <f>VLOOKUP(G10140,Mapping!$E$2:$F$246,2,0)</f>
        <v>S2</v>
      </c>
    </row>
    <row r="10141" spans="5:11" x14ac:dyDescent="0.25">
      <c r="E10141" s="5" t="s">
        <v>158</v>
      </c>
      <c r="F10141" s="5" t="s">
        <v>117</v>
      </c>
      <c r="G10141" s="2">
        <v>44427</v>
      </c>
      <c r="H10141" s="5">
        <v>0</v>
      </c>
      <c r="I10141" s="24">
        <f>VLOOKUP($E10141,Mapping!$A$2:$C$502,3,0)</f>
        <v>0</v>
      </c>
      <c r="J10141" s="24" t="str">
        <f>VLOOKUP($E10141,Mapping!$A$2:$C$502,2,0)</f>
        <v>Internal Event</v>
      </c>
      <c r="K10141" s="24" t="str">
        <f>VLOOKUP(G10141,Mapping!$E$2:$F$246,2,0)</f>
        <v>S2</v>
      </c>
    </row>
    <row r="10142" spans="5:11" x14ac:dyDescent="0.25">
      <c r="E10142" s="5" t="s">
        <v>159</v>
      </c>
      <c r="F10142" s="5" t="s">
        <v>117</v>
      </c>
      <c r="G10142" s="2">
        <v>44427</v>
      </c>
      <c r="H10142" s="5">
        <v>0</v>
      </c>
      <c r="I10142" s="24">
        <f>VLOOKUP($E10142,Mapping!$A$2:$C$502,3,0)</f>
        <v>0</v>
      </c>
      <c r="J10142" s="24" t="str">
        <f>VLOOKUP($E10142,Mapping!$A$2:$C$502,2,0)</f>
        <v>Event After Effect</v>
      </c>
      <c r="K10142" s="24" t="str">
        <f>VLOOKUP(G10142,Mapping!$E$2:$F$246,2,0)</f>
        <v>S2</v>
      </c>
    </row>
    <row r="10143" spans="5:11" x14ac:dyDescent="0.25">
      <c r="E10143" s="5" t="s">
        <v>160</v>
      </c>
      <c r="F10143" s="5" t="s">
        <v>117</v>
      </c>
      <c r="G10143" s="2">
        <v>44427</v>
      </c>
      <c r="H10143" s="5">
        <v>0</v>
      </c>
      <c r="I10143" s="24">
        <f>VLOOKUP($E10143,Mapping!$A$2:$C$502,3,0)</f>
        <v>0</v>
      </c>
      <c r="J10143" s="24" t="str">
        <f>VLOOKUP($E10143,Mapping!$A$2:$C$502,2,0)</f>
        <v>Event After Effect</v>
      </c>
      <c r="K10143" s="24" t="str">
        <f>VLOOKUP(G10143,Mapping!$E$2:$F$246,2,0)</f>
        <v>S2</v>
      </c>
    </row>
    <row r="10144" spans="5:11" x14ac:dyDescent="0.25">
      <c r="E10144" s="5" t="s">
        <v>161</v>
      </c>
      <c r="F10144" s="5" t="s">
        <v>117</v>
      </c>
      <c r="G10144" s="2">
        <v>44427</v>
      </c>
      <c r="H10144" s="5">
        <v>0</v>
      </c>
      <c r="I10144" s="24">
        <f>VLOOKUP($E10144,Mapping!$A$2:$C$502,3,0)</f>
        <v>0</v>
      </c>
      <c r="J10144" s="24" t="str">
        <f>VLOOKUP($E10144,Mapping!$A$2:$C$502,2,0)</f>
        <v>Internal Event</v>
      </c>
      <c r="K10144" s="24" t="str">
        <f>VLOOKUP(G10144,Mapping!$E$2:$F$246,2,0)</f>
        <v>S2</v>
      </c>
    </row>
    <row r="10145" spans="5:11" x14ac:dyDescent="0.25">
      <c r="E10145" s="5" t="s">
        <v>162</v>
      </c>
      <c r="F10145" s="5" t="s">
        <v>117</v>
      </c>
      <c r="G10145" s="2">
        <v>44427</v>
      </c>
      <c r="H10145" s="5">
        <v>0</v>
      </c>
      <c r="I10145" s="24">
        <f>VLOOKUP($E10145,Mapping!$A$2:$C$502,3,0)</f>
        <v>0</v>
      </c>
      <c r="J10145" s="24" t="str">
        <f>VLOOKUP($E10145,Mapping!$A$2:$C$502,2,0)</f>
        <v>Tuesday Effect</v>
      </c>
      <c r="K10145" s="24" t="str">
        <f>VLOOKUP(G10145,Mapping!$E$2:$F$246,2,0)</f>
        <v>S2</v>
      </c>
    </row>
    <row r="10146" spans="5:11" x14ac:dyDescent="0.25">
      <c r="E10146" s="5" t="s">
        <v>222</v>
      </c>
      <c r="F10146" s="5" t="s">
        <v>117</v>
      </c>
      <c r="G10146" s="2">
        <v>44427</v>
      </c>
      <c r="H10146" s="5">
        <v>0</v>
      </c>
      <c r="I10146" s="24" t="str">
        <f>VLOOKUP($E10146,Mapping!$A$2:$C$502,3,0)</f>
        <v>Pre</v>
      </c>
      <c r="J10146" s="24" t="str">
        <f>VLOOKUP($E10146,Mapping!$A$2:$C$502,2,0)</f>
        <v>Unity</v>
      </c>
      <c r="K10146" s="24" t="str">
        <f>VLOOKUP(G10146,Mapping!$E$2:$F$246,2,0)</f>
        <v>S2</v>
      </c>
    </row>
    <row r="10147" spans="5:11" x14ac:dyDescent="0.25">
      <c r="E10147" s="5" t="s">
        <v>234</v>
      </c>
      <c r="F10147" s="5" t="s">
        <v>117</v>
      </c>
      <c r="G10147" s="2">
        <v>44427</v>
      </c>
      <c r="H10147" s="5">
        <v>0</v>
      </c>
      <c r="I10147" s="24" t="str">
        <f>VLOOKUP($E10147,Mapping!$A$2:$C$502,3,0)</f>
        <v>S1</v>
      </c>
      <c r="J10147" s="24" t="str">
        <f>VLOOKUP($E10147,Mapping!$A$2:$C$502,2,0)</f>
        <v>Unity</v>
      </c>
      <c r="K10147" s="24" t="str">
        <f>VLOOKUP(G10147,Mapping!$E$2:$F$246,2,0)</f>
        <v>S2</v>
      </c>
    </row>
    <row r="10148" spans="5:11" x14ac:dyDescent="0.25">
      <c r="E10148" s="5" t="s">
        <v>235</v>
      </c>
      <c r="F10148" s="5" t="s">
        <v>117</v>
      </c>
      <c r="G10148" s="2">
        <v>44427</v>
      </c>
      <c r="H10148" s="5">
        <v>2036.5901193244699</v>
      </c>
      <c r="I10148" s="24" t="str">
        <f>VLOOKUP($E10148,Mapping!$A$2:$C$502,3,0)</f>
        <v>S2</v>
      </c>
      <c r="J10148" s="24" t="str">
        <f>VLOOKUP($E10148,Mapping!$A$2:$C$502,2,0)</f>
        <v>Unity</v>
      </c>
      <c r="K10148" s="24" t="str">
        <f>VLOOKUP(G10148,Mapping!$E$2:$F$246,2,0)</f>
        <v>S2</v>
      </c>
    </row>
    <row r="10149" spans="5:11" x14ac:dyDescent="0.25">
      <c r="E10149" s="5" t="s">
        <v>247</v>
      </c>
      <c r="F10149" s="5" t="s">
        <v>117</v>
      </c>
      <c r="G10149" s="2">
        <v>44427</v>
      </c>
      <c r="H10149" s="5">
        <v>0</v>
      </c>
      <c r="I10149" s="24" t="str">
        <f>VLOOKUP($E10149,Mapping!$A$2:$C$502,3,0)</f>
        <v>S3</v>
      </c>
      <c r="J10149" s="24" t="str">
        <f>VLOOKUP($E10149,Mapping!$A$2:$C$502,2,0)</f>
        <v>Unity</v>
      </c>
      <c r="K10149" s="24" t="str">
        <f>VLOOKUP(G10149,Mapping!$E$2:$F$246,2,0)</f>
        <v>S2</v>
      </c>
    </row>
    <row r="10150" spans="5:11" x14ac:dyDescent="0.25">
      <c r="E10150" s="5" t="s">
        <v>200</v>
      </c>
      <c r="F10150" s="5" t="s">
        <v>117</v>
      </c>
      <c r="G10150" s="2">
        <v>44428</v>
      </c>
      <c r="H10150" s="5">
        <v>305.47891511333302</v>
      </c>
      <c r="I10150" s="24">
        <f>VLOOKUP($E10150,Mapping!$A$2:$C$502,3,0)</f>
        <v>0</v>
      </c>
      <c r="J10150" s="24" t="str">
        <f>VLOOKUP($E10150,Mapping!$A$2:$C$502,2,0)</f>
        <v>Apple Search</v>
      </c>
      <c r="K10150" s="24" t="str">
        <f>VLOOKUP(G10150,Mapping!$E$2:$F$246,2,0)</f>
        <v>S2</v>
      </c>
    </row>
    <row r="10151" spans="5:11" x14ac:dyDescent="0.25">
      <c r="E10151" s="5" t="s">
        <v>227</v>
      </c>
      <c r="F10151" s="5" t="s">
        <v>117</v>
      </c>
      <c r="G10151" s="2">
        <v>44428</v>
      </c>
      <c r="H10151" s="5">
        <v>11746.2049286405</v>
      </c>
      <c r="I10151" s="24">
        <f>VLOOKUP($E10151,Mapping!$A$2:$C$502,3,0)</f>
        <v>0</v>
      </c>
      <c r="J10151" s="24" t="str">
        <f>VLOOKUP($E10151,Mapping!$A$2:$C$502,2,0)</f>
        <v>Applovin Rewarded</v>
      </c>
      <c r="K10151" s="24" t="str">
        <f>VLOOKUP(G10151,Mapping!$E$2:$F$246,2,0)</f>
        <v>S2</v>
      </c>
    </row>
    <row r="10152" spans="5:11" x14ac:dyDescent="0.25">
      <c r="E10152" s="5" t="s">
        <v>201</v>
      </c>
      <c r="F10152" s="5" t="s">
        <v>117</v>
      </c>
      <c r="G10152" s="2">
        <v>44428</v>
      </c>
      <c r="H10152" s="5">
        <v>5084.9173694657202</v>
      </c>
      <c r="I10152" s="24">
        <f>VLOOKUP($E10152,Mapping!$A$2:$C$502,3,0)</f>
        <v>0</v>
      </c>
      <c r="J10152" s="24" t="str">
        <f>VLOOKUP($E10152,Mapping!$A$2:$C$502,2,0)</f>
        <v>Applovin Video</v>
      </c>
      <c r="K10152" s="24" t="str">
        <f>VLOOKUP(G10152,Mapping!$E$2:$F$246,2,0)</f>
        <v>S2</v>
      </c>
    </row>
    <row r="10153" spans="5:11" x14ac:dyDescent="0.25">
      <c r="E10153" s="5" t="s">
        <v>143</v>
      </c>
      <c r="F10153" s="5" t="s">
        <v>117</v>
      </c>
      <c r="G10153" s="2">
        <v>44428</v>
      </c>
      <c r="H10153" s="5">
        <v>0</v>
      </c>
      <c r="I10153" s="24">
        <f>VLOOKUP($E10153,Mapping!$A$2:$C$502,3,0)</f>
        <v>0</v>
      </c>
      <c r="J10153" s="24" t="str">
        <f>VLOOKUP($E10153,Mapping!$A$2:$C$502,2,0)</f>
        <v>Bug Fix</v>
      </c>
      <c r="K10153" s="24" t="str">
        <f>VLOOKUP(G10153,Mapping!$E$2:$F$246,2,0)</f>
        <v>S2</v>
      </c>
    </row>
    <row r="10154" spans="5:11" x14ac:dyDescent="0.25">
      <c r="E10154" s="5" t="s">
        <v>144</v>
      </c>
      <c r="F10154" s="5" t="s">
        <v>117</v>
      </c>
      <c r="G10154" s="2">
        <v>44428</v>
      </c>
      <c r="H10154" s="5">
        <v>0</v>
      </c>
      <c r="I10154" s="24">
        <f>VLOOKUP($E10154,Mapping!$A$2:$C$502,3,0)</f>
        <v>0</v>
      </c>
      <c r="J10154" s="24" t="str">
        <f>VLOOKUP($E10154,Mapping!$A$2:$C$502,2,0)</f>
        <v>Bug Fix</v>
      </c>
      <c r="K10154" s="24" t="str">
        <f>VLOOKUP(G10154,Mapping!$E$2:$F$246,2,0)</f>
        <v>S2</v>
      </c>
    </row>
    <row r="10155" spans="5:11" x14ac:dyDescent="0.25">
      <c r="E10155" s="5" t="s">
        <v>226</v>
      </c>
      <c r="F10155" s="5" t="s">
        <v>117</v>
      </c>
      <c r="G10155" s="2">
        <v>44428</v>
      </c>
      <c r="H10155" s="5">
        <v>0</v>
      </c>
      <c r="I10155" s="24">
        <f>VLOOKUP($E10155,Mapping!$A$2:$C$502,3,0)</f>
        <v>0</v>
      </c>
      <c r="J10155" s="24" t="str">
        <f>VLOOKUP($E10155,Mapping!$A$2:$C$502,2,0)</f>
        <v>Bug Fix</v>
      </c>
      <c r="K10155" s="24" t="str">
        <f>VLOOKUP(G10155,Mapping!$E$2:$F$246,2,0)</f>
        <v>S2</v>
      </c>
    </row>
    <row r="10156" spans="5:11" x14ac:dyDescent="0.25">
      <c r="E10156" s="5" t="s">
        <v>146</v>
      </c>
      <c r="F10156" s="5" t="s">
        <v>117</v>
      </c>
      <c r="G10156" s="2">
        <v>44428</v>
      </c>
      <c r="H10156" s="5">
        <v>0</v>
      </c>
      <c r="I10156" s="24">
        <f>VLOOKUP($E10156,Mapping!$A$2:$C$502,3,0)</f>
        <v>0</v>
      </c>
      <c r="J10156" s="24" t="str">
        <f>VLOOKUP($E10156,Mapping!$A$2:$C$502,2,0)</f>
        <v>Event After Effect</v>
      </c>
      <c r="K10156" s="24" t="str">
        <f>VLOOKUP(G10156,Mapping!$E$2:$F$246,2,0)</f>
        <v>S2</v>
      </c>
    </row>
    <row r="10157" spans="5:11" x14ac:dyDescent="0.25">
      <c r="E10157" s="5" t="s">
        <v>228</v>
      </c>
      <c r="F10157" s="5" t="s">
        <v>117</v>
      </c>
      <c r="G10157" s="2">
        <v>44428</v>
      </c>
      <c r="H10157" s="5">
        <v>3235.0232449331902</v>
      </c>
      <c r="I10157" s="24">
        <f>VLOOKUP($E10157,Mapping!$A$2:$C$502,3,0)</f>
        <v>0</v>
      </c>
      <c r="J10157" s="24" t="str">
        <f>VLOOKUP($E10157,Mapping!$A$2:$C$502,2,0)</f>
        <v>Bytedance Global</v>
      </c>
      <c r="K10157" s="24" t="str">
        <f>VLOOKUP(G10157,Mapping!$E$2:$F$246,2,0)</f>
        <v>S2</v>
      </c>
    </row>
    <row r="10158" spans="5:11" x14ac:dyDescent="0.25">
      <c r="E10158" s="5" t="s">
        <v>180</v>
      </c>
      <c r="F10158" s="5" t="s">
        <v>117</v>
      </c>
      <c r="G10158" s="2">
        <v>44428</v>
      </c>
      <c r="H10158" s="5">
        <v>-9528.5971704555395</v>
      </c>
      <c r="I10158" s="24">
        <f>VLOOKUP($E10158,Mapping!$A$2:$C$502,3,0)</f>
        <v>0</v>
      </c>
      <c r="J10158" s="24" t="str">
        <f>VLOOKUP($E10158,Mapping!$A$2:$C$502,2,0)</f>
        <v>Lords Mobile</v>
      </c>
      <c r="K10158" s="24" t="str">
        <f>VLOOKUP(G10158,Mapping!$E$2:$F$246,2,0)</f>
        <v>S2</v>
      </c>
    </row>
    <row r="10159" spans="5:11" x14ac:dyDescent="0.25">
      <c r="E10159" s="5" t="s">
        <v>181</v>
      </c>
      <c r="F10159" s="5" t="s">
        <v>117</v>
      </c>
      <c r="G10159" s="2">
        <v>44428</v>
      </c>
      <c r="H10159" s="5">
        <v>-2206.9008429720302</v>
      </c>
      <c r="I10159" s="24">
        <f>VLOOKUP($E10159,Mapping!$A$2:$C$502,3,0)</f>
        <v>0</v>
      </c>
      <c r="J10159" s="24" t="str">
        <f>VLOOKUP($E10159,Mapping!$A$2:$C$502,2,0)</f>
        <v>Rise of Kingdom</v>
      </c>
      <c r="K10159" s="24" t="str">
        <f>VLOOKUP(G10159,Mapping!$E$2:$F$246,2,0)</f>
        <v>S2</v>
      </c>
    </row>
    <row r="10160" spans="5:11" x14ac:dyDescent="0.25">
      <c r="E10160" s="5" t="s">
        <v>182</v>
      </c>
      <c r="F10160" s="5" t="s">
        <v>117</v>
      </c>
      <c r="G10160" s="2">
        <v>44428</v>
      </c>
      <c r="H10160" s="5">
        <v>-7237.9883962915101</v>
      </c>
      <c r="I10160" s="24">
        <f>VLOOKUP($E10160,Mapping!$A$2:$C$502,3,0)</f>
        <v>0</v>
      </c>
      <c r="J10160" s="24" t="str">
        <f>VLOOKUP($E10160,Mapping!$A$2:$C$502,2,0)</f>
        <v>West Game</v>
      </c>
      <c r="K10160" s="24" t="str">
        <f>VLOOKUP(G10160,Mapping!$E$2:$F$246,2,0)</f>
        <v>S2</v>
      </c>
    </row>
    <row r="10161" spans="5:11" x14ac:dyDescent="0.25">
      <c r="E10161" s="5" t="s">
        <v>148</v>
      </c>
      <c r="F10161" s="5" t="s">
        <v>117</v>
      </c>
      <c r="G10161" s="2">
        <v>44428</v>
      </c>
      <c r="H10161" s="5">
        <v>0</v>
      </c>
      <c r="I10161" s="24">
        <f>VLOOKUP($E10161,Mapping!$A$2:$C$502,3,0)</f>
        <v>0</v>
      </c>
      <c r="J10161" s="24" t="str">
        <f>VLOOKUP($E10161,Mapping!$A$2:$C$502,2,0)</f>
        <v>Event After Effect</v>
      </c>
      <c r="K10161" s="24" t="str">
        <f>VLOOKUP(G10161,Mapping!$E$2:$F$246,2,0)</f>
        <v>S2</v>
      </c>
    </row>
    <row r="10162" spans="5:11" x14ac:dyDescent="0.25">
      <c r="E10162" s="5" t="s">
        <v>202</v>
      </c>
      <c r="F10162" s="5" t="s">
        <v>117</v>
      </c>
      <c r="G10162" s="2">
        <v>44428</v>
      </c>
      <c r="H10162" s="5">
        <v>0</v>
      </c>
      <c r="I10162" s="24" t="str">
        <f>VLOOKUP($E10162,Mapping!$A$2:$C$502,3,0)</f>
        <v>S1</v>
      </c>
      <c r="J10162" s="24" t="str">
        <f>VLOOKUP($E10162,Mapping!$A$2:$C$502,2,0)</f>
        <v>Facebook AEO AAA</v>
      </c>
      <c r="K10162" s="24" t="str">
        <f>VLOOKUP(G10162,Mapping!$E$2:$F$246,2,0)</f>
        <v>S2</v>
      </c>
    </row>
    <row r="10163" spans="5:11" x14ac:dyDescent="0.25">
      <c r="E10163" s="5" t="s">
        <v>203</v>
      </c>
      <c r="F10163" s="5" t="s">
        <v>117</v>
      </c>
      <c r="G10163" s="2">
        <v>44428</v>
      </c>
      <c r="H10163" s="5">
        <v>1566.6944957974499</v>
      </c>
      <c r="I10163" s="24" t="str">
        <f>VLOOKUP($E10163,Mapping!$A$2:$C$502,3,0)</f>
        <v>S2</v>
      </c>
      <c r="J10163" s="24" t="str">
        <f>VLOOKUP($E10163,Mapping!$A$2:$C$502,2,0)</f>
        <v>Facebook AEO AAA</v>
      </c>
      <c r="K10163" s="24" t="str">
        <f>VLOOKUP(G10163,Mapping!$E$2:$F$246,2,0)</f>
        <v>S2</v>
      </c>
    </row>
    <row r="10164" spans="5:11" x14ac:dyDescent="0.25">
      <c r="E10164" s="5" t="s">
        <v>243</v>
      </c>
      <c r="F10164" s="5" t="s">
        <v>117</v>
      </c>
      <c r="G10164" s="2">
        <v>44428</v>
      </c>
      <c r="H10164" s="5">
        <v>0</v>
      </c>
      <c r="I10164" s="24" t="str">
        <f>VLOOKUP($E10164,Mapping!$A$2:$C$502,3,0)</f>
        <v>S3</v>
      </c>
      <c r="J10164" s="24" t="str">
        <f>VLOOKUP($E10164,Mapping!$A$2:$C$502,2,0)</f>
        <v>Facebook AEO AAA</v>
      </c>
      <c r="K10164" s="24" t="str">
        <f>VLOOKUP(G10164,Mapping!$E$2:$F$246,2,0)</f>
        <v>S2</v>
      </c>
    </row>
    <row r="10165" spans="5:11" x14ac:dyDescent="0.25">
      <c r="E10165" s="5" t="s">
        <v>204</v>
      </c>
      <c r="F10165" s="5" t="s">
        <v>117</v>
      </c>
      <c r="G10165" s="2">
        <v>44428</v>
      </c>
      <c r="H10165" s="5">
        <v>0</v>
      </c>
      <c r="I10165" s="24" t="str">
        <f>VLOOKUP($E10165,Mapping!$A$2:$C$502,3,0)</f>
        <v>Pre</v>
      </c>
      <c r="J10165" s="24" t="str">
        <f>VLOOKUP($E10165,Mapping!$A$2:$C$502,2,0)</f>
        <v>Facebook AEO AAA</v>
      </c>
      <c r="K10165" s="24" t="str">
        <f>VLOOKUP(G10165,Mapping!$E$2:$F$246,2,0)</f>
        <v>S2</v>
      </c>
    </row>
    <row r="10166" spans="5:11" x14ac:dyDescent="0.25">
      <c r="E10166" s="5" t="s">
        <v>205</v>
      </c>
      <c r="F10166" s="5" t="s">
        <v>117</v>
      </c>
      <c r="G10166" s="2">
        <v>44428</v>
      </c>
      <c r="H10166" s="5">
        <v>0</v>
      </c>
      <c r="I10166" s="24" t="str">
        <f>VLOOKUP($E10166,Mapping!$A$2:$C$502,3,0)</f>
        <v>S1</v>
      </c>
      <c r="J10166" s="24" t="str">
        <f>VLOOKUP($E10166,Mapping!$A$2:$C$502,2,0)</f>
        <v>Facebook AEO BAU</v>
      </c>
      <c r="K10166" s="24" t="str">
        <f>VLOOKUP(G10166,Mapping!$E$2:$F$246,2,0)</f>
        <v>S2</v>
      </c>
    </row>
    <row r="10167" spans="5:11" x14ac:dyDescent="0.25">
      <c r="E10167" s="5" t="s">
        <v>206</v>
      </c>
      <c r="F10167" s="5" t="s">
        <v>117</v>
      </c>
      <c r="G10167" s="2">
        <v>44428</v>
      </c>
      <c r="H10167" s="5">
        <v>10846.9787221303</v>
      </c>
      <c r="I10167" s="24" t="str">
        <f>VLOOKUP($E10167,Mapping!$A$2:$C$502,3,0)</f>
        <v>S2</v>
      </c>
      <c r="J10167" s="24" t="str">
        <f>VLOOKUP($E10167,Mapping!$A$2:$C$502,2,0)</f>
        <v>Facebook AEO BAU</v>
      </c>
      <c r="K10167" s="24" t="str">
        <f>VLOOKUP(G10167,Mapping!$E$2:$F$246,2,0)</f>
        <v>S2</v>
      </c>
    </row>
    <row r="10168" spans="5:11" x14ac:dyDescent="0.25">
      <c r="E10168" s="5" t="s">
        <v>244</v>
      </c>
      <c r="F10168" s="5" t="s">
        <v>117</v>
      </c>
      <c r="G10168" s="2">
        <v>44428</v>
      </c>
      <c r="H10168" s="5">
        <v>0</v>
      </c>
      <c r="I10168" s="24" t="str">
        <f>VLOOKUP($E10168,Mapping!$A$2:$C$502,3,0)</f>
        <v>S3</v>
      </c>
      <c r="J10168" s="24" t="str">
        <f>VLOOKUP($E10168,Mapping!$A$2:$C$502,2,0)</f>
        <v>Facebook AEO BAU</v>
      </c>
      <c r="K10168" s="24" t="str">
        <f>VLOOKUP(G10168,Mapping!$E$2:$F$246,2,0)</f>
        <v>S2</v>
      </c>
    </row>
    <row r="10169" spans="5:11" x14ac:dyDescent="0.25">
      <c r="E10169" s="5" t="s">
        <v>207</v>
      </c>
      <c r="F10169" s="5" t="s">
        <v>117</v>
      </c>
      <c r="G10169" s="2">
        <v>44428</v>
      </c>
      <c r="H10169" s="5">
        <v>0</v>
      </c>
      <c r="I10169" s="24" t="str">
        <f>VLOOKUP($E10169,Mapping!$A$2:$C$502,3,0)</f>
        <v>Pre</v>
      </c>
      <c r="J10169" s="24" t="str">
        <f>VLOOKUP($E10169,Mapping!$A$2:$C$502,2,0)</f>
        <v>Facebook AEO BAU</v>
      </c>
      <c r="K10169" s="24" t="str">
        <f>VLOOKUP(G10169,Mapping!$E$2:$F$246,2,0)</f>
        <v>S2</v>
      </c>
    </row>
    <row r="10170" spans="5:11" x14ac:dyDescent="0.25">
      <c r="E10170" s="5" t="s">
        <v>208</v>
      </c>
      <c r="F10170" s="5" t="s">
        <v>117</v>
      </c>
      <c r="G10170" s="2">
        <v>44428</v>
      </c>
      <c r="H10170" s="5">
        <v>0</v>
      </c>
      <c r="I10170" s="24" t="str">
        <f>VLOOKUP($E10170,Mapping!$A$2:$C$502,3,0)</f>
        <v>Pre</v>
      </c>
      <c r="J10170" s="24" t="str">
        <f>VLOOKUP($E10170,Mapping!$A$2:$C$502,2,0)</f>
        <v>Facebook VO AAA</v>
      </c>
      <c r="K10170" s="24" t="str">
        <f>VLOOKUP(G10170,Mapping!$E$2:$F$246,2,0)</f>
        <v>S2</v>
      </c>
    </row>
    <row r="10171" spans="5:11" x14ac:dyDescent="0.25">
      <c r="E10171" s="5" t="s">
        <v>209</v>
      </c>
      <c r="F10171" s="5" t="s">
        <v>117</v>
      </c>
      <c r="G10171" s="2">
        <v>44428</v>
      </c>
      <c r="H10171" s="5">
        <v>0</v>
      </c>
      <c r="I10171" s="24" t="str">
        <f>VLOOKUP($E10171,Mapping!$A$2:$C$502,3,0)</f>
        <v>S1</v>
      </c>
      <c r="J10171" s="24" t="str">
        <f>VLOOKUP($E10171,Mapping!$A$2:$C$502,2,0)</f>
        <v>Facebook VO AAA</v>
      </c>
      <c r="K10171" s="24" t="str">
        <f>VLOOKUP(G10171,Mapping!$E$2:$F$246,2,0)</f>
        <v>S2</v>
      </c>
    </row>
    <row r="10172" spans="5:11" x14ac:dyDescent="0.25">
      <c r="E10172" s="5" t="s">
        <v>210</v>
      </c>
      <c r="F10172" s="5" t="s">
        <v>117</v>
      </c>
      <c r="G10172" s="2">
        <v>44428</v>
      </c>
      <c r="H10172" s="5">
        <v>7293.7427133721203</v>
      </c>
      <c r="I10172" s="24" t="str">
        <f>VLOOKUP($E10172,Mapping!$A$2:$C$502,3,0)</f>
        <v>S2</v>
      </c>
      <c r="J10172" s="24" t="str">
        <f>VLOOKUP($E10172,Mapping!$A$2:$C$502,2,0)</f>
        <v>Facebook VO AAA</v>
      </c>
      <c r="K10172" s="24" t="str">
        <f>VLOOKUP(G10172,Mapping!$E$2:$F$246,2,0)</f>
        <v>S2</v>
      </c>
    </row>
    <row r="10173" spans="5:11" x14ac:dyDescent="0.25">
      <c r="E10173" s="5" t="s">
        <v>245</v>
      </c>
      <c r="F10173" s="5" t="s">
        <v>117</v>
      </c>
      <c r="G10173" s="2">
        <v>44428</v>
      </c>
      <c r="H10173" s="5">
        <v>0</v>
      </c>
      <c r="I10173" s="24" t="str">
        <f>VLOOKUP($E10173,Mapping!$A$2:$C$502,3,0)</f>
        <v>S3</v>
      </c>
      <c r="J10173" s="24" t="str">
        <f>VLOOKUP($E10173,Mapping!$A$2:$C$502,2,0)</f>
        <v>Facebook VO AAA</v>
      </c>
      <c r="K10173" s="24" t="str">
        <f>VLOOKUP(G10173,Mapping!$E$2:$F$246,2,0)</f>
        <v>S2</v>
      </c>
    </row>
    <row r="10174" spans="5:11" x14ac:dyDescent="0.25">
      <c r="E10174" s="5" t="s">
        <v>211</v>
      </c>
      <c r="F10174" s="5" t="s">
        <v>117</v>
      </c>
      <c r="G10174" s="2">
        <v>44428</v>
      </c>
      <c r="H10174" s="5">
        <v>0</v>
      </c>
      <c r="I10174" s="24" t="str">
        <f>VLOOKUP($E10174,Mapping!$A$2:$C$502,3,0)</f>
        <v>Pre</v>
      </c>
      <c r="J10174" s="24" t="str">
        <f>VLOOKUP($E10174,Mapping!$A$2:$C$502,2,0)</f>
        <v>Facebook VO BAU</v>
      </c>
      <c r="K10174" s="24" t="str">
        <f>VLOOKUP(G10174,Mapping!$E$2:$F$246,2,0)</f>
        <v>S2</v>
      </c>
    </row>
    <row r="10175" spans="5:11" x14ac:dyDescent="0.25">
      <c r="E10175" s="5" t="s">
        <v>212</v>
      </c>
      <c r="F10175" s="5" t="s">
        <v>117</v>
      </c>
      <c r="G10175" s="2">
        <v>44428</v>
      </c>
      <c r="H10175" s="5">
        <v>0</v>
      </c>
      <c r="I10175" s="24" t="str">
        <f>VLOOKUP($E10175,Mapping!$A$2:$C$502,3,0)</f>
        <v>S1</v>
      </c>
      <c r="J10175" s="24" t="str">
        <f>VLOOKUP($E10175,Mapping!$A$2:$C$502,2,0)</f>
        <v>Facebook VO BAU</v>
      </c>
      <c r="K10175" s="24" t="str">
        <f>VLOOKUP(G10175,Mapping!$E$2:$F$246,2,0)</f>
        <v>S2</v>
      </c>
    </row>
    <row r="10176" spans="5:11" x14ac:dyDescent="0.25">
      <c r="E10176" s="5" t="s">
        <v>213</v>
      </c>
      <c r="F10176" s="5" t="s">
        <v>117</v>
      </c>
      <c r="G10176" s="2">
        <v>44428</v>
      </c>
      <c r="H10176" s="5">
        <v>1730.7589748048899</v>
      </c>
      <c r="I10176" s="24" t="str">
        <f>VLOOKUP($E10176,Mapping!$A$2:$C$502,3,0)</f>
        <v>S2</v>
      </c>
      <c r="J10176" s="24" t="str">
        <f>VLOOKUP($E10176,Mapping!$A$2:$C$502,2,0)</f>
        <v>Facebook VO BAU</v>
      </c>
      <c r="K10176" s="24" t="str">
        <f>VLOOKUP(G10176,Mapping!$E$2:$F$246,2,0)</f>
        <v>S2</v>
      </c>
    </row>
    <row r="10177" spans="5:11" x14ac:dyDescent="0.25">
      <c r="E10177" s="5" t="s">
        <v>246</v>
      </c>
      <c r="F10177" s="5" t="s">
        <v>117</v>
      </c>
      <c r="G10177" s="2">
        <v>44428</v>
      </c>
      <c r="H10177" s="5">
        <v>0</v>
      </c>
      <c r="I10177" s="24" t="str">
        <f>VLOOKUP($E10177,Mapping!$A$2:$C$502,3,0)</f>
        <v>S3</v>
      </c>
      <c r="J10177" s="24" t="str">
        <f>VLOOKUP($E10177,Mapping!$A$2:$C$502,2,0)</f>
        <v>Facebook VO BAU</v>
      </c>
      <c r="K10177" s="24" t="str">
        <f>VLOOKUP(G10177,Mapping!$E$2:$F$246,2,0)</f>
        <v>S2</v>
      </c>
    </row>
    <row r="10178" spans="5:11" x14ac:dyDescent="0.25">
      <c r="E10178" s="5" t="s">
        <v>214</v>
      </c>
      <c r="F10178" s="5" t="s">
        <v>117</v>
      </c>
      <c r="G10178" s="2">
        <v>44428</v>
      </c>
      <c r="H10178" s="5">
        <v>0</v>
      </c>
      <c r="I10178" s="24" t="str">
        <f>VLOOKUP($E10178,Mapping!$A$2:$C$502,3,0)</f>
        <v>Pre</v>
      </c>
      <c r="J10178" s="24" t="str">
        <f>VLOOKUP($E10178,Mapping!$A$2:$C$502,2,0)</f>
        <v>Facebook VO Dynamic</v>
      </c>
      <c r="K10178" s="24" t="str">
        <f>VLOOKUP(G10178,Mapping!$E$2:$F$246,2,0)</f>
        <v>S2</v>
      </c>
    </row>
    <row r="10179" spans="5:11" x14ac:dyDescent="0.25">
      <c r="E10179" s="5" t="s">
        <v>215</v>
      </c>
      <c r="F10179" s="5" t="s">
        <v>117</v>
      </c>
      <c r="G10179" s="2">
        <v>44428</v>
      </c>
      <c r="H10179" s="5">
        <v>0</v>
      </c>
      <c r="I10179" s="24" t="str">
        <f>VLOOKUP($E10179,Mapping!$A$2:$C$502,3,0)</f>
        <v>S1</v>
      </c>
      <c r="J10179" s="24" t="str">
        <f>VLOOKUP($E10179,Mapping!$A$2:$C$502,2,0)</f>
        <v>Facebook VO Dynamic</v>
      </c>
      <c r="K10179" s="24" t="str">
        <f>VLOOKUP(G10179,Mapping!$E$2:$F$246,2,0)</f>
        <v>S2</v>
      </c>
    </row>
    <row r="10180" spans="5:11" x14ac:dyDescent="0.25">
      <c r="E10180" s="5" t="s">
        <v>216</v>
      </c>
      <c r="F10180" s="5" t="s">
        <v>117</v>
      </c>
      <c r="G10180" s="2">
        <v>44428</v>
      </c>
      <c r="H10180" s="5">
        <v>0</v>
      </c>
      <c r="I10180" s="24" t="str">
        <f>VLOOKUP($E10180,Mapping!$A$2:$C$502,3,0)</f>
        <v>Pre</v>
      </c>
      <c r="J10180" s="24" t="str">
        <f>VLOOKUP($E10180,Mapping!$A$2:$C$502,2,0)</f>
        <v>Google Display</v>
      </c>
      <c r="K10180" s="24" t="str">
        <f>VLOOKUP(G10180,Mapping!$E$2:$F$246,2,0)</f>
        <v>S2</v>
      </c>
    </row>
    <row r="10181" spans="5:11" x14ac:dyDescent="0.25">
      <c r="E10181" s="5" t="s">
        <v>217</v>
      </c>
      <c r="F10181" s="5" t="s">
        <v>117</v>
      </c>
      <c r="G10181" s="2">
        <v>44428</v>
      </c>
      <c r="H10181" s="5">
        <v>27241.492493265101</v>
      </c>
      <c r="I10181" s="24">
        <f>VLOOKUP($E10181,Mapping!$A$2:$C$502,3,0)</f>
        <v>0</v>
      </c>
      <c r="J10181" s="24" t="str">
        <f>VLOOKUP($E10181,Mapping!$A$2:$C$502,2,0)</f>
        <v>Google Display</v>
      </c>
      <c r="K10181" s="24" t="str">
        <f>VLOOKUP(G10181,Mapping!$E$2:$F$246,2,0)</f>
        <v>S2</v>
      </c>
    </row>
    <row r="10182" spans="5:11" x14ac:dyDescent="0.25">
      <c r="E10182" s="5" t="s">
        <v>229</v>
      </c>
      <c r="F10182" s="5" t="s">
        <v>117</v>
      </c>
      <c r="G10182" s="2">
        <v>44428</v>
      </c>
      <c r="H10182" s="5">
        <v>0</v>
      </c>
      <c r="I10182" s="24">
        <f>VLOOKUP($E10182,Mapping!$A$2:$C$502,3,0)</f>
        <v>0</v>
      </c>
      <c r="J10182" s="24" t="str">
        <f>VLOOKUP($E10182,Mapping!$A$2:$C$502,2,0)</f>
        <v>Google Display</v>
      </c>
      <c r="K10182" s="24" t="str">
        <f>VLOOKUP(G10182,Mapping!$E$2:$F$246,2,0)</f>
        <v>S2</v>
      </c>
    </row>
    <row r="10183" spans="5:11" x14ac:dyDescent="0.25">
      <c r="E10183" s="5" t="s">
        <v>218</v>
      </c>
      <c r="F10183" s="5" t="s">
        <v>117</v>
      </c>
      <c r="G10183" s="2">
        <v>44428</v>
      </c>
      <c r="H10183" s="5">
        <v>0</v>
      </c>
      <c r="I10183" s="24">
        <f>VLOOKUP($E10183,Mapping!$A$2:$C$502,3,0)</f>
        <v>0</v>
      </c>
      <c r="J10183" s="24" t="str">
        <f>VLOOKUP($E10183,Mapping!$A$2:$C$502,2,0)</f>
        <v>Google Display</v>
      </c>
      <c r="K10183" s="24" t="str">
        <f>VLOOKUP(G10183,Mapping!$E$2:$F$246,2,0)</f>
        <v>S2</v>
      </c>
    </row>
    <row r="10184" spans="5:11" x14ac:dyDescent="0.25">
      <c r="E10184" s="5" t="s">
        <v>230</v>
      </c>
      <c r="F10184" s="5" t="s">
        <v>117</v>
      </c>
      <c r="G10184" s="2">
        <v>44428</v>
      </c>
      <c r="H10184" s="5">
        <v>0</v>
      </c>
      <c r="I10184" s="24" t="str">
        <f>VLOOKUP($E10184,Mapping!$A$2:$C$502,3,0)</f>
        <v>S1</v>
      </c>
      <c r="J10184" s="24" t="str">
        <f>VLOOKUP($E10184,Mapping!$A$2:$C$502,2,0)</f>
        <v>Google Display</v>
      </c>
      <c r="K10184" s="24" t="str">
        <f>VLOOKUP(G10184,Mapping!$E$2:$F$246,2,0)</f>
        <v>S2</v>
      </c>
    </row>
    <row r="10185" spans="5:11" x14ac:dyDescent="0.25">
      <c r="E10185" s="5" t="s">
        <v>219</v>
      </c>
      <c r="F10185" s="5" t="s">
        <v>117</v>
      </c>
      <c r="G10185" s="2">
        <v>44428</v>
      </c>
      <c r="H10185" s="5">
        <v>0</v>
      </c>
      <c r="I10185" s="24" t="str">
        <f>VLOOKUP($E10185,Mapping!$A$2:$C$502,3,0)</f>
        <v>Pre</v>
      </c>
      <c r="J10185" s="24" t="str">
        <f>VLOOKUP($E10185,Mapping!$A$2:$C$502,2,0)</f>
        <v>Google Youtube</v>
      </c>
      <c r="K10185" s="24" t="str">
        <f>VLOOKUP(G10185,Mapping!$E$2:$F$246,2,0)</f>
        <v>S2</v>
      </c>
    </row>
    <row r="10186" spans="5:11" x14ac:dyDescent="0.25">
      <c r="E10186" s="5" t="s">
        <v>220</v>
      </c>
      <c r="F10186" s="5" t="s">
        <v>117</v>
      </c>
      <c r="G10186" s="2">
        <v>44428</v>
      </c>
      <c r="H10186" s="5">
        <v>35784.099905431802</v>
      </c>
      <c r="I10186" s="24">
        <f>VLOOKUP($E10186,Mapping!$A$2:$C$502,3,0)</f>
        <v>0</v>
      </c>
      <c r="J10186" s="24" t="str">
        <f>VLOOKUP($E10186,Mapping!$A$2:$C$502,2,0)</f>
        <v>Google Youtube</v>
      </c>
      <c r="K10186" s="24" t="str">
        <f>VLOOKUP(G10186,Mapping!$E$2:$F$246,2,0)</f>
        <v>S2</v>
      </c>
    </row>
    <row r="10187" spans="5:11" x14ac:dyDescent="0.25">
      <c r="E10187" s="5" t="s">
        <v>231</v>
      </c>
      <c r="F10187" s="5" t="s">
        <v>117</v>
      </c>
      <c r="G10187" s="2">
        <v>44428</v>
      </c>
      <c r="H10187" s="5">
        <v>11656.0245708943</v>
      </c>
      <c r="I10187" s="24">
        <f>VLOOKUP($E10187,Mapping!$A$2:$C$502,3,0)</f>
        <v>0</v>
      </c>
      <c r="J10187" s="24" t="str">
        <f>VLOOKUP($E10187,Mapping!$A$2:$C$502,2,0)</f>
        <v>Google Youtube</v>
      </c>
      <c r="K10187" s="24" t="str">
        <f>VLOOKUP(G10187,Mapping!$E$2:$F$246,2,0)</f>
        <v>S2</v>
      </c>
    </row>
    <row r="10188" spans="5:11" x14ac:dyDescent="0.25">
      <c r="E10188" s="5" t="s">
        <v>221</v>
      </c>
      <c r="F10188" s="5" t="s">
        <v>117</v>
      </c>
      <c r="G10188" s="2">
        <v>44428</v>
      </c>
      <c r="H10188" s="5">
        <v>0</v>
      </c>
      <c r="I10188" s="24">
        <f>VLOOKUP($E10188,Mapping!$A$2:$C$502,3,0)</f>
        <v>0</v>
      </c>
      <c r="J10188" s="24" t="str">
        <f>VLOOKUP($E10188,Mapping!$A$2:$C$502,2,0)</f>
        <v>Google Youtube</v>
      </c>
      <c r="K10188" s="24" t="str">
        <f>VLOOKUP(G10188,Mapping!$E$2:$F$246,2,0)</f>
        <v>S2</v>
      </c>
    </row>
    <row r="10189" spans="5:11" x14ac:dyDescent="0.25">
      <c r="E10189" s="5" t="s">
        <v>232</v>
      </c>
      <c r="F10189" s="5" t="s">
        <v>117</v>
      </c>
      <c r="G10189" s="2">
        <v>44428</v>
      </c>
      <c r="H10189" s="5">
        <v>0</v>
      </c>
      <c r="I10189" s="24" t="str">
        <f>VLOOKUP($E10189,Mapping!$A$2:$C$502,3,0)</f>
        <v>S1</v>
      </c>
      <c r="J10189" s="24" t="str">
        <f>VLOOKUP($E10189,Mapping!$A$2:$C$502,2,0)</f>
        <v>Google Youtube</v>
      </c>
      <c r="K10189" s="24" t="str">
        <f>VLOOKUP(G10189,Mapping!$E$2:$F$246,2,0)</f>
        <v>S2</v>
      </c>
    </row>
    <row r="10190" spans="5:11" x14ac:dyDescent="0.25">
      <c r="E10190" s="5" t="s">
        <v>73</v>
      </c>
      <c r="F10190" s="5" t="s">
        <v>117</v>
      </c>
      <c r="G10190" s="2">
        <v>44428</v>
      </c>
      <c r="H10190" s="5">
        <v>282876.95580592903</v>
      </c>
      <c r="I10190" s="24">
        <f>VLOOKUP($E10190,Mapping!$A$2:$C$502,3,0)</f>
        <v>0</v>
      </c>
      <c r="J10190" s="24">
        <f>VLOOKUP($E10190,Mapping!$A$2:$C$502,2,0)</f>
        <v>0</v>
      </c>
      <c r="K10190" s="24" t="str">
        <f>VLOOKUP(G10190,Mapping!$E$2:$F$246,2,0)</f>
        <v>S2</v>
      </c>
    </row>
    <row r="10191" spans="5:11" x14ac:dyDescent="0.25">
      <c r="E10191" s="5" t="s">
        <v>149</v>
      </c>
      <c r="F10191" s="5" t="s">
        <v>117</v>
      </c>
      <c r="G10191" s="2">
        <v>44428</v>
      </c>
      <c r="H10191" s="5">
        <v>0</v>
      </c>
      <c r="I10191" s="24">
        <f>VLOOKUP($E10191,Mapping!$A$2:$C$502,3,0)</f>
        <v>0</v>
      </c>
      <c r="J10191" s="24" t="str">
        <f>VLOOKUP($E10191,Mapping!$A$2:$C$502,2,0)</f>
        <v>Event After Effect</v>
      </c>
      <c r="K10191" s="24" t="str">
        <f>VLOOKUP(G10191,Mapping!$E$2:$F$246,2,0)</f>
        <v>S2</v>
      </c>
    </row>
    <row r="10192" spans="5:11" x14ac:dyDescent="0.25">
      <c r="E10192" s="5" t="s">
        <v>150</v>
      </c>
      <c r="F10192" s="5" t="s">
        <v>117</v>
      </c>
      <c r="G10192" s="2">
        <v>44428</v>
      </c>
      <c r="H10192" s="5">
        <v>0</v>
      </c>
      <c r="I10192" s="24">
        <f>VLOOKUP($E10192,Mapping!$A$2:$C$502,3,0)</f>
        <v>0</v>
      </c>
      <c r="J10192" s="24" t="str">
        <f>VLOOKUP($E10192,Mapping!$A$2:$C$502,2,0)</f>
        <v>Internal Event</v>
      </c>
      <c r="K10192" s="24" t="str">
        <f>VLOOKUP(G10192,Mapping!$E$2:$F$246,2,0)</f>
        <v>S2</v>
      </c>
    </row>
    <row r="10193" spans="5:11" x14ac:dyDescent="0.25">
      <c r="E10193" s="5" t="s">
        <v>151</v>
      </c>
      <c r="F10193" s="5" t="s">
        <v>117</v>
      </c>
      <c r="G10193" s="2">
        <v>44428</v>
      </c>
      <c r="H10193" s="5">
        <v>0</v>
      </c>
      <c r="I10193" s="24">
        <f>VLOOKUP($E10193,Mapping!$A$2:$C$502,3,0)</f>
        <v>0</v>
      </c>
      <c r="J10193" s="24" t="str">
        <f>VLOOKUP($E10193,Mapping!$A$2:$C$502,2,0)</f>
        <v>Internal Event</v>
      </c>
      <c r="K10193" s="24" t="str">
        <f>VLOOKUP(G10193,Mapping!$E$2:$F$246,2,0)</f>
        <v>S2</v>
      </c>
    </row>
    <row r="10194" spans="5:11" x14ac:dyDescent="0.25">
      <c r="E10194" s="5" t="s">
        <v>152</v>
      </c>
      <c r="F10194" s="5" t="s">
        <v>117</v>
      </c>
      <c r="G10194" s="2">
        <v>44428</v>
      </c>
      <c r="H10194" s="5">
        <v>0</v>
      </c>
      <c r="I10194" s="24">
        <f>VLOOKUP($E10194,Mapping!$A$2:$C$502,3,0)</f>
        <v>0</v>
      </c>
      <c r="J10194" s="24" t="str">
        <f>VLOOKUP($E10194,Mapping!$A$2:$C$502,2,0)</f>
        <v>Internal Event</v>
      </c>
      <c r="K10194" s="24" t="str">
        <f>VLOOKUP(G10194,Mapping!$E$2:$F$246,2,0)</f>
        <v>S2</v>
      </c>
    </row>
    <row r="10195" spans="5:11" x14ac:dyDescent="0.25">
      <c r="E10195" s="5" t="s">
        <v>153</v>
      </c>
      <c r="F10195" s="5" t="s">
        <v>117</v>
      </c>
      <c r="G10195" s="2">
        <v>44428</v>
      </c>
      <c r="H10195" s="5">
        <v>0</v>
      </c>
      <c r="I10195" s="24">
        <f>VLOOKUP($E10195,Mapping!$A$2:$C$502,3,0)</f>
        <v>0</v>
      </c>
      <c r="J10195" s="24" t="str">
        <f>VLOOKUP($E10195,Mapping!$A$2:$C$502,2,0)</f>
        <v>Monday Effect</v>
      </c>
      <c r="K10195" s="24" t="str">
        <f>VLOOKUP(G10195,Mapping!$E$2:$F$246,2,0)</f>
        <v>S2</v>
      </c>
    </row>
    <row r="10196" spans="5:11" x14ac:dyDescent="0.25">
      <c r="E10196" s="5" t="s">
        <v>154</v>
      </c>
      <c r="F10196" s="5" t="s">
        <v>117</v>
      </c>
      <c r="G10196" s="2">
        <v>44428</v>
      </c>
      <c r="H10196" s="5">
        <v>0</v>
      </c>
      <c r="I10196" s="24">
        <f>VLOOKUP($E10196,Mapping!$A$2:$C$502,3,0)</f>
        <v>0</v>
      </c>
      <c r="J10196" s="24" t="str">
        <f>VLOOKUP($E10196,Mapping!$A$2:$C$502,2,0)</f>
        <v>New Content</v>
      </c>
      <c r="K10196" s="24" t="str">
        <f>VLOOKUP(G10196,Mapping!$E$2:$F$246,2,0)</f>
        <v>S2</v>
      </c>
    </row>
    <row r="10197" spans="5:11" x14ac:dyDescent="0.25">
      <c r="E10197" s="5" t="s">
        <v>155</v>
      </c>
      <c r="F10197" s="5" t="s">
        <v>117</v>
      </c>
      <c r="G10197" s="2">
        <v>44428</v>
      </c>
      <c r="H10197" s="5">
        <v>0</v>
      </c>
      <c r="I10197" s="24">
        <f>VLOOKUP($E10197,Mapping!$A$2:$C$502,3,0)</f>
        <v>0</v>
      </c>
      <c r="J10197" s="24" t="str">
        <f>VLOOKUP($E10197,Mapping!$A$2:$C$502,2,0)</f>
        <v>Internal Event</v>
      </c>
      <c r="K10197" s="24" t="str">
        <f>VLOOKUP(G10197,Mapping!$E$2:$F$246,2,0)</f>
        <v>S2</v>
      </c>
    </row>
    <row r="10198" spans="5:11" x14ac:dyDescent="0.25">
      <c r="E10198" s="5" t="s">
        <v>156</v>
      </c>
      <c r="F10198" s="5" t="s">
        <v>117</v>
      </c>
      <c r="G10198" s="2">
        <v>44428</v>
      </c>
      <c r="H10198" s="5">
        <v>0</v>
      </c>
      <c r="I10198" s="24">
        <f>VLOOKUP($E10198,Mapping!$A$2:$C$502,3,0)</f>
        <v>0</v>
      </c>
      <c r="J10198" s="24" t="str">
        <f>VLOOKUP($E10198,Mapping!$A$2:$C$502,2,0)</f>
        <v>Internal Event</v>
      </c>
      <c r="K10198" s="24" t="str">
        <f>VLOOKUP(G10198,Mapping!$E$2:$F$246,2,0)</f>
        <v>S2</v>
      </c>
    </row>
    <row r="10199" spans="5:11" x14ac:dyDescent="0.25">
      <c r="E10199" s="5" t="s">
        <v>233</v>
      </c>
      <c r="F10199" s="5" t="s">
        <v>117</v>
      </c>
      <c r="G10199" s="2">
        <v>44428</v>
      </c>
      <c r="H10199" s="5">
        <v>124.97614848641599</v>
      </c>
      <c r="I10199" s="24" t="str">
        <f>VLOOKUP($E10199,Mapping!$A$2:$C$502,3,0)</f>
        <v>S2</v>
      </c>
      <c r="J10199" s="24" t="str">
        <f>VLOOKUP($E10199,Mapping!$A$2:$C$502,2,0)</f>
        <v>Reddit</v>
      </c>
      <c r="K10199" s="24" t="str">
        <f>VLOOKUP(G10199,Mapping!$E$2:$F$246,2,0)</f>
        <v>S2</v>
      </c>
    </row>
    <row r="10200" spans="5:11" x14ac:dyDescent="0.25">
      <c r="E10200" s="5" t="s">
        <v>158</v>
      </c>
      <c r="F10200" s="5" t="s">
        <v>117</v>
      </c>
      <c r="G10200" s="2">
        <v>44428</v>
      </c>
      <c r="H10200" s="5">
        <v>0</v>
      </c>
      <c r="I10200" s="24">
        <f>VLOOKUP($E10200,Mapping!$A$2:$C$502,3,0)</f>
        <v>0</v>
      </c>
      <c r="J10200" s="24" t="str">
        <f>VLOOKUP($E10200,Mapping!$A$2:$C$502,2,0)</f>
        <v>Internal Event</v>
      </c>
      <c r="K10200" s="24" t="str">
        <f>VLOOKUP(G10200,Mapping!$E$2:$F$246,2,0)</f>
        <v>S2</v>
      </c>
    </row>
    <row r="10201" spans="5:11" x14ac:dyDescent="0.25">
      <c r="E10201" s="5" t="s">
        <v>159</v>
      </c>
      <c r="F10201" s="5" t="s">
        <v>117</v>
      </c>
      <c r="G10201" s="2">
        <v>44428</v>
      </c>
      <c r="H10201" s="5">
        <v>0</v>
      </c>
      <c r="I10201" s="24">
        <f>VLOOKUP($E10201,Mapping!$A$2:$C$502,3,0)</f>
        <v>0</v>
      </c>
      <c r="J10201" s="24" t="str">
        <f>VLOOKUP($E10201,Mapping!$A$2:$C$502,2,0)</f>
        <v>Event After Effect</v>
      </c>
      <c r="K10201" s="24" t="str">
        <f>VLOOKUP(G10201,Mapping!$E$2:$F$246,2,0)</f>
        <v>S2</v>
      </c>
    </row>
    <row r="10202" spans="5:11" x14ac:dyDescent="0.25">
      <c r="E10202" s="5" t="s">
        <v>160</v>
      </c>
      <c r="F10202" s="5" t="s">
        <v>117</v>
      </c>
      <c r="G10202" s="2">
        <v>44428</v>
      </c>
      <c r="H10202" s="5">
        <v>0</v>
      </c>
      <c r="I10202" s="24">
        <f>VLOOKUP($E10202,Mapping!$A$2:$C$502,3,0)</f>
        <v>0</v>
      </c>
      <c r="J10202" s="24" t="str">
        <f>VLOOKUP($E10202,Mapping!$A$2:$C$502,2,0)</f>
        <v>Event After Effect</v>
      </c>
      <c r="K10202" s="24" t="str">
        <f>VLOOKUP(G10202,Mapping!$E$2:$F$246,2,0)</f>
        <v>S2</v>
      </c>
    </row>
    <row r="10203" spans="5:11" x14ac:dyDescent="0.25">
      <c r="E10203" s="5" t="s">
        <v>161</v>
      </c>
      <c r="F10203" s="5" t="s">
        <v>117</v>
      </c>
      <c r="G10203" s="2">
        <v>44428</v>
      </c>
      <c r="H10203" s="5">
        <v>55538.062280573999</v>
      </c>
      <c r="I10203" s="24">
        <f>VLOOKUP($E10203,Mapping!$A$2:$C$502,3,0)</f>
        <v>0</v>
      </c>
      <c r="J10203" s="24" t="str">
        <f>VLOOKUP($E10203,Mapping!$A$2:$C$502,2,0)</f>
        <v>Internal Event</v>
      </c>
      <c r="K10203" s="24" t="str">
        <f>VLOOKUP(G10203,Mapping!$E$2:$F$246,2,0)</f>
        <v>S2</v>
      </c>
    </row>
    <row r="10204" spans="5:11" x14ac:dyDescent="0.25">
      <c r="E10204" s="5" t="s">
        <v>162</v>
      </c>
      <c r="F10204" s="5" t="s">
        <v>117</v>
      </c>
      <c r="G10204" s="2">
        <v>44428</v>
      </c>
      <c r="H10204" s="5">
        <v>0</v>
      </c>
      <c r="I10204" s="24">
        <f>VLOOKUP($E10204,Mapping!$A$2:$C$502,3,0)</f>
        <v>0</v>
      </c>
      <c r="J10204" s="24" t="str">
        <f>VLOOKUP($E10204,Mapping!$A$2:$C$502,2,0)</f>
        <v>Tuesday Effect</v>
      </c>
      <c r="K10204" s="24" t="str">
        <f>VLOOKUP(G10204,Mapping!$E$2:$F$246,2,0)</f>
        <v>S2</v>
      </c>
    </row>
    <row r="10205" spans="5:11" x14ac:dyDescent="0.25">
      <c r="E10205" s="5" t="s">
        <v>222</v>
      </c>
      <c r="F10205" s="5" t="s">
        <v>117</v>
      </c>
      <c r="G10205" s="2">
        <v>44428</v>
      </c>
      <c r="H10205" s="5">
        <v>0</v>
      </c>
      <c r="I10205" s="24" t="str">
        <f>VLOOKUP($E10205,Mapping!$A$2:$C$502,3,0)</f>
        <v>Pre</v>
      </c>
      <c r="J10205" s="24" t="str">
        <f>VLOOKUP($E10205,Mapping!$A$2:$C$502,2,0)</f>
        <v>Unity</v>
      </c>
      <c r="K10205" s="24" t="str">
        <f>VLOOKUP(G10205,Mapping!$E$2:$F$246,2,0)</f>
        <v>S2</v>
      </c>
    </row>
    <row r="10206" spans="5:11" x14ac:dyDescent="0.25">
      <c r="E10206" s="5" t="s">
        <v>234</v>
      </c>
      <c r="F10206" s="5" t="s">
        <v>117</v>
      </c>
      <c r="G10206" s="2">
        <v>44428</v>
      </c>
      <c r="H10206" s="5">
        <v>0</v>
      </c>
      <c r="I10206" s="24" t="str">
        <f>VLOOKUP($E10206,Mapping!$A$2:$C$502,3,0)</f>
        <v>S1</v>
      </c>
      <c r="J10206" s="24" t="str">
        <f>VLOOKUP($E10206,Mapping!$A$2:$C$502,2,0)</f>
        <v>Unity</v>
      </c>
      <c r="K10206" s="24" t="str">
        <f>VLOOKUP(G10206,Mapping!$E$2:$F$246,2,0)</f>
        <v>S2</v>
      </c>
    </row>
    <row r="10207" spans="5:11" x14ac:dyDescent="0.25">
      <c r="E10207" s="5" t="s">
        <v>235</v>
      </c>
      <c r="F10207" s="5" t="s">
        <v>117</v>
      </c>
      <c r="G10207" s="2">
        <v>44428</v>
      </c>
      <c r="H10207" s="5">
        <v>1960.1751778201999</v>
      </c>
      <c r="I10207" s="24" t="str">
        <f>VLOOKUP($E10207,Mapping!$A$2:$C$502,3,0)</f>
        <v>S2</v>
      </c>
      <c r="J10207" s="24" t="str">
        <f>VLOOKUP($E10207,Mapping!$A$2:$C$502,2,0)</f>
        <v>Unity</v>
      </c>
      <c r="K10207" s="24" t="str">
        <f>VLOOKUP(G10207,Mapping!$E$2:$F$246,2,0)</f>
        <v>S2</v>
      </c>
    </row>
    <row r="10208" spans="5:11" x14ac:dyDescent="0.25">
      <c r="E10208" s="5" t="s">
        <v>247</v>
      </c>
      <c r="F10208" s="5" t="s">
        <v>117</v>
      </c>
      <c r="G10208" s="2">
        <v>44428</v>
      </c>
      <c r="H10208" s="5">
        <v>0</v>
      </c>
      <c r="I10208" s="24" t="str">
        <f>VLOOKUP($E10208,Mapping!$A$2:$C$502,3,0)</f>
        <v>S3</v>
      </c>
      <c r="J10208" s="24" t="str">
        <f>VLOOKUP($E10208,Mapping!$A$2:$C$502,2,0)</f>
        <v>Unity</v>
      </c>
      <c r="K10208" s="24" t="str">
        <f>VLOOKUP(G10208,Mapping!$E$2:$F$246,2,0)</f>
        <v>S2</v>
      </c>
    </row>
    <row r="10209" spans="5:11" x14ac:dyDescent="0.25">
      <c r="E10209" s="5" t="s">
        <v>200</v>
      </c>
      <c r="F10209" s="5" t="s">
        <v>117</v>
      </c>
      <c r="G10209" s="2">
        <v>44429</v>
      </c>
      <c r="H10209" s="5">
        <v>431.83412635449798</v>
      </c>
      <c r="I10209" s="24">
        <f>VLOOKUP($E10209,Mapping!$A$2:$C$502,3,0)</f>
        <v>0</v>
      </c>
      <c r="J10209" s="24" t="str">
        <f>VLOOKUP($E10209,Mapping!$A$2:$C$502,2,0)</f>
        <v>Apple Search</v>
      </c>
      <c r="K10209" s="24" t="str">
        <f>VLOOKUP(G10209,Mapping!$E$2:$F$246,2,0)</f>
        <v>S2</v>
      </c>
    </row>
    <row r="10210" spans="5:11" x14ac:dyDescent="0.25">
      <c r="E10210" s="5" t="s">
        <v>227</v>
      </c>
      <c r="F10210" s="5" t="s">
        <v>117</v>
      </c>
      <c r="G10210" s="2">
        <v>44429</v>
      </c>
      <c r="H10210" s="5">
        <v>11526.466378363701</v>
      </c>
      <c r="I10210" s="24">
        <f>VLOOKUP($E10210,Mapping!$A$2:$C$502,3,0)</f>
        <v>0</v>
      </c>
      <c r="J10210" s="24" t="str">
        <f>VLOOKUP($E10210,Mapping!$A$2:$C$502,2,0)</f>
        <v>Applovin Rewarded</v>
      </c>
      <c r="K10210" s="24" t="str">
        <f>VLOOKUP(G10210,Mapping!$E$2:$F$246,2,0)</f>
        <v>S2</v>
      </c>
    </row>
    <row r="10211" spans="5:11" x14ac:dyDescent="0.25">
      <c r="E10211" s="5" t="s">
        <v>201</v>
      </c>
      <c r="F10211" s="5" t="s">
        <v>117</v>
      </c>
      <c r="G10211" s="2">
        <v>44429</v>
      </c>
      <c r="H10211" s="5">
        <v>5025.5214077487599</v>
      </c>
      <c r="I10211" s="24">
        <f>VLOOKUP($E10211,Mapping!$A$2:$C$502,3,0)</f>
        <v>0</v>
      </c>
      <c r="J10211" s="24" t="str">
        <f>VLOOKUP($E10211,Mapping!$A$2:$C$502,2,0)</f>
        <v>Applovin Video</v>
      </c>
      <c r="K10211" s="24" t="str">
        <f>VLOOKUP(G10211,Mapping!$E$2:$F$246,2,0)</f>
        <v>S2</v>
      </c>
    </row>
    <row r="10212" spans="5:11" x14ac:dyDescent="0.25">
      <c r="E10212" s="5" t="s">
        <v>143</v>
      </c>
      <c r="F10212" s="5" t="s">
        <v>117</v>
      </c>
      <c r="G10212" s="2">
        <v>44429</v>
      </c>
      <c r="H10212" s="5">
        <v>0</v>
      </c>
      <c r="I10212" s="24">
        <f>VLOOKUP($E10212,Mapping!$A$2:$C$502,3,0)</f>
        <v>0</v>
      </c>
      <c r="J10212" s="24" t="str">
        <f>VLOOKUP($E10212,Mapping!$A$2:$C$502,2,0)</f>
        <v>Bug Fix</v>
      </c>
      <c r="K10212" s="24" t="str">
        <f>VLOOKUP(G10212,Mapping!$E$2:$F$246,2,0)</f>
        <v>S2</v>
      </c>
    </row>
    <row r="10213" spans="5:11" x14ac:dyDescent="0.25">
      <c r="E10213" s="5" t="s">
        <v>144</v>
      </c>
      <c r="F10213" s="5" t="s">
        <v>117</v>
      </c>
      <c r="G10213" s="2">
        <v>44429</v>
      </c>
      <c r="H10213" s="5">
        <v>0</v>
      </c>
      <c r="I10213" s="24">
        <f>VLOOKUP($E10213,Mapping!$A$2:$C$502,3,0)</f>
        <v>0</v>
      </c>
      <c r="J10213" s="24" t="str">
        <f>VLOOKUP($E10213,Mapping!$A$2:$C$502,2,0)</f>
        <v>Bug Fix</v>
      </c>
      <c r="K10213" s="24" t="str">
        <f>VLOOKUP(G10213,Mapping!$E$2:$F$246,2,0)</f>
        <v>S2</v>
      </c>
    </row>
    <row r="10214" spans="5:11" x14ac:dyDescent="0.25">
      <c r="E10214" s="5" t="s">
        <v>226</v>
      </c>
      <c r="F10214" s="5" t="s">
        <v>117</v>
      </c>
      <c r="G10214" s="2">
        <v>44429</v>
      </c>
      <c r="H10214" s="5">
        <v>0</v>
      </c>
      <c r="I10214" s="24">
        <f>VLOOKUP($E10214,Mapping!$A$2:$C$502,3,0)</f>
        <v>0</v>
      </c>
      <c r="J10214" s="24" t="str">
        <f>VLOOKUP($E10214,Mapping!$A$2:$C$502,2,0)</f>
        <v>Bug Fix</v>
      </c>
      <c r="K10214" s="24" t="str">
        <f>VLOOKUP(G10214,Mapping!$E$2:$F$246,2,0)</f>
        <v>S2</v>
      </c>
    </row>
    <row r="10215" spans="5:11" x14ac:dyDescent="0.25">
      <c r="E10215" s="5" t="s">
        <v>146</v>
      </c>
      <c r="F10215" s="5" t="s">
        <v>117</v>
      </c>
      <c r="G10215" s="2">
        <v>44429</v>
      </c>
      <c r="H10215" s="5">
        <v>0</v>
      </c>
      <c r="I10215" s="24">
        <f>VLOOKUP($E10215,Mapping!$A$2:$C$502,3,0)</f>
        <v>0</v>
      </c>
      <c r="J10215" s="24" t="str">
        <f>VLOOKUP($E10215,Mapping!$A$2:$C$502,2,0)</f>
        <v>Event After Effect</v>
      </c>
      <c r="K10215" s="24" t="str">
        <f>VLOOKUP(G10215,Mapping!$E$2:$F$246,2,0)</f>
        <v>S2</v>
      </c>
    </row>
    <row r="10216" spans="5:11" x14ac:dyDescent="0.25">
      <c r="E10216" s="5" t="s">
        <v>228</v>
      </c>
      <c r="F10216" s="5" t="s">
        <v>117</v>
      </c>
      <c r="G10216" s="2">
        <v>44429</v>
      </c>
      <c r="H10216" s="5">
        <v>3497.2537092524299</v>
      </c>
      <c r="I10216" s="24">
        <f>VLOOKUP($E10216,Mapping!$A$2:$C$502,3,0)</f>
        <v>0</v>
      </c>
      <c r="J10216" s="24" t="str">
        <f>VLOOKUP($E10216,Mapping!$A$2:$C$502,2,0)</f>
        <v>Bytedance Global</v>
      </c>
      <c r="K10216" s="24" t="str">
        <f>VLOOKUP(G10216,Mapping!$E$2:$F$246,2,0)</f>
        <v>S2</v>
      </c>
    </row>
    <row r="10217" spans="5:11" x14ac:dyDescent="0.25">
      <c r="E10217" s="5" t="s">
        <v>180</v>
      </c>
      <c r="F10217" s="5" t="s">
        <v>117</v>
      </c>
      <c r="G10217" s="2">
        <v>44429</v>
      </c>
      <c r="H10217" s="5">
        <v>-13060.0290165235</v>
      </c>
      <c r="I10217" s="24">
        <f>VLOOKUP($E10217,Mapping!$A$2:$C$502,3,0)</f>
        <v>0</v>
      </c>
      <c r="J10217" s="24" t="str">
        <f>VLOOKUP($E10217,Mapping!$A$2:$C$502,2,0)</f>
        <v>Lords Mobile</v>
      </c>
      <c r="K10217" s="24" t="str">
        <f>VLOOKUP(G10217,Mapping!$E$2:$F$246,2,0)</f>
        <v>S2</v>
      </c>
    </row>
    <row r="10218" spans="5:11" x14ac:dyDescent="0.25">
      <c r="E10218" s="5" t="s">
        <v>181</v>
      </c>
      <c r="F10218" s="5" t="s">
        <v>117</v>
      </c>
      <c r="G10218" s="2">
        <v>44429</v>
      </c>
      <c r="H10218" s="5">
        <v>-2902.84445763949</v>
      </c>
      <c r="I10218" s="24">
        <f>VLOOKUP($E10218,Mapping!$A$2:$C$502,3,0)</f>
        <v>0</v>
      </c>
      <c r="J10218" s="24" t="str">
        <f>VLOOKUP($E10218,Mapping!$A$2:$C$502,2,0)</f>
        <v>Rise of Kingdom</v>
      </c>
      <c r="K10218" s="24" t="str">
        <f>VLOOKUP(G10218,Mapping!$E$2:$F$246,2,0)</f>
        <v>S2</v>
      </c>
    </row>
    <row r="10219" spans="5:11" x14ac:dyDescent="0.25">
      <c r="E10219" s="5" t="s">
        <v>182</v>
      </c>
      <c r="F10219" s="5" t="s">
        <v>117</v>
      </c>
      <c r="G10219" s="2">
        <v>44429</v>
      </c>
      <c r="H10219" s="5">
        <v>-7527.5079321431704</v>
      </c>
      <c r="I10219" s="24">
        <f>VLOOKUP($E10219,Mapping!$A$2:$C$502,3,0)</f>
        <v>0</v>
      </c>
      <c r="J10219" s="24" t="str">
        <f>VLOOKUP($E10219,Mapping!$A$2:$C$502,2,0)</f>
        <v>West Game</v>
      </c>
      <c r="K10219" s="24" t="str">
        <f>VLOOKUP(G10219,Mapping!$E$2:$F$246,2,0)</f>
        <v>S2</v>
      </c>
    </row>
    <row r="10220" spans="5:11" x14ac:dyDescent="0.25">
      <c r="E10220" s="5" t="s">
        <v>148</v>
      </c>
      <c r="F10220" s="5" t="s">
        <v>117</v>
      </c>
      <c r="G10220" s="2">
        <v>44429</v>
      </c>
      <c r="H10220" s="5">
        <v>0</v>
      </c>
      <c r="I10220" s="24">
        <f>VLOOKUP($E10220,Mapping!$A$2:$C$502,3,0)</f>
        <v>0</v>
      </c>
      <c r="J10220" s="24" t="str">
        <f>VLOOKUP($E10220,Mapping!$A$2:$C$502,2,0)</f>
        <v>Event After Effect</v>
      </c>
      <c r="K10220" s="24" t="str">
        <f>VLOOKUP(G10220,Mapping!$E$2:$F$246,2,0)</f>
        <v>S2</v>
      </c>
    </row>
    <row r="10221" spans="5:11" x14ac:dyDescent="0.25">
      <c r="E10221" s="5" t="s">
        <v>202</v>
      </c>
      <c r="F10221" s="5" t="s">
        <v>117</v>
      </c>
      <c r="G10221" s="2">
        <v>44429</v>
      </c>
      <c r="H10221" s="5">
        <v>0</v>
      </c>
      <c r="I10221" s="24" t="str">
        <f>VLOOKUP($E10221,Mapping!$A$2:$C$502,3,0)</f>
        <v>S1</v>
      </c>
      <c r="J10221" s="24" t="str">
        <f>VLOOKUP($E10221,Mapping!$A$2:$C$502,2,0)</f>
        <v>Facebook AEO AAA</v>
      </c>
      <c r="K10221" s="24" t="str">
        <f>VLOOKUP(G10221,Mapping!$E$2:$F$246,2,0)</f>
        <v>S2</v>
      </c>
    </row>
    <row r="10222" spans="5:11" x14ac:dyDescent="0.25">
      <c r="E10222" s="5" t="s">
        <v>203</v>
      </c>
      <c r="F10222" s="5" t="s">
        <v>117</v>
      </c>
      <c r="G10222" s="2">
        <v>44429</v>
      </c>
      <c r="H10222" s="5">
        <v>1475.01112549339</v>
      </c>
      <c r="I10222" s="24" t="str">
        <f>VLOOKUP($E10222,Mapping!$A$2:$C$502,3,0)</f>
        <v>S2</v>
      </c>
      <c r="J10222" s="24" t="str">
        <f>VLOOKUP($E10222,Mapping!$A$2:$C$502,2,0)</f>
        <v>Facebook AEO AAA</v>
      </c>
      <c r="K10222" s="24" t="str">
        <f>VLOOKUP(G10222,Mapping!$E$2:$F$246,2,0)</f>
        <v>S2</v>
      </c>
    </row>
    <row r="10223" spans="5:11" x14ac:dyDescent="0.25">
      <c r="E10223" s="5" t="s">
        <v>243</v>
      </c>
      <c r="F10223" s="5" t="s">
        <v>117</v>
      </c>
      <c r="G10223" s="2">
        <v>44429</v>
      </c>
      <c r="H10223" s="5">
        <v>0</v>
      </c>
      <c r="I10223" s="24" t="str">
        <f>VLOOKUP($E10223,Mapping!$A$2:$C$502,3,0)</f>
        <v>S3</v>
      </c>
      <c r="J10223" s="24" t="str">
        <f>VLOOKUP($E10223,Mapping!$A$2:$C$502,2,0)</f>
        <v>Facebook AEO AAA</v>
      </c>
      <c r="K10223" s="24" t="str">
        <f>VLOOKUP(G10223,Mapping!$E$2:$F$246,2,0)</f>
        <v>S2</v>
      </c>
    </row>
    <row r="10224" spans="5:11" x14ac:dyDescent="0.25">
      <c r="E10224" s="5" t="s">
        <v>204</v>
      </c>
      <c r="F10224" s="5" t="s">
        <v>117</v>
      </c>
      <c r="G10224" s="2">
        <v>44429</v>
      </c>
      <c r="H10224" s="5">
        <v>0</v>
      </c>
      <c r="I10224" s="24" t="str">
        <f>VLOOKUP($E10224,Mapping!$A$2:$C$502,3,0)</f>
        <v>Pre</v>
      </c>
      <c r="J10224" s="24" t="str">
        <f>VLOOKUP($E10224,Mapping!$A$2:$C$502,2,0)</f>
        <v>Facebook AEO AAA</v>
      </c>
      <c r="K10224" s="24" t="str">
        <f>VLOOKUP(G10224,Mapping!$E$2:$F$246,2,0)</f>
        <v>S2</v>
      </c>
    </row>
    <row r="10225" spans="5:11" x14ac:dyDescent="0.25">
      <c r="E10225" s="5" t="s">
        <v>205</v>
      </c>
      <c r="F10225" s="5" t="s">
        <v>117</v>
      </c>
      <c r="G10225" s="2">
        <v>44429</v>
      </c>
      <c r="H10225" s="5">
        <v>0</v>
      </c>
      <c r="I10225" s="24" t="str">
        <f>VLOOKUP($E10225,Mapping!$A$2:$C$502,3,0)</f>
        <v>S1</v>
      </c>
      <c r="J10225" s="24" t="str">
        <f>VLOOKUP($E10225,Mapping!$A$2:$C$502,2,0)</f>
        <v>Facebook AEO BAU</v>
      </c>
      <c r="K10225" s="24" t="str">
        <f>VLOOKUP(G10225,Mapping!$E$2:$F$246,2,0)</f>
        <v>S2</v>
      </c>
    </row>
    <row r="10226" spans="5:11" x14ac:dyDescent="0.25">
      <c r="E10226" s="5" t="s">
        <v>206</v>
      </c>
      <c r="F10226" s="5" t="s">
        <v>117</v>
      </c>
      <c r="G10226" s="2">
        <v>44429</v>
      </c>
      <c r="H10226" s="5">
        <v>8244.0618423847409</v>
      </c>
      <c r="I10226" s="24" t="str">
        <f>VLOOKUP($E10226,Mapping!$A$2:$C$502,3,0)</f>
        <v>S2</v>
      </c>
      <c r="J10226" s="24" t="str">
        <f>VLOOKUP($E10226,Mapping!$A$2:$C$502,2,0)</f>
        <v>Facebook AEO BAU</v>
      </c>
      <c r="K10226" s="24" t="str">
        <f>VLOOKUP(G10226,Mapping!$E$2:$F$246,2,0)</f>
        <v>S2</v>
      </c>
    </row>
    <row r="10227" spans="5:11" x14ac:dyDescent="0.25">
      <c r="E10227" s="5" t="s">
        <v>244</v>
      </c>
      <c r="F10227" s="5" t="s">
        <v>117</v>
      </c>
      <c r="G10227" s="2">
        <v>44429</v>
      </c>
      <c r="H10227" s="5">
        <v>0</v>
      </c>
      <c r="I10227" s="24" t="str">
        <f>VLOOKUP($E10227,Mapping!$A$2:$C$502,3,0)</f>
        <v>S3</v>
      </c>
      <c r="J10227" s="24" t="str">
        <f>VLOOKUP($E10227,Mapping!$A$2:$C$502,2,0)</f>
        <v>Facebook AEO BAU</v>
      </c>
      <c r="K10227" s="24" t="str">
        <f>VLOOKUP(G10227,Mapping!$E$2:$F$246,2,0)</f>
        <v>S2</v>
      </c>
    </row>
    <row r="10228" spans="5:11" x14ac:dyDescent="0.25">
      <c r="E10228" s="5" t="s">
        <v>207</v>
      </c>
      <c r="F10228" s="5" t="s">
        <v>117</v>
      </c>
      <c r="G10228" s="2">
        <v>44429</v>
      </c>
      <c r="H10228" s="5">
        <v>0</v>
      </c>
      <c r="I10228" s="24" t="str">
        <f>VLOOKUP($E10228,Mapping!$A$2:$C$502,3,0)</f>
        <v>Pre</v>
      </c>
      <c r="J10228" s="24" t="str">
        <f>VLOOKUP($E10228,Mapping!$A$2:$C$502,2,0)</f>
        <v>Facebook AEO BAU</v>
      </c>
      <c r="K10228" s="24" t="str">
        <f>VLOOKUP(G10228,Mapping!$E$2:$F$246,2,0)</f>
        <v>S2</v>
      </c>
    </row>
    <row r="10229" spans="5:11" x14ac:dyDescent="0.25">
      <c r="E10229" s="5" t="s">
        <v>208</v>
      </c>
      <c r="F10229" s="5" t="s">
        <v>117</v>
      </c>
      <c r="G10229" s="2">
        <v>44429</v>
      </c>
      <c r="H10229" s="5">
        <v>0</v>
      </c>
      <c r="I10229" s="24" t="str">
        <f>VLOOKUP($E10229,Mapping!$A$2:$C$502,3,0)</f>
        <v>Pre</v>
      </c>
      <c r="J10229" s="24" t="str">
        <f>VLOOKUP($E10229,Mapping!$A$2:$C$502,2,0)</f>
        <v>Facebook VO AAA</v>
      </c>
      <c r="K10229" s="24" t="str">
        <f>VLOOKUP(G10229,Mapping!$E$2:$F$246,2,0)</f>
        <v>S2</v>
      </c>
    </row>
    <row r="10230" spans="5:11" x14ac:dyDescent="0.25">
      <c r="E10230" s="5" t="s">
        <v>209</v>
      </c>
      <c r="F10230" s="5" t="s">
        <v>117</v>
      </c>
      <c r="G10230" s="2">
        <v>44429</v>
      </c>
      <c r="H10230" s="5">
        <v>0</v>
      </c>
      <c r="I10230" s="24" t="str">
        <f>VLOOKUP($E10230,Mapping!$A$2:$C$502,3,0)</f>
        <v>S1</v>
      </c>
      <c r="J10230" s="24" t="str">
        <f>VLOOKUP($E10230,Mapping!$A$2:$C$502,2,0)</f>
        <v>Facebook VO AAA</v>
      </c>
      <c r="K10230" s="24" t="str">
        <f>VLOOKUP(G10230,Mapping!$E$2:$F$246,2,0)</f>
        <v>S2</v>
      </c>
    </row>
    <row r="10231" spans="5:11" x14ac:dyDescent="0.25">
      <c r="E10231" s="5" t="s">
        <v>210</v>
      </c>
      <c r="F10231" s="5" t="s">
        <v>117</v>
      </c>
      <c r="G10231" s="2">
        <v>44429</v>
      </c>
      <c r="H10231" s="5">
        <v>8801.0379873922193</v>
      </c>
      <c r="I10231" s="24" t="str">
        <f>VLOOKUP($E10231,Mapping!$A$2:$C$502,3,0)</f>
        <v>S2</v>
      </c>
      <c r="J10231" s="24" t="str">
        <f>VLOOKUP($E10231,Mapping!$A$2:$C$502,2,0)</f>
        <v>Facebook VO AAA</v>
      </c>
      <c r="K10231" s="24" t="str">
        <f>VLOOKUP(G10231,Mapping!$E$2:$F$246,2,0)</f>
        <v>S2</v>
      </c>
    </row>
    <row r="10232" spans="5:11" x14ac:dyDescent="0.25">
      <c r="E10232" s="5" t="s">
        <v>245</v>
      </c>
      <c r="F10232" s="5" t="s">
        <v>117</v>
      </c>
      <c r="G10232" s="2">
        <v>44429</v>
      </c>
      <c r="H10232" s="5">
        <v>0</v>
      </c>
      <c r="I10232" s="24" t="str">
        <f>VLOOKUP($E10232,Mapping!$A$2:$C$502,3,0)</f>
        <v>S3</v>
      </c>
      <c r="J10232" s="24" t="str">
        <f>VLOOKUP($E10232,Mapping!$A$2:$C$502,2,0)</f>
        <v>Facebook VO AAA</v>
      </c>
      <c r="K10232" s="24" t="str">
        <f>VLOOKUP(G10232,Mapping!$E$2:$F$246,2,0)</f>
        <v>S2</v>
      </c>
    </row>
    <row r="10233" spans="5:11" x14ac:dyDescent="0.25">
      <c r="E10233" s="5" t="s">
        <v>211</v>
      </c>
      <c r="F10233" s="5" t="s">
        <v>117</v>
      </c>
      <c r="G10233" s="2">
        <v>44429</v>
      </c>
      <c r="H10233" s="5">
        <v>0</v>
      </c>
      <c r="I10233" s="24" t="str">
        <f>VLOOKUP($E10233,Mapping!$A$2:$C$502,3,0)</f>
        <v>Pre</v>
      </c>
      <c r="J10233" s="24" t="str">
        <f>VLOOKUP($E10233,Mapping!$A$2:$C$502,2,0)</f>
        <v>Facebook VO BAU</v>
      </c>
      <c r="K10233" s="24" t="str">
        <f>VLOOKUP(G10233,Mapping!$E$2:$F$246,2,0)</f>
        <v>S2</v>
      </c>
    </row>
    <row r="10234" spans="5:11" x14ac:dyDescent="0.25">
      <c r="E10234" s="5" t="s">
        <v>212</v>
      </c>
      <c r="F10234" s="5" t="s">
        <v>117</v>
      </c>
      <c r="G10234" s="2">
        <v>44429</v>
      </c>
      <c r="H10234" s="5">
        <v>0</v>
      </c>
      <c r="I10234" s="24" t="str">
        <f>VLOOKUP($E10234,Mapping!$A$2:$C$502,3,0)</f>
        <v>S1</v>
      </c>
      <c r="J10234" s="24" t="str">
        <f>VLOOKUP($E10234,Mapping!$A$2:$C$502,2,0)</f>
        <v>Facebook VO BAU</v>
      </c>
      <c r="K10234" s="24" t="str">
        <f>VLOOKUP(G10234,Mapping!$E$2:$F$246,2,0)</f>
        <v>S2</v>
      </c>
    </row>
    <row r="10235" spans="5:11" x14ac:dyDescent="0.25">
      <c r="E10235" s="5" t="s">
        <v>213</v>
      </c>
      <c r="F10235" s="5" t="s">
        <v>117</v>
      </c>
      <c r="G10235" s="2">
        <v>44429</v>
      </c>
      <c r="H10235" s="5">
        <v>1488.43766291927</v>
      </c>
      <c r="I10235" s="24" t="str">
        <f>VLOOKUP($E10235,Mapping!$A$2:$C$502,3,0)</f>
        <v>S2</v>
      </c>
      <c r="J10235" s="24" t="str">
        <f>VLOOKUP($E10235,Mapping!$A$2:$C$502,2,0)</f>
        <v>Facebook VO BAU</v>
      </c>
      <c r="K10235" s="24" t="str">
        <f>VLOOKUP(G10235,Mapping!$E$2:$F$246,2,0)</f>
        <v>S2</v>
      </c>
    </row>
    <row r="10236" spans="5:11" x14ac:dyDescent="0.25">
      <c r="E10236" s="5" t="s">
        <v>246</v>
      </c>
      <c r="F10236" s="5" t="s">
        <v>117</v>
      </c>
      <c r="G10236" s="2">
        <v>44429</v>
      </c>
      <c r="H10236" s="5">
        <v>0</v>
      </c>
      <c r="I10236" s="24" t="str">
        <f>VLOOKUP($E10236,Mapping!$A$2:$C$502,3,0)</f>
        <v>S3</v>
      </c>
      <c r="J10236" s="24" t="str">
        <f>VLOOKUP($E10236,Mapping!$A$2:$C$502,2,0)</f>
        <v>Facebook VO BAU</v>
      </c>
      <c r="K10236" s="24" t="str">
        <f>VLOOKUP(G10236,Mapping!$E$2:$F$246,2,0)</f>
        <v>S2</v>
      </c>
    </row>
    <row r="10237" spans="5:11" x14ac:dyDescent="0.25">
      <c r="E10237" s="5" t="s">
        <v>214</v>
      </c>
      <c r="F10237" s="5" t="s">
        <v>117</v>
      </c>
      <c r="G10237" s="2">
        <v>44429</v>
      </c>
      <c r="H10237" s="5">
        <v>0</v>
      </c>
      <c r="I10237" s="24" t="str">
        <f>VLOOKUP($E10237,Mapping!$A$2:$C$502,3,0)</f>
        <v>Pre</v>
      </c>
      <c r="J10237" s="24" t="str">
        <f>VLOOKUP($E10237,Mapping!$A$2:$C$502,2,0)</f>
        <v>Facebook VO Dynamic</v>
      </c>
      <c r="K10237" s="24" t="str">
        <f>VLOOKUP(G10237,Mapping!$E$2:$F$246,2,0)</f>
        <v>S2</v>
      </c>
    </row>
    <row r="10238" spans="5:11" x14ac:dyDescent="0.25">
      <c r="E10238" s="5" t="s">
        <v>215</v>
      </c>
      <c r="F10238" s="5" t="s">
        <v>117</v>
      </c>
      <c r="G10238" s="2">
        <v>44429</v>
      </c>
      <c r="H10238" s="5">
        <v>0</v>
      </c>
      <c r="I10238" s="24" t="str">
        <f>VLOOKUP($E10238,Mapping!$A$2:$C$502,3,0)</f>
        <v>S1</v>
      </c>
      <c r="J10238" s="24" t="str">
        <f>VLOOKUP($E10238,Mapping!$A$2:$C$502,2,0)</f>
        <v>Facebook VO Dynamic</v>
      </c>
      <c r="K10238" s="24" t="str">
        <f>VLOOKUP(G10238,Mapping!$E$2:$F$246,2,0)</f>
        <v>S2</v>
      </c>
    </row>
    <row r="10239" spans="5:11" x14ac:dyDescent="0.25">
      <c r="E10239" s="5" t="s">
        <v>216</v>
      </c>
      <c r="F10239" s="5" t="s">
        <v>117</v>
      </c>
      <c r="G10239" s="2">
        <v>44429</v>
      </c>
      <c r="H10239" s="5">
        <v>0</v>
      </c>
      <c r="I10239" s="24" t="str">
        <f>VLOOKUP($E10239,Mapping!$A$2:$C$502,3,0)</f>
        <v>Pre</v>
      </c>
      <c r="J10239" s="24" t="str">
        <f>VLOOKUP($E10239,Mapping!$A$2:$C$502,2,0)</f>
        <v>Google Display</v>
      </c>
      <c r="K10239" s="24" t="str">
        <f>VLOOKUP(G10239,Mapping!$E$2:$F$246,2,0)</f>
        <v>S2</v>
      </c>
    </row>
    <row r="10240" spans="5:11" x14ac:dyDescent="0.25">
      <c r="E10240" s="5" t="s">
        <v>217</v>
      </c>
      <c r="F10240" s="5" t="s">
        <v>117</v>
      </c>
      <c r="G10240" s="2">
        <v>44429</v>
      </c>
      <c r="H10240" s="5">
        <v>25455.7839998487</v>
      </c>
      <c r="I10240" s="24">
        <f>VLOOKUP($E10240,Mapping!$A$2:$C$502,3,0)</f>
        <v>0</v>
      </c>
      <c r="J10240" s="24" t="str">
        <f>VLOOKUP($E10240,Mapping!$A$2:$C$502,2,0)</f>
        <v>Google Display</v>
      </c>
      <c r="K10240" s="24" t="str">
        <f>VLOOKUP(G10240,Mapping!$E$2:$F$246,2,0)</f>
        <v>S2</v>
      </c>
    </row>
    <row r="10241" spans="5:11" x14ac:dyDescent="0.25">
      <c r="E10241" s="5" t="s">
        <v>229</v>
      </c>
      <c r="F10241" s="5" t="s">
        <v>117</v>
      </c>
      <c r="G10241" s="2">
        <v>44429</v>
      </c>
      <c r="H10241" s="5">
        <v>0</v>
      </c>
      <c r="I10241" s="24">
        <f>VLOOKUP($E10241,Mapping!$A$2:$C$502,3,0)</f>
        <v>0</v>
      </c>
      <c r="J10241" s="24" t="str">
        <f>VLOOKUP($E10241,Mapping!$A$2:$C$502,2,0)</f>
        <v>Google Display</v>
      </c>
      <c r="K10241" s="24" t="str">
        <f>VLOOKUP(G10241,Mapping!$E$2:$F$246,2,0)</f>
        <v>S2</v>
      </c>
    </row>
    <row r="10242" spans="5:11" x14ac:dyDescent="0.25">
      <c r="E10242" s="5" t="s">
        <v>218</v>
      </c>
      <c r="F10242" s="5" t="s">
        <v>117</v>
      </c>
      <c r="G10242" s="2">
        <v>44429</v>
      </c>
      <c r="H10242" s="5">
        <v>0</v>
      </c>
      <c r="I10242" s="24">
        <f>VLOOKUP($E10242,Mapping!$A$2:$C$502,3,0)</f>
        <v>0</v>
      </c>
      <c r="J10242" s="24" t="str">
        <f>VLOOKUP($E10242,Mapping!$A$2:$C$502,2,0)</f>
        <v>Google Display</v>
      </c>
      <c r="K10242" s="24" t="str">
        <f>VLOOKUP(G10242,Mapping!$E$2:$F$246,2,0)</f>
        <v>S2</v>
      </c>
    </row>
    <row r="10243" spans="5:11" x14ac:dyDescent="0.25">
      <c r="E10243" s="5" t="s">
        <v>230</v>
      </c>
      <c r="F10243" s="5" t="s">
        <v>117</v>
      </c>
      <c r="G10243" s="2">
        <v>44429</v>
      </c>
      <c r="H10243" s="5">
        <v>0</v>
      </c>
      <c r="I10243" s="24" t="str">
        <f>VLOOKUP($E10243,Mapping!$A$2:$C$502,3,0)</f>
        <v>S1</v>
      </c>
      <c r="J10243" s="24" t="str">
        <f>VLOOKUP($E10243,Mapping!$A$2:$C$502,2,0)</f>
        <v>Google Display</v>
      </c>
      <c r="K10243" s="24" t="str">
        <f>VLOOKUP(G10243,Mapping!$E$2:$F$246,2,0)</f>
        <v>S2</v>
      </c>
    </row>
    <row r="10244" spans="5:11" x14ac:dyDescent="0.25">
      <c r="E10244" s="5" t="s">
        <v>219</v>
      </c>
      <c r="F10244" s="5" t="s">
        <v>117</v>
      </c>
      <c r="G10244" s="2">
        <v>44429</v>
      </c>
      <c r="H10244" s="5">
        <v>0</v>
      </c>
      <c r="I10244" s="24" t="str">
        <f>VLOOKUP($E10244,Mapping!$A$2:$C$502,3,0)</f>
        <v>Pre</v>
      </c>
      <c r="J10244" s="24" t="str">
        <f>VLOOKUP($E10244,Mapping!$A$2:$C$502,2,0)</f>
        <v>Google Youtube</v>
      </c>
      <c r="K10244" s="24" t="str">
        <f>VLOOKUP(G10244,Mapping!$E$2:$F$246,2,0)</f>
        <v>S2</v>
      </c>
    </row>
    <row r="10245" spans="5:11" x14ac:dyDescent="0.25">
      <c r="E10245" s="5" t="s">
        <v>220</v>
      </c>
      <c r="F10245" s="5" t="s">
        <v>117</v>
      </c>
      <c r="G10245" s="2">
        <v>44429</v>
      </c>
      <c r="H10245" s="5">
        <v>29612.416713780101</v>
      </c>
      <c r="I10245" s="24">
        <f>VLOOKUP($E10245,Mapping!$A$2:$C$502,3,0)</f>
        <v>0</v>
      </c>
      <c r="J10245" s="24" t="str">
        <f>VLOOKUP($E10245,Mapping!$A$2:$C$502,2,0)</f>
        <v>Google Youtube</v>
      </c>
      <c r="K10245" s="24" t="str">
        <f>VLOOKUP(G10245,Mapping!$E$2:$F$246,2,0)</f>
        <v>S2</v>
      </c>
    </row>
    <row r="10246" spans="5:11" x14ac:dyDescent="0.25">
      <c r="E10246" s="5" t="s">
        <v>231</v>
      </c>
      <c r="F10246" s="5" t="s">
        <v>117</v>
      </c>
      <c r="G10246" s="2">
        <v>44429</v>
      </c>
      <c r="H10246" s="5">
        <v>11730.746098396199</v>
      </c>
      <c r="I10246" s="24">
        <f>VLOOKUP($E10246,Mapping!$A$2:$C$502,3,0)</f>
        <v>0</v>
      </c>
      <c r="J10246" s="24" t="str">
        <f>VLOOKUP($E10246,Mapping!$A$2:$C$502,2,0)</f>
        <v>Google Youtube</v>
      </c>
      <c r="K10246" s="24" t="str">
        <f>VLOOKUP(G10246,Mapping!$E$2:$F$246,2,0)</f>
        <v>S2</v>
      </c>
    </row>
    <row r="10247" spans="5:11" x14ac:dyDescent="0.25">
      <c r="E10247" s="5" t="s">
        <v>221</v>
      </c>
      <c r="F10247" s="5" t="s">
        <v>117</v>
      </c>
      <c r="G10247" s="2">
        <v>44429</v>
      </c>
      <c r="H10247" s="5">
        <v>0</v>
      </c>
      <c r="I10247" s="24">
        <f>VLOOKUP($E10247,Mapping!$A$2:$C$502,3,0)</f>
        <v>0</v>
      </c>
      <c r="J10247" s="24" t="str">
        <f>VLOOKUP($E10247,Mapping!$A$2:$C$502,2,0)</f>
        <v>Google Youtube</v>
      </c>
      <c r="K10247" s="24" t="str">
        <f>VLOOKUP(G10247,Mapping!$E$2:$F$246,2,0)</f>
        <v>S2</v>
      </c>
    </row>
    <row r="10248" spans="5:11" x14ac:dyDescent="0.25">
      <c r="E10248" s="5" t="s">
        <v>232</v>
      </c>
      <c r="F10248" s="5" t="s">
        <v>117</v>
      </c>
      <c r="G10248" s="2">
        <v>44429</v>
      </c>
      <c r="H10248" s="5">
        <v>0</v>
      </c>
      <c r="I10248" s="24" t="str">
        <f>VLOOKUP($E10248,Mapping!$A$2:$C$502,3,0)</f>
        <v>S1</v>
      </c>
      <c r="J10248" s="24" t="str">
        <f>VLOOKUP($E10248,Mapping!$A$2:$C$502,2,0)</f>
        <v>Google Youtube</v>
      </c>
      <c r="K10248" s="24" t="str">
        <f>VLOOKUP(G10248,Mapping!$E$2:$F$246,2,0)</f>
        <v>S2</v>
      </c>
    </row>
    <row r="10249" spans="5:11" x14ac:dyDescent="0.25">
      <c r="E10249" s="5" t="s">
        <v>73</v>
      </c>
      <c r="F10249" s="5" t="s">
        <v>117</v>
      </c>
      <c r="G10249" s="2">
        <v>44429</v>
      </c>
      <c r="H10249" s="5">
        <v>282876.95580592903</v>
      </c>
      <c r="I10249" s="24">
        <f>VLOOKUP($E10249,Mapping!$A$2:$C$502,3,0)</f>
        <v>0</v>
      </c>
      <c r="J10249" s="24">
        <f>VLOOKUP($E10249,Mapping!$A$2:$C$502,2,0)</f>
        <v>0</v>
      </c>
      <c r="K10249" s="24" t="str">
        <f>VLOOKUP(G10249,Mapping!$E$2:$F$246,2,0)</f>
        <v>S2</v>
      </c>
    </row>
    <row r="10250" spans="5:11" x14ac:dyDescent="0.25">
      <c r="E10250" s="5" t="s">
        <v>149</v>
      </c>
      <c r="F10250" s="5" t="s">
        <v>117</v>
      </c>
      <c r="G10250" s="2">
        <v>44429</v>
      </c>
      <c r="H10250" s="5">
        <v>0</v>
      </c>
      <c r="I10250" s="24">
        <f>VLOOKUP($E10250,Mapping!$A$2:$C$502,3,0)</f>
        <v>0</v>
      </c>
      <c r="J10250" s="24" t="str">
        <f>VLOOKUP($E10250,Mapping!$A$2:$C$502,2,0)</f>
        <v>Event After Effect</v>
      </c>
      <c r="K10250" s="24" t="str">
        <f>VLOOKUP(G10250,Mapping!$E$2:$F$246,2,0)</f>
        <v>S2</v>
      </c>
    </row>
    <row r="10251" spans="5:11" x14ac:dyDescent="0.25">
      <c r="E10251" s="5" t="s">
        <v>150</v>
      </c>
      <c r="F10251" s="5" t="s">
        <v>117</v>
      </c>
      <c r="G10251" s="2">
        <v>44429</v>
      </c>
      <c r="H10251" s="5">
        <v>0</v>
      </c>
      <c r="I10251" s="24">
        <f>VLOOKUP($E10251,Mapping!$A$2:$C$502,3,0)</f>
        <v>0</v>
      </c>
      <c r="J10251" s="24" t="str">
        <f>VLOOKUP($E10251,Mapping!$A$2:$C$502,2,0)</f>
        <v>Internal Event</v>
      </c>
      <c r="K10251" s="24" t="str">
        <f>VLOOKUP(G10251,Mapping!$E$2:$F$246,2,0)</f>
        <v>S2</v>
      </c>
    </row>
    <row r="10252" spans="5:11" x14ac:dyDescent="0.25">
      <c r="E10252" s="5" t="s">
        <v>151</v>
      </c>
      <c r="F10252" s="5" t="s">
        <v>117</v>
      </c>
      <c r="G10252" s="2">
        <v>44429</v>
      </c>
      <c r="H10252" s="5">
        <v>0</v>
      </c>
      <c r="I10252" s="24">
        <f>VLOOKUP($E10252,Mapping!$A$2:$C$502,3,0)</f>
        <v>0</v>
      </c>
      <c r="J10252" s="24" t="str">
        <f>VLOOKUP($E10252,Mapping!$A$2:$C$502,2,0)</f>
        <v>Internal Event</v>
      </c>
      <c r="K10252" s="24" t="str">
        <f>VLOOKUP(G10252,Mapping!$E$2:$F$246,2,0)</f>
        <v>S2</v>
      </c>
    </row>
    <row r="10253" spans="5:11" x14ac:dyDescent="0.25">
      <c r="E10253" s="5" t="s">
        <v>152</v>
      </c>
      <c r="F10253" s="5" t="s">
        <v>117</v>
      </c>
      <c r="G10253" s="2">
        <v>44429</v>
      </c>
      <c r="H10253" s="5">
        <v>0</v>
      </c>
      <c r="I10253" s="24">
        <f>VLOOKUP($E10253,Mapping!$A$2:$C$502,3,0)</f>
        <v>0</v>
      </c>
      <c r="J10253" s="24" t="str">
        <f>VLOOKUP($E10253,Mapping!$A$2:$C$502,2,0)</f>
        <v>Internal Event</v>
      </c>
      <c r="K10253" s="24" t="str">
        <f>VLOOKUP(G10253,Mapping!$E$2:$F$246,2,0)</f>
        <v>S2</v>
      </c>
    </row>
    <row r="10254" spans="5:11" x14ac:dyDescent="0.25">
      <c r="E10254" s="5" t="s">
        <v>153</v>
      </c>
      <c r="F10254" s="5" t="s">
        <v>117</v>
      </c>
      <c r="G10254" s="2">
        <v>44429</v>
      </c>
      <c r="H10254" s="5">
        <v>0</v>
      </c>
      <c r="I10254" s="24">
        <f>VLOOKUP($E10254,Mapping!$A$2:$C$502,3,0)</f>
        <v>0</v>
      </c>
      <c r="J10254" s="24" t="str">
        <f>VLOOKUP($E10254,Mapping!$A$2:$C$502,2,0)</f>
        <v>Monday Effect</v>
      </c>
      <c r="K10254" s="24" t="str">
        <f>VLOOKUP(G10254,Mapping!$E$2:$F$246,2,0)</f>
        <v>S2</v>
      </c>
    </row>
    <row r="10255" spans="5:11" x14ac:dyDescent="0.25">
      <c r="E10255" s="5" t="s">
        <v>154</v>
      </c>
      <c r="F10255" s="5" t="s">
        <v>117</v>
      </c>
      <c r="G10255" s="2">
        <v>44429</v>
      </c>
      <c r="H10255" s="5">
        <v>0</v>
      </c>
      <c r="I10255" s="24">
        <f>VLOOKUP($E10255,Mapping!$A$2:$C$502,3,0)</f>
        <v>0</v>
      </c>
      <c r="J10255" s="24" t="str">
        <f>VLOOKUP($E10255,Mapping!$A$2:$C$502,2,0)</f>
        <v>New Content</v>
      </c>
      <c r="K10255" s="24" t="str">
        <f>VLOOKUP(G10255,Mapping!$E$2:$F$246,2,0)</f>
        <v>S2</v>
      </c>
    </row>
    <row r="10256" spans="5:11" x14ac:dyDescent="0.25">
      <c r="E10256" s="5" t="s">
        <v>155</v>
      </c>
      <c r="F10256" s="5" t="s">
        <v>117</v>
      </c>
      <c r="G10256" s="2">
        <v>44429</v>
      </c>
      <c r="H10256" s="5">
        <v>0</v>
      </c>
      <c r="I10256" s="24">
        <f>VLOOKUP($E10256,Mapping!$A$2:$C$502,3,0)</f>
        <v>0</v>
      </c>
      <c r="J10256" s="24" t="str">
        <f>VLOOKUP($E10256,Mapping!$A$2:$C$502,2,0)</f>
        <v>Internal Event</v>
      </c>
      <c r="K10256" s="24" t="str">
        <f>VLOOKUP(G10256,Mapping!$E$2:$F$246,2,0)</f>
        <v>S2</v>
      </c>
    </row>
    <row r="10257" spans="5:11" x14ac:dyDescent="0.25">
      <c r="E10257" s="5" t="s">
        <v>156</v>
      </c>
      <c r="F10257" s="5" t="s">
        <v>117</v>
      </c>
      <c r="G10257" s="2">
        <v>44429</v>
      </c>
      <c r="H10257" s="5">
        <v>0</v>
      </c>
      <c r="I10257" s="24">
        <f>VLOOKUP($E10257,Mapping!$A$2:$C$502,3,0)</f>
        <v>0</v>
      </c>
      <c r="J10257" s="24" t="str">
        <f>VLOOKUP($E10257,Mapping!$A$2:$C$502,2,0)</f>
        <v>Internal Event</v>
      </c>
      <c r="K10257" s="24" t="str">
        <f>VLOOKUP(G10257,Mapping!$E$2:$F$246,2,0)</f>
        <v>S2</v>
      </c>
    </row>
    <row r="10258" spans="5:11" x14ac:dyDescent="0.25">
      <c r="E10258" s="5" t="s">
        <v>233</v>
      </c>
      <c r="F10258" s="5" t="s">
        <v>117</v>
      </c>
      <c r="G10258" s="2">
        <v>44429</v>
      </c>
      <c r="H10258" s="5">
        <v>28.140821255458899</v>
      </c>
      <c r="I10258" s="24" t="str">
        <f>VLOOKUP($E10258,Mapping!$A$2:$C$502,3,0)</f>
        <v>S2</v>
      </c>
      <c r="J10258" s="24" t="str">
        <f>VLOOKUP($E10258,Mapping!$A$2:$C$502,2,0)</f>
        <v>Reddit</v>
      </c>
      <c r="K10258" s="24" t="str">
        <f>VLOOKUP(G10258,Mapping!$E$2:$F$246,2,0)</f>
        <v>S2</v>
      </c>
    </row>
    <row r="10259" spans="5:11" x14ac:dyDescent="0.25">
      <c r="E10259" s="5" t="s">
        <v>158</v>
      </c>
      <c r="F10259" s="5" t="s">
        <v>117</v>
      </c>
      <c r="G10259" s="2">
        <v>44429</v>
      </c>
      <c r="H10259" s="5">
        <v>0</v>
      </c>
      <c r="I10259" s="24">
        <f>VLOOKUP($E10259,Mapping!$A$2:$C$502,3,0)</f>
        <v>0</v>
      </c>
      <c r="J10259" s="24" t="str">
        <f>VLOOKUP($E10259,Mapping!$A$2:$C$502,2,0)</f>
        <v>Internal Event</v>
      </c>
      <c r="K10259" s="24" t="str">
        <f>VLOOKUP(G10259,Mapping!$E$2:$F$246,2,0)</f>
        <v>S2</v>
      </c>
    </row>
    <row r="10260" spans="5:11" x14ac:dyDescent="0.25">
      <c r="E10260" s="5" t="s">
        <v>159</v>
      </c>
      <c r="F10260" s="5" t="s">
        <v>117</v>
      </c>
      <c r="G10260" s="2">
        <v>44429</v>
      </c>
      <c r="H10260" s="5">
        <v>0</v>
      </c>
      <c r="I10260" s="24">
        <f>VLOOKUP($E10260,Mapping!$A$2:$C$502,3,0)</f>
        <v>0</v>
      </c>
      <c r="J10260" s="24" t="str">
        <f>VLOOKUP($E10260,Mapping!$A$2:$C$502,2,0)</f>
        <v>Event After Effect</v>
      </c>
      <c r="K10260" s="24" t="str">
        <f>VLOOKUP(G10260,Mapping!$E$2:$F$246,2,0)</f>
        <v>S2</v>
      </c>
    </row>
    <row r="10261" spans="5:11" x14ac:dyDescent="0.25">
      <c r="E10261" s="5" t="s">
        <v>160</v>
      </c>
      <c r="F10261" s="5" t="s">
        <v>117</v>
      </c>
      <c r="G10261" s="2">
        <v>44429</v>
      </c>
      <c r="H10261" s="5">
        <v>0</v>
      </c>
      <c r="I10261" s="24">
        <f>VLOOKUP($E10261,Mapping!$A$2:$C$502,3,0)</f>
        <v>0</v>
      </c>
      <c r="J10261" s="24" t="str">
        <f>VLOOKUP($E10261,Mapping!$A$2:$C$502,2,0)</f>
        <v>Event After Effect</v>
      </c>
      <c r="K10261" s="24" t="str">
        <f>VLOOKUP(G10261,Mapping!$E$2:$F$246,2,0)</f>
        <v>S2</v>
      </c>
    </row>
    <row r="10262" spans="5:11" x14ac:dyDescent="0.25">
      <c r="E10262" s="5" t="s">
        <v>161</v>
      </c>
      <c r="F10262" s="5" t="s">
        <v>117</v>
      </c>
      <c r="G10262" s="2">
        <v>44429</v>
      </c>
      <c r="H10262" s="5">
        <v>55538.062280573999</v>
      </c>
      <c r="I10262" s="24">
        <f>VLOOKUP($E10262,Mapping!$A$2:$C$502,3,0)</f>
        <v>0</v>
      </c>
      <c r="J10262" s="24" t="str">
        <f>VLOOKUP($E10262,Mapping!$A$2:$C$502,2,0)</f>
        <v>Internal Event</v>
      </c>
      <c r="K10262" s="24" t="str">
        <f>VLOOKUP(G10262,Mapping!$E$2:$F$246,2,0)</f>
        <v>S2</v>
      </c>
    </row>
    <row r="10263" spans="5:11" x14ac:dyDescent="0.25">
      <c r="E10263" s="5" t="s">
        <v>162</v>
      </c>
      <c r="F10263" s="5" t="s">
        <v>117</v>
      </c>
      <c r="G10263" s="2">
        <v>44429</v>
      </c>
      <c r="H10263" s="5">
        <v>0</v>
      </c>
      <c r="I10263" s="24">
        <f>VLOOKUP($E10263,Mapping!$A$2:$C$502,3,0)</f>
        <v>0</v>
      </c>
      <c r="J10263" s="24" t="str">
        <f>VLOOKUP($E10263,Mapping!$A$2:$C$502,2,0)</f>
        <v>Tuesday Effect</v>
      </c>
      <c r="K10263" s="24" t="str">
        <f>VLOOKUP(G10263,Mapping!$E$2:$F$246,2,0)</f>
        <v>S2</v>
      </c>
    </row>
    <row r="10264" spans="5:11" x14ac:dyDescent="0.25">
      <c r="E10264" s="5" t="s">
        <v>222</v>
      </c>
      <c r="F10264" s="5" t="s">
        <v>117</v>
      </c>
      <c r="G10264" s="2">
        <v>44429</v>
      </c>
      <c r="H10264" s="5">
        <v>0</v>
      </c>
      <c r="I10264" s="24" t="str">
        <f>VLOOKUP($E10264,Mapping!$A$2:$C$502,3,0)</f>
        <v>Pre</v>
      </c>
      <c r="J10264" s="24" t="str">
        <f>VLOOKUP($E10264,Mapping!$A$2:$C$502,2,0)</f>
        <v>Unity</v>
      </c>
      <c r="K10264" s="24" t="str">
        <f>VLOOKUP(G10264,Mapping!$E$2:$F$246,2,0)</f>
        <v>S2</v>
      </c>
    </row>
    <row r="10265" spans="5:11" x14ac:dyDescent="0.25">
      <c r="E10265" s="5" t="s">
        <v>234</v>
      </c>
      <c r="F10265" s="5" t="s">
        <v>117</v>
      </c>
      <c r="G10265" s="2">
        <v>44429</v>
      </c>
      <c r="H10265" s="5">
        <v>0</v>
      </c>
      <c r="I10265" s="24" t="str">
        <f>VLOOKUP($E10265,Mapping!$A$2:$C$502,3,0)</f>
        <v>S1</v>
      </c>
      <c r="J10265" s="24" t="str">
        <f>VLOOKUP($E10265,Mapping!$A$2:$C$502,2,0)</f>
        <v>Unity</v>
      </c>
      <c r="K10265" s="24" t="str">
        <f>VLOOKUP(G10265,Mapping!$E$2:$F$246,2,0)</f>
        <v>S2</v>
      </c>
    </row>
    <row r="10266" spans="5:11" x14ac:dyDescent="0.25">
      <c r="E10266" s="5" t="s">
        <v>235</v>
      </c>
      <c r="F10266" s="5" t="s">
        <v>117</v>
      </c>
      <c r="G10266" s="2">
        <v>44429</v>
      </c>
      <c r="H10266" s="5">
        <v>2031.81298009988</v>
      </c>
      <c r="I10266" s="24" t="str">
        <f>VLOOKUP($E10266,Mapping!$A$2:$C$502,3,0)</f>
        <v>S2</v>
      </c>
      <c r="J10266" s="24" t="str">
        <f>VLOOKUP($E10266,Mapping!$A$2:$C$502,2,0)</f>
        <v>Unity</v>
      </c>
      <c r="K10266" s="24" t="str">
        <f>VLOOKUP(G10266,Mapping!$E$2:$F$246,2,0)</f>
        <v>S2</v>
      </c>
    </row>
    <row r="10267" spans="5:11" x14ac:dyDescent="0.25">
      <c r="E10267" s="5" t="s">
        <v>247</v>
      </c>
      <c r="F10267" s="5" t="s">
        <v>117</v>
      </c>
      <c r="G10267" s="2">
        <v>44429</v>
      </c>
      <c r="H10267" s="5">
        <v>0</v>
      </c>
      <c r="I10267" s="24" t="str">
        <f>VLOOKUP($E10267,Mapping!$A$2:$C$502,3,0)</f>
        <v>S3</v>
      </c>
      <c r="J10267" s="24" t="str">
        <f>VLOOKUP($E10267,Mapping!$A$2:$C$502,2,0)</f>
        <v>Unity</v>
      </c>
      <c r="K10267" s="24" t="str">
        <f>VLOOKUP(G10267,Mapping!$E$2:$F$246,2,0)</f>
        <v>S2</v>
      </c>
    </row>
    <row r="10268" spans="5:11" x14ac:dyDescent="0.25">
      <c r="E10268" s="5" t="s">
        <v>200</v>
      </c>
      <c r="F10268" s="5" t="s">
        <v>117</v>
      </c>
      <c r="G10268" s="2">
        <v>44430</v>
      </c>
      <c r="H10268" s="5">
        <v>621.16738627950599</v>
      </c>
      <c r="I10268" s="24">
        <f>VLOOKUP($E10268,Mapping!$A$2:$C$502,3,0)</f>
        <v>0</v>
      </c>
      <c r="J10268" s="24" t="str">
        <f>VLOOKUP($E10268,Mapping!$A$2:$C$502,2,0)</f>
        <v>Apple Search</v>
      </c>
      <c r="K10268" s="24" t="str">
        <f>VLOOKUP(G10268,Mapping!$E$2:$F$246,2,0)</f>
        <v>S2</v>
      </c>
    </row>
    <row r="10269" spans="5:11" x14ac:dyDescent="0.25">
      <c r="E10269" s="5" t="s">
        <v>227</v>
      </c>
      <c r="F10269" s="5" t="s">
        <v>117</v>
      </c>
      <c r="G10269" s="2">
        <v>44430</v>
      </c>
      <c r="H10269" s="5">
        <v>10966.894100826499</v>
      </c>
      <c r="I10269" s="24">
        <f>VLOOKUP($E10269,Mapping!$A$2:$C$502,3,0)</f>
        <v>0</v>
      </c>
      <c r="J10269" s="24" t="str">
        <f>VLOOKUP($E10269,Mapping!$A$2:$C$502,2,0)</f>
        <v>Applovin Rewarded</v>
      </c>
      <c r="K10269" s="24" t="str">
        <f>VLOOKUP(G10269,Mapping!$E$2:$F$246,2,0)</f>
        <v>S2</v>
      </c>
    </row>
    <row r="10270" spans="5:11" x14ac:dyDescent="0.25">
      <c r="E10270" s="5" t="s">
        <v>201</v>
      </c>
      <c r="F10270" s="5" t="s">
        <v>117</v>
      </c>
      <c r="G10270" s="2">
        <v>44430</v>
      </c>
      <c r="H10270" s="5">
        <v>5002.2882689130101</v>
      </c>
      <c r="I10270" s="24">
        <f>VLOOKUP($E10270,Mapping!$A$2:$C$502,3,0)</f>
        <v>0</v>
      </c>
      <c r="J10270" s="24" t="str">
        <f>VLOOKUP($E10270,Mapping!$A$2:$C$502,2,0)</f>
        <v>Applovin Video</v>
      </c>
      <c r="K10270" s="24" t="str">
        <f>VLOOKUP(G10270,Mapping!$E$2:$F$246,2,0)</f>
        <v>S2</v>
      </c>
    </row>
    <row r="10271" spans="5:11" x14ac:dyDescent="0.25">
      <c r="E10271" s="5" t="s">
        <v>143</v>
      </c>
      <c r="F10271" s="5" t="s">
        <v>117</v>
      </c>
      <c r="G10271" s="2">
        <v>44430</v>
      </c>
      <c r="H10271" s="5">
        <v>0</v>
      </c>
      <c r="I10271" s="24">
        <f>VLOOKUP($E10271,Mapping!$A$2:$C$502,3,0)</f>
        <v>0</v>
      </c>
      <c r="J10271" s="24" t="str">
        <f>VLOOKUP($E10271,Mapping!$A$2:$C$502,2,0)</f>
        <v>Bug Fix</v>
      </c>
      <c r="K10271" s="24" t="str">
        <f>VLOOKUP(G10271,Mapping!$E$2:$F$246,2,0)</f>
        <v>S2</v>
      </c>
    </row>
    <row r="10272" spans="5:11" x14ac:dyDescent="0.25">
      <c r="E10272" s="5" t="s">
        <v>144</v>
      </c>
      <c r="F10272" s="5" t="s">
        <v>117</v>
      </c>
      <c r="G10272" s="2">
        <v>44430</v>
      </c>
      <c r="H10272" s="5">
        <v>0</v>
      </c>
      <c r="I10272" s="24">
        <f>VLOOKUP($E10272,Mapping!$A$2:$C$502,3,0)</f>
        <v>0</v>
      </c>
      <c r="J10272" s="24" t="str">
        <f>VLOOKUP($E10272,Mapping!$A$2:$C$502,2,0)</f>
        <v>Bug Fix</v>
      </c>
      <c r="K10272" s="24" t="str">
        <f>VLOOKUP(G10272,Mapping!$E$2:$F$246,2,0)</f>
        <v>S2</v>
      </c>
    </row>
    <row r="10273" spans="5:11" x14ac:dyDescent="0.25">
      <c r="E10273" s="5" t="s">
        <v>226</v>
      </c>
      <c r="F10273" s="5" t="s">
        <v>117</v>
      </c>
      <c r="G10273" s="2">
        <v>44430</v>
      </c>
      <c r="H10273" s="5">
        <v>0</v>
      </c>
      <c r="I10273" s="24">
        <f>VLOOKUP($E10273,Mapping!$A$2:$C$502,3,0)</f>
        <v>0</v>
      </c>
      <c r="J10273" s="24" t="str">
        <f>VLOOKUP($E10273,Mapping!$A$2:$C$502,2,0)</f>
        <v>Bug Fix</v>
      </c>
      <c r="K10273" s="24" t="str">
        <f>VLOOKUP(G10273,Mapping!$E$2:$F$246,2,0)</f>
        <v>S2</v>
      </c>
    </row>
    <row r="10274" spans="5:11" x14ac:dyDescent="0.25">
      <c r="E10274" s="5" t="s">
        <v>146</v>
      </c>
      <c r="F10274" s="5" t="s">
        <v>117</v>
      </c>
      <c r="G10274" s="2">
        <v>44430</v>
      </c>
      <c r="H10274" s="5">
        <v>0</v>
      </c>
      <c r="I10274" s="24">
        <f>VLOOKUP($E10274,Mapping!$A$2:$C$502,3,0)</f>
        <v>0</v>
      </c>
      <c r="J10274" s="24" t="str">
        <f>VLOOKUP($E10274,Mapping!$A$2:$C$502,2,0)</f>
        <v>Event After Effect</v>
      </c>
      <c r="K10274" s="24" t="str">
        <f>VLOOKUP(G10274,Mapping!$E$2:$F$246,2,0)</f>
        <v>S2</v>
      </c>
    </row>
    <row r="10275" spans="5:11" x14ac:dyDescent="0.25">
      <c r="E10275" s="5" t="s">
        <v>228</v>
      </c>
      <c r="F10275" s="5" t="s">
        <v>117</v>
      </c>
      <c r="G10275" s="2">
        <v>44430</v>
      </c>
      <c r="H10275" s="5">
        <v>3755.0103819958899</v>
      </c>
      <c r="I10275" s="24">
        <f>VLOOKUP($E10275,Mapping!$A$2:$C$502,3,0)</f>
        <v>0</v>
      </c>
      <c r="J10275" s="24" t="str">
        <f>VLOOKUP($E10275,Mapping!$A$2:$C$502,2,0)</f>
        <v>Bytedance Global</v>
      </c>
      <c r="K10275" s="24" t="str">
        <f>VLOOKUP(G10275,Mapping!$E$2:$F$246,2,0)</f>
        <v>S2</v>
      </c>
    </row>
    <row r="10276" spans="5:11" x14ac:dyDescent="0.25">
      <c r="E10276" s="5" t="s">
        <v>180</v>
      </c>
      <c r="F10276" s="5" t="s">
        <v>117</v>
      </c>
      <c r="G10276" s="2">
        <v>44430</v>
      </c>
      <c r="H10276" s="5">
        <v>-13477.9499450523</v>
      </c>
      <c r="I10276" s="24">
        <f>VLOOKUP($E10276,Mapping!$A$2:$C$502,3,0)</f>
        <v>0</v>
      </c>
      <c r="J10276" s="24" t="str">
        <f>VLOOKUP($E10276,Mapping!$A$2:$C$502,2,0)</f>
        <v>Lords Mobile</v>
      </c>
      <c r="K10276" s="24" t="str">
        <f>VLOOKUP(G10276,Mapping!$E$2:$F$246,2,0)</f>
        <v>S2</v>
      </c>
    </row>
    <row r="10277" spans="5:11" x14ac:dyDescent="0.25">
      <c r="E10277" s="5" t="s">
        <v>181</v>
      </c>
      <c r="F10277" s="5" t="s">
        <v>117</v>
      </c>
      <c r="G10277" s="2">
        <v>44430</v>
      </c>
      <c r="H10277" s="5">
        <v>-2983.9352327998599</v>
      </c>
      <c r="I10277" s="24">
        <f>VLOOKUP($E10277,Mapping!$A$2:$C$502,3,0)</f>
        <v>0</v>
      </c>
      <c r="J10277" s="24" t="str">
        <f>VLOOKUP($E10277,Mapping!$A$2:$C$502,2,0)</f>
        <v>Rise of Kingdom</v>
      </c>
      <c r="K10277" s="24" t="str">
        <f>VLOOKUP(G10277,Mapping!$E$2:$F$246,2,0)</f>
        <v>S2</v>
      </c>
    </row>
    <row r="10278" spans="5:11" x14ac:dyDescent="0.25">
      <c r="E10278" s="5" t="s">
        <v>182</v>
      </c>
      <c r="F10278" s="5" t="s">
        <v>117</v>
      </c>
      <c r="G10278" s="2">
        <v>44430</v>
      </c>
      <c r="H10278" s="5">
        <v>-8047.4613842849203</v>
      </c>
      <c r="I10278" s="24">
        <f>VLOOKUP($E10278,Mapping!$A$2:$C$502,3,0)</f>
        <v>0</v>
      </c>
      <c r="J10278" s="24" t="str">
        <f>VLOOKUP($E10278,Mapping!$A$2:$C$502,2,0)</f>
        <v>West Game</v>
      </c>
      <c r="K10278" s="24" t="str">
        <f>VLOOKUP(G10278,Mapping!$E$2:$F$246,2,0)</f>
        <v>S2</v>
      </c>
    </row>
    <row r="10279" spans="5:11" x14ac:dyDescent="0.25">
      <c r="E10279" s="5" t="s">
        <v>148</v>
      </c>
      <c r="F10279" s="5" t="s">
        <v>117</v>
      </c>
      <c r="G10279" s="2">
        <v>44430</v>
      </c>
      <c r="H10279" s="5">
        <v>0</v>
      </c>
      <c r="I10279" s="24">
        <f>VLOOKUP($E10279,Mapping!$A$2:$C$502,3,0)</f>
        <v>0</v>
      </c>
      <c r="J10279" s="24" t="str">
        <f>VLOOKUP($E10279,Mapping!$A$2:$C$502,2,0)</f>
        <v>Event After Effect</v>
      </c>
      <c r="K10279" s="24" t="str">
        <f>VLOOKUP(G10279,Mapping!$E$2:$F$246,2,0)</f>
        <v>S2</v>
      </c>
    </row>
    <row r="10280" spans="5:11" x14ac:dyDescent="0.25">
      <c r="E10280" s="5" t="s">
        <v>202</v>
      </c>
      <c r="F10280" s="5" t="s">
        <v>117</v>
      </c>
      <c r="G10280" s="2">
        <v>44430</v>
      </c>
      <c r="H10280" s="5">
        <v>0</v>
      </c>
      <c r="I10280" s="24" t="str">
        <f>VLOOKUP($E10280,Mapping!$A$2:$C$502,3,0)</f>
        <v>S1</v>
      </c>
      <c r="J10280" s="24" t="str">
        <f>VLOOKUP($E10280,Mapping!$A$2:$C$502,2,0)</f>
        <v>Facebook AEO AAA</v>
      </c>
      <c r="K10280" s="24" t="str">
        <f>VLOOKUP(G10280,Mapping!$E$2:$F$246,2,0)</f>
        <v>S2</v>
      </c>
    </row>
    <row r="10281" spans="5:11" x14ac:dyDescent="0.25">
      <c r="E10281" s="5" t="s">
        <v>203</v>
      </c>
      <c r="F10281" s="5" t="s">
        <v>117</v>
      </c>
      <c r="G10281" s="2">
        <v>44430</v>
      </c>
      <c r="H10281" s="5">
        <v>1403.1824890379601</v>
      </c>
      <c r="I10281" s="24" t="str">
        <f>VLOOKUP($E10281,Mapping!$A$2:$C$502,3,0)</f>
        <v>S2</v>
      </c>
      <c r="J10281" s="24" t="str">
        <f>VLOOKUP($E10281,Mapping!$A$2:$C$502,2,0)</f>
        <v>Facebook AEO AAA</v>
      </c>
      <c r="K10281" s="24" t="str">
        <f>VLOOKUP(G10281,Mapping!$E$2:$F$246,2,0)</f>
        <v>S2</v>
      </c>
    </row>
    <row r="10282" spans="5:11" x14ac:dyDescent="0.25">
      <c r="E10282" s="5" t="s">
        <v>243</v>
      </c>
      <c r="F10282" s="5" t="s">
        <v>117</v>
      </c>
      <c r="G10282" s="2">
        <v>44430</v>
      </c>
      <c r="H10282" s="5">
        <v>0</v>
      </c>
      <c r="I10282" s="24" t="str">
        <f>VLOOKUP($E10282,Mapping!$A$2:$C$502,3,0)</f>
        <v>S3</v>
      </c>
      <c r="J10282" s="24" t="str">
        <f>VLOOKUP($E10282,Mapping!$A$2:$C$502,2,0)</f>
        <v>Facebook AEO AAA</v>
      </c>
      <c r="K10282" s="24" t="str">
        <f>VLOOKUP(G10282,Mapping!$E$2:$F$246,2,0)</f>
        <v>S2</v>
      </c>
    </row>
    <row r="10283" spans="5:11" x14ac:dyDescent="0.25">
      <c r="E10283" s="5" t="s">
        <v>204</v>
      </c>
      <c r="F10283" s="5" t="s">
        <v>117</v>
      </c>
      <c r="G10283" s="2">
        <v>44430</v>
      </c>
      <c r="H10283" s="5">
        <v>0</v>
      </c>
      <c r="I10283" s="24" t="str">
        <f>VLOOKUP($E10283,Mapping!$A$2:$C$502,3,0)</f>
        <v>Pre</v>
      </c>
      <c r="J10283" s="24" t="str">
        <f>VLOOKUP($E10283,Mapping!$A$2:$C$502,2,0)</f>
        <v>Facebook AEO AAA</v>
      </c>
      <c r="K10283" s="24" t="str">
        <f>VLOOKUP(G10283,Mapping!$E$2:$F$246,2,0)</f>
        <v>S2</v>
      </c>
    </row>
    <row r="10284" spans="5:11" x14ac:dyDescent="0.25">
      <c r="E10284" s="5" t="s">
        <v>205</v>
      </c>
      <c r="F10284" s="5" t="s">
        <v>117</v>
      </c>
      <c r="G10284" s="2">
        <v>44430</v>
      </c>
      <c r="H10284" s="5">
        <v>0</v>
      </c>
      <c r="I10284" s="24" t="str">
        <f>VLOOKUP($E10284,Mapping!$A$2:$C$502,3,0)</f>
        <v>S1</v>
      </c>
      <c r="J10284" s="24" t="str">
        <f>VLOOKUP($E10284,Mapping!$A$2:$C$502,2,0)</f>
        <v>Facebook AEO BAU</v>
      </c>
      <c r="K10284" s="24" t="str">
        <f>VLOOKUP(G10284,Mapping!$E$2:$F$246,2,0)</f>
        <v>S2</v>
      </c>
    </row>
    <row r="10285" spans="5:11" x14ac:dyDescent="0.25">
      <c r="E10285" s="5" t="s">
        <v>206</v>
      </c>
      <c r="F10285" s="5" t="s">
        <v>117</v>
      </c>
      <c r="G10285" s="2">
        <v>44430</v>
      </c>
      <c r="H10285" s="5">
        <v>7904.6669540334797</v>
      </c>
      <c r="I10285" s="24" t="str">
        <f>VLOOKUP($E10285,Mapping!$A$2:$C$502,3,0)</f>
        <v>S2</v>
      </c>
      <c r="J10285" s="24" t="str">
        <f>VLOOKUP($E10285,Mapping!$A$2:$C$502,2,0)</f>
        <v>Facebook AEO BAU</v>
      </c>
      <c r="K10285" s="24" t="str">
        <f>VLOOKUP(G10285,Mapping!$E$2:$F$246,2,0)</f>
        <v>S2</v>
      </c>
    </row>
    <row r="10286" spans="5:11" x14ac:dyDescent="0.25">
      <c r="E10286" s="5" t="s">
        <v>244</v>
      </c>
      <c r="F10286" s="5" t="s">
        <v>117</v>
      </c>
      <c r="G10286" s="2">
        <v>44430</v>
      </c>
      <c r="H10286" s="5">
        <v>0</v>
      </c>
      <c r="I10286" s="24" t="str">
        <f>VLOOKUP($E10286,Mapping!$A$2:$C$502,3,0)</f>
        <v>S3</v>
      </c>
      <c r="J10286" s="24" t="str">
        <f>VLOOKUP($E10286,Mapping!$A$2:$C$502,2,0)</f>
        <v>Facebook AEO BAU</v>
      </c>
      <c r="K10286" s="24" t="str">
        <f>VLOOKUP(G10286,Mapping!$E$2:$F$246,2,0)</f>
        <v>S2</v>
      </c>
    </row>
    <row r="10287" spans="5:11" x14ac:dyDescent="0.25">
      <c r="E10287" s="5" t="s">
        <v>207</v>
      </c>
      <c r="F10287" s="5" t="s">
        <v>117</v>
      </c>
      <c r="G10287" s="2">
        <v>44430</v>
      </c>
      <c r="H10287" s="5">
        <v>0</v>
      </c>
      <c r="I10287" s="24" t="str">
        <f>VLOOKUP($E10287,Mapping!$A$2:$C$502,3,0)</f>
        <v>Pre</v>
      </c>
      <c r="J10287" s="24" t="str">
        <f>VLOOKUP($E10287,Mapping!$A$2:$C$502,2,0)</f>
        <v>Facebook AEO BAU</v>
      </c>
      <c r="K10287" s="24" t="str">
        <f>VLOOKUP(G10287,Mapping!$E$2:$F$246,2,0)</f>
        <v>S2</v>
      </c>
    </row>
    <row r="10288" spans="5:11" x14ac:dyDescent="0.25">
      <c r="E10288" s="5" t="s">
        <v>208</v>
      </c>
      <c r="F10288" s="5" t="s">
        <v>117</v>
      </c>
      <c r="G10288" s="2">
        <v>44430</v>
      </c>
      <c r="H10288" s="5">
        <v>0</v>
      </c>
      <c r="I10288" s="24" t="str">
        <f>VLOOKUP($E10288,Mapping!$A$2:$C$502,3,0)</f>
        <v>Pre</v>
      </c>
      <c r="J10288" s="24" t="str">
        <f>VLOOKUP($E10288,Mapping!$A$2:$C$502,2,0)</f>
        <v>Facebook VO AAA</v>
      </c>
      <c r="K10288" s="24" t="str">
        <f>VLOOKUP(G10288,Mapping!$E$2:$F$246,2,0)</f>
        <v>S2</v>
      </c>
    </row>
    <row r="10289" spans="5:11" x14ac:dyDescent="0.25">
      <c r="E10289" s="5" t="s">
        <v>209</v>
      </c>
      <c r="F10289" s="5" t="s">
        <v>117</v>
      </c>
      <c r="G10289" s="2">
        <v>44430</v>
      </c>
      <c r="H10289" s="5">
        <v>0</v>
      </c>
      <c r="I10289" s="24" t="str">
        <f>VLOOKUP($E10289,Mapping!$A$2:$C$502,3,0)</f>
        <v>S1</v>
      </c>
      <c r="J10289" s="24" t="str">
        <f>VLOOKUP($E10289,Mapping!$A$2:$C$502,2,0)</f>
        <v>Facebook VO AAA</v>
      </c>
      <c r="K10289" s="24" t="str">
        <f>VLOOKUP(G10289,Mapping!$E$2:$F$246,2,0)</f>
        <v>S2</v>
      </c>
    </row>
    <row r="10290" spans="5:11" x14ac:dyDescent="0.25">
      <c r="E10290" s="5" t="s">
        <v>210</v>
      </c>
      <c r="F10290" s="5" t="s">
        <v>117</v>
      </c>
      <c r="G10290" s="2">
        <v>44430</v>
      </c>
      <c r="H10290" s="5">
        <v>10690.6622679175</v>
      </c>
      <c r="I10290" s="24" t="str">
        <f>VLOOKUP($E10290,Mapping!$A$2:$C$502,3,0)</f>
        <v>S2</v>
      </c>
      <c r="J10290" s="24" t="str">
        <f>VLOOKUP($E10290,Mapping!$A$2:$C$502,2,0)</f>
        <v>Facebook VO AAA</v>
      </c>
      <c r="K10290" s="24" t="str">
        <f>VLOOKUP(G10290,Mapping!$E$2:$F$246,2,0)</f>
        <v>S2</v>
      </c>
    </row>
    <row r="10291" spans="5:11" x14ac:dyDescent="0.25">
      <c r="E10291" s="5" t="s">
        <v>245</v>
      </c>
      <c r="F10291" s="5" t="s">
        <v>117</v>
      </c>
      <c r="G10291" s="2">
        <v>44430</v>
      </c>
      <c r="H10291" s="5">
        <v>0</v>
      </c>
      <c r="I10291" s="24" t="str">
        <f>VLOOKUP($E10291,Mapping!$A$2:$C$502,3,0)</f>
        <v>S3</v>
      </c>
      <c r="J10291" s="24" t="str">
        <f>VLOOKUP($E10291,Mapping!$A$2:$C$502,2,0)</f>
        <v>Facebook VO AAA</v>
      </c>
      <c r="K10291" s="24" t="str">
        <f>VLOOKUP(G10291,Mapping!$E$2:$F$246,2,0)</f>
        <v>S2</v>
      </c>
    </row>
    <row r="10292" spans="5:11" x14ac:dyDescent="0.25">
      <c r="E10292" s="5" t="s">
        <v>211</v>
      </c>
      <c r="F10292" s="5" t="s">
        <v>117</v>
      </c>
      <c r="G10292" s="2">
        <v>44430</v>
      </c>
      <c r="H10292" s="5">
        <v>0</v>
      </c>
      <c r="I10292" s="24" t="str">
        <f>VLOOKUP($E10292,Mapping!$A$2:$C$502,3,0)</f>
        <v>Pre</v>
      </c>
      <c r="J10292" s="24" t="str">
        <f>VLOOKUP($E10292,Mapping!$A$2:$C$502,2,0)</f>
        <v>Facebook VO BAU</v>
      </c>
      <c r="K10292" s="24" t="str">
        <f>VLOOKUP(G10292,Mapping!$E$2:$F$246,2,0)</f>
        <v>S2</v>
      </c>
    </row>
    <row r="10293" spans="5:11" x14ac:dyDescent="0.25">
      <c r="E10293" s="5" t="s">
        <v>212</v>
      </c>
      <c r="F10293" s="5" t="s">
        <v>117</v>
      </c>
      <c r="G10293" s="2">
        <v>44430</v>
      </c>
      <c r="H10293" s="5">
        <v>0</v>
      </c>
      <c r="I10293" s="24" t="str">
        <f>VLOOKUP($E10293,Mapping!$A$2:$C$502,3,0)</f>
        <v>S1</v>
      </c>
      <c r="J10293" s="24" t="str">
        <f>VLOOKUP($E10293,Mapping!$A$2:$C$502,2,0)</f>
        <v>Facebook VO BAU</v>
      </c>
      <c r="K10293" s="24" t="str">
        <f>VLOOKUP(G10293,Mapping!$E$2:$F$246,2,0)</f>
        <v>S2</v>
      </c>
    </row>
    <row r="10294" spans="5:11" x14ac:dyDescent="0.25">
      <c r="E10294" s="5" t="s">
        <v>213</v>
      </c>
      <c r="F10294" s="5" t="s">
        <v>117</v>
      </c>
      <c r="G10294" s="2">
        <v>44430</v>
      </c>
      <c r="H10294" s="5">
        <v>1334.2030999692299</v>
      </c>
      <c r="I10294" s="24" t="str">
        <f>VLOOKUP($E10294,Mapping!$A$2:$C$502,3,0)</f>
        <v>S2</v>
      </c>
      <c r="J10294" s="24" t="str">
        <f>VLOOKUP($E10294,Mapping!$A$2:$C$502,2,0)</f>
        <v>Facebook VO BAU</v>
      </c>
      <c r="K10294" s="24" t="str">
        <f>VLOOKUP(G10294,Mapping!$E$2:$F$246,2,0)</f>
        <v>S2</v>
      </c>
    </row>
    <row r="10295" spans="5:11" x14ac:dyDescent="0.25">
      <c r="E10295" s="5" t="s">
        <v>246</v>
      </c>
      <c r="F10295" s="5" t="s">
        <v>117</v>
      </c>
      <c r="G10295" s="2">
        <v>44430</v>
      </c>
      <c r="H10295" s="5">
        <v>0</v>
      </c>
      <c r="I10295" s="24" t="str">
        <f>VLOOKUP($E10295,Mapping!$A$2:$C$502,3,0)</f>
        <v>S3</v>
      </c>
      <c r="J10295" s="24" t="str">
        <f>VLOOKUP($E10295,Mapping!$A$2:$C$502,2,0)</f>
        <v>Facebook VO BAU</v>
      </c>
      <c r="K10295" s="24" t="str">
        <f>VLOOKUP(G10295,Mapping!$E$2:$F$246,2,0)</f>
        <v>S2</v>
      </c>
    </row>
    <row r="10296" spans="5:11" x14ac:dyDescent="0.25">
      <c r="E10296" s="5" t="s">
        <v>214</v>
      </c>
      <c r="F10296" s="5" t="s">
        <v>117</v>
      </c>
      <c r="G10296" s="2">
        <v>44430</v>
      </c>
      <c r="H10296" s="5">
        <v>0</v>
      </c>
      <c r="I10296" s="24" t="str">
        <f>VLOOKUP($E10296,Mapping!$A$2:$C$502,3,0)</f>
        <v>Pre</v>
      </c>
      <c r="J10296" s="24" t="str">
        <f>VLOOKUP($E10296,Mapping!$A$2:$C$502,2,0)</f>
        <v>Facebook VO Dynamic</v>
      </c>
      <c r="K10296" s="24" t="str">
        <f>VLOOKUP(G10296,Mapping!$E$2:$F$246,2,0)</f>
        <v>S2</v>
      </c>
    </row>
    <row r="10297" spans="5:11" x14ac:dyDescent="0.25">
      <c r="E10297" s="5" t="s">
        <v>215</v>
      </c>
      <c r="F10297" s="5" t="s">
        <v>117</v>
      </c>
      <c r="G10297" s="2">
        <v>44430</v>
      </c>
      <c r="H10297" s="5">
        <v>0</v>
      </c>
      <c r="I10297" s="24" t="str">
        <f>VLOOKUP($E10297,Mapping!$A$2:$C$502,3,0)</f>
        <v>S1</v>
      </c>
      <c r="J10297" s="24" t="str">
        <f>VLOOKUP($E10297,Mapping!$A$2:$C$502,2,0)</f>
        <v>Facebook VO Dynamic</v>
      </c>
      <c r="K10297" s="24" t="str">
        <f>VLOOKUP(G10297,Mapping!$E$2:$F$246,2,0)</f>
        <v>S2</v>
      </c>
    </row>
    <row r="10298" spans="5:11" x14ac:dyDescent="0.25">
      <c r="E10298" s="5" t="s">
        <v>216</v>
      </c>
      <c r="F10298" s="5" t="s">
        <v>117</v>
      </c>
      <c r="G10298" s="2">
        <v>44430</v>
      </c>
      <c r="H10298" s="5">
        <v>0</v>
      </c>
      <c r="I10298" s="24" t="str">
        <f>VLOOKUP($E10298,Mapping!$A$2:$C$502,3,0)</f>
        <v>Pre</v>
      </c>
      <c r="J10298" s="24" t="str">
        <f>VLOOKUP($E10298,Mapping!$A$2:$C$502,2,0)</f>
        <v>Google Display</v>
      </c>
      <c r="K10298" s="24" t="str">
        <f>VLOOKUP(G10298,Mapping!$E$2:$F$246,2,0)</f>
        <v>S2</v>
      </c>
    </row>
    <row r="10299" spans="5:11" x14ac:dyDescent="0.25">
      <c r="E10299" s="5" t="s">
        <v>217</v>
      </c>
      <c r="F10299" s="5" t="s">
        <v>117</v>
      </c>
      <c r="G10299" s="2">
        <v>44430</v>
      </c>
      <c r="H10299" s="5">
        <v>22705.528156631299</v>
      </c>
      <c r="I10299" s="24">
        <f>VLOOKUP($E10299,Mapping!$A$2:$C$502,3,0)</f>
        <v>0</v>
      </c>
      <c r="J10299" s="24" t="str">
        <f>VLOOKUP($E10299,Mapping!$A$2:$C$502,2,0)</f>
        <v>Google Display</v>
      </c>
      <c r="K10299" s="24" t="str">
        <f>VLOOKUP(G10299,Mapping!$E$2:$F$246,2,0)</f>
        <v>S2</v>
      </c>
    </row>
    <row r="10300" spans="5:11" x14ac:dyDescent="0.25">
      <c r="E10300" s="5" t="s">
        <v>229</v>
      </c>
      <c r="F10300" s="5" t="s">
        <v>117</v>
      </c>
      <c r="G10300" s="2">
        <v>44430</v>
      </c>
      <c r="H10300" s="5">
        <v>0</v>
      </c>
      <c r="I10300" s="24">
        <f>VLOOKUP($E10300,Mapping!$A$2:$C$502,3,0)</f>
        <v>0</v>
      </c>
      <c r="J10300" s="24" t="str">
        <f>VLOOKUP($E10300,Mapping!$A$2:$C$502,2,0)</f>
        <v>Google Display</v>
      </c>
      <c r="K10300" s="24" t="str">
        <f>VLOOKUP(G10300,Mapping!$E$2:$F$246,2,0)</f>
        <v>S2</v>
      </c>
    </row>
    <row r="10301" spans="5:11" x14ac:dyDescent="0.25">
      <c r="E10301" s="5" t="s">
        <v>218</v>
      </c>
      <c r="F10301" s="5" t="s">
        <v>117</v>
      </c>
      <c r="G10301" s="2">
        <v>44430</v>
      </c>
      <c r="H10301" s="5">
        <v>0</v>
      </c>
      <c r="I10301" s="24">
        <f>VLOOKUP($E10301,Mapping!$A$2:$C$502,3,0)</f>
        <v>0</v>
      </c>
      <c r="J10301" s="24" t="str">
        <f>VLOOKUP($E10301,Mapping!$A$2:$C$502,2,0)</f>
        <v>Google Display</v>
      </c>
      <c r="K10301" s="24" t="str">
        <f>VLOOKUP(G10301,Mapping!$E$2:$F$246,2,0)</f>
        <v>S2</v>
      </c>
    </row>
    <row r="10302" spans="5:11" x14ac:dyDescent="0.25">
      <c r="E10302" s="5" t="s">
        <v>230</v>
      </c>
      <c r="F10302" s="5" t="s">
        <v>117</v>
      </c>
      <c r="G10302" s="2">
        <v>44430</v>
      </c>
      <c r="H10302" s="5">
        <v>0</v>
      </c>
      <c r="I10302" s="24" t="str">
        <f>VLOOKUP($E10302,Mapping!$A$2:$C$502,3,0)</f>
        <v>S1</v>
      </c>
      <c r="J10302" s="24" t="str">
        <f>VLOOKUP($E10302,Mapping!$A$2:$C$502,2,0)</f>
        <v>Google Display</v>
      </c>
      <c r="K10302" s="24" t="str">
        <f>VLOOKUP(G10302,Mapping!$E$2:$F$246,2,0)</f>
        <v>S2</v>
      </c>
    </row>
    <row r="10303" spans="5:11" x14ac:dyDescent="0.25">
      <c r="E10303" s="5" t="s">
        <v>219</v>
      </c>
      <c r="F10303" s="5" t="s">
        <v>117</v>
      </c>
      <c r="G10303" s="2">
        <v>44430</v>
      </c>
      <c r="H10303" s="5">
        <v>0</v>
      </c>
      <c r="I10303" s="24" t="str">
        <f>VLOOKUP($E10303,Mapping!$A$2:$C$502,3,0)</f>
        <v>Pre</v>
      </c>
      <c r="J10303" s="24" t="str">
        <f>VLOOKUP($E10303,Mapping!$A$2:$C$502,2,0)</f>
        <v>Google Youtube</v>
      </c>
      <c r="K10303" s="24" t="str">
        <f>VLOOKUP(G10303,Mapping!$E$2:$F$246,2,0)</f>
        <v>S2</v>
      </c>
    </row>
    <row r="10304" spans="5:11" x14ac:dyDescent="0.25">
      <c r="E10304" s="5" t="s">
        <v>220</v>
      </c>
      <c r="F10304" s="5" t="s">
        <v>117</v>
      </c>
      <c r="G10304" s="2">
        <v>44430</v>
      </c>
      <c r="H10304" s="5">
        <v>26350.981917452798</v>
      </c>
      <c r="I10304" s="24">
        <f>VLOOKUP($E10304,Mapping!$A$2:$C$502,3,0)</f>
        <v>0</v>
      </c>
      <c r="J10304" s="24" t="str">
        <f>VLOOKUP($E10304,Mapping!$A$2:$C$502,2,0)</f>
        <v>Google Youtube</v>
      </c>
      <c r="K10304" s="24" t="str">
        <f>VLOOKUP(G10304,Mapping!$E$2:$F$246,2,0)</f>
        <v>S2</v>
      </c>
    </row>
    <row r="10305" spans="5:11" x14ac:dyDescent="0.25">
      <c r="E10305" s="5" t="s">
        <v>231</v>
      </c>
      <c r="F10305" s="5" t="s">
        <v>117</v>
      </c>
      <c r="G10305" s="2">
        <v>44430</v>
      </c>
      <c r="H10305" s="5">
        <v>11108.2254247089</v>
      </c>
      <c r="I10305" s="24">
        <f>VLOOKUP($E10305,Mapping!$A$2:$C$502,3,0)</f>
        <v>0</v>
      </c>
      <c r="J10305" s="24" t="str">
        <f>VLOOKUP($E10305,Mapping!$A$2:$C$502,2,0)</f>
        <v>Google Youtube</v>
      </c>
      <c r="K10305" s="24" t="str">
        <f>VLOOKUP(G10305,Mapping!$E$2:$F$246,2,0)</f>
        <v>S2</v>
      </c>
    </row>
    <row r="10306" spans="5:11" x14ac:dyDescent="0.25">
      <c r="E10306" s="5" t="s">
        <v>221</v>
      </c>
      <c r="F10306" s="5" t="s">
        <v>117</v>
      </c>
      <c r="G10306" s="2">
        <v>44430</v>
      </c>
      <c r="H10306" s="5">
        <v>0</v>
      </c>
      <c r="I10306" s="24">
        <f>VLOOKUP($E10306,Mapping!$A$2:$C$502,3,0)</f>
        <v>0</v>
      </c>
      <c r="J10306" s="24" t="str">
        <f>VLOOKUP($E10306,Mapping!$A$2:$C$502,2,0)</f>
        <v>Google Youtube</v>
      </c>
      <c r="K10306" s="24" t="str">
        <f>VLOOKUP(G10306,Mapping!$E$2:$F$246,2,0)</f>
        <v>S2</v>
      </c>
    </row>
    <row r="10307" spans="5:11" x14ac:dyDescent="0.25">
      <c r="E10307" s="5" t="s">
        <v>232</v>
      </c>
      <c r="F10307" s="5" t="s">
        <v>117</v>
      </c>
      <c r="G10307" s="2">
        <v>44430</v>
      </c>
      <c r="H10307" s="5">
        <v>0</v>
      </c>
      <c r="I10307" s="24" t="str">
        <f>VLOOKUP($E10307,Mapping!$A$2:$C$502,3,0)</f>
        <v>S1</v>
      </c>
      <c r="J10307" s="24" t="str">
        <f>VLOOKUP($E10307,Mapping!$A$2:$C$502,2,0)</f>
        <v>Google Youtube</v>
      </c>
      <c r="K10307" s="24" t="str">
        <f>VLOOKUP(G10307,Mapping!$E$2:$F$246,2,0)</f>
        <v>S2</v>
      </c>
    </row>
    <row r="10308" spans="5:11" x14ac:dyDescent="0.25">
      <c r="E10308" s="5" t="s">
        <v>73</v>
      </c>
      <c r="F10308" s="5" t="s">
        <v>117</v>
      </c>
      <c r="G10308" s="2">
        <v>44430</v>
      </c>
      <c r="H10308" s="5">
        <v>282876.95580592903</v>
      </c>
      <c r="I10308" s="24">
        <f>VLOOKUP($E10308,Mapping!$A$2:$C$502,3,0)</f>
        <v>0</v>
      </c>
      <c r="J10308" s="24">
        <f>VLOOKUP($E10308,Mapping!$A$2:$C$502,2,0)</f>
        <v>0</v>
      </c>
      <c r="K10308" s="24" t="str">
        <f>VLOOKUP(G10308,Mapping!$E$2:$F$246,2,0)</f>
        <v>S2</v>
      </c>
    </row>
    <row r="10309" spans="5:11" x14ac:dyDescent="0.25">
      <c r="E10309" s="5" t="s">
        <v>149</v>
      </c>
      <c r="F10309" s="5" t="s">
        <v>117</v>
      </c>
      <c r="G10309" s="2">
        <v>44430</v>
      </c>
      <c r="H10309" s="5">
        <v>0</v>
      </c>
      <c r="I10309" s="24">
        <f>VLOOKUP($E10309,Mapping!$A$2:$C$502,3,0)</f>
        <v>0</v>
      </c>
      <c r="J10309" s="24" t="str">
        <f>VLOOKUP($E10309,Mapping!$A$2:$C$502,2,0)</f>
        <v>Event After Effect</v>
      </c>
      <c r="K10309" s="24" t="str">
        <f>VLOOKUP(G10309,Mapping!$E$2:$F$246,2,0)</f>
        <v>S2</v>
      </c>
    </row>
    <row r="10310" spans="5:11" x14ac:dyDescent="0.25">
      <c r="E10310" s="5" t="s">
        <v>150</v>
      </c>
      <c r="F10310" s="5" t="s">
        <v>117</v>
      </c>
      <c r="G10310" s="2">
        <v>44430</v>
      </c>
      <c r="H10310" s="5">
        <v>0</v>
      </c>
      <c r="I10310" s="24">
        <f>VLOOKUP($E10310,Mapping!$A$2:$C$502,3,0)</f>
        <v>0</v>
      </c>
      <c r="J10310" s="24" t="str">
        <f>VLOOKUP($E10310,Mapping!$A$2:$C$502,2,0)</f>
        <v>Internal Event</v>
      </c>
      <c r="K10310" s="24" t="str">
        <f>VLOOKUP(G10310,Mapping!$E$2:$F$246,2,0)</f>
        <v>S2</v>
      </c>
    </row>
    <row r="10311" spans="5:11" x14ac:dyDescent="0.25">
      <c r="E10311" s="5" t="s">
        <v>151</v>
      </c>
      <c r="F10311" s="5" t="s">
        <v>117</v>
      </c>
      <c r="G10311" s="2">
        <v>44430</v>
      </c>
      <c r="H10311" s="5">
        <v>0</v>
      </c>
      <c r="I10311" s="24">
        <f>VLOOKUP($E10311,Mapping!$A$2:$C$502,3,0)</f>
        <v>0</v>
      </c>
      <c r="J10311" s="24" t="str">
        <f>VLOOKUP($E10311,Mapping!$A$2:$C$502,2,0)</f>
        <v>Internal Event</v>
      </c>
      <c r="K10311" s="24" t="str">
        <f>VLOOKUP(G10311,Mapping!$E$2:$F$246,2,0)</f>
        <v>S2</v>
      </c>
    </row>
    <row r="10312" spans="5:11" x14ac:dyDescent="0.25">
      <c r="E10312" s="5" t="s">
        <v>152</v>
      </c>
      <c r="F10312" s="5" t="s">
        <v>117</v>
      </c>
      <c r="G10312" s="2">
        <v>44430</v>
      </c>
      <c r="H10312" s="5">
        <v>0</v>
      </c>
      <c r="I10312" s="24">
        <f>VLOOKUP($E10312,Mapping!$A$2:$C$502,3,0)</f>
        <v>0</v>
      </c>
      <c r="J10312" s="24" t="str">
        <f>VLOOKUP($E10312,Mapping!$A$2:$C$502,2,0)</f>
        <v>Internal Event</v>
      </c>
      <c r="K10312" s="24" t="str">
        <f>VLOOKUP(G10312,Mapping!$E$2:$F$246,2,0)</f>
        <v>S2</v>
      </c>
    </row>
    <row r="10313" spans="5:11" x14ac:dyDescent="0.25">
      <c r="E10313" s="5" t="s">
        <v>153</v>
      </c>
      <c r="F10313" s="5" t="s">
        <v>117</v>
      </c>
      <c r="G10313" s="2">
        <v>44430</v>
      </c>
      <c r="H10313" s="5">
        <v>0</v>
      </c>
      <c r="I10313" s="24">
        <f>VLOOKUP($E10313,Mapping!$A$2:$C$502,3,0)</f>
        <v>0</v>
      </c>
      <c r="J10313" s="24" t="str">
        <f>VLOOKUP($E10313,Mapping!$A$2:$C$502,2,0)</f>
        <v>Monday Effect</v>
      </c>
      <c r="K10313" s="24" t="str">
        <f>VLOOKUP(G10313,Mapping!$E$2:$F$246,2,0)</f>
        <v>S2</v>
      </c>
    </row>
    <row r="10314" spans="5:11" x14ac:dyDescent="0.25">
      <c r="E10314" s="5" t="s">
        <v>154</v>
      </c>
      <c r="F10314" s="5" t="s">
        <v>117</v>
      </c>
      <c r="G10314" s="2">
        <v>44430</v>
      </c>
      <c r="H10314" s="5">
        <v>0</v>
      </c>
      <c r="I10314" s="24">
        <f>VLOOKUP($E10314,Mapping!$A$2:$C$502,3,0)</f>
        <v>0</v>
      </c>
      <c r="J10314" s="24" t="str">
        <f>VLOOKUP($E10314,Mapping!$A$2:$C$502,2,0)</f>
        <v>New Content</v>
      </c>
      <c r="K10314" s="24" t="str">
        <f>VLOOKUP(G10314,Mapping!$E$2:$F$246,2,0)</f>
        <v>S2</v>
      </c>
    </row>
    <row r="10315" spans="5:11" x14ac:dyDescent="0.25">
      <c r="E10315" s="5" t="s">
        <v>155</v>
      </c>
      <c r="F10315" s="5" t="s">
        <v>117</v>
      </c>
      <c r="G10315" s="2">
        <v>44430</v>
      </c>
      <c r="H10315" s="5">
        <v>0</v>
      </c>
      <c r="I10315" s="24">
        <f>VLOOKUP($E10315,Mapping!$A$2:$C$502,3,0)</f>
        <v>0</v>
      </c>
      <c r="J10315" s="24" t="str">
        <f>VLOOKUP($E10315,Mapping!$A$2:$C$502,2,0)</f>
        <v>Internal Event</v>
      </c>
      <c r="K10315" s="24" t="str">
        <f>VLOOKUP(G10315,Mapping!$E$2:$F$246,2,0)</f>
        <v>S2</v>
      </c>
    </row>
    <row r="10316" spans="5:11" x14ac:dyDescent="0.25">
      <c r="E10316" s="5" t="s">
        <v>156</v>
      </c>
      <c r="F10316" s="5" t="s">
        <v>117</v>
      </c>
      <c r="G10316" s="2">
        <v>44430</v>
      </c>
      <c r="H10316" s="5">
        <v>0</v>
      </c>
      <c r="I10316" s="24">
        <f>VLOOKUP($E10316,Mapping!$A$2:$C$502,3,0)</f>
        <v>0</v>
      </c>
      <c r="J10316" s="24" t="str">
        <f>VLOOKUP($E10316,Mapping!$A$2:$C$502,2,0)</f>
        <v>Internal Event</v>
      </c>
      <c r="K10316" s="24" t="str">
        <f>VLOOKUP(G10316,Mapping!$E$2:$F$246,2,0)</f>
        <v>S2</v>
      </c>
    </row>
    <row r="10317" spans="5:11" x14ac:dyDescent="0.25">
      <c r="E10317" s="5" t="s">
        <v>233</v>
      </c>
      <c r="F10317" s="5" t="s">
        <v>117</v>
      </c>
      <c r="G10317" s="2">
        <v>44430</v>
      </c>
      <c r="H10317" s="5">
        <v>3.9761011880829004E-6</v>
      </c>
      <c r="I10317" s="24" t="str">
        <f>VLOOKUP($E10317,Mapping!$A$2:$C$502,3,0)</f>
        <v>S2</v>
      </c>
      <c r="J10317" s="24" t="str">
        <f>VLOOKUP($E10317,Mapping!$A$2:$C$502,2,0)</f>
        <v>Reddit</v>
      </c>
      <c r="K10317" s="24" t="str">
        <f>VLOOKUP(G10317,Mapping!$E$2:$F$246,2,0)</f>
        <v>S2</v>
      </c>
    </row>
    <row r="10318" spans="5:11" x14ac:dyDescent="0.25">
      <c r="E10318" s="5" t="s">
        <v>158</v>
      </c>
      <c r="F10318" s="5" t="s">
        <v>117</v>
      </c>
      <c r="G10318" s="2">
        <v>44430</v>
      </c>
      <c r="H10318" s="5">
        <v>0</v>
      </c>
      <c r="I10318" s="24">
        <f>VLOOKUP($E10318,Mapping!$A$2:$C$502,3,0)</f>
        <v>0</v>
      </c>
      <c r="J10318" s="24" t="str">
        <f>VLOOKUP($E10318,Mapping!$A$2:$C$502,2,0)</f>
        <v>Internal Event</v>
      </c>
      <c r="K10318" s="24" t="str">
        <f>VLOOKUP(G10318,Mapping!$E$2:$F$246,2,0)</f>
        <v>S2</v>
      </c>
    </row>
    <row r="10319" spans="5:11" x14ac:dyDescent="0.25">
      <c r="E10319" s="5" t="s">
        <v>159</v>
      </c>
      <c r="F10319" s="5" t="s">
        <v>117</v>
      </c>
      <c r="G10319" s="2">
        <v>44430</v>
      </c>
      <c r="H10319" s="5">
        <v>0</v>
      </c>
      <c r="I10319" s="24">
        <f>VLOOKUP($E10319,Mapping!$A$2:$C$502,3,0)</f>
        <v>0</v>
      </c>
      <c r="J10319" s="24" t="str">
        <f>VLOOKUP($E10319,Mapping!$A$2:$C$502,2,0)</f>
        <v>Event After Effect</v>
      </c>
      <c r="K10319" s="24" t="str">
        <f>VLOOKUP(G10319,Mapping!$E$2:$F$246,2,0)</f>
        <v>S2</v>
      </c>
    </row>
    <row r="10320" spans="5:11" x14ac:dyDescent="0.25">
      <c r="E10320" s="5" t="s">
        <v>160</v>
      </c>
      <c r="F10320" s="5" t="s">
        <v>117</v>
      </c>
      <c r="G10320" s="2">
        <v>44430</v>
      </c>
      <c r="H10320" s="5">
        <v>0</v>
      </c>
      <c r="I10320" s="24">
        <f>VLOOKUP($E10320,Mapping!$A$2:$C$502,3,0)</f>
        <v>0</v>
      </c>
      <c r="J10320" s="24" t="str">
        <f>VLOOKUP($E10320,Mapping!$A$2:$C$502,2,0)</f>
        <v>Event After Effect</v>
      </c>
      <c r="K10320" s="24" t="str">
        <f>VLOOKUP(G10320,Mapping!$E$2:$F$246,2,0)</f>
        <v>S2</v>
      </c>
    </row>
    <row r="10321" spans="5:11" x14ac:dyDescent="0.25">
      <c r="E10321" s="5" t="s">
        <v>161</v>
      </c>
      <c r="F10321" s="5" t="s">
        <v>117</v>
      </c>
      <c r="G10321" s="2">
        <v>44430</v>
      </c>
      <c r="H10321" s="5">
        <v>0</v>
      </c>
      <c r="I10321" s="24">
        <f>VLOOKUP($E10321,Mapping!$A$2:$C$502,3,0)</f>
        <v>0</v>
      </c>
      <c r="J10321" s="24" t="str">
        <f>VLOOKUP($E10321,Mapping!$A$2:$C$502,2,0)</f>
        <v>Internal Event</v>
      </c>
      <c r="K10321" s="24" t="str">
        <f>VLOOKUP(G10321,Mapping!$E$2:$F$246,2,0)</f>
        <v>S2</v>
      </c>
    </row>
    <row r="10322" spans="5:11" x14ac:dyDescent="0.25">
      <c r="E10322" s="5" t="s">
        <v>162</v>
      </c>
      <c r="F10322" s="5" t="s">
        <v>117</v>
      </c>
      <c r="G10322" s="2">
        <v>44430</v>
      </c>
      <c r="H10322" s="5">
        <v>0</v>
      </c>
      <c r="I10322" s="24">
        <f>VLOOKUP($E10322,Mapping!$A$2:$C$502,3,0)</f>
        <v>0</v>
      </c>
      <c r="J10322" s="24" t="str">
        <f>VLOOKUP($E10322,Mapping!$A$2:$C$502,2,0)</f>
        <v>Tuesday Effect</v>
      </c>
      <c r="K10322" s="24" t="str">
        <f>VLOOKUP(G10322,Mapping!$E$2:$F$246,2,0)</f>
        <v>S2</v>
      </c>
    </row>
    <row r="10323" spans="5:11" x14ac:dyDescent="0.25">
      <c r="E10323" s="5" t="s">
        <v>222</v>
      </c>
      <c r="F10323" s="5" t="s">
        <v>117</v>
      </c>
      <c r="G10323" s="2">
        <v>44430</v>
      </c>
      <c r="H10323" s="5">
        <v>0</v>
      </c>
      <c r="I10323" s="24" t="str">
        <f>VLOOKUP($E10323,Mapping!$A$2:$C$502,3,0)</f>
        <v>Pre</v>
      </c>
      <c r="J10323" s="24" t="str">
        <f>VLOOKUP($E10323,Mapping!$A$2:$C$502,2,0)</f>
        <v>Unity</v>
      </c>
      <c r="K10323" s="24" t="str">
        <f>VLOOKUP(G10323,Mapping!$E$2:$F$246,2,0)</f>
        <v>S2</v>
      </c>
    </row>
    <row r="10324" spans="5:11" x14ac:dyDescent="0.25">
      <c r="E10324" s="5" t="s">
        <v>234</v>
      </c>
      <c r="F10324" s="5" t="s">
        <v>117</v>
      </c>
      <c r="G10324" s="2">
        <v>44430</v>
      </c>
      <c r="H10324" s="5">
        <v>0</v>
      </c>
      <c r="I10324" s="24" t="str">
        <f>VLOOKUP($E10324,Mapping!$A$2:$C$502,3,0)</f>
        <v>S1</v>
      </c>
      <c r="J10324" s="24" t="str">
        <f>VLOOKUP($E10324,Mapping!$A$2:$C$502,2,0)</f>
        <v>Unity</v>
      </c>
      <c r="K10324" s="24" t="str">
        <f>VLOOKUP(G10324,Mapping!$E$2:$F$246,2,0)</f>
        <v>S2</v>
      </c>
    </row>
    <row r="10325" spans="5:11" x14ac:dyDescent="0.25">
      <c r="E10325" s="5" t="s">
        <v>235</v>
      </c>
      <c r="F10325" s="5" t="s">
        <v>117</v>
      </c>
      <c r="G10325" s="2">
        <v>44430</v>
      </c>
      <c r="H10325" s="5">
        <v>1972.2952287019</v>
      </c>
      <c r="I10325" s="24" t="str">
        <f>VLOOKUP($E10325,Mapping!$A$2:$C$502,3,0)</f>
        <v>S2</v>
      </c>
      <c r="J10325" s="24" t="str">
        <f>VLOOKUP($E10325,Mapping!$A$2:$C$502,2,0)</f>
        <v>Unity</v>
      </c>
      <c r="K10325" s="24" t="str">
        <f>VLOOKUP(G10325,Mapping!$E$2:$F$246,2,0)</f>
        <v>S2</v>
      </c>
    </row>
    <row r="10326" spans="5:11" x14ac:dyDescent="0.25">
      <c r="E10326" s="5" t="s">
        <v>247</v>
      </c>
      <c r="F10326" s="5" t="s">
        <v>117</v>
      </c>
      <c r="G10326" s="2">
        <v>44430</v>
      </c>
      <c r="H10326" s="5">
        <v>0</v>
      </c>
      <c r="I10326" s="24" t="str">
        <f>VLOOKUP($E10326,Mapping!$A$2:$C$502,3,0)</f>
        <v>S3</v>
      </c>
      <c r="J10326" s="24" t="str">
        <f>VLOOKUP($E10326,Mapping!$A$2:$C$502,2,0)</f>
        <v>Unity</v>
      </c>
      <c r="K10326" s="24" t="str">
        <f>VLOOKUP(G10326,Mapping!$E$2:$F$246,2,0)</f>
        <v>S2</v>
      </c>
    </row>
    <row r="10327" spans="5:11" x14ac:dyDescent="0.25">
      <c r="E10327" s="5" t="s">
        <v>200</v>
      </c>
      <c r="F10327" s="5" t="s">
        <v>117</v>
      </c>
      <c r="G10327" s="2">
        <v>44431</v>
      </c>
      <c r="H10327" s="5">
        <v>860.97679579731596</v>
      </c>
      <c r="I10327" s="24">
        <f>VLOOKUP($E10327,Mapping!$A$2:$C$502,3,0)</f>
        <v>0</v>
      </c>
      <c r="J10327" s="24" t="str">
        <f>VLOOKUP($E10327,Mapping!$A$2:$C$502,2,0)</f>
        <v>Apple Search</v>
      </c>
      <c r="K10327" s="24" t="str">
        <f>VLOOKUP(G10327,Mapping!$E$2:$F$246,2,0)</f>
        <v>S2</v>
      </c>
    </row>
    <row r="10328" spans="5:11" x14ac:dyDescent="0.25">
      <c r="E10328" s="5" t="s">
        <v>227</v>
      </c>
      <c r="F10328" s="5" t="s">
        <v>117</v>
      </c>
      <c r="G10328" s="2">
        <v>44431</v>
      </c>
      <c r="H10328" s="5">
        <v>11316.456807394001</v>
      </c>
      <c r="I10328" s="24">
        <f>VLOOKUP($E10328,Mapping!$A$2:$C$502,3,0)</f>
        <v>0</v>
      </c>
      <c r="J10328" s="24" t="str">
        <f>VLOOKUP($E10328,Mapping!$A$2:$C$502,2,0)</f>
        <v>Applovin Rewarded</v>
      </c>
      <c r="K10328" s="24" t="str">
        <f>VLOOKUP(G10328,Mapping!$E$2:$F$246,2,0)</f>
        <v>S2</v>
      </c>
    </row>
    <row r="10329" spans="5:11" x14ac:dyDescent="0.25">
      <c r="E10329" s="5" t="s">
        <v>201</v>
      </c>
      <c r="F10329" s="5" t="s">
        <v>117</v>
      </c>
      <c r="G10329" s="2">
        <v>44431</v>
      </c>
      <c r="H10329" s="5">
        <v>5252.3239856506498</v>
      </c>
      <c r="I10329" s="24">
        <f>VLOOKUP($E10329,Mapping!$A$2:$C$502,3,0)</f>
        <v>0</v>
      </c>
      <c r="J10329" s="24" t="str">
        <f>VLOOKUP($E10329,Mapping!$A$2:$C$502,2,0)</f>
        <v>Applovin Video</v>
      </c>
      <c r="K10329" s="24" t="str">
        <f>VLOOKUP(G10329,Mapping!$E$2:$F$246,2,0)</f>
        <v>S2</v>
      </c>
    </row>
    <row r="10330" spans="5:11" x14ac:dyDescent="0.25">
      <c r="E10330" s="5" t="s">
        <v>143</v>
      </c>
      <c r="F10330" s="5" t="s">
        <v>117</v>
      </c>
      <c r="G10330" s="2">
        <v>44431</v>
      </c>
      <c r="H10330" s="5">
        <v>0</v>
      </c>
      <c r="I10330" s="24">
        <f>VLOOKUP($E10330,Mapping!$A$2:$C$502,3,0)</f>
        <v>0</v>
      </c>
      <c r="J10330" s="24" t="str">
        <f>VLOOKUP($E10330,Mapping!$A$2:$C$502,2,0)</f>
        <v>Bug Fix</v>
      </c>
      <c r="K10330" s="24" t="str">
        <f>VLOOKUP(G10330,Mapping!$E$2:$F$246,2,0)</f>
        <v>S2</v>
      </c>
    </row>
    <row r="10331" spans="5:11" x14ac:dyDescent="0.25">
      <c r="E10331" s="5" t="s">
        <v>144</v>
      </c>
      <c r="F10331" s="5" t="s">
        <v>117</v>
      </c>
      <c r="G10331" s="2">
        <v>44431</v>
      </c>
      <c r="H10331" s="5">
        <v>0</v>
      </c>
      <c r="I10331" s="24">
        <f>VLOOKUP($E10331,Mapping!$A$2:$C$502,3,0)</f>
        <v>0</v>
      </c>
      <c r="J10331" s="24" t="str">
        <f>VLOOKUP($E10331,Mapping!$A$2:$C$502,2,0)</f>
        <v>Bug Fix</v>
      </c>
      <c r="K10331" s="24" t="str">
        <f>VLOOKUP(G10331,Mapping!$E$2:$F$246,2,0)</f>
        <v>S2</v>
      </c>
    </row>
    <row r="10332" spans="5:11" x14ac:dyDescent="0.25">
      <c r="E10332" s="5" t="s">
        <v>226</v>
      </c>
      <c r="F10332" s="5" t="s">
        <v>117</v>
      </c>
      <c r="G10332" s="2">
        <v>44431</v>
      </c>
      <c r="H10332" s="5">
        <v>0</v>
      </c>
      <c r="I10332" s="24">
        <f>VLOOKUP($E10332,Mapping!$A$2:$C$502,3,0)</f>
        <v>0</v>
      </c>
      <c r="J10332" s="24" t="str">
        <f>VLOOKUP($E10332,Mapping!$A$2:$C$502,2,0)</f>
        <v>Bug Fix</v>
      </c>
      <c r="K10332" s="24" t="str">
        <f>VLOOKUP(G10332,Mapping!$E$2:$F$246,2,0)</f>
        <v>S2</v>
      </c>
    </row>
    <row r="10333" spans="5:11" x14ac:dyDescent="0.25">
      <c r="E10333" s="5" t="s">
        <v>146</v>
      </c>
      <c r="F10333" s="5" t="s">
        <v>117</v>
      </c>
      <c r="G10333" s="2">
        <v>44431</v>
      </c>
      <c r="H10333" s="5">
        <v>0</v>
      </c>
      <c r="I10333" s="24">
        <f>VLOOKUP($E10333,Mapping!$A$2:$C$502,3,0)</f>
        <v>0</v>
      </c>
      <c r="J10333" s="24" t="str">
        <f>VLOOKUP($E10333,Mapping!$A$2:$C$502,2,0)</f>
        <v>Event After Effect</v>
      </c>
      <c r="K10333" s="24" t="str">
        <f>VLOOKUP(G10333,Mapping!$E$2:$F$246,2,0)</f>
        <v>S2</v>
      </c>
    </row>
    <row r="10334" spans="5:11" x14ac:dyDescent="0.25">
      <c r="E10334" s="5" t="s">
        <v>228</v>
      </c>
      <c r="F10334" s="5" t="s">
        <v>117</v>
      </c>
      <c r="G10334" s="2">
        <v>44431</v>
      </c>
      <c r="H10334" s="5">
        <v>3745.8986838720298</v>
      </c>
      <c r="I10334" s="24">
        <f>VLOOKUP($E10334,Mapping!$A$2:$C$502,3,0)</f>
        <v>0</v>
      </c>
      <c r="J10334" s="24" t="str">
        <f>VLOOKUP($E10334,Mapping!$A$2:$C$502,2,0)</f>
        <v>Bytedance Global</v>
      </c>
      <c r="K10334" s="24" t="str">
        <f>VLOOKUP(G10334,Mapping!$E$2:$F$246,2,0)</f>
        <v>S2</v>
      </c>
    </row>
    <row r="10335" spans="5:11" x14ac:dyDescent="0.25">
      <c r="E10335" s="5" t="s">
        <v>180</v>
      </c>
      <c r="F10335" s="5" t="s">
        <v>117</v>
      </c>
      <c r="G10335" s="2">
        <v>44431</v>
      </c>
      <c r="H10335" s="5">
        <v>-11332.622511938</v>
      </c>
      <c r="I10335" s="24">
        <f>VLOOKUP($E10335,Mapping!$A$2:$C$502,3,0)</f>
        <v>0</v>
      </c>
      <c r="J10335" s="24" t="str">
        <f>VLOOKUP($E10335,Mapping!$A$2:$C$502,2,0)</f>
        <v>Lords Mobile</v>
      </c>
      <c r="K10335" s="24" t="str">
        <f>VLOOKUP(G10335,Mapping!$E$2:$F$246,2,0)</f>
        <v>S2</v>
      </c>
    </row>
    <row r="10336" spans="5:11" x14ac:dyDescent="0.25">
      <c r="E10336" s="5" t="s">
        <v>181</v>
      </c>
      <c r="F10336" s="5" t="s">
        <v>117</v>
      </c>
      <c r="G10336" s="2">
        <v>44431</v>
      </c>
      <c r="H10336" s="5">
        <v>-2748.87463138563</v>
      </c>
      <c r="I10336" s="24">
        <f>VLOOKUP($E10336,Mapping!$A$2:$C$502,3,0)</f>
        <v>0</v>
      </c>
      <c r="J10336" s="24" t="str">
        <f>VLOOKUP($E10336,Mapping!$A$2:$C$502,2,0)</f>
        <v>Rise of Kingdom</v>
      </c>
      <c r="K10336" s="24" t="str">
        <f>VLOOKUP(G10336,Mapping!$E$2:$F$246,2,0)</f>
        <v>S2</v>
      </c>
    </row>
    <row r="10337" spans="5:11" x14ac:dyDescent="0.25">
      <c r="E10337" s="5" t="s">
        <v>182</v>
      </c>
      <c r="F10337" s="5" t="s">
        <v>117</v>
      </c>
      <c r="G10337" s="2">
        <v>44431</v>
      </c>
      <c r="H10337" s="5">
        <v>-5725.3965355154896</v>
      </c>
      <c r="I10337" s="24">
        <f>VLOOKUP($E10337,Mapping!$A$2:$C$502,3,0)</f>
        <v>0</v>
      </c>
      <c r="J10337" s="24" t="str">
        <f>VLOOKUP($E10337,Mapping!$A$2:$C$502,2,0)</f>
        <v>West Game</v>
      </c>
      <c r="K10337" s="24" t="str">
        <f>VLOOKUP(G10337,Mapping!$E$2:$F$246,2,0)</f>
        <v>S2</v>
      </c>
    </row>
    <row r="10338" spans="5:11" x14ac:dyDescent="0.25">
      <c r="E10338" s="5" t="s">
        <v>148</v>
      </c>
      <c r="F10338" s="5" t="s">
        <v>117</v>
      </c>
      <c r="G10338" s="2">
        <v>44431</v>
      </c>
      <c r="H10338" s="5">
        <v>0</v>
      </c>
      <c r="I10338" s="24">
        <f>VLOOKUP($E10338,Mapping!$A$2:$C$502,3,0)</f>
        <v>0</v>
      </c>
      <c r="J10338" s="24" t="str">
        <f>VLOOKUP($E10338,Mapping!$A$2:$C$502,2,0)</f>
        <v>Event After Effect</v>
      </c>
      <c r="K10338" s="24" t="str">
        <f>VLOOKUP(G10338,Mapping!$E$2:$F$246,2,0)</f>
        <v>S2</v>
      </c>
    </row>
    <row r="10339" spans="5:11" x14ac:dyDescent="0.25">
      <c r="E10339" s="5" t="s">
        <v>202</v>
      </c>
      <c r="F10339" s="5" t="s">
        <v>117</v>
      </c>
      <c r="G10339" s="2">
        <v>44431</v>
      </c>
      <c r="H10339" s="5">
        <v>0</v>
      </c>
      <c r="I10339" s="24" t="str">
        <f>VLOOKUP($E10339,Mapping!$A$2:$C$502,3,0)</f>
        <v>S1</v>
      </c>
      <c r="J10339" s="24" t="str">
        <f>VLOOKUP($E10339,Mapping!$A$2:$C$502,2,0)</f>
        <v>Facebook AEO AAA</v>
      </c>
      <c r="K10339" s="24" t="str">
        <f>VLOOKUP(G10339,Mapping!$E$2:$F$246,2,0)</f>
        <v>S2</v>
      </c>
    </row>
    <row r="10340" spans="5:11" x14ac:dyDescent="0.25">
      <c r="E10340" s="5" t="s">
        <v>203</v>
      </c>
      <c r="F10340" s="5" t="s">
        <v>117</v>
      </c>
      <c r="G10340" s="2">
        <v>44431</v>
      </c>
      <c r="H10340" s="5">
        <v>1309.721039628</v>
      </c>
      <c r="I10340" s="24" t="str">
        <f>VLOOKUP($E10340,Mapping!$A$2:$C$502,3,0)</f>
        <v>S2</v>
      </c>
      <c r="J10340" s="24" t="str">
        <f>VLOOKUP($E10340,Mapping!$A$2:$C$502,2,0)</f>
        <v>Facebook AEO AAA</v>
      </c>
      <c r="K10340" s="24" t="str">
        <f>VLOOKUP(G10340,Mapping!$E$2:$F$246,2,0)</f>
        <v>S2</v>
      </c>
    </row>
    <row r="10341" spans="5:11" x14ac:dyDescent="0.25">
      <c r="E10341" s="5" t="s">
        <v>243</v>
      </c>
      <c r="F10341" s="5" t="s">
        <v>117</v>
      </c>
      <c r="G10341" s="2">
        <v>44431</v>
      </c>
      <c r="H10341" s="5">
        <v>0</v>
      </c>
      <c r="I10341" s="24" t="str">
        <f>VLOOKUP($E10341,Mapping!$A$2:$C$502,3,0)</f>
        <v>S3</v>
      </c>
      <c r="J10341" s="24" t="str">
        <f>VLOOKUP($E10341,Mapping!$A$2:$C$502,2,0)</f>
        <v>Facebook AEO AAA</v>
      </c>
      <c r="K10341" s="24" t="str">
        <f>VLOOKUP(G10341,Mapping!$E$2:$F$246,2,0)</f>
        <v>S2</v>
      </c>
    </row>
    <row r="10342" spans="5:11" x14ac:dyDescent="0.25">
      <c r="E10342" s="5" t="s">
        <v>204</v>
      </c>
      <c r="F10342" s="5" t="s">
        <v>117</v>
      </c>
      <c r="G10342" s="2">
        <v>44431</v>
      </c>
      <c r="H10342" s="5">
        <v>0</v>
      </c>
      <c r="I10342" s="24" t="str">
        <f>VLOOKUP($E10342,Mapping!$A$2:$C$502,3,0)</f>
        <v>Pre</v>
      </c>
      <c r="J10342" s="24" t="str">
        <f>VLOOKUP($E10342,Mapping!$A$2:$C$502,2,0)</f>
        <v>Facebook AEO AAA</v>
      </c>
      <c r="K10342" s="24" t="str">
        <f>VLOOKUP(G10342,Mapping!$E$2:$F$246,2,0)</f>
        <v>S2</v>
      </c>
    </row>
    <row r="10343" spans="5:11" x14ac:dyDescent="0.25">
      <c r="E10343" s="5" t="s">
        <v>205</v>
      </c>
      <c r="F10343" s="5" t="s">
        <v>117</v>
      </c>
      <c r="G10343" s="2">
        <v>44431</v>
      </c>
      <c r="H10343" s="5">
        <v>0</v>
      </c>
      <c r="I10343" s="24" t="str">
        <f>VLOOKUP($E10343,Mapping!$A$2:$C$502,3,0)</f>
        <v>S1</v>
      </c>
      <c r="J10343" s="24" t="str">
        <f>VLOOKUP($E10343,Mapping!$A$2:$C$502,2,0)</f>
        <v>Facebook AEO BAU</v>
      </c>
      <c r="K10343" s="24" t="str">
        <f>VLOOKUP(G10343,Mapping!$E$2:$F$246,2,0)</f>
        <v>S2</v>
      </c>
    </row>
    <row r="10344" spans="5:11" x14ac:dyDescent="0.25">
      <c r="E10344" s="5" t="s">
        <v>206</v>
      </c>
      <c r="F10344" s="5" t="s">
        <v>117</v>
      </c>
      <c r="G10344" s="2">
        <v>44431</v>
      </c>
      <c r="H10344" s="5">
        <v>8551.0035503173694</v>
      </c>
      <c r="I10344" s="24" t="str">
        <f>VLOOKUP($E10344,Mapping!$A$2:$C$502,3,0)</f>
        <v>S2</v>
      </c>
      <c r="J10344" s="24" t="str">
        <f>VLOOKUP($E10344,Mapping!$A$2:$C$502,2,0)</f>
        <v>Facebook AEO BAU</v>
      </c>
      <c r="K10344" s="24" t="str">
        <f>VLOOKUP(G10344,Mapping!$E$2:$F$246,2,0)</f>
        <v>S2</v>
      </c>
    </row>
    <row r="10345" spans="5:11" x14ac:dyDescent="0.25">
      <c r="E10345" s="5" t="s">
        <v>244</v>
      </c>
      <c r="F10345" s="5" t="s">
        <v>117</v>
      </c>
      <c r="G10345" s="2">
        <v>44431</v>
      </c>
      <c r="H10345" s="5">
        <v>0</v>
      </c>
      <c r="I10345" s="24" t="str">
        <f>VLOOKUP($E10345,Mapping!$A$2:$C$502,3,0)</f>
        <v>S3</v>
      </c>
      <c r="J10345" s="24" t="str">
        <f>VLOOKUP($E10345,Mapping!$A$2:$C$502,2,0)</f>
        <v>Facebook AEO BAU</v>
      </c>
      <c r="K10345" s="24" t="str">
        <f>VLOOKUP(G10345,Mapping!$E$2:$F$246,2,0)</f>
        <v>S2</v>
      </c>
    </row>
    <row r="10346" spans="5:11" x14ac:dyDescent="0.25">
      <c r="E10346" s="5" t="s">
        <v>207</v>
      </c>
      <c r="F10346" s="5" t="s">
        <v>117</v>
      </c>
      <c r="G10346" s="2">
        <v>44431</v>
      </c>
      <c r="H10346" s="5">
        <v>0</v>
      </c>
      <c r="I10346" s="24" t="str">
        <f>VLOOKUP($E10346,Mapping!$A$2:$C$502,3,0)</f>
        <v>Pre</v>
      </c>
      <c r="J10346" s="24" t="str">
        <f>VLOOKUP($E10346,Mapping!$A$2:$C$502,2,0)</f>
        <v>Facebook AEO BAU</v>
      </c>
      <c r="K10346" s="24" t="str">
        <f>VLOOKUP(G10346,Mapping!$E$2:$F$246,2,0)</f>
        <v>S2</v>
      </c>
    </row>
    <row r="10347" spans="5:11" x14ac:dyDescent="0.25">
      <c r="E10347" s="5" t="s">
        <v>208</v>
      </c>
      <c r="F10347" s="5" t="s">
        <v>117</v>
      </c>
      <c r="G10347" s="2">
        <v>44431</v>
      </c>
      <c r="H10347" s="5">
        <v>0</v>
      </c>
      <c r="I10347" s="24" t="str">
        <f>VLOOKUP($E10347,Mapping!$A$2:$C$502,3,0)</f>
        <v>Pre</v>
      </c>
      <c r="J10347" s="24" t="str">
        <f>VLOOKUP($E10347,Mapping!$A$2:$C$502,2,0)</f>
        <v>Facebook VO AAA</v>
      </c>
      <c r="K10347" s="24" t="str">
        <f>VLOOKUP(G10347,Mapping!$E$2:$F$246,2,0)</f>
        <v>S2</v>
      </c>
    </row>
    <row r="10348" spans="5:11" x14ac:dyDescent="0.25">
      <c r="E10348" s="5" t="s">
        <v>209</v>
      </c>
      <c r="F10348" s="5" t="s">
        <v>117</v>
      </c>
      <c r="G10348" s="2">
        <v>44431</v>
      </c>
      <c r="H10348" s="5">
        <v>0</v>
      </c>
      <c r="I10348" s="24" t="str">
        <f>VLOOKUP($E10348,Mapping!$A$2:$C$502,3,0)</f>
        <v>S1</v>
      </c>
      <c r="J10348" s="24" t="str">
        <f>VLOOKUP($E10348,Mapping!$A$2:$C$502,2,0)</f>
        <v>Facebook VO AAA</v>
      </c>
      <c r="K10348" s="24" t="str">
        <f>VLOOKUP(G10348,Mapping!$E$2:$F$246,2,0)</f>
        <v>S2</v>
      </c>
    </row>
    <row r="10349" spans="5:11" x14ac:dyDescent="0.25">
      <c r="E10349" s="5" t="s">
        <v>210</v>
      </c>
      <c r="F10349" s="5" t="s">
        <v>117</v>
      </c>
      <c r="G10349" s="2">
        <v>44431</v>
      </c>
      <c r="H10349" s="5">
        <v>13211.3872245566</v>
      </c>
      <c r="I10349" s="24" t="str">
        <f>VLOOKUP($E10349,Mapping!$A$2:$C$502,3,0)</f>
        <v>S2</v>
      </c>
      <c r="J10349" s="24" t="str">
        <f>VLOOKUP($E10349,Mapping!$A$2:$C$502,2,0)</f>
        <v>Facebook VO AAA</v>
      </c>
      <c r="K10349" s="24" t="str">
        <f>VLOOKUP(G10349,Mapping!$E$2:$F$246,2,0)</f>
        <v>S2</v>
      </c>
    </row>
    <row r="10350" spans="5:11" x14ac:dyDescent="0.25">
      <c r="E10350" s="5" t="s">
        <v>245</v>
      </c>
      <c r="F10350" s="5" t="s">
        <v>117</v>
      </c>
      <c r="G10350" s="2">
        <v>44431</v>
      </c>
      <c r="H10350" s="5">
        <v>0</v>
      </c>
      <c r="I10350" s="24" t="str">
        <f>VLOOKUP($E10350,Mapping!$A$2:$C$502,3,0)</f>
        <v>S3</v>
      </c>
      <c r="J10350" s="24" t="str">
        <f>VLOOKUP($E10350,Mapping!$A$2:$C$502,2,0)</f>
        <v>Facebook VO AAA</v>
      </c>
      <c r="K10350" s="24" t="str">
        <f>VLOOKUP(G10350,Mapping!$E$2:$F$246,2,0)</f>
        <v>S2</v>
      </c>
    </row>
    <row r="10351" spans="5:11" x14ac:dyDescent="0.25">
      <c r="E10351" s="5" t="s">
        <v>211</v>
      </c>
      <c r="F10351" s="5" t="s">
        <v>117</v>
      </c>
      <c r="G10351" s="2">
        <v>44431</v>
      </c>
      <c r="H10351" s="5">
        <v>0</v>
      </c>
      <c r="I10351" s="24" t="str">
        <f>VLOOKUP($E10351,Mapping!$A$2:$C$502,3,0)</f>
        <v>Pre</v>
      </c>
      <c r="J10351" s="24" t="str">
        <f>VLOOKUP($E10351,Mapping!$A$2:$C$502,2,0)</f>
        <v>Facebook VO BAU</v>
      </c>
      <c r="K10351" s="24" t="str">
        <f>VLOOKUP(G10351,Mapping!$E$2:$F$246,2,0)</f>
        <v>S2</v>
      </c>
    </row>
    <row r="10352" spans="5:11" x14ac:dyDescent="0.25">
      <c r="E10352" s="5" t="s">
        <v>212</v>
      </c>
      <c r="F10352" s="5" t="s">
        <v>117</v>
      </c>
      <c r="G10352" s="2">
        <v>44431</v>
      </c>
      <c r="H10352" s="5">
        <v>0</v>
      </c>
      <c r="I10352" s="24" t="str">
        <f>VLOOKUP($E10352,Mapping!$A$2:$C$502,3,0)</f>
        <v>S1</v>
      </c>
      <c r="J10352" s="24" t="str">
        <f>VLOOKUP($E10352,Mapping!$A$2:$C$502,2,0)</f>
        <v>Facebook VO BAU</v>
      </c>
      <c r="K10352" s="24" t="str">
        <f>VLOOKUP(G10352,Mapping!$E$2:$F$246,2,0)</f>
        <v>S2</v>
      </c>
    </row>
    <row r="10353" spans="5:11" x14ac:dyDescent="0.25">
      <c r="E10353" s="5" t="s">
        <v>213</v>
      </c>
      <c r="F10353" s="5" t="s">
        <v>117</v>
      </c>
      <c r="G10353" s="2">
        <v>44431</v>
      </c>
      <c r="H10353" s="5">
        <v>1279.21057194126</v>
      </c>
      <c r="I10353" s="24" t="str">
        <f>VLOOKUP($E10353,Mapping!$A$2:$C$502,3,0)</f>
        <v>S2</v>
      </c>
      <c r="J10353" s="24" t="str">
        <f>VLOOKUP($E10353,Mapping!$A$2:$C$502,2,0)</f>
        <v>Facebook VO BAU</v>
      </c>
      <c r="K10353" s="24" t="str">
        <f>VLOOKUP(G10353,Mapping!$E$2:$F$246,2,0)</f>
        <v>S2</v>
      </c>
    </row>
    <row r="10354" spans="5:11" x14ac:dyDescent="0.25">
      <c r="E10354" s="5" t="s">
        <v>246</v>
      </c>
      <c r="F10354" s="5" t="s">
        <v>117</v>
      </c>
      <c r="G10354" s="2">
        <v>44431</v>
      </c>
      <c r="H10354" s="5">
        <v>0</v>
      </c>
      <c r="I10354" s="24" t="str">
        <f>VLOOKUP($E10354,Mapping!$A$2:$C$502,3,0)</f>
        <v>S3</v>
      </c>
      <c r="J10354" s="24" t="str">
        <f>VLOOKUP($E10354,Mapping!$A$2:$C$502,2,0)</f>
        <v>Facebook VO BAU</v>
      </c>
      <c r="K10354" s="24" t="str">
        <f>VLOOKUP(G10354,Mapping!$E$2:$F$246,2,0)</f>
        <v>S2</v>
      </c>
    </row>
    <row r="10355" spans="5:11" x14ac:dyDescent="0.25">
      <c r="E10355" s="5" t="s">
        <v>214</v>
      </c>
      <c r="F10355" s="5" t="s">
        <v>117</v>
      </c>
      <c r="G10355" s="2">
        <v>44431</v>
      </c>
      <c r="H10355" s="5">
        <v>0</v>
      </c>
      <c r="I10355" s="24" t="str">
        <f>VLOOKUP($E10355,Mapping!$A$2:$C$502,3,0)</f>
        <v>Pre</v>
      </c>
      <c r="J10355" s="24" t="str">
        <f>VLOOKUP($E10355,Mapping!$A$2:$C$502,2,0)</f>
        <v>Facebook VO Dynamic</v>
      </c>
      <c r="K10355" s="24" t="str">
        <f>VLOOKUP(G10355,Mapping!$E$2:$F$246,2,0)</f>
        <v>S2</v>
      </c>
    </row>
    <row r="10356" spans="5:11" x14ac:dyDescent="0.25">
      <c r="E10356" s="5" t="s">
        <v>215</v>
      </c>
      <c r="F10356" s="5" t="s">
        <v>117</v>
      </c>
      <c r="G10356" s="2">
        <v>44431</v>
      </c>
      <c r="H10356" s="5">
        <v>0</v>
      </c>
      <c r="I10356" s="24" t="str">
        <f>VLOOKUP($E10356,Mapping!$A$2:$C$502,3,0)</f>
        <v>S1</v>
      </c>
      <c r="J10356" s="24" t="str">
        <f>VLOOKUP($E10356,Mapping!$A$2:$C$502,2,0)</f>
        <v>Facebook VO Dynamic</v>
      </c>
      <c r="K10356" s="24" t="str">
        <f>VLOOKUP(G10356,Mapping!$E$2:$F$246,2,0)</f>
        <v>S2</v>
      </c>
    </row>
    <row r="10357" spans="5:11" x14ac:dyDescent="0.25">
      <c r="E10357" s="5" t="s">
        <v>216</v>
      </c>
      <c r="F10357" s="5" t="s">
        <v>117</v>
      </c>
      <c r="G10357" s="2">
        <v>44431</v>
      </c>
      <c r="H10357" s="5">
        <v>0</v>
      </c>
      <c r="I10357" s="24" t="str">
        <f>VLOOKUP($E10357,Mapping!$A$2:$C$502,3,0)</f>
        <v>Pre</v>
      </c>
      <c r="J10357" s="24" t="str">
        <f>VLOOKUP($E10357,Mapping!$A$2:$C$502,2,0)</f>
        <v>Google Display</v>
      </c>
      <c r="K10357" s="24" t="str">
        <f>VLOOKUP(G10357,Mapping!$E$2:$F$246,2,0)</f>
        <v>S2</v>
      </c>
    </row>
    <row r="10358" spans="5:11" x14ac:dyDescent="0.25">
      <c r="E10358" s="5" t="s">
        <v>217</v>
      </c>
      <c r="F10358" s="5" t="s">
        <v>117</v>
      </c>
      <c r="G10358" s="2">
        <v>44431</v>
      </c>
      <c r="H10358" s="5">
        <v>18714.6454799651</v>
      </c>
      <c r="I10358" s="24">
        <f>VLOOKUP($E10358,Mapping!$A$2:$C$502,3,0)</f>
        <v>0</v>
      </c>
      <c r="J10358" s="24" t="str">
        <f>VLOOKUP($E10358,Mapping!$A$2:$C$502,2,0)</f>
        <v>Google Display</v>
      </c>
      <c r="K10358" s="24" t="str">
        <f>VLOOKUP(G10358,Mapping!$E$2:$F$246,2,0)</f>
        <v>S2</v>
      </c>
    </row>
    <row r="10359" spans="5:11" x14ac:dyDescent="0.25">
      <c r="E10359" s="5" t="s">
        <v>229</v>
      </c>
      <c r="F10359" s="5" t="s">
        <v>117</v>
      </c>
      <c r="G10359" s="2">
        <v>44431</v>
      </c>
      <c r="H10359" s="5">
        <v>0</v>
      </c>
      <c r="I10359" s="24">
        <f>VLOOKUP($E10359,Mapping!$A$2:$C$502,3,0)</f>
        <v>0</v>
      </c>
      <c r="J10359" s="24" t="str">
        <f>VLOOKUP($E10359,Mapping!$A$2:$C$502,2,0)</f>
        <v>Google Display</v>
      </c>
      <c r="K10359" s="24" t="str">
        <f>VLOOKUP(G10359,Mapping!$E$2:$F$246,2,0)</f>
        <v>S2</v>
      </c>
    </row>
    <row r="10360" spans="5:11" x14ac:dyDescent="0.25">
      <c r="E10360" s="5" t="s">
        <v>218</v>
      </c>
      <c r="F10360" s="5" t="s">
        <v>117</v>
      </c>
      <c r="G10360" s="2">
        <v>44431</v>
      </c>
      <c r="H10360" s="5">
        <v>0</v>
      </c>
      <c r="I10360" s="24">
        <f>VLOOKUP($E10360,Mapping!$A$2:$C$502,3,0)</f>
        <v>0</v>
      </c>
      <c r="J10360" s="24" t="str">
        <f>VLOOKUP($E10360,Mapping!$A$2:$C$502,2,0)</f>
        <v>Google Display</v>
      </c>
      <c r="K10360" s="24" t="str">
        <f>VLOOKUP(G10360,Mapping!$E$2:$F$246,2,0)</f>
        <v>S2</v>
      </c>
    </row>
    <row r="10361" spans="5:11" x14ac:dyDescent="0.25">
      <c r="E10361" s="5" t="s">
        <v>230</v>
      </c>
      <c r="F10361" s="5" t="s">
        <v>117</v>
      </c>
      <c r="G10361" s="2">
        <v>44431</v>
      </c>
      <c r="H10361" s="5">
        <v>0</v>
      </c>
      <c r="I10361" s="24" t="str">
        <f>VLOOKUP($E10361,Mapping!$A$2:$C$502,3,0)</f>
        <v>S1</v>
      </c>
      <c r="J10361" s="24" t="str">
        <f>VLOOKUP($E10361,Mapping!$A$2:$C$502,2,0)</f>
        <v>Google Display</v>
      </c>
      <c r="K10361" s="24" t="str">
        <f>VLOOKUP(G10361,Mapping!$E$2:$F$246,2,0)</f>
        <v>S2</v>
      </c>
    </row>
    <row r="10362" spans="5:11" x14ac:dyDescent="0.25">
      <c r="E10362" s="5" t="s">
        <v>219</v>
      </c>
      <c r="F10362" s="5" t="s">
        <v>117</v>
      </c>
      <c r="G10362" s="2">
        <v>44431</v>
      </c>
      <c r="H10362" s="5">
        <v>0</v>
      </c>
      <c r="I10362" s="24" t="str">
        <f>VLOOKUP($E10362,Mapping!$A$2:$C$502,3,0)</f>
        <v>Pre</v>
      </c>
      <c r="J10362" s="24" t="str">
        <f>VLOOKUP($E10362,Mapping!$A$2:$C$502,2,0)</f>
        <v>Google Youtube</v>
      </c>
      <c r="K10362" s="24" t="str">
        <f>VLOOKUP(G10362,Mapping!$E$2:$F$246,2,0)</f>
        <v>S2</v>
      </c>
    </row>
    <row r="10363" spans="5:11" x14ac:dyDescent="0.25">
      <c r="E10363" s="5" t="s">
        <v>220</v>
      </c>
      <c r="F10363" s="5" t="s">
        <v>117</v>
      </c>
      <c r="G10363" s="2">
        <v>44431</v>
      </c>
      <c r="H10363" s="5">
        <v>23055.685676508401</v>
      </c>
      <c r="I10363" s="24">
        <f>VLOOKUP($E10363,Mapping!$A$2:$C$502,3,0)</f>
        <v>0</v>
      </c>
      <c r="J10363" s="24" t="str">
        <f>VLOOKUP($E10363,Mapping!$A$2:$C$502,2,0)</f>
        <v>Google Youtube</v>
      </c>
      <c r="K10363" s="24" t="str">
        <f>VLOOKUP(G10363,Mapping!$E$2:$F$246,2,0)</f>
        <v>S2</v>
      </c>
    </row>
    <row r="10364" spans="5:11" x14ac:dyDescent="0.25">
      <c r="E10364" s="5" t="s">
        <v>231</v>
      </c>
      <c r="F10364" s="5" t="s">
        <v>117</v>
      </c>
      <c r="G10364" s="2">
        <v>44431</v>
      </c>
      <c r="H10364" s="5">
        <v>9759.3967848921893</v>
      </c>
      <c r="I10364" s="24">
        <f>VLOOKUP($E10364,Mapping!$A$2:$C$502,3,0)</f>
        <v>0</v>
      </c>
      <c r="J10364" s="24" t="str">
        <f>VLOOKUP($E10364,Mapping!$A$2:$C$502,2,0)</f>
        <v>Google Youtube</v>
      </c>
      <c r="K10364" s="24" t="str">
        <f>VLOOKUP(G10364,Mapping!$E$2:$F$246,2,0)</f>
        <v>S2</v>
      </c>
    </row>
    <row r="10365" spans="5:11" x14ac:dyDescent="0.25">
      <c r="E10365" s="5" t="s">
        <v>221</v>
      </c>
      <c r="F10365" s="5" t="s">
        <v>117</v>
      </c>
      <c r="G10365" s="2">
        <v>44431</v>
      </c>
      <c r="H10365" s="5">
        <v>0</v>
      </c>
      <c r="I10365" s="24">
        <f>VLOOKUP($E10365,Mapping!$A$2:$C$502,3,0)</f>
        <v>0</v>
      </c>
      <c r="J10365" s="24" t="str">
        <f>VLOOKUP($E10365,Mapping!$A$2:$C$502,2,0)</f>
        <v>Google Youtube</v>
      </c>
      <c r="K10365" s="24" t="str">
        <f>VLOOKUP(G10365,Mapping!$E$2:$F$246,2,0)</f>
        <v>S2</v>
      </c>
    </row>
    <row r="10366" spans="5:11" x14ac:dyDescent="0.25">
      <c r="E10366" s="5" t="s">
        <v>232</v>
      </c>
      <c r="F10366" s="5" t="s">
        <v>117</v>
      </c>
      <c r="G10366" s="2">
        <v>44431</v>
      </c>
      <c r="H10366" s="5">
        <v>0</v>
      </c>
      <c r="I10366" s="24" t="str">
        <f>VLOOKUP($E10366,Mapping!$A$2:$C$502,3,0)</f>
        <v>S1</v>
      </c>
      <c r="J10366" s="24" t="str">
        <f>VLOOKUP($E10366,Mapping!$A$2:$C$502,2,0)</f>
        <v>Google Youtube</v>
      </c>
      <c r="K10366" s="24" t="str">
        <f>VLOOKUP(G10366,Mapping!$E$2:$F$246,2,0)</f>
        <v>S2</v>
      </c>
    </row>
    <row r="10367" spans="5:11" x14ac:dyDescent="0.25">
      <c r="E10367" s="5" t="s">
        <v>73</v>
      </c>
      <c r="F10367" s="5" t="s">
        <v>117</v>
      </c>
      <c r="G10367" s="2">
        <v>44431</v>
      </c>
      <c r="H10367" s="5">
        <v>282876.95580592903</v>
      </c>
      <c r="I10367" s="24">
        <f>VLOOKUP($E10367,Mapping!$A$2:$C$502,3,0)</f>
        <v>0</v>
      </c>
      <c r="J10367" s="24">
        <f>VLOOKUP($E10367,Mapping!$A$2:$C$502,2,0)</f>
        <v>0</v>
      </c>
      <c r="K10367" s="24" t="str">
        <f>VLOOKUP(G10367,Mapping!$E$2:$F$246,2,0)</f>
        <v>S2</v>
      </c>
    </row>
    <row r="10368" spans="5:11" x14ac:dyDescent="0.25">
      <c r="E10368" s="5" t="s">
        <v>149</v>
      </c>
      <c r="F10368" s="5" t="s">
        <v>117</v>
      </c>
      <c r="G10368" s="2">
        <v>44431</v>
      </c>
      <c r="H10368" s="5">
        <v>0</v>
      </c>
      <c r="I10368" s="24">
        <f>VLOOKUP($E10368,Mapping!$A$2:$C$502,3,0)</f>
        <v>0</v>
      </c>
      <c r="J10368" s="24" t="str">
        <f>VLOOKUP($E10368,Mapping!$A$2:$C$502,2,0)</f>
        <v>Event After Effect</v>
      </c>
      <c r="K10368" s="24" t="str">
        <f>VLOOKUP(G10368,Mapping!$E$2:$F$246,2,0)</f>
        <v>S2</v>
      </c>
    </row>
    <row r="10369" spans="5:11" x14ac:dyDescent="0.25">
      <c r="E10369" s="5" t="s">
        <v>150</v>
      </c>
      <c r="F10369" s="5" t="s">
        <v>117</v>
      </c>
      <c r="G10369" s="2">
        <v>44431</v>
      </c>
      <c r="H10369" s="5">
        <v>0</v>
      </c>
      <c r="I10369" s="24">
        <f>VLOOKUP($E10369,Mapping!$A$2:$C$502,3,0)</f>
        <v>0</v>
      </c>
      <c r="J10369" s="24" t="str">
        <f>VLOOKUP($E10369,Mapping!$A$2:$C$502,2,0)</f>
        <v>Internal Event</v>
      </c>
      <c r="K10369" s="24" t="str">
        <f>VLOOKUP(G10369,Mapping!$E$2:$F$246,2,0)</f>
        <v>S2</v>
      </c>
    </row>
    <row r="10370" spans="5:11" x14ac:dyDescent="0.25">
      <c r="E10370" s="5" t="s">
        <v>151</v>
      </c>
      <c r="F10370" s="5" t="s">
        <v>117</v>
      </c>
      <c r="G10370" s="2">
        <v>44431</v>
      </c>
      <c r="H10370" s="5">
        <v>0</v>
      </c>
      <c r="I10370" s="24">
        <f>VLOOKUP($E10370,Mapping!$A$2:$C$502,3,0)</f>
        <v>0</v>
      </c>
      <c r="J10370" s="24" t="str">
        <f>VLOOKUP($E10370,Mapping!$A$2:$C$502,2,0)</f>
        <v>Internal Event</v>
      </c>
      <c r="K10370" s="24" t="str">
        <f>VLOOKUP(G10370,Mapping!$E$2:$F$246,2,0)</f>
        <v>S2</v>
      </c>
    </row>
    <row r="10371" spans="5:11" x14ac:dyDescent="0.25">
      <c r="E10371" s="5" t="s">
        <v>152</v>
      </c>
      <c r="F10371" s="5" t="s">
        <v>117</v>
      </c>
      <c r="G10371" s="2">
        <v>44431</v>
      </c>
      <c r="H10371" s="5">
        <v>0</v>
      </c>
      <c r="I10371" s="24">
        <f>VLOOKUP($E10371,Mapping!$A$2:$C$502,3,0)</f>
        <v>0</v>
      </c>
      <c r="J10371" s="24" t="str">
        <f>VLOOKUP($E10371,Mapping!$A$2:$C$502,2,0)</f>
        <v>Internal Event</v>
      </c>
      <c r="K10371" s="24" t="str">
        <f>VLOOKUP(G10371,Mapping!$E$2:$F$246,2,0)</f>
        <v>S2</v>
      </c>
    </row>
    <row r="10372" spans="5:11" x14ac:dyDescent="0.25">
      <c r="E10372" s="5" t="s">
        <v>153</v>
      </c>
      <c r="F10372" s="5" t="s">
        <v>117</v>
      </c>
      <c r="G10372" s="2">
        <v>44431</v>
      </c>
      <c r="H10372" s="5">
        <v>-26587.378751716002</v>
      </c>
      <c r="I10372" s="24">
        <f>VLOOKUP($E10372,Mapping!$A$2:$C$502,3,0)</f>
        <v>0</v>
      </c>
      <c r="J10372" s="24" t="str">
        <f>VLOOKUP($E10372,Mapping!$A$2:$C$502,2,0)</f>
        <v>Monday Effect</v>
      </c>
      <c r="K10372" s="24" t="str">
        <f>VLOOKUP(G10372,Mapping!$E$2:$F$246,2,0)</f>
        <v>S2</v>
      </c>
    </row>
    <row r="10373" spans="5:11" x14ac:dyDescent="0.25">
      <c r="E10373" s="5" t="s">
        <v>154</v>
      </c>
      <c r="F10373" s="5" t="s">
        <v>117</v>
      </c>
      <c r="G10373" s="2">
        <v>44431</v>
      </c>
      <c r="H10373" s="5">
        <v>0</v>
      </c>
      <c r="I10373" s="24">
        <f>VLOOKUP($E10373,Mapping!$A$2:$C$502,3,0)</f>
        <v>0</v>
      </c>
      <c r="J10373" s="24" t="str">
        <f>VLOOKUP($E10373,Mapping!$A$2:$C$502,2,0)</f>
        <v>New Content</v>
      </c>
      <c r="K10373" s="24" t="str">
        <f>VLOOKUP(G10373,Mapping!$E$2:$F$246,2,0)</f>
        <v>S2</v>
      </c>
    </row>
    <row r="10374" spans="5:11" x14ac:dyDescent="0.25">
      <c r="E10374" s="5" t="s">
        <v>155</v>
      </c>
      <c r="F10374" s="5" t="s">
        <v>117</v>
      </c>
      <c r="G10374" s="2">
        <v>44431</v>
      </c>
      <c r="H10374" s="5">
        <v>0</v>
      </c>
      <c r="I10374" s="24">
        <f>VLOOKUP($E10374,Mapping!$A$2:$C$502,3,0)</f>
        <v>0</v>
      </c>
      <c r="J10374" s="24" t="str">
        <f>VLOOKUP($E10374,Mapping!$A$2:$C$502,2,0)</f>
        <v>Internal Event</v>
      </c>
      <c r="K10374" s="24" t="str">
        <f>VLOOKUP(G10374,Mapping!$E$2:$F$246,2,0)</f>
        <v>S2</v>
      </c>
    </row>
    <row r="10375" spans="5:11" x14ac:dyDescent="0.25">
      <c r="E10375" s="5" t="s">
        <v>156</v>
      </c>
      <c r="F10375" s="5" t="s">
        <v>117</v>
      </c>
      <c r="G10375" s="2">
        <v>44431</v>
      </c>
      <c r="H10375" s="5">
        <v>0</v>
      </c>
      <c r="I10375" s="24">
        <f>VLOOKUP($E10375,Mapping!$A$2:$C$502,3,0)</f>
        <v>0</v>
      </c>
      <c r="J10375" s="24" t="str">
        <f>VLOOKUP($E10375,Mapping!$A$2:$C$502,2,0)</f>
        <v>Internal Event</v>
      </c>
      <c r="K10375" s="24" t="str">
        <f>VLOOKUP(G10375,Mapping!$E$2:$F$246,2,0)</f>
        <v>S2</v>
      </c>
    </row>
    <row r="10376" spans="5:11" x14ac:dyDescent="0.25">
      <c r="E10376" s="5" t="s">
        <v>233</v>
      </c>
      <c r="F10376" s="5" t="s">
        <v>117</v>
      </c>
      <c r="G10376" s="2">
        <v>44431</v>
      </c>
      <c r="H10376" s="5">
        <v>5.7299818675557002E-8</v>
      </c>
      <c r="I10376" s="24" t="str">
        <f>VLOOKUP($E10376,Mapping!$A$2:$C$502,3,0)</f>
        <v>S2</v>
      </c>
      <c r="J10376" s="24" t="str">
        <f>VLOOKUP($E10376,Mapping!$A$2:$C$502,2,0)</f>
        <v>Reddit</v>
      </c>
      <c r="K10376" s="24" t="str">
        <f>VLOOKUP(G10376,Mapping!$E$2:$F$246,2,0)</f>
        <v>S2</v>
      </c>
    </row>
    <row r="10377" spans="5:11" x14ac:dyDescent="0.25">
      <c r="E10377" s="5" t="s">
        <v>158</v>
      </c>
      <c r="F10377" s="5" t="s">
        <v>117</v>
      </c>
      <c r="G10377" s="2">
        <v>44431</v>
      </c>
      <c r="H10377" s="5">
        <v>0</v>
      </c>
      <c r="I10377" s="24">
        <f>VLOOKUP($E10377,Mapping!$A$2:$C$502,3,0)</f>
        <v>0</v>
      </c>
      <c r="J10377" s="24" t="str">
        <f>VLOOKUP($E10377,Mapping!$A$2:$C$502,2,0)</f>
        <v>Internal Event</v>
      </c>
      <c r="K10377" s="24" t="str">
        <f>VLOOKUP(G10377,Mapping!$E$2:$F$246,2,0)</f>
        <v>S2</v>
      </c>
    </row>
    <row r="10378" spans="5:11" x14ac:dyDescent="0.25">
      <c r="E10378" s="5" t="s">
        <v>159</v>
      </c>
      <c r="F10378" s="5" t="s">
        <v>117</v>
      </c>
      <c r="G10378" s="2">
        <v>44431</v>
      </c>
      <c r="H10378" s="5">
        <v>0</v>
      </c>
      <c r="I10378" s="24">
        <f>VLOOKUP($E10378,Mapping!$A$2:$C$502,3,0)</f>
        <v>0</v>
      </c>
      <c r="J10378" s="24" t="str">
        <f>VLOOKUP($E10378,Mapping!$A$2:$C$502,2,0)</f>
        <v>Event After Effect</v>
      </c>
      <c r="K10378" s="24" t="str">
        <f>VLOOKUP(G10378,Mapping!$E$2:$F$246,2,0)</f>
        <v>S2</v>
      </c>
    </row>
    <row r="10379" spans="5:11" x14ac:dyDescent="0.25">
      <c r="E10379" s="5" t="s">
        <v>160</v>
      </c>
      <c r="F10379" s="5" t="s">
        <v>117</v>
      </c>
      <c r="G10379" s="2">
        <v>44431</v>
      </c>
      <c r="H10379" s="5">
        <v>0</v>
      </c>
      <c r="I10379" s="24">
        <f>VLOOKUP($E10379,Mapping!$A$2:$C$502,3,0)</f>
        <v>0</v>
      </c>
      <c r="J10379" s="24" t="str">
        <f>VLOOKUP($E10379,Mapping!$A$2:$C$502,2,0)</f>
        <v>Event After Effect</v>
      </c>
      <c r="K10379" s="24" t="str">
        <f>VLOOKUP(G10379,Mapping!$E$2:$F$246,2,0)</f>
        <v>S2</v>
      </c>
    </row>
    <row r="10380" spans="5:11" x14ac:dyDescent="0.25">
      <c r="E10380" s="5" t="s">
        <v>161</v>
      </c>
      <c r="F10380" s="5" t="s">
        <v>117</v>
      </c>
      <c r="G10380" s="2">
        <v>44431</v>
      </c>
      <c r="H10380" s="5">
        <v>0</v>
      </c>
      <c r="I10380" s="24">
        <f>VLOOKUP($E10380,Mapping!$A$2:$C$502,3,0)</f>
        <v>0</v>
      </c>
      <c r="J10380" s="24" t="str">
        <f>VLOOKUP($E10380,Mapping!$A$2:$C$502,2,0)</f>
        <v>Internal Event</v>
      </c>
      <c r="K10380" s="24" t="str">
        <f>VLOOKUP(G10380,Mapping!$E$2:$F$246,2,0)</f>
        <v>S2</v>
      </c>
    </row>
    <row r="10381" spans="5:11" x14ac:dyDescent="0.25">
      <c r="E10381" s="5" t="s">
        <v>162</v>
      </c>
      <c r="F10381" s="5" t="s">
        <v>117</v>
      </c>
      <c r="G10381" s="2">
        <v>44431</v>
      </c>
      <c r="H10381" s="5">
        <v>0</v>
      </c>
      <c r="I10381" s="24">
        <f>VLOOKUP($E10381,Mapping!$A$2:$C$502,3,0)</f>
        <v>0</v>
      </c>
      <c r="J10381" s="24" t="str">
        <f>VLOOKUP($E10381,Mapping!$A$2:$C$502,2,0)</f>
        <v>Tuesday Effect</v>
      </c>
      <c r="K10381" s="24" t="str">
        <f>VLOOKUP(G10381,Mapping!$E$2:$F$246,2,0)</f>
        <v>S2</v>
      </c>
    </row>
    <row r="10382" spans="5:11" x14ac:dyDescent="0.25">
      <c r="E10382" s="5" t="s">
        <v>222</v>
      </c>
      <c r="F10382" s="5" t="s">
        <v>117</v>
      </c>
      <c r="G10382" s="2">
        <v>44431</v>
      </c>
      <c r="H10382" s="5">
        <v>0</v>
      </c>
      <c r="I10382" s="24" t="str">
        <f>VLOOKUP($E10382,Mapping!$A$2:$C$502,3,0)</f>
        <v>Pre</v>
      </c>
      <c r="J10382" s="24" t="str">
        <f>VLOOKUP($E10382,Mapping!$A$2:$C$502,2,0)</f>
        <v>Unity</v>
      </c>
      <c r="K10382" s="24" t="str">
        <f>VLOOKUP(G10382,Mapping!$E$2:$F$246,2,0)</f>
        <v>S2</v>
      </c>
    </row>
    <row r="10383" spans="5:11" x14ac:dyDescent="0.25">
      <c r="E10383" s="5" t="s">
        <v>234</v>
      </c>
      <c r="F10383" s="5" t="s">
        <v>117</v>
      </c>
      <c r="G10383" s="2">
        <v>44431</v>
      </c>
      <c r="H10383" s="5">
        <v>0</v>
      </c>
      <c r="I10383" s="24" t="str">
        <f>VLOOKUP($E10383,Mapping!$A$2:$C$502,3,0)</f>
        <v>S1</v>
      </c>
      <c r="J10383" s="24" t="str">
        <f>VLOOKUP($E10383,Mapping!$A$2:$C$502,2,0)</f>
        <v>Unity</v>
      </c>
      <c r="K10383" s="24" t="str">
        <f>VLOOKUP(G10383,Mapping!$E$2:$F$246,2,0)</f>
        <v>S2</v>
      </c>
    </row>
    <row r="10384" spans="5:11" x14ac:dyDescent="0.25">
      <c r="E10384" s="5" t="s">
        <v>235</v>
      </c>
      <c r="F10384" s="5" t="s">
        <v>117</v>
      </c>
      <c r="G10384" s="2">
        <v>44431</v>
      </c>
      <c r="H10384" s="5">
        <v>1867.98416105959</v>
      </c>
      <c r="I10384" s="24" t="str">
        <f>VLOOKUP($E10384,Mapping!$A$2:$C$502,3,0)</f>
        <v>S2</v>
      </c>
      <c r="J10384" s="24" t="str">
        <f>VLOOKUP($E10384,Mapping!$A$2:$C$502,2,0)</f>
        <v>Unity</v>
      </c>
      <c r="K10384" s="24" t="str">
        <f>VLOOKUP(G10384,Mapping!$E$2:$F$246,2,0)</f>
        <v>S2</v>
      </c>
    </row>
    <row r="10385" spans="5:11" x14ac:dyDescent="0.25">
      <c r="E10385" s="5" t="s">
        <v>247</v>
      </c>
      <c r="F10385" s="5" t="s">
        <v>117</v>
      </c>
      <c r="G10385" s="2">
        <v>44431</v>
      </c>
      <c r="H10385" s="5">
        <v>0</v>
      </c>
      <c r="I10385" s="24" t="str">
        <f>VLOOKUP($E10385,Mapping!$A$2:$C$502,3,0)</f>
        <v>S3</v>
      </c>
      <c r="J10385" s="24" t="str">
        <f>VLOOKUP($E10385,Mapping!$A$2:$C$502,2,0)</f>
        <v>Unity</v>
      </c>
      <c r="K10385" s="24" t="str">
        <f>VLOOKUP(G10385,Mapping!$E$2:$F$246,2,0)</f>
        <v>S2</v>
      </c>
    </row>
    <row r="10386" spans="5:11" x14ac:dyDescent="0.25">
      <c r="E10386" s="5" t="s">
        <v>200</v>
      </c>
      <c r="F10386" s="5" t="s">
        <v>117</v>
      </c>
      <c r="G10386" s="2">
        <v>44432</v>
      </c>
      <c r="H10386" s="5">
        <v>1094.3648787847501</v>
      </c>
      <c r="I10386" s="24">
        <f>VLOOKUP($E10386,Mapping!$A$2:$C$502,3,0)</f>
        <v>0</v>
      </c>
      <c r="J10386" s="24" t="str">
        <f>VLOOKUP($E10386,Mapping!$A$2:$C$502,2,0)</f>
        <v>Apple Search</v>
      </c>
      <c r="K10386" s="24" t="str">
        <f>VLOOKUP(G10386,Mapping!$E$2:$F$246,2,0)</f>
        <v>S2</v>
      </c>
    </row>
    <row r="10387" spans="5:11" x14ac:dyDescent="0.25">
      <c r="E10387" s="5" t="s">
        <v>227</v>
      </c>
      <c r="F10387" s="5" t="s">
        <v>117</v>
      </c>
      <c r="G10387" s="2">
        <v>44432</v>
      </c>
      <c r="H10387" s="5">
        <v>11034.4873901356</v>
      </c>
      <c r="I10387" s="24">
        <f>VLOOKUP($E10387,Mapping!$A$2:$C$502,3,0)</f>
        <v>0</v>
      </c>
      <c r="J10387" s="24" t="str">
        <f>VLOOKUP($E10387,Mapping!$A$2:$C$502,2,0)</f>
        <v>Applovin Rewarded</v>
      </c>
      <c r="K10387" s="24" t="str">
        <f>VLOOKUP(G10387,Mapping!$E$2:$F$246,2,0)</f>
        <v>S2</v>
      </c>
    </row>
    <row r="10388" spans="5:11" x14ac:dyDescent="0.25">
      <c r="E10388" s="5" t="s">
        <v>201</v>
      </c>
      <c r="F10388" s="5" t="s">
        <v>117</v>
      </c>
      <c r="G10388" s="2">
        <v>44432</v>
      </c>
      <c r="H10388" s="5">
        <v>5216.4976506453804</v>
      </c>
      <c r="I10388" s="24">
        <f>VLOOKUP($E10388,Mapping!$A$2:$C$502,3,0)</f>
        <v>0</v>
      </c>
      <c r="J10388" s="24" t="str">
        <f>VLOOKUP($E10388,Mapping!$A$2:$C$502,2,0)</f>
        <v>Applovin Video</v>
      </c>
      <c r="K10388" s="24" t="str">
        <f>VLOOKUP(G10388,Mapping!$E$2:$F$246,2,0)</f>
        <v>S2</v>
      </c>
    </row>
    <row r="10389" spans="5:11" x14ac:dyDescent="0.25">
      <c r="E10389" s="5" t="s">
        <v>143</v>
      </c>
      <c r="F10389" s="5" t="s">
        <v>117</v>
      </c>
      <c r="G10389" s="2">
        <v>44432</v>
      </c>
      <c r="H10389" s="5">
        <v>0</v>
      </c>
      <c r="I10389" s="24">
        <f>VLOOKUP($E10389,Mapping!$A$2:$C$502,3,0)</f>
        <v>0</v>
      </c>
      <c r="J10389" s="24" t="str">
        <f>VLOOKUP($E10389,Mapping!$A$2:$C$502,2,0)</f>
        <v>Bug Fix</v>
      </c>
      <c r="K10389" s="24" t="str">
        <f>VLOOKUP(G10389,Mapping!$E$2:$F$246,2,0)</f>
        <v>S2</v>
      </c>
    </row>
    <row r="10390" spans="5:11" x14ac:dyDescent="0.25">
      <c r="E10390" s="5" t="s">
        <v>144</v>
      </c>
      <c r="F10390" s="5" t="s">
        <v>117</v>
      </c>
      <c r="G10390" s="2">
        <v>44432</v>
      </c>
      <c r="H10390" s="5">
        <v>0</v>
      </c>
      <c r="I10390" s="24">
        <f>VLOOKUP($E10390,Mapping!$A$2:$C$502,3,0)</f>
        <v>0</v>
      </c>
      <c r="J10390" s="24" t="str">
        <f>VLOOKUP($E10390,Mapping!$A$2:$C$502,2,0)</f>
        <v>Bug Fix</v>
      </c>
      <c r="K10390" s="24" t="str">
        <f>VLOOKUP(G10390,Mapping!$E$2:$F$246,2,0)</f>
        <v>S2</v>
      </c>
    </row>
    <row r="10391" spans="5:11" x14ac:dyDescent="0.25">
      <c r="E10391" s="5" t="s">
        <v>226</v>
      </c>
      <c r="F10391" s="5" t="s">
        <v>117</v>
      </c>
      <c r="G10391" s="2">
        <v>44432</v>
      </c>
      <c r="H10391" s="5">
        <v>0</v>
      </c>
      <c r="I10391" s="24">
        <f>VLOOKUP($E10391,Mapping!$A$2:$C$502,3,0)</f>
        <v>0</v>
      </c>
      <c r="J10391" s="24" t="str">
        <f>VLOOKUP($E10391,Mapping!$A$2:$C$502,2,0)</f>
        <v>Bug Fix</v>
      </c>
      <c r="K10391" s="24" t="str">
        <f>VLOOKUP(G10391,Mapping!$E$2:$F$246,2,0)</f>
        <v>S2</v>
      </c>
    </row>
    <row r="10392" spans="5:11" x14ac:dyDescent="0.25">
      <c r="E10392" s="5" t="s">
        <v>146</v>
      </c>
      <c r="F10392" s="5" t="s">
        <v>117</v>
      </c>
      <c r="G10392" s="2">
        <v>44432</v>
      </c>
      <c r="H10392" s="5">
        <v>-25455.428566692601</v>
      </c>
      <c r="I10392" s="24">
        <f>VLOOKUP($E10392,Mapping!$A$2:$C$502,3,0)</f>
        <v>0</v>
      </c>
      <c r="J10392" s="24" t="str">
        <f>VLOOKUP($E10392,Mapping!$A$2:$C$502,2,0)</f>
        <v>Event After Effect</v>
      </c>
      <c r="K10392" s="24" t="str">
        <f>VLOOKUP(G10392,Mapping!$E$2:$F$246,2,0)</f>
        <v>S2</v>
      </c>
    </row>
    <row r="10393" spans="5:11" x14ac:dyDescent="0.25">
      <c r="E10393" s="5" t="s">
        <v>228</v>
      </c>
      <c r="F10393" s="5" t="s">
        <v>117</v>
      </c>
      <c r="G10393" s="2">
        <v>44432</v>
      </c>
      <c r="H10393" s="5">
        <v>3772.9428110904801</v>
      </c>
      <c r="I10393" s="24">
        <f>VLOOKUP($E10393,Mapping!$A$2:$C$502,3,0)</f>
        <v>0</v>
      </c>
      <c r="J10393" s="24" t="str">
        <f>VLOOKUP($E10393,Mapping!$A$2:$C$502,2,0)</f>
        <v>Bytedance Global</v>
      </c>
      <c r="K10393" s="24" t="str">
        <f>VLOOKUP(G10393,Mapping!$E$2:$F$246,2,0)</f>
        <v>S2</v>
      </c>
    </row>
    <row r="10394" spans="5:11" x14ac:dyDescent="0.25">
      <c r="E10394" s="5" t="s">
        <v>180</v>
      </c>
      <c r="F10394" s="5" t="s">
        <v>117</v>
      </c>
      <c r="G10394" s="2">
        <v>44432</v>
      </c>
      <c r="H10394" s="5">
        <v>-10448.023213218799</v>
      </c>
      <c r="I10394" s="24">
        <f>VLOOKUP($E10394,Mapping!$A$2:$C$502,3,0)</f>
        <v>0</v>
      </c>
      <c r="J10394" s="24" t="str">
        <f>VLOOKUP($E10394,Mapping!$A$2:$C$502,2,0)</f>
        <v>Lords Mobile</v>
      </c>
      <c r="K10394" s="24" t="str">
        <f>VLOOKUP(G10394,Mapping!$E$2:$F$246,2,0)</f>
        <v>S2</v>
      </c>
    </row>
    <row r="10395" spans="5:11" x14ac:dyDescent="0.25">
      <c r="E10395" s="5" t="s">
        <v>181</v>
      </c>
      <c r="F10395" s="5" t="s">
        <v>117</v>
      </c>
      <c r="G10395" s="2">
        <v>44432</v>
      </c>
      <c r="H10395" s="5">
        <v>-2668.8103217336202</v>
      </c>
      <c r="I10395" s="24">
        <f>VLOOKUP($E10395,Mapping!$A$2:$C$502,3,0)</f>
        <v>0</v>
      </c>
      <c r="J10395" s="24" t="str">
        <f>VLOOKUP($E10395,Mapping!$A$2:$C$502,2,0)</f>
        <v>Rise of Kingdom</v>
      </c>
      <c r="K10395" s="24" t="str">
        <f>VLOOKUP(G10395,Mapping!$E$2:$F$246,2,0)</f>
        <v>S2</v>
      </c>
    </row>
    <row r="10396" spans="5:11" x14ac:dyDescent="0.25">
      <c r="E10396" s="5" t="s">
        <v>182</v>
      </c>
      <c r="F10396" s="5" t="s">
        <v>117</v>
      </c>
      <c r="G10396" s="2">
        <v>44432</v>
      </c>
      <c r="H10396" s="5">
        <v>-5034.0947866451997</v>
      </c>
      <c r="I10396" s="24">
        <f>VLOOKUP($E10396,Mapping!$A$2:$C$502,3,0)</f>
        <v>0</v>
      </c>
      <c r="J10396" s="24" t="str">
        <f>VLOOKUP($E10396,Mapping!$A$2:$C$502,2,0)</f>
        <v>West Game</v>
      </c>
      <c r="K10396" s="24" t="str">
        <f>VLOOKUP(G10396,Mapping!$E$2:$F$246,2,0)</f>
        <v>S2</v>
      </c>
    </row>
    <row r="10397" spans="5:11" x14ac:dyDescent="0.25">
      <c r="E10397" s="5" t="s">
        <v>148</v>
      </c>
      <c r="F10397" s="5" t="s">
        <v>117</v>
      </c>
      <c r="G10397" s="2">
        <v>44432</v>
      </c>
      <c r="H10397" s="5">
        <v>0</v>
      </c>
      <c r="I10397" s="24">
        <f>VLOOKUP($E10397,Mapping!$A$2:$C$502,3,0)</f>
        <v>0</v>
      </c>
      <c r="J10397" s="24" t="str">
        <f>VLOOKUP($E10397,Mapping!$A$2:$C$502,2,0)</f>
        <v>Event After Effect</v>
      </c>
      <c r="K10397" s="24" t="str">
        <f>VLOOKUP(G10397,Mapping!$E$2:$F$246,2,0)</f>
        <v>S2</v>
      </c>
    </row>
    <row r="10398" spans="5:11" x14ac:dyDescent="0.25">
      <c r="E10398" s="5" t="s">
        <v>202</v>
      </c>
      <c r="F10398" s="5" t="s">
        <v>117</v>
      </c>
      <c r="G10398" s="2">
        <v>44432</v>
      </c>
      <c r="H10398" s="5">
        <v>0</v>
      </c>
      <c r="I10398" s="24" t="str">
        <f>VLOOKUP($E10398,Mapping!$A$2:$C$502,3,0)</f>
        <v>S1</v>
      </c>
      <c r="J10398" s="24" t="str">
        <f>VLOOKUP($E10398,Mapping!$A$2:$C$502,2,0)</f>
        <v>Facebook AEO AAA</v>
      </c>
      <c r="K10398" s="24" t="str">
        <f>VLOOKUP(G10398,Mapping!$E$2:$F$246,2,0)</f>
        <v>S2</v>
      </c>
    </row>
    <row r="10399" spans="5:11" x14ac:dyDescent="0.25">
      <c r="E10399" s="5" t="s">
        <v>203</v>
      </c>
      <c r="F10399" s="5" t="s">
        <v>117</v>
      </c>
      <c r="G10399" s="2">
        <v>44432</v>
      </c>
      <c r="H10399" s="5">
        <v>1234.91625487325</v>
      </c>
      <c r="I10399" s="24" t="str">
        <f>VLOOKUP($E10399,Mapping!$A$2:$C$502,3,0)</f>
        <v>S2</v>
      </c>
      <c r="J10399" s="24" t="str">
        <f>VLOOKUP($E10399,Mapping!$A$2:$C$502,2,0)</f>
        <v>Facebook AEO AAA</v>
      </c>
      <c r="K10399" s="24" t="str">
        <f>VLOOKUP(G10399,Mapping!$E$2:$F$246,2,0)</f>
        <v>S2</v>
      </c>
    </row>
    <row r="10400" spans="5:11" x14ac:dyDescent="0.25">
      <c r="E10400" s="5" t="s">
        <v>243</v>
      </c>
      <c r="F10400" s="5" t="s">
        <v>117</v>
      </c>
      <c r="G10400" s="2">
        <v>44432</v>
      </c>
      <c r="H10400" s="5">
        <v>0</v>
      </c>
      <c r="I10400" s="24" t="str">
        <f>VLOOKUP($E10400,Mapping!$A$2:$C$502,3,0)</f>
        <v>S3</v>
      </c>
      <c r="J10400" s="24" t="str">
        <f>VLOOKUP($E10400,Mapping!$A$2:$C$502,2,0)</f>
        <v>Facebook AEO AAA</v>
      </c>
      <c r="K10400" s="24" t="str">
        <f>VLOOKUP(G10400,Mapping!$E$2:$F$246,2,0)</f>
        <v>S2</v>
      </c>
    </row>
    <row r="10401" spans="5:11" x14ac:dyDescent="0.25">
      <c r="E10401" s="5" t="s">
        <v>204</v>
      </c>
      <c r="F10401" s="5" t="s">
        <v>117</v>
      </c>
      <c r="G10401" s="2">
        <v>44432</v>
      </c>
      <c r="H10401" s="5">
        <v>0</v>
      </c>
      <c r="I10401" s="24" t="str">
        <f>VLOOKUP($E10401,Mapping!$A$2:$C$502,3,0)</f>
        <v>Pre</v>
      </c>
      <c r="J10401" s="24" t="str">
        <f>VLOOKUP($E10401,Mapping!$A$2:$C$502,2,0)</f>
        <v>Facebook AEO AAA</v>
      </c>
      <c r="K10401" s="24" t="str">
        <f>VLOOKUP(G10401,Mapping!$E$2:$F$246,2,0)</f>
        <v>S2</v>
      </c>
    </row>
    <row r="10402" spans="5:11" x14ac:dyDescent="0.25">
      <c r="E10402" s="5" t="s">
        <v>205</v>
      </c>
      <c r="F10402" s="5" t="s">
        <v>117</v>
      </c>
      <c r="G10402" s="2">
        <v>44432</v>
      </c>
      <c r="H10402" s="5">
        <v>0</v>
      </c>
      <c r="I10402" s="24" t="str">
        <f>VLOOKUP($E10402,Mapping!$A$2:$C$502,3,0)</f>
        <v>S1</v>
      </c>
      <c r="J10402" s="24" t="str">
        <f>VLOOKUP($E10402,Mapping!$A$2:$C$502,2,0)</f>
        <v>Facebook AEO BAU</v>
      </c>
      <c r="K10402" s="24" t="str">
        <f>VLOOKUP(G10402,Mapping!$E$2:$F$246,2,0)</f>
        <v>S2</v>
      </c>
    </row>
    <row r="10403" spans="5:11" x14ac:dyDescent="0.25">
      <c r="E10403" s="5" t="s">
        <v>206</v>
      </c>
      <c r="F10403" s="5" t="s">
        <v>117</v>
      </c>
      <c r="G10403" s="2">
        <v>44432</v>
      </c>
      <c r="H10403" s="5">
        <v>8441.9860870439497</v>
      </c>
      <c r="I10403" s="24" t="str">
        <f>VLOOKUP($E10403,Mapping!$A$2:$C$502,3,0)</f>
        <v>S2</v>
      </c>
      <c r="J10403" s="24" t="str">
        <f>VLOOKUP($E10403,Mapping!$A$2:$C$502,2,0)</f>
        <v>Facebook AEO BAU</v>
      </c>
      <c r="K10403" s="24" t="str">
        <f>VLOOKUP(G10403,Mapping!$E$2:$F$246,2,0)</f>
        <v>S2</v>
      </c>
    </row>
    <row r="10404" spans="5:11" x14ac:dyDescent="0.25">
      <c r="E10404" s="5" t="s">
        <v>244</v>
      </c>
      <c r="F10404" s="5" t="s">
        <v>117</v>
      </c>
      <c r="G10404" s="2">
        <v>44432</v>
      </c>
      <c r="H10404" s="5">
        <v>0</v>
      </c>
      <c r="I10404" s="24" t="str">
        <f>VLOOKUP($E10404,Mapping!$A$2:$C$502,3,0)</f>
        <v>S3</v>
      </c>
      <c r="J10404" s="24" t="str">
        <f>VLOOKUP($E10404,Mapping!$A$2:$C$502,2,0)</f>
        <v>Facebook AEO BAU</v>
      </c>
      <c r="K10404" s="24" t="str">
        <f>VLOOKUP(G10404,Mapping!$E$2:$F$246,2,0)</f>
        <v>S2</v>
      </c>
    </row>
    <row r="10405" spans="5:11" x14ac:dyDescent="0.25">
      <c r="E10405" s="5" t="s">
        <v>207</v>
      </c>
      <c r="F10405" s="5" t="s">
        <v>117</v>
      </c>
      <c r="G10405" s="2">
        <v>44432</v>
      </c>
      <c r="H10405" s="5">
        <v>0</v>
      </c>
      <c r="I10405" s="24" t="str">
        <f>VLOOKUP($E10405,Mapping!$A$2:$C$502,3,0)</f>
        <v>Pre</v>
      </c>
      <c r="J10405" s="24" t="str">
        <f>VLOOKUP($E10405,Mapping!$A$2:$C$502,2,0)</f>
        <v>Facebook AEO BAU</v>
      </c>
      <c r="K10405" s="24" t="str">
        <f>VLOOKUP(G10405,Mapping!$E$2:$F$246,2,0)</f>
        <v>S2</v>
      </c>
    </row>
    <row r="10406" spans="5:11" x14ac:dyDescent="0.25">
      <c r="E10406" s="5" t="s">
        <v>208</v>
      </c>
      <c r="F10406" s="5" t="s">
        <v>117</v>
      </c>
      <c r="G10406" s="2">
        <v>44432</v>
      </c>
      <c r="H10406" s="5">
        <v>0</v>
      </c>
      <c r="I10406" s="24" t="str">
        <f>VLOOKUP($E10406,Mapping!$A$2:$C$502,3,0)</f>
        <v>Pre</v>
      </c>
      <c r="J10406" s="24" t="str">
        <f>VLOOKUP($E10406,Mapping!$A$2:$C$502,2,0)</f>
        <v>Facebook VO AAA</v>
      </c>
      <c r="K10406" s="24" t="str">
        <f>VLOOKUP(G10406,Mapping!$E$2:$F$246,2,0)</f>
        <v>S2</v>
      </c>
    </row>
    <row r="10407" spans="5:11" x14ac:dyDescent="0.25">
      <c r="E10407" s="5" t="s">
        <v>209</v>
      </c>
      <c r="F10407" s="5" t="s">
        <v>117</v>
      </c>
      <c r="G10407" s="2">
        <v>44432</v>
      </c>
      <c r="H10407" s="5">
        <v>0</v>
      </c>
      <c r="I10407" s="24" t="str">
        <f>VLOOKUP($E10407,Mapping!$A$2:$C$502,3,0)</f>
        <v>S1</v>
      </c>
      <c r="J10407" s="24" t="str">
        <f>VLOOKUP($E10407,Mapping!$A$2:$C$502,2,0)</f>
        <v>Facebook VO AAA</v>
      </c>
      <c r="K10407" s="24" t="str">
        <f>VLOOKUP(G10407,Mapping!$E$2:$F$246,2,0)</f>
        <v>S2</v>
      </c>
    </row>
    <row r="10408" spans="5:11" x14ac:dyDescent="0.25">
      <c r="E10408" s="5" t="s">
        <v>210</v>
      </c>
      <c r="F10408" s="5" t="s">
        <v>117</v>
      </c>
      <c r="G10408" s="2">
        <v>44432</v>
      </c>
      <c r="H10408" s="5">
        <v>12818.722182503199</v>
      </c>
      <c r="I10408" s="24" t="str">
        <f>VLOOKUP($E10408,Mapping!$A$2:$C$502,3,0)</f>
        <v>S2</v>
      </c>
      <c r="J10408" s="24" t="str">
        <f>VLOOKUP($E10408,Mapping!$A$2:$C$502,2,0)</f>
        <v>Facebook VO AAA</v>
      </c>
      <c r="K10408" s="24" t="str">
        <f>VLOOKUP(G10408,Mapping!$E$2:$F$246,2,0)</f>
        <v>S2</v>
      </c>
    </row>
    <row r="10409" spans="5:11" x14ac:dyDescent="0.25">
      <c r="E10409" s="5" t="s">
        <v>245</v>
      </c>
      <c r="F10409" s="5" t="s">
        <v>117</v>
      </c>
      <c r="G10409" s="2">
        <v>44432</v>
      </c>
      <c r="H10409" s="5">
        <v>0</v>
      </c>
      <c r="I10409" s="24" t="str">
        <f>VLOOKUP($E10409,Mapping!$A$2:$C$502,3,0)</f>
        <v>S3</v>
      </c>
      <c r="J10409" s="24" t="str">
        <f>VLOOKUP($E10409,Mapping!$A$2:$C$502,2,0)</f>
        <v>Facebook VO AAA</v>
      </c>
      <c r="K10409" s="24" t="str">
        <f>VLOOKUP(G10409,Mapping!$E$2:$F$246,2,0)</f>
        <v>S2</v>
      </c>
    </row>
    <row r="10410" spans="5:11" x14ac:dyDescent="0.25">
      <c r="E10410" s="5" t="s">
        <v>211</v>
      </c>
      <c r="F10410" s="5" t="s">
        <v>117</v>
      </c>
      <c r="G10410" s="2">
        <v>44432</v>
      </c>
      <c r="H10410" s="5">
        <v>0</v>
      </c>
      <c r="I10410" s="24" t="str">
        <f>VLOOKUP($E10410,Mapping!$A$2:$C$502,3,0)</f>
        <v>Pre</v>
      </c>
      <c r="J10410" s="24" t="str">
        <f>VLOOKUP($E10410,Mapping!$A$2:$C$502,2,0)</f>
        <v>Facebook VO BAU</v>
      </c>
      <c r="K10410" s="24" t="str">
        <f>VLOOKUP(G10410,Mapping!$E$2:$F$246,2,0)</f>
        <v>S2</v>
      </c>
    </row>
    <row r="10411" spans="5:11" x14ac:dyDescent="0.25">
      <c r="E10411" s="5" t="s">
        <v>212</v>
      </c>
      <c r="F10411" s="5" t="s">
        <v>117</v>
      </c>
      <c r="G10411" s="2">
        <v>44432</v>
      </c>
      <c r="H10411" s="5">
        <v>0</v>
      </c>
      <c r="I10411" s="24" t="str">
        <f>VLOOKUP($E10411,Mapping!$A$2:$C$502,3,0)</f>
        <v>S1</v>
      </c>
      <c r="J10411" s="24" t="str">
        <f>VLOOKUP($E10411,Mapping!$A$2:$C$502,2,0)</f>
        <v>Facebook VO BAU</v>
      </c>
      <c r="K10411" s="24" t="str">
        <f>VLOOKUP(G10411,Mapping!$E$2:$F$246,2,0)</f>
        <v>S2</v>
      </c>
    </row>
    <row r="10412" spans="5:11" x14ac:dyDescent="0.25">
      <c r="E10412" s="5" t="s">
        <v>213</v>
      </c>
      <c r="F10412" s="5" t="s">
        <v>117</v>
      </c>
      <c r="G10412" s="2">
        <v>44432</v>
      </c>
      <c r="H10412" s="5">
        <v>1294.5217291614699</v>
      </c>
      <c r="I10412" s="24" t="str">
        <f>VLOOKUP($E10412,Mapping!$A$2:$C$502,3,0)</f>
        <v>S2</v>
      </c>
      <c r="J10412" s="24" t="str">
        <f>VLOOKUP($E10412,Mapping!$A$2:$C$502,2,0)</f>
        <v>Facebook VO BAU</v>
      </c>
      <c r="K10412" s="24" t="str">
        <f>VLOOKUP(G10412,Mapping!$E$2:$F$246,2,0)</f>
        <v>S2</v>
      </c>
    </row>
    <row r="10413" spans="5:11" x14ac:dyDescent="0.25">
      <c r="E10413" s="5" t="s">
        <v>246</v>
      </c>
      <c r="F10413" s="5" t="s">
        <v>117</v>
      </c>
      <c r="G10413" s="2">
        <v>44432</v>
      </c>
      <c r="H10413" s="5">
        <v>0</v>
      </c>
      <c r="I10413" s="24" t="str">
        <f>VLOOKUP($E10413,Mapping!$A$2:$C$502,3,0)</f>
        <v>S3</v>
      </c>
      <c r="J10413" s="24" t="str">
        <f>VLOOKUP($E10413,Mapping!$A$2:$C$502,2,0)</f>
        <v>Facebook VO BAU</v>
      </c>
      <c r="K10413" s="24" t="str">
        <f>VLOOKUP(G10413,Mapping!$E$2:$F$246,2,0)</f>
        <v>S2</v>
      </c>
    </row>
    <row r="10414" spans="5:11" x14ac:dyDescent="0.25">
      <c r="E10414" s="5" t="s">
        <v>214</v>
      </c>
      <c r="F10414" s="5" t="s">
        <v>117</v>
      </c>
      <c r="G10414" s="2">
        <v>44432</v>
      </c>
      <c r="H10414" s="5">
        <v>0</v>
      </c>
      <c r="I10414" s="24" t="str">
        <f>VLOOKUP($E10414,Mapping!$A$2:$C$502,3,0)</f>
        <v>Pre</v>
      </c>
      <c r="J10414" s="24" t="str">
        <f>VLOOKUP($E10414,Mapping!$A$2:$C$502,2,0)</f>
        <v>Facebook VO Dynamic</v>
      </c>
      <c r="K10414" s="24" t="str">
        <f>VLOOKUP(G10414,Mapping!$E$2:$F$246,2,0)</f>
        <v>S2</v>
      </c>
    </row>
    <row r="10415" spans="5:11" x14ac:dyDescent="0.25">
      <c r="E10415" s="5" t="s">
        <v>215</v>
      </c>
      <c r="F10415" s="5" t="s">
        <v>117</v>
      </c>
      <c r="G10415" s="2">
        <v>44432</v>
      </c>
      <c r="H10415" s="5">
        <v>0</v>
      </c>
      <c r="I10415" s="24" t="str">
        <f>VLOOKUP($E10415,Mapping!$A$2:$C$502,3,0)</f>
        <v>S1</v>
      </c>
      <c r="J10415" s="24" t="str">
        <f>VLOOKUP($E10415,Mapping!$A$2:$C$502,2,0)</f>
        <v>Facebook VO Dynamic</v>
      </c>
      <c r="K10415" s="24" t="str">
        <f>VLOOKUP(G10415,Mapping!$E$2:$F$246,2,0)</f>
        <v>S2</v>
      </c>
    </row>
    <row r="10416" spans="5:11" x14ac:dyDescent="0.25">
      <c r="E10416" s="5" t="s">
        <v>216</v>
      </c>
      <c r="F10416" s="5" t="s">
        <v>117</v>
      </c>
      <c r="G10416" s="2">
        <v>44432</v>
      </c>
      <c r="H10416" s="5">
        <v>0</v>
      </c>
      <c r="I10416" s="24" t="str">
        <f>VLOOKUP($E10416,Mapping!$A$2:$C$502,3,0)</f>
        <v>Pre</v>
      </c>
      <c r="J10416" s="24" t="str">
        <f>VLOOKUP($E10416,Mapping!$A$2:$C$502,2,0)</f>
        <v>Google Display</v>
      </c>
      <c r="K10416" s="24" t="str">
        <f>VLOOKUP(G10416,Mapping!$E$2:$F$246,2,0)</f>
        <v>S2</v>
      </c>
    </row>
    <row r="10417" spans="5:11" x14ac:dyDescent="0.25">
      <c r="E10417" s="5" t="s">
        <v>217</v>
      </c>
      <c r="F10417" s="5" t="s">
        <v>117</v>
      </c>
      <c r="G10417" s="2">
        <v>44432</v>
      </c>
      <c r="H10417" s="5">
        <v>15134.2110286362</v>
      </c>
      <c r="I10417" s="24">
        <f>VLOOKUP($E10417,Mapping!$A$2:$C$502,3,0)</f>
        <v>0</v>
      </c>
      <c r="J10417" s="24" t="str">
        <f>VLOOKUP($E10417,Mapping!$A$2:$C$502,2,0)</f>
        <v>Google Display</v>
      </c>
      <c r="K10417" s="24" t="str">
        <f>VLOOKUP(G10417,Mapping!$E$2:$F$246,2,0)</f>
        <v>S2</v>
      </c>
    </row>
    <row r="10418" spans="5:11" x14ac:dyDescent="0.25">
      <c r="E10418" s="5" t="s">
        <v>229</v>
      </c>
      <c r="F10418" s="5" t="s">
        <v>117</v>
      </c>
      <c r="G10418" s="2">
        <v>44432</v>
      </c>
      <c r="H10418" s="5">
        <v>0</v>
      </c>
      <c r="I10418" s="24">
        <f>VLOOKUP($E10418,Mapping!$A$2:$C$502,3,0)</f>
        <v>0</v>
      </c>
      <c r="J10418" s="24" t="str">
        <f>VLOOKUP($E10418,Mapping!$A$2:$C$502,2,0)</f>
        <v>Google Display</v>
      </c>
      <c r="K10418" s="24" t="str">
        <f>VLOOKUP(G10418,Mapping!$E$2:$F$246,2,0)</f>
        <v>S2</v>
      </c>
    </row>
    <row r="10419" spans="5:11" x14ac:dyDescent="0.25">
      <c r="E10419" s="5" t="s">
        <v>218</v>
      </c>
      <c r="F10419" s="5" t="s">
        <v>117</v>
      </c>
      <c r="G10419" s="2">
        <v>44432</v>
      </c>
      <c r="H10419" s="5">
        <v>0</v>
      </c>
      <c r="I10419" s="24">
        <f>VLOOKUP($E10419,Mapping!$A$2:$C$502,3,0)</f>
        <v>0</v>
      </c>
      <c r="J10419" s="24" t="str">
        <f>VLOOKUP($E10419,Mapping!$A$2:$C$502,2,0)</f>
        <v>Google Display</v>
      </c>
      <c r="K10419" s="24" t="str">
        <f>VLOOKUP(G10419,Mapping!$E$2:$F$246,2,0)</f>
        <v>S2</v>
      </c>
    </row>
    <row r="10420" spans="5:11" x14ac:dyDescent="0.25">
      <c r="E10420" s="5" t="s">
        <v>230</v>
      </c>
      <c r="F10420" s="5" t="s">
        <v>117</v>
      </c>
      <c r="G10420" s="2">
        <v>44432</v>
      </c>
      <c r="H10420" s="5">
        <v>0</v>
      </c>
      <c r="I10420" s="24" t="str">
        <f>VLOOKUP($E10420,Mapping!$A$2:$C$502,3,0)</f>
        <v>S1</v>
      </c>
      <c r="J10420" s="24" t="str">
        <f>VLOOKUP($E10420,Mapping!$A$2:$C$502,2,0)</f>
        <v>Google Display</v>
      </c>
      <c r="K10420" s="24" t="str">
        <f>VLOOKUP(G10420,Mapping!$E$2:$F$246,2,0)</f>
        <v>S2</v>
      </c>
    </row>
    <row r="10421" spans="5:11" x14ac:dyDescent="0.25">
      <c r="E10421" s="5" t="s">
        <v>219</v>
      </c>
      <c r="F10421" s="5" t="s">
        <v>117</v>
      </c>
      <c r="G10421" s="2">
        <v>44432</v>
      </c>
      <c r="H10421" s="5">
        <v>0</v>
      </c>
      <c r="I10421" s="24" t="str">
        <f>VLOOKUP($E10421,Mapping!$A$2:$C$502,3,0)</f>
        <v>Pre</v>
      </c>
      <c r="J10421" s="24" t="str">
        <f>VLOOKUP($E10421,Mapping!$A$2:$C$502,2,0)</f>
        <v>Google Youtube</v>
      </c>
      <c r="K10421" s="24" t="str">
        <f>VLOOKUP(G10421,Mapping!$E$2:$F$246,2,0)</f>
        <v>S2</v>
      </c>
    </row>
    <row r="10422" spans="5:11" x14ac:dyDescent="0.25">
      <c r="E10422" s="5" t="s">
        <v>220</v>
      </c>
      <c r="F10422" s="5" t="s">
        <v>117</v>
      </c>
      <c r="G10422" s="2">
        <v>44432</v>
      </c>
      <c r="H10422" s="5">
        <v>19963.028208768999</v>
      </c>
      <c r="I10422" s="24">
        <f>VLOOKUP($E10422,Mapping!$A$2:$C$502,3,0)</f>
        <v>0</v>
      </c>
      <c r="J10422" s="24" t="str">
        <f>VLOOKUP($E10422,Mapping!$A$2:$C$502,2,0)</f>
        <v>Google Youtube</v>
      </c>
      <c r="K10422" s="24" t="str">
        <f>VLOOKUP(G10422,Mapping!$E$2:$F$246,2,0)</f>
        <v>S2</v>
      </c>
    </row>
    <row r="10423" spans="5:11" x14ac:dyDescent="0.25">
      <c r="E10423" s="5" t="s">
        <v>231</v>
      </c>
      <c r="F10423" s="5" t="s">
        <v>117</v>
      </c>
      <c r="G10423" s="2">
        <v>44432</v>
      </c>
      <c r="H10423" s="5">
        <v>6849.87541565421</v>
      </c>
      <c r="I10423" s="24">
        <f>VLOOKUP($E10423,Mapping!$A$2:$C$502,3,0)</f>
        <v>0</v>
      </c>
      <c r="J10423" s="24" t="str">
        <f>VLOOKUP($E10423,Mapping!$A$2:$C$502,2,0)</f>
        <v>Google Youtube</v>
      </c>
      <c r="K10423" s="24" t="str">
        <f>VLOOKUP(G10423,Mapping!$E$2:$F$246,2,0)</f>
        <v>S2</v>
      </c>
    </row>
    <row r="10424" spans="5:11" x14ac:dyDescent="0.25">
      <c r="E10424" s="5" t="s">
        <v>221</v>
      </c>
      <c r="F10424" s="5" t="s">
        <v>117</v>
      </c>
      <c r="G10424" s="2">
        <v>44432</v>
      </c>
      <c r="H10424" s="5">
        <v>0</v>
      </c>
      <c r="I10424" s="24">
        <f>VLOOKUP($E10424,Mapping!$A$2:$C$502,3,0)</f>
        <v>0</v>
      </c>
      <c r="J10424" s="24" t="str">
        <f>VLOOKUP($E10424,Mapping!$A$2:$C$502,2,0)</f>
        <v>Google Youtube</v>
      </c>
      <c r="K10424" s="24" t="str">
        <f>VLOOKUP(G10424,Mapping!$E$2:$F$246,2,0)</f>
        <v>S2</v>
      </c>
    </row>
    <row r="10425" spans="5:11" x14ac:dyDescent="0.25">
      <c r="E10425" s="5" t="s">
        <v>232</v>
      </c>
      <c r="F10425" s="5" t="s">
        <v>117</v>
      </c>
      <c r="G10425" s="2">
        <v>44432</v>
      </c>
      <c r="H10425" s="5">
        <v>0</v>
      </c>
      <c r="I10425" s="24" t="str">
        <f>VLOOKUP($E10425,Mapping!$A$2:$C$502,3,0)</f>
        <v>S1</v>
      </c>
      <c r="J10425" s="24" t="str">
        <f>VLOOKUP($E10425,Mapping!$A$2:$C$502,2,0)</f>
        <v>Google Youtube</v>
      </c>
      <c r="K10425" s="24" t="str">
        <f>VLOOKUP(G10425,Mapping!$E$2:$F$246,2,0)</f>
        <v>S2</v>
      </c>
    </row>
    <row r="10426" spans="5:11" x14ac:dyDescent="0.25">
      <c r="E10426" s="5" t="s">
        <v>73</v>
      </c>
      <c r="F10426" s="5" t="s">
        <v>117</v>
      </c>
      <c r="G10426" s="2">
        <v>44432</v>
      </c>
      <c r="H10426" s="5">
        <v>282876.95580592903</v>
      </c>
      <c r="I10426" s="24">
        <f>VLOOKUP($E10426,Mapping!$A$2:$C$502,3,0)</f>
        <v>0</v>
      </c>
      <c r="J10426" s="24">
        <f>VLOOKUP($E10426,Mapping!$A$2:$C$502,2,0)</f>
        <v>0</v>
      </c>
      <c r="K10426" s="24" t="str">
        <f>VLOOKUP(G10426,Mapping!$E$2:$F$246,2,0)</f>
        <v>S2</v>
      </c>
    </row>
    <row r="10427" spans="5:11" x14ac:dyDescent="0.25">
      <c r="E10427" s="5" t="s">
        <v>149</v>
      </c>
      <c r="F10427" s="5" t="s">
        <v>117</v>
      </c>
      <c r="G10427" s="2">
        <v>44432</v>
      </c>
      <c r="H10427" s="5">
        <v>0</v>
      </c>
      <c r="I10427" s="24">
        <f>VLOOKUP($E10427,Mapping!$A$2:$C$502,3,0)</f>
        <v>0</v>
      </c>
      <c r="J10427" s="24" t="str">
        <f>VLOOKUP($E10427,Mapping!$A$2:$C$502,2,0)</f>
        <v>Event After Effect</v>
      </c>
      <c r="K10427" s="24" t="str">
        <f>VLOOKUP(G10427,Mapping!$E$2:$F$246,2,0)</f>
        <v>S2</v>
      </c>
    </row>
    <row r="10428" spans="5:11" x14ac:dyDescent="0.25">
      <c r="E10428" s="5" t="s">
        <v>150</v>
      </c>
      <c r="F10428" s="5" t="s">
        <v>117</v>
      </c>
      <c r="G10428" s="2">
        <v>44432</v>
      </c>
      <c r="H10428" s="5">
        <v>0</v>
      </c>
      <c r="I10428" s="24">
        <f>VLOOKUP($E10428,Mapping!$A$2:$C$502,3,0)</f>
        <v>0</v>
      </c>
      <c r="J10428" s="24" t="str">
        <f>VLOOKUP($E10428,Mapping!$A$2:$C$502,2,0)</f>
        <v>Internal Event</v>
      </c>
      <c r="K10428" s="24" t="str">
        <f>VLOOKUP(G10428,Mapping!$E$2:$F$246,2,0)</f>
        <v>S2</v>
      </c>
    </row>
    <row r="10429" spans="5:11" x14ac:dyDescent="0.25">
      <c r="E10429" s="5" t="s">
        <v>151</v>
      </c>
      <c r="F10429" s="5" t="s">
        <v>117</v>
      </c>
      <c r="G10429" s="2">
        <v>44432</v>
      </c>
      <c r="H10429" s="5">
        <v>0</v>
      </c>
      <c r="I10429" s="24">
        <f>VLOOKUP($E10429,Mapping!$A$2:$C$502,3,0)</f>
        <v>0</v>
      </c>
      <c r="J10429" s="24" t="str">
        <f>VLOOKUP($E10429,Mapping!$A$2:$C$502,2,0)</f>
        <v>Internal Event</v>
      </c>
      <c r="K10429" s="24" t="str">
        <f>VLOOKUP(G10429,Mapping!$E$2:$F$246,2,0)</f>
        <v>S2</v>
      </c>
    </row>
    <row r="10430" spans="5:11" x14ac:dyDescent="0.25">
      <c r="E10430" s="5" t="s">
        <v>152</v>
      </c>
      <c r="F10430" s="5" t="s">
        <v>117</v>
      </c>
      <c r="G10430" s="2">
        <v>44432</v>
      </c>
      <c r="H10430" s="5">
        <v>0</v>
      </c>
      <c r="I10430" s="24">
        <f>VLOOKUP($E10430,Mapping!$A$2:$C$502,3,0)</f>
        <v>0</v>
      </c>
      <c r="J10430" s="24" t="str">
        <f>VLOOKUP($E10430,Mapping!$A$2:$C$502,2,0)</f>
        <v>Internal Event</v>
      </c>
      <c r="K10430" s="24" t="str">
        <f>VLOOKUP(G10430,Mapping!$E$2:$F$246,2,0)</f>
        <v>S2</v>
      </c>
    </row>
    <row r="10431" spans="5:11" x14ac:dyDescent="0.25">
      <c r="E10431" s="5" t="s">
        <v>153</v>
      </c>
      <c r="F10431" s="5" t="s">
        <v>117</v>
      </c>
      <c r="G10431" s="2">
        <v>44432</v>
      </c>
      <c r="H10431" s="5">
        <v>0</v>
      </c>
      <c r="I10431" s="24">
        <f>VLOOKUP($E10431,Mapping!$A$2:$C$502,3,0)</f>
        <v>0</v>
      </c>
      <c r="J10431" s="24" t="str">
        <f>VLOOKUP($E10431,Mapping!$A$2:$C$502,2,0)</f>
        <v>Monday Effect</v>
      </c>
      <c r="K10431" s="24" t="str">
        <f>VLOOKUP(G10431,Mapping!$E$2:$F$246,2,0)</f>
        <v>S2</v>
      </c>
    </row>
    <row r="10432" spans="5:11" x14ac:dyDescent="0.25">
      <c r="E10432" s="5" t="s">
        <v>154</v>
      </c>
      <c r="F10432" s="5" t="s">
        <v>117</v>
      </c>
      <c r="G10432" s="2">
        <v>44432</v>
      </c>
      <c r="H10432" s="5">
        <v>0</v>
      </c>
      <c r="I10432" s="24">
        <f>VLOOKUP($E10432,Mapping!$A$2:$C$502,3,0)</f>
        <v>0</v>
      </c>
      <c r="J10432" s="24" t="str">
        <f>VLOOKUP($E10432,Mapping!$A$2:$C$502,2,0)</f>
        <v>New Content</v>
      </c>
      <c r="K10432" s="24" t="str">
        <f>VLOOKUP(G10432,Mapping!$E$2:$F$246,2,0)</f>
        <v>S2</v>
      </c>
    </row>
    <row r="10433" spans="5:11" x14ac:dyDescent="0.25">
      <c r="E10433" s="5" t="s">
        <v>155</v>
      </c>
      <c r="F10433" s="5" t="s">
        <v>117</v>
      </c>
      <c r="G10433" s="2">
        <v>44432</v>
      </c>
      <c r="H10433" s="5">
        <v>0</v>
      </c>
      <c r="I10433" s="24">
        <f>VLOOKUP($E10433,Mapping!$A$2:$C$502,3,0)</f>
        <v>0</v>
      </c>
      <c r="J10433" s="24" t="str">
        <f>VLOOKUP($E10433,Mapping!$A$2:$C$502,2,0)</f>
        <v>Internal Event</v>
      </c>
      <c r="K10433" s="24" t="str">
        <f>VLOOKUP(G10433,Mapping!$E$2:$F$246,2,0)</f>
        <v>S2</v>
      </c>
    </row>
    <row r="10434" spans="5:11" x14ac:dyDescent="0.25">
      <c r="E10434" s="5" t="s">
        <v>156</v>
      </c>
      <c r="F10434" s="5" t="s">
        <v>117</v>
      </c>
      <c r="G10434" s="2">
        <v>44432</v>
      </c>
      <c r="H10434" s="5">
        <v>0</v>
      </c>
      <c r="I10434" s="24">
        <f>VLOOKUP($E10434,Mapping!$A$2:$C$502,3,0)</f>
        <v>0</v>
      </c>
      <c r="J10434" s="24" t="str">
        <f>VLOOKUP($E10434,Mapping!$A$2:$C$502,2,0)</f>
        <v>Internal Event</v>
      </c>
      <c r="K10434" s="24" t="str">
        <f>VLOOKUP(G10434,Mapping!$E$2:$F$246,2,0)</f>
        <v>S2</v>
      </c>
    </row>
    <row r="10435" spans="5:11" x14ac:dyDescent="0.25">
      <c r="E10435" s="5" t="s">
        <v>233</v>
      </c>
      <c r="F10435" s="5" t="s">
        <v>117</v>
      </c>
      <c r="G10435" s="2">
        <v>44432</v>
      </c>
      <c r="H10435" s="5">
        <v>2.2114616370036699E-8</v>
      </c>
      <c r="I10435" s="24" t="str">
        <f>VLOOKUP($E10435,Mapping!$A$2:$C$502,3,0)</f>
        <v>S2</v>
      </c>
      <c r="J10435" s="24" t="str">
        <f>VLOOKUP($E10435,Mapping!$A$2:$C$502,2,0)</f>
        <v>Reddit</v>
      </c>
      <c r="K10435" s="24" t="str">
        <f>VLOOKUP(G10435,Mapping!$E$2:$F$246,2,0)</f>
        <v>S2</v>
      </c>
    </row>
    <row r="10436" spans="5:11" x14ac:dyDescent="0.25">
      <c r="E10436" s="5" t="s">
        <v>158</v>
      </c>
      <c r="F10436" s="5" t="s">
        <v>117</v>
      </c>
      <c r="G10436" s="2">
        <v>44432</v>
      </c>
      <c r="H10436" s="5">
        <v>0</v>
      </c>
      <c r="I10436" s="24">
        <f>VLOOKUP($E10436,Mapping!$A$2:$C$502,3,0)</f>
        <v>0</v>
      </c>
      <c r="J10436" s="24" t="str">
        <f>VLOOKUP($E10436,Mapping!$A$2:$C$502,2,0)</f>
        <v>Internal Event</v>
      </c>
      <c r="K10436" s="24" t="str">
        <f>VLOOKUP(G10436,Mapping!$E$2:$F$246,2,0)</f>
        <v>S2</v>
      </c>
    </row>
    <row r="10437" spans="5:11" x14ac:dyDescent="0.25">
      <c r="E10437" s="5" t="s">
        <v>159</v>
      </c>
      <c r="F10437" s="5" t="s">
        <v>117</v>
      </c>
      <c r="G10437" s="2">
        <v>44432</v>
      </c>
      <c r="H10437" s="5">
        <v>0</v>
      </c>
      <c r="I10437" s="24">
        <f>VLOOKUP($E10437,Mapping!$A$2:$C$502,3,0)</f>
        <v>0</v>
      </c>
      <c r="J10437" s="24" t="str">
        <f>VLOOKUP($E10437,Mapping!$A$2:$C$502,2,0)</f>
        <v>Event After Effect</v>
      </c>
      <c r="K10437" s="24" t="str">
        <f>VLOOKUP(G10437,Mapping!$E$2:$F$246,2,0)</f>
        <v>S2</v>
      </c>
    </row>
    <row r="10438" spans="5:11" x14ac:dyDescent="0.25">
      <c r="E10438" s="5" t="s">
        <v>160</v>
      </c>
      <c r="F10438" s="5" t="s">
        <v>117</v>
      </c>
      <c r="G10438" s="2">
        <v>44432</v>
      </c>
      <c r="H10438" s="5">
        <v>0</v>
      </c>
      <c r="I10438" s="24">
        <f>VLOOKUP($E10438,Mapping!$A$2:$C$502,3,0)</f>
        <v>0</v>
      </c>
      <c r="J10438" s="24" t="str">
        <f>VLOOKUP($E10438,Mapping!$A$2:$C$502,2,0)</f>
        <v>Event After Effect</v>
      </c>
      <c r="K10438" s="24" t="str">
        <f>VLOOKUP(G10438,Mapping!$E$2:$F$246,2,0)</f>
        <v>S2</v>
      </c>
    </row>
    <row r="10439" spans="5:11" x14ac:dyDescent="0.25">
      <c r="E10439" s="5" t="s">
        <v>161</v>
      </c>
      <c r="F10439" s="5" t="s">
        <v>117</v>
      </c>
      <c r="G10439" s="2">
        <v>44432</v>
      </c>
      <c r="H10439" s="5">
        <v>0</v>
      </c>
      <c r="I10439" s="24">
        <f>VLOOKUP($E10439,Mapping!$A$2:$C$502,3,0)</f>
        <v>0</v>
      </c>
      <c r="J10439" s="24" t="str">
        <f>VLOOKUP($E10439,Mapping!$A$2:$C$502,2,0)</f>
        <v>Internal Event</v>
      </c>
      <c r="K10439" s="24" t="str">
        <f>VLOOKUP(G10439,Mapping!$E$2:$F$246,2,0)</f>
        <v>S2</v>
      </c>
    </row>
    <row r="10440" spans="5:11" x14ac:dyDescent="0.25">
      <c r="E10440" s="5" t="s">
        <v>162</v>
      </c>
      <c r="F10440" s="5" t="s">
        <v>117</v>
      </c>
      <c r="G10440" s="2">
        <v>44432</v>
      </c>
      <c r="H10440" s="5">
        <v>-30394.747551451699</v>
      </c>
      <c r="I10440" s="24">
        <f>VLOOKUP($E10440,Mapping!$A$2:$C$502,3,0)</f>
        <v>0</v>
      </c>
      <c r="J10440" s="24" t="str">
        <f>VLOOKUP($E10440,Mapping!$A$2:$C$502,2,0)</f>
        <v>Tuesday Effect</v>
      </c>
      <c r="K10440" s="24" t="str">
        <f>VLOOKUP(G10440,Mapping!$E$2:$F$246,2,0)</f>
        <v>S2</v>
      </c>
    </row>
    <row r="10441" spans="5:11" x14ac:dyDescent="0.25">
      <c r="E10441" s="5" t="s">
        <v>222</v>
      </c>
      <c r="F10441" s="5" t="s">
        <v>117</v>
      </c>
      <c r="G10441" s="2">
        <v>44432</v>
      </c>
      <c r="H10441" s="5">
        <v>0</v>
      </c>
      <c r="I10441" s="24" t="str">
        <f>VLOOKUP($E10441,Mapping!$A$2:$C$502,3,0)</f>
        <v>Pre</v>
      </c>
      <c r="J10441" s="24" t="str">
        <f>VLOOKUP($E10441,Mapping!$A$2:$C$502,2,0)</f>
        <v>Unity</v>
      </c>
      <c r="K10441" s="24" t="str">
        <f>VLOOKUP(G10441,Mapping!$E$2:$F$246,2,0)</f>
        <v>S2</v>
      </c>
    </row>
    <row r="10442" spans="5:11" x14ac:dyDescent="0.25">
      <c r="E10442" s="5" t="s">
        <v>234</v>
      </c>
      <c r="F10442" s="5" t="s">
        <v>117</v>
      </c>
      <c r="G10442" s="2">
        <v>44432</v>
      </c>
      <c r="H10442" s="5">
        <v>0</v>
      </c>
      <c r="I10442" s="24" t="str">
        <f>VLOOKUP($E10442,Mapping!$A$2:$C$502,3,0)</f>
        <v>S1</v>
      </c>
      <c r="J10442" s="24" t="str">
        <f>VLOOKUP($E10442,Mapping!$A$2:$C$502,2,0)</f>
        <v>Unity</v>
      </c>
      <c r="K10442" s="24" t="str">
        <f>VLOOKUP(G10442,Mapping!$E$2:$F$246,2,0)</f>
        <v>S2</v>
      </c>
    </row>
    <row r="10443" spans="5:11" x14ac:dyDescent="0.25">
      <c r="E10443" s="5" t="s">
        <v>235</v>
      </c>
      <c r="F10443" s="5" t="s">
        <v>117</v>
      </c>
      <c r="G10443" s="2">
        <v>44432</v>
      </c>
      <c r="H10443" s="5">
        <v>1417.5209102604199</v>
      </c>
      <c r="I10443" s="24" t="str">
        <f>VLOOKUP($E10443,Mapping!$A$2:$C$502,3,0)</f>
        <v>S2</v>
      </c>
      <c r="J10443" s="24" t="str">
        <f>VLOOKUP($E10443,Mapping!$A$2:$C$502,2,0)</f>
        <v>Unity</v>
      </c>
      <c r="K10443" s="24" t="str">
        <f>VLOOKUP(G10443,Mapping!$E$2:$F$246,2,0)</f>
        <v>S2</v>
      </c>
    </row>
    <row r="10444" spans="5:11" x14ac:dyDescent="0.25">
      <c r="E10444" s="5" t="s">
        <v>247</v>
      </c>
      <c r="F10444" s="5" t="s">
        <v>117</v>
      </c>
      <c r="G10444" s="2">
        <v>44432</v>
      </c>
      <c r="H10444" s="5">
        <v>0</v>
      </c>
      <c r="I10444" s="24" t="str">
        <f>VLOOKUP($E10444,Mapping!$A$2:$C$502,3,0)</f>
        <v>S3</v>
      </c>
      <c r="J10444" s="24" t="str">
        <f>VLOOKUP($E10444,Mapping!$A$2:$C$502,2,0)</f>
        <v>Unity</v>
      </c>
      <c r="K10444" s="24" t="str">
        <f>VLOOKUP(G10444,Mapping!$E$2:$F$246,2,0)</f>
        <v>S2</v>
      </c>
    </row>
    <row r="10445" spans="5:11" x14ac:dyDescent="0.25">
      <c r="E10445" s="5" t="s">
        <v>200</v>
      </c>
      <c r="F10445" s="5" t="s">
        <v>117</v>
      </c>
      <c r="G10445" s="2">
        <v>44433</v>
      </c>
      <c r="H10445" s="5">
        <v>1297.3047477206901</v>
      </c>
      <c r="I10445" s="24">
        <f>VLOOKUP($E10445,Mapping!$A$2:$C$502,3,0)</f>
        <v>0</v>
      </c>
      <c r="J10445" s="24" t="str">
        <f>VLOOKUP($E10445,Mapping!$A$2:$C$502,2,0)</f>
        <v>Apple Search</v>
      </c>
      <c r="K10445" s="24" t="str">
        <f>VLOOKUP(G10445,Mapping!$E$2:$F$246,2,0)</f>
        <v>S2</v>
      </c>
    </row>
    <row r="10446" spans="5:11" x14ac:dyDescent="0.25">
      <c r="E10446" s="5" t="s">
        <v>227</v>
      </c>
      <c r="F10446" s="5" t="s">
        <v>117</v>
      </c>
      <c r="G10446" s="2">
        <v>44433</v>
      </c>
      <c r="H10446" s="5">
        <v>11687.510875763101</v>
      </c>
      <c r="I10446" s="24">
        <f>VLOOKUP($E10446,Mapping!$A$2:$C$502,3,0)</f>
        <v>0</v>
      </c>
      <c r="J10446" s="24" t="str">
        <f>VLOOKUP($E10446,Mapping!$A$2:$C$502,2,0)</f>
        <v>Applovin Rewarded</v>
      </c>
      <c r="K10446" s="24" t="str">
        <f>VLOOKUP(G10446,Mapping!$E$2:$F$246,2,0)</f>
        <v>S2</v>
      </c>
    </row>
    <row r="10447" spans="5:11" x14ac:dyDescent="0.25">
      <c r="E10447" s="5" t="s">
        <v>201</v>
      </c>
      <c r="F10447" s="5" t="s">
        <v>117</v>
      </c>
      <c r="G10447" s="2">
        <v>44433</v>
      </c>
      <c r="H10447" s="5">
        <v>5432.5440577659701</v>
      </c>
      <c r="I10447" s="24">
        <f>VLOOKUP($E10447,Mapping!$A$2:$C$502,3,0)</f>
        <v>0</v>
      </c>
      <c r="J10447" s="24" t="str">
        <f>VLOOKUP($E10447,Mapping!$A$2:$C$502,2,0)</f>
        <v>Applovin Video</v>
      </c>
      <c r="K10447" s="24" t="str">
        <f>VLOOKUP(G10447,Mapping!$E$2:$F$246,2,0)</f>
        <v>S2</v>
      </c>
    </row>
    <row r="10448" spans="5:11" x14ac:dyDescent="0.25">
      <c r="E10448" s="5" t="s">
        <v>143</v>
      </c>
      <c r="F10448" s="5" t="s">
        <v>117</v>
      </c>
      <c r="G10448" s="2">
        <v>44433</v>
      </c>
      <c r="H10448" s="5">
        <v>0</v>
      </c>
      <c r="I10448" s="24">
        <f>VLOOKUP($E10448,Mapping!$A$2:$C$502,3,0)</f>
        <v>0</v>
      </c>
      <c r="J10448" s="24" t="str">
        <f>VLOOKUP($E10448,Mapping!$A$2:$C$502,2,0)</f>
        <v>Bug Fix</v>
      </c>
      <c r="K10448" s="24" t="str">
        <f>VLOOKUP(G10448,Mapping!$E$2:$F$246,2,0)</f>
        <v>S2</v>
      </c>
    </row>
    <row r="10449" spans="5:11" x14ac:dyDescent="0.25">
      <c r="E10449" s="5" t="s">
        <v>144</v>
      </c>
      <c r="F10449" s="5" t="s">
        <v>117</v>
      </c>
      <c r="G10449" s="2">
        <v>44433</v>
      </c>
      <c r="H10449" s="5">
        <v>0</v>
      </c>
      <c r="I10449" s="24">
        <f>VLOOKUP($E10449,Mapping!$A$2:$C$502,3,0)</f>
        <v>0</v>
      </c>
      <c r="J10449" s="24" t="str">
        <f>VLOOKUP($E10449,Mapping!$A$2:$C$502,2,0)</f>
        <v>Bug Fix</v>
      </c>
      <c r="K10449" s="24" t="str">
        <f>VLOOKUP(G10449,Mapping!$E$2:$F$246,2,0)</f>
        <v>S2</v>
      </c>
    </row>
    <row r="10450" spans="5:11" x14ac:dyDescent="0.25">
      <c r="E10450" s="5" t="s">
        <v>226</v>
      </c>
      <c r="F10450" s="5" t="s">
        <v>117</v>
      </c>
      <c r="G10450" s="2">
        <v>44433</v>
      </c>
      <c r="H10450" s="5">
        <v>0</v>
      </c>
      <c r="I10450" s="24">
        <f>VLOOKUP($E10450,Mapping!$A$2:$C$502,3,0)</f>
        <v>0</v>
      </c>
      <c r="J10450" s="24" t="str">
        <f>VLOOKUP($E10450,Mapping!$A$2:$C$502,2,0)</f>
        <v>Bug Fix</v>
      </c>
      <c r="K10450" s="24" t="str">
        <f>VLOOKUP(G10450,Mapping!$E$2:$F$246,2,0)</f>
        <v>S2</v>
      </c>
    </row>
    <row r="10451" spans="5:11" x14ac:dyDescent="0.25">
      <c r="E10451" s="5" t="s">
        <v>146</v>
      </c>
      <c r="F10451" s="5" t="s">
        <v>117</v>
      </c>
      <c r="G10451" s="2">
        <v>44433</v>
      </c>
      <c r="H10451" s="5">
        <v>0</v>
      </c>
      <c r="I10451" s="24">
        <f>VLOOKUP($E10451,Mapping!$A$2:$C$502,3,0)</f>
        <v>0</v>
      </c>
      <c r="J10451" s="24" t="str">
        <f>VLOOKUP($E10451,Mapping!$A$2:$C$502,2,0)</f>
        <v>Event After Effect</v>
      </c>
      <c r="K10451" s="24" t="str">
        <f>VLOOKUP(G10451,Mapping!$E$2:$F$246,2,0)</f>
        <v>S2</v>
      </c>
    </row>
    <row r="10452" spans="5:11" x14ac:dyDescent="0.25">
      <c r="E10452" s="5" t="s">
        <v>228</v>
      </c>
      <c r="F10452" s="5" t="s">
        <v>117</v>
      </c>
      <c r="G10452" s="2">
        <v>44433</v>
      </c>
      <c r="H10452" s="5">
        <v>3687.8852222507198</v>
      </c>
      <c r="I10452" s="24">
        <f>VLOOKUP($E10452,Mapping!$A$2:$C$502,3,0)</f>
        <v>0</v>
      </c>
      <c r="J10452" s="24" t="str">
        <f>VLOOKUP($E10452,Mapping!$A$2:$C$502,2,0)</f>
        <v>Bytedance Global</v>
      </c>
      <c r="K10452" s="24" t="str">
        <f>VLOOKUP(G10452,Mapping!$E$2:$F$246,2,0)</f>
        <v>S2</v>
      </c>
    </row>
    <row r="10453" spans="5:11" x14ac:dyDescent="0.25">
      <c r="E10453" s="5" t="s">
        <v>180</v>
      </c>
      <c r="F10453" s="5" t="s">
        <v>117</v>
      </c>
      <c r="G10453" s="2">
        <v>44433</v>
      </c>
      <c r="H10453" s="5">
        <v>-10907.736234600399</v>
      </c>
      <c r="I10453" s="24">
        <f>VLOOKUP($E10453,Mapping!$A$2:$C$502,3,0)</f>
        <v>0</v>
      </c>
      <c r="J10453" s="24" t="str">
        <f>VLOOKUP($E10453,Mapping!$A$2:$C$502,2,0)</f>
        <v>Lords Mobile</v>
      </c>
      <c r="K10453" s="24" t="str">
        <f>VLOOKUP(G10453,Mapping!$E$2:$F$246,2,0)</f>
        <v>S2</v>
      </c>
    </row>
    <row r="10454" spans="5:11" x14ac:dyDescent="0.25">
      <c r="E10454" s="5" t="s">
        <v>181</v>
      </c>
      <c r="F10454" s="5" t="s">
        <v>117</v>
      </c>
      <c r="G10454" s="2">
        <v>44433</v>
      </c>
      <c r="H10454" s="5">
        <v>-2904.8973886562098</v>
      </c>
      <c r="I10454" s="24">
        <f>VLOOKUP($E10454,Mapping!$A$2:$C$502,3,0)</f>
        <v>0</v>
      </c>
      <c r="J10454" s="24" t="str">
        <f>VLOOKUP($E10454,Mapping!$A$2:$C$502,2,0)</f>
        <v>Rise of Kingdom</v>
      </c>
      <c r="K10454" s="24" t="str">
        <f>VLOOKUP(G10454,Mapping!$E$2:$F$246,2,0)</f>
        <v>S2</v>
      </c>
    </row>
    <row r="10455" spans="5:11" x14ac:dyDescent="0.25">
      <c r="E10455" s="5" t="s">
        <v>182</v>
      </c>
      <c r="F10455" s="5" t="s">
        <v>117</v>
      </c>
      <c r="G10455" s="2">
        <v>44433</v>
      </c>
      <c r="H10455" s="5">
        <v>-4927.7406714343797</v>
      </c>
      <c r="I10455" s="24">
        <f>VLOOKUP($E10455,Mapping!$A$2:$C$502,3,0)</f>
        <v>0</v>
      </c>
      <c r="J10455" s="24" t="str">
        <f>VLOOKUP($E10455,Mapping!$A$2:$C$502,2,0)</f>
        <v>West Game</v>
      </c>
      <c r="K10455" s="24" t="str">
        <f>VLOOKUP(G10455,Mapping!$E$2:$F$246,2,0)</f>
        <v>S2</v>
      </c>
    </row>
    <row r="10456" spans="5:11" x14ac:dyDescent="0.25">
      <c r="E10456" s="5" t="s">
        <v>148</v>
      </c>
      <c r="F10456" s="5" t="s">
        <v>117</v>
      </c>
      <c r="G10456" s="2">
        <v>44433</v>
      </c>
      <c r="H10456" s="5">
        <v>0</v>
      </c>
      <c r="I10456" s="24">
        <f>VLOOKUP($E10456,Mapping!$A$2:$C$502,3,0)</f>
        <v>0</v>
      </c>
      <c r="J10456" s="24" t="str">
        <f>VLOOKUP($E10456,Mapping!$A$2:$C$502,2,0)</f>
        <v>Event After Effect</v>
      </c>
      <c r="K10456" s="24" t="str">
        <f>VLOOKUP(G10456,Mapping!$E$2:$F$246,2,0)</f>
        <v>S2</v>
      </c>
    </row>
    <row r="10457" spans="5:11" x14ac:dyDescent="0.25">
      <c r="E10457" s="5" t="s">
        <v>202</v>
      </c>
      <c r="F10457" s="5" t="s">
        <v>117</v>
      </c>
      <c r="G10457" s="2">
        <v>44433</v>
      </c>
      <c r="H10457" s="5">
        <v>0</v>
      </c>
      <c r="I10457" s="24" t="str">
        <f>VLOOKUP($E10457,Mapping!$A$2:$C$502,3,0)</f>
        <v>S1</v>
      </c>
      <c r="J10457" s="24" t="str">
        <f>VLOOKUP($E10457,Mapping!$A$2:$C$502,2,0)</f>
        <v>Facebook AEO AAA</v>
      </c>
      <c r="K10457" s="24" t="str">
        <f>VLOOKUP(G10457,Mapping!$E$2:$F$246,2,0)</f>
        <v>S2</v>
      </c>
    </row>
    <row r="10458" spans="5:11" x14ac:dyDescent="0.25">
      <c r="E10458" s="5" t="s">
        <v>203</v>
      </c>
      <c r="F10458" s="5" t="s">
        <v>117</v>
      </c>
      <c r="G10458" s="2">
        <v>44433</v>
      </c>
      <c r="H10458" s="5">
        <v>1175.3483626065499</v>
      </c>
      <c r="I10458" s="24" t="str">
        <f>VLOOKUP($E10458,Mapping!$A$2:$C$502,3,0)</f>
        <v>S2</v>
      </c>
      <c r="J10458" s="24" t="str">
        <f>VLOOKUP($E10458,Mapping!$A$2:$C$502,2,0)</f>
        <v>Facebook AEO AAA</v>
      </c>
      <c r="K10458" s="24" t="str">
        <f>VLOOKUP(G10458,Mapping!$E$2:$F$246,2,0)</f>
        <v>S2</v>
      </c>
    </row>
    <row r="10459" spans="5:11" x14ac:dyDescent="0.25">
      <c r="E10459" s="5" t="s">
        <v>243</v>
      </c>
      <c r="F10459" s="5" t="s">
        <v>117</v>
      </c>
      <c r="G10459" s="2">
        <v>44433</v>
      </c>
      <c r="H10459" s="5">
        <v>0</v>
      </c>
      <c r="I10459" s="24" t="str">
        <f>VLOOKUP($E10459,Mapping!$A$2:$C$502,3,0)</f>
        <v>S3</v>
      </c>
      <c r="J10459" s="24" t="str">
        <f>VLOOKUP($E10459,Mapping!$A$2:$C$502,2,0)</f>
        <v>Facebook AEO AAA</v>
      </c>
      <c r="K10459" s="24" t="str">
        <f>VLOOKUP(G10459,Mapping!$E$2:$F$246,2,0)</f>
        <v>S2</v>
      </c>
    </row>
    <row r="10460" spans="5:11" x14ac:dyDescent="0.25">
      <c r="E10460" s="5" t="s">
        <v>204</v>
      </c>
      <c r="F10460" s="5" t="s">
        <v>117</v>
      </c>
      <c r="G10460" s="2">
        <v>44433</v>
      </c>
      <c r="H10460" s="5">
        <v>0</v>
      </c>
      <c r="I10460" s="24" t="str">
        <f>VLOOKUP($E10460,Mapping!$A$2:$C$502,3,0)</f>
        <v>Pre</v>
      </c>
      <c r="J10460" s="24" t="str">
        <f>VLOOKUP($E10460,Mapping!$A$2:$C$502,2,0)</f>
        <v>Facebook AEO AAA</v>
      </c>
      <c r="K10460" s="24" t="str">
        <f>VLOOKUP(G10460,Mapping!$E$2:$F$246,2,0)</f>
        <v>S2</v>
      </c>
    </row>
    <row r="10461" spans="5:11" x14ac:dyDescent="0.25">
      <c r="E10461" s="5" t="s">
        <v>205</v>
      </c>
      <c r="F10461" s="5" t="s">
        <v>117</v>
      </c>
      <c r="G10461" s="2">
        <v>44433</v>
      </c>
      <c r="H10461" s="5">
        <v>0</v>
      </c>
      <c r="I10461" s="24" t="str">
        <f>VLOOKUP($E10461,Mapping!$A$2:$C$502,3,0)</f>
        <v>S1</v>
      </c>
      <c r="J10461" s="24" t="str">
        <f>VLOOKUP($E10461,Mapping!$A$2:$C$502,2,0)</f>
        <v>Facebook AEO BAU</v>
      </c>
      <c r="K10461" s="24" t="str">
        <f>VLOOKUP(G10461,Mapping!$E$2:$F$246,2,0)</f>
        <v>S2</v>
      </c>
    </row>
    <row r="10462" spans="5:11" x14ac:dyDescent="0.25">
      <c r="E10462" s="5" t="s">
        <v>206</v>
      </c>
      <c r="F10462" s="5" t="s">
        <v>117</v>
      </c>
      <c r="G10462" s="2">
        <v>44433</v>
      </c>
      <c r="H10462" s="5">
        <v>8266.4644986587791</v>
      </c>
      <c r="I10462" s="24" t="str">
        <f>VLOOKUP($E10462,Mapping!$A$2:$C$502,3,0)</f>
        <v>S2</v>
      </c>
      <c r="J10462" s="24" t="str">
        <f>VLOOKUP($E10462,Mapping!$A$2:$C$502,2,0)</f>
        <v>Facebook AEO BAU</v>
      </c>
      <c r="K10462" s="24" t="str">
        <f>VLOOKUP(G10462,Mapping!$E$2:$F$246,2,0)</f>
        <v>S2</v>
      </c>
    </row>
    <row r="10463" spans="5:11" x14ac:dyDescent="0.25">
      <c r="E10463" s="5" t="s">
        <v>244</v>
      </c>
      <c r="F10463" s="5" t="s">
        <v>117</v>
      </c>
      <c r="G10463" s="2">
        <v>44433</v>
      </c>
      <c r="H10463" s="5">
        <v>0</v>
      </c>
      <c r="I10463" s="24" t="str">
        <f>VLOOKUP($E10463,Mapping!$A$2:$C$502,3,0)</f>
        <v>S3</v>
      </c>
      <c r="J10463" s="24" t="str">
        <f>VLOOKUP($E10463,Mapping!$A$2:$C$502,2,0)</f>
        <v>Facebook AEO BAU</v>
      </c>
      <c r="K10463" s="24" t="str">
        <f>VLOOKUP(G10463,Mapping!$E$2:$F$246,2,0)</f>
        <v>S2</v>
      </c>
    </row>
    <row r="10464" spans="5:11" x14ac:dyDescent="0.25">
      <c r="E10464" s="5" t="s">
        <v>207</v>
      </c>
      <c r="F10464" s="5" t="s">
        <v>117</v>
      </c>
      <c r="G10464" s="2">
        <v>44433</v>
      </c>
      <c r="H10464" s="5">
        <v>0</v>
      </c>
      <c r="I10464" s="24" t="str">
        <f>VLOOKUP($E10464,Mapping!$A$2:$C$502,3,0)</f>
        <v>Pre</v>
      </c>
      <c r="J10464" s="24" t="str">
        <f>VLOOKUP($E10464,Mapping!$A$2:$C$502,2,0)</f>
        <v>Facebook AEO BAU</v>
      </c>
      <c r="K10464" s="24" t="str">
        <f>VLOOKUP(G10464,Mapping!$E$2:$F$246,2,0)</f>
        <v>S2</v>
      </c>
    </row>
    <row r="10465" spans="5:11" x14ac:dyDescent="0.25">
      <c r="E10465" s="5" t="s">
        <v>208</v>
      </c>
      <c r="F10465" s="5" t="s">
        <v>117</v>
      </c>
      <c r="G10465" s="2">
        <v>44433</v>
      </c>
      <c r="H10465" s="5">
        <v>0</v>
      </c>
      <c r="I10465" s="24" t="str">
        <f>VLOOKUP($E10465,Mapping!$A$2:$C$502,3,0)</f>
        <v>Pre</v>
      </c>
      <c r="J10465" s="24" t="str">
        <f>VLOOKUP($E10465,Mapping!$A$2:$C$502,2,0)</f>
        <v>Facebook VO AAA</v>
      </c>
      <c r="K10465" s="24" t="str">
        <f>VLOOKUP(G10465,Mapping!$E$2:$F$246,2,0)</f>
        <v>S2</v>
      </c>
    </row>
    <row r="10466" spans="5:11" x14ac:dyDescent="0.25">
      <c r="E10466" s="5" t="s">
        <v>209</v>
      </c>
      <c r="F10466" s="5" t="s">
        <v>117</v>
      </c>
      <c r="G10466" s="2">
        <v>44433</v>
      </c>
      <c r="H10466" s="5">
        <v>0</v>
      </c>
      <c r="I10466" s="24" t="str">
        <f>VLOOKUP($E10466,Mapping!$A$2:$C$502,3,0)</f>
        <v>S1</v>
      </c>
      <c r="J10466" s="24" t="str">
        <f>VLOOKUP($E10466,Mapping!$A$2:$C$502,2,0)</f>
        <v>Facebook VO AAA</v>
      </c>
      <c r="K10466" s="24" t="str">
        <f>VLOOKUP(G10466,Mapping!$E$2:$F$246,2,0)</f>
        <v>S2</v>
      </c>
    </row>
    <row r="10467" spans="5:11" x14ac:dyDescent="0.25">
      <c r="E10467" s="5" t="s">
        <v>210</v>
      </c>
      <c r="F10467" s="5" t="s">
        <v>117</v>
      </c>
      <c r="G10467" s="2">
        <v>44433</v>
      </c>
      <c r="H10467" s="5">
        <v>11541.204619330299</v>
      </c>
      <c r="I10467" s="24" t="str">
        <f>VLOOKUP($E10467,Mapping!$A$2:$C$502,3,0)</f>
        <v>S2</v>
      </c>
      <c r="J10467" s="24" t="str">
        <f>VLOOKUP($E10467,Mapping!$A$2:$C$502,2,0)</f>
        <v>Facebook VO AAA</v>
      </c>
      <c r="K10467" s="24" t="str">
        <f>VLOOKUP(G10467,Mapping!$E$2:$F$246,2,0)</f>
        <v>S2</v>
      </c>
    </row>
    <row r="10468" spans="5:11" x14ac:dyDescent="0.25">
      <c r="E10468" s="5" t="s">
        <v>245</v>
      </c>
      <c r="F10468" s="5" t="s">
        <v>117</v>
      </c>
      <c r="G10468" s="2">
        <v>44433</v>
      </c>
      <c r="H10468" s="5">
        <v>0</v>
      </c>
      <c r="I10468" s="24" t="str">
        <f>VLOOKUP($E10468,Mapping!$A$2:$C$502,3,0)</f>
        <v>S3</v>
      </c>
      <c r="J10468" s="24" t="str">
        <f>VLOOKUP($E10468,Mapping!$A$2:$C$502,2,0)</f>
        <v>Facebook VO AAA</v>
      </c>
      <c r="K10468" s="24" t="str">
        <f>VLOOKUP(G10468,Mapping!$E$2:$F$246,2,0)</f>
        <v>S2</v>
      </c>
    </row>
    <row r="10469" spans="5:11" x14ac:dyDescent="0.25">
      <c r="E10469" s="5" t="s">
        <v>211</v>
      </c>
      <c r="F10469" s="5" t="s">
        <v>117</v>
      </c>
      <c r="G10469" s="2">
        <v>44433</v>
      </c>
      <c r="H10469" s="5">
        <v>0</v>
      </c>
      <c r="I10469" s="24" t="str">
        <f>VLOOKUP($E10469,Mapping!$A$2:$C$502,3,0)</f>
        <v>Pre</v>
      </c>
      <c r="J10469" s="24" t="str">
        <f>VLOOKUP($E10469,Mapping!$A$2:$C$502,2,0)</f>
        <v>Facebook VO BAU</v>
      </c>
      <c r="K10469" s="24" t="str">
        <f>VLOOKUP(G10469,Mapping!$E$2:$F$246,2,0)</f>
        <v>S2</v>
      </c>
    </row>
    <row r="10470" spans="5:11" x14ac:dyDescent="0.25">
      <c r="E10470" s="5" t="s">
        <v>212</v>
      </c>
      <c r="F10470" s="5" t="s">
        <v>117</v>
      </c>
      <c r="G10470" s="2">
        <v>44433</v>
      </c>
      <c r="H10470" s="5">
        <v>0</v>
      </c>
      <c r="I10470" s="24" t="str">
        <f>VLOOKUP($E10470,Mapping!$A$2:$C$502,3,0)</f>
        <v>S1</v>
      </c>
      <c r="J10470" s="24" t="str">
        <f>VLOOKUP($E10470,Mapping!$A$2:$C$502,2,0)</f>
        <v>Facebook VO BAU</v>
      </c>
      <c r="K10470" s="24" t="str">
        <f>VLOOKUP(G10470,Mapping!$E$2:$F$246,2,0)</f>
        <v>S2</v>
      </c>
    </row>
    <row r="10471" spans="5:11" x14ac:dyDescent="0.25">
      <c r="E10471" s="5" t="s">
        <v>213</v>
      </c>
      <c r="F10471" s="5" t="s">
        <v>117</v>
      </c>
      <c r="G10471" s="2">
        <v>44433</v>
      </c>
      <c r="H10471" s="5">
        <v>1328.55820922217</v>
      </c>
      <c r="I10471" s="24" t="str">
        <f>VLOOKUP($E10471,Mapping!$A$2:$C$502,3,0)</f>
        <v>S2</v>
      </c>
      <c r="J10471" s="24" t="str">
        <f>VLOOKUP($E10471,Mapping!$A$2:$C$502,2,0)</f>
        <v>Facebook VO BAU</v>
      </c>
      <c r="K10471" s="24" t="str">
        <f>VLOOKUP(G10471,Mapping!$E$2:$F$246,2,0)</f>
        <v>S2</v>
      </c>
    </row>
    <row r="10472" spans="5:11" x14ac:dyDescent="0.25">
      <c r="E10472" s="5" t="s">
        <v>246</v>
      </c>
      <c r="F10472" s="5" t="s">
        <v>117</v>
      </c>
      <c r="G10472" s="2">
        <v>44433</v>
      </c>
      <c r="H10472" s="5">
        <v>0</v>
      </c>
      <c r="I10472" s="24" t="str">
        <f>VLOOKUP($E10472,Mapping!$A$2:$C$502,3,0)</f>
        <v>S3</v>
      </c>
      <c r="J10472" s="24" t="str">
        <f>VLOOKUP($E10472,Mapping!$A$2:$C$502,2,0)</f>
        <v>Facebook VO BAU</v>
      </c>
      <c r="K10472" s="24" t="str">
        <f>VLOOKUP(G10472,Mapping!$E$2:$F$246,2,0)</f>
        <v>S2</v>
      </c>
    </row>
    <row r="10473" spans="5:11" x14ac:dyDescent="0.25">
      <c r="E10473" s="5" t="s">
        <v>214</v>
      </c>
      <c r="F10473" s="5" t="s">
        <v>117</v>
      </c>
      <c r="G10473" s="2">
        <v>44433</v>
      </c>
      <c r="H10473" s="5">
        <v>0</v>
      </c>
      <c r="I10473" s="24" t="str">
        <f>VLOOKUP($E10473,Mapping!$A$2:$C$502,3,0)</f>
        <v>Pre</v>
      </c>
      <c r="J10473" s="24" t="str">
        <f>VLOOKUP($E10473,Mapping!$A$2:$C$502,2,0)</f>
        <v>Facebook VO Dynamic</v>
      </c>
      <c r="K10473" s="24" t="str">
        <f>VLOOKUP(G10473,Mapping!$E$2:$F$246,2,0)</f>
        <v>S2</v>
      </c>
    </row>
    <row r="10474" spans="5:11" x14ac:dyDescent="0.25">
      <c r="E10474" s="5" t="s">
        <v>215</v>
      </c>
      <c r="F10474" s="5" t="s">
        <v>117</v>
      </c>
      <c r="G10474" s="2">
        <v>44433</v>
      </c>
      <c r="H10474" s="5">
        <v>0</v>
      </c>
      <c r="I10474" s="24" t="str">
        <f>VLOOKUP($E10474,Mapping!$A$2:$C$502,3,0)</f>
        <v>S1</v>
      </c>
      <c r="J10474" s="24" t="str">
        <f>VLOOKUP($E10474,Mapping!$A$2:$C$502,2,0)</f>
        <v>Facebook VO Dynamic</v>
      </c>
      <c r="K10474" s="24" t="str">
        <f>VLOOKUP(G10474,Mapping!$E$2:$F$246,2,0)</f>
        <v>S2</v>
      </c>
    </row>
    <row r="10475" spans="5:11" x14ac:dyDescent="0.25">
      <c r="E10475" s="5" t="s">
        <v>216</v>
      </c>
      <c r="F10475" s="5" t="s">
        <v>117</v>
      </c>
      <c r="G10475" s="2">
        <v>44433</v>
      </c>
      <c r="H10475" s="5">
        <v>0</v>
      </c>
      <c r="I10475" s="24" t="str">
        <f>VLOOKUP($E10475,Mapping!$A$2:$C$502,3,0)</f>
        <v>Pre</v>
      </c>
      <c r="J10475" s="24" t="str">
        <f>VLOOKUP($E10475,Mapping!$A$2:$C$502,2,0)</f>
        <v>Google Display</v>
      </c>
      <c r="K10475" s="24" t="str">
        <f>VLOOKUP(G10475,Mapping!$E$2:$F$246,2,0)</f>
        <v>S2</v>
      </c>
    </row>
    <row r="10476" spans="5:11" x14ac:dyDescent="0.25">
      <c r="E10476" s="5" t="s">
        <v>217</v>
      </c>
      <c r="F10476" s="5" t="s">
        <v>117</v>
      </c>
      <c r="G10476" s="2">
        <v>44433</v>
      </c>
      <c r="H10476" s="5">
        <v>14472.438718813501</v>
      </c>
      <c r="I10476" s="24">
        <f>VLOOKUP($E10476,Mapping!$A$2:$C$502,3,0)</f>
        <v>0</v>
      </c>
      <c r="J10476" s="24" t="str">
        <f>VLOOKUP($E10476,Mapping!$A$2:$C$502,2,0)</f>
        <v>Google Display</v>
      </c>
      <c r="K10476" s="24" t="str">
        <f>VLOOKUP(G10476,Mapping!$E$2:$F$246,2,0)</f>
        <v>S2</v>
      </c>
    </row>
    <row r="10477" spans="5:11" x14ac:dyDescent="0.25">
      <c r="E10477" s="5" t="s">
        <v>229</v>
      </c>
      <c r="F10477" s="5" t="s">
        <v>117</v>
      </c>
      <c r="G10477" s="2">
        <v>44433</v>
      </c>
      <c r="H10477" s="5">
        <v>0</v>
      </c>
      <c r="I10477" s="24">
        <f>VLOOKUP($E10477,Mapping!$A$2:$C$502,3,0)</f>
        <v>0</v>
      </c>
      <c r="J10477" s="24" t="str">
        <f>VLOOKUP($E10477,Mapping!$A$2:$C$502,2,0)</f>
        <v>Google Display</v>
      </c>
      <c r="K10477" s="24" t="str">
        <f>VLOOKUP(G10477,Mapping!$E$2:$F$246,2,0)</f>
        <v>S2</v>
      </c>
    </row>
    <row r="10478" spans="5:11" x14ac:dyDescent="0.25">
      <c r="E10478" s="5" t="s">
        <v>218</v>
      </c>
      <c r="F10478" s="5" t="s">
        <v>117</v>
      </c>
      <c r="G10478" s="2">
        <v>44433</v>
      </c>
      <c r="H10478" s="5">
        <v>0</v>
      </c>
      <c r="I10478" s="24">
        <f>VLOOKUP($E10478,Mapping!$A$2:$C$502,3,0)</f>
        <v>0</v>
      </c>
      <c r="J10478" s="24" t="str">
        <f>VLOOKUP($E10478,Mapping!$A$2:$C$502,2,0)</f>
        <v>Google Display</v>
      </c>
      <c r="K10478" s="24" t="str">
        <f>VLOOKUP(G10478,Mapping!$E$2:$F$246,2,0)</f>
        <v>S2</v>
      </c>
    </row>
    <row r="10479" spans="5:11" x14ac:dyDescent="0.25">
      <c r="E10479" s="5" t="s">
        <v>230</v>
      </c>
      <c r="F10479" s="5" t="s">
        <v>117</v>
      </c>
      <c r="G10479" s="2">
        <v>44433</v>
      </c>
      <c r="H10479" s="5">
        <v>0</v>
      </c>
      <c r="I10479" s="24" t="str">
        <f>VLOOKUP($E10479,Mapping!$A$2:$C$502,3,0)</f>
        <v>S1</v>
      </c>
      <c r="J10479" s="24" t="str">
        <f>VLOOKUP($E10479,Mapping!$A$2:$C$502,2,0)</f>
        <v>Google Display</v>
      </c>
      <c r="K10479" s="24" t="str">
        <f>VLOOKUP(G10479,Mapping!$E$2:$F$246,2,0)</f>
        <v>S2</v>
      </c>
    </row>
    <row r="10480" spans="5:11" x14ac:dyDescent="0.25">
      <c r="E10480" s="5" t="s">
        <v>219</v>
      </c>
      <c r="F10480" s="5" t="s">
        <v>117</v>
      </c>
      <c r="G10480" s="2">
        <v>44433</v>
      </c>
      <c r="H10480" s="5">
        <v>0</v>
      </c>
      <c r="I10480" s="24" t="str">
        <f>VLOOKUP($E10480,Mapping!$A$2:$C$502,3,0)</f>
        <v>Pre</v>
      </c>
      <c r="J10480" s="24" t="str">
        <f>VLOOKUP($E10480,Mapping!$A$2:$C$502,2,0)</f>
        <v>Google Youtube</v>
      </c>
      <c r="K10480" s="24" t="str">
        <f>VLOOKUP(G10480,Mapping!$E$2:$F$246,2,0)</f>
        <v>S2</v>
      </c>
    </row>
    <row r="10481" spans="5:11" x14ac:dyDescent="0.25">
      <c r="E10481" s="5" t="s">
        <v>220</v>
      </c>
      <c r="F10481" s="5" t="s">
        <v>117</v>
      </c>
      <c r="G10481" s="2">
        <v>44433</v>
      </c>
      <c r="H10481" s="5">
        <v>17853.315935879698</v>
      </c>
      <c r="I10481" s="24">
        <f>VLOOKUP($E10481,Mapping!$A$2:$C$502,3,0)</f>
        <v>0</v>
      </c>
      <c r="J10481" s="24" t="str">
        <f>VLOOKUP($E10481,Mapping!$A$2:$C$502,2,0)</f>
        <v>Google Youtube</v>
      </c>
      <c r="K10481" s="24" t="str">
        <f>VLOOKUP(G10481,Mapping!$E$2:$F$246,2,0)</f>
        <v>S2</v>
      </c>
    </row>
    <row r="10482" spans="5:11" x14ac:dyDescent="0.25">
      <c r="E10482" s="5" t="s">
        <v>231</v>
      </c>
      <c r="F10482" s="5" t="s">
        <v>117</v>
      </c>
      <c r="G10482" s="2">
        <v>44433</v>
      </c>
      <c r="H10482" s="5">
        <v>3934.4800250970402</v>
      </c>
      <c r="I10482" s="24">
        <f>VLOOKUP($E10482,Mapping!$A$2:$C$502,3,0)</f>
        <v>0</v>
      </c>
      <c r="J10482" s="24" t="str">
        <f>VLOOKUP($E10482,Mapping!$A$2:$C$502,2,0)</f>
        <v>Google Youtube</v>
      </c>
      <c r="K10482" s="24" t="str">
        <f>VLOOKUP(G10482,Mapping!$E$2:$F$246,2,0)</f>
        <v>S2</v>
      </c>
    </row>
    <row r="10483" spans="5:11" x14ac:dyDescent="0.25">
      <c r="E10483" s="5" t="s">
        <v>221</v>
      </c>
      <c r="F10483" s="5" t="s">
        <v>117</v>
      </c>
      <c r="G10483" s="2">
        <v>44433</v>
      </c>
      <c r="H10483" s="5">
        <v>0</v>
      </c>
      <c r="I10483" s="24">
        <f>VLOOKUP($E10483,Mapping!$A$2:$C$502,3,0)</f>
        <v>0</v>
      </c>
      <c r="J10483" s="24" t="str">
        <f>VLOOKUP($E10483,Mapping!$A$2:$C$502,2,0)</f>
        <v>Google Youtube</v>
      </c>
      <c r="K10483" s="24" t="str">
        <f>VLOOKUP(G10483,Mapping!$E$2:$F$246,2,0)</f>
        <v>S2</v>
      </c>
    </row>
    <row r="10484" spans="5:11" x14ac:dyDescent="0.25">
      <c r="E10484" s="5" t="s">
        <v>232</v>
      </c>
      <c r="F10484" s="5" t="s">
        <v>117</v>
      </c>
      <c r="G10484" s="2">
        <v>44433</v>
      </c>
      <c r="H10484" s="5">
        <v>0</v>
      </c>
      <c r="I10484" s="24" t="str">
        <f>VLOOKUP($E10484,Mapping!$A$2:$C$502,3,0)</f>
        <v>S1</v>
      </c>
      <c r="J10484" s="24" t="str">
        <f>VLOOKUP($E10484,Mapping!$A$2:$C$502,2,0)</f>
        <v>Google Youtube</v>
      </c>
      <c r="K10484" s="24" t="str">
        <f>VLOOKUP(G10484,Mapping!$E$2:$F$246,2,0)</f>
        <v>S2</v>
      </c>
    </row>
    <row r="10485" spans="5:11" x14ac:dyDescent="0.25">
      <c r="E10485" s="5" t="s">
        <v>73</v>
      </c>
      <c r="F10485" s="5" t="s">
        <v>117</v>
      </c>
      <c r="G10485" s="2">
        <v>44433</v>
      </c>
      <c r="H10485" s="5">
        <v>282876.95580592903</v>
      </c>
      <c r="I10485" s="24">
        <f>VLOOKUP($E10485,Mapping!$A$2:$C$502,3,0)</f>
        <v>0</v>
      </c>
      <c r="J10485" s="24">
        <f>VLOOKUP($E10485,Mapping!$A$2:$C$502,2,0)</f>
        <v>0</v>
      </c>
      <c r="K10485" s="24" t="str">
        <f>VLOOKUP(G10485,Mapping!$E$2:$F$246,2,0)</f>
        <v>S2</v>
      </c>
    </row>
    <row r="10486" spans="5:11" x14ac:dyDescent="0.25">
      <c r="E10486" s="5" t="s">
        <v>149</v>
      </c>
      <c r="F10486" s="5" t="s">
        <v>117</v>
      </c>
      <c r="G10486" s="2">
        <v>44433</v>
      </c>
      <c r="H10486" s="5">
        <v>0</v>
      </c>
      <c r="I10486" s="24">
        <f>VLOOKUP($E10486,Mapping!$A$2:$C$502,3,0)</f>
        <v>0</v>
      </c>
      <c r="J10486" s="24" t="str">
        <f>VLOOKUP($E10486,Mapping!$A$2:$C$502,2,0)</f>
        <v>Event After Effect</v>
      </c>
      <c r="K10486" s="24" t="str">
        <f>VLOOKUP(G10486,Mapping!$E$2:$F$246,2,0)</f>
        <v>S2</v>
      </c>
    </row>
    <row r="10487" spans="5:11" x14ac:dyDescent="0.25">
      <c r="E10487" s="5" t="s">
        <v>150</v>
      </c>
      <c r="F10487" s="5" t="s">
        <v>117</v>
      </c>
      <c r="G10487" s="2">
        <v>44433</v>
      </c>
      <c r="H10487" s="5">
        <v>0</v>
      </c>
      <c r="I10487" s="24">
        <f>VLOOKUP($E10487,Mapping!$A$2:$C$502,3,0)</f>
        <v>0</v>
      </c>
      <c r="J10487" s="24" t="str">
        <f>VLOOKUP($E10487,Mapping!$A$2:$C$502,2,0)</f>
        <v>Internal Event</v>
      </c>
      <c r="K10487" s="24" t="str">
        <f>VLOOKUP(G10487,Mapping!$E$2:$F$246,2,0)</f>
        <v>S2</v>
      </c>
    </row>
    <row r="10488" spans="5:11" x14ac:dyDescent="0.25">
      <c r="E10488" s="5" t="s">
        <v>151</v>
      </c>
      <c r="F10488" s="5" t="s">
        <v>117</v>
      </c>
      <c r="G10488" s="2">
        <v>44433</v>
      </c>
      <c r="H10488" s="5">
        <v>0</v>
      </c>
      <c r="I10488" s="24">
        <f>VLOOKUP($E10488,Mapping!$A$2:$C$502,3,0)</f>
        <v>0</v>
      </c>
      <c r="J10488" s="24" t="str">
        <f>VLOOKUP($E10488,Mapping!$A$2:$C$502,2,0)</f>
        <v>Internal Event</v>
      </c>
      <c r="K10488" s="24" t="str">
        <f>VLOOKUP(G10488,Mapping!$E$2:$F$246,2,0)</f>
        <v>S2</v>
      </c>
    </row>
    <row r="10489" spans="5:11" x14ac:dyDescent="0.25">
      <c r="E10489" s="5" t="s">
        <v>152</v>
      </c>
      <c r="F10489" s="5" t="s">
        <v>117</v>
      </c>
      <c r="G10489" s="2">
        <v>44433</v>
      </c>
      <c r="H10489" s="5">
        <v>0</v>
      </c>
      <c r="I10489" s="24">
        <f>VLOOKUP($E10489,Mapping!$A$2:$C$502,3,0)</f>
        <v>0</v>
      </c>
      <c r="J10489" s="24" t="str">
        <f>VLOOKUP($E10489,Mapping!$A$2:$C$502,2,0)</f>
        <v>Internal Event</v>
      </c>
      <c r="K10489" s="24" t="str">
        <f>VLOOKUP(G10489,Mapping!$E$2:$F$246,2,0)</f>
        <v>S2</v>
      </c>
    </row>
    <row r="10490" spans="5:11" x14ac:dyDescent="0.25">
      <c r="E10490" s="5" t="s">
        <v>153</v>
      </c>
      <c r="F10490" s="5" t="s">
        <v>117</v>
      </c>
      <c r="G10490" s="2">
        <v>44433</v>
      </c>
      <c r="H10490" s="5">
        <v>0</v>
      </c>
      <c r="I10490" s="24">
        <f>VLOOKUP($E10490,Mapping!$A$2:$C$502,3,0)</f>
        <v>0</v>
      </c>
      <c r="J10490" s="24" t="str">
        <f>VLOOKUP($E10490,Mapping!$A$2:$C$502,2,0)</f>
        <v>Monday Effect</v>
      </c>
      <c r="K10490" s="24" t="str">
        <f>VLOOKUP(G10490,Mapping!$E$2:$F$246,2,0)</f>
        <v>S2</v>
      </c>
    </row>
    <row r="10491" spans="5:11" x14ac:dyDescent="0.25">
      <c r="E10491" s="5" t="s">
        <v>154</v>
      </c>
      <c r="F10491" s="5" t="s">
        <v>117</v>
      </c>
      <c r="G10491" s="2">
        <v>44433</v>
      </c>
      <c r="H10491" s="5">
        <v>0</v>
      </c>
      <c r="I10491" s="24">
        <f>VLOOKUP($E10491,Mapping!$A$2:$C$502,3,0)</f>
        <v>0</v>
      </c>
      <c r="J10491" s="24" t="str">
        <f>VLOOKUP($E10491,Mapping!$A$2:$C$502,2,0)</f>
        <v>New Content</v>
      </c>
      <c r="K10491" s="24" t="str">
        <f>VLOOKUP(G10491,Mapping!$E$2:$F$246,2,0)</f>
        <v>S2</v>
      </c>
    </row>
    <row r="10492" spans="5:11" x14ac:dyDescent="0.25">
      <c r="E10492" s="5" t="s">
        <v>155</v>
      </c>
      <c r="F10492" s="5" t="s">
        <v>117</v>
      </c>
      <c r="G10492" s="2">
        <v>44433</v>
      </c>
      <c r="H10492" s="5">
        <v>0</v>
      </c>
      <c r="I10492" s="24">
        <f>VLOOKUP($E10492,Mapping!$A$2:$C$502,3,0)</f>
        <v>0</v>
      </c>
      <c r="J10492" s="24" t="str">
        <f>VLOOKUP($E10492,Mapping!$A$2:$C$502,2,0)</f>
        <v>Internal Event</v>
      </c>
      <c r="K10492" s="24" t="str">
        <f>VLOOKUP(G10492,Mapping!$E$2:$F$246,2,0)</f>
        <v>S2</v>
      </c>
    </row>
    <row r="10493" spans="5:11" x14ac:dyDescent="0.25">
      <c r="E10493" s="5" t="s">
        <v>156</v>
      </c>
      <c r="F10493" s="5" t="s">
        <v>117</v>
      </c>
      <c r="G10493" s="2">
        <v>44433</v>
      </c>
      <c r="H10493" s="5">
        <v>0</v>
      </c>
      <c r="I10493" s="24">
        <f>VLOOKUP($E10493,Mapping!$A$2:$C$502,3,0)</f>
        <v>0</v>
      </c>
      <c r="J10493" s="24" t="str">
        <f>VLOOKUP($E10493,Mapping!$A$2:$C$502,2,0)</f>
        <v>Internal Event</v>
      </c>
      <c r="K10493" s="24" t="str">
        <f>VLOOKUP(G10493,Mapping!$E$2:$F$246,2,0)</f>
        <v>S2</v>
      </c>
    </row>
    <row r="10494" spans="5:11" x14ac:dyDescent="0.25">
      <c r="E10494" s="5" t="s">
        <v>233</v>
      </c>
      <c r="F10494" s="5" t="s">
        <v>117</v>
      </c>
      <c r="G10494" s="2">
        <v>44433</v>
      </c>
      <c r="H10494" s="5">
        <v>8.0629745345139499E-9</v>
      </c>
      <c r="I10494" s="24" t="str">
        <f>VLOOKUP($E10494,Mapping!$A$2:$C$502,3,0)</f>
        <v>S2</v>
      </c>
      <c r="J10494" s="24" t="str">
        <f>VLOOKUP($E10494,Mapping!$A$2:$C$502,2,0)</f>
        <v>Reddit</v>
      </c>
      <c r="K10494" s="24" t="str">
        <f>VLOOKUP(G10494,Mapping!$E$2:$F$246,2,0)</f>
        <v>S2</v>
      </c>
    </row>
    <row r="10495" spans="5:11" x14ac:dyDescent="0.25">
      <c r="E10495" s="5" t="s">
        <v>158</v>
      </c>
      <c r="F10495" s="5" t="s">
        <v>117</v>
      </c>
      <c r="G10495" s="2">
        <v>44433</v>
      </c>
      <c r="H10495" s="5">
        <v>0</v>
      </c>
      <c r="I10495" s="24">
        <f>VLOOKUP($E10495,Mapping!$A$2:$C$502,3,0)</f>
        <v>0</v>
      </c>
      <c r="J10495" s="24" t="str">
        <f>VLOOKUP($E10495,Mapping!$A$2:$C$502,2,0)</f>
        <v>Internal Event</v>
      </c>
      <c r="K10495" s="24" t="str">
        <f>VLOOKUP(G10495,Mapping!$E$2:$F$246,2,0)</f>
        <v>S2</v>
      </c>
    </row>
    <row r="10496" spans="5:11" x14ac:dyDescent="0.25">
      <c r="E10496" s="5" t="s">
        <v>159</v>
      </c>
      <c r="F10496" s="5" t="s">
        <v>117</v>
      </c>
      <c r="G10496" s="2">
        <v>44433</v>
      </c>
      <c r="H10496" s="5">
        <v>0</v>
      </c>
      <c r="I10496" s="24">
        <f>VLOOKUP($E10496,Mapping!$A$2:$C$502,3,0)</f>
        <v>0</v>
      </c>
      <c r="J10496" s="24" t="str">
        <f>VLOOKUP($E10496,Mapping!$A$2:$C$502,2,0)</f>
        <v>Event After Effect</v>
      </c>
      <c r="K10496" s="24" t="str">
        <f>VLOOKUP(G10496,Mapping!$E$2:$F$246,2,0)</f>
        <v>S2</v>
      </c>
    </row>
    <row r="10497" spans="5:11" x14ac:dyDescent="0.25">
      <c r="E10497" s="5" t="s">
        <v>160</v>
      </c>
      <c r="F10497" s="5" t="s">
        <v>117</v>
      </c>
      <c r="G10497" s="2">
        <v>44433</v>
      </c>
      <c r="H10497" s="5">
        <v>0</v>
      </c>
      <c r="I10497" s="24">
        <f>VLOOKUP($E10497,Mapping!$A$2:$C$502,3,0)</f>
        <v>0</v>
      </c>
      <c r="J10497" s="24" t="str">
        <f>VLOOKUP($E10497,Mapping!$A$2:$C$502,2,0)</f>
        <v>Event After Effect</v>
      </c>
      <c r="K10497" s="24" t="str">
        <f>VLOOKUP(G10497,Mapping!$E$2:$F$246,2,0)</f>
        <v>S2</v>
      </c>
    </row>
    <row r="10498" spans="5:11" x14ac:dyDescent="0.25">
      <c r="E10498" s="5" t="s">
        <v>161</v>
      </c>
      <c r="F10498" s="5" t="s">
        <v>117</v>
      </c>
      <c r="G10498" s="2">
        <v>44433</v>
      </c>
      <c r="H10498" s="5">
        <v>0</v>
      </c>
      <c r="I10498" s="24">
        <f>VLOOKUP($E10498,Mapping!$A$2:$C$502,3,0)</f>
        <v>0</v>
      </c>
      <c r="J10498" s="24" t="str">
        <f>VLOOKUP($E10498,Mapping!$A$2:$C$502,2,0)</f>
        <v>Internal Event</v>
      </c>
      <c r="K10498" s="24" t="str">
        <f>VLOOKUP(G10498,Mapping!$E$2:$F$246,2,0)</f>
        <v>S2</v>
      </c>
    </row>
    <row r="10499" spans="5:11" x14ac:dyDescent="0.25">
      <c r="E10499" s="5" t="s">
        <v>162</v>
      </c>
      <c r="F10499" s="5" t="s">
        <v>117</v>
      </c>
      <c r="G10499" s="2">
        <v>44433</v>
      </c>
      <c r="H10499" s="5">
        <v>0</v>
      </c>
      <c r="I10499" s="24">
        <f>VLOOKUP($E10499,Mapping!$A$2:$C$502,3,0)</f>
        <v>0</v>
      </c>
      <c r="J10499" s="24" t="str">
        <f>VLOOKUP($E10499,Mapping!$A$2:$C$502,2,0)</f>
        <v>Tuesday Effect</v>
      </c>
      <c r="K10499" s="24" t="str">
        <f>VLOOKUP(G10499,Mapping!$E$2:$F$246,2,0)</f>
        <v>S2</v>
      </c>
    </row>
    <row r="10500" spans="5:11" x14ac:dyDescent="0.25">
      <c r="E10500" s="5" t="s">
        <v>222</v>
      </c>
      <c r="F10500" s="5" t="s">
        <v>117</v>
      </c>
      <c r="G10500" s="2">
        <v>44433</v>
      </c>
      <c r="H10500" s="5">
        <v>0</v>
      </c>
      <c r="I10500" s="24" t="str">
        <f>VLOOKUP($E10500,Mapping!$A$2:$C$502,3,0)</f>
        <v>Pre</v>
      </c>
      <c r="J10500" s="24" t="str">
        <f>VLOOKUP($E10500,Mapping!$A$2:$C$502,2,0)</f>
        <v>Unity</v>
      </c>
      <c r="K10500" s="24" t="str">
        <f>VLOOKUP(G10500,Mapping!$E$2:$F$246,2,0)</f>
        <v>S2</v>
      </c>
    </row>
    <row r="10501" spans="5:11" x14ac:dyDescent="0.25">
      <c r="E10501" s="5" t="s">
        <v>234</v>
      </c>
      <c r="F10501" s="5" t="s">
        <v>117</v>
      </c>
      <c r="G10501" s="2">
        <v>44433</v>
      </c>
      <c r="H10501" s="5">
        <v>0</v>
      </c>
      <c r="I10501" s="24" t="str">
        <f>VLOOKUP($E10501,Mapping!$A$2:$C$502,3,0)</f>
        <v>S1</v>
      </c>
      <c r="J10501" s="24" t="str">
        <f>VLOOKUP($E10501,Mapping!$A$2:$C$502,2,0)</f>
        <v>Unity</v>
      </c>
      <c r="K10501" s="24" t="str">
        <f>VLOOKUP(G10501,Mapping!$E$2:$F$246,2,0)</f>
        <v>S2</v>
      </c>
    </row>
    <row r="10502" spans="5:11" x14ac:dyDescent="0.25">
      <c r="E10502" s="5" t="s">
        <v>235</v>
      </c>
      <c r="F10502" s="5" t="s">
        <v>117</v>
      </c>
      <c r="G10502" s="2">
        <v>44433</v>
      </c>
      <c r="H10502" s="5">
        <v>1287.5240805736</v>
      </c>
      <c r="I10502" s="24" t="str">
        <f>VLOOKUP($E10502,Mapping!$A$2:$C$502,3,0)</f>
        <v>S2</v>
      </c>
      <c r="J10502" s="24" t="str">
        <f>VLOOKUP($E10502,Mapping!$A$2:$C$502,2,0)</f>
        <v>Unity</v>
      </c>
      <c r="K10502" s="24" t="str">
        <f>VLOOKUP(G10502,Mapping!$E$2:$F$246,2,0)</f>
        <v>S2</v>
      </c>
    </row>
    <row r="10503" spans="5:11" x14ac:dyDescent="0.25">
      <c r="E10503" s="5" t="s">
        <v>247</v>
      </c>
      <c r="F10503" s="5" t="s">
        <v>117</v>
      </c>
      <c r="G10503" s="2">
        <v>44433</v>
      </c>
      <c r="H10503" s="5">
        <v>0</v>
      </c>
      <c r="I10503" s="24" t="str">
        <f>VLOOKUP($E10503,Mapping!$A$2:$C$502,3,0)</f>
        <v>S3</v>
      </c>
      <c r="J10503" s="24" t="str">
        <f>VLOOKUP($E10503,Mapping!$A$2:$C$502,2,0)</f>
        <v>Unity</v>
      </c>
      <c r="K10503" s="24" t="str">
        <f>VLOOKUP(G10503,Mapping!$E$2:$F$246,2,0)</f>
        <v>S2</v>
      </c>
    </row>
    <row r="10504" spans="5:11" x14ac:dyDescent="0.25">
      <c r="E10504" s="5" t="s">
        <v>200</v>
      </c>
      <c r="F10504" s="5" t="s">
        <v>117</v>
      </c>
      <c r="G10504" s="2">
        <v>44434</v>
      </c>
      <c r="H10504" s="5">
        <v>1523.0118436175801</v>
      </c>
      <c r="I10504" s="24">
        <f>VLOOKUP($E10504,Mapping!$A$2:$C$502,3,0)</f>
        <v>0</v>
      </c>
      <c r="J10504" s="24" t="str">
        <f>VLOOKUP($E10504,Mapping!$A$2:$C$502,2,0)</f>
        <v>Apple Search</v>
      </c>
      <c r="K10504" s="24" t="str">
        <f>VLOOKUP(G10504,Mapping!$E$2:$F$246,2,0)</f>
        <v>S2</v>
      </c>
    </row>
    <row r="10505" spans="5:11" x14ac:dyDescent="0.25">
      <c r="E10505" s="5" t="s">
        <v>227</v>
      </c>
      <c r="F10505" s="5" t="s">
        <v>117</v>
      </c>
      <c r="G10505" s="2">
        <v>44434</v>
      </c>
      <c r="H10505" s="5">
        <v>12914.526538255799</v>
      </c>
      <c r="I10505" s="24">
        <f>VLOOKUP($E10505,Mapping!$A$2:$C$502,3,0)</f>
        <v>0</v>
      </c>
      <c r="J10505" s="24" t="str">
        <f>VLOOKUP($E10505,Mapping!$A$2:$C$502,2,0)</f>
        <v>Applovin Rewarded</v>
      </c>
      <c r="K10505" s="24" t="str">
        <f>VLOOKUP(G10505,Mapping!$E$2:$F$246,2,0)</f>
        <v>S2</v>
      </c>
    </row>
    <row r="10506" spans="5:11" x14ac:dyDescent="0.25">
      <c r="E10506" s="5" t="s">
        <v>201</v>
      </c>
      <c r="F10506" s="5" t="s">
        <v>117</v>
      </c>
      <c r="G10506" s="2">
        <v>44434</v>
      </c>
      <c r="H10506" s="5">
        <v>5713.9192515546902</v>
      </c>
      <c r="I10506" s="24">
        <f>VLOOKUP($E10506,Mapping!$A$2:$C$502,3,0)</f>
        <v>0</v>
      </c>
      <c r="J10506" s="24" t="str">
        <f>VLOOKUP($E10506,Mapping!$A$2:$C$502,2,0)</f>
        <v>Applovin Video</v>
      </c>
      <c r="K10506" s="24" t="str">
        <f>VLOOKUP(G10506,Mapping!$E$2:$F$246,2,0)</f>
        <v>S2</v>
      </c>
    </row>
    <row r="10507" spans="5:11" x14ac:dyDescent="0.25">
      <c r="E10507" s="5" t="s">
        <v>143</v>
      </c>
      <c r="F10507" s="5" t="s">
        <v>117</v>
      </c>
      <c r="G10507" s="2">
        <v>44434</v>
      </c>
      <c r="H10507" s="5">
        <v>0</v>
      </c>
      <c r="I10507" s="24">
        <f>VLOOKUP($E10507,Mapping!$A$2:$C$502,3,0)</f>
        <v>0</v>
      </c>
      <c r="J10507" s="24" t="str">
        <f>VLOOKUP($E10507,Mapping!$A$2:$C$502,2,0)</f>
        <v>Bug Fix</v>
      </c>
      <c r="K10507" s="24" t="str">
        <f>VLOOKUP(G10507,Mapping!$E$2:$F$246,2,0)</f>
        <v>S2</v>
      </c>
    </row>
    <row r="10508" spans="5:11" x14ac:dyDescent="0.25">
      <c r="E10508" s="5" t="s">
        <v>144</v>
      </c>
      <c r="F10508" s="5" t="s">
        <v>117</v>
      </c>
      <c r="G10508" s="2">
        <v>44434</v>
      </c>
      <c r="H10508" s="5">
        <v>0</v>
      </c>
      <c r="I10508" s="24">
        <f>VLOOKUP($E10508,Mapping!$A$2:$C$502,3,0)</f>
        <v>0</v>
      </c>
      <c r="J10508" s="24" t="str">
        <f>VLOOKUP($E10508,Mapping!$A$2:$C$502,2,0)</f>
        <v>Bug Fix</v>
      </c>
      <c r="K10508" s="24" t="str">
        <f>VLOOKUP(G10508,Mapping!$E$2:$F$246,2,0)</f>
        <v>S2</v>
      </c>
    </row>
    <row r="10509" spans="5:11" x14ac:dyDescent="0.25">
      <c r="E10509" s="5" t="s">
        <v>226</v>
      </c>
      <c r="F10509" s="5" t="s">
        <v>117</v>
      </c>
      <c r="G10509" s="2">
        <v>44434</v>
      </c>
      <c r="H10509" s="5">
        <v>0</v>
      </c>
      <c r="I10509" s="24">
        <f>VLOOKUP($E10509,Mapping!$A$2:$C$502,3,0)</f>
        <v>0</v>
      </c>
      <c r="J10509" s="24" t="str">
        <f>VLOOKUP($E10509,Mapping!$A$2:$C$502,2,0)</f>
        <v>Bug Fix</v>
      </c>
      <c r="K10509" s="24" t="str">
        <f>VLOOKUP(G10509,Mapping!$E$2:$F$246,2,0)</f>
        <v>S2</v>
      </c>
    </row>
    <row r="10510" spans="5:11" x14ac:dyDescent="0.25">
      <c r="E10510" s="5" t="s">
        <v>146</v>
      </c>
      <c r="F10510" s="5" t="s">
        <v>117</v>
      </c>
      <c r="G10510" s="2">
        <v>44434</v>
      </c>
      <c r="H10510" s="5">
        <v>0</v>
      </c>
      <c r="I10510" s="24">
        <f>VLOOKUP($E10510,Mapping!$A$2:$C$502,3,0)</f>
        <v>0</v>
      </c>
      <c r="J10510" s="24" t="str">
        <f>VLOOKUP($E10510,Mapping!$A$2:$C$502,2,0)</f>
        <v>Event After Effect</v>
      </c>
      <c r="K10510" s="24" t="str">
        <f>VLOOKUP(G10510,Mapping!$E$2:$F$246,2,0)</f>
        <v>S2</v>
      </c>
    </row>
    <row r="10511" spans="5:11" x14ac:dyDescent="0.25">
      <c r="E10511" s="5" t="s">
        <v>228</v>
      </c>
      <c r="F10511" s="5" t="s">
        <v>117</v>
      </c>
      <c r="G10511" s="2">
        <v>44434</v>
      </c>
      <c r="H10511" s="5">
        <v>3601.5786477116899</v>
      </c>
      <c r="I10511" s="24">
        <f>VLOOKUP($E10511,Mapping!$A$2:$C$502,3,0)</f>
        <v>0</v>
      </c>
      <c r="J10511" s="24" t="str">
        <f>VLOOKUP($E10511,Mapping!$A$2:$C$502,2,0)</f>
        <v>Bytedance Global</v>
      </c>
      <c r="K10511" s="24" t="str">
        <f>VLOOKUP(G10511,Mapping!$E$2:$F$246,2,0)</f>
        <v>S2</v>
      </c>
    </row>
    <row r="10512" spans="5:11" x14ac:dyDescent="0.25">
      <c r="E10512" s="5" t="s">
        <v>180</v>
      </c>
      <c r="F10512" s="5" t="s">
        <v>117</v>
      </c>
      <c r="G10512" s="2">
        <v>44434</v>
      </c>
      <c r="H10512" s="5">
        <v>-10872.9094905564</v>
      </c>
      <c r="I10512" s="24">
        <f>VLOOKUP($E10512,Mapping!$A$2:$C$502,3,0)</f>
        <v>0</v>
      </c>
      <c r="J10512" s="24" t="str">
        <f>VLOOKUP($E10512,Mapping!$A$2:$C$502,2,0)</f>
        <v>Lords Mobile</v>
      </c>
      <c r="K10512" s="24" t="str">
        <f>VLOOKUP(G10512,Mapping!$E$2:$F$246,2,0)</f>
        <v>S2</v>
      </c>
    </row>
    <row r="10513" spans="5:11" x14ac:dyDescent="0.25">
      <c r="E10513" s="5" t="s">
        <v>181</v>
      </c>
      <c r="F10513" s="5" t="s">
        <v>117</v>
      </c>
      <c r="G10513" s="2">
        <v>44434</v>
      </c>
      <c r="H10513" s="5">
        <v>-2814.5684239206098</v>
      </c>
      <c r="I10513" s="24">
        <f>VLOOKUP($E10513,Mapping!$A$2:$C$502,3,0)</f>
        <v>0</v>
      </c>
      <c r="J10513" s="24" t="str">
        <f>VLOOKUP($E10513,Mapping!$A$2:$C$502,2,0)</f>
        <v>Rise of Kingdom</v>
      </c>
      <c r="K10513" s="24" t="str">
        <f>VLOOKUP(G10513,Mapping!$E$2:$F$246,2,0)</f>
        <v>S2</v>
      </c>
    </row>
    <row r="10514" spans="5:11" x14ac:dyDescent="0.25">
      <c r="E10514" s="5" t="s">
        <v>182</v>
      </c>
      <c r="F10514" s="5" t="s">
        <v>117</v>
      </c>
      <c r="G10514" s="2">
        <v>44434</v>
      </c>
      <c r="H10514" s="5">
        <v>-5589.4996105238897</v>
      </c>
      <c r="I10514" s="24">
        <f>VLOOKUP($E10514,Mapping!$A$2:$C$502,3,0)</f>
        <v>0</v>
      </c>
      <c r="J10514" s="24" t="str">
        <f>VLOOKUP($E10514,Mapping!$A$2:$C$502,2,0)</f>
        <v>West Game</v>
      </c>
      <c r="K10514" s="24" t="str">
        <f>VLOOKUP(G10514,Mapping!$E$2:$F$246,2,0)</f>
        <v>S2</v>
      </c>
    </row>
    <row r="10515" spans="5:11" x14ac:dyDescent="0.25">
      <c r="E10515" s="5" t="s">
        <v>148</v>
      </c>
      <c r="F10515" s="5" t="s">
        <v>117</v>
      </c>
      <c r="G10515" s="2">
        <v>44434</v>
      </c>
      <c r="H10515" s="5">
        <v>0</v>
      </c>
      <c r="I10515" s="24">
        <f>VLOOKUP($E10515,Mapping!$A$2:$C$502,3,0)</f>
        <v>0</v>
      </c>
      <c r="J10515" s="24" t="str">
        <f>VLOOKUP($E10515,Mapping!$A$2:$C$502,2,0)</f>
        <v>Event After Effect</v>
      </c>
      <c r="K10515" s="24" t="str">
        <f>VLOOKUP(G10515,Mapping!$E$2:$F$246,2,0)</f>
        <v>S2</v>
      </c>
    </row>
    <row r="10516" spans="5:11" x14ac:dyDescent="0.25">
      <c r="E10516" s="5" t="s">
        <v>202</v>
      </c>
      <c r="F10516" s="5" t="s">
        <v>117</v>
      </c>
      <c r="G10516" s="2">
        <v>44434</v>
      </c>
      <c r="H10516" s="5">
        <v>0</v>
      </c>
      <c r="I10516" s="24" t="str">
        <f>VLOOKUP($E10516,Mapping!$A$2:$C$502,3,0)</f>
        <v>S1</v>
      </c>
      <c r="J10516" s="24" t="str">
        <f>VLOOKUP($E10516,Mapping!$A$2:$C$502,2,0)</f>
        <v>Facebook AEO AAA</v>
      </c>
      <c r="K10516" s="24" t="str">
        <f>VLOOKUP(G10516,Mapping!$E$2:$F$246,2,0)</f>
        <v>S2</v>
      </c>
    </row>
    <row r="10517" spans="5:11" x14ac:dyDescent="0.25">
      <c r="E10517" s="5" t="s">
        <v>203</v>
      </c>
      <c r="F10517" s="5" t="s">
        <v>117</v>
      </c>
      <c r="G10517" s="2">
        <v>44434</v>
      </c>
      <c r="H10517" s="5">
        <v>1131.5878683050701</v>
      </c>
      <c r="I10517" s="24" t="str">
        <f>VLOOKUP($E10517,Mapping!$A$2:$C$502,3,0)</f>
        <v>S2</v>
      </c>
      <c r="J10517" s="24" t="str">
        <f>VLOOKUP($E10517,Mapping!$A$2:$C$502,2,0)</f>
        <v>Facebook AEO AAA</v>
      </c>
      <c r="K10517" s="24" t="str">
        <f>VLOOKUP(G10517,Mapping!$E$2:$F$246,2,0)</f>
        <v>S2</v>
      </c>
    </row>
    <row r="10518" spans="5:11" x14ac:dyDescent="0.25">
      <c r="E10518" s="5" t="s">
        <v>243</v>
      </c>
      <c r="F10518" s="5" t="s">
        <v>117</v>
      </c>
      <c r="G10518" s="2">
        <v>44434</v>
      </c>
      <c r="H10518" s="5">
        <v>0</v>
      </c>
      <c r="I10518" s="24" t="str">
        <f>VLOOKUP($E10518,Mapping!$A$2:$C$502,3,0)</f>
        <v>S3</v>
      </c>
      <c r="J10518" s="24" t="str">
        <f>VLOOKUP($E10518,Mapping!$A$2:$C$502,2,0)</f>
        <v>Facebook AEO AAA</v>
      </c>
      <c r="K10518" s="24" t="str">
        <f>VLOOKUP(G10518,Mapping!$E$2:$F$246,2,0)</f>
        <v>S2</v>
      </c>
    </row>
    <row r="10519" spans="5:11" x14ac:dyDescent="0.25">
      <c r="E10519" s="5" t="s">
        <v>204</v>
      </c>
      <c r="F10519" s="5" t="s">
        <v>117</v>
      </c>
      <c r="G10519" s="2">
        <v>44434</v>
      </c>
      <c r="H10519" s="5">
        <v>0</v>
      </c>
      <c r="I10519" s="24" t="str">
        <f>VLOOKUP($E10519,Mapping!$A$2:$C$502,3,0)</f>
        <v>Pre</v>
      </c>
      <c r="J10519" s="24" t="str">
        <f>VLOOKUP($E10519,Mapping!$A$2:$C$502,2,0)</f>
        <v>Facebook AEO AAA</v>
      </c>
      <c r="K10519" s="24" t="str">
        <f>VLOOKUP(G10519,Mapping!$E$2:$F$246,2,0)</f>
        <v>S2</v>
      </c>
    </row>
    <row r="10520" spans="5:11" x14ac:dyDescent="0.25">
      <c r="E10520" s="5" t="s">
        <v>205</v>
      </c>
      <c r="F10520" s="5" t="s">
        <v>117</v>
      </c>
      <c r="G10520" s="2">
        <v>44434</v>
      </c>
      <c r="H10520" s="5">
        <v>0</v>
      </c>
      <c r="I10520" s="24" t="str">
        <f>VLOOKUP($E10520,Mapping!$A$2:$C$502,3,0)</f>
        <v>S1</v>
      </c>
      <c r="J10520" s="24" t="str">
        <f>VLOOKUP($E10520,Mapping!$A$2:$C$502,2,0)</f>
        <v>Facebook AEO BAU</v>
      </c>
      <c r="K10520" s="24" t="str">
        <f>VLOOKUP(G10520,Mapping!$E$2:$F$246,2,0)</f>
        <v>S2</v>
      </c>
    </row>
    <row r="10521" spans="5:11" x14ac:dyDescent="0.25">
      <c r="E10521" s="5" t="s">
        <v>206</v>
      </c>
      <c r="F10521" s="5" t="s">
        <v>117</v>
      </c>
      <c r="G10521" s="2">
        <v>44434</v>
      </c>
      <c r="H10521" s="5">
        <v>8609.6828000955502</v>
      </c>
      <c r="I10521" s="24" t="str">
        <f>VLOOKUP($E10521,Mapping!$A$2:$C$502,3,0)</f>
        <v>S2</v>
      </c>
      <c r="J10521" s="24" t="str">
        <f>VLOOKUP($E10521,Mapping!$A$2:$C$502,2,0)</f>
        <v>Facebook AEO BAU</v>
      </c>
      <c r="K10521" s="24" t="str">
        <f>VLOOKUP(G10521,Mapping!$E$2:$F$246,2,0)</f>
        <v>S2</v>
      </c>
    </row>
    <row r="10522" spans="5:11" x14ac:dyDescent="0.25">
      <c r="E10522" s="5" t="s">
        <v>244</v>
      </c>
      <c r="F10522" s="5" t="s">
        <v>117</v>
      </c>
      <c r="G10522" s="2">
        <v>44434</v>
      </c>
      <c r="H10522" s="5">
        <v>0</v>
      </c>
      <c r="I10522" s="24" t="str">
        <f>VLOOKUP($E10522,Mapping!$A$2:$C$502,3,0)</f>
        <v>S3</v>
      </c>
      <c r="J10522" s="24" t="str">
        <f>VLOOKUP($E10522,Mapping!$A$2:$C$502,2,0)</f>
        <v>Facebook AEO BAU</v>
      </c>
      <c r="K10522" s="24" t="str">
        <f>VLOOKUP(G10522,Mapping!$E$2:$F$246,2,0)</f>
        <v>S2</v>
      </c>
    </row>
    <row r="10523" spans="5:11" x14ac:dyDescent="0.25">
      <c r="E10523" s="5" t="s">
        <v>207</v>
      </c>
      <c r="F10523" s="5" t="s">
        <v>117</v>
      </c>
      <c r="G10523" s="2">
        <v>44434</v>
      </c>
      <c r="H10523" s="5">
        <v>0</v>
      </c>
      <c r="I10523" s="24" t="str">
        <f>VLOOKUP($E10523,Mapping!$A$2:$C$502,3,0)</f>
        <v>Pre</v>
      </c>
      <c r="J10523" s="24" t="str">
        <f>VLOOKUP($E10523,Mapping!$A$2:$C$502,2,0)</f>
        <v>Facebook AEO BAU</v>
      </c>
      <c r="K10523" s="24" t="str">
        <f>VLOOKUP(G10523,Mapping!$E$2:$F$246,2,0)</f>
        <v>S2</v>
      </c>
    </row>
    <row r="10524" spans="5:11" x14ac:dyDescent="0.25">
      <c r="E10524" s="5" t="s">
        <v>208</v>
      </c>
      <c r="F10524" s="5" t="s">
        <v>117</v>
      </c>
      <c r="G10524" s="2">
        <v>44434</v>
      </c>
      <c r="H10524" s="5">
        <v>0</v>
      </c>
      <c r="I10524" s="24" t="str">
        <f>VLOOKUP($E10524,Mapping!$A$2:$C$502,3,0)</f>
        <v>Pre</v>
      </c>
      <c r="J10524" s="24" t="str">
        <f>VLOOKUP($E10524,Mapping!$A$2:$C$502,2,0)</f>
        <v>Facebook VO AAA</v>
      </c>
      <c r="K10524" s="24" t="str">
        <f>VLOOKUP(G10524,Mapping!$E$2:$F$246,2,0)</f>
        <v>S2</v>
      </c>
    </row>
    <row r="10525" spans="5:11" x14ac:dyDescent="0.25">
      <c r="E10525" s="5" t="s">
        <v>209</v>
      </c>
      <c r="F10525" s="5" t="s">
        <v>117</v>
      </c>
      <c r="G10525" s="2">
        <v>44434</v>
      </c>
      <c r="H10525" s="5">
        <v>0</v>
      </c>
      <c r="I10525" s="24" t="str">
        <f>VLOOKUP($E10525,Mapping!$A$2:$C$502,3,0)</f>
        <v>S1</v>
      </c>
      <c r="J10525" s="24" t="str">
        <f>VLOOKUP($E10525,Mapping!$A$2:$C$502,2,0)</f>
        <v>Facebook VO AAA</v>
      </c>
      <c r="K10525" s="24" t="str">
        <f>VLOOKUP(G10525,Mapping!$E$2:$F$246,2,0)</f>
        <v>S2</v>
      </c>
    </row>
    <row r="10526" spans="5:11" x14ac:dyDescent="0.25">
      <c r="E10526" s="5" t="s">
        <v>210</v>
      </c>
      <c r="F10526" s="5" t="s">
        <v>117</v>
      </c>
      <c r="G10526" s="2">
        <v>44434</v>
      </c>
      <c r="H10526" s="5">
        <v>9789.9832986451202</v>
      </c>
      <c r="I10526" s="24" t="str">
        <f>VLOOKUP($E10526,Mapping!$A$2:$C$502,3,0)</f>
        <v>S2</v>
      </c>
      <c r="J10526" s="24" t="str">
        <f>VLOOKUP($E10526,Mapping!$A$2:$C$502,2,0)</f>
        <v>Facebook VO AAA</v>
      </c>
      <c r="K10526" s="24" t="str">
        <f>VLOOKUP(G10526,Mapping!$E$2:$F$246,2,0)</f>
        <v>S2</v>
      </c>
    </row>
    <row r="10527" spans="5:11" x14ac:dyDescent="0.25">
      <c r="E10527" s="5" t="s">
        <v>245</v>
      </c>
      <c r="F10527" s="5" t="s">
        <v>117</v>
      </c>
      <c r="G10527" s="2">
        <v>44434</v>
      </c>
      <c r="H10527" s="5">
        <v>0</v>
      </c>
      <c r="I10527" s="24" t="str">
        <f>VLOOKUP($E10527,Mapping!$A$2:$C$502,3,0)</f>
        <v>S3</v>
      </c>
      <c r="J10527" s="24" t="str">
        <f>VLOOKUP($E10527,Mapping!$A$2:$C$502,2,0)</f>
        <v>Facebook VO AAA</v>
      </c>
      <c r="K10527" s="24" t="str">
        <f>VLOOKUP(G10527,Mapping!$E$2:$F$246,2,0)</f>
        <v>S2</v>
      </c>
    </row>
    <row r="10528" spans="5:11" x14ac:dyDescent="0.25">
      <c r="E10528" s="5" t="s">
        <v>211</v>
      </c>
      <c r="F10528" s="5" t="s">
        <v>117</v>
      </c>
      <c r="G10528" s="2">
        <v>44434</v>
      </c>
      <c r="H10528" s="5">
        <v>0</v>
      </c>
      <c r="I10528" s="24" t="str">
        <f>VLOOKUP($E10528,Mapping!$A$2:$C$502,3,0)</f>
        <v>Pre</v>
      </c>
      <c r="J10528" s="24" t="str">
        <f>VLOOKUP($E10528,Mapping!$A$2:$C$502,2,0)</f>
        <v>Facebook VO BAU</v>
      </c>
      <c r="K10528" s="24" t="str">
        <f>VLOOKUP(G10528,Mapping!$E$2:$F$246,2,0)</f>
        <v>S2</v>
      </c>
    </row>
    <row r="10529" spans="5:11" x14ac:dyDescent="0.25">
      <c r="E10529" s="5" t="s">
        <v>212</v>
      </c>
      <c r="F10529" s="5" t="s">
        <v>117</v>
      </c>
      <c r="G10529" s="2">
        <v>44434</v>
      </c>
      <c r="H10529" s="5">
        <v>0</v>
      </c>
      <c r="I10529" s="24" t="str">
        <f>VLOOKUP($E10529,Mapping!$A$2:$C$502,3,0)</f>
        <v>S1</v>
      </c>
      <c r="J10529" s="24" t="str">
        <f>VLOOKUP($E10529,Mapping!$A$2:$C$502,2,0)</f>
        <v>Facebook VO BAU</v>
      </c>
      <c r="K10529" s="24" t="str">
        <f>VLOOKUP(G10529,Mapping!$E$2:$F$246,2,0)</f>
        <v>S2</v>
      </c>
    </row>
    <row r="10530" spans="5:11" x14ac:dyDescent="0.25">
      <c r="E10530" s="5" t="s">
        <v>213</v>
      </c>
      <c r="F10530" s="5" t="s">
        <v>117</v>
      </c>
      <c r="G10530" s="2">
        <v>44434</v>
      </c>
      <c r="H10530" s="5">
        <v>1389.4431452894</v>
      </c>
      <c r="I10530" s="24" t="str">
        <f>VLOOKUP($E10530,Mapping!$A$2:$C$502,3,0)</f>
        <v>S2</v>
      </c>
      <c r="J10530" s="24" t="str">
        <f>VLOOKUP($E10530,Mapping!$A$2:$C$502,2,0)</f>
        <v>Facebook VO BAU</v>
      </c>
      <c r="K10530" s="24" t="str">
        <f>VLOOKUP(G10530,Mapping!$E$2:$F$246,2,0)</f>
        <v>S2</v>
      </c>
    </row>
    <row r="10531" spans="5:11" x14ac:dyDescent="0.25">
      <c r="E10531" s="5" t="s">
        <v>246</v>
      </c>
      <c r="F10531" s="5" t="s">
        <v>117</v>
      </c>
      <c r="G10531" s="2">
        <v>44434</v>
      </c>
      <c r="H10531" s="5">
        <v>0</v>
      </c>
      <c r="I10531" s="24" t="str">
        <f>VLOOKUP($E10531,Mapping!$A$2:$C$502,3,0)</f>
        <v>S3</v>
      </c>
      <c r="J10531" s="24" t="str">
        <f>VLOOKUP($E10531,Mapping!$A$2:$C$502,2,0)</f>
        <v>Facebook VO BAU</v>
      </c>
      <c r="K10531" s="24" t="str">
        <f>VLOOKUP(G10531,Mapping!$E$2:$F$246,2,0)</f>
        <v>S2</v>
      </c>
    </row>
    <row r="10532" spans="5:11" x14ac:dyDescent="0.25">
      <c r="E10532" s="5" t="s">
        <v>214</v>
      </c>
      <c r="F10532" s="5" t="s">
        <v>117</v>
      </c>
      <c r="G10532" s="2">
        <v>44434</v>
      </c>
      <c r="H10532" s="5">
        <v>0</v>
      </c>
      <c r="I10532" s="24" t="str">
        <f>VLOOKUP($E10532,Mapping!$A$2:$C$502,3,0)</f>
        <v>Pre</v>
      </c>
      <c r="J10532" s="24" t="str">
        <f>VLOOKUP($E10532,Mapping!$A$2:$C$502,2,0)</f>
        <v>Facebook VO Dynamic</v>
      </c>
      <c r="K10532" s="24" t="str">
        <f>VLOOKUP(G10532,Mapping!$E$2:$F$246,2,0)</f>
        <v>S2</v>
      </c>
    </row>
    <row r="10533" spans="5:11" x14ac:dyDescent="0.25">
      <c r="E10533" s="5" t="s">
        <v>215</v>
      </c>
      <c r="F10533" s="5" t="s">
        <v>117</v>
      </c>
      <c r="G10533" s="2">
        <v>44434</v>
      </c>
      <c r="H10533" s="5">
        <v>0</v>
      </c>
      <c r="I10533" s="24" t="str">
        <f>VLOOKUP($E10533,Mapping!$A$2:$C$502,3,0)</f>
        <v>S1</v>
      </c>
      <c r="J10533" s="24" t="str">
        <f>VLOOKUP($E10533,Mapping!$A$2:$C$502,2,0)</f>
        <v>Facebook VO Dynamic</v>
      </c>
      <c r="K10533" s="24" t="str">
        <f>VLOOKUP(G10533,Mapping!$E$2:$F$246,2,0)</f>
        <v>S2</v>
      </c>
    </row>
    <row r="10534" spans="5:11" x14ac:dyDescent="0.25">
      <c r="E10534" s="5" t="s">
        <v>216</v>
      </c>
      <c r="F10534" s="5" t="s">
        <v>117</v>
      </c>
      <c r="G10534" s="2">
        <v>44434</v>
      </c>
      <c r="H10534" s="5">
        <v>0</v>
      </c>
      <c r="I10534" s="24" t="str">
        <f>VLOOKUP($E10534,Mapping!$A$2:$C$502,3,0)</f>
        <v>Pre</v>
      </c>
      <c r="J10534" s="24" t="str">
        <f>VLOOKUP($E10534,Mapping!$A$2:$C$502,2,0)</f>
        <v>Google Display</v>
      </c>
      <c r="K10534" s="24" t="str">
        <f>VLOOKUP(G10534,Mapping!$E$2:$F$246,2,0)</f>
        <v>S2</v>
      </c>
    </row>
    <row r="10535" spans="5:11" x14ac:dyDescent="0.25">
      <c r="E10535" s="5" t="s">
        <v>217</v>
      </c>
      <c r="F10535" s="5" t="s">
        <v>117</v>
      </c>
      <c r="G10535" s="2">
        <v>44434</v>
      </c>
      <c r="H10535" s="5">
        <v>14468.403797451399</v>
      </c>
      <c r="I10535" s="24">
        <f>VLOOKUP($E10535,Mapping!$A$2:$C$502,3,0)</f>
        <v>0</v>
      </c>
      <c r="J10535" s="24" t="str">
        <f>VLOOKUP($E10535,Mapping!$A$2:$C$502,2,0)</f>
        <v>Google Display</v>
      </c>
      <c r="K10535" s="24" t="str">
        <f>VLOOKUP(G10535,Mapping!$E$2:$F$246,2,0)</f>
        <v>S2</v>
      </c>
    </row>
    <row r="10536" spans="5:11" x14ac:dyDescent="0.25">
      <c r="E10536" s="5" t="s">
        <v>229</v>
      </c>
      <c r="F10536" s="5" t="s">
        <v>117</v>
      </c>
      <c r="G10536" s="2">
        <v>44434</v>
      </c>
      <c r="H10536" s="5">
        <v>0</v>
      </c>
      <c r="I10536" s="24">
        <f>VLOOKUP($E10536,Mapping!$A$2:$C$502,3,0)</f>
        <v>0</v>
      </c>
      <c r="J10536" s="24" t="str">
        <f>VLOOKUP($E10536,Mapping!$A$2:$C$502,2,0)</f>
        <v>Google Display</v>
      </c>
      <c r="K10536" s="24" t="str">
        <f>VLOOKUP(G10536,Mapping!$E$2:$F$246,2,0)</f>
        <v>S2</v>
      </c>
    </row>
    <row r="10537" spans="5:11" x14ac:dyDescent="0.25">
      <c r="E10537" s="5" t="s">
        <v>218</v>
      </c>
      <c r="F10537" s="5" t="s">
        <v>117</v>
      </c>
      <c r="G10537" s="2">
        <v>44434</v>
      </c>
      <c r="H10537" s="5">
        <v>0</v>
      </c>
      <c r="I10537" s="24">
        <f>VLOOKUP($E10537,Mapping!$A$2:$C$502,3,0)</f>
        <v>0</v>
      </c>
      <c r="J10537" s="24" t="str">
        <f>VLOOKUP($E10537,Mapping!$A$2:$C$502,2,0)</f>
        <v>Google Display</v>
      </c>
      <c r="K10537" s="24" t="str">
        <f>VLOOKUP(G10537,Mapping!$E$2:$F$246,2,0)</f>
        <v>S2</v>
      </c>
    </row>
    <row r="10538" spans="5:11" x14ac:dyDescent="0.25">
      <c r="E10538" s="5" t="s">
        <v>230</v>
      </c>
      <c r="F10538" s="5" t="s">
        <v>117</v>
      </c>
      <c r="G10538" s="2">
        <v>44434</v>
      </c>
      <c r="H10538" s="5">
        <v>0</v>
      </c>
      <c r="I10538" s="24" t="str">
        <f>VLOOKUP($E10538,Mapping!$A$2:$C$502,3,0)</f>
        <v>S1</v>
      </c>
      <c r="J10538" s="24" t="str">
        <f>VLOOKUP($E10538,Mapping!$A$2:$C$502,2,0)</f>
        <v>Google Display</v>
      </c>
      <c r="K10538" s="24" t="str">
        <f>VLOOKUP(G10538,Mapping!$E$2:$F$246,2,0)</f>
        <v>S2</v>
      </c>
    </row>
    <row r="10539" spans="5:11" x14ac:dyDescent="0.25">
      <c r="E10539" s="5" t="s">
        <v>219</v>
      </c>
      <c r="F10539" s="5" t="s">
        <v>117</v>
      </c>
      <c r="G10539" s="2">
        <v>44434</v>
      </c>
      <c r="H10539" s="5">
        <v>0</v>
      </c>
      <c r="I10539" s="24" t="str">
        <f>VLOOKUP($E10539,Mapping!$A$2:$C$502,3,0)</f>
        <v>Pre</v>
      </c>
      <c r="J10539" s="24" t="str">
        <f>VLOOKUP($E10539,Mapping!$A$2:$C$502,2,0)</f>
        <v>Google Youtube</v>
      </c>
      <c r="K10539" s="24" t="str">
        <f>VLOOKUP(G10539,Mapping!$E$2:$F$246,2,0)</f>
        <v>S2</v>
      </c>
    </row>
    <row r="10540" spans="5:11" x14ac:dyDescent="0.25">
      <c r="E10540" s="5" t="s">
        <v>220</v>
      </c>
      <c r="F10540" s="5" t="s">
        <v>117</v>
      </c>
      <c r="G10540" s="2">
        <v>44434</v>
      </c>
      <c r="H10540" s="5">
        <v>17269.154748064899</v>
      </c>
      <c r="I10540" s="24">
        <f>VLOOKUP($E10540,Mapping!$A$2:$C$502,3,0)</f>
        <v>0</v>
      </c>
      <c r="J10540" s="24" t="str">
        <f>VLOOKUP($E10540,Mapping!$A$2:$C$502,2,0)</f>
        <v>Google Youtube</v>
      </c>
      <c r="K10540" s="24" t="str">
        <f>VLOOKUP(G10540,Mapping!$E$2:$F$246,2,0)</f>
        <v>S2</v>
      </c>
    </row>
    <row r="10541" spans="5:11" x14ac:dyDescent="0.25">
      <c r="E10541" s="5" t="s">
        <v>231</v>
      </c>
      <c r="F10541" s="5" t="s">
        <v>117</v>
      </c>
      <c r="G10541" s="2">
        <v>44434</v>
      </c>
      <c r="H10541" s="5">
        <v>0</v>
      </c>
      <c r="I10541" s="24">
        <f>VLOOKUP($E10541,Mapping!$A$2:$C$502,3,0)</f>
        <v>0</v>
      </c>
      <c r="J10541" s="24" t="str">
        <f>VLOOKUP($E10541,Mapping!$A$2:$C$502,2,0)</f>
        <v>Google Youtube</v>
      </c>
      <c r="K10541" s="24" t="str">
        <f>VLOOKUP(G10541,Mapping!$E$2:$F$246,2,0)</f>
        <v>S2</v>
      </c>
    </row>
    <row r="10542" spans="5:11" x14ac:dyDescent="0.25">
      <c r="E10542" s="5" t="s">
        <v>221</v>
      </c>
      <c r="F10542" s="5" t="s">
        <v>117</v>
      </c>
      <c r="G10542" s="2">
        <v>44434</v>
      </c>
      <c r="H10542" s="5">
        <v>0</v>
      </c>
      <c r="I10542" s="24">
        <f>VLOOKUP($E10542,Mapping!$A$2:$C$502,3,0)</f>
        <v>0</v>
      </c>
      <c r="J10542" s="24" t="str">
        <f>VLOOKUP($E10542,Mapping!$A$2:$C$502,2,0)</f>
        <v>Google Youtube</v>
      </c>
      <c r="K10542" s="24" t="str">
        <f>VLOOKUP(G10542,Mapping!$E$2:$F$246,2,0)</f>
        <v>S2</v>
      </c>
    </row>
    <row r="10543" spans="5:11" x14ac:dyDescent="0.25">
      <c r="E10543" s="5" t="s">
        <v>232</v>
      </c>
      <c r="F10543" s="5" t="s">
        <v>117</v>
      </c>
      <c r="G10543" s="2">
        <v>44434</v>
      </c>
      <c r="H10543" s="5">
        <v>0</v>
      </c>
      <c r="I10543" s="24" t="str">
        <f>VLOOKUP($E10543,Mapping!$A$2:$C$502,3,0)</f>
        <v>S1</v>
      </c>
      <c r="J10543" s="24" t="str">
        <f>VLOOKUP($E10543,Mapping!$A$2:$C$502,2,0)</f>
        <v>Google Youtube</v>
      </c>
      <c r="K10543" s="24" t="str">
        <f>VLOOKUP(G10543,Mapping!$E$2:$F$246,2,0)</f>
        <v>S2</v>
      </c>
    </row>
    <row r="10544" spans="5:11" x14ac:dyDescent="0.25">
      <c r="E10544" s="5" t="s">
        <v>73</v>
      </c>
      <c r="F10544" s="5" t="s">
        <v>117</v>
      </c>
      <c r="G10544" s="2">
        <v>44434</v>
      </c>
      <c r="H10544" s="5">
        <v>282876.95580592903</v>
      </c>
      <c r="I10544" s="24">
        <f>VLOOKUP($E10544,Mapping!$A$2:$C$502,3,0)</f>
        <v>0</v>
      </c>
      <c r="J10544" s="24">
        <f>VLOOKUP($E10544,Mapping!$A$2:$C$502,2,0)</f>
        <v>0</v>
      </c>
      <c r="K10544" s="24" t="str">
        <f>VLOOKUP(G10544,Mapping!$E$2:$F$246,2,0)</f>
        <v>S2</v>
      </c>
    </row>
    <row r="10545" spans="5:11" x14ac:dyDescent="0.25">
      <c r="E10545" s="5" t="s">
        <v>149</v>
      </c>
      <c r="F10545" s="5" t="s">
        <v>117</v>
      </c>
      <c r="G10545" s="2">
        <v>44434</v>
      </c>
      <c r="H10545" s="5">
        <v>0</v>
      </c>
      <c r="I10545" s="24">
        <f>VLOOKUP($E10545,Mapping!$A$2:$C$502,3,0)</f>
        <v>0</v>
      </c>
      <c r="J10545" s="24" t="str">
        <f>VLOOKUP($E10545,Mapping!$A$2:$C$502,2,0)</f>
        <v>Event After Effect</v>
      </c>
      <c r="K10545" s="24" t="str">
        <f>VLOOKUP(G10545,Mapping!$E$2:$F$246,2,0)</f>
        <v>S2</v>
      </c>
    </row>
    <row r="10546" spans="5:11" x14ac:dyDescent="0.25">
      <c r="E10546" s="5" t="s">
        <v>150</v>
      </c>
      <c r="F10546" s="5" t="s">
        <v>117</v>
      </c>
      <c r="G10546" s="2">
        <v>44434</v>
      </c>
      <c r="H10546" s="5">
        <v>0</v>
      </c>
      <c r="I10546" s="24">
        <f>VLOOKUP($E10546,Mapping!$A$2:$C$502,3,0)</f>
        <v>0</v>
      </c>
      <c r="J10546" s="24" t="str">
        <f>VLOOKUP($E10546,Mapping!$A$2:$C$502,2,0)</f>
        <v>Internal Event</v>
      </c>
      <c r="K10546" s="24" t="str">
        <f>VLOOKUP(G10546,Mapping!$E$2:$F$246,2,0)</f>
        <v>S2</v>
      </c>
    </row>
    <row r="10547" spans="5:11" x14ac:dyDescent="0.25">
      <c r="E10547" s="5" t="s">
        <v>151</v>
      </c>
      <c r="F10547" s="5" t="s">
        <v>117</v>
      </c>
      <c r="G10547" s="2">
        <v>44434</v>
      </c>
      <c r="H10547" s="5">
        <v>0</v>
      </c>
      <c r="I10547" s="24">
        <f>VLOOKUP($E10547,Mapping!$A$2:$C$502,3,0)</f>
        <v>0</v>
      </c>
      <c r="J10547" s="24" t="str">
        <f>VLOOKUP($E10547,Mapping!$A$2:$C$502,2,0)</f>
        <v>Internal Event</v>
      </c>
      <c r="K10547" s="24" t="str">
        <f>VLOOKUP(G10547,Mapping!$E$2:$F$246,2,0)</f>
        <v>S2</v>
      </c>
    </row>
    <row r="10548" spans="5:11" x14ac:dyDescent="0.25">
      <c r="E10548" s="5" t="s">
        <v>152</v>
      </c>
      <c r="F10548" s="5" t="s">
        <v>117</v>
      </c>
      <c r="G10548" s="2">
        <v>44434</v>
      </c>
      <c r="H10548" s="5">
        <v>0</v>
      </c>
      <c r="I10548" s="24">
        <f>VLOOKUP($E10548,Mapping!$A$2:$C$502,3,0)</f>
        <v>0</v>
      </c>
      <c r="J10548" s="24" t="str">
        <f>VLOOKUP($E10548,Mapping!$A$2:$C$502,2,0)</f>
        <v>Internal Event</v>
      </c>
      <c r="K10548" s="24" t="str">
        <f>VLOOKUP(G10548,Mapping!$E$2:$F$246,2,0)</f>
        <v>S2</v>
      </c>
    </row>
    <row r="10549" spans="5:11" x14ac:dyDescent="0.25">
      <c r="E10549" s="5" t="s">
        <v>153</v>
      </c>
      <c r="F10549" s="5" t="s">
        <v>117</v>
      </c>
      <c r="G10549" s="2">
        <v>44434</v>
      </c>
      <c r="H10549" s="5">
        <v>0</v>
      </c>
      <c r="I10549" s="24">
        <f>VLOOKUP($E10549,Mapping!$A$2:$C$502,3,0)</f>
        <v>0</v>
      </c>
      <c r="J10549" s="24" t="str">
        <f>VLOOKUP($E10549,Mapping!$A$2:$C$502,2,0)</f>
        <v>Monday Effect</v>
      </c>
      <c r="K10549" s="24" t="str">
        <f>VLOOKUP(G10549,Mapping!$E$2:$F$246,2,0)</f>
        <v>S2</v>
      </c>
    </row>
    <row r="10550" spans="5:11" x14ac:dyDescent="0.25">
      <c r="E10550" s="5" t="s">
        <v>154</v>
      </c>
      <c r="F10550" s="5" t="s">
        <v>117</v>
      </c>
      <c r="G10550" s="2">
        <v>44434</v>
      </c>
      <c r="H10550" s="5">
        <v>0</v>
      </c>
      <c r="I10550" s="24">
        <f>VLOOKUP($E10550,Mapping!$A$2:$C$502,3,0)</f>
        <v>0</v>
      </c>
      <c r="J10550" s="24" t="str">
        <f>VLOOKUP($E10550,Mapping!$A$2:$C$502,2,0)</f>
        <v>New Content</v>
      </c>
      <c r="K10550" s="24" t="str">
        <f>VLOOKUP(G10550,Mapping!$E$2:$F$246,2,0)</f>
        <v>S2</v>
      </c>
    </row>
    <row r="10551" spans="5:11" x14ac:dyDescent="0.25">
      <c r="E10551" s="5" t="s">
        <v>155</v>
      </c>
      <c r="F10551" s="5" t="s">
        <v>117</v>
      </c>
      <c r="G10551" s="2">
        <v>44434</v>
      </c>
      <c r="H10551" s="5">
        <v>0</v>
      </c>
      <c r="I10551" s="24">
        <f>VLOOKUP($E10551,Mapping!$A$2:$C$502,3,0)</f>
        <v>0</v>
      </c>
      <c r="J10551" s="24" t="str">
        <f>VLOOKUP($E10551,Mapping!$A$2:$C$502,2,0)</f>
        <v>Internal Event</v>
      </c>
      <c r="K10551" s="24" t="str">
        <f>VLOOKUP(G10551,Mapping!$E$2:$F$246,2,0)</f>
        <v>S2</v>
      </c>
    </row>
    <row r="10552" spans="5:11" x14ac:dyDescent="0.25">
      <c r="E10552" s="5" t="s">
        <v>156</v>
      </c>
      <c r="F10552" s="5" t="s">
        <v>117</v>
      </c>
      <c r="G10552" s="2">
        <v>44434</v>
      </c>
      <c r="H10552" s="5">
        <v>0</v>
      </c>
      <c r="I10552" s="24">
        <f>VLOOKUP($E10552,Mapping!$A$2:$C$502,3,0)</f>
        <v>0</v>
      </c>
      <c r="J10552" s="24" t="str">
        <f>VLOOKUP($E10552,Mapping!$A$2:$C$502,2,0)</f>
        <v>Internal Event</v>
      </c>
      <c r="K10552" s="24" t="str">
        <f>VLOOKUP(G10552,Mapping!$E$2:$F$246,2,0)</f>
        <v>S2</v>
      </c>
    </row>
    <row r="10553" spans="5:11" x14ac:dyDescent="0.25">
      <c r="E10553" s="5" t="s">
        <v>233</v>
      </c>
      <c r="F10553" s="5" t="s">
        <v>117</v>
      </c>
      <c r="G10553" s="2">
        <v>44434</v>
      </c>
      <c r="H10553" s="5">
        <v>4.8219275805098697E-10</v>
      </c>
      <c r="I10553" s="24" t="str">
        <f>VLOOKUP($E10553,Mapping!$A$2:$C$502,3,0)</f>
        <v>S2</v>
      </c>
      <c r="J10553" s="24" t="str">
        <f>VLOOKUP($E10553,Mapping!$A$2:$C$502,2,0)</f>
        <v>Reddit</v>
      </c>
      <c r="K10553" s="24" t="str">
        <f>VLOOKUP(G10553,Mapping!$E$2:$F$246,2,0)</f>
        <v>S2</v>
      </c>
    </row>
    <row r="10554" spans="5:11" x14ac:dyDescent="0.25">
      <c r="E10554" s="5" t="s">
        <v>158</v>
      </c>
      <c r="F10554" s="5" t="s">
        <v>117</v>
      </c>
      <c r="G10554" s="2">
        <v>44434</v>
      </c>
      <c r="H10554" s="5">
        <v>0</v>
      </c>
      <c r="I10554" s="24">
        <f>VLOOKUP($E10554,Mapping!$A$2:$C$502,3,0)</f>
        <v>0</v>
      </c>
      <c r="J10554" s="24" t="str">
        <f>VLOOKUP($E10554,Mapping!$A$2:$C$502,2,0)</f>
        <v>Internal Event</v>
      </c>
      <c r="K10554" s="24" t="str">
        <f>VLOOKUP(G10554,Mapping!$E$2:$F$246,2,0)</f>
        <v>S2</v>
      </c>
    </row>
    <row r="10555" spans="5:11" x14ac:dyDescent="0.25">
      <c r="E10555" s="5" t="s">
        <v>159</v>
      </c>
      <c r="F10555" s="5" t="s">
        <v>117</v>
      </c>
      <c r="G10555" s="2">
        <v>44434</v>
      </c>
      <c r="H10555" s="5">
        <v>0</v>
      </c>
      <c r="I10555" s="24">
        <f>VLOOKUP($E10555,Mapping!$A$2:$C$502,3,0)</f>
        <v>0</v>
      </c>
      <c r="J10555" s="24" t="str">
        <f>VLOOKUP($E10555,Mapping!$A$2:$C$502,2,0)</f>
        <v>Event After Effect</v>
      </c>
      <c r="K10555" s="24" t="str">
        <f>VLOOKUP(G10555,Mapping!$E$2:$F$246,2,0)</f>
        <v>S2</v>
      </c>
    </row>
    <row r="10556" spans="5:11" x14ac:dyDescent="0.25">
      <c r="E10556" s="5" t="s">
        <v>160</v>
      </c>
      <c r="F10556" s="5" t="s">
        <v>117</v>
      </c>
      <c r="G10556" s="2">
        <v>44434</v>
      </c>
      <c r="H10556" s="5">
        <v>0</v>
      </c>
      <c r="I10556" s="24">
        <f>VLOOKUP($E10556,Mapping!$A$2:$C$502,3,0)</f>
        <v>0</v>
      </c>
      <c r="J10556" s="24" t="str">
        <f>VLOOKUP($E10556,Mapping!$A$2:$C$502,2,0)</f>
        <v>Event After Effect</v>
      </c>
      <c r="K10556" s="24" t="str">
        <f>VLOOKUP(G10556,Mapping!$E$2:$F$246,2,0)</f>
        <v>S2</v>
      </c>
    </row>
    <row r="10557" spans="5:11" x14ac:dyDescent="0.25">
      <c r="E10557" s="5" t="s">
        <v>161</v>
      </c>
      <c r="F10557" s="5" t="s">
        <v>117</v>
      </c>
      <c r="G10557" s="2">
        <v>44434</v>
      </c>
      <c r="H10557" s="5">
        <v>0</v>
      </c>
      <c r="I10557" s="24">
        <f>VLOOKUP($E10557,Mapping!$A$2:$C$502,3,0)</f>
        <v>0</v>
      </c>
      <c r="J10557" s="24" t="str">
        <f>VLOOKUP($E10557,Mapping!$A$2:$C$502,2,0)</f>
        <v>Internal Event</v>
      </c>
      <c r="K10557" s="24" t="str">
        <f>VLOOKUP(G10557,Mapping!$E$2:$F$246,2,0)</f>
        <v>S2</v>
      </c>
    </row>
    <row r="10558" spans="5:11" x14ac:dyDescent="0.25">
      <c r="E10558" s="5" t="s">
        <v>162</v>
      </c>
      <c r="F10558" s="5" t="s">
        <v>117</v>
      </c>
      <c r="G10558" s="2">
        <v>44434</v>
      </c>
      <c r="H10558" s="5">
        <v>0</v>
      </c>
      <c r="I10558" s="24">
        <f>VLOOKUP($E10558,Mapping!$A$2:$C$502,3,0)</f>
        <v>0</v>
      </c>
      <c r="J10558" s="24" t="str">
        <f>VLOOKUP($E10558,Mapping!$A$2:$C$502,2,0)</f>
        <v>Tuesday Effect</v>
      </c>
      <c r="K10558" s="24" t="str">
        <f>VLOOKUP(G10558,Mapping!$E$2:$F$246,2,0)</f>
        <v>S2</v>
      </c>
    </row>
    <row r="10559" spans="5:11" x14ac:dyDescent="0.25">
      <c r="E10559" s="5" t="s">
        <v>222</v>
      </c>
      <c r="F10559" s="5" t="s">
        <v>117</v>
      </c>
      <c r="G10559" s="2">
        <v>44434</v>
      </c>
      <c r="H10559" s="5">
        <v>0</v>
      </c>
      <c r="I10559" s="24" t="str">
        <f>VLOOKUP($E10559,Mapping!$A$2:$C$502,3,0)</f>
        <v>Pre</v>
      </c>
      <c r="J10559" s="24" t="str">
        <f>VLOOKUP($E10559,Mapping!$A$2:$C$502,2,0)</f>
        <v>Unity</v>
      </c>
      <c r="K10559" s="24" t="str">
        <f>VLOOKUP(G10559,Mapping!$E$2:$F$246,2,0)</f>
        <v>S2</v>
      </c>
    </row>
    <row r="10560" spans="5:11" x14ac:dyDescent="0.25">
      <c r="E10560" s="5" t="s">
        <v>234</v>
      </c>
      <c r="F10560" s="5" t="s">
        <v>117</v>
      </c>
      <c r="G10560" s="2">
        <v>44434</v>
      </c>
      <c r="H10560" s="5">
        <v>0</v>
      </c>
      <c r="I10560" s="24" t="str">
        <f>VLOOKUP($E10560,Mapping!$A$2:$C$502,3,0)</f>
        <v>S1</v>
      </c>
      <c r="J10560" s="24" t="str">
        <f>VLOOKUP($E10560,Mapping!$A$2:$C$502,2,0)</f>
        <v>Unity</v>
      </c>
      <c r="K10560" s="24" t="str">
        <f>VLOOKUP(G10560,Mapping!$E$2:$F$246,2,0)</f>
        <v>S2</v>
      </c>
    </row>
    <row r="10561" spans="5:11" x14ac:dyDescent="0.25">
      <c r="E10561" s="5" t="s">
        <v>235</v>
      </c>
      <c r="F10561" s="5" t="s">
        <v>117</v>
      </c>
      <c r="G10561" s="2">
        <v>44434</v>
      </c>
      <c r="H10561" s="5">
        <v>1245.1671219043101</v>
      </c>
      <c r="I10561" s="24" t="str">
        <f>VLOOKUP($E10561,Mapping!$A$2:$C$502,3,0)</f>
        <v>S2</v>
      </c>
      <c r="J10561" s="24" t="str">
        <f>VLOOKUP($E10561,Mapping!$A$2:$C$502,2,0)</f>
        <v>Unity</v>
      </c>
      <c r="K10561" s="24" t="str">
        <f>VLOOKUP(G10561,Mapping!$E$2:$F$246,2,0)</f>
        <v>S2</v>
      </c>
    </row>
    <row r="10562" spans="5:11" x14ac:dyDescent="0.25">
      <c r="E10562" s="5" t="s">
        <v>247</v>
      </c>
      <c r="F10562" s="5" t="s">
        <v>117</v>
      </c>
      <c r="G10562" s="2">
        <v>44434</v>
      </c>
      <c r="H10562" s="5">
        <v>0</v>
      </c>
      <c r="I10562" s="24" t="str">
        <f>VLOOKUP($E10562,Mapping!$A$2:$C$502,3,0)</f>
        <v>S3</v>
      </c>
      <c r="J10562" s="24" t="str">
        <f>VLOOKUP($E10562,Mapping!$A$2:$C$502,2,0)</f>
        <v>Unity</v>
      </c>
      <c r="K10562" s="24" t="str">
        <f>VLOOKUP(G10562,Mapping!$E$2:$F$246,2,0)</f>
        <v>S2</v>
      </c>
    </row>
    <row r="10563" spans="5:11" x14ac:dyDescent="0.25">
      <c r="E10563" s="5" t="s">
        <v>200</v>
      </c>
      <c r="F10563" s="5" t="s">
        <v>117</v>
      </c>
      <c r="G10563" s="2">
        <v>44435</v>
      </c>
      <c r="H10563" s="5">
        <v>1459.8968292657801</v>
      </c>
      <c r="I10563" s="24">
        <f>VLOOKUP($E10563,Mapping!$A$2:$C$502,3,0)</f>
        <v>0</v>
      </c>
      <c r="J10563" s="24" t="str">
        <f>VLOOKUP($E10563,Mapping!$A$2:$C$502,2,0)</f>
        <v>Apple Search</v>
      </c>
      <c r="K10563" s="24" t="str">
        <f>VLOOKUP(G10563,Mapping!$E$2:$F$246,2,0)</f>
        <v>S2</v>
      </c>
    </row>
    <row r="10564" spans="5:11" x14ac:dyDescent="0.25">
      <c r="E10564" s="5" t="s">
        <v>227</v>
      </c>
      <c r="F10564" s="5" t="s">
        <v>117</v>
      </c>
      <c r="G10564" s="2">
        <v>44435</v>
      </c>
      <c r="H10564" s="5">
        <v>13766.4473360597</v>
      </c>
      <c r="I10564" s="24">
        <f>VLOOKUP($E10564,Mapping!$A$2:$C$502,3,0)</f>
        <v>0</v>
      </c>
      <c r="J10564" s="24" t="str">
        <f>VLOOKUP($E10564,Mapping!$A$2:$C$502,2,0)</f>
        <v>Applovin Rewarded</v>
      </c>
      <c r="K10564" s="24" t="str">
        <f>VLOOKUP(G10564,Mapping!$E$2:$F$246,2,0)</f>
        <v>S2</v>
      </c>
    </row>
    <row r="10565" spans="5:11" x14ac:dyDescent="0.25">
      <c r="E10565" s="5" t="s">
        <v>201</v>
      </c>
      <c r="F10565" s="5" t="s">
        <v>117</v>
      </c>
      <c r="G10565" s="2">
        <v>44435</v>
      </c>
      <c r="H10565" s="5">
        <v>5935.26086867294</v>
      </c>
      <c r="I10565" s="24">
        <f>VLOOKUP($E10565,Mapping!$A$2:$C$502,3,0)</f>
        <v>0</v>
      </c>
      <c r="J10565" s="24" t="str">
        <f>VLOOKUP($E10565,Mapping!$A$2:$C$502,2,0)</f>
        <v>Applovin Video</v>
      </c>
      <c r="K10565" s="24" t="str">
        <f>VLOOKUP(G10565,Mapping!$E$2:$F$246,2,0)</f>
        <v>S2</v>
      </c>
    </row>
    <row r="10566" spans="5:11" x14ac:dyDescent="0.25">
      <c r="E10566" s="5" t="s">
        <v>143</v>
      </c>
      <c r="F10566" s="5" t="s">
        <v>117</v>
      </c>
      <c r="G10566" s="2">
        <v>44435</v>
      </c>
      <c r="H10566" s="5">
        <v>0</v>
      </c>
      <c r="I10566" s="24">
        <f>VLOOKUP($E10566,Mapping!$A$2:$C$502,3,0)</f>
        <v>0</v>
      </c>
      <c r="J10566" s="24" t="str">
        <f>VLOOKUP($E10566,Mapping!$A$2:$C$502,2,0)</f>
        <v>Bug Fix</v>
      </c>
      <c r="K10566" s="24" t="str">
        <f>VLOOKUP(G10566,Mapping!$E$2:$F$246,2,0)</f>
        <v>S2</v>
      </c>
    </row>
    <row r="10567" spans="5:11" x14ac:dyDescent="0.25">
      <c r="E10567" s="5" t="s">
        <v>144</v>
      </c>
      <c r="F10567" s="5" t="s">
        <v>117</v>
      </c>
      <c r="G10567" s="2">
        <v>44435</v>
      </c>
      <c r="H10567" s="5">
        <v>0</v>
      </c>
      <c r="I10567" s="24">
        <f>VLOOKUP($E10567,Mapping!$A$2:$C$502,3,0)</f>
        <v>0</v>
      </c>
      <c r="J10567" s="24" t="str">
        <f>VLOOKUP($E10567,Mapping!$A$2:$C$502,2,0)</f>
        <v>Bug Fix</v>
      </c>
      <c r="K10567" s="24" t="str">
        <f>VLOOKUP(G10567,Mapping!$E$2:$F$246,2,0)</f>
        <v>S2</v>
      </c>
    </row>
    <row r="10568" spans="5:11" x14ac:dyDescent="0.25">
      <c r="E10568" s="5" t="s">
        <v>226</v>
      </c>
      <c r="F10568" s="5" t="s">
        <v>117</v>
      </c>
      <c r="G10568" s="2">
        <v>44435</v>
      </c>
      <c r="H10568" s="5">
        <v>0</v>
      </c>
      <c r="I10568" s="24">
        <f>VLOOKUP($E10568,Mapping!$A$2:$C$502,3,0)</f>
        <v>0</v>
      </c>
      <c r="J10568" s="24" t="str">
        <f>VLOOKUP($E10568,Mapping!$A$2:$C$502,2,0)</f>
        <v>Bug Fix</v>
      </c>
      <c r="K10568" s="24" t="str">
        <f>VLOOKUP(G10568,Mapping!$E$2:$F$246,2,0)</f>
        <v>S2</v>
      </c>
    </row>
    <row r="10569" spans="5:11" x14ac:dyDescent="0.25">
      <c r="E10569" s="5" t="s">
        <v>146</v>
      </c>
      <c r="F10569" s="5" t="s">
        <v>117</v>
      </c>
      <c r="G10569" s="2">
        <v>44435</v>
      </c>
      <c r="H10569" s="5">
        <v>0</v>
      </c>
      <c r="I10569" s="24">
        <f>VLOOKUP($E10569,Mapping!$A$2:$C$502,3,0)</f>
        <v>0</v>
      </c>
      <c r="J10569" s="24" t="str">
        <f>VLOOKUP($E10569,Mapping!$A$2:$C$502,2,0)</f>
        <v>Event After Effect</v>
      </c>
      <c r="K10569" s="24" t="str">
        <f>VLOOKUP(G10569,Mapping!$E$2:$F$246,2,0)</f>
        <v>S2</v>
      </c>
    </row>
    <row r="10570" spans="5:11" x14ac:dyDescent="0.25">
      <c r="E10570" s="5" t="s">
        <v>228</v>
      </c>
      <c r="F10570" s="5" t="s">
        <v>117</v>
      </c>
      <c r="G10570" s="2">
        <v>44435</v>
      </c>
      <c r="H10570" s="5">
        <v>3502.9962899852399</v>
      </c>
      <c r="I10570" s="24">
        <f>VLOOKUP($E10570,Mapping!$A$2:$C$502,3,0)</f>
        <v>0</v>
      </c>
      <c r="J10570" s="24" t="str">
        <f>VLOOKUP($E10570,Mapping!$A$2:$C$502,2,0)</f>
        <v>Bytedance Global</v>
      </c>
      <c r="K10570" s="24" t="str">
        <f>VLOOKUP(G10570,Mapping!$E$2:$F$246,2,0)</f>
        <v>S2</v>
      </c>
    </row>
    <row r="10571" spans="5:11" x14ac:dyDescent="0.25">
      <c r="E10571" s="5" t="s">
        <v>180</v>
      </c>
      <c r="F10571" s="5" t="s">
        <v>117</v>
      </c>
      <c r="G10571" s="2">
        <v>44435</v>
      </c>
      <c r="H10571" s="5">
        <v>-12398.3208796863</v>
      </c>
      <c r="I10571" s="24">
        <f>VLOOKUP($E10571,Mapping!$A$2:$C$502,3,0)</f>
        <v>0</v>
      </c>
      <c r="J10571" s="24" t="str">
        <f>VLOOKUP($E10571,Mapping!$A$2:$C$502,2,0)</f>
        <v>Lords Mobile</v>
      </c>
      <c r="K10571" s="24" t="str">
        <f>VLOOKUP(G10571,Mapping!$E$2:$F$246,2,0)</f>
        <v>S2</v>
      </c>
    </row>
    <row r="10572" spans="5:11" x14ac:dyDescent="0.25">
      <c r="E10572" s="5" t="s">
        <v>181</v>
      </c>
      <c r="F10572" s="5" t="s">
        <v>117</v>
      </c>
      <c r="G10572" s="2">
        <v>44435</v>
      </c>
      <c r="H10572" s="5">
        <v>-3003.4380774586798</v>
      </c>
      <c r="I10572" s="24">
        <f>VLOOKUP($E10572,Mapping!$A$2:$C$502,3,0)</f>
        <v>0</v>
      </c>
      <c r="J10572" s="24" t="str">
        <f>VLOOKUP($E10572,Mapping!$A$2:$C$502,2,0)</f>
        <v>Rise of Kingdom</v>
      </c>
      <c r="K10572" s="24" t="str">
        <f>VLOOKUP(G10572,Mapping!$E$2:$F$246,2,0)</f>
        <v>S2</v>
      </c>
    </row>
    <row r="10573" spans="5:11" x14ac:dyDescent="0.25">
      <c r="E10573" s="5" t="s">
        <v>182</v>
      </c>
      <c r="F10573" s="5" t="s">
        <v>117</v>
      </c>
      <c r="G10573" s="2">
        <v>44435</v>
      </c>
      <c r="H10573" s="5">
        <v>-5760.8479072524196</v>
      </c>
      <c r="I10573" s="24">
        <f>VLOOKUP($E10573,Mapping!$A$2:$C$502,3,0)</f>
        <v>0</v>
      </c>
      <c r="J10573" s="24" t="str">
        <f>VLOOKUP($E10573,Mapping!$A$2:$C$502,2,0)</f>
        <v>West Game</v>
      </c>
      <c r="K10573" s="24" t="str">
        <f>VLOOKUP(G10573,Mapping!$E$2:$F$246,2,0)</f>
        <v>S2</v>
      </c>
    </row>
    <row r="10574" spans="5:11" x14ac:dyDescent="0.25">
      <c r="E10574" s="5" t="s">
        <v>148</v>
      </c>
      <c r="F10574" s="5" t="s">
        <v>117</v>
      </c>
      <c r="G10574" s="2">
        <v>44435</v>
      </c>
      <c r="H10574" s="5">
        <v>0</v>
      </c>
      <c r="I10574" s="24">
        <f>VLOOKUP($E10574,Mapping!$A$2:$C$502,3,0)</f>
        <v>0</v>
      </c>
      <c r="J10574" s="24" t="str">
        <f>VLOOKUP($E10574,Mapping!$A$2:$C$502,2,0)</f>
        <v>Event After Effect</v>
      </c>
      <c r="K10574" s="24" t="str">
        <f>VLOOKUP(G10574,Mapping!$E$2:$F$246,2,0)</f>
        <v>S2</v>
      </c>
    </row>
    <row r="10575" spans="5:11" x14ac:dyDescent="0.25">
      <c r="E10575" s="5" t="s">
        <v>202</v>
      </c>
      <c r="F10575" s="5" t="s">
        <v>117</v>
      </c>
      <c r="G10575" s="2">
        <v>44435</v>
      </c>
      <c r="H10575" s="5">
        <v>0</v>
      </c>
      <c r="I10575" s="24" t="str">
        <f>VLOOKUP($E10575,Mapping!$A$2:$C$502,3,0)</f>
        <v>S1</v>
      </c>
      <c r="J10575" s="24" t="str">
        <f>VLOOKUP($E10575,Mapping!$A$2:$C$502,2,0)</f>
        <v>Facebook AEO AAA</v>
      </c>
      <c r="K10575" s="24" t="str">
        <f>VLOOKUP(G10575,Mapping!$E$2:$F$246,2,0)</f>
        <v>S2</v>
      </c>
    </row>
    <row r="10576" spans="5:11" x14ac:dyDescent="0.25">
      <c r="E10576" s="5" t="s">
        <v>203</v>
      </c>
      <c r="F10576" s="5" t="s">
        <v>117</v>
      </c>
      <c r="G10576" s="2">
        <v>44435</v>
      </c>
      <c r="H10576" s="5">
        <v>1068.5524500070001</v>
      </c>
      <c r="I10576" s="24" t="str">
        <f>VLOOKUP($E10576,Mapping!$A$2:$C$502,3,0)</f>
        <v>S2</v>
      </c>
      <c r="J10576" s="24" t="str">
        <f>VLOOKUP($E10576,Mapping!$A$2:$C$502,2,0)</f>
        <v>Facebook AEO AAA</v>
      </c>
      <c r="K10576" s="24" t="str">
        <f>VLOOKUP(G10576,Mapping!$E$2:$F$246,2,0)</f>
        <v>S2</v>
      </c>
    </row>
    <row r="10577" spans="5:11" x14ac:dyDescent="0.25">
      <c r="E10577" s="5" t="s">
        <v>243</v>
      </c>
      <c r="F10577" s="5" t="s">
        <v>117</v>
      </c>
      <c r="G10577" s="2">
        <v>44435</v>
      </c>
      <c r="H10577" s="5">
        <v>0</v>
      </c>
      <c r="I10577" s="24" t="str">
        <f>VLOOKUP($E10577,Mapping!$A$2:$C$502,3,0)</f>
        <v>S3</v>
      </c>
      <c r="J10577" s="24" t="str">
        <f>VLOOKUP($E10577,Mapping!$A$2:$C$502,2,0)</f>
        <v>Facebook AEO AAA</v>
      </c>
      <c r="K10577" s="24" t="str">
        <f>VLOOKUP(G10577,Mapping!$E$2:$F$246,2,0)</f>
        <v>S2</v>
      </c>
    </row>
    <row r="10578" spans="5:11" x14ac:dyDescent="0.25">
      <c r="E10578" s="5" t="s">
        <v>204</v>
      </c>
      <c r="F10578" s="5" t="s">
        <v>117</v>
      </c>
      <c r="G10578" s="2">
        <v>44435</v>
      </c>
      <c r="H10578" s="5">
        <v>0</v>
      </c>
      <c r="I10578" s="24" t="str">
        <f>VLOOKUP($E10578,Mapping!$A$2:$C$502,3,0)</f>
        <v>Pre</v>
      </c>
      <c r="J10578" s="24" t="str">
        <f>VLOOKUP($E10578,Mapping!$A$2:$C$502,2,0)</f>
        <v>Facebook AEO AAA</v>
      </c>
      <c r="K10578" s="24" t="str">
        <f>VLOOKUP(G10578,Mapping!$E$2:$F$246,2,0)</f>
        <v>S2</v>
      </c>
    </row>
    <row r="10579" spans="5:11" x14ac:dyDescent="0.25">
      <c r="E10579" s="5" t="s">
        <v>205</v>
      </c>
      <c r="F10579" s="5" t="s">
        <v>117</v>
      </c>
      <c r="G10579" s="2">
        <v>44435</v>
      </c>
      <c r="H10579" s="5">
        <v>0</v>
      </c>
      <c r="I10579" s="24" t="str">
        <f>VLOOKUP($E10579,Mapping!$A$2:$C$502,3,0)</f>
        <v>S1</v>
      </c>
      <c r="J10579" s="24" t="str">
        <f>VLOOKUP($E10579,Mapping!$A$2:$C$502,2,0)</f>
        <v>Facebook AEO BAU</v>
      </c>
      <c r="K10579" s="24" t="str">
        <f>VLOOKUP(G10579,Mapping!$E$2:$F$246,2,0)</f>
        <v>S2</v>
      </c>
    </row>
    <row r="10580" spans="5:11" x14ac:dyDescent="0.25">
      <c r="E10580" s="5" t="s">
        <v>206</v>
      </c>
      <c r="F10580" s="5" t="s">
        <v>117</v>
      </c>
      <c r="G10580" s="2">
        <v>44435</v>
      </c>
      <c r="H10580" s="5">
        <v>8520.05303634958</v>
      </c>
      <c r="I10580" s="24" t="str">
        <f>VLOOKUP($E10580,Mapping!$A$2:$C$502,3,0)</f>
        <v>S2</v>
      </c>
      <c r="J10580" s="24" t="str">
        <f>VLOOKUP($E10580,Mapping!$A$2:$C$502,2,0)</f>
        <v>Facebook AEO BAU</v>
      </c>
      <c r="K10580" s="24" t="str">
        <f>VLOOKUP(G10580,Mapping!$E$2:$F$246,2,0)</f>
        <v>S2</v>
      </c>
    </row>
    <row r="10581" spans="5:11" x14ac:dyDescent="0.25">
      <c r="E10581" s="5" t="s">
        <v>244</v>
      </c>
      <c r="F10581" s="5" t="s">
        <v>117</v>
      </c>
      <c r="G10581" s="2">
        <v>44435</v>
      </c>
      <c r="H10581" s="5">
        <v>0</v>
      </c>
      <c r="I10581" s="24" t="str">
        <f>VLOOKUP($E10581,Mapping!$A$2:$C$502,3,0)</f>
        <v>S3</v>
      </c>
      <c r="J10581" s="24" t="str">
        <f>VLOOKUP($E10581,Mapping!$A$2:$C$502,2,0)</f>
        <v>Facebook AEO BAU</v>
      </c>
      <c r="K10581" s="24" t="str">
        <f>VLOOKUP(G10581,Mapping!$E$2:$F$246,2,0)</f>
        <v>S2</v>
      </c>
    </row>
    <row r="10582" spans="5:11" x14ac:dyDescent="0.25">
      <c r="E10582" s="5" t="s">
        <v>207</v>
      </c>
      <c r="F10582" s="5" t="s">
        <v>117</v>
      </c>
      <c r="G10582" s="2">
        <v>44435</v>
      </c>
      <c r="H10582" s="5">
        <v>0</v>
      </c>
      <c r="I10582" s="24" t="str">
        <f>VLOOKUP($E10582,Mapping!$A$2:$C$502,3,0)</f>
        <v>Pre</v>
      </c>
      <c r="J10582" s="24" t="str">
        <f>VLOOKUP($E10582,Mapping!$A$2:$C$502,2,0)</f>
        <v>Facebook AEO BAU</v>
      </c>
      <c r="K10582" s="24" t="str">
        <f>VLOOKUP(G10582,Mapping!$E$2:$F$246,2,0)</f>
        <v>S2</v>
      </c>
    </row>
    <row r="10583" spans="5:11" x14ac:dyDescent="0.25">
      <c r="E10583" s="5" t="s">
        <v>208</v>
      </c>
      <c r="F10583" s="5" t="s">
        <v>117</v>
      </c>
      <c r="G10583" s="2">
        <v>44435</v>
      </c>
      <c r="H10583" s="5">
        <v>0</v>
      </c>
      <c r="I10583" s="24" t="str">
        <f>VLOOKUP($E10583,Mapping!$A$2:$C$502,3,0)</f>
        <v>Pre</v>
      </c>
      <c r="J10583" s="24" t="str">
        <f>VLOOKUP($E10583,Mapping!$A$2:$C$502,2,0)</f>
        <v>Facebook VO AAA</v>
      </c>
      <c r="K10583" s="24" t="str">
        <f>VLOOKUP(G10583,Mapping!$E$2:$F$246,2,0)</f>
        <v>S2</v>
      </c>
    </row>
    <row r="10584" spans="5:11" x14ac:dyDescent="0.25">
      <c r="E10584" s="5" t="s">
        <v>209</v>
      </c>
      <c r="F10584" s="5" t="s">
        <v>117</v>
      </c>
      <c r="G10584" s="2">
        <v>44435</v>
      </c>
      <c r="H10584" s="5">
        <v>0</v>
      </c>
      <c r="I10584" s="24" t="str">
        <f>VLOOKUP($E10584,Mapping!$A$2:$C$502,3,0)</f>
        <v>S1</v>
      </c>
      <c r="J10584" s="24" t="str">
        <f>VLOOKUP($E10584,Mapping!$A$2:$C$502,2,0)</f>
        <v>Facebook VO AAA</v>
      </c>
      <c r="K10584" s="24" t="str">
        <f>VLOOKUP(G10584,Mapping!$E$2:$F$246,2,0)</f>
        <v>S2</v>
      </c>
    </row>
    <row r="10585" spans="5:11" x14ac:dyDescent="0.25">
      <c r="E10585" s="5" t="s">
        <v>210</v>
      </c>
      <c r="F10585" s="5" t="s">
        <v>117</v>
      </c>
      <c r="G10585" s="2">
        <v>44435</v>
      </c>
      <c r="H10585" s="5">
        <v>6854.5911479629103</v>
      </c>
      <c r="I10585" s="24" t="str">
        <f>VLOOKUP($E10585,Mapping!$A$2:$C$502,3,0)</f>
        <v>S2</v>
      </c>
      <c r="J10585" s="24" t="str">
        <f>VLOOKUP($E10585,Mapping!$A$2:$C$502,2,0)</f>
        <v>Facebook VO AAA</v>
      </c>
      <c r="K10585" s="24" t="str">
        <f>VLOOKUP(G10585,Mapping!$E$2:$F$246,2,0)</f>
        <v>S2</v>
      </c>
    </row>
    <row r="10586" spans="5:11" x14ac:dyDescent="0.25">
      <c r="E10586" s="5" t="s">
        <v>245</v>
      </c>
      <c r="F10586" s="5" t="s">
        <v>117</v>
      </c>
      <c r="G10586" s="2">
        <v>44435</v>
      </c>
      <c r="H10586" s="5">
        <v>0</v>
      </c>
      <c r="I10586" s="24" t="str">
        <f>VLOOKUP($E10586,Mapping!$A$2:$C$502,3,0)</f>
        <v>S3</v>
      </c>
      <c r="J10586" s="24" t="str">
        <f>VLOOKUP($E10586,Mapping!$A$2:$C$502,2,0)</f>
        <v>Facebook VO AAA</v>
      </c>
      <c r="K10586" s="24" t="str">
        <f>VLOOKUP(G10586,Mapping!$E$2:$F$246,2,0)</f>
        <v>S2</v>
      </c>
    </row>
    <row r="10587" spans="5:11" x14ac:dyDescent="0.25">
      <c r="E10587" s="5" t="s">
        <v>211</v>
      </c>
      <c r="F10587" s="5" t="s">
        <v>117</v>
      </c>
      <c r="G10587" s="2">
        <v>44435</v>
      </c>
      <c r="H10587" s="5">
        <v>0</v>
      </c>
      <c r="I10587" s="24" t="str">
        <f>VLOOKUP($E10587,Mapping!$A$2:$C$502,3,0)</f>
        <v>Pre</v>
      </c>
      <c r="J10587" s="24" t="str">
        <f>VLOOKUP($E10587,Mapping!$A$2:$C$502,2,0)</f>
        <v>Facebook VO BAU</v>
      </c>
      <c r="K10587" s="24" t="str">
        <f>VLOOKUP(G10587,Mapping!$E$2:$F$246,2,0)</f>
        <v>S2</v>
      </c>
    </row>
    <row r="10588" spans="5:11" x14ac:dyDescent="0.25">
      <c r="E10588" s="5" t="s">
        <v>212</v>
      </c>
      <c r="F10588" s="5" t="s">
        <v>117</v>
      </c>
      <c r="G10588" s="2">
        <v>44435</v>
      </c>
      <c r="H10588" s="5">
        <v>0</v>
      </c>
      <c r="I10588" s="24" t="str">
        <f>VLOOKUP($E10588,Mapping!$A$2:$C$502,3,0)</f>
        <v>S1</v>
      </c>
      <c r="J10588" s="24" t="str">
        <f>VLOOKUP($E10588,Mapping!$A$2:$C$502,2,0)</f>
        <v>Facebook VO BAU</v>
      </c>
      <c r="K10588" s="24" t="str">
        <f>VLOOKUP(G10588,Mapping!$E$2:$F$246,2,0)</f>
        <v>S2</v>
      </c>
    </row>
    <row r="10589" spans="5:11" x14ac:dyDescent="0.25">
      <c r="E10589" s="5" t="s">
        <v>213</v>
      </c>
      <c r="F10589" s="5" t="s">
        <v>117</v>
      </c>
      <c r="G10589" s="2">
        <v>44435</v>
      </c>
      <c r="H10589" s="5">
        <v>1497.9934051534501</v>
      </c>
      <c r="I10589" s="24" t="str">
        <f>VLOOKUP($E10589,Mapping!$A$2:$C$502,3,0)</f>
        <v>S2</v>
      </c>
      <c r="J10589" s="24" t="str">
        <f>VLOOKUP($E10589,Mapping!$A$2:$C$502,2,0)</f>
        <v>Facebook VO BAU</v>
      </c>
      <c r="K10589" s="24" t="str">
        <f>VLOOKUP(G10589,Mapping!$E$2:$F$246,2,0)</f>
        <v>S2</v>
      </c>
    </row>
    <row r="10590" spans="5:11" x14ac:dyDescent="0.25">
      <c r="E10590" s="5" t="s">
        <v>246</v>
      </c>
      <c r="F10590" s="5" t="s">
        <v>117</v>
      </c>
      <c r="G10590" s="2">
        <v>44435</v>
      </c>
      <c r="H10590" s="5">
        <v>0</v>
      </c>
      <c r="I10590" s="24" t="str">
        <f>VLOOKUP($E10590,Mapping!$A$2:$C$502,3,0)</f>
        <v>S3</v>
      </c>
      <c r="J10590" s="24" t="str">
        <f>VLOOKUP($E10590,Mapping!$A$2:$C$502,2,0)</f>
        <v>Facebook VO BAU</v>
      </c>
      <c r="K10590" s="24" t="str">
        <f>VLOOKUP(G10590,Mapping!$E$2:$F$246,2,0)</f>
        <v>S2</v>
      </c>
    </row>
    <row r="10591" spans="5:11" x14ac:dyDescent="0.25">
      <c r="E10591" s="5" t="s">
        <v>214</v>
      </c>
      <c r="F10591" s="5" t="s">
        <v>117</v>
      </c>
      <c r="G10591" s="2">
        <v>44435</v>
      </c>
      <c r="H10591" s="5">
        <v>0</v>
      </c>
      <c r="I10591" s="24" t="str">
        <f>VLOOKUP($E10591,Mapping!$A$2:$C$502,3,0)</f>
        <v>Pre</v>
      </c>
      <c r="J10591" s="24" t="str">
        <f>VLOOKUP($E10591,Mapping!$A$2:$C$502,2,0)</f>
        <v>Facebook VO Dynamic</v>
      </c>
      <c r="K10591" s="24" t="str">
        <f>VLOOKUP(G10591,Mapping!$E$2:$F$246,2,0)</f>
        <v>S2</v>
      </c>
    </row>
    <row r="10592" spans="5:11" x14ac:dyDescent="0.25">
      <c r="E10592" s="5" t="s">
        <v>215</v>
      </c>
      <c r="F10592" s="5" t="s">
        <v>117</v>
      </c>
      <c r="G10592" s="2">
        <v>44435</v>
      </c>
      <c r="H10592" s="5">
        <v>0</v>
      </c>
      <c r="I10592" s="24" t="str">
        <f>VLOOKUP($E10592,Mapping!$A$2:$C$502,3,0)</f>
        <v>S1</v>
      </c>
      <c r="J10592" s="24" t="str">
        <f>VLOOKUP($E10592,Mapping!$A$2:$C$502,2,0)</f>
        <v>Facebook VO Dynamic</v>
      </c>
      <c r="K10592" s="24" t="str">
        <f>VLOOKUP(G10592,Mapping!$E$2:$F$246,2,0)</f>
        <v>S2</v>
      </c>
    </row>
    <row r="10593" spans="5:11" x14ac:dyDescent="0.25">
      <c r="E10593" s="5" t="s">
        <v>216</v>
      </c>
      <c r="F10593" s="5" t="s">
        <v>117</v>
      </c>
      <c r="G10593" s="2">
        <v>44435</v>
      </c>
      <c r="H10593" s="5">
        <v>0</v>
      </c>
      <c r="I10593" s="24" t="str">
        <f>VLOOKUP($E10593,Mapping!$A$2:$C$502,3,0)</f>
        <v>Pre</v>
      </c>
      <c r="J10593" s="24" t="str">
        <f>VLOOKUP($E10593,Mapping!$A$2:$C$502,2,0)</f>
        <v>Google Display</v>
      </c>
      <c r="K10593" s="24" t="str">
        <f>VLOOKUP(G10593,Mapping!$E$2:$F$246,2,0)</f>
        <v>S2</v>
      </c>
    </row>
    <row r="10594" spans="5:11" x14ac:dyDescent="0.25">
      <c r="E10594" s="5" t="s">
        <v>217</v>
      </c>
      <c r="F10594" s="5" t="s">
        <v>117</v>
      </c>
      <c r="G10594" s="2">
        <v>44435</v>
      </c>
      <c r="H10594" s="5">
        <v>13128.9072156366</v>
      </c>
      <c r="I10594" s="24">
        <f>VLOOKUP($E10594,Mapping!$A$2:$C$502,3,0)</f>
        <v>0</v>
      </c>
      <c r="J10594" s="24" t="str">
        <f>VLOOKUP($E10594,Mapping!$A$2:$C$502,2,0)</f>
        <v>Google Display</v>
      </c>
      <c r="K10594" s="24" t="str">
        <f>VLOOKUP(G10594,Mapping!$E$2:$F$246,2,0)</f>
        <v>S2</v>
      </c>
    </row>
    <row r="10595" spans="5:11" x14ac:dyDescent="0.25">
      <c r="E10595" s="5" t="s">
        <v>229</v>
      </c>
      <c r="F10595" s="5" t="s">
        <v>117</v>
      </c>
      <c r="G10595" s="2">
        <v>44435</v>
      </c>
      <c r="H10595" s="5">
        <v>0</v>
      </c>
      <c r="I10595" s="24">
        <f>VLOOKUP($E10595,Mapping!$A$2:$C$502,3,0)</f>
        <v>0</v>
      </c>
      <c r="J10595" s="24" t="str">
        <f>VLOOKUP($E10595,Mapping!$A$2:$C$502,2,0)</f>
        <v>Google Display</v>
      </c>
      <c r="K10595" s="24" t="str">
        <f>VLOOKUP(G10595,Mapping!$E$2:$F$246,2,0)</f>
        <v>S2</v>
      </c>
    </row>
    <row r="10596" spans="5:11" x14ac:dyDescent="0.25">
      <c r="E10596" s="5" t="s">
        <v>218</v>
      </c>
      <c r="F10596" s="5" t="s">
        <v>117</v>
      </c>
      <c r="G10596" s="2">
        <v>44435</v>
      </c>
      <c r="H10596" s="5">
        <v>0</v>
      </c>
      <c r="I10596" s="24">
        <f>VLOOKUP($E10596,Mapping!$A$2:$C$502,3,0)</f>
        <v>0</v>
      </c>
      <c r="J10596" s="24" t="str">
        <f>VLOOKUP($E10596,Mapping!$A$2:$C$502,2,0)</f>
        <v>Google Display</v>
      </c>
      <c r="K10596" s="24" t="str">
        <f>VLOOKUP(G10596,Mapping!$E$2:$F$246,2,0)</f>
        <v>S2</v>
      </c>
    </row>
    <row r="10597" spans="5:11" x14ac:dyDescent="0.25">
      <c r="E10597" s="5" t="s">
        <v>230</v>
      </c>
      <c r="F10597" s="5" t="s">
        <v>117</v>
      </c>
      <c r="G10597" s="2">
        <v>44435</v>
      </c>
      <c r="H10597" s="5">
        <v>0</v>
      </c>
      <c r="I10597" s="24" t="str">
        <f>VLOOKUP($E10597,Mapping!$A$2:$C$502,3,0)</f>
        <v>S1</v>
      </c>
      <c r="J10597" s="24" t="str">
        <f>VLOOKUP($E10597,Mapping!$A$2:$C$502,2,0)</f>
        <v>Google Display</v>
      </c>
      <c r="K10597" s="24" t="str">
        <f>VLOOKUP(G10597,Mapping!$E$2:$F$246,2,0)</f>
        <v>S2</v>
      </c>
    </row>
    <row r="10598" spans="5:11" x14ac:dyDescent="0.25">
      <c r="E10598" s="5" t="s">
        <v>219</v>
      </c>
      <c r="F10598" s="5" t="s">
        <v>117</v>
      </c>
      <c r="G10598" s="2">
        <v>44435</v>
      </c>
      <c r="H10598" s="5">
        <v>0</v>
      </c>
      <c r="I10598" s="24" t="str">
        <f>VLOOKUP($E10598,Mapping!$A$2:$C$502,3,0)</f>
        <v>Pre</v>
      </c>
      <c r="J10598" s="24" t="str">
        <f>VLOOKUP($E10598,Mapping!$A$2:$C$502,2,0)</f>
        <v>Google Youtube</v>
      </c>
      <c r="K10598" s="24" t="str">
        <f>VLOOKUP(G10598,Mapping!$E$2:$F$246,2,0)</f>
        <v>S2</v>
      </c>
    </row>
    <row r="10599" spans="5:11" x14ac:dyDescent="0.25">
      <c r="E10599" s="5" t="s">
        <v>220</v>
      </c>
      <c r="F10599" s="5" t="s">
        <v>117</v>
      </c>
      <c r="G10599" s="2">
        <v>44435</v>
      </c>
      <c r="H10599" s="5">
        <v>17255.888071935198</v>
      </c>
      <c r="I10599" s="24">
        <f>VLOOKUP($E10599,Mapping!$A$2:$C$502,3,0)</f>
        <v>0</v>
      </c>
      <c r="J10599" s="24" t="str">
        <f>VLOOKUP($E10599,Mapping!$A$2:$C$502,2,0)</f>
        <v>Google Youtube</v>
      </c>
      <c r="K10599" s="24" t="str">
        <f>VLOOKUP(G10599,Mapping!$E$2:$F$246,2,0)</f>
        <v>S2</v>
      </c>
    </row>
    <row r="10600" spans="5:11" x14ac:dyDescent="0.25">
      <c r="E10600" s="5" t="s">
        <v>231</v>
      </c>
      <c r="F10600" s="5" t="s">
        <v>117</v>
      </c>
      <c r="G10600" s="2">
        <v>44435</v>
      </c>
      <c r="H10600" s="5">
        <v>0</v>
      </c>
      <c r="I10600" s="24">
        <f>VLOOKUP($E10600,Mapping!$A$2:$C$502,3,0)</f>
        <v>0</v>
      </c>
      <c r="J10600" s="24" t="str">
        <f>VLOOKUP($E10600,Mapping!$A$2:$C$502,2,0)</f>
        <v>Google Youtube</v>
      </c>
      <c r="K10600" s="24" t="str">
        <f>VLOOKUP(G10600,Mapping!$E$2:$F$246,2,0)</f>
        <v>S2</v>
      </c>
    </row>
    <row r="10601" spans="5:11" x14ac:dyDescent="0.25">
      <c r="E10601" s="5" t="s">
        <v>221</v>
      </c>
      <c r="F10601" s="5" t="s">
        <v>117</v>
      </c>
      <c r="G10601" s="2">
        <v>44435</v>
      </c>
      <c r="H10601" s="5">
        <v>0</v>
      </c>
      <c r="I10601" s="24">
        <f>VLOOKUP($E10601,Mapping!$A$2:$C$502,3,0)</f>
        <v>0</v>
      </c>
      <c r="J10601" s="24" t="str">
        <f>VLOOKUP($E10601,Mapping!$A$2:$C$502,2,0)</f>
        <v>Google Youtube</v>
      </c>
      <c r="K10601" s="24" t="str">
        <f>VLOOKUP(G10601,Mapping!$E$2:$F$246,2,0)</f>
        <v>S2</v>
      </c>
    </row>
    <row r="10602" spans="5:11" x14ac:dyDescent="0.25">
      <c r="E10602" s="5" t="s">
        <v>232</v>
      </c>
      <c r="F10602" s="5" t="s">
        <v>117</v>
      </c>
      <c r="G10602" s="2">
        <v>44435</v>
      </c>
      <c r="H10602" s="5">
        <v>0</v>
      </c>
      <c r="I10602" s="24" t="str">
        <f>VLOOKUP($E10602,Mapping!$A$2:$C$502,3,0)</f>
        <v>S1</v>
      </c>
      <c r="J10602" s="24" t="str">
        <f>VLOOKUP($E10602,Mapping!$A$2:$C$502,2,0)</f>
        <v>Google Youtube</v>
      </c>
      <c r="K10602" s="24" t="str">
        <f>VLOOKUP(G10602,Mapping!$E$2:$F$246,2,0)</f>
        <v>S2</v>
      </c>
    </row>
    <row r="10603" spans="5:11" x14ac:dyDescent="0.25">
      <c r="E10603" s="5" t="s">
        <v>73</v>
      </c>
      <c r="F10603" s="5" t="s">
        <v>117</v>
      </c>
      <c r="G10603" s="2">
        <v>44435</v>
      </c>
      <c r="H10603" s="5">
        <v>282876.95580592903</v>
      </c>
      <c r="I10603" s="24">
        <f>VLOOKUP($E10603,Mapping!$A$2:$C$502,3,0)</f>
        <v>0</v>
      </c>
      <c r="J10603" s="24">
        <f>VLOOKUP($E10603,Mapping!$A$2:$C$502,2,0)</f>
        <v>0</v>
      </c>
      <c r="K10603" s="24" t="str">
        <f>VLOOKUP(G10603,Mapping!$E$2:$F$246,2,0)</f>
        <v>S2</v>
      </c>
    </row>
    <row r="10604" spans="5:11" x14ac:dyDescent="0.25">
      <c r="E10604" s="5" t="s">
        <v>149</v>
      </c>
      <c r="F10604" s="5" t="s">
        <v>117</v>
      </c>
      <c r="G10604" s="2">
        <v>44435</v>
      </c>
      <c r="H10604" s="5">
        <v>0</v>
      </c>
      <c r="I10604" s="24">
        <f>VLOOKUP($E10604,Mapping!$A$2:$C$502,3,0)</f>
        <v>0</v>
      </c>
      <c r="J10604" s="24" t="str">
        <f>VLOOKUP($E10604,Mapping!$A$2:$C$502,2,0)</f>
        <v>Event After Effect</v>
      </c>
      <c r="K10604" s="24" t="str">
        <f>VLOOKUP(G10604,Mapping!$E$2:$F$246,2,0)</f>
        <v>S2</v>
      </c>
    </row>
    <row r="10605" spans="5:11" x14ac:dyDescent="0.25">
      <c r="E10605" s="5" t="s">
        <v>150</v>
      </c>
      <c r="F10605" s="5" t="s">
        <v>117</v>
      </c>
      <c r="G10605" s="2">
        <v>44435</v>
      </c>
      <c r="H10605" s="5">
        <v>0</v>
      </c>
      <c r="I10605" s="24">
        <f>VLOOKUP($E10605,Mapping!$A$2:$C$502,3,0)</f>
        <v>0</v>
      </c>
      <c r="J10605" s="24" t="str">
        <f>VLOOKUP($E10605,Mapping!$A$2:$C$502,2,0)</f>
        <v>Internal Event</v>
      </c>
      <c r="K10605" s="24" t="str">
        <f>VLOOKUP(G10605,Mapping!$E$2:$F$246,2,0)</f>
        <v>S2</v>
      </c>
    </row>
    <row r="10606" spans="5:11" x14ac:dyDescent="0.25">
      <c r="E10606" s="5" t="s">
        <v>151</v>
      </c>
      <c r="F10606" s="5" t="s">
        <v>117</v>
      </c>
      <c r="G10606" s="2">
        <v>44435</v>
      </c>
      <c r="H10606" s="5">
        <v>0</v>
      </c>
      <c r="I10606" s="24">
        <f>VLOOKUP($E10606,Mapping!$A$2:$C$502,3,0)</f>
        <v>0</v>
      </c>
      <c r="J10606" s="24" t="str">
        <f>VLOOKUP($E10606,Mapping!$A$2:$C$502,2,0)</f>
        <v>Internal Event</v>
      </c>
      <c r="K10606" s="24" t="str">
        <f>VLOOKUP(G10606,Mapping!$E$2:$F$246,2,0)</f>
        <v>S2</v>
      </c>
    </row>
    <row r="10607" spans="5:11" x14ac:dyDescent="0.25">
      <c r="E10607" s="5" t="s">
        <v>152</v>
      </c>
      <c r="F10607" s="5" t="s">
        <v>117</v>
      </c>
      <c r="G10607" s="2">
        <v>44435</v>
      </c>
      <c r="H10607" s="5">
        <v>0</v>
      </c>
      <c r="I10607" s="24">
        <f>VLOOKUP($E10607,Mapping!$A$2:$C$502,3,0)</f>
        <v>0</v>
      </c>
      <c r="J10607" s="24" t="str">
        <f>VLOOKUP($E10607,Mapping!$A$2:$C$502,2,0)</f>
        <v>Internal Event</v>
      </c>
      <c r="K10607" s="24" t="str">
        <f>VLOOKUP(G10607,Mapping!$E$2:$F$246,2,0)</f>
        <v>S2</v>
      </c>
    </row>
    <row r="10608" spans="5:11" x14ac:dyDescent="0.25">
      <c r="E10608" s="5" t="s">
        <v>153</v>
      </c>
      <c r="F10608" s="5" t="s">
        <v>117</v>
      </c>
      <c r="G10608" s="2">
        <v>44435</v>
      </c>
      <c r="H10608" s="5">
        <v>0</v>
      </c>
      <c r="I10608" s="24">
        <f>VLOOKUP($E10608,Mapping!$A$2:$C$502,3,0)</f>
        <v>0</v>
      </c>
      <c r="J10608" s="24" t="str">
        <f>VLOOKUP($E10608,Mapping!$A$2:$C$502,2,0)</f>
        <v>Monday Effect</v>
      </c>
      <c r="K10608" s="24" t="str">
        <f>VLOOKUP(G10608,Mapping!$E$2:$F$246,2,0)</f>
        <v>S2</v>
      </c>
    </row>
    <row r="10609" spans="5:11" x14ac:dyDescent="0.25">
      <c r="E10609" s="5" t="s">
        <v>154</v>
      </c>
      <c r="F10609" s="5" t="s">
        <v>117</v>
      </c>
      <c r="G10609" s="2">
        <v>44435</v>
      </c>
      <c r="H10609" s="5">
        <v>0</v>
      </c>
      <c r="I10609" s="24">
        <f>VLOOKUP($E10609,Mapping!$A$2:$C$502,3,0)</f>
        <v>0</v>
      </c>
      <c r="J10609" s="24" t="str">
        <f>VLOOKUP($E10609,Mapping!$A$2:$C$502,2,0)</f>
        <v>New Content</v>
      </c>
      <c r="K10609" s="24" t="str">
        <f>VLOOKUP(G10609,Mapping!$E$2:$F$246,2,0)</f>
        <v>S2</v>
      </c>
    </row>
    <row r="10610" spans="5:11" x14ac:dyDescent="0.25">
      <c r="E10610" s="5" t="s">
        <v>155</v>
      </c>
      <c r="F10610" s="5" t="s">
        <v>117</v>
      </c>
      <c r="G10610" s="2">
        <v>44435</v>
      </c>
      <c r="H10610" s="5">
        <v>0</v>
      </c>
      <c r="I10610" s="24">
        <f>VLOOKUP($E10610,Mapping!$A$2:$C$502,3,0)</f>
        <v>0</v>
      </c>
      <c r="J10610" s="24" t="str">
        <f>VLOOKUP($E10610,Mapping!$A$2:$C$502,2,0)</f>
        <v>Internal Event</v>
      </c>
      <c r="K10610" s="24" t="str">
        <f>VLOOKUP(G10610,Mapping!$E$2:$F$246,2,0)</f>
        <v>S2</v>
      </c>
    </row>
    <row r="10611" spans="5:11" x14ac:dyDescent="0.25">
      <c r="E10611" s="5" t="s">
        <v>156</v>
      </c>
      <c r="F10611" s="5" t="s">
        <v>117</v>
      </c>
      <c r="G10611" s="2">
        <v>44435</v>
      </c>
      <c r="H10611" s="5">
        <v>0</v>
      </c>
      <c r="I10611" s="24">
        <f>VLOOKUP($E10611,Mapping!$A$2:$C$502,3,0)</f>
        <v>0</v>
      </c>
      <c r="J10611" s="24" t="str">
        <f>VLOOKUP($E10611,Mapping!$A$2:$C$502,2,0)</f>
        <v>Internal Event</v>
      </c>
      <c r="K10611" s="24" t="str">
        <f>VLOOKUP(G10611,Mapping!$E$2:$F$246,2,0)</f>
        <v>S2</v>
      </c>
    </row>
    <row r="10612" spans="5:11" x14ac:dyDescent="0.25">
      <c r="E10612" s="5" t="s">
        <v>233</v>
      </c>
      <c r="F10612" s="5" t="s">
        <v>117</v>
      </c>
      <c r="G10612" s="2">
        <v>44435</v>
      </c>
      <c r="H10612" s="5">
        <v>5.7461949368553003E-10</v>
      </c>
      <c r="I10612" s="24" t="str">
        <f>VLOOKUP($E10612,Mapping!$A$2:$C$502,3,0)</f>
        <v>S2</v>
      </c>
      <c r="J10612" s="24" t="str">
        <f>VLOOKUP($E10612,Mapping!$A$2:$C$502,2,0)</f>
        <v>Reddit</v>
      </c>
      <c r="K10612" s="24" t="str">
        <f>VLOOKUP(G10612,Mapping!$E$2:$F$246,2,0)</f>
        <v>S2</v>
      </c>
    </row>
    <row r="10613" spans="5:11" x14ac:dyDescent="0.25">
      <c r="E10613" s="5" t="s">
        <v>158</v>
      </c>
      <c r="F10613" s="5" t="s">
        <v>117</v>
      </c>
      <c r="G10613" s="2">
        <v>44435</v>
      </c>
      <c r="H10613" s="5">
        <v>0</v>
      </c>
      <c r="I10613" s="24">
        <f>VLOOKUP($E10613,Mapping!$A$2:$C$502,3,0)</f>
        <v>0</v>
      </c>
      <c r="J10613" s="24" t="str">
        <f>VLOOKUP($E10613,Mapping!$A$2:$C$502,2,0)</f>
        <v>Internal Event</v>
      </c>
      <c r="K10613" s="24" t="str">
        <f>VLOOKUP(G10613,Mapping!$E$2:$F$246,2,0)</f>
        <v>S2</v>
      </c>
    </row>
    <row r="10614" spans="5:11" x14ac:dyDescent="0.25">
      <c r="E10614" s="5" t="s">
        <v>159</v>
      </c>
      <c r="F10614" s="5" t="s">
        <v>117</v>
      </c>
      <c r="G10614" s="2">
        <v>44435</v>
      </c>
      <c r="H10614" s="5">
        <v>0</v>
      </c>
      <c r="I10614" s="24">
        <f>VLOOKUP($E10614,Mapping!$A$2:$C$502,3,0)</f>
        <v>0</v>
      </c>
      <c r="J10614" s="24" t="str">
        <f>VLOOKUP($E10614,Mapping!$A$2:$C$502,2,0)</f>
        <v>Event After Effect</v>
      </c>
      <c r="K10614" s="24" t="str">
        <f>VLOOKUP(G10614,Mapping!$E$2:$F$246,2,0)</f>
        <v>S2</v>
      </c>
    </row>
    <row r="10615" spans="5:11" x14ac:dyDescent="0.25">
      <c r="E10615" s="5" t="s">
        <v>160</v>
      </c>
      <c r="F10615" s="5" t="s">
        <v>117</v>
      </c>
      <c r="G10615" s="2">
        <v>44435</v>
      </c>
      <c r="H10615" s="5">
        <v>0</v>
      </c>
      <c r="I10615" s="24">
        <f>VLOOKUP($E10615,Mapping!$A$2:$C$502,3,0)</f>
        <v>0</v>
      </c>
      <c r="J10615" s="24" t="str">
        <f>VLOOKUP($E10615,Mapping!$A$2:$C$502,2,0)</f>
        <v>Event After Effect</v>
      </c>
      <c r="K10615" s="24" t="str">
        <f>VLOOKUP(G10615,Mapping!$E$2:$F$246,2,0)</f>
        <v>S2</v>
      </c>
    </row>
    <row r="10616" spans="5:11" x14ac:dyDescent="0.25">
      <c r="E10616" s="5" t="s">
        <v>161</v>
      </c>
      <c r="F10616" s="5" t="s">
        <v>117</v>
      </c>
      <c r="G10616" s="2">
        <v>44435</v>
      </c>
      <c r="H10616" s="5">
        <v>0</v>
      </c>
      <c r="I10616" s="24">
        <f>VLOOKUP($E10616,Mapping!$A$2:$C$502,3,0)</f>
        <v>0</v>
      </c>
      <c r="J10616" s="24" t="str">
        <f>VLOOKUP($E10616,Mapping!$A$2:$C$502,2,0)</f>
        <v>Internal Event</v>
      </c>
      <c r="K10616" s="24" t="str">
        <f>VLOOKUP(G10616,Mapping!$E$2:$F$246,2,0)</f>
        <v>S2</v>
      </c>
    </row>
    <row r="10617" spans="5:11" x14ac:dyDescent="0.25">
      <c r="E10617" s="5" t="s">
        <v>162</v>
      </c>
      <c r="F10617" s="5" t="s">
        <v>117</v>
      </c>
      <c r="G10617" s="2">
        <v>44435</v>
      </c>
      <c r="H10617" s="5">
        <v>0</v>
      </c>
      <c r="I10617" s="24">
        <f>VLOOKUP($E10617,Mapping!$A$2:$C$502,3,0)</f>
        <v>0</v>
      </c>
      <c r="J10617" s="24" t="str">
        <f>VLOOKUP($E10617,Mapping!$A$2:$C$502,2,0)</f>
        <v>Tuesday Effect</v>
      </c>
      <c r="K10617" s="24" t="str">
        <f>VLOOKUP(G10617,Mapping!$E$2:$F$246,2,0)</f>
        <v>S2</v>
      </c>
    </row>
    <row r="10618" spans="5:11" x14ac:dyDescent="0.25">
      <c r="E10618" s="5" t="s">
        <v>222</v>
      </c>
      <c r="F10618" s="5" t="s">
        <v>117</v>
      </c>
      <c r="G10618" s="2">
        <v>44435</v>
      </c>
      <c r="H10618" s="5">
        <v>0</v>
      </c>
      <c r="I10618" s="24" t="str">
        <f>VLOOKUP($E10618,Mapping!$A$2:$C$502,3,0)</f>
        <v>Pre</v>
      </c>
      <c r="J10618" s="24" t="str">
        <f>VLOOKUP($E10618,Mapping!$A$2:$C$502,2,0)</f>
        <v>Unity</v>
      </c>
      <c r="K10618" s="24" t="str">
        <f>VLOOKUP(G10618,Mapping!$E$2:$F$246,2,0)</f>
        <v>S2</v>
      </c>
    </row>
    <row r="10619" spans="5:11" x14ac:dyDescent="0.25">
      <c r="E10619" s="5" t="s">
        <v>234</v>
      </c>
      <c r="F10619" s="5" t="s">
        <v>117</v>
      </c>
      <c r="G10619" s="2">
        <v>44435</v>
      </c>
      <c r="H10619" s="5">
        <v>0</v>
      </c>
      <c r="I10619" s="24" t="str">
        <f>VLOOKUP($E10619,Mapping!$A$2:$C$502,3,0)</f>
        <v>S1</v>
      </c>
      <c r="J10619" s="24" t="str">
        <f>VLOOKUP($E10619,Mapping!$A$2:$C$502,2,0)</f>
        <v>Unity</v>
      </c>
      <c r="K10619" s="24" t="str">
        <f>VLOOKUP(G10619,Mapping!$E$2:$F$246,2,0)</f>
        <v>S2</v>
      </c>
    </row>
    <row r="10620" spans="5:11" x14ac:dyDescent="0.25">
      <c r="E10620" s="5" t="s">
        <v>235</v>
      </c>
      <c r="F10620" s="5" t="s">
        <v>117</v>
      </c>
      <c r="G10620" s="2">
        <v>44435</v>
      </c>
      <c r="H10620" s="5">
        <v>1063.3646392518101</v>
      </c>
      <c r="I10620" s="24" t="str">
        <f>VLOOKUP($E10620,Mapping!$A$2:$C$502,3,0)</f>
        <v>S2</v>
      </c>
      <c r="J10620" s="24" t="str">
        <f>VLOOKUP($E10620,Mapping!$A$2:$C$502,2,0)</f>
        <v>Unity</v>
      </c>
      <c r="K10620" s="24" t="str">
        <f>VLOOKUP(G10620,Mapping!$E$2:$F$246,2,0)</f>
        <v>S2</v>
      </c>
    </row>
    <row r="10621" spans="5:11" x14ac:dyDescent="0.25">
      <c r="E10621" s="5" t="s">
        <v>247</v>
      </c>
      <c r="F10621" s="5" t="s">
        <v>117</v>
      </c>
      <c r="G10621" s="2">
        <v>44435</v>
      </c>
      <c r="H10621" s="5">
        <v>0</v>
      </c>
      <c r="I10621" s="24" t="str">
        <f>VLOOKUP($E10621,Mapping!$A$2:$C$502,3,0)</f>
        <v>S3</v>
      </c>
      <c r="J10621" s="24" t="str">
        <f>VLOOKUP($E10621,Mapping!$A$2:$C$502,2,0)</f>
        <v>Unity</v>
      </c>
      <c r="K10621" s="24" t="str">
        <f>VLOOKUP(G10621,Mapping!$E$2:$F$246,2,0)</f>
        <v>S2</v>
      </c>
    </row>
    <row r="10622" spans="5:11" x14ac:dyDescent="0.25">
      <c r="E10622" s="5" t="s">
        <v>200</v>
      </c>
      <c r="F10622" s="5" t="s">
        <v>117</v>
      </c>
      <c r="G10622" s="2">
        <v>44436</v>
      </c>
      <c r="H10622" s="5">
        <v>1304.85335347362</v>
      </c>
      <c r="I10622" s="24">
        <f>VLOOKUP($E10622,Mapping!$A$2:$C$502,3,0)</f>
        <v>0</v>
      </c>
      <c r="J10622" s="24" t="str">
        <f>VLOOKUP($E10622,Mapping!$A$2:$C$502,2,0)</f>
        <v>Apple Search</v>
      </c>
      <c r="K10622" s="24" t="str">
        <f>VLOOKUP(G10622,Mapping!$E$2:$F$246,2,0)</f>
        <v>S2</v>
      </c>
    </row>
    <row r="10623" spans="5:11" x14ac:dyDescent="0.25">
      <c r="E10623" s="5" t="s">
        <v>227</v>
      </c>
      <c r="F10623" s="5" t="s">
        <v>117</v>
      </c>
      <c r="G10623" s="2">
        <v>44436</v>
      </c>
      <c r="H10623" s="5">
        <v>14504.0478579214</v>
      </c>
      <c r="I10623" s="24">
        <f>VLOOKUP($E10623,Mapping!$A$2:$C$502,3,0)</f>
        <v>0</v>
      </c>
      <c r="J10623" s="24" t="str">
        <f>VLOOKUP($E10623,Mapping!$A$2:$C$502,2,0)</f>
        <v>Applovin Rewarded</v>
      </c>
      <c r="K10623" s="24" t="str">
        <f>VLOOKUP(G10623,Mapping!$E$2:$F$246,2,0)</f>
        <v>S2</v>
      </c>
    </row>
    <row r="10624" spans="5:11" x14ac:dyDescent="0.25">
      <c r="E10624" s="5" t="s">
        <v>201</v>
      </c>
      <c r="F10624" s="5" t="s">
        <v>117</v>
      </c>
      <c r="G10624" s="2">
        <v>44436</v>
      </c>
      <c r="H10624" s="5">
        <v>5825.3584363198997</v>
      </c>
      <c r="I10624" s="24">
        <f>VLOOKUP($E10624,Mapping!$A$2:$C$502,3,0)</f>
        <v>0</v>
      </c>
      <c r="J10624" s="24" t="str">
        <f>VLOOKUP($E10624,Mapping!$A$2:$C$502,2,0)</f>
        <v>Applovin Video</v>
      </c>
      <c r="K10624" s="24" t="str">
        <f>VLOOKUP(G10624,Mapping!$E$2:$F$246,2,0)</f>
        <v>S2</v>
      </c>
    </row>
    <row r="10625" spans="5:11" x14ac:dyDescent="0.25">
      <c r="E10625" s="5" t="s">
        <v>143</v>
      </c>
      <c r="F10625" s="5" t="s">
        <v>117</v>
      </c>
      <c r="G10625" s="2">
        <v>44436</v>
      </c>
      <c r="H10625" s="5">
        <v>0</v>
      </c>
      <c r="I10625" s="24">
        <f>VLOOKUP($E10625,Mapping!$A$2:$C$502,3,0)</f>
        <v>0</v>
      </c>
      <c r="J10625" s="24" t="str">
        <f>VLOOKUP($E10625,Mapping!$A$2:$C$502,2,0)</f>
        <v>Bug Fix</v>
      </c>
      <c r="K10625" s="24" t="str">
        <f>VLOOKUP(G10625,Mapping!$E$2:$F$246,2,0)</f>
        <v>S2</v>
      </c>
    </row>
    <row r="10626" spans="5:11" x14ac:dyDescent="0.25">
      <c r="E10626" s="5" t="s">
        <v>144</v>
      </c>
      <c r="F10626" s="5" t="s">
        <v>117</v>
      </c>
      <c r="G10626" s="2">
        <v>44436</v>
      </c>
      <c r="H10626" s="5">
        <v>0</v>
      </c>
      <c r="I10626" s="24">
        <f>VLOOKUP($E10626,Mapping!$A$2:$C$502,3,0)</f>
        <v>0</v>
      </c>
      <c r="J10626" s="24" t="str">
        <f>VLOOKUP($E10626,Mapping!$A$2:$C$502,2,0)</f>
        <v>Bug Fix</v>
      </c>
      <c r="K10626" s="24" t="str">
        <f>VLOOKUP(G10626,Mapping!$E$2:$F$246,2,0)</f>
        <v>S2</v>
      </c>
    </row>
    <row r="10627" spans="5:11" x14ac:dyDescent="0.25">
      <c r="E10627" s="5" t="s">
        <v>226</v>
      </c>
      <c r="F10627" s="5" t="s">
        <v>117</v>
      </c>
      <c r="G10627" s="2">
        <v>44436</v>
      </c>
      <c r="H10627" s="5">
        <v>0</v>
      </c>
      <c r="I10627" s="24">
        <f>VLOOKUP($E10627,Mapping!$A$2:$C$502,3,0)</f>
        <v>0</v>
      </c>
      <c r="J10627" s="24" t="str">
        <f>VLOOKUP($E10627,Mapping!$A$2:$C$502,2,0)</f>
        <v>Bug Fix</v>
      </c>
      <c r="K10627" s="24" t="str">
        <f>VLOOKUP(G10627,Mapping!$E$2:$F$246,2,0)</f>
        <v>S2</v>
      </c>
    </row>
    <row r="10628" spans="5:11" x14ac:dyDescent="0.25">
      <c r="E10628" s="5" t="s">
        <v>146</v>
      </c>
      <c r="F10628" s="5" t="s">
        <v>117</v>
      </c>
      <c r="G10628" s="2">
        <v>44436</v>
      </c>
      <c r="H10628" s="5">
        <v>0</v>
      </c>
      <c r="I10628" s="24">
        <f>VLOOKUP($E10628,Mapping!$A$2:$C$502,3,0)</f>
        <v>0</v>
      </c>
      <c r="J10628" s="24" t="str">
        <f>VLOOKUP($E10628,Mapping!$A$2:$C$502,2,0)</f>
        <v>Event After Effect</v>
      </c>
      <c r="K10628" s="24" t="str">
        <f>VLOOKUP(G10628,Mapping!$E$2:$F$246,2,0)</f>
        <v>S2</v>
      </c>
    </row>
    <row r="10629" spans="5:11" x14ac:dyDescent="0.25">
      <c r="E10629" s="5" t="s">
        <v>228</v>
      </c>
      <c r="F10629" s="5" t="s">
        <v>117</v>
      </c>
      <c r="G10629" s="2">
        <v>44436</v>
      </c>
      <c r="H10629" s="5">
        <v>3178.5121461188801</v>
      </c>
      <c r="I10629" s="24">
        <f>VLOOKUP($E10629,Mapping!$A$2:$C$502,3,0)</f>
        <v>0</v>
      </c>
      <c r="J10629" s="24" t="str">
        <f>VLOOKUP($E10629,Mapping!$A$2:$C$502,2,0)</f>
        <v>Bytedance Global</v>
      </c>
      <c r="K10629" s="24" t="str">
        <f>VLOOKUP(G10629,Mapping!$E$2:$F$246,2,0)</f>
        <v>S2</v>
      </c>
    </row>
    <row r="10630" spans="5:11" x14ac:dyDescent="0.25">
      <c r="E10630" s="5" t="s">
        <v>180</v>
      </c>
      <c r="F10630" s="5" t="s">
        <v>117</v>
      </c>
      <c r="G10630" s="2">
        <v>44436</v>
      </c>
      <c r="H10630" s="5">
        <v>-16145.6785388275</v>
      </c>
      <c r="I10630" s="24">
        <f>VLOOKUP($E10630,Mapping!$A$2:$C$502,3,0)</f>
        <v>0</v>
      </c>
      <c r="J10630" s="24" t="str">
        <f>VLOOKUP($E10630,Mapping!$A$2:$C$502,2,0)</f>
        <v>Lords Mobile</v>
      </c>
      <c r="K10630" s="24" t="str">
        <f>VLOOKUP(G10630,Mapping!$E$2:$F$246,2,0)</f>
        <v>S2</v>
      </c>
    </row>
    <row r="10631" spans="5:11" x14ac:dyDescent="0.25">
      <c r="E10631" s="5" t="s">
        <v>181</v>
      </c>
      <c r="F10631" s="5" t="s">
        <v>117</v>
      </c>
      <c r="G10631" s="2">
        <v>44436</v>
      </c>
      <c r="H10631" s="5">
        <v>-3766.10195016948</v>
      </c>
      <c r="I10631" s="24">
        <f>VLOOKUP($E10631,Mapping!$A$2:$C$502,3,0)</f>
        <v>0</v>
      </c>
      <c r="J10631" s="24" t="str">
        <f>VLOOKUP($E10631,Mapping!$A$2:$C$502,2,0)</f>
        <v>Rise of Kingdom</v>
      </c>
      <c r="K10631" s="24" t="str">
        <f>VLOOKUP(G10631,Mapping!$E$2:$F$246,2,0)</f>
        <v>S2</v>
      </c>
    </row>
    <row r="10632" spans="5:11" x14ac:dyDescent="0.25">
      <c r="E10632" s="5" t="s">
        <v>182</v>
      </c>
      <c r="F10632" s="5" t="s">
        <v>117</v>
      </c>
      <c r="G10632" s="2">
        <v>44436</v>
      </c>
      <c r="H10632" s="5">
        <v>-7037.0972897821903</v>
      </c>
      <c r="I10632" s="24">
        <f>VLOOKUP($E10632,Mapping!$A$2:$C$502,3,0)</f>
        <v>0</v>
      </c>
      <c r="J10632" s="24" t="str">
        <f>VLOOKUP($E10632,Mapping!$A$2:$C$502,2,0)</f>
        <v>West Game</v>
      </c>
      <c r="K10632" s="24" t="str">
        <f>VLOOKUP(G10632,Mapping!$E$2:$F$246,2,0)</f>
        <v>S2</v>
      </c>
    </row>
    <row r="10633" spans="5:11" x14ac:dyDescent="0.25">
      <c r="E10633" s="5" t="s">
        <v>148</v>
      </c>
      <c r="F10633" s="5" t="s">
        <v>117</v>
      </c>
      <c r="G10633" s="2">
        <v>44436</v>
      </c>
      <c r="H10633" s="5">
        <v>0</v>
      </c>
      <c r="I10633" s="24">
        <f>VLOOKUP($E10633,Mapping!$A$2:$C$502,3,0)</f>
        <v>0</v>
      </c>
      <c r="J10633" s="24" t="str">
        <f>VLOOKUP($E10633,Mapping!$A$2:$C$502,2,0)</f>
        <v>Event After Effect</v>
      </c>
      <c r="K10633" s="24" t="str">
        <f>VLOOKUP(G10633,Mapping!$E$2:$F$246,2,0)</f>
        <v>S2</v>
      </c>
    </row>
    <row r="10634" spans="5:11" x14ac:dyDescent="0.25">
      <c r="E10634" s="5" t="s">
        <v>202</v>
      </c>
      <c r="F10634" s="5" t="s">
        <v>117</v>
      </c>
      <c r="G10634" s="2">
        <v>44436</v>
      </c>
      <c r="H10634" s="5">
        <v>0</v>
      </c>
      <c r="I10634" s="24" t="str">
        <f>VLOOKUP($E10634,Mapping!$A$2:$C$502,3,0)</f>
        <v>S1</v>
      </c>
      <c r="J10634" s="24" t="str">
        <f>VLOOKUP($E10634,Mapping!$A$2:$C$502,2,0)</f>
        <v>Facebook AEO AAA</v>
      </c>
      <c r="K10634" s="24" t="str">
        <f>VLOOKUP(G10634,Mapping!$E$2:$F$246,2,0)</f>
        <v>S2</v>
      </c>
    </row>
    <row r="10635" spans="5:11" x14ac:dyDescent="0.25">
      <c r="E10635" s="5" t="s">
        <v>203</v>
      </c>
      <c r="F10635" s="5" t="s">
        <v>117</v>
      </c>
      <c r="G10635" s="2">
        <v>44436</v>
      </c>
      <c r="H10635" s="5">
        <v>1016.66060465389</v>
      </c>
      <c r="I10635" s="24" t="str">
        <f>VLOOKUP($E10635,Mapping!$A$2:$C$502,3,0)</f>
        <v>S2</v>
      </c>
      <c r="J10635" s="24" t="str">
        <f>VLOOKUP($E10635,Mapping!$A$2:$C$502,2,0)</f>
        <v>Facebook AEO AAA</v>
      </c>
      <c r="K10635" s="24" t="str">
        <f>VLOOKUP(G10635,Mapping!$E$2:$F$246,2,0)</f>
        <v>S2</v>
      </c>
    </row>
    <row r="10636" spans="5:11" x14ac:dyDescent="0.25">
      <c r="E10636" s="5" t="s">
        <v>243</v>
      </c>
      <c r="F10636" s="5" t="s">
        <v>117</v>
      </c>
      <c r="G10636" s="2">
        <v>44436</v>
      </c>
      <c r="H10636" s="5">
        <v>0</v>
      </c>
      <c r="I10636" s="24" t="str">
        <f>VLOOKUP($E10636,Mapping!$A$2:$C$502,3,0)</f>
        <v>S3</v>
      </c>
      <c r="J10636" s="24" t="str">
        <f>VLOOKUP($E10636,Mapping!$A$2:$C$502,2,0)</f>
        <v>Facebook AEO AAA</v>
      </c>
      <c r="K10636" s="24" t="str">
        <f>VLOOKUP(G10636,Mapping!$E$2:$F$246,2,0)</f>
        <v>S2</v>
      </c>
    </row>
    <row r="10637" spans="5:11" x14ac:dyDescent="0.25">
      <c r="E10637" s="5" t="s">
        <v>204</v>
      </c>
      <c r="F10637" s="5" t="s">
        <v>117</v>
      </c>
      <c r="G10637" s="2">
        <v>44436</v>
      </c>
      <c r="H10637" s="5">
        <v>0</v>
      </c>
      <c r="I10637" s="24" t="str">
        <f>VLOOKUP($E10637,Mapping!$A$2:$C$502,3,0)</f>
        <v>Pre</v>
      </c>
      <c r="J10637" s="24" t="str">
        <f>VLOOKUP($E10637,Mapping!$A$2:$C$502,2,0)</f>
        <v>Facebook AEO AAA</v>
      </c>
      <c r="K10637" s="24" t="str">
        <f>VLOOKUP(G10637,Mapping!$E$2:$F$246,2,0)</f>
        <v>S2</v>
      </c>
    </row>
    <row r="10638" spans="5:11" x14ac:dyDescent="0.25">
      <c r="E10638" s="5" t="s">
        <v>205</v>
      </c>
      <c r="F10638" s="5" t="s">
        <v>117</v>
      </c>
      <c r="G10638" s="2">
        <v>44436</v>
      </c>
      <c r="H10638" s="5">
        <v>0</v>
      </c>
      <c r="I10638" s="24" t="str">
        <f>VLOOKUP($E10638,Mapping!$A$2:$C$502,3,0)</f>
        <v>S1</v>
      </c>
      <c r="J10638" s="24" t="str">
        <f>VLOOKUP($E10638,Mapping!$A$2:$C$502,2,0)</f>
        <v>Facebook AEO BAU</v>
      </c>
      <c r="K10638" s="24" t="str">
        <f>VLOOKUP(G10638,Mapping!$E$2:$F$246,2,0)</f>
        <v>S2</v>
      </c>
    </row>
    <row r="10639" spans="5:11" x14ac:dyDescent="0.25">
      <c r="E10639" s="5" t="s">
        <v>206</v>
      </c>
      <c r="F10639" s="5" t="s">
        <v>117</v>
      </c>
      <c r="G10639" s="2">
        <v>44436</v>
      </c>
      <c r="H10639" s="5">
        <v>8508.1714595490594</v>
      </c>
      <c r="I10639" s="24" t="str">
        <f>VLOOKUP($E10639,Mapping!$A$2:$C$502,3,0)</f>
        <v>S2</v>
      </c>
      <c r="J10639" s="24" t="str">
        <f>VLOOKUP($E10639,Mapping!$A$2:$C$502,2,0)</f>
        <v>Facebook AEO BAU</v>
      </c>
      <c r="K10639" s="24" t="str">
        <f>VLOOKUP(G10639,Mapping!$E$2:$F$246,2,0)</f>
        <v>S2</v>
      </c>
    </row>
    <row r="10640" spans="5:11" x14ac:dyDescent="0.25">
      <c r="E10640" s="5" t="s">
        <v>244</v>
      </c>
      <c r="F10640" s="5" t="s">
        <v>117</v>
      </c>
      <c r="G10640" s="2">
        <v>44436</v>
      </c>
      <c r="H10640" s="5">
        <v>0</v>
      </c>
      <c r="I10640" s="24" t="str">
        <f>VLOOKUP($E10640,Mapping!$A$2:$C$502,3,0)</f>
        <v>S3</v>
      </c>
      <c r="J10640" s="24" t="str">
        <f>VLOOKUP($E10640,Mapping!$A$2:$C$502,2,0)</f>
        <v>Facebook AEO BAU</v>
      </c>
      <c r="K10640" s="24" t="str">
        <f>VLOOKUP(G10640,Mapping!$E$2:$F$246,2,0)</f>
        <v>S2</v>
      </c>
    </row>
    <row r="10641" spans="5:11" x14ac:dyDescent="0.25">
      <c r="E10641" s="5" t="s">
        <v>207</v>
      </c>
      <c r="F10641" s="5" t="s">
        <v>117</v>
      </c>
      <c r="G10641" s="2">
        <v>44436</v>
      </c>
      <c r="H10641" s="5">
        <v>0</v>
      </c>
      <c r="I10641" s="24" t="str">
        <f>VLOOKUP($E10641,Mapping!$A$2:$C$502,3,0)</f>
        <v>Pre</v>
      </c>
      <c r="J10641" s="24" t="str">
        <f>VLOOKUP($E10641,Mapping!$A$2:$C$502,2,0)</f>
        <v>Facebook AEO BAU</v>
      </c>
      <c r="K10641" s="24" t="str">
        <f>VLOOKUP(G10641,Mapping!$E$2:$F$246,2,0)</f>
        <v>S2</v>
      </c>
    </row>
    <row r="10642" spans="5:11" x14ac:dyDescent="0.25">
      <c r="E10642" s="5" t="s">
        <v>208</v>
      </c>
      <c r="F10642" s="5" t="s">
        <v>117</v>
      </c>
      <c r="G10642" s="2">
        <v>44436</v>
      </c>
      <c r="H10642" s="5">
        <v>0</v>
      </c>
      <c r="I10642" s="24" t="str">
        <f>VLOOKUP($E10642,Mapping!$A$2:$C$502,3,0)</f>
        <v>Pre</v>
      </c>
      <c r="J10642" s="24" t="str">
        <f>VLOOKUP($E10642,Mapping!$A$2:$C$502,2,0)</f>
        <v>Facebook VO AAA</v>
      </c>
      <c r="K10642" s="24" t="str">
        <f>VLOOKUP(G10642,Mapping!$E$2:$F$246,2,0)</f>
        <v>S2</v>
      </c>
    </row>
    <row r="10643" spans="5:11" x14ac:dyDescent="0.25">
      <c r="E10643" s="5" t="s">
        <v>209</v>
      </c>
      <c r="F10643" s="5" t="s">
        <v>117</v>
      </c>
      <c r="G10643" s="2">
        <v>44436</v>
      </c>
      <c r="H10643" s="5">
        <v>0</v>
      </c>
      <c r="I10643" s="24" t="str">
        <f>VLOOKUP($E10643,Mapping!$A$2:$C$502,3,0)</f>
        <v>S1</v>
      </c>
      <c r="J10643" s="24" t="str">
        <f>VLOOKUP($E10643,Mapping!$A$2:$C$502,2,0)</f>
        <v>Facebook VO AAA</v>
      </c>
      <c r="K10643" s="24" t="str">
        <f>VLOOKUP(G10643,Mapping!$E$2:$F$246,2,0)</f>
        <v>S2</v>
      </c>
    </row>
    <row r="10644" spans="5:11" x14ac:dyDescent="0.25">
      <c r="E10644" s="5" t="s">
        <v>210</v>
      </c>
      <c r="F10644" s="5" t="s">
        <v>117</v>
      </c>
      <c r="G10644" s="2">
        <v>44436</v>
      </c>
      <c r="H10644" s="5">
        <v>6254.3219791105803</v>
      </c>
      <c r="I10644" s="24" t="str">
        <f>VLOOKUP($E10644,Mapping!$A$2:$C$502,3,0)</f>
        <v>S2</v>
      </c>
      <c r="J10644" s="24" t="str">
        <f>VLOOKUP($E10644,Mapping!$A$2:$C$502,2,0)</f>
        <v>Facebook VO AAA</v>
      </c>
      <c r="K10644" s="24" t="str">
        <f>VLOOKUP(G10644,Mapping!$E$2:$F$246,2,0)</f>
        <v>S2</v>
      </c>
    </row>
    <row r="10645" spans="5:11" x14ac:dyDescent="0.25">
      <c r="E10645" s="5" t="s">
        <v>245</v>
      </c>
      <c r="F10645" s="5" t="s">
        <v>117</v>
      </c>
      <c r="G10645" s="2">
        <v>44436</v>
      </c>
      <c r="H10645" s="5">
        <v>0</v>
      </c>
      <c r="I10645" s="24" t="str">
        <f>VLOOKUP($E10645,Mapping!$A$2:$C$502,3,0)</f>
        <v>S3</v>
      </c>
      <c r="J10645" s="24" t="str">
        <f>VLOOKUP($E10645,Mapping!$A$2:$C$502,2,0)</f>
        <v>Facebook VO AAA</v>
      </c>
      <c r="K10645" s="24" t="str">
        <f>VLOOKUP(G10645,Mapping!$E$2:$F$246,2,0)</f>
        <v>S2</v>
      </c>
    </row>
    <row r="10646" spans="5:11" x14ac:dyDescent="0.25">
      <c r="E10646" s="5" t="s">
        <v>211</v>
      </c>
      <c r="F10646" s="5" t="s">
        <v>117</v>
      </c>
      <c r="G10646" s="2">
        <v>44436</v>
      </c>
      <c r="H10646" s="5">
        <v>0</v>
      </c>
      <c r="I10646" s="24" t="str">
        <f>VLOOKUP($E10646,Mapping!$A$2:$C$502,3,0)</f>
        <v>Pre</v>
      </c>
      <c r="J10646" s="24" t="str">
        <f>VLOOKUP($E10646,Mapping!$A$2:$C$502,2,0)</f>
        <v>Facebook VO BAU</v>
      </c>
      <c r="K10646" s="24" t="str">
        <f>VLOOKUP(G10646,Mapping!$E$2:$F$246,2,0)</f>
        <v>S2</v>
      </c>
    </row>
    <row r="10647" spans="5:11" x14ac:dyDescent="0.25">
      <c r="E10647" s="5" t="s">
        <v>212</v>
      </c>
      <c r="F10647" s="5" t="s">
        <v>117</v>
      </c>
      <c r="G10647" s="2">
        <v>44436</v>
      </c>
      <c r="H10647" s="5">
        <v>0</v>
      </c>
      <c r="I10647" s="24" t="str">
        <f>VLOOKUP($E10647,Mapping!$A$2:$C$502,3,0)</f>
        <v>S1</v>
      </c>
      <c r="J10647" s="24" t="str">
        <f>VLOOKUP($E10647,Mapping!$A$2:$C$502,2,0)</f>
        <v>Facebook VO BAU</v>
      </c>
      <c r="K10647" s="24" t="str">
        <f>VLOOKUP(G10647,Mapping!$E$2:$F$246,2,0)</f>
        <v>S2</v>
      </c>
    </row>
    <row r="10648" spans="5:11" x14ac:dyDescent="0.25">
      <c r="E10648" s="5" t="s">
        <v>213</v>
      </c>
      <c r="F10648" s="5" t="s">
        <v>117</v>
      </c>
      <c r="G10648" s="2">
        <v>44436</v>
      </c>
      <c r="H10648" s="5">
        <v>1615.5015318697399</v>
      </c>
      <c r="I10648" s="24" t="str">
        <f>VLOOKUP($E10648,Mapping!$A$2:$C$502,3,0)</f>
        <v>S2</v>
      </c>
      <c r="J10648" s="24" t="str">
        <f>VLOOKUP($E10648,Mapping!$A$2:$C$502,2,0)</f>
        <v>Facebook VO BAU</v>
      </c>
      <c r="K10648" s="24" t="str">
        <f>VLOOKUP(G10648,Mapping!$E$2:$F$246,2,0)</f>
        <v>S2</v>
      </c>
    </row>
    <row r="10649" spans="5:11" x14ac:dyDescent="0.25">
      <c r="E10649" s="5" t="s">
        <v>246</v>
      </c>
      <c r="F10649" s="5" t="s">
        <v>117</v>
      </c>
      <c r="G10649" s="2">
        <v>44436</v>
      </c>
      <c r="H10649" s="5">
        <v>0</v>
      </c>
      <c r="I10649" s="24" t="str">
        <f>VLOOKUP($E10649,Mapping!$A$2:$C$502,3,0)</f>
        <v>S3</v>
      </c>
      <c r="J10649" s="24" t="str">
        <f>VLOOKUP($E10649,Mapping!$A$2:$C$502,2,0)</f>
        <v>Facebook VO BAU</v>
      </c>
      <c r="K10649" s="24" t="str">
        <f>VLOOKUP(G10649,Mapping!$E$2:$F$246,2,0)</f>
        <v>S2</v>
      </c>
    </row>
    <row r="10650" spans="5:11" x14ac:dyDescent="0.25">
      <c r="E10650" s="5" t="s">
        <v>214</v>
      </c>
      <c r="F10650" s="5" t="s">
        <v>117</v>
      </c>
      <c r="G10650" s="2">
        <v>44436</v>
      </c>
      <c r="H10650" s="5">
        <v>0</v>
      </c>
      <c r="I10650" s="24" t="str">
        <f>VLOOKUP($E10650,Mapping!$A$2:$C$502,3,0)</f>
        <v>Pre</v>
      </c>
      <c r="J10650" s="24" t="str">
        <f>VLOOKUP($E10650,Mapping!$A$2:$C$502,2,0)</f>
        <v>Facebook VO Dynamic</v>
      </c>
      <c r="K10650" s="24" t="str">
        <f>VLOOKUP(G10650,Mapping!$E$2:$F$246,2,0)</f>
        <v>S2</v>
      </c>
    </row>
    <row r="10651" spans="5:11" x14ac:dyDescent="0.25">
      <c r="E10651" s="5" t="s">
        <v>215</v>
      </c>
      <c r="F10651" s="5" t="s">
        <v>117</v>
      </c>
      <c r="G10651" s="2">
        <v>44436</v>
      </c>
      <c r="H10651" s="5">
        <v>0</v>
      </c>
      <c r="I10651" s="24" t="str">
        <f>VLOOKUP($E10651,Mapping!$A$2:$C$502,3,0)</f>
        <v>S1</v>
      </c>
      <c r="J10651" s="24" t="str">
        <f>VLOOKUP($E10651,Mapping!$A$2:$C$502,2,0)</f>
        <v>Facebook VO Dynamic</v>
      </c>
      <c r="K10651" s="24" t="str">
        <f>VLOOKUP(G10651,Mapping!$E$2:$F$246,2,0)</f>
        <v>S2</v>
      </c>
    </row>
    <row r="10652" spans="5:11" x14ac:dyDescent="0.25">
      <c r="E10652" s="5" t="s">
        <v>216</v>
      </c>
      <c r="F10652" s="5" t="s">
        <v>117</v>
      </c>
      <c r="G10652" s="2">
        <v>44436</v>
      </c>
      <c r="H10652" s="5">
        <v>0</v>
      </c>
      <c r="I10652" s="24" t="str">
        <f>VLOOKUP($E10652,Mapping!$A$2:$C$502,3,0)</f>
        <v>Pre</v>
      </c>
      <c r="J10652" s="24" t="str">
        <f>VLOOKUP($E10652,Mapping!$A$2:$C$502,2,0)</f>
        <v>Google Display</v>
      </c>
      <c r="K10652" s="24" t="str">
        <f>VLOOKUP(G10652,Mapping!$E$2:$F$246,2,0)</f>
        <v>S2</v>
      </c>
    </row>
    <row r="10653" spans="5:11" x14ac:dyDescent="0.25">
      <c r="E10653" s="5" t="s">
        <v>217</v>
      </c>
      <c r="F10653" s="5" t="s">
        <v>117</v>
      </c>
      <c r="G10653" s="2">
        <v>44436</v>
      </c>
      <c r="H10653" s="5">
        <v>15835.108141107299</v>
      </c>
      <c r="I10653" s="24">
        <f>VLOOKUP($E10653,Mapping!$A$2:$C$502,3,0)</f>
        <v>0</v>
      </c>
      <c r="J10653" s="24" t="str">
        <f>VLOOKUP($E10653,Mapping!$A$2:$C$502,2,0)</f>
        <v>Google Display</v>
      </c>
      <c r="K10653" s="24" t="str">
        <f>VLOOKUP(G10653,Mapping!$E$2:$F$246,2,0)</f>
        <v>S2</v>
      </c>
    </row>
    <row r="10654" spans="5:11" x14ac:dyDescent="0.25">
      <c r="E10654" s="5" t="s">
        <v>229</v>
      </c>
      <c r="F10654" s="5" t="s">
        <v>117</v>
      </c>
      <c r="G10654" s="2">
        <v>44436</v>
      </c>
      <c r="H10654" s="5">
        <v>0</v>
      </c>
      <c r="I10654" s="24">
        <f>VLOOKUP($E10654,Mapping!$A$2:$C$502,3,0)</f>
        <v>0</v>
      </c>
      <c r="J10654" s="24" t="str">
        <f>VLOOKUP($E10654,Mapping!$A$2:$C$502,2,0)</f>
        <v>Google Display</v>
      </c>
      <c r="K10654" s="24" t="str">
        <f>VLOOKUP(G10654,Mapping!$E$2:$F$246,2,0)</f>
        <v>S2</v>
      </c>
    </row>
    <row r="10655" spans="5:11" x14ac:dyDescent="0.25">
      <c r="E10655" s="5" t="s">
        <v>218</v>
      </c>
      <c r="F10655" s="5" t="s">
        <v>117</v>
      </c>
      <c r="G10655" s="2">
        <v>44436</v>
      </c>
      <c r="H10655" s="5">
        <v>0</v>
      </c>
      <c r="I10655" s="24">
        <f>VLOOKUP($E10655,Mapping!$A$2:$C$502,3,0)</f>
        <v>0</v>
      </c>
      <c r="J10655" s="24" t="str">
        <f>VLOOKUP($E10655,Mapping!$A$2:$C$502,2,0)</f>
        <v>Google Display</v>
      </c>
      <c r="K10655" s="24" t="str">
        <f>VLOOKUP(G10655,Mapping!$E$2:$F$246,2,0)</f>
        <v>S2</v>
      </c>
    </row>
    <row r="10656" spans="5:11" x14ac:dyDescent="0.25">
      <c r="E10656" s="5" t="s">
        <v>230</v>
      </c>
      <c r="F10656" s="5" t="s">
        <v>117</v>
      </c>
      <c r="G10656" s="2">
        <v>44436</v>
      </c>
      <c r="H10656" s="5">
        <v>0</v>
      </c>
      <c r="I10656" s="24" t="str">
        <f>VLOOKUP($E10656,Mapping!$A$2:$C$502,3,0)</f>
        <v>S1</v>
      </c>
      <c r="J10656" s="24" t="str">
        <f>VLOOKUP($E10656,Mapping!$A$2:$C$502,2,0)</f>
        <v>Google Display</v>
      </c>
      <c r="K10656" s="24" t="str">
        <f>VLOOKUP(G10656,Mapping!$E$2:$F$246,2,0)</f>
        <v>S2</v>
      </c>
    </row>
    <row r="10657" spans="5:11" x14ac:dyDescent="0.25">
      <c r="E10657" s="5" t="s">
        <v>219</v>
      </c>
      <c r="F10657" s="5" t="s">
        <v>117</v>
      </c>
      <c r="G10657" s="2">
        <v>44436</v>
      </c>
      <c r="H10657" s="5">
        <v>0</v>
      </c>
      <c r="I10657" s="24" t="str">
        <f>VLOOKUP($E10657,Mapping!$A$2:$C$502,3,0)</f>
        <v>Pre</v>
      </c>
      <c r="J10657" s="24" t="str">
        <f>VLOOKUP($E10657,Mapping!$A$2:$C$502,2,0)</f>
        <v>Google Youtube</v>
      </c>
      <c r="K10657" s="24" t="str">
        <f>VLOOKUP(G10657,Mapping!$E$2:$F$246,2,0)</f>
        <v>S2</v>
      </c>
    </row>
    <row r="10658" spans="5:11" x14ac:dyDescent="0.25">
      <c r="E10658" s="5" t="s">
        <v>220</v>
      </c>
      <c r="F10658" s="5" t="s">
        <v>117</v>
      </c>
      <c r="G10658" s="2">
        <v>44436</v>
      </c>
      <c r="H10658" s="5">
        <v>18287.452089758801</v>
      </c>
      <c r="I10658" s="24">
        <f>VLOOKUP($E10658,Mapping!$A$2:$C$502,3,0)</f>
        <v>0</v>
      </c>
      <c r="J10658" s="24" t="str">
        <f>VLOOKUP($E10658,Mapping!$A$2:$C$502,2,0)</f>
        <v>Google Youtube</v>
      </c>
      <c r="K10658" s="24" t="str">
        <f>VLOOKUP(G10658,Mapping!$E$2:$F$246,2,0)</f>
        <v>S2</v>
      </c>
    </row>
    <row r="10659" spans="5:11" x14ac:dyDescent="0.25">
      <c r="E10659" s="5" t="s">
        <v>231</v>
      </c>
      <c r="F10659" s="5" t="s">
        <v>117</v>
      </c>
      <c r="G10659" s="2">
        <v>44436</v>
      </c>
      <c r="H10659" s="5">
        <v>0</v>
      </c>
      <c r="I10659" s="24">
        <f>VLOOKUP($E10659,Mapping!$A$2:$C$502,3,0)</f>
        <v>0</v>
      </c>
      <c r="J10659" s="24" t="str">
        <f>VLOOKUP($E10659,Mapping!$A$2:$C$502,2,0)</f>
        <v>Google Youtube</v>
      </c>
      <c r="K10659" s="24" t="str">
        <f>VLOOKUP(G10659,Mapping!$E$2:$F$246,2,0)</f>
        <v>S2</v>
      </c>
    </row>
    <row r="10660" spans="5:11" x14ac:dyDescent="0.25">
      <c r="E10660" s="5" t="s">
        <v>221</v>
      </c>
      <c r="F10660" s="5" t="s">
        <v>117</v>
      </c>
      <c r="G10660" s="2">
        <v>44436</v>
      </c>
      <c r="H10660" s="5">
        <v>0</v>
      </c>
      <c r="I10660" s="24">
        <f>VLOOKUP($E10660,Mapping!$A$2:$C$502,3,0)</f>
        <v>0</v>
      </c>
      <c r="J10660" s="24" t="str">
        <f>VLOOKUP($E10660,Mapping!$A$2:$C$502,2,0)</f>
        <v>Google Youtube</v>
      </c>
      <c r="K10660" s="24" t="str">
        <f>VLOOKUP(G10660,Mapping!$E$2:$F$246,2,0)</f>
        <v>S2</v>
      </c>
    </row>
    <row r="10661" spans="5:11" x14ac:dyDescent="0.25">
      <c r="E10661" s="5" t="s">
        <v>232</v>
      </c>
      <c r="F10661" s="5" t="s">
        <v>117</v>
      </c>
      <c r="G10661" s="2">
        <v>44436</v>
      </c>
      <c r="H10661" s="5">
        <v>0</v>
      </c>
      <c r="I10661" s="24" t="str">
        <f>VLOOKUP($E10661,Mapping!$A$2:$C$502,3,0)</f>
        <v>S1</v>
      </c>
      <c r="J10661" s="24" t="str">
        <f>VLOOKUP($E10661,Mapping!$A$2:$C$502,2,0)</f>
        <v>Google Youtube</v>
      </c>
      <c r="K10661" s="24" t="str">
        <f>VLOOKUP(G10661,Mapping!$E$2:$F$246,2,0)</f>
        <v>S2</v>
      </c>
    </row>
    <row r="10662" spans="5:11" x14ac:dyDescent="0.25">
      <c r="E10662" s="5" t="s">
        <v>73</v>
      </c>
      <c r="F10662" s="5" t="s">
        <v>117</v>
      </c>
      <c r="G10662" s="2">
        <v>44436</v>
      </c>
      <c r="H10662" s="5">
        <v>282876.95580592903</v>
      </c>
      <c r="I10662" s="24">
        <f>VLOOKUP($E10662,Mapping!$A$2:$C$502,3,0)</f>
        <v>0</v>
      </c>
      <c r="J10662" s="24">
        <f>VLOOKUP($E10662,Mapping!$A$2:$C$502,2,0)</f>
        <v>0</v>
      </c>
      <c r="K10662" s="24" t="str">
        <f>VLOOKUP(G10662,Mapping!$E$2:$F$246,2,0)</f>
        <v>S2</v>
      </c>
    </row>
    <row r="10663" spans="5:11" x14ac:dyDescent="0.25">
      <c r="E10663" s="5" t="s">
        <v>149</v>
      </c>
      <c r="F10663" s="5" t="s">
        <v>117</v>
      </c>
      <c r="G10663" s="2">
        <v>44436</v>
      </c>
      <c r="H10663" s="5">
        <v>0</v>
      </c>
      <c r="I10663" s="24">
        <f>VLOOKUP($E10663,Mapping!$A$2:$C$502,3,0)</f>
        <v>0</v>
      </c>
      <c r="J10663" s="24" t="str">
        <f>VLOOKUP($E10663,Mapping!$A$2:$C$502,2,0)</f>
        <v>Event After Effect</v>
      </c>
      <c r="K10663" s="24" t="str">
        <f>VLOOKUP(G10663,Mapping!$E$2:$F$246,2,0)</f>
        <v>S2</v>
      </c>
    </row>
    <row r="10664" spans="5:11" x14ac:dyDescent="0.25">
      <c r="E10664" s="5" t="s">
        <v>150</v>
      </c>
      <c r="F10664" s="5" t="s">
        <v>117</v>
      </c>
      <c r="G10664" s="2">
        <v>44436</v>
      </c>
      <c r="H10664" s="5">
        <v>101627.50565653</v>
      </c>
      <c r="I10664" s="24">
        <f>VLOOKUP($E10664,Mapping!$A$2:$C$502,3,0)</f>
        <v>0</v>
      </c>
      <c r="J10664" s="24" t="str">
        <f>VLOOKUP($E10664,Mapping!$A$2:$C$502,2,0)</f>
        <v>Internal Event</v>
      </c>
      <c r="K10664" s="24" t="str">
        <f>VLOOKUP(G10664,Mapping!$E$2:$F$246,2,0)</f>
        <v>S2</v>
      </c>
    </row>
    <row r="10665" spans="5:11" x14ac:dyDescent="0.25">
      <c r="E10665" s="5" t="s">
        <v>151</v>
      </c>
      <c r="F10665" s="5" t="s">
        <v>117</v>
      </c>
      <c r="G10665" s="2">
        <v>44436</v>
      </c>
      <c r="H10665" s="5">
        <v>0</v>
      </c>
      <c r="I10665" s="24">
        <f>VLOOKUP($E10665,Mapping!$A$2:$C$502,3,0)</f>
        <v>0</v>
      </c>
      <c r="J10665" s="24" t="str">
        <f>VLOOKUP($E10665,Mapping!$A$2:$C$502,2,0)</f>
        <v>Internal Event</v>
      </c>
      <c r="K10665" s="24" t="str">
        <f>VLOOKUP(G10665,Mapping!$E$2:$F$246,2,0)</f>
        <v>S2</v>
      </c>
    </row>
    <row r="10666" spans="5:11" x14ac:dyDescent="0.25">
      <c r="E10666" s="5" t="s">
        <v>152</v>
      </c>
      <c r="F10666" s="5" t="s">
        <v>117</v>
      </c>
      <c r="G10666" s="2">
        <v>44436</v>
      </c>
      <c r="H10666" s="5">
        <v>0</v>
      </c>
      <c r="I10666" s="24">
        <f>VLOOKUP($E10666,Mapping!$A$2:$C$502,3,0)</f>
        <v>0</v>
      </c>
      <c r="J10666" s="24" t="str">
        <f>VLOOKUP($E10666,Mapping!$A$2:$C$502,2,0)</f>
        <v>Internal Event</v>
      </c>
      <c r="K10666" s="24" t="str">
        <f>VLOOKUP(G10666,Mapping!$E$2:$F$246,2,0)</f>
        <v>S2</v>
      </c>
    </row>
    <row r="10667" spans="5:11" x14ac:dyDescent="0.25">
      <c r="E10667" s="5" t="s">
        <v>153</v>
      </c>
      <c r="F10667" s="5" t="s">
        <v>117</v>
      </c>
      <c r="G10667" s="2">
        <v>44436</v>
      </c>
      <c r="H10667" s="5">
        <v>0</v>
      </c>
      <c r="I10667" s="24">
        <f>VLOOKUP($E10667,Mapping!$A$2:$C$502,3,0)</f>
        <v>0</v>
      </c>
      <c r="J10667" s="24" t="str">
        <f>VLOOKUP($E10667,Mapping!$A$2:$C$502,2,0)</f>
        <v>Monday Effect</v>
      </c>
      <c r="K10667" s="24" t="str">
        <f>VLOOKUP(G10667,Mapping!$E$2:$F$246,2,0)</f>
        <v>S2</v>
      </c>
    </row>
    <row r="10668" spans="5:11" x14ac:dyDescent="0.25">
      <c r="E10668" s="5" t="s">
        <v>154</v>
      </c>
      <c r="F10668" s="5" t="s">
        <v>117</v>
      </c>
      <c r="G10668" s="2">
        <v>44436</v>
      </c>
      <c r="H10668" s="5">
        <v>0</v>
      </c>
      <c r="I10668" s="24">
        <f>VLOOKUP($E10668,Mapping!$A$2:$C$502,3,0)</f>
        <v>0</v>
      </c>
      <c r="J10668" s="24" t="str">
        <f>VLOOKUP($E10668,Mapping!$A$2:$C$502,2,0)</f>
        <v>New Content</v>
      </c>
      <c r="K10668" s="24" t="str">
        <f>VLOOKUP(G10668,Mapping!$E$2:$F$246,2,0)</f>
        <v>S2</v>
      </c>
    </row>
    <row r="10669" spans="5:11" x14ac:dyDescent="0.25">
      <c r="E10669" s="5" t="s">
        <v>155</v>
      </c>
      <c r="F10669" s="5" t="s">
        <v>117</v>
      </c>
      <c r="G10669" s="2">
        <v>44436</v>
      </c>
      <c r="H10669" s="5">
        <v>0</v>
      </c>
      <c r="I10669" s="24">
        <f>VLOOKUP($E10669,Mapping!$A$2:$C$502,3,0)</f>
        <v>0</v>
      </c>
      <c r="J10669" s="24" t="str">
        <f>VLOOKUP($E10669,Mapping!$A$2:$C$502,2,0)</f>
        <v>Internal Event</v>
      </c>
      <c r="K10669" s="24" t="str">
        <f>VLOOKUP(G10669,Mapping!$E$2:$F$246,2,0)</f>
        <v>S2</v>
      </c>
    </row>
    <row r="10670" spans="5:11" x14ac:dyDescent="0.25">
      <c r="E10670" s="5" t="s">
        <v>156</v>
      </c>
      <c r="F10670" s="5" t="s">
        <v>117</v>
      </c>
      <c r="G10670" s="2">
        <v>44436</v>
      </c>
      <c r="H10670" s="5">
        <v>0</v>
      </c>
      <c r="I10670" s="24">
        <f>VLOOKUP($E10670,Mapping!$A$2:$C$502,3,0)</f>
        <v>0</v>
      </c>
      <c r="J10670" s="24" t="str">
        <f>VLOOKUP($E10670,Mapping!$A$2:$C$502,2,0)</f>
        <v>Internal Event</v>
      </c>
      <c r="K10670" s="24" t="str">
        <f>VLOOKUP(G10670,Mapping!$E$2:$F$246,2,0)</f>
        <v>S2</v>
      </c>
    </row>
    <row r="10671" spans="5:11" x14ac:dyDescent="0.25">
      <c r="E10671" s="5" t="s">
        <v>233</v>
      </c>
      <c r="F10671" s="5" t="s">
        <v>117</v>
      </c>
      <c r="G10671" s="2">
        <v>44436</v>
      </c>
      <c r="H10671" s="5">
        <v>0</v>
      </c>
      <c r="I10671" s="24" t="str">
        <f>VLOOKUP($E10671,Mapping!$A$2:$C$502,3,0)</f>
        <v>S2</v>
      </c>
      <c r="J10671" s="24" t="str">
        <f>VLOOKUP($E10671,Mapping!$A$2:$C$502,2,0)</f>
        <v>Reddit</v>
      </c>
      <c r="K10671" s="24" t="str">
        <f>VLOOKUP(G10671,Mapping!$E$2:$F$246,2,0)</f>
        <v>S2</v>
      </c>
    </row>
    <row r="10672" spans="5:11" x14ac:dyDescent="0.25">
      <c r="E10672" s="5" t="s">
        <v>158</v>
      </c>
      <c r="F10672" s="5" t="s">
        <v>117</v>
      </c>
      <c r="G10672" s="2">
        <v>44436</v>
      </c>
      <c r="H10672" s="5">
        <v>0</v>
      </c>
      <c r="I10672" s="24">
        <f>VLOOKUP($E10672,Mapping!$A$2:$C$502,3,0)</f>
        <v>0</v>
      </c>
      <c r="J10672" s="24" t="str">
        <f>VLOOKUP($E10672,Mapping!$A$2:$C$502,2,0)</f>
        <v>Internal Event</v>
      </c>
      <c r="K10672" s="24" t="str">
        <f>VLOOKUP(G10672,Mapping!$E$2:$F$246,2,0)</f>
        <v>S2</v>
      </c>
    </row>
    <row r="10673" spans="5:11" x14ac:dyDescent="0.25">
      <c r="E10673" s="5" t="s">
        <v>159</v>
      </c>
      <c r="F10673" s="5" t="s">
        <v>117</v>
      </c>
      <c r="G10673" s="2">
        <v>44436</v>
      </c>
      <c r="H10673" s="5">
        <v>0</v>
      </c>
      <c r="I10673" s="24">
        <f>VLOOKUP($E10673,Mapping!$A$2:$C$502,3,0)</f>
        <v>0</v>
      </c>
      <c r="J10673" s="24" t="str">
        <f>VLOOKUP($E10673,Mapping!$A$2:$C$502,2,0)</f>
        <v>Event After Effect</v>
      </c>
      <c r="K10673" s="24" t="str">
        <f>VLOOKUP(G10673,Mapping!$E$2:$F$246,2,0)</f>
        <v>S2</v>
      </c>
    </row>
    <row r="10674" spans="5:11" x14ac:dyDescent="0.25">
      <c r="E10674" s="5" t="s">
        <v>160</v>
      </c>
      <c r="F10674" s="5" t="s">
        <v>117</v>
      </c>
      <c r="G10674" s="2">
        <v>44436</v>
      </c>
      <c r="H10674" s="5">
        <v>0</v>
      </c>
      <c r="I10674" s="24">
        <f>VLOOKUP($E10674,Mapping!$A$2:$C$502,3,0)</f>
        <v>0</v>
      </c>
      <c r="J10674" s="24" t="str">
        <f>VLOOKUP($E10674,Mapping!$A$2:$C$502,2,0)</f>
        <v>Event After Effect</v>
      </c>
      <c r="K10674" s="24" t="str">
        <f>VLOOKUP(G10674,Mapping!$E$2:$F$246,2,0)</f>
        <v>S2</v>
      </c>
    </row>
    <row r="10675" spans="5:11" x14ac:dyDescent="0.25">
      <c r="E10675" s="5" t="s">
        <v>161</v>
      </c>
      <c r="F10675" s="5" t="s">
        <v>117</v>
      </c>
      <c r="G10675" s="2">
        <v>44436</v>
      </c>
      <c r="H10675" s="5">
        <v>0</v>
      </c>
      <c r="I10675" s="24">
        <f>VLOOKUP($E10675,Mapping!$A$2:$C$502,3,0)</f>
        <v>0</v>
      </c>
      <c r="J10675" s="24" t="str">
        <f>VLOOKUP($E10675,Mapping!$A$2:$C$502,2,0)</f>
        <v>Internal Event</v>
      </c>
      <c r="K10675" s="24" t="str">
        <f>VLOOKUP(G10675,Mapping!$E$2:$F$246,2,0)</f>
        <v>S2</v>
      </c>
    </row>
    <row r="10676" spans="5:11" x14ac:dyDescent="0.25">
      <c r="E10676" s="5" t="s">
        <v>162</v>
      </c>
      <c r="F10676" s="5" t="s">
        <v>117</v>
      </c>
      <c r="G10676" s="2">
        <v>44436</v>
      </c>
      <c r="H10676" s="5">
        <v>0</v>
      </c>
      <c r="I10676" s="24">
        <f>VLOOKUP($E10676,Mapping!$A$2:$C$502,3,0)</f>
        <v>0</v>
      </c>
      <c r="J10676" s="24" t="str">
        <f>VLOOKUP($E10676,Mapping!$A$2:$C$502,2,0)</f>
        <v>Tuesday Effect</v>
      </c>
      <c r="K10676" s="24" t="str">
        <f>VLOOKUP(G10676,Mapping!$E$2:$F$246,2,0)</f>
        <v>S2</v>
      </c>
    </row>
    <row r="10677" spans="5:11" x14ac:dyDescent="0.25">
      <c r="E10677" s="5" t="s">
        <v>222</v>
      </c>
      <c r="F10677" s="5" t="s">
        <v>117</v>
      </c>
      <c r="G10677" s="2">
        <v>44436</v>
      </c>
      <c r="H10677" s="5">
        <v>0</v>
      </c>
      <c r="I10677" s="24" t="str">
        <f>VLOOKUP($E10677,Mapping!$A$2:$C$502,3,0)</f>
        <v>Pre</v>
      </c>
      <c r="J10677" s="24" t="str">
        <f>VLOOKUP($E10677,Mapping!$A$2:$C$502,2,0)</f>
        <v>Unity</v>
      </c>
      <c r="K10677" s="24" t="str">
        <f>VLOOKUP(G10677,Mapping!$E$2:$F$246,2,0)</f>
        <v>S2</v>
      </c>
    </row>
    <row r="10678" spans="5:11" x14ac:dyDescent="0.25">
      <c r="E10678" s="5" t="s">
        <v>234</v>
      </c>
      <c r="F10678" s="5" t="s">
        <v>117</v>
      </c>
      <c r="G10678" s="2">
        <v>44436</v>
      </c>
      <c r="H10678" s="5">
        <v>0</v>
      </c>
      <c r="I10678" s="24" t="str">
        <f>VLOOKUP($E10678,Mapping!$A$2:$C$502,3,0)</f>
        <v>S1</v>
      </c>
      <c r="J10678" s="24" t="str">
        <f>VLOOKUP($E10678,Mapping!$A$2:$C$502,2,0)</f>
        <v>Unity</v>
      </c>
      <c r="K10678" s="24" t="str">
        <f>VLOOKUP(G10678,Mapping!$E$2:$F$246,2,0)</f>
        <v>S2</v>
      </c>
    </row>
    <row r="10679" spans="5:11" x14ac:dyDescent="0.25">
      <c r="E10679" s="5" t="s">
        <v>235</v>
      </c>
      <c r="F10679" s="5" t="s">
        <v>117</v>
      </c>
      <c r="G10679" s="2">
        <v>44436</v>
      </c>
      <c r="H10679" s="5">
        <v>916.44878383696403</v>
      </c>
      <c r="I10679" s="24" t="str">
        <f>VLOOKUP($E10679,Mapping!$A$2:$C$502,3,0)</f>
        <v>S2</v>
      </c>
      <c r="J10679" s="24" t="str">
        <f>VLOOKUP($E10679,Mapping!$A$2:$C$502,2,0)</f>
        <v>Unity</v>
      </c>
      <c r="K10679" s="24" t="str">
        <f>VLOOKUP(G10679,Mapping!$E$2:$F$246,2,0)</f>
        <v>S2</v>
      </c>
    </row>
    <row r="10680" spans="5:11" x14ac:dyDescent="0.25">
      <c r="E10680" s="5" t="s">
        <v>247</v>
      </c>
      <c r="F10680" s="5" t="s">
        <v>117</v>
      </c>
      <c r="G10680" s="2">
        <v>44436</v>
      </c>
      <c r="H10680" s="5">
        <v>0</v>
      </c>
      <c r="I10680" s="24" t="str">
        <f>VLOOKUP($E10680,Mapping!$A$2:$C$502,3,0)</f>
        <v>S3</v>
      </c>
      <c r="J10680" s="24" t="str">
        <f>VLOOKUP($E10680,Mapping!$A$2:$C$502,2,0)</f>
        <v>Unity</v>
      </c>
      <c r="K10680" s="24" t="str">
        <f>VLOOKUP(G10680,Mapping!$E$2:$F$246,2,0)</f>
        <v>S2</v>
      </c>
    </row>
    <row r="10681" spans="5:11" x14ac:dyDescent="0.25">
      <c r="E10681" s="5" t="s">
        <v>200</v>
      </c>
      <c r="F10681" s="5" t="s">
        <v>117</v>
      </c>
      <c r="G10681" s="2">
        <v>44437</v>
      </c>
      <c r="H10681" s="5">
        <v>1189.4112371729</v>
      </c>
      <c r="I10681" s="24">
        <f>VLOOKUP($E10681,Mapping!$A$2:$C$502,3,0)</f>
        <v>0</v>
      </c>
      <c r="J10681" s="24" t="str">
        <f>VLOOKUP($E10681,Mapping!$A$2:$C$502,2,0)</f>
        <v>Apple Search</v>
      </c>
      <c r="K10681" s="24" t="str">
        <f>VLOOKUP(G10681,Mapping!$E$2:$F$246,2,0)</f>
        <v>S2</v>
      </c>
    </row>
    <row r="10682" spans="5:11" x14ac:dyDescent="0.25">
      <c r="E10682" s="5" t="s">
        <v>227</v>
      </c>
      <c r="F10682" s="5" t="s">
        <v>117</v>
      </c>
      <c r="G10682" s="2">
        <v>44437</v>
      </c>
      <c r="H10682" s="5">
        <v>15684.993197456901</v>
      </c>
      <c r="I10682" s="24">
        <f>VLOOKUP($E10682,Mapping!$A$2:$C$502,3,0)</f>
        <v>0</v>
      </c>
      <c r="J10682" s="24" t="str">
        <f>VLOOKUP($E10682,Mapping!$A$2:$C$502,2,0)</f>
        <v>Applovin Rewarded</v>
      </c>
      <c r="K10682" s="24" t="str">
        <f>VLOOKUP(G10682,Mapping!$E$2:$F$246,2,0)</f>
        <v>S2</v>
      </c>
    </row>
    <row r="10683" spans="5:11" x14ac:dyDescent="0.25">
      <c r="E10683" s="5" t="s">
        <v>201</v>
      </c>
      <c r="F10683" s="5" t="s">
        <v>117</v>
      </c>
      <c r="G10683" s="2">
        <v>44437</v>
      </c>
      <c r="H10683" s="5">
        <v>6047.2374982033898</v>
      </c>
      <c r="I10683" s="24">
        <f>VLOOKUP($E10683,Mapping!$A$2:$C$502,3,0)</f>
        <v>0</v>
      </c>
      <c r="J10683" s="24" t="str">
        <f>VLOOKUP($E10683,Mapping!$A$2:$C$502,2,0)</f>
        <v>Applovin Video</v>
      </c>
      <c r="K10683" s="24" t="str">
        <f>VLOOKUP(G10683,Mapping!$E$2:$F$246,2,0)</f>
        <v>S2</v>
      </c>
    </row>
    <row r="10684" spans="5:11" x14ac:dyDescent="0.25">
      <c r="E10684" s="5" t="s">
        <v>143</v>
      </c>
      <c r="F10684" s="5" t="s">
        <v>117</v>
      </c>
      <c r="G10684" s="2">
        <v>44437</v>
      </c>
      <c r="H10684" s="5">
        <v>0</v>
      </c>
      <c r="I10684" s="24">
        <f>VLOOKUP($E10684,Mapping!$A$2:$C$502,3,0)</f>
        <v>0</v>
      </c>
      <c r="J10684" s="24" t="str">
        <f>VLOOKUP($E10684,Mapping!$A$2:$C$502,2,0)</f>
        <v>Bug Fix</v>
      </c>
      <c r="K10684" s="24" t="str">
        <f>VLOOKUP(G10684,Mapping!$E$2:$F$246,2,0)</f>
        <v>S2</v>
      </c>
    </row>
    <row r="10685" spans="5:11" x14ac:dyDescent="0.25">
      <c r="E10685" s="5" t="s">
        <v>144</v>
      </c>
      <c r="F10685" s="5" t="s">
        <v>117</v>
      </c>
      <c r="G10685" s="2">
        <v>44437</v>
      </c>
      <c r="H10685" s="5">
        <v>0</v>
      </c>
      <c r="I10685" s="24">
        <f>VLOOKUP($E10685,Mapping!$A$2:$C$502,3,0)</f>
        <v>0</v>
      </c>
      <c r="J10685" s="24" t="str">
        <f>VLOOKUP($E10685,Mapping!$A$2:$C$502,2,0)</f>
        <v>Bug Fix</v>
      </c>
      <c r="K10685" s="24" t="str">
        <f>VLOOKUP(G10685,Mapping!$E$2:$F$246,2,0)</f>
        <v>S2</v>
      </c>
    </row>
    <row r="10686" spans="5:11" x14ac:dyDescent="0.25">
      <c r="E10686" s="5" t="s">
        <v>226</v>
      </c>
      <c r="F10686" s="5" t="s">
        <v>117</v>
      </c>
      <c r="G10686" s="2">
        <v>44437</v>
      </c>
      <c r="H10686" s="5">
        <v>0</v>
      </c>
      <c r="I10686" s="24">
        <f>VLOOKUP($E10686,Mapping!$A$2:$C$502,3,0)</f>
        <v>0</v>
      </c>
      <c r="J10686" s="24" t="str">
        <f>VLOOKUP($E10686,Mapping!$A$2:$C$502,2,0)</f>
        <v>Bug Fix</v>
      </c>
      <c r="K10686" s="24" t="str">
        <f>VLOOKUP(G10686,Mapping!$E$2:$F$246,2,0)</f>
        <v>S2</v>
      </c>
    </row>
    <row r="10687" spans="5:11" x14ac:dyDescent="0.25">
      <c r="E10687" s="5" t="s">
        <v>146</v>
      </c>
      <c r="F10687" s="5" t="s">
        <v>117</v>
      </c>
      <c r="G10687" s="2">
        <v>44437</v>
      </c>
      <c r="H10687" s="5">
        <v>0</v>
      </c>
      <c r="I10687" s="24">
        <f>VLOOKUP($E10687,Mapping!$A$2:$C$502,3,0)</f>
        <v>0</v>
      </c>
      <c r="J10687" s="24" t="str">
        <f>VLOOKUP($E10687,Mapping!$A$2:$C$502,2,0)</f>
        <v>Event After Effect</v>
      </c>
      <c r="K10687" s="24" t="str">
        <f>VLOOKUP(G10687,Mapping!$E$2:$F$246,2,0)</f>
        <v>S2</v>
      </c>
    </row>
    <row r="10688" spans="5:11" x14ac:dyDescent="0.25">
      <c r="E10688" s="5" t="s">
        <v>228</v>
      </c>
      <c r="F10688" s="5" t="s">
        <v>117</v>
      </c>
      <c r="G10688" s="2">
        <v>44437</v>
      </c>
      <c r="H10688" s="5">
        <v>2893.1182324643601</v>
      </c>
      <c r="I10688" s="24">
        <f>VLOOKUP($E10688,Mapping!$A$2:$C$502,3,0)</f>
        <v>0</v>
      </c>
      <c r="J10688" s="24" t="str">
        <f>VLOOKUP($E10688,Mapping!$A$2:$C$502,2,0)</f>
        <v>Bytedance Global</v>
      </c>
      <c r="K10688" s="24" t="str">
        <f>VLOOKUP(G10688,Mapping!$E$2:$F$246,2,0)</f>
        <v>S2</v>
      </c>
    </row>
    <row r="10689" spans="5:11" x14ac:dyDescent="0.25">
      <c r="E10689" s="5" t="s">
        <v>180</v>
      </c>
      <c r="F10689" s="5" t="s">
        <v>117</v>
      </c>
      <c r="G10689" s="2">
        <v>44437</v>
      </c>
      <c r="H10689" s="5">
        <v>-13909.801571198601</v>
      </c>
      <c r="I10689" s="24">
        <f>VLOOKUP($E10689,Mapping!$A$2:$C$502,3,0)</f>
        <v>0</v>
      </c>
      <c r="J10689" s="24" t="str">
        <f>VLOOKUP($E10689,Mapping!$A$2:$C$502,2,0)</f>
        <v>Lords Mobile</v>
      </c>
      <c r="K10689" s="24" t="str">
        <f>VLOOKUP(G10689,Mapping!$E$2:$F$246,2,0)</f>
        <v>S2</v>
      </c>
    </row>
    <row r="10690" spans="5:11" x14ac:dyDescent="0.25">
      <c r="E10690" s="5" t="s">
        <v>181</v>
      </c>
      <c r="F10690" s="5" t="s">
        <v>117</v>
      </c>
      <c r="G10690" s="2">
        <v>44437</v>
      </c>
      <c r="H10690" s="5">
        <v>-3825.6369496543098</v>
      </c>
      <c r="I10690" s="24">
        <f>VLOOKUP($E10690,Mapping!$A$2:$C$502,3,0)</f>
        <v>0</v>
      </c>
      <c r="J10690" s="24" t="str">
        <f>VLOOKUP($E10690,Mapping!$A$2:$C$502,2,0)</f>
        <v>Rise of Kingdom</v>
      </c>
      <c r="K10690" s="24" t="str">
        <f>VLOOKUP(G10690,Mapping!$E$2:$F$246,2,0)</f>
        <v>S2</v>
      </c>
    </row>
    <row r="10691" spans="5:11" x14ac:dyDescent="0.25">
      <c r="E10691" s="5" t="s">
        <v>182</v>
      </c>
      <c r="F10691" s="5" t="s">
        <v>117</v>
      </c>
      <c r="G10691" s="2">
        <v>44437</v>
      </c>
      <c r="H10691" s="5">
        <v>-6989.8287941329399</v>
      </c>
      <c r="I10691" s="24">
        <f>VLOOKUP($E10691,Mapping!$A$2:$C$502,3,0)</f>
        <v>0</v>
      </c>
      <c r="J10691" s="24" t="str">
        <f>VLOOKUP($E10691,Mapping!$A$2:$C$502,2,0)</f>
        <v>West Game</v>
      </c>
      <c r="K10691" s="24" t="str">
        <f>VLOOKUP(G10691,Mapping!$E$2:$F$246,2,0)</f>
        <v>S2</v>
      </c>
    </row>
    <row r="10692" spans="5:11" x14ac:dyDescent="0.25">
      <c r="E10692" s="5" t="s">
        <v>148</v>
      </c>
      <c r="F10692" s="5" t="s">
        <v>117</v>
      </c>
      <c r="G10692" s="2">
        <v>44437</v>
      </c>
      <c r="H10692" s="5">
        <v>0</v>
      </c>
      <c r="I10692" s="24">
        <f>VLOOKUP($E10692,Mapping!$A$2:$C$502,3,0)</f>
        <v>0</v>
      </c>
      <c r="J10692" s="24" t="str">
        <f>VLOOKUP($E10692,Mapping!$A$2:$C$502,2,0)</f>
        <v>Event After Effect</v>
      </c>
      <c r="K10692" s="24" t="str">
        <f>VLOOKUP(G10692,Mapping!$E$2:$F$246,2,0)</f>
        <v>S2</v>
      </c>
    </row>
    <row r="10693" spans="5:11" x14ac:dyDescent="0.25">
      <c r="E10693" s="5" t="s">
        <v>202</v>
      </c>
      <c r="F10693" s="5" t="s">
        <v>117</v>
      </c>
      <c r="G10693" s="2">
        <v>44437</v>
      </c>
      <c r="H10693" s="5">
        <v>0</v>
      </c>
      <c r="I10693" s="24" t="str">
        <f>VLOOKUP($E10693,Mapping!$A$2:$C$502,3,0)</f>
        <v>S1</v>
      </c>
      <c r="J10693" s="24" t="str">
        <f>VLOOKUP($E10693,Mapping!$A$2:$C$502,2,0)</f>
        <v>Facebook AEO AAA</v>
      </c>
      <c r="K10693" s="24" t="str">
        <f>VLOOKUP(G10693,Mapping!$E$2:$F$246,2,0)</f>
        <v>S2</v>
      </c>
    </row>
    <row r="10694" spans="5:11" x14ac:dyDescent="0.25">
      <c r="E10694" s="5" t="s">
        <v>203</v>
      </c>
      <c r="F10694" s="5" t="s">
        <v>117</v>
      </c>
      <c r="G10694" s="2">
        <v>44437</v>
      </c>
      <c r="H10694" s="5">
        <v>970.83208857753596</v>
      </c>
      <c r="I10694" s="24" t="str">
        <f>VLOOKUP($E10694,Mapping!$A$2:$C$502,3,0)</f>
        <v>S2</v>
      </c>
      <c r="J10694" s="24" t="str">
        <f>VLOOKUP($E10694,Mapping!$A$2:$C$502,2,0)</f>
        <v>Facebook AEO AAA</v>
      </c>
      <c r="K10694" s="24" t="str">
        <f>VLOOKUP(G10694,Mapping!$E$2:$F$246,2,0)</f>
        <v>S2</v>
      </c>
    </row>
    <row r="10695" spans="5:11" x14ac:dyDescent="0.25">
      <c r="E10695" s="5" t="s">
        <v>243</v>
      </c>
      <c r="F10695" s="5" t="s">
        <v>117</v>
      </c>
      <c r="G10695" s="2">
        <v>44437</v>
      </c>
      <c r="H10695" s="5">
        <v>0</v>
      </c>
      <c r="I10695" s="24" t="str">
        <f>VLOOKUP($E10695,Mapping!$A$2:$C$502,3,0)</f>
        <v>S3</v>
      </c>
      <c r="J10695" s="24" t="str">
        <f>VLOOKUP($E10695,Mapping!$A$2:$C$502,2,0)</f>
        <v>Facebook AEO AAA</v>
      </c>
      <c r="K10695" s="24" t="str">
        <f>VLOOKUP(G10695,Mapping!$E$2:$F$246,2,0)</f>
        <v>S2</v>
      </c>
    </row>
    <row r="10696" spans="5:11" x14ac:dyDescent="0.25">
      <c r="E10696" s="5" t="s">
        <v>204</v>
      </c>
      <c r="F10696" s="5" t="s">
        <v>117</v>
      </c>
      <c r="G10696" s="2">
        <v>44437</v>
      </c>
      <c r="H10696" s="5">
        <v>0</v>
      </c>
      <c r="I10696" s="24" t="str">
        <f>VLOOKUP($E10696,Mapping!$A$2:$C$502,3,0)</f>
        <v>Pre</v>
      </c>
      <c r="J10696" s="24" t="str">
        <f>VLOOKUP($E10696,Mapping!$A$2:$C$502,2,0)</f>
        <v>Facebook AEO AAA</v>
      </c>
      <c r="K10696" s="24" t="str">
        <f>VLOOKUP(G10696,Mapping!$E$2:$F$246,2,0)</f>
        <v>S2</v>
      </c>
    </row>
    <row r="10697" spans="5:11" x14ac:dyDescent="0.25">
      <c r="E10697" s="5" t="s">
        <v>205</v>
      </c>
      <c r="F10697" s="5" t="s">
        <v>117</v>
      </c>
      <c r="G10697" s="2">
        <v>44437</v>
      </c>
      <c r="H10697" s="5">
        <v>0</v>
      </c>
      <c r="I10697" s="24" t="str">
        <f>VLOOKUP($E10697,Mapping!$A$2:$C$502,3,0)</f>
        <v>S1</v>
      </c>
      <c r="J10697" s="24" t="str">
        <f>VLOOKUP($E10697,Mapping!$A$2:$C$502,2,0)</f>
        <v>Facebook AEO BAU</v>
      </c>
      <c r="K10697" s="24" t="str">
        <f>VLOOKUP(G10697,Mapping!$E$2:$F$246,2,0)</f>
        <v>S2</v>
      </c>
    </row>
    <row r="10698" spans="5:11" x14ac:dyDescent="0.25">
      <c r="E10698" s="5" t="s">
        <v>206</v>
      </c>
      <c r="F10698" s="5" t="s">
        <v>117</v>
      </c>
      <c r="G10698" s="2">
        <v>44437</v>
      </c>
      <c r="H10698" s="5">
        <v>7708.1494242841</v>
      </c>
      <c r="I10698" s="24" t="str">
        <f>VLOOKUP($E10698,Mapping!$A$2:$C$502,3,0)</f>
        <v>S2</v>
      </c>
      <c r="J10698" s="24" t="str">
        <f>VLOOKUP($E10698,Mapping!$A$2:$C$502,2,0)</f>
        <v>Facebook AEO BAU</v>
      </c>
      <c r="K10698" s="24" t="str">
        <f>VLOOKUP(G10698,Mapping!$E$2:$F$246,2,0)</f>
        <v>S2</v>
      </c>
    </row>
    <row r="10699" spans="5:11" x14ac:dyDescent="0.25">
      <c r="E10699" s="5" t="s">
        <v>244</v>
      </c>
      <c r="F10699" s="5" t="s">
        <v>117</v>
      </c>
      <c r="G10699" s="2">
        <v>44437</v>
      </c>
      <c r="H10699" s="5">
        <v>0</v>
      </c>
      <c r="I10699" s="24" t="str">
        <f>VLOOKUP($E10699,Mapping!$A$2:$C$502,3,0)</f>
        <v>S3</v>
      </c>
      <c r="J10699" s="24" t="str">
        <f>VLOOKUP($E10699,Mapping!$A$2:$C$502,2,0)</f>
        <v>Facebook AEO BAU</v>
      </c>
      <c r="K10699" s="24" t="str">
        <f>VLOOKUP(G10699,Mapping!$E$2:$F$246,2,0)</f>
        <v>S2</v>
      </c>
    </row>
    <row r="10700" spans="5:11" x14ac:dyDescent="0.25">
      <c r="E10700" s="5" t="s">
        <v>207</v>
      </c>
      <c r="F10700" s="5" t="s">
        <v>117</v>
      </c>
      <c r="G10700" s="2">
        <v>44437</v>
      </c>
      <c r="H10700" s="5">
        <v>0</v>
      </c>
      <c r="I10700" s="24" t="str">
        <f>VLOOKUP($E10700,Mapping!$A$2:$C$502,3,0)</f>
        <v>Pre</v>
      </c>
      <c r="J10700" s="24" t="str">
        <f>VLOOKUP($E10700,Mapping!$A$2:$C$502,2,0)</f>
        <v>Facebook AEO BAU</v>
      </c>
      <c r="K10700" s="24" t="str">
        <f>VLOOKUP(G10700,Mapping!$E$2:$F$246,2,0)</f>
        <v>S2</v>
      </c>
    </row>
    <row r="10701" spans="5:11" x14ac:dyDescent="0.25">
      <c r="E10701" s="5" t="s">
        <v>208</v>
      </c>
      <c r="F10701" s="5" t="s">
        <v>117</v>
      </c>
      <c r="G10701" s="2">
        <v>44437</v>
      </c>
      <c r="H10701" s="5">
        <v>0</v>
      </c>
      <c r="I10701" s="24" t="str">
        <f>VLOOKUP($E10701,Mapping!$A$2:$C$502,3,0)</f>
        <v>Pre</v>
      </c>
      <c r="J10701" s="24" t="str">
        <f>VLOOKUP($E10701,Mapping!$A$2:$C$502,2,0)</f>
        <v>Facebook VO AAA</v>
      </c>
      <c r="K10701" s="24" t="str">
        <f>VLOOKUP(G10701,Mapping!$E$2:$F$246,2,0)</f>
        <v>S2</v>
      </c>
    </row>
    <row r="10702" spans="5:11" x14ac:dyDescent="0.25">
      <c r="E10702" s="5" t="s">
        <v>209</v>
      </c>
      <c r="F10702" s="5" t="s">
        <v>117</v>
      </c>
      <c r="G10702" s="2">
        <v>44437</v>
      </c>
      <c r="H10702" s="5">
        <v>0</v>
      </c>
      <c r="I10702" s="24" t="str">
        <f>VLOOKUP($E10702,Mapping!$A$2:$C$502,3,0)</f>
        <v>S1</v>
      </c>
      <c r="J10702" s="24" t="str">
        <f>VLOOKUP($E10702,Mapping!$A$2:$C$502,2,0)</f>
        <v>Facebook VO AAA</v>
      </c>
      <c r="K10702" s="24" t="str">
        <f>VLOOKUP(G10702,Mapping!$E$2:$F$246,2,0)</f>
        <v>S2</v>
      </c>
    </row>
    <row r="10703" spans="5:11" x14ac:dyDescent="0.25">
      <c r="E10703" s="5" t="s">
        <v>210</v>
      </c>
      <c r="F10703" s="5" t="s">
        <v>117</v>
      </c>
      <c r="G10703" s="2">
        <v>44437</v>
      </c>
      <c r="H10703" s="5">
        <v>5847.5090293141202</v>
      </c>
      <c r="I10703" s="24" t="str">
        <f>VLOOKUP($E10703,Mapping!$A$2:$C$502,3,0)</f>
        <v>S2</v>
      </c>
      <c r="J10703" s="24" t="str">
        <f>VLOOKUP($E10703,Mapping!$A$2:$C$502,2,0)</f>
        <v>Facebook VO AAA</v>
      </c>
      <c r="K10703" s="24" t="str">
        <f>VLOOKUP(G10703,Mapping!$E$2:$F$246,2,0)</f>
        <v>S2</v>
      </c>
    </row>
    <row r="10704" spans="5:11" x14ac:dyDescent="0.25">
      <c r="E10704" s="5" t="s">
        <v>245</v>
      </c>
      <c r="F10704" s="5" t="s">
        <v>117</v>
      </c>
      <c r="G10704" s="2">
        <v>44437</v>
      </c>
      <c r="H10704" s="5">
        <v>0</v>
      </c>
      <c r="I10704" s="24" t="str">
        <f>VLOOKUP($E10704,Mapping!$A$2:$C$502,3,0)</f>
        <v>S3</v>
      </c>
      <c r="J10704" s="24" t="str">
        <f>VLOOKUP($E10704,Mapping!$A$2:$C$502,2,0)</f>
        <v>Facebook VO AAA</v>
      </c>
      <c r="K10704" s="24" t="str">
        <f>VLOOKUP(G10704,Mapping!$E$2:$F$246,2,0)</f>
        <v>S2</v>
      </c>
    </row>
    <row r="10705" spans="5:11" x14ac:dyDescent="0.25">
      <c r="E10705" s="5" t="s">
        <v>211</v>
      </c>
      <c r="F10705" s="5" t="s">
        <v>117</v>
      </c>
      <c r="G10705" s="2">
        <v>44437</v>
      </c>
      <c r="H10705" s="5">
        <v>0</v>
      </c>
      <c r="I10705" s="24" t="str">
        <f>VLOOKUP($E10705,Mapping!$A$2:$C$502,3,0)</f>
        <v>Pre</v>
      </c>
      <c r="J10705" s="24" t="str">
        <f>VLOOKUP($E10705,Mapping!$A$2:$C$502,2,0)</f>
        <v>Facebook VO BAU</v>
      </c>
      <c r="K10705" s="24" t="str">
        <f>VLOOKUP(G10705,Mapping!$E$2:$F$246,2,0)</f>
        <v>S2</v>
      </c>
    </row>
    <row r="10706" spans="5:11" x14ac:dyDescent="0.25">
      <c r="E10706" s="5" t="s">
        <v>212</v>
      </c>
      <c r="F10706" s="5" t="s">
        <v>117</v>
      </c>
      <c r="G10706" s="2">
        <v>44437</v>
      </c>
      <c r="H10706" s="5">
        <v>0</v>
      </c>
      <c r="I10706" s="24" t="str">
        <f>VLOOKUP($E10706,Mapping!$A$2:$C$502,3,0)</f>
        <v>S1</v>
      </c>
      <c r="J10706" s="24" t="str">
        <f>VLOOKUP($E10706,Mapping!$A$2:$C$502,2,0)</f>
        <v>Facebook VO BAU</v>
      </c>
      <c r="K10706" s="24" t="str">
        <f>VLOOKUP(G10706,Mapping!$E$2:$F$246,2,0)</f>
        <v>S2</v>
      </c>
    </row>
    <row r="10707" spans="5:11" x14ac:dyDescent="0.25">
      <c r="E10707" s="5" t="s">
        <v>213</v>
      </c>
      <c r="F10707" s="5" t="s">
        <v>117</v>
      </c>
      <c r="G10707" s="2">
        <v>44437</v>
      </c>
      <c r="H10707" s="5">
        <v>1777.6784756469301</v>
      </c>
      <c r="I10707" s="24" t="str">
        <f>VLOOKUP($E10707,Mapping!$A$2:$C$502,3,0)</f>
        <v>S2</v>
      </c>
      <c r="J10707" s="24" t="str">
        <f>VLOOKUP($E10707,Mapping!$A$2:$C$502,2,0)</f>
        <v>Facebook VO BAU</v>
      </c>
      <c r="K10707" s="24" t="str">
        <f>VLOOKUP(G10707,Mapping!$E$2:$F$246,2,0)</f>
        <v>S2</v>
      </c>
    </row>
    <row r="10708" spans="5:11" x14ac:dyDescent="0.25">
      <c r="E10708" s="5" t="s">
        <v>246</v>
      </c>
      <c r="F10708" s="5" t="s">
        <v>117</v>
      </c>
      <c r="G10708" s="2">
        <v>44437</v>
      </c>
      <c r="H10708" s="5">
        <v>0</v>
      </c>
      <c r="I10708" s="24" t="str">
        <f>VLOOKUP($E10708,Mapping!$A$2:$C$502,3,0)</f>
        <v>S3</v>
      </c>
      <c r="J10708" s="24" t="str">
        <f>VLOOKUP($E10708,Mapping!$A$2:$C$502,2,0)</f>
        <v>Facebook VO BAU</v>
      </c>
      <c r="K10708" s="24" t="str">
        <f>VLOOKUP(G10708,Mapping!$E$2:$F$246,2,0)</f>
        <v>S2</v>
      </c>
    </row>
    <row r="10709" spans="5:11" x14ac:dyDescent="0.25">
      <c r="E10709" s="5" t="s">
        <v>214</v>
      </c>
      <c r="F10709" s="5" t="s">
        <v>117</v>
      </c>
      <c r="G10709" s="2">
        <v>44437</v>
      </c>
      <c r="H10709" s="5">
        <v>0</v>
      </c>
      <c r="I10709" s="24" t="str">
        <f>VLOOKUP($E10709,Mapping!$A$2:$C$502,3,0)</f>
        <v>Pre</v>
      </c>
      <c r="J10709" s="24" t="str">
        <f>VLOOKUP($E10709,Mapping!$A$2:$C$502,2,0)</f>
        <v>Facebook VO Dynamic</v>
      </c>
      <c r="K10709" s="24" t="str">
        <f>VLOOKUP(G10709,Mapping!$E$2:$F$246,2,0)</f>
        <v>S2</v>
      </c>
    </row>
    <row r="10710" spans="5:11" x14ac:dyDescent="0.25">
      <c r="E10710" s="5" t="s">
        <v>215</v>
      </c>
      <c r="F10710" s="5" t="s">
        <v>117</v>
      </c>
      <c r="G10710" s="2">
        <v>44437</v>
      </c>
      <c r="H10710" s="5">
        <v>0</v>
      </c>
      <c r="I10710" s="24" t="str">
        <f>VLOOKUP($E10710,Mapping!$A$2:$C$502,3,0)</f>
        <v>S1</v>
      </c>
      <c r="J10710" s="24" t="str">
        <f>VLOOKUP($E10710,Mapping!$A$2:$C$502,2,0)</f>
        <v>Facebook VO Dynamic</v>
      </c>
      <c r="K10710" s="24" t="str">
        <f>VLOOKUP(G10710,Mapping!$E$2:$F$246,2,0)</f>
        <v>S2</v>
      </c>
    </row>
    <row r="10711" spans="5:11" x14ac:dyDescent="0.25">
      <c r="E10711" s="5" t="s">
        <v>216</v>
      </c>
      <c r="F10711" s="5" t="s">
        <v>117</v>
      </c>
      <c r="G10711" s="2">
        <v>44437</v>
      </c>
      <c r="H10711" s="5">
        <v>0</v>
      </c>
      <c r="I10711" s="24" t="str">
        <f>VLOOKUP($E10711,Mapping!$A$2:$C$502,3,0)</f>
        <v>Pre</v>
      </c>
      <c r="J10711" s="24" t="str">
        <f>VLOOKUP($E10711,Mapping!$A$2:$C$502,2,0)</f>
        <v>Google Display</v>
      </c>
      <c r="K10711" s="24" t="str">
        <f>VLOOKUP(G10711,Mapping!$E$2:$F$246,2,0)</f>
        <v>S2</v>
      </c>
    </row>
    <row r="10712" spans="5:11" x14ac:dyDescent="0.25">
      <c r="E10712" s="5" t="s">
        <v>217</v>
      </c>
      <c r="F10712" s="5" t="s">
        <v>117</v>
      </c>
      <c r="G10712" s="2">
        <v>44437</v>
      </c>
      <c r="H10712" s="5">
        <v>18565.304361749899</v>
      </c>
      <c r="I10712" s="24">
        <f>VLOOKUP($E10712,Mapping!$A$2:$C$502,3,0)</f>
        <v>0</v>
      </c>
      <c r="J10712" s="24" t="str">
        <f>VLOOKUP($E10712,Mapping!$A$2:$C$502,2,0)</f>
        <v>Google Display</v>
      </c>
      <c r="K10712" s="24" t="str">
        <f>VLOOKUP(G10712,Mapping!$E$2:$F$246,2,0)</f>
        <v>S2</v>
      </c>
    </row>
    <row r="10713" spans="5:11" x14ac:dyDescent="0.25">
      <c r="E10713" s="5" t="s">
        <v>229</v>
      </c>
      <c r="F10713" s="5" t="s">
        <v>117</v>
      </c>
      <c r="G10713" s="2">
        <v>44437</v>
      </c>
      <c r="H10713" s="5">
        <v>0</v>
      </c>
      <c r="I10713" s="24">
        <f>VLOOKUP($E10713,Mapping!$A$2:$C$502,3,0)</f>
        <v>0</v>
      </c>
      <c r="J10713" s="24" t="str">
        <f>VLOOKUP($E10713,Mapping!$A$2:$C$502,2,0)</f>
        <v>Google Display</v>
      </c>
      <c r="K10713" s="24" t="str">
        <f>VLOOKUP(G10713,Mapping!$E$2:$F$246,2,0)</f>
        <v>S2</v>
      </c>
    </row>
    <row r="10714" spans="5:11" x14ac:dyDescent="0.25">
      <c r="E10714" s="5" t="s">
        <v>218</v>
      </c>
      <c r="F10714" s="5" t="s">
        <v>117</v>
      </c>
      <c r="G10714" s="2">
        <v>44437</v>
      </c>
      <c r="H10714" s="5">
        <v>0</v>
      </c>
      <c r="I10714" s="24">
        <f>VLOOKUP($E10714,Mapping!$A$2:$C$502,3,0)</f>
        <v>0</v>
      </c>
      <c r="J10714" s="24" t="str">
        <f>VLOOKUP($E10714,Mapping!$A$2:$C$502,2,0)</f>
        <v>Google Display</v>
      </c>
      <c r="K10714" s="24" t="str">
        <f>VLOOKUP(G10714,Mapping!$E$2:$F$246,2,0)</f>
        <v>S2</v>
      </c>
    </row>
    <row r="10715" spans="5:11" x14ac:dyDescent="0.25">
      <c r="E10715" s="5" t="s">
        <v>230</v>
      </c>
      <c r="F10715" s="5" t="s">
        <v>117</v>
      </c>
      <c r="G10715" s="2">
        <v>44437</v>
      </c>
      <c r="H10715" s="5">
        <v>0</v>
      </c>
      <c r="I10715" s="24" t="str">
        <f>VLOOKUP($E10715,Mapping!$A$2:$C$502,3,0)</f>
        <v>S1</v>
      </c>
      <c r="J10715" s="24" t="str">
        <f>VLOOKUP($E10715,Mapping!$A$2:$C$502,2,0)</f>
        <v>Google Display</v>
      </c>
      <c r="K10715" s="24" t="str">
        <f>VLOOKUP(G10715,Mapping!$E$2:$F$246,2,0)</f>
        <v>S2</v>
      </c>
    </row>
    <row r="10716" spans="5:11" x14ac:dyDescent="0.25">
      <c r="E10716" s="5" t="s">
        <v>219</v>
      </c>
      <c r="F10716" s="5" t="s">
        <v>117</v>
      </c>
      <c r="G10716" s="2">
        <v>44437</v>
      </c>
      <c r="H10716" s="5">
        <v>0</v>
      </c>
      <c r="I10716" s="24" t="str">
        <f>VLOOKUP($E10716,Mapping!$A$2:$C$502,3,0)</f>
        <v>Pre</v>
      </c>
      <c r="J10716" s="24" t="str">
        <f>VLOOKUP($E10716,Mapping!$A$2:$C$502,2,0)</f>
        <v>Google Youtube</v>
      </c>
      <c r="K10716" s="24" t="str">
        <f>VLOOKUP(G10716,Mapping!$E$2:$F$246,2,0)</f>
        <v>S2</v>
      </c>
    </row>
    <row r="10717" spans="5:11" x14ac:dyDescent="0.25">
      <c r="E10717" s="5" t="s">
        <v>220</v>
      </c>
      <c r="F10717" s="5" t="s">
        <v>117</v>
      </c>
      <c r="G10717" s="2">
        <v>44437</v>
      </c>
      <c r="H10717" s="5">
        <v>22070.5088771751</v>
      </c>
      <c r="I10717" s="24">
        <f>VLOOKUP($E10717,Mapping!$A$2:$C$502,3,0)</f>
        <v>0</v>
      </c>
      <c r="J10717" s="24" t="str">
        <f>VLOOKUP($E10717,Mapping!$A$2:$C$502,2,0)</f>
        <v>Google Youtube</v>
      </c>
      <c r="K10717" s="24" t="str">
        <f>VLOOKUP(G10717,Mapping!$E$2:$F$246,2,0)</f>
        <v>S2</v>
      </c>
    </row>
    <row r="10718" spans="5:11" x14ac:dyDescent="0.25">
      <c r="E10718" s="5" t="s">
        <v>231</v>
      </c>
      <c r="F10718" s="5" t="s">
        <v>117</v>
      </c>
      <c r="G10718" s="2">
        <v>44437</v>
      </c>
      <c r="H10718" s="5">
        <v>0</v>
      </c>
      <c r="I10718" s="24">
        <f>VLOOKUP($E10718,Mapping!$A$2:$C$502,3,0)</f>
        <v>0</v>
      </c>
      <c r="J10718" s="24" t="str">
        <f>VLOOKUP($E10718,Mapping!$A$2:$C$502,2,0)</f>
        <v>Google Youtube</v>
      </c>
      <c r="K10718" s="24" t="str">
        <f>VLOOKUP(G10718,Mapping!$E$2:$F$246,2,0)</f>
        <v>S2</v>
      </c>
    </row>
    <row r="10719" spans="5:11" x14ac:dyDescent="0.25">
      <c r="E10719" s="5" t="s">
        <v>221</v>
      </c>
      <c r="F10719" s="5" t="s">
        <v>117</v>
      </c>
      <c r="G10719" s="2">
        <v>44437</v>
      </c>
      <c r="H10719" s="5">
        <v>0</v>
      </c>
      <c r="I10719" s="24">
        <f>VLOOKUP($E10719,Mapping!$A$2:$C$502,3,0)</f>
        <v>0</v>
      </c>
      <c r="J10719" s="24" t="str">
        <f>VLOOKUP($E10719,Mapping!$A$2:$C$502,2,0)</f>
        <v>Google Youtube</v>
      </c>
      <c r="K10719" s="24" t="str">
        <f>VLOOKUP(G10719,Mapping!$E$2:$F$246,2,0)</f>
        <v>S2</v>
      </c>
    </row>
    <row r="10720" spans="5:11" x14ac:dyDescent="0.25">
      <c r="E10720" s="5" t="s">
        <v>232</v>
      </c>
      <c r="F10720" s="5" t="s">
        <v>117</v>
      </c>
      <c r="G10720" s="2">
        <v>44437</v>
      </c>
      <c r="H10720" s="5">
        <v>0</v>
      </c>
      <c r="I10720" s="24" t="str">
        <f>VLOOKUP($E10720,Mapping!$A$2:$C$502,3,0)</f>
        <v>S1</v>
      </c>
      <c r="J10720" s="24" t="str">
        <f>VLOOKUP($E10720,Mapping!$A$2:$C$502,2,0)</f>
        <v>Google Youtube</v>
      </c>
      <c r="K10720" s="24" t="str">
        <f>VLOOKUP(G10720,Mapping!$E$2:$F$246,2,0)</f>
        <v>S2</v>
      </c>
    </row>
    <row r="10721" spans="5:11" x14ac:dyDescent="0.25">
      <c r="E10721" s="5" t="s">
        <v>73</v>
      </c>
      <c r="F10721" s="5" t="s">
        <v>117</v>
      </c>
      <c r="G10721" s="2">
        <v>44437</v>
      </c>
      <c r="H10721" s="5">
        <v>282876.95580592903</v>
      </c>
      <c r="I10721" s="24">
        <f>VLOOKUP($E10721,Mapping!$A$2:$C$502,3,0)</f>
        <v>0</v>
      </c>
      <c r="J10721" s="24">
        <f>VLOOKUP($E10721,Mapping!$A$2:$C$502,2,0)</f>
        <v>0</v>
      </c>
      <c r="K10721" s="24" t="str">
        <f>VLOOKUP(G10721,Mapping!$E$2:$F$246,2,0)</f>
        <v>S2</v>
      </c>
    </row>
    <row r="10722" spans="5:11" x14ac:dyDescent="0.25">
      <c r="E10722" s="5" t="s">
        <v>149</v>
      </c>
      <c r="F10722" s="5" t="s">
        <v>117</v>
      </c>
      <c r="G10722" s="2">
        <v>44437</v>
      </c>
      <c r="H10722" s="5">
        <v>0</v>
      </c>
      <c r="I10722" s="24">
        <f>VLOOKUP($E10722,Mapping!$A$2:$C$502,3,0)</f>
        <v>0</v>
      </c>
      <c r="J10722" s="24" t="str">
        <f>VLOOKUP($E10722,Mapping!$A$2:$C$502,2,0)</f>
        <v>Event After Effect</v>
      </c>
      <c r="K10722" s="24" t="str">
        <f>VLOOKUP(G10722,Mapping!$E$2:$F$246,2,0)</f>
        <v>S2</v>
      </c>
    </row>
    <row r="10723" spans="5:11" x14ac:dyDescent="0.25">
      <c r="E10723" s="5" t="s">
        <v>150</v>
      </c>
      <c r="F10723" s="5" t="s">
        <v>117</v>
      </c>
      <c r="G10723" s="2">
        <v>44437</v>
      </c>
      <c r="H10723" s="5">
        <v>0</v>
      </c>
      <c r="I10723" s="24">
        <f>VLOOKUP($E10723,Mapping!$A$2:$C$502,3,0)</f>
        <v>0</v>
      </c>
      <c r="J10723" s="24" t="str">
        <f>VLOOKUP($E10723,Mapping!$A$2:$C$502,2,0)</f>
        <v>Internal Event</v>
      </c>
      <c r="K10723" s="24" t="str">
        <f>VLOOKUP(G10723,Mapping!$E$2:$F$246,2,0)</f>
        <v>S2</v>
      </c>
    </row>
    <row r="10724" spans="5:11" x14ac:dyDescent="0.25">
      <c r="E10724" s="5" t="s">
        <v>151</v>
      </c>
      <c r="F10724" s="5" t="s">
        <v>117</v>
      </c>
      <c r="G10724" s="2">
        <v>44437</v>
      </c>
      <c r="H10724" s="5">
        <v>0</v>
      </c>
      <c r="I10724" s="24">
        <f>VLOOKUP($E10724,Mapping!$A$2:$C$502,3,0)</f>
        <v>0</v>
      </c>
      <c r="J10724" s="24" t="str">
        <f>VLOOKUP($E10724,Mapping!$A$2:$C$502,2,0)</f>
        <v>Internal Event</v>
      </c>
      <c r="K10724" s="24" t="str">
        <f>VLOOKUP(G10724,Mapping!$E$2:$F$246,2,0)</f>
        <v>S2</v>
      </c>
    </row>
    <row r="10725" spans="5:11" x14ac:dyDescent="0.25">
      <c r="E10725" s="5" t="s">
        <v>152</v>
      </c>
      <c r="F10725" s="5" t="s">
        <v>117</v>
      </c>
      <c r="G10725" s="2">
        <v>44437</v>
      </c>
      <c r="H10725" s="5">
        <v>0</v>
      </c>
      <c r="I10725" s="24">
        <f>VLOOKUP($E10725,Mapping!$A$2:$C$502,3,0)</f>
        <v>0</v>
      </c>
      <c r="J10725" s="24" t="str">
        <f>VLOOKUP($E10725,Mapping!$A$2:$C$502,2,0)</f>
        <v>Internal Event</v>
      </c>
      <c r="K10725" s="24" t="str">
        <f>VLOOKUP(G10725,Mapping!$E$2:$F$246,2,0)</f>
        <v>S2</v>
      </c>
    </row>
    <row r="10726" spans="5:11" x14ac:dyDescent="0.25">
      <c r="E10726" s="5" t="s">
        <v>153</v>
      </c>
      <c r="F10726" s="5" t="s">
        <v>117</v>
      </c>
      <c r="G10726" s="2">
        <v>44437</v>
      </c>
      <c r="H10726" s="5">
        <v>0</v>
      </c>
      <c r="I10726" s="24">
        <f>VLOOKUP($E10726,Mapping!$A$2:$C$502,3,0)</f>
        <v>0</v>
      </c>
      <c r="J10726" s="24" t="str">
        <f>VLOOKUP($E10726,Mapping!$A$2:$C$502,2,0)</f>
        <v>Monday Effect</v>
      </c>
      <c r="K10726" s="24" t="str">
        <f>VLOOKUP(G10726,Mapping!$E$2:$F$246,2,0)</f>
        <v>S2</v>
      </c>
    </row>
    <row r="10727" spans="5:11" x14ac:dyDescent="0.25">
      <c r="E10727" s="5" t="s">
        <v>154</v>
      </c>
      <c r="F10727" s="5" t="s">
        <v>117</v>
      </c>
      <c r="G10727" s="2">
        <v>44437</v>
      </c>
      <c r="H10727" s="5">
        <v>0</v>
      </c>
      <c r="I10727" s="24">
        <f>VLOOKUP($E10727,Mapping!$A$2:$C$502,3,0)</f>
        <v>0</v>
      </c>
      <c r="J10727" s="24" t="str">
        <f>VLOOKUP($E10727,Mapping!$A$2:$C$502,2,0)</f>
        <v>New Content</v>
      </c>
      <c r="K10727" s="24" t="str">
        <f>VLOOKUP(G10727,Mapping!$E$2:$F$246,2,0)</f>
        <v>S2</v>
      </c>
    </row>
    <row r="10728" spans="5:11" x14ac:dyDescent="0.25">
      <c r="E10728" s="5" t="s">
        <v>155</v>
      </c>
      <c r="F10728" s="5" t="s">
        <v>117</v>
      </c>
      <c r="G10728" s="2">
        <v>44437</v>
      </c>
      <c r="H10728" s="5">
        <v>0</v>
      </c>
      <c r="I10728" s="24">
        <f>VLOOKUP($E10728,Mapping!$A$2:$C$502,3,0)</f>
        <v>0</v>
      </c>
      <c r="J10728" s="24" t="str">
        <f>VLOOKUP($E10728,Mapping!$A$2:$C$502,2,0)</f>
        <v>Internal Event</v>
      </c>
      <c r="K10728" s="24" t="str">
        <f>VLOOKUP(G10728,Mapping!$E$2:$F$246,2,0)</f>
        <v>S2</v>
      </c>
    </row>
    <row r="10729" spans="5:11" x14ac:dyDescent="0.25">
      <c r="E10729" s="5" t="s">
        <v>156</v>
      </c>
      <c r="F10729" s="5" t="s">
        <v>117</v>
      </c>
      <c r="G10729" s="2">
        <v>44437</v>
      </c>
      <c r="H10729" s="5">
        <v>0</v>
      </c>
      <c r="I10729" s="24">
        <f>VLOOKUP($E10729,Mapping!$A$2:$C$502,3,0)</f>
        <v>0</v>
      </c>
      <c r="J10729" s="24" t="str">
        <f>VLOOKUP($E10729,Mapping!$A$2:$C$502,2,0)</f>
        <v>Internal Event</v>
      </c>
      <c r="K10729" s="24" t="str">
        <f>VLOOKUP(G10729,Mapping!$E$2:$F$246,2,0)</f>
        <v>S2</v>
      </c>
    </row>
    <row r="10730" spans="5:11" x14ac:dyDescent="0.25">
      <c r="E10730" s="5" t="s">
        <v>233</v>
      </c>
      <c r="F10730" s="5" t="s">
        <v>117</v>
      </c>
      <c r="G10730" s="2">
        <v>44437</v>
      </c>
      <c r="H10730" s="5">
        <v>0</v>
      </c>
      <c r="I10730" s="24" t="str">
        <f>VLOOKUP($E10730,Mapping!$A$2:$C$502,3,0)</f>
        <v>S2</v>
      </c>
      <c r="J10730" s="24" t="str">
        <f>VLOOKUP($E10730,Mapping!$A$2:$C$502,2,0)</f>
        <v>Reddit</v>
      </c>
      <c r="K10730" s="24" t="str">
        <f>VLOOKUP(G10730,Mapping!$E$2:$F$246,2,0)</f>
        <v>S2</v>
      </c>
    </row>
    <row r="10731" spans="5:11" x14ac:dyDescent="0.25">
      <c r="E10731" s="5" t="s">
        <v>158</v>
      </c>
      <c r="F10731" s="5" t="s">
        <v>117</v>
      </c>
      <c r="G10731" s="2">
        <v>44437</v>
      </c>
      <c r="H10731" s="5">
        <v>0</v>
      </c>
      <c r="I10731" s="24">
        <f>VLOOKUP($E10731,Mapping!$A$2:$C$502,3,0)</f>
        <v>0</v>
      </c>
      <c r="J10731" s="24" t="str">
        <f>VLOOKUP($E10731,Mapping!$A$2:$C$502,2,0)</f>
        <v>Internal Event</v>
      </c>
      <c r="K10731" s="24" t="str">
        <f>VLOOKUP(G10731,Mapping!$E$2:$F$246,2,0)</f>
        <v>S2</v>
      </c>
    </row>
    <row r="10732" spans="5:11" x14ac:dyDescent="0.25">
      <c r="E10732" s="5" t="s">
        <v>159</v>
      </c>
      <c r="F10732" s="5" t="s">
        <v>117</v>
      </c>
      <c r="G10732" s="2">
        <v>44437</v>
      </c>
      <c r="H10732" s="5">
        <v>0</v>
      </c>
      <c r="I10732" s="24">
        <f>VLOOKUP($E10732,Mapping!$A$2:$C$502,3,0)</f>
        <v>0</v>
      </c>
      <c r="J10732" s="24" t="str">
        <f>VLOOKUP($E10732,Mapping!$A$2:$C$502,2,0)</f>
        <v>Event After Effect</v>
      </c>
      <c r="K10732" s="24" t="str">
        <f>VLOOKUP(G10732,Mapping!$E$2:$F$246,2,0)</f>
        <v>S2</v>
      </c>
    </row>
    <row r="10733" spans="5:11" x14ac:dyDescent="0.25">
      <c r="E10733" s="5" t="s">
        <v>160</v>
      </c>
      <c r="F10733" s="5" t="s">
        <v>117</v>
      </c>
      <c r="G10733" s="2">
        <v>44437</v>
      </c>
      <c r="H10733" s="5">
        <v>0</v>
      </c>
      <c r="I10733" s="24">
        <f>VLOOKUP($E10733,Mapping!$A$2:$C$502,3,0)</f>
        <v>0</v>
      </c>
      <c r="J10733" s="24" t="str">
        <f>VLOOKUP($E10733,Mapping!$A$2:$C$502,2,0)</f>
        <v>Event After Effect</v>
      </c>
      <c r="K10733" s="24" t="str">
        <f>VLOOKUP(G10733,Mapping!$E$2:$F$246,2,0)</f>
        <v>S2</v>
      </c>
    </row>
    <row r="10734" spans="5:11" x14ac:dyDescent="0.25">
      <c r="E10734" s="5" t="s">
        <v>161</v>
      </c>
      <c r="F10734" s="5" t="s">
        <v>117</v>
      </c>
      <c r="G10734" s="2">
        <v>44437</v>
      </c>
      <c r="H10734" s="5">
        <v>0</v>
      </c>
      <c r="I10734" s="24">
        <f>VLOOKUP($E10734,Mapping!$A$2:$C$502,3,0)</f>
        <v>0</v>
      </c>
      <c r="J10734" s="24" t="str">
        <f>VLOOKUP($E10734,Mapping!$A$2:$C$502,2,0)</f>
        <v>Internal Event</v>
      </c>
      <c r="K10734" s="24" t="str">
        <f>VLOOKUP(G10734,Mapping!$E$2:$F$246,2,0)</f>
        <v>S2</v>
      </c>
    </row>
    <row r="10735" spans="5:11" x14ac:dyDescent="0.25">
      <c r="E10735" s="5" t="s">
        <v>162</v>
      </c>
      <c r="F10735" s="5" t="s">
        <v>117</v>
      </c>
      <c r="G10735" s="2">
        <v>44437</v>
      </c>
      <c r="H10735" s="5">
        <v>0</v>
      </c>
      <c r="I10735" s="24">
        <f>VLOOKUP($E10735,Mapping!$A$2:$C$502,3,0)</f>
        <v>0</v>
      </c>
      <c r="J10735" s="24" t="str">
        <f>VLOOKUP($E10735,Mapping!$A$2:$C$502,2,0)</f>
        <v>Tuesday Effect</v>
      </c>
      <c r="K10735" s="24" t="str">
        <f>VLOOKUP(G10735,Mapping!$E$2:$F$246,2,0)</f>
        <v>S2</v>
      </c>
    </row>
    <row r="10736" spans="5:11" x14ac:dyDescent="0.25">
      <c r="E10736" s="5" t="s">
        <v>222</v>
      </c>
      <c r="F10736" s="5" t="s">
        <v>117</v>
      </c>
      <c r="G10736" s="2">
        <v>44437</v>
      </c>
      <c r="H10736" s="5">
        <v>0</v>
      </c>
      <c r="I10736" s="24" t="str">
        <f>VLOOKUP($E10736,Mapping!$A$2:$C$502,3,0)</f>
        <v>Pre</v>
      </c>
      <c r="J10736" s="24" t="str">
        <f>VLOOKUP($E10736,Mapping!$A$2:$C$502,2,0)</f>
        <v>Unity</v>
      </c>
      <c r="K10736" s="24" t="str">
        <f>VLOOKUP(G10736,Mapping!$E$2:$F$246,2,0)</f>
        <v>S2</v>
      </c>
    </row>
    <row r="10737" spans="5:11" x14ac:dyDescent="0.25">
      <c r="E10737" s="5" t="s">
        <v>234</v>
      </c>
      <c r="F10737" s="5" t="s">
        <v>117</v>
      </c>
      <c r="G10737" s="2">
        <v>44437</v>
      </c>
      <c r="H10737" s="5">
        <v>0</v>
      </c>
      <c r="I10737" s="24" t="str">
        <f>VLOOKUP($E10737,Mapping!$A$2:$C$502,3,0)</f>
        <v>S1</v>
      </c>
      <c r="J10737" s="24" t="str">
        <f>VLOOKUP($E10737,Mapping!$A$2:$C$502,2,0)</f>
        <v>Unity</v>
      </c>
      <c r="K10737" s="24" t="str">
        <f>VLOOKUP(G10737,Mapping!$E$2:$F$246,2,0)</f>
        <v>S2</v>
      </c>
    </row>
    <row r="10738" spans="5:11" x14ac:dyDescent="0.25">
      <c r="E10738" s="5" t="s">
        <v>235</v>
      </c>
      <c r="F10738" s="5" t="s">
        <v>117</v>
      </c>
      <c r="G10738" s="2">
        <v>44437</v>
      </c>
      <c r="H10738" s="5">
        <v>719.32326687421596</v>
      </c>
      <c r="I10738" s="24" t="str">
        <f>VLOOKUP($E10738,Mapping!$A$2:$C$502,3,0)</f>
        <v>S2</v>
      </c>
      <c r="J10738" s="24" t="str">
        <f>VLOOKUP($E10738,Mapping!$A$2:$C$502,2,0)</f>
        <v>Unity</v>
      </c>
      <c r="K10738" s="24" t="str">
        <f>VLOOKUP(G10738,Mapping!$E$2:$F$246,2,0)</f>
        <v>S2</v>
      </c>
    </row>
    <row r="10739" spans="5:11" x14ac:dyDescent="0.25">
      <c r="E10739" s="5" t="s">
        <v>247</v>
      </c>
      <c r="F10739" s="5" t="s">
        <v>117</v>
      </c>
      <c r="G10739" s="2">
        <v>44437</v>
      </c>
      <c r="H10739" s="5">
        <v>0</v>
      </c>
      <c r="I10739" s="24" t="str">
        <f>VLOOKUP($E10739,Mapping!$A$2:$C$502,3,0)</f>
        <v>S3</v>
      </c>
      <c r="J10739" s="24" t="str">
        <f>VLOOKUP($E10739,Mapping!$A$2:$C$502,2,0)</f>
        <v>Unity</v>
      </c>
      <c r="K10739" s="24" t="str">
        <f>VLOOKUP(G10739,Mapping!$E$2:$F$246,2,0)</f>
        <v>S2</v>
      </c>
    </row>
    <row r="10740" spans="5:11" x14ac:dyDescent="0.25">
      <c r="E10740" s="5" t="s">
        <v>200</v>
      </c>
      <c r="F10740" s="5" t="s">
        <v>117</v>
      </c>
      <c r="G10740" s="2">
        <v>44438</v>
      </c>
      <c r="H10740" s="5">
        <v>1070.1854400966099</v>
      </c>
      <c r="I10740" s="24">
        <f>VLOOKUP($E10740,Mapping!$A$2:$C$502,3,0)</f>
        <v>0</v>
      </c>
      <c r="J10740" s="24" t="str">
        <f>VLOOKUP($E10740,Mapping!$A$2:$C$502,2,0)</f>
        <v>Apple Search</v>
      </c>
      <c r="K10740" s="24" t="str">
        <f>VLOOKUP(G10740,Mapping!$E$2:$F$246,2,0)</f>
        <v>S2</v>
      </c>
    </row>
    <row r="10741" spans="5:11" x14ac:dyDescent="0.25">
      <c r="E10741" s="5" t="s">
        <v>227</v>
      </c>
      <c r="F10741" s="5" t="s">
        <v>117</v>
      </c>
      <c r="G10741" s="2">
        <v>44438</v>
      </c>
      <c r="H10741" s="5">
        <v>15917.869600824</v>
      </c>
      <c r="I10741" s="24">
        <f>VLOOKUP($E10741,Mapping!$A$2:$C$502,3,0)</f>
        <v>0</v>
      </c>
      <c r="J10741" s="24" t="str">
        <f>VLOOKUP($E10741,Mapping!$A$2:$C$502,2,0)</f>
        <v>Applovin Rewarded</v>
      </c>
      <c r="K10741" s="24" t="str">
        <f>VLOOKUP(G10741,Mapping!$E$2:$F$246,2,0)</f>
        <v>S2</v>
      </c>
    </row>
    <row r="10742" spans="5:11" x14ac:dyDescent="0.25">
      <c r="E10742" s="5" t="s">
        <v>201</v>
      </c>
      <c r="F10742" s="5" t="s">
        <v>117</v>
      </c>
      <c r="G10742" s="2">
        <v>44438</v>
      </c>
      <c r="H10742" s="5">
        <v>5801.20872058034</v>
      </c>
      <c r="I10742" s="24">
        <f>VLOOKUP($E10742,Mapping!$A$2:$C$502,3,0)</f>
        <v>0</v>
      </c>
      <c r="J10742" s="24" t="str">
        <f>VLOOKUP($E10742,Mapping!$A$2:$C$502,2,0)</f>
        <v>Applovin Video</v>
      </c>
      <c r="K10742" s="24" t="str">
        <f>VLOOKUP(G10742,Mapping!$E$2:$F$246,2,0)</f>
        <v>S2</v>
      </c>
    </row>
    <row r="10743" spans="5:11" x14ac:dyDescent="0.25">
      <c r="E10743" s="5" t="s">
        <v>143</v>
      </c>
      <c r="F10743" s="5" t="s">
        <v>117</v>
      </c>
      <c r="G10743" s="2">
        <v>44438</v>
      </c>
      <c r="H10743" s="5">
        <v>0</v>
      </c>
      <c r="I10743" s="24">
        <f>VLOOKUP($E10743,Mapping!$A$2:$C$502,3,0)</f>
        <v>0</v>
      </c>
      <c r="J10743" s="24" t="str">
        <f>VLOOKUP($E10743,Mapping!$A$2:$C$502,2,0)</f>
        <v>Bug Fix</v>
      </c>
      <c r="K10743" s="24" t="str">
        <f>VLOOKUP(G10743,Mapping!$E$2:$F$246,2,0)</f>
        <v>S2</v>
      </c>
    </row>
    <row r="10744" spans="5:11" x14ac:dyDescent="0.25">
      <c r="E10744" s="5" t="s">
        <v>144</v>
      </c>
      <c r="F10744" s="5" t="s">
        <v>117</v>
      </c>
      <c r="G10744" s="2">
        <v>44438</v>
      </c>
      <c r="H10744" s="5">
        <v>0</v>
      </c>
      <c r="I10744" s="24">
        <f>VLOOKUP($E10744,Mapping!$A$2:$C$502,3,0)</f>
        <v>0</v>
      </c>
      <c r="J10744" s="24" t="str">
        <f>VLOOKUP($E10744,Mapping!$A$2:$C$502,2,0)</f>
        <v>Bug Fix</v>
      </c>
      <c r="K10744" s="24" t="str">
        <f>VLOOKUP(G10744,Mapping!$E$2:$F$246,2,0)</f>
        <v>S2</v>
      </c>
    </row>
    <row r="10745" spans="5:11" x14ac:dyDescent="0.25">
      <c r="E10745" s="5" t="s">
        <v>226</v>
      </c>
      <c r="F10745" s="5" t="s">
        <v>117</v>
      </c>
      <c r="G10745" s="2">
        <v>44438</v>
      </c>
      <c r="H10745" s="5">
        <v>0</v>
      </c>
      <c r="I10745" s="24">
        <f>VLOOKUP($E10745,Mapping!$A$2:$C$502,3,0)</f>
        <v>0</v>
      </c>
      <c r="J10745" s="24" t="str">
        <f>VLOOKUP($E10745,Mapping!$A$2:$C$502,2,0)</f>
        <v>Bug Fix</v>
      </c>
      <c r="K10745" s="24" t="str">
        <f>VLOOKUP(G10745,Mapping!$E$2:$F$246,2,0)</f>
        <v>S2</v>
      </c>
    </row>
    <row r="10746" spans="5:11" x14ac:dyDescent="0.25">
      <c r="E10746" s="5" t="s">
        <v>146</v>
      </c>
      <c r="F10746" s="5" t="s">
        <v>117</v>
      </c>
      <c r="G10746" s="2">
        <v>44438</v>
      </c>
      <c r="H10746" s="5">
        <v>0</v>
      </c>
      <c r="I10746" s="24">
        <f>VLOOKUP($E10746,Mapping!$A$2:$C$502,3,0)</f>
        <v>0</v>
      </c>
      <c r="J10746" s="24" t="str">
        <f>VLOOKUP($E10746,Mapping!$A$2:$C$502,2,0)</f>
        <v>Event After Effect</v>
      </c>
      <c r="K10746" s="24" t="str">
        <f>VLOOKUP(G10746,Mapping!$E$2:$F$246,2,0)</f>
        <v>S2</v>
      </c>
    </row>
    <row r="10747" spans="5:11" x14ac:dyDescent="0.25">
      <c r="E10747" s="5" t="s">
        <v>228</v>
      </c>
      <c r="F10747" s="5" t="s">
        <v>117</v>
      </c>
      <c r="G10747" s="2">
        <v>44438</v>
      </c>
      <c r="H10747" s="5">
        <v>2564.51080119074</v>
      </c>
      <c r="I10747" s="24">
        <f>VLOOKUP($E10747,Mapping!$A$2:$C$502,3,0)</f>
        <v>0</v>
      </c>
      <c r="J10747" s="24" t="str">
        <f>VLOOKUP($E10747,Mapping!$A$2:$C$502,2,0)</f>
        <v>Bytedance Global</v>
      </c>
      <c r="K10747" s="24" t="str">
        <f>VLOOKUP(G10747,Mapping!$E$2:$F$246,2,0)</f>
        <v>S2</v>
      </c>
    </row>
    <row r="10748" spans="5:11" x14ac:dyDescent="0.25">
      <c r="E10748" s="5" t="s">
        <v>180</v>
      </c>
      <c r="F10748" s="5" t="s">
        <v>117</v>
      </c>
      <c r="G10748" s="2">
        <v>44438</v>
      </c>
      <c r="H10748" s="5">
        <v>-9758.4536811463604</v>
      </c>
      <c r="I10748" s="24">
        <f>VLOOKUP($E10748,Mapping!$A$2:$C$502,3,0)</f>
        <v>0</v>
      </c>
      <c r="J10748" s="24" t="str">
        <f>VLOOKUP($E10748,Mapping!$A$2:$C$502,2,0)</f>
        <v>Lords Mobile</v>
      </c>
      <c r="K10748" s="24" t="str">
        <f>VLOOKUP(G10748,Mapping!$E$2:$F$246,2,0)</f>
        <v>S2</v>
      </c>
    </row>
    <row r="10749" spans="5:11" x14ac:dyDescent="0.25">
      <c r="E10749" s="5" t="s">
        <v>181</v>
      </c>
      <c r="F10749" s="5" t="s">
        <v>117</v>
      </c>
      <c r="G10749" s="2">
        <v>44438</v>
      </c>
      <c r="H10749" s="5">
        <v>-2759.1392864692202</v>
      </c>
      <c r="I10749" s="24">
        <f>VLOOKUP($E10749,Mapping!$A$2:$C$502,3,0)</f>
        <v>0</v>
      </c>
      <c r="J10749" s="24" t="str">
        <f>VLOOKUP($E10749,Mapping!$A$2:$C$502,2,0)</f>
        <v>Rise of Kingdom</v>
      </c>
      <c r="K10749" s="24" t="str">
        <f>VLOOKUP(G10749,Mapping!$E$2:$F$246,2,0)</f>
        <v>S2</v>
      </c>
    </row>
    <row r="10750" spans="5:11" x14ac:dyDescent="0.25">
      <c r="E10750" s="5" t="s">
        <v>182</v>
      </c>
      <c r="F10750" s="5" t="s">
        <v>117</v>
      </c>
      <c r="G10750" s="2">
        <v>44438</v>
      </c>
      <c r="H10750" s="5">
        <v>-4845.0208040481903</v>
      </c>
      <c r="I10750" s="24">
        <f>VLOOKUP($E10750,Mapping!$A$2:$C$502,3,0)</f>
        <v>0</v>
      </c>
      <c r="J10750" s="24" t="str">
        <f>VLOOKUP($E10750,Mapping!$A$2:$C$502,2,0)</f>
        <v>West Game</v>
      </c>
      <c r="K10750" s="24" t="str">
        <f>VLOOKUP(G10750,Mapping!$E$2:$F$246,2,0)</f>
        <v>S2</v>
      </c>
    </row>
    <row r="10751" spans="5:11" x14ac:dyDescent="0.25">
      <c r="E10751" s="5" t="s">
        <v>148</v>
      </c>
      <c r="F10751" s="5" t="s">
        <v>117</v>
      </c>
      <c r="G10751" s="2">
        <v>44438</v>
      </c>
      <c r="H10751" s="5">
        <v>0</v>
      </c>
      <c r="I10751" s="24">
        <f>VLOOKUP($E10751,Mapping!$A$2:$C$502,3,0)</f>
        <v>0</v>
      </c>
      <c r="J10751" s="24" t="str">
        <f>VLOOKUP($E10751,Mapping!$A$2:$C$502,2,0)</f>
        <v>Event After Effect</v>
      </c>
      <c r="K10751" s="24" t="str">
        <f>VLOOKUP(G10751,Mapping!$E$2:$F$246,2,0)</f>
        <v>S2</v>
      </c>
    </row>
    <row r="10752" spans="5:11" x14ac:dyDescent="0.25">
      <c r="E10752" s="5" t="s">
        <v>202</v>
      </c>
      <c r="F10752" s="5" t="s">
        <v>117</v>
      </c>
      <c r="G10752" s="2">
        <v>44438</v>
      </c>
      <c r="H10752" s="5">
        <v>0</v>
      </c>
      <c r="I10752" s="24" t="str">
        <f>VLOOKUP($E10752,Mapping!$A$2:$C$502,3,0)</f>
        <v>S1</v>
      </c>
      <c r="J10752" s="24" t="str">
        <f>VLOOKUP($E10752,Mapping!$A$2:$C$502,2,0)</f>
        <v>Facebook AEO AAA</v>
      </c>
      <c r="K10752" s="24" t="str">
        <f>VLOOKUP(G10752,Mapping!$E$2:$F$246,2,0)</f>
        <v>S2</v>
      </c>
    </row>
    <row r="10753" spans="5:11" x14ac:dyDescent="0.25">
      <c r="E10753" s="5" t="s">
        <v>203</v>
      </c>
      <c r="F10753" s="5" t="s">
        <v>117</v>
      </c>
      <c r="G10753" s="2">
        <v>44438</v>
      </c>
      <c r="H10753" s="5">
        <v>885.20456378706604</v>
      </c>
      <c r="I10753" s="24" t="str">
        <f>VLOOKUP($E10753,Mapping!$A$2:$C$502,3,0)</f>
        <v>S2</v>
      </c>
      <c r="J10753" s="24" t="str">
        <f>VLOOKUP($E10753,Mapping!$A$2:$C$502,2,0)</f>
        <v>Facebook AEO AAA</v>
      </c>
      <c r="K10753" s="24" t="str">
        <f>VLOOKUP(G10753,Mapping!$E$2:$F$246,2,0)</f>
        <v>S2</v>
      </c>
    </row>
    <row r="10754" spans="5:11" x14ac:dyDescent="0.25">
      <c r="E10754" s="5" t="s">
        <v>243</v>
      </c>
      <c r="F10754" s="5" t="s">
        <v>117</v>
      </c>
      <c r="G10754" s="2">
        <v>44438</v>
      </c>
      <c r="H10754" s="5">
        <v>0</v>
      </c>
      <c r="I10754" s="24" t="str">
        <f>VLOOKUP($E10754,Mapping!$A$2:$C$502,3,0)</f>
        <v>S3</v>
      </c>
      <c r="J10754" s="24" t="str">
        <f>VLOOKUP($E10754,Mapping!$A$2:$C$502,2,0)</f>
        <v>Facebook AEO AAA</v>
      </c>
      <c r="K10754" s="24" t="str">
        <f>VLOOKUP(G10754,Mapping!$E$2:$F$246,2,0)</f>
        <v>S2</v>
      </c>
    </row>
    <row r="10755" spans="5:11" x14ac:dyDescent="0.25">
      <c r="E10755" s="5" t="s">
        <v>204</v>
      </c>
      <c r="F10755" s="5" t="s">
        <v>117</v>
      </c>
      <c r="G10755" s="2">
        <v>44438</v>
      </c>
      <c r="H10755" s="5">
        <v>0</v>
      </c>
      <c r="I10755" s="24" t="str">
        <f>VLOOKUP($E10755,Mapping!$A$2:$C$502,3,0)</f>
        <v>Pre</v>
      </c>
      <c r="J10755" s="24" t="str">
        <f>VLOOKUP($E10755,Mapping!$A$2:$C$502,2,0)</f>
        <v>Facebook AEO AAA</v>
      </c>
      <c r="K10755" s="24" t="str">
        <f>VLOOKUP(G10755,Mapping!$E$2:$F$246,2,0)</f>
        <v>S2</v>
      </c>
    </row>
    <row r="10756" spans="5:11" x14ac:dyDescent="0.25">
      <c r="E10756" s="5" t="s">
        <v>205</v>
      </c>
      <c r="F10756" s="5" t="s">
        <v>117</v>
      </c>
      <c r="G10756" s="2">
        <v>44438</v>
      </c>
      <c r="H10756" s="5">
        <v>0</v>
      </c>
      <c r="I10756" s="24" t="str">
        <f>VLOOKUP($E10756,Mapping!$A$2:$C$502,3,0)</f>
        <v>S1</v>
      </c>
      <c r="J10756" s="24" t="str">
        <f>VLOOKUP($E10756,Mapping!$A$2:$C$502,2,0)</f>
        <v>Facebook AEO BAU</v>
      </c>
      <c r="K10756" s="24" t="str">
        <f>VLOOKUP(G10756,Mapping!$E$2:$F$246,2,0)</f>
        <v>S2</v>
      </c>
    </row>
    <row r="10757" spans="5:11" x14ac:dyDescent="0.25">
      <c r="E10757" s="5" t="s">
        <v>206</v>
      </c>
      <c r="F10757" s="5" t="s">
        <v>117</v>
      </c>
      <c r="G10757" s="2">
        <v>44438</v>
      </c>
      <c r="H10757" s="5">
        <v>7430.7098250885201</v>
      </c>
      <c r="I10757" s="24" t="str">
        <f>VLOOKUP($E10757,Mapping!$A$2:$C$502,3,0)</f>
        <v>S2</v>
      </c>
      <c r="J10757" s="24" t="str">
        <f>VLOOKUP($E10757,Mapping!$A$2:$C$502,2,0)</f>
        <v>Facebook AEO BAU</v>
      </c>
      <c r="K10757" s="24" t="str">
        <f>VLOOKUP(G10757,Mapping!$E$2:$F$246,2,0)</f>
        <v>S2</v>
      </c>
    </row>
    <row r="10758" spans="5:11" x14ac:dyDescent="0.25">
      <c r="E10758" s="5" t="s">
        <v>244</v>
      </c>
      <c r="F10758" s="5" t="s">
        <v>117</v>
      </c>
      <c r="G10758" s="2">
        <v>44438</v>
      </c>
      <c r="H10758" s="5">
        <v>0</v>
      </c>
      <c r="I10758" s="24" t="str">
        <f>VLOOKUP($E10758,Mapping!$A$2:$C$502,3,0)</f>
        <v>S3</v>
      </c>
      <c r="J10758" s="24" t="str">
        <f>VLOOKUP($E10758,Mapping!$A$2:$C$502,2,0)</f>
        <v>Facebook AEO BAU</v>
      </c>
      <c r="K10758" s="24" t="str">
        <f>VLOOKUP(G10758,Mapping!$E$2:$F$246,2,0)</f>
        <v>S2</v>
      </c>
    </row>
    <row r="10759" spans="5:11" x14ac:dyDescent="0.25">
      <c r="E10759" s="5" t="s">
        <v>207</v>
      </c>
      <c r="F10759" s="5" t="s">
        <v>117</v>
      </c>
      <c r="G10759" s="2">
        <v>44438</v>
      </c>
      <c r="H10759" s="5">
        <v>0</v>
      </c>
      <c r="I10759" s="24" t="str">
        <f>VLOOKUP($E10759,Mapping!$A$2:$C$502,3,0)</f>
        <v>Pre</v>
      </c>
      <c r="J10759" s="24" t="str">
        <f>VLOOKUP($E10759,Mapping!$A$2:$C$502,2,0)</f>
        <v>Facebook AEO BAU</v>
      </c>
      <c r="K10759" s="24" t="str">
        <f>VLOOKUP(G10759,Mapping!$E$2:$F$246,2,0)</f>
        <v>S2</v>
      </c>
    </row>
    <row r="10760" spans="5:11" x14ac:dyDescent="0.25">
      <c r="E10760" s="5" t="s">
        <v>208</v>
      </c>
      <c r="F10760" s="5" t="s">
        <v>117</v>
      </c>
      <c r="G10760" s="2">
        <v>44438</v>
      </c>
      <c r="H10760" s="5">
        <v>0</v>
      </c>
      <c r="I10760" s="24" t="str">
        <f>VLOOKUP($E10760,Mapping!$A$2:$C$502,3,0)</f>
        <v>Pre</v>
      </c>
      <c r="J10760" s="24" t="str">
        <f>VLOOKUP($E10760,Mapping!$A$2:$C$502,2,0)</f>
        <v>Facebook VO AAA</v>
      </c>
      <c r="K10760" s="24" t="str">
        <f>VLOOKUP(G10760,Mapping!$E$2:$F$246,2,0)</f>
        <v>S2</v>
      </c>
    </row>
    <row r="10761" spans="5:11" x14ac:dyDescent="0.25">
      <c r="E10761" s="5" t="s">
        <v>209</v>
      </c>
      <c r="F10761" s="5" t="s">
        <v>117</v>
      </c>
      <c r="G10761" s="2">
        <v>44438</v>
      </c>
      <c r="H10761" s="5">
        <v>0</v>
      </c>
      <c r="I10761" s="24" t="str">
        <f>VLOOKUP($E10761,Mapping!$A$2:$C$502,3,0)</f>
        <v>S1</v>
      </c>
      <c r="J10761" s="24" t="str">
        <f>VLOOKUP($E10761,Mapping!$A$2:$C$502,2,0)</f>
        <v>Facebook VO AAA</v>
      </c>
      <c r="K10761" s="24" t="str">
        <f>VLOOKUP(G10761,Mapping!$E$2:$F$246,2,0)</f>
        <v>S2</v>
      </c>
    </row>
    <row r="10762" spans="5:11" x14ac:dyDescent="0.25">
      <c r="E10762" s="5" t="s">
        <v>210</v>
      </c>
      <c r="F10762" s="5" t="s">
        <v>117</v>
      </c>
      <c r="G10762" s="2">
        <v>44438</v>
      </c>
      <c r="H10762" s="5">
        <v>5616.6409751733299</v>
      </c>
      <c r="I10762" s="24" t="str">
        <f>VLOOKUP($E10762,Mapping!$A$2:$C$502,3,0)</f>
        <v>S2</v>
      </c>
      <c r="J10762" s="24" t="str">
        <f>VLOOKUP($E10762,Mapping!$A$2:$C$502,2,0)</f>
        <v>Facebook VO AAA</v>
      </c>
      <c r="K10762" s="24" t="str">
        <f>VLOOKUP(G10762,Mapping!$E$2:$F$246,2,0)</f>
        <v>S2</v>
      </c>
    </row>
    <row r="10763" spans="5:11" x14ac:dyDescent="0.25">
      <c r="E10763" s="5" t="s">
        <v>245</v>
      </c>
      <c r="F10763" s="5" t="s">
        <v>117</v>
      </c>
      <c r="G10763" s="2">
        <v>44438</v>
      </c>
      <c r="H10763" s="5">
        <v>0</v>
      </c>
      <c r="I10763" s="24" t="str">
        <f>VLOOKUP($E10763,Mapping!$A$2:$C$502,3,0)</f>
        <v>S3</v>
      </c>
      <c r="J10763" s="24" t="str">
        <f>VLOOKUP($E10763,Mapping!$A$2:$C$502,2,0)</f>
        <v>Facebook VO AAA</v>
      </c>
      <c r="K10763" s="24" t="str">
        <f>VLOOKUP(G10763,Mapping!$E$2:$F$246,2,0)</f>
        <v>S2</v>
      </c>
    </row>
    <row r="10764" spans="5:11" x14ac:dyDescent="0.25">
      <c r="E10764" s="5" t="s">
        <v>211</v>
      </c>
      <c r="F10764" s="5" t="s">
        <v>117</v>
      </c>
      <c r="G10764" s="2">
        <v>44438</v>
      </c>
      <c r="H10764" s="5">
        <v>0</v>
      </c>
      <c r="I10764" s="24" t="str">
        <f>VLOOKUP($E10764,Mapping!$A$2:$C$502,3,0)</f>
        <v>Pre</v>
      </c>
      <c r="J10764" s="24" t="str">
        <f>VLOOKUP($E10764,Mapping!$A$2:$C$502,2,0)</f>
        <v>Facebook VO BAU</v>
      </c>
      <c r="K10764" s="24" t="str">
        <f>VLOOKUP(G10764,Mapping!$E$2:$F$246,2,0)</f>
        <v>S2</v>
      </c>
    </row>
    <row r="10765" spans="5:11" x14ac:dyDescent="0.25">
      <c r="E10765" s="5" t="s">
        <v>212</v>
      </c>
      <c r="F10765" s="5" t="s">
        <v>117</v>
      </c>
      <c r="G10765" s="2">
        <v>44438</v>
      </c>
      <c r="H10765" s="5">
        <v>0</v>
      </c>
      <c r="I10765" s="24" t="str">
        <f>VLOOKUP($E10765,Mapping!$A$2:$C$502,3,0)</f>
        <v>S1</v>
      </c>
      <c r="J10765" s="24" t="str">
        <f>VLOOKUP($E10765,Mapping!$A$2:$C$502,2,0)</f>
        <v>Facebook VO BAU</v>
      </c>
      <c r="K10765" s="24" t="str">
        <f>VLOOKUP(G10765,Mapping!$E$2:$F$246,2,0)</f>
        <v>S2</v>
      </c>
    </row>
    <row r="10766" spans="5:11" x14ac:dyDescent="0.25">
      <c r="E10766" s="5" t="s">
        <v>213</v>
      </c>
      <c r="F10766" s="5" t="s">
        <v>117</v>
      </c>
      <c r="G10766" s="2">
        <v>44438</v>
      </c>
      <c r="H10766" s="5">
        <v>2004.6143194091201</v>
      </c>
      <c r="I10766" s="24" t="str">
        <f>VLOOKUP($E10766,Mapping!$A$2:$C$502,3,0)</f>
        <v>S2</v>
      </c>
      <c r="J10766" s="24" t="str">
        <f>VLOOKUP($E10766,Mapping!$A$2:$C$502,2,0)</f>
        <v>Facebook VO BAU</v>
      </c>
      <c r="K10766" s="24" t="str">
        <f>VLOOKUP(G10766,Mapping!$E$2:$F$246,2,0)</f>
        <v>S2</v>
      </c>
    </row>
    <row r="10767" spans="5:11" x14ac:dyDescent="0.25">
      <c r="E10767" s="5" t="s">
        <v>246</v>
      </c>
      <c r="F10767" s="5" t="s">
        <v>117</v>
      </c>
      <c r="G10767" s="2">
        <v>44438</v>
      </c>
      <c r="H10767" s="5">
        <v>0</v>
      </c>
      <c r="I10767" s="24" t="str">
        <f>VLOOKUP($E10767,Mapping!$A$2:$C$502,3,0)</f>
        <v>S3</v>
      </c>
      <c r="J10767" s="24" t="str">
        <f>VLOOKUP($E10767,Mapping!$A$2:$C$502,2,0)</f>
        <v>Facebook VO BAU</v>
      </c>
      <c r="K10767" s="24" t="str">
        <f>VLOOKUP(G10767,Mapping!$E$2:$F$246,2,0)</f>
        <v>S2</v>
      </c>
    </row>
    <row r="10768" spans="5:11" x14ac:dyDescent="0.25">
      <c r="E10768" s="5" t="s">
        <v>214</v>
      </c>
      <c r="F10768" s="5" t="s">
        <v>117</v>
      </c>
      <c r="G10768" s="2">
        <v>44438</v>
      </c>
      <c r="H10768" s="5">
        <v>0</v>
      </c>
      <c r="I10768" s="24" t="str">
        <f>VLOOKUP($E10768,Mapping!$A$2:$C$502,3,0)</f>
        <v>Pre</v>
      </c>
      <c r="J10768" s="24" t="str">
        <f>VLOOKUP($E10768,Mapping!$A$2:$C$502,2,0)</f>
        <v>Facebook VO Dynamic</v>
      </c>
      <c r="K10768" s="24" t="str">
        <f>VLOOKUP(G10768,Mapping!$E$2:$F$246,2,0)</f>
        <v>S2</v>
      </c>
    </row>
    <row r="10769" spans="5:11" x14ac:dyDescent="0.25">
      <c r="E10769" s="5" t="s">
        <v>215</v>
      </c>
      <c r="F10769" s="5" t="s">
        <v>117</v>
      </c>
      <c r="G10769" s="2">
        <v>44438</v>
      </c>
      <c r="H10769" s="5">
        <v>0</v>
      </c>
      <c r="I10769" s="24" t="str">
        <f>VLOOKUP($E10769,Mapping!$A$2:$C$502,3,0)</f>
        <v>S1</v>
      </c>
      <c r="J10769" s="24" t="str">
        <f>VLOOKUP($E10769,Mapping!$A$2:$C$502,2,0)</f>
        <v>Facebook VO Dynamic</v>
      </c>
      <c r="K10769" s="24" t="str">
        <f>VLOOKUP(G10769,Mapping!$E$2:$F$246,2,0)</f>
        <v>S2</v>
      </c>
    </row>
    <row r="10770" spans="5:11" x14ac:dyDescent="0.25">
      <c r="E10770" s="5" t="s">
        <v>216</v>
      </c>
      <c r="F10770" s="5" t="s">
        <v>117</v>
      </c>
      <c r="G10770" s="2">
        <v>44438</v>
      </c>
      <c r="H10770" s="5">
        <v>0</v>
      </c>
      <c r="I10770" s="24" t="str">
        <f>VLOOKUP($E10770,Mapping!$A$2:$C$502,3,0)</f>
        <v>Pre</v>
      </c>
      <c r="J10770" s="24" t="str">
        <f>VLOOKUP($E10770,Mapping!$A$2:$C$502,2,0)</f>
        <v>Google Display</v>
      </c>
      <c r="K10770" s="24" t="str">
        <f>VLOOKUP(G10770,Mapping!$E$2:$F$246,2,0)</f>
        <v>S2</v>
      </c>
    </row>
    <row r="10771" spans="5:11" x14ac:dyDescent="0.25">
      <c r="E10771" s="5" t="s">
        <v>217</v>
      </c>
      <c r="F10771" s="5" t="s">
        <v>117</v>
      </c>
      <c r="G10771" s="2">
        <v>44438</v>
      </c>
      <c r="H10771" s="5">
        <v>16836.919018005399</v>
      </c>
      <c r="I10771" s="24">
        <f>VLOOKUP($E10771,Mapping!$A$2:$C$502,3,0)</f>
        <v>0</v>
      </c>
      <c r="J10771" s="24" t="str">
        <f>VLOOKUP($E10771,Mapping!$A$2:$C$502,2,0)</f>
        <v>Google Display</v>
      </c>
      <c r="K10771" s="24" t="str">
        <f>VLOOKUP(G10771,Mapping!$E$2:$F$246,2,0)</f>
        <v>S2</v>
      </c>
    </row>
    <row r="10772" spans="5:11" x14ac:dyDescent="0.25">
      <c r="E10772" s="5" t="s">
        <v>229</v>
      </c>
      <c r="F10772" s="5" t="s">
        <v>117</v>
      </c>
      <c r="G10772" s="2">
        <v>44438</v>
      </c>
      <c r="H10772" s="5">
        <v>0</v>
      </c>
      <c r="I10772" s="24">
        <f>VLOOKUP($E10772,Mapping!$A$2:$C$502,3,0)</f>
        <v>0</v>
      </c>
      <c r="J10772" s="24" t="str">
        <f>VLOOKUP($E10772,Mapping!$A$2:$C$502,2,0)</f>
        <v>Google Display</v>
      </c>
      <c r="K10772" s="24" t="str">
        <f>VLOOKUP(G10772,Mapping!$E$2:$F$246,2,0)</f>
        <v>S2</v>
      </c>
    </row>
    <row r="10773" spans="5:11" x14ac:dyDescent="0.25">
      <c r="E10773" s="5" t="s">
        <v>218</v>
      </c>
      <c r="F10773" s="5" t="s">
        <v>117</v>
      </c>
      <c r="G10773" s="2">
        <v>44438</v>
      </c>
      <c r="H10773" s="5">
        <v>0</v>
      </c>
      <c r="I10773" s="24">
        <f>VLOOKUP($E10773,Mapping!$A$2:$C$502,3,0)</f>
        <v>0</v>
      </c>
      <c r="J10773" s="24" t="str">
        <f>VLOOKUP($E10773,Mapping!$A$2:$C$502,2,0)</f>
        <v>Google Display</v>
      </c>
      <c r="K10773" s="24" t="str">
        <f>VLOOKUP(G10773,Mapping!$E$2:$F$246,2,0)</f>
        <v>S2</v>
      </c>
    </row>
    <row r="10774" spans="5:11" x14ac:dyDescent="0.25">
      <c r="E10774" s="5" t="s">
        <v>230</v>
      </c>
      <c r="F10774" s="5" t="s">
        <v>117</v>
      </c>
      <c r="G10774" s="2">
        <v>44438</v>
      </c>
      <c r="H10774" s="5">
        <v>0</v>
      </c>
      <c r="I10774" s="24" t="str">
        <f>VLOOKUP($E10774,Mapping!$A$2:$C$502,3,0)</f>
        <v>S1</v>
      </c>
      <c r="J10774" s="24" t="str">
        <f>VLOOKUP($E10774,Mapping!$A$2:$C$502,2,0)</f>
        <v>Google Display</v>
      </c>
      <c r="K10774" s="24" t="str">
        <f>VLOOKUP(G10774,Mapping!$E$2:$F$246,2,0)</f>
        <v>S2</v>
      </c>
    </row>
    <row r="10775" spans="5:11" x14ac:dyDescent="0.25">
      <c r="E10775" s="5" t="s">
        <v>219</v>
      </c>
      <c r="F10775" s="5" t="s">
        <v>117</v>
      </c>
      <c r="G10775" s="2">
        <v>44438</v>
      </c>
      <c r="H10775" s="5">
        <v>0</v>
      </c>
      <c r="I10775" s="24" t="str">
        <f>VLOOKUP($E10775,Mapping!$A$2:$C$502,3,0)</f>
        <v>Pre</v>
      </c>
      <c r="J10775" s="24" t="str">
        <f>VLOOKUP($E10775,Mapping!$A$2:$C$502,2,0)</f>
        <v>Google Youtube</v>
      </c>
      <c r="K10775" s="24" t="str">
        <f>VLOOKUP(G10775,Mapping!$E$2:$F$246,2,0)</f>
        <v>S2</v>
      </c>
    </row>
    <row r="10776" spans="5:11" x14ac:dyDescent="0.25">
      <c r="E10776" s="5" t="s">
        <v>220</v>
      </c>
      <c r="F10776" s="5" t="s">
        <v>117</v>
      </c>
      <c r="G10776" s="2">
        <v>44438</v>
      </c>
      <c r="H10776" s="5">
        <v>26490.482902538301</v>
      </c>
      <c r="I10776" s="24">
        <f>VLOOKUP($E10776,Mapping!$A$2:$C$502,3,0)</f>
        <v>0</v>
      </c>
      <c r="J10776" s="24" t="str">
        <f>VLOOKUP($E10776,Mapping!$A$2:$C$502,2,0)</f>
        <v>Google Youtube</v>
      </c>
      <c r="K10776" s="24" t="str">
        <f>VLOOKUP(G10776,Mapping!$E$2:$F$246,2,0)</f>
        <v>S2</v>
      </c>
    </row>
    <row r="10777" spans="5:11" x14ac:dyDescent="0.25">
      <c r="E10777" s="5" t="s">
        <v>231</v>
      </c>
      <c r="F10777" s="5" t="s">
        <v>117</v>
      </c>
      <c r="G10777" s="2">
        <v>44438</v>
      </c>
      <c r="H10777" s="5">
        <v>0</v>
      </c>
      <c r="I10777" s="24">
        <f>VLOOKUP($E10777,Mapping!$A$2:$C$502,3,0)</f>
        <v>0</v>
      </c>
      <c r="J10777" s="24" t="str">
        <f>VLOOKUP($E10777,Mapping!$A$2:$C$502,2,0)</f>
        <v>Google Youtube</v>
      </c>
      <c r="K10777" s="24" t="str">
        <f>VLOOKUP(G10777,Mapping!$E$2:$F$246,2,0)</f>
        <v>S2</v>
      </c>
    </row>
    <row r="10778" spans="5:11" x14ac:dyDescent="0.25">
      <c r="E10778" s="5" t="s">
        <v>221</v>
      </c>
      <c r="F10778" s="5" t="s">
        <v>117</v>
      </c>
      <c r="G10778" s="2">
        <v>44438</v>
      </c>
      <c r="H10778" s="5">
        <v>0</v>
      </c>
      <c r="I10778" s="24">
        <f>VLOOKUP($E10778,Mapping!$A$2:$C$502,3,0)</f>
        <v>0</v>
      </c>
      <c r="J10778" s="24" t="str">
        <f>VLOOKUP($E10778,Mapping!$A$2:$C$502,2,0)</f>
        <v>Google Youtube</v>
      </c>
      <c r="K10778" s="24" t="str">
        <f>VLOOKUP(G10778,Mapping!$E$2:$F$246,2,0)</f>
        <v>S2</v>
      </c>
    </row>
    <row r="10779" spans="5:11" x14ac:dyDescent="0.25">
      <c r="E10779" s="5" t="s">
        <v>232</v>
      </c>
      <c r="F10779" s="5" t="s">
        <v>117</v>
      </c>
      <c r="G10779" s="2">
        <v>44438</v>
      </c>
      <c r="H10779" s="5">
        <v>0</v>
      </c>
      <c r="I10779" s="24" t="str">
        <f>VLOOKUP($E10779,Mapping!$A$2:$C$502,3,0)</f>
        <v>S1</v>
      </c>
      <c r="J10779" s="24" t="str">
        <f>VLOOKUP($E10779,Mapping!$A$2:$C$502,2,0)</f>
        <v>Google Youtube</v>
      </c>
      <c r="K10779" s="24" t="str">
        <f>VLOOKUP(G10779,Mapping!$E$2:$F$246,2,0)</f>
        <v>S2</v>
      </c>
    </row>
    <row r="10780" spans="5:11" x14ac:dyDescent="0.25">
      <c r="E10780" s="5" t="s">
        <v>73</v>
      </c>
      <c r="F10780" s="5" t="s">
        <v>117</v>
      </c>
      <c r="G10780" s="2">
        <v>44438</v>
      </c>
      <c r="H10780" s="5">
        <v>282876.95580592903</v>
      </c>
      <c r="I10780" s="24">
        <f>VLOOKUP($E10780,Mapping!$A$2:$C$502,3,0)</f>
        <v>0</v>
      </c>
      <c r="J10780" s="24">
        <f>VLOOKUP($E10780,Mapping!$A$2:$C$502,2,0)</f>
        <v>0</v>
      </c>
      <c r="K10780" s="24" t="str">
        <f>VLOOKUP(G10780,Mapping!$E$2:$F$246,2,0)</f>
        <v>S2</v>
      </c>
    </row>
    <row r="10781" spans="5:11" x14ac:dyDescent="0.25">
      <c r="E10781" s="5" t="s">
        <v>149</v>
      </c>
      <c r="F10781" s="5" t="s">
        <v>117</v>
      </c>
      <c r="G10781" s="2">
        <v>44438</v>
      </c>
      <c r="H10781" s="5">
        <v>0</v>
      </c>
      <c r="I10781" s="24">
        <f>VLOOKUP($E10781,Mapping!$A$2:$C$502,3,0)</f>
        <v>0</v>
      </c>
      <c r="J10781" s="24" t="str">
        <f>VLOOKUP($E10781,Mapping!$A$2:$C$502,2,0)</f>
        <v>Event After Effect</v>
      </c>
      <c r="K10781" s="24" t="str">
        <f>VLOOKUP(G10781,Mapping!$E$2:$F$246,2,0)</f>
        <v>S2</v>
      </c>
    </row>
    <row r="10782" spans="5:11" x14ac:dyDescent="0.25">
      <c r="E10782" s="5" t="s">
        <v>150</v>
      </c>
      <c r="F10782" s="5" t="s">
        <v>117</v>
      </c>
      <c r="G10782" s="2">
        <v>44438</v>
      </c>
      <c r="H10782" s="5">
        <v>0</v>
      </c>
      <c r="I10782" s="24">
        <f>VLOOKUP($E10782,Mapping!$A$2:$C$502,3,0)</f>
        <v>0</v>
      </c>
      <c r="J10782" s="24" t="str">
        <f>VLOOKUP($E10782,Mapping!$A$2:$C$502,2,0)</f>
        <v>Internal Event</v>
      </c>
      <c r="K10782" s="24" t="str">
        <f>VLOOKUP(G10782,Mapping!$E$2:$F$246,2,0)</f>
        <v>S2</v>
      </c>
    </row>
    <row r="10783" spans="5:11" x14ac:dyDescent="0.25">
      <c r="E10783" s="5" t="s">
        <v>151</v>
      </c>
      <c r="F10783" s="5" t="s">
        <v>117</v>
      </c>
      <c r="G10783" s="2">
        <v>44438</v>
      </c>
      <c r="H10783" s="5">
        <v>0</v>
      </c>
      <c r="I10783" s="24">
        <f>VLOOKUP($E10783,Mapping!$A$2:$C$502,3,0)</f>
        <v>0</v>
      </c>
      <c r="J10783" s="24" t="str">
        <f>VLOOKUP($E10783,Mapping!$A$2:$C$502,2,0)</f>
        <v>Internal Event</v>
      </c>
      <c r="K10783" s="24" t="str">
        <f>VLOOKUP(G10783,Mapping!$E$2:$F$246,2,0)</f>
        <v>S2</v>
      </c>
    </row>
    <row r="10784" spans="5:11" x14ac:dyDescent="0.25">
      <c r="E10784" s="5" t="s">
        <v>152</v>
      </c>
      <c r="F10784" s="5" t="s">
        <v>117</v>
      </c>
      <c r="G10784" s="2">
        <v>44438</v>
      </c>
      <c r="H10784" s="5">
        <v>0</v>
      </c>
      <c r="I10784" s="24">
        <f>VLOOKUP($E10784,Mapping!$A$2:$C$502,3,0)</f>
        <v>0</v>
      </c>
      <c r="J10784" s="24" t="str">
        <f>VLOOKUP($E10784,Mapping!$A$2:$C$502,2,0)</f>
        <v>Internal Event</v>
      </c>
      <c r="K10784" s="24" t="str">
        <f>VLOOKUP(G10784,Mapping!$E$2:$F$246,2,0)</f>
        <v>S2</v>
      </c>
    </row>
    <row r="10785" spans="5:11" x14ac:dyDescent="0.25">
      <c r="E10785" s="5" t="s">
        <v>153</v>
      </c>
      <c r="F10785" s="5" t="s">
        <v>117</v>
      </c>
      <c r="G10785" s="2">
        <v>44438</v>
      </c>
      <c r="H10785" s="5">
        <v>-26587.378751716002</v>
      </c>
      <c r="I10785" s="24">
        <f>VLOOKUP($E10785,Mapping!$A$2:$C$502,3,0)</f>
        <v>0</v>
      </c>
      <c r="J10785" s="24" t="str">
        <f>VLOOKUP($E10785,Mapping!$A$2:$C$502,2,0)</f>
        <v>Monday Effect</v>
      </c>
      <c r="K10785" s="24" t="str">
        <f>VLOOKUP(G10785,Mapping!$E$2:$F$246,2,0)</f>
        <v>S2</v>
      </c>
    </row>
    <row r="10786" spans="5:11" x14ac:dyDescent="0.25">
      <c r="E10786" s="5" t="s">
        <v>154</v>
      </c>
      <c r="F10786" s="5" t="s">
        <v>117</v>
      </c>
      <c r="G10786" s="2">
        <v>44438</v>
      </c>
      <c r="H10786" s="5">
        <v>0</v>
      </c>
      <c r="I10786" s="24">
        <f>VLOOKUP($E10786,Mapping!$A$2:$C$502,3,0)</f>
        <v>0</v>
      </c>
      <c r="J10786" s="24" t="str">
        <f>VLOOKUP($E10786,Mapping!$A$2:$C$502,2,0)</f>
        <v>New Content</v>
      </c>
      <c r="K10786" s="24" t="str">
        <f>VLOOKUP(G10786,Mapping!$E$2:$F$246,2,0)</f>
        <v>S2</v>
      </c>
    </row>
    <row r="10787" spans="5:11" x14ac:dyDescent="0.25">
      <c r="E10787" s="5" t="s">
        <v>155</v>
      </c>
      <c r="F10787" s="5" t="s">
        <v>117</v>
      </c>
      <c r="G10787" s="2">
        <v>44438</v>
      </c>
      <c r="H10787" s="5">
        <v>0</v>
      </c>
      <c r="I10787" s="24">
        <f>VLOOKUP($E10787,Mapping!$A$2:$C$502,3,0)</f>
        <v>0</v>
      </c>
      <c r="J10787" s="24" t="str">
        <f>VLOOKUP($E10787,Mapping!$A$2:$C$502,2,0)</f>
        <v>Internal Event</v>
      </c>
      <c r="K10787" s="24" t="str">
        <f>VLOOKUP(G10787,Mapping!$E$2:$F$246,2,0)</f>
        <v>S2</v>
      </c>
    </row>
    <row r="10788" spans="5:11" x14ac:dyDescent="0.25">
      <c r="E10788" s="5" t="s">
        <v>156</v>
      </c>
      <c r="F10788" s="5" t="s">
        <v>117</v>
      </c>
      <c r="G10788" s="2">
        <v>44438</v>
      </c>
      <c r="H10788" s="5">
        <v>0</v>
      </c>
      <c r="I10788" s="24">
        <f>VLOOKUP($E10788,Mapping!$A$2:$C$502,3,0)</f>
        <v>0</v>
      </c>
      <c r="J10788" s="24" t="str">
        <f>VLOOKUP($E10788,Mapping!$A$2:$C$502,2,0)</f>
        <v>Internal Event</v>
      </c>
      <c r="K10788" s="24" t="str">
        <f>VLOOKUP(G10788,Mapping!$E$2:$F$246,2,0)</f>
        <v>S2</v>
      </c>
    </row>
    <row r="10789" spans="5:11" x14ac:dyDescent="0.25">
      <c r="E10789" s="5" t="s">
        <v>233</v>
      </c>
      <c r="F10789" s="5" t="s">
        <v>117</v>
      </c>
      <c r="G10789" s="2">
        <v>44438</v>
      </c>
      <c r="H10789" s="5">
        <v>0</v>
      </c>
      <c r="I10789" s="24" t="str">
        <f>VLOOKUP($E10789,Mapping!$A$2:$C$502,3,0)</f>
        <v>S2</v>
      </c>
      <c r="J10789" s="24" t="str">
        <f>VLOOKUP($E10789,Mapping!$A$2:$C$502,2,0)</f>
        <v>Reddit</v>
      </c>
      <c r="K10789" s="24" t="str">
        <f>VLOOKUP(G10789,Mapping!$E$2:$F$246,2,0)</f>
        <v>S2</v>
      </c>
    </row>
    <row r="10790" spans="5:11" x14ac:dyDescent="0.25">
      <c r="E10790" s="5" t="s">
        <v>158</v>
      </c>
      <c r="F10790" s="5" t="s">
        <v>117</v>
      </c>
      <c r="G10790" s="2">
        <v>44438</v>
      </c>
      <c r="H10790" s="5">
        <v>0</v>
      </c>
      <c r="I10790" s="24">
        <f>VLOOKUP($E10790,Mapping!$A$2:$C$502,3,0)</f>
        <v>0</v>
      </c>
      <c r="J10790" s="24" t="str">
        <f>VLOOKUP($E10790,Mapping!$A$2:$C$502,2,0)</f>
        <v>Internal Event</v>
      </c>
      <c r="K10790" s="24" t="str">
        <f>VLOOKUP(G10790,Mapping!$E$2:$F$246,2,0)</f>
        <v>S2</v>
      </c>
    </row>
    <row r="10791" spans="5:11" x14ac:dyDescent="0.25">
      <c r="E10791" s="5" t="s">
        <v>159</v>
      </c>
      <c r="F10791" s="5" t="s">
        <v>117</v>
      </c>
      <c r="G10791" s="2">
        <v>44438</v>
      </c>
      <c r="H10791" s="5">
        <v>0</v>
      </c>
      <c r="I10791" s="24">
        <f>VLOOKUP($E10791,Mapping!$A$2:$C$502,3,0)</f>
        <v>0</v>
      </c>
      <c r="J10791" s="24" t="str">
        <f>VLOOKUP($E10791,Mapping!$A$2:$C$502,2,0)</f>
        <v>Event After Effect</v>
      </c>
      <c r="K10791" s="24" t="str">
        <f>VLOOKUP(G10791,Mapping!$E$2:$F$246,2,0)</f>
        <v>S2</v>
      </c>
    </row>
    <row r="10792" spans="5:11" x14ac:dyDescent="0.25">
      <c r="E10792" s="5" t="s">
        <v>160</v>
      </c>
      <c r="F10792" s="5" t="s">
        <v>117</v>
      </c>
      <c r="G10792" s="2">
        <v>44438</v>
      </c>
      <c r="H10792" s="5">
        <v>0</v>
      </c>
      <c r="I10792" s="24">
        <f>VLOOKUP($E10792,Mapping!$A$2:$C$502,3,0)</f>
        <v>0</v>
      </c>
      <c r="J10792" s="24" t="str">
        <f>VLOOKUP($E10792,Mapping!$A$2:$C$502,2,0)</f>
        <v>Event After Effect</v>
      </c>
      <c r="K10792" s="24" t="str">
        <f>VLOOKUP(G10792,Mapping!$E$2:$F$246,2,0)</f>
        <v>S2</v>
      </c>
    </row>
    <row r="10793" spans="5:11" x14ac:dyDescent="0.25">
      <c r="E10793" s="5" t="s">
        <v>161</v>
      </c>
      <c r="F10793" s="5" t="s">
        <v>117</v>
      </c>
      <c r="G10793" s="2">
        <v>44438</v>
      </c>
      <c r="H10793" s="5">
        <v>0</v>
      </c>
      <c r="I10793" s="24">
        <f>VLOOKUP($E10793,Mapping!$A$2:$C$502,3,0)</f>
        <v>0</v>
      </c>
      <c r="J10793" s="24" t="str">
        <f>VLOOKUP($E10793,Mapping!$A$2:$C$502,2,0)</f>
        <v>Internal Event</v>
      </c>
      <c r="K10793" s="24" t="str">
        <f>VLOOKUP(G10793,Mapping!$E$2:$F$246,2,0)</f>
        <v>S2</v>
      </c>
    </row>
    <row r="10794" spans="5:11" x14ac:dyDescent="0.25">
      <c r="E10794" s="5" t="s">
        <v>162</v>
      </c>
      <c r="F10794" s="5" t="s">
        <v>117</v>
      </c>
      <c r="G10794" s="2">
        <v>44438</v>
      </c>
      <c r="H10794" s="5">
        <v>0</v>
      </c>
      <c r="I10794" s="24">
        <f>VLOOKUP($E10794,Mapping!$A$2:$C$502,3,0)</f>
        <v>0</v>
      </c>
      <c r="J10794" s="24" t="str">
        <f>VLOOKUP($E10794,Mapping!$A$2:$C$502,2,0)</f>
        <v>Tuesday Effect</v>
      </c>
      <c r="K10794" s="24" t="str">
        <f>VLOOKUP(G10794,Mapping!$E$2:$F$246,2,0)</f>
        <v>S2</v>
      </c>
    </row>
    <row r="10795" spans="5:11" x14ac:dyDescent="0.25">
      <c r="E10795" s="5" t="s">
        <v>222</v>
      </c>
      <c r="F10795" s="5" t="s">
        <v>117</v>
      </c>
      <c r="G10795" s="2">
        <v>44438</v>
      </c>
      <c r="H10795" s="5">
        <v>0</v>
      </c>
      <c r="I10795" s="24" t="str">
        <f>VLOOKUP($E10795,Mapping!$A$2:$C$502,3,0)</f>
        <v>Pre</v>
      </c>
      <c r="J10795" s="24" t="str">
        <f>VLOOKUP($E10795,Mapping!$A$2:$C$502,2,0)</f>
        <v>Unity</v>
      </c>
      <c r="K10795" s="24" t="str">
        <f>VLOOKUP(G10795,Mapping!$E$2:$F$246,2,0)</f>
        <v>S2</v>
      </c>
    </row>
    <row r="10796" spans="5:11" x14ac:dyDescent="0.25">
      <c r="E10796" s="5" t="s">
        <v>234</v>
      </c>
      <c r="F10796" s="5" t="s">
        <v>117</v>
      </c>
      <c r="G10796" s="2">
        <v>44438</v>
      </c>
      <c r="H10796" s="5">
        <v>0</v>
      </c>
      <c r="I10796" s="24" t="str">
        <f>VLOOKUP($E10796,Mapping!$A$2:$C$502,3,0)</f>
        <v>S1</v>
      </c>
      <c r="J10796" s="24" t="str">
        <f>VLOOKUP($E10796,Mapping!$A$2:$C$502,2,0)</f>
        <v>Unity</v>
      </c>
      <c r="K10796" s="24" t="str">
        <f>VLOOKUP(G10796,Mapping!$E$2:$F$246,2,0)</f>
        <v>S2</v>
      </c>
    </row>
    <row r="10797" spans="5:11" x14ac:dyDescent="0.25">
      <c r="E10797" s="5" t="s">
        <v>235</v>
      </c>
      <c r="F10797" s="5" t="s">
        <v>117</v>
      </c>
      <c r="G10797" s="2">
        <v>44438</v>
      </c>
      <c r="H10797" s="5">
        <v>651.57640615498497</v>
      </c>
      <c r="I10797" s="24" t="str">
        <f>VLOOKUP($E10797,Mapping!$A$2:$C$502,3,0)</f>
        <v>S2</v>
      </c>
      <c r="J10797" s="24" t="str">
        <f>VLOOKUP($E10797,Mapping!$A$2:$C$502,2,0)</f>
        <v>Unity</v>
      </c>
      <c r="K10797" s="24" t="str">
        <f>VLOOKUP(G10797,Mapping!$E$2:$F$246,2,0)</f>
        <v>S2</v>
      </c>
    </row>
    <row r="10798" spans="5:11" x14ac:dyDescent="0.25">
      <c r="E10798" s="5" t="s">
        <v>247</v>
      </c>
      <c r="F10798" s="5" t="s">
        <v>117</v>
      </c>
      <c r="G10798" s="2">
        <v>44438</v>
      </c>
      <c r="H10798" s="5">
        <v>0</v>
      </c>
      <c r="I10798" s="24" t="str">
        <f>VLOOKUP($E10798,Mapping!$A$2:$C$502,3,0)</f>
        <v>S3</v>
      </c>
      <c r="J10798" s="24" t="str">
        <f>VLOOKUP($E10798,Mapping!$A$2:$C$502,2,0)</f>
        <v>Unity</v>
      </c>
      <c r="K10798" s="24" t="str">
        <f>VLOOKUP(G10798,Mapping!$E$2:$F$246,2,0)</f>
        <v>S2</v>
      </c>
    </row>
    <row r="10799" spans="5:11" x14ac:dyDescent="0.25">
      <c r="E10799" s="5" t="s">
        <v>200</v>
      </c>
      <c r="F10799" s="5" t="s">
        <v>117</v>
      </c>
      <c r="G10799" s="2">
        <v>44439</v>
      </c>
      <c r="H10799" s="5">
        <v>975.46158372616105</v>
      </c>
      <c r="I10799" s="24">
        <f>VLOOKUP($E10799,Mapping!$A$2:$C$502,3,0)</f>
        <v>0</v>
      </c>
      <c r="J10799" s="24" t="str">
        <f>VLOOKUP($E10799,Mapping!$A$2:$C$502,2,0)</f>
        <v>Apple Search</v>
      </c>
      <c r="K10799" s="24" t="str">
        <f>VLOOKUP(G10799,Mapping!$E$2:$F$246,2,0)</f>
        <v>S2</v>
      </c>
    </row>
    <row r="10800" spans="5:11" x14ac:dyDescent="0.25">
      <c r="E10800" s="5" t="s">
        <v>227</v>
      </c>
      <c r="F10800" s="5" t="s">
        <v>117</v>
      </c>
      <c r="G10800" s="2">
        <v>44439</v>
      </c>
      <c r="H10800" s="5">
        <v>14701.726918874199</v>
      </c>
      <c r="I10800" s="24">
        <f>VLOOKUP($E10800,Mapping!$A$2:$C$502,3,0)</f>
        <v>0</v>
      </c>
      <c r="J10800" s="24" t="str">
        <f>VLOOKUP($E10800,Mapping!$A$2:$C$502,2,0)</f>
        <v>Applovin Rewarded</v>
      </c>
      <c r="K10800" s="24" t="str">
        <f>VLOOKUP(G10800,Mapping!$E$2:$F$246,2,0)</f>
        <v>S2</v>
      </c>
    </row>
    <row r="10801" spans="5:11" x14ac:dyDescent="0.25">
      <c r="E10801" s="5" t="s">
        <v>201</v>
      </c>
      <c r="F10801" s="5" t="s">
        <v>117</v>
      </c>
      <c r="G10801" s="2">
        <v>44439</v>
      </c>
      <c r="H10801" s="5">
        <v>5038.18227036382</v>
      </c>
      <c r="I10801" s="24">
        <f>VLOOKUP($E10801,Mapping!$A$2:$C$502,3,0)</f>
        <v>0</v>
      </c>
      <c r="J10801" s="24" t="str">
        <f>VLOOKUP($E10801,Mapping!$A$2:$C$502,2,0)</f>
        <v>Applovin Video</v>
      </c>
      <c r="K10801" s="24" t="str">
        <f>VLOOKUP(G10801,Mapping!$E$2:$F$246,2,0)</f>
        <v>S2</v>
      </c>
    </row>
    <row r="10802" spans="5:11" x14ac:dyDescent="0.25">
      <c r="E10802" s="5" t="s">
        <v>143</v>
      </c>
      <c r="F10802" s="5" t="s">
        <v>117</v>
      </c>
      <c r="G10802" s="2">
        <v>44439</v>
      </c>
      <c r="H10802" s="5">
        <v>0</v>
      </c>
      <c r="I10802" s="24">
        <f>VLOOKUP($E10802,Mapping!$A$2:$C$502,3,0)</f>
        <v>0</v>
      </c>
      <c r="J10802" s="24" t="str">
        <f>VLOOKUP($E10802,Mapping!$A$2:$C$502,2,0)</f>
        <v>Bug Fix</v>
      </c>
      <c r="K10802" s="24" t="str">
        <f>VLOOKUP(G10802,Mapping!$E$2:$F$246,2,0)</f>
        <v>S2</v>
      </c>
    </row>
    <row r="10803" spans="5:11" x14ac:dyDescent="0.25">
      <c r="E10803" s="5" t="s">
        <v>144</v>
      </c>
      <c r="F10803" s="5" t="s">
        <v>117</v>
      </c>
      <c r="G10803" s="2">
        <v>44439</v>
      </c>
      <c r="H10803" s="5">
        <v>0</v>
      </c>
      <c r="I10803" s="24">
        <f>VLOOKUP($E10803,Mapping!$A$2:$C$502,3,0)</f>
        <v>0</v>
      </c>
      <c r="J10803" s="24" t="str">
        <f>VLOOKUP($E10803,Mapping!$A$2:$C$502,2,0)</f>
        <v>Bug Fix</v>
      </c>
      <c r="K10803" s="24" t="str">
        <f>VLOOKUP(G10803,Mapping!$E$2:$F$246,2,0)</f>
        <v>S2</v>
      </c>
    </row>
    <row r="10804" spans="5:11" x14ac:dyDescent="0.25">
      <c r="E10804" s="5" t="s">
        <v>226</v>
      </c>
      <c r="F10804" s="5" t="s">
        <v>117</v>
      </c>
      <c r="G10804" s="2">
        <v>44439</v>
      </c>
      <c r="H10804" s="5">
        <v>19409.160505334701</v>
      </c>
      <c r="I10804" s="24">
        <f>VLOOKUP($E10804,Mapping!$A$2:$C$502,3,0)</f>
        <v>0</v>
      </c>
      <c r="J10804" s="24" t="str">
        <f>VLOOKUP($E10804,Mapping!$A$2:$C$502,2,0)</f>
        <v>Bug Fix</v>
      </c>
      <c r="K10804" s="24" t="str">
        <f>VLOOKUP(G10804,Mapping!$E$2:$F$246,2,0)</f>
        <v>S2</v>
      </c>
    </row>
    <row r="10805" spans="5:11" x14ac:dyDescent="0.25">
      <c r="E10805" s="5" t="s">
        <v>146</v>
      </c>
      <c r="F10805" s="5" t="s">
        <v>117</v>
      </c>
      <c r="G10805" s="2">
        <v>44439</v>
      </c>
      <c r="H10805" s="5">
        <v>0</v>
      </c>
      <c r="I10805" s="24">
        <f>VLOOKUP($E10805,Mapping!$A$2:$C$502,3,0)</f>
        <v>0</v>
      </c>
      <c r="J10805" s="24" t="str">
        <f>VLOOKUP($E10805,Mapping!$A$2:$C$502,2,0)</f>
        <v>Event After Effect</v>
      </c>
      <c r="K10805" s="24" t="str">
        <f>VLOOKUP(G10805,Mapping!$E$2:$F$246,2,0)</f>
        <v>S2</v>
      </c>
    </row>
    <row r="10806" spans="5:11" x14ac:dyDescent="0.25">
      <c r="E10806" s="5" t="s">
        <v>228</v>
      </c>
      <c r="F10806" s="5" t="s">
        <v>117</v>
      </c>
      <c r="G10806" s="2">
        <v>44439</v>
      </c>
      <c r="H10806" s="5">
        <v>2193.0382458792601</v>
      </c>
      <c r="I10806" s="24">
        <f>VLOOKUP($E10806,Mapping!$A$2:$C$502,3,0)</f>
        <v>0</v>
      </c>
      <c r="J10806" s="24" t="str">
        <f>VLOOKUP($E10806,Mapping!$A$2:$C$502,2,0)</f>
        <v>Bytedance Global</v>
      </c>
      <c r="K10806" s="24" t="str">
        <f>VLOOKUP(G10806,Mapping!$E$2:$F$246,2,0)</f>
        <v>S2</v>
      </c>
    </row>
    <row r="10807" spans="5:11" x14ac:dyDescent="0.25">
      <c r="E10807" s="5" t="s">
        <v>180</v>
      </c>
      <c r="F10807" s="5" t="s">
        <v>117</v>
      </c>
      <c r="G10807" s="2">
        <v>44439</v>
      </c>
      <c r="H10807" s="5">
        <v>-9333.5674038087891</v>
      </c>
      <c r="I10807" s="24">
        <f>VLOOKUP($E10807,Mapping!$A$2:$C$502,3,0)</f>
        <v>0</v>
      </c>
      <c r="J10807" s="24" t="str">
        <f>VLOOKUP($E10807,Mapping!$A$2:$C$502,2,0)</f>
        <v>Lords Mobile</v>
      </c>
      <c r="K10807" s="24" t="str">
        <f>VLOOKUP(G10807,Mapping!$E$2:$F$246,2,0)</f>
        <v>S2</v>
      </c>
    </row>
    <row r="10808" spans="5:11" x14ac:dyDescent="0.25">
      <c r="E10808" s="5" t="s">
        <v>181</v>
      </c>
      <c r="F10808" s="5" t="s">
        <v>117</v>
      </c>
      <c r="G10808" s="2">
        <v>44439</v>
      </c>
      <c r="H10808" s="5">
        <v>-2883.3416129806701</v>
      </c>
      <c r="I10808" s="24">
        <f>VLOOKUP($E10808,Mapping!$A$2:$C$502,3,0)</f>
        <v>0</v>
      </c>
      <c r="J10808" s="24" t="str">
        <f>VLOOKUP($E10808,Mapping!$A$2:$C$502,2,0)</f>
        <v>Rise of Kingdom</v>
      </c>
      <c r="K10808" s="24" t="str">
        <f>VLOOKUP(G10808,Mapping!$E$2:$F$246,2,0)</f>
        <v>S2</v>
      </c>
    </row>
    <row r="10809" spans="5:11" x14ac:dyDescent="0.25">
      <c r="E10809" s="5" t="s">
        <v>182</v>
      </c>
      <c r="F10809" s="5" t="s">
        <v>117</v>
      </c>
      <c r="G10809" s="2">
        <v>44439</v>
      </c>
      <c r="H10809" s="5">
        <v>-4053.27350192324</v>
      </c>
      <c r="I10809" s="24">
        <f>VLOOKUP($E10809,Mapping!$A$2:$C$502,3,0)</f>
        <v>0</v>
      </c>
      <c r="J10809" s="24" t="str">
        <f>VLOOKUP($E10809,Mapping!$A$2:$C$502,2,0)</f>
        <v>West Game</v>
      </c>
      <c r="K10809" s="24" t="str">
        <f>VLOOKUP(G10809,Mapping!$E$2:$F$246,2,0)</f>
        <v>S2</v>
      </c>
    </row>
    <row r="10810" spans="5:11" x14ac:dyDescent="0.25">
      <c r="E10810" s="5" t="s">
        <v>148</v>
      </c>
      <c r="F10810" s="5" t="s">
        <v>117</v>
      </c>
      <c r="G10810" s="2">
        <v>44439</v>
      </c>
      <c r="H10810" s="5">
        <v>0</v>
      </c>
      <c r="I10810" s="24">
        <f>VLOOKUP($E10810,Mapping!$A$2:$C$502,3,0)</f>
        <v>0</v>
      </c>
      <c r="J10810" s="24" t="str">
        <f>VLOOKUP($E10810,Mapping!$A$2:$C$502,2,0)</f>
        <v>Event After Effect</v>
      </c>
      <c r="K10810" s="24" t="str">
        <f>VLOOKUP(G10810,Mapping!$E$2:$F$246,2,0)</f>
        <v>S2</v>
      </c>
    </row>
    <row r="10811" spans="5:11" x14ac:dyDescent="0.25">
      <c r="E10811" s="5" t="s">
        <v>202</v>
      </c>
      <c r="F10811" s="5" t="s">
        <v>117</v>
      </c>
      <c r="G10811" s="2">
        <v>44439</v>
      </c>
      <c r="H10811" s="5">
        <v>0</v>
      </c>
      <c r="I10811" s="24" t="str">
        <f>VLOOKUP($E10811,Mapping!$A$2:$C$502,3,0)</f>
        <v>S1</v>
      </c>
      <c r="J10811" s="24" t="str">
        <f>VLOOKUP($E10811,Mapping!$A$2:$C$502,2,0)</f>
        <v>Facebook AEO AAA</v>
      </c>
      <c r="K10811" s="24" t="str">
        <f>VLOOKUP(G10811,Mapping!$E$2:$F$246,2,0)</f>
        <v>S2</v>
      </c>
    </row>
    <row r="10812" spans="5:11" x14ac:dyDescent="0.25">
      <c r="E10812" s="5" t="s">
        <v>203</v>
      </c>
      <c r="F10812" s="5" t="s">
        <v>117</v>
      </c>
      <c r="G10812" s="2">
        <v>44439</v>
      </c>
      <c r="H10812" s="5">
        <v>806.95753199641501</v>
      </c>
      <c r="I10812" s="24" t="str">
        <f>VLOOKUP($E10812,Mapping!$A$2:$C$502,3,0)</f>
        <v>S2</v>
      </c>
      <c r="J10812" s="24" t="str">
        <f>VLOOKUP($E10812,Mapping!$A$2:$C$502,2,0)</f>
        <v>Facebook AEO AAA</v>
      </c>
      <c r="K10812" s="24" t="str">
        <f>VLOOKUP(G10812,Mapping!$E$2:$F$246,2,0)</f>
        <v>S2</v>
      </c>
    </row>
    <row r="10813" spans="5:11" x14ac:dyDescent="0.25">
      <c r="E10813" s="5" t="s">
        <v>243</v>
      </c>
      <c r="F10813" s="5" t="s">
        <v>117</v>
      </c>
      <c r="G10813" s="2">
        <v>44439</v>
      </c>
      <c r="H10813" s="5">
        <v>0</v>
      </c>
      <c r="I10813" s="24" t="str">
        <f>VLOOKUP($E10813,Mapping!$A$2:$C$502,3,0)</f>
        <v>S3</v>
      </c>
      <c r="J10813" s="24" t="str">
        <f>VLOOKUP($E10813,Mapping!$A$2:$C$502,2,0)</f>
        <v>Facebook AEO AAA</v>
      </c>
      <c r="K10813" s="24" t="str">
        <f>VLOOKUP(G10813,Mapping!$E$2:$F$246,2,0)</f>
        <v>S2</v>
      </c>
    </row>
    <row r="10814" spans="5:11" x14ac:dyDescent="0.25">
      <c r="E10814" s="5" t="s">
        <v>204</v>
      </c>
      <c r="F10814" s="5" t="s">
        <v>117</v>
      </c>
      <c r="G10814" s="2">
        <v>44439</v>
      </c>
      <c r="H10814" s="5">
        <v>0</v>
      </c>
      <c r="I10814" s="24" t="str">
        <f>VLOOKUP($E10814,Mapping!$A$2:$C$502,3,0)</f>
        <v>Pre</v>
      </c>
      <c r="J10814" s="24" t="str">
        <f>VLOOKUP($E10814,Mapping!$A$2:$C$502,2,0)</f>
        <v>Facebook AEO AAA</v>
      </c>
      <c r="K10814" s="24" t="str">
        <f>VLOOKUP(G10814,Mapping!$E$2:$F$246,2,0)</f>
        <v>S2</v>
      </c>
    </row>
    <row r="10815" spans="5:11" x14ac:dyDescent="0.25">
      <c r="E10815" s="5" t="s">
        <v>205</v>
      </c>
      <c r="F10815" s="5" t="s">
        <v>117</v>
      </c>
      <c r="G10815" s="2">
        <v>44439</v>
      </c>
      <c r="H10815" s="5">
        <v>0</v>
      </c>
      <c r="I10815" s="24" t="str">
        <f>VLOOKUP($E10815,Mapping!$A$2:$C$502,3,0)</f>
        <v>S1</v>
      </c>
      <c r="J10815" s="24" t="str">
        <f>VLOOKUP($E10815,Mapping!$A$2:$C$502,2,0)</f>
        <v>Facebook AEO BAU</v>
      </c>
      <c r="K10815" s="24" t="str">
        <f>VLOOKUP(G10815,Mapping!$E$2:$F$246,2,0)</f>
        <v>S2</v>
      </c>
    </row>
    <row r="10816" spans="5:11" x14ac:dyDescent="0.25">
      <c r="E10816" s="5" t="s">
        <v>206</v>
      </c>
      <c r="F10816" s="5" t="s">
        <v>117</v>
      </c>
      <c r="G10816" s="2">
        <v>44439</v>
      </c>
      <c r="H10816" s="5">
        <v>7000.8756372306198</v>
      </c>
      <c r="I10816" s="24" t="str">
        <f>VLOOKUP($E10816,Mapping!$A$2:$C$502,3,0)</f>
        <v>S2</v>
      </c>
      <c r="J10816" s="24" t="str">
        <f>VLOOKUP($E10816,Mapping!$A$2:$C$502,2,0)</f>
        <v>Facebook AEO BAU</v>
      </c>
      <c r="K10816" s="24" t="str">
        <f>VLOOKUP(G10816,Mapping!$E$2:$F$246,2,0)</f>
        <v>S2</v>
      </c>
    </row>
    <row r="10817" spans="5:11" x14ac:dyDescent="0.25">
      <c r="E10817" s="5" t="s">
        <v>244</v>
      </c>
      <c r="F10817" s="5" t="s">
        <v>117</v>
      </c>
      <c r="G10817" s="2">
        <v>44439</v>
      </c>
      <c r="H10817" s="5">
        <v>0</v>
      </c>
      <c r="I10817" s="24" t="str">
        <f>VLOOKUP($E10817,Mapping!$A$2:$C$502,3,0)</f>
        <v>S3</v>
      </c>
      <c r="J10817" s="24" t="str">
        <f>VLOOKUP($E10817,Mapping!$A$2:$C$502,2,0)</f>
        <v>Facebook AEO BAU</v>
      </c>
      <c r="K10817" s="24" t="str">
        <f>VLOOKUP(G10817,Mapping!$E$2:$F$246,2,0)</f>
        <v>S2</v>
      </c>
    </row>
    <row r="10818" spans="5:11" x14ac:dyDescent="0.25">
      <c r="E10818" s="5" t="s">
        <v>207</v>
      </c>
      <c r="F10818" s="5" t="s">
        <v>117</v>
      </c>
      <c r="G10818" s="2">
        <v>44439</v>
      </c>
      <c r="H10818" s="5">
        <v>0</v>
      </c>
      <c r="I10818" s="24" t="str">
        <f>VLOOKUP($E10818,Mapping!$A$2:$C$502,3,0)</f>
        <v>Pre</v>
      </c>
      <c r="J10818" s="24" t="str">
        <f>VLOOKUP($E10818,Mapping!$A$2:$C$502,2,0)</f>
        <v>Facebook AEO BAU</v>
      </c>
      <c r="K10818" s="24" t="str">
        <f>VLOOKUP(G10818,Mapping!$E$2:$F$246,2,0)</f>
        <v>S2</v>
      </c>
    </row>
    <row r="10819" spans="5:11" x14ac:dyDescent="0.25">
      <c r="E10819" s="5" t="s">
        <v>208</v>
      </c>
      <c r="F10819" s="5" t="s">
        <v>117</v>
      </c>
      <c r="G10819" s="2">
        <v>44439</v>
      </c>
      <c r="H10819" s="5">
        <v>0</v>
      </c>
      <c r="I10819" s="24" t="str">
        <f>VLOOKUP($E10819,Mapping!$A$2:$C$502,3,0)</f>
        <v>Pre</v>
      </c>
      <c r="J10819" s="24" t="str">
        <f>VLOOKUP($E10819,Mapping!$A$2:$C$502,2,0)</f>
        <v>Facebook VO AAA</v>
      </c>
      <c r="K10819" s="24" t="str">
        <f>VLOOKUP(G10819,Mapping!$E$2:$F$246,2,0)</f>
        <v>S2</v>
      </c>
    </row>
    <row r="10820" spans="5:11" x14ac:dyDescent="0.25">
      <c r="E10820" s="5" t="s">
        <v>209</v>
      </c>
      <c r="F10820" s="5" t="s">
        <v>117</v>
      </c>
      <c r="G10820" s="2">
        <v>44439</v>
      </c>
      <c r="H10820" s="5">
        <v>0</v>
      </c>
      <c r="I10820" s="24" t="str">
        <f>VLOOKUP($E10820,Mapping!$A$2:$C$502,3,0)</f>
        <v>S1</v>
      </c>
      <c r="J10820" s="24" t="str">
        <f>VLOOKUP($E10820,Mapping!$A$2:$C$502,2,0)</f>
        <v>Facebook VO AAA</v>
      </c>
      <c r="K10820" s="24" t="str">
        <f>VLOOKUP(G10820,Mapping!$E$2:$F$246,2,0)</f>
        <v>S2</v>
      </c>
    </row>
    <row r="10821" spans="5:11" x14ac:dyDescent="0.25">
      <c r="E10821" s="5" t="s">
        <v>210</v>
      </c>
      <c r="F10821" s="5" t="s">
        <v>117</v>
      </c>
      <c r="G10821" s="2">
        <v>44439</v>
      </c>
      <c r="H10821" s="5">
        <v>5426.1791947823103</v>
      </c>
      <c r="I10821" s="24" t="str">
        <f>VLOOKUP($E10821,Mapping!$A$2:$C$502,3,0)</f>
        <v>S2</v>
      </c>
      <c r="J10821" s="24" t="str">
        <f>VLOOKUP($E10821,Mapping!$A$2:$C$502,2,0)</f>
        <v>Facebook VO AAA</v>
      </c>
      <c r="K10821" s="24" t="str">
        <f>VLOOKUP(G10821,Mapping!$E$2:$F$246,2,0)</f>
        <v>S2</v>
      </c>
    </row>
    <row r="10822" spans="5:11" x14ac:dyDescent="0.25">
      <c r="E10822" s="5" t="s">
        <v>245</v>
      </c>
      <c r="F10822" s="5" t="s">
        <v>117</v>
      </c>
      <c r="G10822" s="2">
        <v>44439</v>
      </c>
      <c r="H10822" s="5">
        <v>0</v>
      </c>
      <c r="I10822" s="24" t="str">
        <f>VLOOKUP($E10822,Mapping!$A$2:$C$502,3,0)</f>
        <v>S3</v>
      </c>
      <c r="J10822" s="24" t="str">
        <f>VLOOKUP($E10822,Mapping!$A$2:$C$502,2,0)</f>
        <v>Facebook VO AAA</v>
      </c>
      <c r="K10822" s="24" t="str">
        <f>VLOOKUP(G10822,Mapping!$E$2:$F$246,2,0)</f>
        <v>S2</v>
      </c>
    </row>
    <row r="10823" spans="5:11" x14ac:dyDescent="0.25">
      <c r="E10823" s="5" t="s">
        <v>211</v>
      </c>
      <c r="F10823" s="5" t="s">
        <v>117</v>
      </c>
      <c r="G10823" s="2">
        <v>44439</v>
      </c>
      <c r="H10823" s="5">
        <v>0</v>
      </c>
      <c r="I10823" s="24" t="str">
        <f>VLOOKUP($E10823,Mapping!$A$2:$C$502,3,0)</f>
        <v>Pre</v>
      </c>
      <c r="J10823" s="24" t="str">
        <f>VLOOKUP($E10823,Mapping!$A$2:$C$502,2,0)</f>
        <v>Facebook VO BAU</v>
      </c>
      <c r="K10823" s="24" t="str">
        <f>VLOOKUP(G10823,Mapping!$E$2:$F$246,2,0)</f>
        <v>S2</v>
      </c>
    </row>
    <row r="10824" spans="5:11" x14ac:dyDescent="0.25">
      <c r="E10824" s="5" t="s">
        <v>212</v>
      </c>
      <c r="F10824" s="5" t="s">
        <v>117</v>
      </c>
      <c r="G10824" s="2">
        <v>44439</v>
      </c>
      <c r="H10824" s="5">
        <v>0</v>
      </c>
      <c r="I10824" s="24" t="str">
        <f>VLOOKUP($E10824,Mapping!$A$2:$C$502,3,0)</f>
        <v>S1</v>
      </c>
      <c r="J10824" s="24" t="str">
        <f>VLOOKUP($E10824,Mapping!$A$2:$C$502,2,0)</f>
        <v>Facebook VO BAU</v>
      </c>
      <c r="K10824" s="24" t="str">
        <f>VLOOKUP(G10824,Mapping!$E$2:$F$246,2,0)</f>
        <v>S2</v>
      </c>
    </row>
    <row r="10825" spans="5:11" x14ac:dyDescent="0.25">
      <c r="E10825" s="5" t="s">
        <v>213</v>
      </c>
      <c r="F10825" s="5" t="s">
        <v>117</v>
      </c>
      <c r="G10825" s="2">
        <v>44439</v>
      </c>
      <c r="H10825" s="5">
        <v>2204.03888940348</v>
      </c>
      <c r="I10825" s="24" t="str">
        <f>VLOOKUP($E10825,Mapping!$A$2:$C$502,3,0)</f>
        <v>S2</v>
      </c>
      <c r="J10825" s="24" t="str">
        <f>VLOOKUP($E10825,Mapping!$A$2:$C$502,2,0)</f>
        <v>Facebook VO BAU</v>
      </c>
      <c r="K10825" s="24" t="str">
        <f>VLOOKUP(G10825,Mapping!$E$2:$F$246,2,0)</f>
        <v>S2</v>
      </c>
    </row>
    <row r="10826" spans="5:11" x14ac:dyDescent="0.25">
      <c r="E10826" s="5" t="s">
        <v>246</v>
      </c>
      <c r="F10826" s="5" t="s">
        <v>117</v>
      </c>
      <c r="G10826" s="2">
        <v>44439</v>
      </c>
      <c r="H10826" s="5">
        <v>0</v>
      </c>
      <c r="I10826" s="24" t="str">
        <f>VLOOKUP($E10826,Mapping!$A$2:$C$502,3,0)</f>
        <v>S3</v>
      </c>
      <c r="J10826" s="24" t="str">
        <f>VLOOKUP($E10826,Mapping!$A$2:$C$502,2,0)</f>
        <v>Facebook VO BAU</v>
      </c>
      <c r="K10826" s="24" t="str">
        <f>VLOOKUP(G10826,Mapping!$E$2:$F$246,2,0)</f>
        <v>S2</v>
      </c>
    </row>
    <row r="10827" spans="5:11" x14ac:dyDescent="0.25">
      <c r="E10827" s="5" t="s">
        <v>214</v>
      </c>
      <c r="F10827" s="5" t="s">
        <v>117</v>
      </c>
      <c r="G10827" s="2">
        <v>44439</v>
      </c>
      <c r="H10827" s="5">
        <v>0</v>
      </c>
      <c r="I10827" s="24" t="str">
        <f>VLOOKUP($E10827,Mapping!$A$2:$C$502,3,0)</f>
        <v>Pre</v>
      </c>
      <c r="J10827" s="24" t="str">
        <f>VLOOKUP($E10827,Mapping!$A$2:$C$502,2,0)</f>
        <v>Facebook VO Dynamic</v>
      </c>
      <c r="K10827" s="24" t="str">
        <f>VLOOKUP(G10827,Mapping!$E$2:$F$246,2,0)</f>
        <v>S2</v>
      </c>
    </row>
    <row r="10828" spans="5:11" x14ac:dyDescent="0.25">
      <c r="E10828" s="5" t="s">
        <v>215</v>
      </c>
      <c r="F10828" s="5" t="s">
        <v>117</v>
      </c>
      <c r="G10828" s="2">
        <v>44439</v>
      </c>
      <c r="H10828" s="5">
        <v>0</v>
      </c>
      <c r="I10828" s="24" t="str">
        <f>VLOOKUP($E10828,Mapping!$A$2:$C$502,3,0)</f>
        <v>S1</v>
      </c>
      <c r="J10828" s="24" t="str">
        <f>VLOOKUP($E10828,Mapping!$A$2:$C$502,2,0)</f>
        <v>Facebook VO Dynamic</v>
      </c>
      <c r="K10828" s="24" t="str">
        <f>VLOOKUP(G10828,Mapping!$E$2:$F$246,2,0)</f>
        <v>S2</v>
      </c>
    </row>
    <row r="10829" spans="5:11" x14ac:dyDescent="0.25">
      <c r="E10829" s="5" t="s">
        <v>216</v>
      </c>
      <c r="F10829" s="5" t="s">
        <v>117</v>
      </c>
      <c r="G10829" s="2">
        <v>44439</v>
      </c>
      <c r="H10829" s="5">
        <v>0</v>
      </c>
      <c r="I10829" s="24" t="str">
        <f>VLOOKUP($E10829,Mapping!$A$2:$C$502,3,0)</f>
        <v>Pre</v>
      </c>
      <c r="J10829" s="24" t="str">
        <f>VLOOKUP($E10829,Mapping!$A$2:$C$502,2,0)</f>
        <v>Google Display</v>
      </c>
      <c r="K10829" s="24" t="str">
        <f>VLOOKUP(G10829,Mapping!$E$2:$F$246,2,0)</f>
        <v>S2</v>
      </c>
    </row>
    <row r="10830" spans="5:11" x14ac:dyDescent="0.25">
      <c r="E10830" s="5" t="s">
        <v>217</v>
      </c>
      <c r="F10830" s="5" t="s">
        <v>117</v>
      </c>
      <c r="G10830" s="2">
        <v>44439</v>
      </c>
      <c r="H10830" s="5">
        <v>12716.3142249464</v>
      </c>
      <c r="I10830" s="24">
        <f>VLOOKUP($E10830,Mapping!$A$2:$C$502,3,0)</f>
        <v>0</v>
      </c>
      <c r="J10830" s="24" t="str">
        <f>VLOOKUP($E10830,Mapping!$A$2:$C$502,2,0)</f>
        <v>Google Display</v>
      </c>
      <c r="K10830" s="24" t="str">
        <f>VLOOKUP(G10830,Mapping!$E$2:$F$246,2,0)</f>
        <v>S2</v>
      </c>
    </row>
    <row r="10831" spans="5:11" x14ac:dyDescent="0.25">
      <c r="E10831" s="5" t="s">
        <v>229</v>
      </c>
      <c r="F10831" s="5" t="s">
        <v>117</v>
      </c>
      <c r="G10831" s="2">
        <v>44439</v>
      </c>
      <c r="H10831" s="5">
        <v>0</v>
      </c>
      <c r="I10831" s="24">
        <f>VLOOKUP($E10831,Mapping!$A$2:$C$502,3,0)</f>
        <v>0</v>
      </c>
      <c r="J10831" s="24" t="str">
        <f>VLOOKUP($E10831,Mapping!$A$2:$C$502,2,0)</f>
        <v>Google Display</v>
      </c>
      <c r="K10831" s="24" t="str">
        <f>VLOOKUP(G10831,Mapping!$E$2:$F$246,2,0)</f>
        <v>S2</v>
      </c>
    </row>
    <row r="10832" spans="5:11" x14ac:dyDescent="0.25">
      <c r="E10832" s="5" t="s">
        <v>218</v>
      </c>
      <c r="F10832" s="5" t="s">
        <v>117</v>
      </c>
      <c r="G10832" s="2">
        <v>44439</v>
      </c>
      <c r="H10832" s="5">
        <v>0</v>
      </c>
      <c r="I10832" s="24">
        <f>VLOOKUP($E10832,Mapping!$A$2:$C$502,3,0)</f>
        <v>0</v>
      </c>
      <c r="J10832" s="24" t="str">
        <f>VLOOKUP($E10832,Mapping!$A$2:$C$502,2,0)</f>
        <v>Google Display</v>
      </c>
      <c r="K10832" s="24" t="str">
        <f>VLOOKUP(G10832,Mapping!$E$2:$F$246,2,0)</f>
        <v>S2</v>
      </c>
    </row>
    <row r="10833" spans="5:11" x14ac:dyDescent="0.25">
      <c r="E10833" s="5" t="s">
        <v>230</v>
      </c>
      <c r="F10833" s="5" t="s">
        <v>117</v>
      </c>
      <c r="G10833" s="2">
        <v>44439</v>
      </c>
      <c r="H10833" s="5">
        <v>0</v>
      </c>
      <c r="I10833" s="24" t="str">
        <f>VLOOKUP($E10833,Mapping!$A$2:$C$502,3,0)</f>
        <v>S1</v>
      </c>
      <c r="J10833" s="24" t="str">
        <f>VLOOKUP($E10833,Mapping!$A$2:$C$502,2,0)</f>
        <v>Google Display</v>
      </c>
      <c r="K10833" s="24" t="str">
        <f>VLOOKUP(G10833,Mapping!$E$2:$F$246,2,0)</f>
        <v>S2</v>
      </c>
    </row>
    <row r="10834" spans="5:11" x14ac:dyDescent="0.25">
      <c r="E10834" s="5" t="s">
        <v>219</v>
      </c>
      <c r="F10834" s="5" t="s">
        <v>117</v>
      </c>
      <c r="G10834" s="2">
        <v>44439</v>
      </c>
      <c r="H10834" s="5">
        <v>0</v>
      </c>
      <c r="I10834" s="24" t="str">
        <f>VLOOKUP($E10834,Mapping!$A$2:$C$502,3,0)</f>
        <v>Pre</v>
      </c>
      <c r="J10834" s="24" t="str">
        <f>VLOOKUP($E10834,Mapping!$A$2:$C$502,2,0)</f>
        <v>Google Youtube</v>
      </c>
      <c r="K10834" s="24" t="str">
        <f>VLOOKUP(G10834,Mapping!$E$2:$F$246,2,0)</f>
        <v>S2</v>
      </c>
    </row>
    <row r="10835" spans="5:11" x14ac:dyDescent="0.25">
      <c r="E10835" s="5" t="s">
        <v>220</v>
      </c>
      <c r="F10835" s="5" t="s">
        <v>117</v>
      </c>
      <c r="G10835" s="2">
        <v>44439</v>
      </c>
      <c r="H10835" s="5">
        <v>29640.530515388498</v>
      </c>
      <c r="I10835" s="24">
        <f>VLOOKUP($E10835,Mapping!$A$2:$C$502,3,0)</f>
        <v>0</v>
      </c>
      <c r="J10835" s="24" t="str">
        <f>VLOOKUP($E10835,Mapping!$A$2:$C$502,2,0)</f>
        <v>Google Youtube</v>
      </c>
      <c r="K10835" s="24" t="str">
        <f>VLOOKUP(G10835,Mapping!$E$2:$F$246,2,0)</f>
        <v>S2</v>
      </c>
    </row>
    <row r="10836" spans="5:11" x14ac:dyDescent="0.25">
      <c r="E10836" s="5" t="s">
        <v>231</v>
      </c>
      <c r="F10836" s="5" t="s">
        <v>117</v>
      </c>
      <c r="G10836" s="2">
        <v>44439</v>
      </c>
      <c r="H10836" s="5">
        <v>0</v>
      </c>
      <c r="I10836" s="24">
        <f>VLOOKUP($E10836,Mapping!$A$2:$C$502,3,0)</f>
        <v>0</v>
      </c>
      <c r="J10836" s="24" t="str">
        <f>VLOOKUP($E10836,Mapping!$A$2:$C$502,2,0)</f>
        <v>Google Youtube</v>
      </c>
      <c r="K10836" s="24" t="str">
        <f>VLOOKUP(G10836,Mapping!$E$2:$F$246,2,0)</f>
        <v>S2</v>
      </c>
    </row>
    <row r="10837" spans="5:11" x14ac:dyDescent="0.25">
      <c r="E10837" s="5" t="s">
        <v>221</v>
      </c>
      <c r="F10837" s="5" t="s">
        <v>117</v>
      </c>
      <c r="G10837" s="2">
        <v>44439</v>
      </c>
      <c r="H10837" s="5">
        <v>0</v>
      </c>
      <c r="I10837" s="24">
        <f>VLOOKUP($E10837,Mapping!$A$2:$C$502,3,0)</f>
        <v>0</v>
      </c>
      <c r="J10837" s="24" t="str">
        <f>VLOOKUP($E10837,Mapping!$A$2:$C$502,2,0)</f>
        <v>Google Youtube</v>
      </c>
      <c r="K10837" s="24" t="str">
        <f>VLOOKUP(G10837,Mapping!$E$2:$F$246,2,0)</f>
        <v>S2</v>
      </c>
    </row>
    <row r="10838" spans="5:11" x14ac:dyDescent="0.25">
      <c r="E10838" s="5" t="s">
        <v>232</v>
      </c>
      <c r="F10838" s="5" t="s">
        <v>117</v>
      </c>
      <c r="G10838" s="2">
        <v>44439</v>
      </c>
      <c r="H10838" s="5">
        <v>0</v>
      </c>
      <c r="I10838" s="24" t="str">
        <f>VLOOKUP($E10838,Mapping!$A$2:$C$502,3,0)</f>
        <v>S1</v>
      </c>
      <c r="J10838" s="24" t="str">
        <f>VLOOKUP($E10838,Mapping!$A$2:$C$502,2,0)</f>
        <v>Google Youtube</v>
      </c>
      <c r="K10838" s="24" t="str">
        <f>VLOOKUP(G10838,Mapping!$E$2:$F$246,2,0)</f>
        <v>S2</v>
      </c>
    </row>
    <row r="10839" spans="5:11" x14ac:dyDescent="0.25">
      <c r="E10839" s="5" t="s">
        <v>73</v>
      </c>
      <c r="F10839" s="5" t="s">
        <v>117</v>
      </c>
      <c r="G10839" s="2">
        <v>44439</v>
      </c>
      <c r="H10839" s="5">
        <v>282876.95580592903</v>
      </c>
      <c r="I10839" s="24">
        <f>VLOOKUP($E10839,Mapping!$A$2:$C$502,3,0)</f>
        <v>0</v>
      </c>
      <c r="J10839" s="24">
        <f>VLOOKUP($E10839,Mapping!$A$2:$C$502,2,0)</f>
        <v>0</v>
      </c>
      <c r="K10839" s="24" t="str">
        <f>VLOOKUP(G10839,Mapping!$E$2:$F$246,2,0)</f>
        <v>S2</v>
      </c>
    </row>
    <row r="10840" spans="5:11" x14ac:dyDescent="0.25">
      <c r="E10840" s="5" t="s">
        <v>149</v>
      </c>
      <c r="F10840" s="5" t="s">
        <v>117</v>
      </c>
      <c r="G10840" s="2">
        <v>44439</v>
      </c>
      <c r="H10840" s="5">
        <v>0</v>
      </c>
      <c r="I10840" s="24">
        <f>VLOOKUP($E10840,Mapping!$A$2:$C$502,3,0)</f>
        <v>0</v>
      </c>
      <c r="J10840" s="24" t="str">
        <f>VLOOKUP($E10840,Mapping!$A$2:$C$502,2,0)</f>
        <v>Event After Effect</v>
      </c>
      <c r="K10840" s="24" t="str">
        <f>VLOOKUP(G10840,Mapping!$E$2:$F$246,2,0)</f>
        <v>S2</v>
      </c>
    </row>
    <row r="10841" spans="5:11" x14ac:dyDescent="0.25">
      <c r="E10841" s="5" t="s">
        <v>150</v>
      </c>
      <c r="F10841" s="5" t="s">
        <v>117</v>
      </c>
      <c r="G10841" s="2">
        <v>44439</v>
      </c>
      <c r="H10841" s="5">
        <v>0</v>
      </c>
      <c r="I10841" s="24">
        <f>VLOOKUP($E10841,Mapping!$A$2:$C$502,3,0)</f>
        <v>0</v>
      </c>
      <c r="J10841" s="24" t="str">
        <f>VLOOKUP($E10841,Mapping!$A$2:$C$502,2,0)</f>
        <v>Internal Event</v>
      </c>
      <c r="K10841" s="24" t="str">
        <f>VLOOKUP(G10841,Mapping!$E$2:$F$246,2,0)</f>
        <v>S2</v>
      </c>
    </row>
    <row r="10842" spans="5:11" x14ac:dyDescent="0.25">
      <c r="E10842" s="5" t="s">
        <v>151</v>
      </c>
      <c r="F10842" s="5" t="s">
        <v>117</v>
      </c>
      <c r="G10842" s="2">
        <v>44439</v>
      </c>
      <c r="H10842" s="5">
        <v>0</v>
      </c>
      <c r="I10842" s="24">
        <f>VLOOKUP($E10842,Mapping!$A$2:$C$502,3,0)</f>
        <v>0</v>
      </c>
      <c r="J10842" s="24" t="str">
        <f>VLOOKUP($E10842,Mapping!$A$2:$C$502,2,0)</f>
        <v>Internal Event</v>
      </c>
      <c r="K10842" s="24" t="str">
        <f>VLOOKUP(G10842,Mapping!$E$2:$F$246,2,0)</f>
        <v>S2</v>
      </c>
    </row>
    <row r="10843" spans="5:11" x14ac:dyDescent="0.25">
      <c r="E10843" s="5" t="s">
        <v>152</v>
      </c>
      <c r="F10843" s="5" t="s">
        <v>117</v>
      </c>
      <c r="G10843" s="2">
        <v>44439</v>
      </c>
      <c r="H10843" s="5">
        <v>0</v>
      </c>
      <c r="I10843" s="24">
        <f>VLOOKUP($E10843,Mapping!$A$2:$C$502,3,0)</f>
        <v>0</v>
      </c>
      <c r="J10843" s="24" t="str">
        <f>VLOOKUP($E10843,Mapping!$A$2:$C$502,2,0)</f>
        <v>Internal Event</v>
      </c>
      <c r="K10843" s="24" t="str">
        <f>VLOOKUP(G10843,Mapping!$E$2:$F$246,2,0)</f>
        <v>S2</v>
      </c>
    </row>
    <row r="10844" spans="5:11" x14ac:dyDescent="0.25">
      <c r="E10844" s="5" t="s">
        <v>153</v>
      </c>
      <c r="F10844" s="5" t="s">
        <v>117</v>
      </c>
      <c r="G10844" s="2">
        <v>44439</v>
      </c>
      <c r="H10844" s="5">
        <v>0</v>
      </c>
      <c r="I10844" s="24">
        <f>VLOOKUP($E10844,Mapping!$A$2:$C$502,3,0)</f>
        <v>0</v>
      </c>
      <c r="J10844" s="24" t="str">
        <f>VLOOKUP($E10844,Mapping!$A$2:$C$502,2,0)</f>
        <v>Monday Effect</v>
      </c>
      <c r="K10844" s="24" t="str">
        <f>VLOOKUP(G10844,Mapping!$E$2:$F$246,2,0)</f>
        <v>S2</v>
      </c>
    </row>
    <row r="10845" spans="5:11" x14ac:dyDescent="0.25">
      <c r="E10845" s="5" t="s">
        <v>154</v>
      </c>
      <c r="F10845" s="5" t="s">
        <v>117</v>
      </c>
      <c r="G10845" s="2">
        <v>44439</v>
      </c>
      <c r="H10845" s="5">
        <v>0</v>
      </c>
      <c r="I10845" s="24">
        <f>VLOOKUP($E10845,Mapping!$A$2:$C$502,3,0)</f>
        <v>0</v>
      </c>
      <c r="J10845" s="24" t="str">
        <f>VLOOKUP($E10845,Mapping!$A$2:$C$502,2,0)</f>
        <v>New Content</v>
      </c>
      <c r="K10845" s="24" t="str">
        <f>VLOOKUP(G10845,Mapping!$E$2:$F$246,2,0)</f>
        <v>S2</v>
      </c>
    </row>
    <row r="10846" spans="5:11" x14ac:dyDescent="0.25">
      <c r="E10846" s="5" t="s">
        <v>155</v>
      </c>
      <c r="F10846" s="5" t="s">
        <v>117</v>
      </c>
      <c r="G10846" s="2">
        <v>44439</v>
      </c>
      <c r="H10846" s="5">
        <v>0</v>
      </c>
      <c r="I10846" s="24">
        <f>VLOOKUP($E10846,Mapping!$A$2:$C$502,3,0)</f>
        <v>0</v>
      </c>
      <c r="J10846" s="24" t="str">
        <f>VLOOKUP($E10846,Mapping!$A$2:$C$502,2,0)</f>
        <v>Internal Event</v>
      </c>
      <c r="K10846" s="24" t="str">
        <f>VLOOKUP(G10846,Mapping!$E$2:$F$246,2,0)</f>
        <v>S2</v>
      </c>
    </row>
    <row r="10847" spans="5:11" x14ac:dyDescent="0.25">
      <c r="E10847" s="5" t="s">
        <v>156</v>
      </c>
      <c r="F10847" s="5" t="s">
        <v>117</v>
      </c>
      <c r="G10847" s="2">
        <v>44439</v>
      </c>
      <c r="H10847" s="5">
        <v>0</v>
      </c>
      <c r="I10847" s="24">
        <f>VLOOKUP($E10847,Mapping!$A$2:$C$502,3,0)</f>
        <v>0</v>
      </c>
      <c r="J10847" s="24" t="str">
        <f>VLOOKUP($E10847,Mapping!$A$2:$C$502,2,0)</f>
        <v>Internal Event</v>
      </c>
      <c r="K10847" s="24" t="str">
        <f>VLOOKUP(G10847,Mapping!$E$2:$F$246,2,0)</f>
        <v>S2</v>
      </c>
    </row>
    <row r="10848" spans="5:11" x14ac:dyDescent="0.25">
      <c r="E10848" s="5" t="s">
        <v>233</v>
      </c>
      <c r="F10848" s="5" t="s">
        <v>117</v>
      </c>
      <c r="G10848" s="2">
        <v>44439</v>
      </c>
      <c r="H10848" s="5">
        <v>0</v>
      </c>
      <c r="I10848" s="24" t="str">
        <f>VLOOKUP($E10848,Mapping!$A$2:$C$502,3,0)</f>
        <v>S2</v>
      </c>
      <c r="J10848" s="24" t="str">
        <f>VLOOKUP($E10848,Mapping!$A$2:$C$502,2,0)</f>
        <v>Reddit</v>
      </c>
      <c r="K10848" s="24" t="str">
        <f>VLOOKUP(G10848,Mapping!$E$2:$F$246,2,0)</f>
        <v>S2</v>
      </c>
    </row>
    <row r="10849" spans="5:11" x14ac:dyDescent="0.25">
      <c r="E10849" s="5" t="s">
        <v>158</v>
      </c>
      <c r="F10849" s="5" t="s">
        <v>117</v>
      </c>
      <c r="G10849" s="2">
        <v>44439</v>
      </c>
      <c r="H10849" s="5">
        <v>0</v>
      </c>
      <c r="I10849" s="24">
        <f>VLOOKUP($E10849,Mapping!$A$2:$C$502,3,0)</f>
        <v>0</v>
      </c>
      <c r="J10849" s="24" t="str">
        <f>VLOOKUP($E10849,Mapping!$A$2:$C$502,2,0)</f>
        <v>Internal Event</v>
      </c>
      <c r="K10849" s="24" t="str">
        <f>VLOOKUP(G10849,Mapping!$E$2:$F$246,2,0)</f>
        <v>S2</v>
      </c>
    </row>
    <row r="10850" spans="5:11" x14ac:dyDescent="0.25">
      <c r="E10850" s="5" t="s">
        <v>159</v>
      </c>
      <c r="F10850" s="5" t="s">
        <v>117</v>
      </c>
      <c r="G10850" s="2">
        <v>44439</v>
      </c>
      <c r="H10850" s="5">
        <v>0</v>
      </c>
      <c r="I10850" s="24">
        <f>VLOOKUP($E10850,Mapping!$A$2:$C$502,3,0)</f>
        <v>0</v>
      </c>
      <c r="J10850" s="24" t="str">
        <f>VLOOKUP($E10850,Mapping!$A$2:$C$502,2,0)</f>
        <v>Event After Effect</v>
      </c>
      <c r="K10850" s="24" t="str">
        <f>VLOOKUP(G10850,Mapping!$E$2:$F$246,2,0)</f>
        <v>S2</v>
      </c>
    </row>
    <row r="10851" spans="5:11" x14ac:dyDescent="0.25">
      <c r="E10851" s="5" t="s">
        <v>160</v>
      </c>
      <c r="F10851" s="5" t="s">
        <v>117</v>
      </c>
      <c r="G10851" s="2">
        <v>44439</v>
      </c>
      <c r="H10851" s="5">
        <v>0</v>
      </c>
      <c r="I10851" s="24">
        <f>VLOOKUP($E10851,Mapping!$A$2:$C$502,3,0)</f>
        <v>0</v>
      </c>
      <c r="J10851" s="24" t="str">
        <f>VLOOKUP($E10851,Mapping!$A$2:$C$502,2,0)</f>
        <v>Event After Effect</v>
      </c>
      <c r="K10851" s="24" t="str">
        <f>VLOOKUP(G10851,Mapping!$E$2:$F$246,2,0)</f>
        <v>S2</v>
      </c>
    </row>
    <row r="10852" spans="5:11" x14ac:dyDescent="0.25">
      <c r="E10852" s="5" t="s">
        <v>161</v>
      </c>
      <c r="F10852" s="5" t="s">
        <v>117</v>
      </c>
      <c r="G10852" s="2">
        <v>44439</v>
      </c>
      <c r="H10852" s="5">
        <v>0</v>
      </c>
      <c r="I10852" s="24">
        <f>VLOOKUP($E10852,Mapping!$A$2:$C$502,3,0)</f>
        <v>0</v>
      </c>
      <c r="J10852" s="24" t="str">
        <f>VLOOKUP($E10852,Mapping!$A$2:$C$502,2,0)</f>
        <v>Internal Event</v>
      </c>
      <c r="K10852" s="24" t="str">
        <f>VLOOKUP(G10852,Mapping!$E$2:$F$246,2,0)</f>
        <v>S2</v>
      </c>
    </row>
    <row r="10853" spans="5:11" x14ac:dyDescent="0.25">
      <c r="E10853" s="5" t="s">
        <v>162</v>
      </c>
      <c r="F10853" s="5" t="s">
        <v>117</v>
      </c>
      <c r="G10853" s="2">
        <v>44439</v>
      </c>
      <c r="H10853" s="5">
        <v>-30394.747551451699</v>
      </c>
      <c r="I10853" s="24">
        <f>VLOOKUP($E10853,Mapping!$A$2:$C$502,3,0)</f>
        <v>0</v>
      </c>
      <c r="J10853" s="24" t="str">
        <f>VLOOKUP($E10853,Mapping!$A$2:$C$502,2,0)</f>
        <v>Tuesday Effect</v>
      </c>
      <c r="K10853" s="24" t="str">
        <f>VLOOKUP(G10853,Mapping!$E$2:$F$246,2,0)</f>
        <v>S2</v>
      </c>
    </row>
    <row r="10854" spans="5:11" x14ac:dyDescent="0.25">
      <c r="E10854" s="5" t="s">
        <v>222</v>
      </c>
      <c r="F10854" s="5" t="s">
        <v>117</v>
      </c>
      <c r="G10854" s="2">
        <v>44439</v>
      </c>
      <c r="H10854" s="5">
        <v>0</v>
      </c>
      <c r="I10854" s="24" t="str">
        <f>VLOOKUP($E10854,Mapping!$A$2:$C$502,3,0)</f>
        <v>Pre</v>
      </c>
      <c r="J10854" s="24" t="str">
        <f>VLOOKUP($E10854,Mapping!$A$2:$C$502,2,0)</f>
        <v>Unity</v>
      </c>
      <c r="K10854" s="24" t="str">
        <f>VLOOKUP(G10854,Mapping!$E$2:$F$246,2,0)</f>
        <v>S2</v>
      </c>
    </row>
    <row r="10855" spans="5:11" x14ac:dyDescent="0.25">
      <c r="E10855" s="5" t="s">
        <v>234</v>
      </c>
      <c r="F10855" s="5" t="s">
        <v>117</v>
      </c>
      <c r="G10855" s="2">
        <v>44439</v>
      </c>
      <c r="H10855" s="5">
        <v>0</v>
      </c>
      <c r="I10855" s="24" t="str">
        <f>VLOOKUP($E10855,Mapping!$A$2:$C$502,3,0)</f>
        <v>S1</v>
      </c>
      <c r="J10855" s="24" t="str">
        <f>VLOOKUP($E10855,Mapping!$A$2:$C$502,2,0)</f>
        <v>Unity</v>
      </c>
      <c r="K10855" s="24" t="str">
        <f>VLOOKUP(G10855,Mapping!$E$2:$F$246,2,0)</f>
        <v>S2</v>
      </c>
    </row>
    <row r="10856" spans="5:11" x14ac:dyDescent="0.25">
      <c r="E10856" s="5" t="s">
        <v>235</v>
      </c>
      <c r="F10856" s="5" t="s">
        <v>117</v>
      </c>
      <c r="G10856" s="2">
        <v>44439</v>
      </c>
      <c r="H10856" s="5">
        <v>644.98058538923499</v>
      </c>
      <c r="I10856" s="24" t="str">
        <f>VLOOKUP($E10856,Mapping!$A$2:$C$502,3,0)</f>
        <v>S2</v>
      </c>
      <c r="J10856" s="24" t="str">
        <f>VLOOKUP($E10856,Mapping!$A$2:$C$502,2,0)</f>
        <v>Unity</v>
      </c>
      <c r="K10856" s="24" t="str">
        <f>VLOOKUP(G10856,Mapping!$E$2:$F$246,2,0)</f>
        <v>S2</v>
      </c>
    </row>
    <row r="10857" spans="5:11" x14ac:dyDescent="0.25">
      <c r="E10857" s="5" t="s">
        <v>247</v>
      </c>
      <c r="F10857" s="5" t="s">
        <v>117</v>
      </c>
      <c r="G10857" s="2">
        <v>44439</v>
      </c>
      <c r="H10857" s="5">
        <v>0</v>
      </c>
      <c r="I10857" s="24" t="str">
        <f>VLOOKUP($E10857,Mapping!$A$2:$C$502,3,0)</f>
        <v>S3</v>
      </c>
      <c r="J10857" s="24" t="str">
        <f>VLOOKUP($E10857,Mapping!$A$2:$C$502,2,0)</f>
        <v>Unity</v>
      </c>
      <c r="K10857" s="24" t="str">
        <f>VLOOKUP(G10857,Mapping!$E$2:$F$246,2,0)</f>
        <v>S2</v>
      </c>
    </row>
    <row r="10858" spans="5:11" x14ac:dyDescent="0.25">
      <c r="E10858" s="5" t="s">
        <v>200</v>
      </c>
      <c r="F10858" s="5" t="s">
        <v>117</v>
      </c>
      <c r="G10858" s="2">
        <v>44440</v>
      </c>
      <c r="H10858" s="5">
        <v>861.90824079479796</v>
      </c>
      <c r="I10858" s="24">
        <f>VLOOKUP($E10858,Mapping!$A$2:$C$502,3,0)</f>
        <v>0</v>
      </c>
      <c r="J10858" s="24" t="str">
        <f>VLOOKUP($E10858,Mapping!$A$2:$C$502,2,0)</f>
        <v>Apple Search</v>
      </c>
      <c r="K10858" s="24" t="str">
        <f>VLOOKUP(G10858,Mapping!$E$2:$F$246,2,0)</f>
        <v>S3</v>
      </c>
    </row>
    <row r="10859" spans="5:11" x14ac:dyDescent="0.25">
      <c r="E10859" s="5" t="s">
        <v>227</v>
      </c>
      <c r="F10859" s="5" t="s">
        <v>117</v>
      </c>
      <c r="G10859" s="2">
        <v>44440</v>
      </c>
      <c r="H10859" s="5">
        <v>16660.643700213299</v>
      </c>
      <c r="I10859" s="24">
        <f>VLOOKUP($E10859,Mapping!$A$2:$C$502,3,0)</f>
        <v>0</v>
      </c>
      <c r="J10859" s="24" t="str">
        <f>VLOOKUP($E10859,Mapping!$A$2:$C$502,2,0)</f>
        <v>Applovin Rewarded</v>
      </c>
      <c r="K10859" s="24" t="str">
        <f>VLOOKUP(G10859,Mapping!$E$2:$F$246,2,0)</f>
        <v>S3</v>
      </c>
    </row>
    <row r="10860" spans="5:11" x14ac:dyDescent="0.25">
      <c r="E10860" s="5" t="s">
        <v>201</v>
      </c>
      <c r="F10860" s="5" t="s">
        <v>117</v>
      </c>
      <c r="G10860" s="2">
        <v>44440</v>
      </c>
      <c r="H10860" s="5">
        <v>5621.8310760928398</v>
      </c>
      <c r="I10860" s="24">
        <f>VLOOKUP($E10860,Mapping!$A$2:$C$502,3,0)</f>
        <v>0</v>
      </c>
      <c r="J10860" s="24" t="str">
        <f>VLOOKUP($E10860,Mapping!$A$2:$C$502,2,0)</f>
        <v>Applovin Video</v>
      </c>
      <c r="K10860" s="24" t="str">
        <f>VLOOKUP(G10860,Mapping!$E$2:$F$246,2,0)</f>
        <v>S3</v>
      </c>
    </row>
    <row r="10861" spans="5:11" x14ac:dyDescent="0.25">
      <c r="E10861" s="5" t="s">
        <v>143</v>
      </c>
      <c r="F10861" s="5" t="s">
        <v>117</v>
      </c>
      <c r="G10861" s="2">
        <v>44440</v>
      </c>
      <c r="H10861" s="5">
        <v>0</v>
      </c>
      <c r="I10861" s="24">
        <f>VLOOKUP($E10861,Mapping!$A$2:$C$502,3,0)</f>
        <v>0</v>
      </c>
      <c r="J10861" s="24" t="str">
        <f>VLOOKUP($E10861,Mapping!$A$2:$C$502,2,0)</f>
        <v>Bug Fix</v>
      </c>
      <c r="K10861" s="24" t="str">
        <f>VLOOKUP(G10861,Mapping!$E$2:$F$246,2,0)</f>
        <v>S3</v>
      </c>
    </row>
    <row r="10862" spans="5:11" x14ac:dyDescent="0.25">
      <c r="E10862" s="5" t="s">
        <v>144</v>
      </c>
      <c r="F10862" s="5" t="s">
        <v>117</v>
      </c>
      <c r="G10862" s="2">
        <v>44440</v>
      </c>
      <c r="H10862" s="5">
        <v>0</v>
      </c>
      <c r="I10862" s="24">
        <f>VLOOKUP($E10862,Mapping!$A$2:$C$502,3,0)</f>
        <v>0</v>
      </c>
      <c r="J10862" s="24" t="str">
        <f>VLOOKUP($E10862,Mapping!$A$2:$C$502,2,0)</f>
        <v>Bug Fix</v>
      </c>
      <c r="K10862" s="24" t="str">
        <f>VLOOKUP(G10862,Mapping!$E$2:$F$246,2,0)</f>
        <v>S3</v>
      </c>
    </row>
    <row r="10863" spans="5:11" x14ac:dyDescent="0.25">
      <c r="E10863" s="5" t="s">
        <v>226</v>
      </c>
      <c r="F10863" s="5" t="s">
        <v>117</v>
      </c>
      <c r="G10863" s="2">
        <v>44440</v>
      </c>
      <c r="H10863" s="5">
        <v>0</v>
      </c>
      <c r="I10863" s="24">
        <f>VLOOKUP($E10863,Mapping!$A$2:$C$502,3,0)</f>
        <v>0</v>
      </c>
      <c r="J10863" s="24" t="str">
        <f>VLOOKUP($E10863,Mapping!$A$2:$C$502,2,0)</f>
        <v>Bug Fix</v>
      </c>
      <c r="K10863" s="24" t="str">
        <f>VLOOKUP(G10863,Mapping!$E$2:$F$246,2,0)</f>
        <v>S3</v>
      </c>
    </row>
    <row r="10864" spans="5:11" x14ac:dyDescent="0.25">
      <c r="E10864" s="5" t="s">
        <v>146</v>
      </c>
      <c r="F10864" s="5" t="s">
        <v>117</v>
      </c>
      <c r="G10864" s="2">
        <v>44440</v>
      </c>
      <c r="H10864" s="5">
        <v>0</v>
      </c>
      <c r="I10864" s="24">
        <f>VLOOKUP($E10864,Mapping!$A$2:$C$502,3,0)</f>
        <v>0</v>
      </c>
      <c r="J10864" s="24" t="str">
        <f>VLOOKUP($E10864,Mapping!$A$2:$C$502,2,0)</f>
        <v>Event After Effect</v>
      </c>
      <c r="K10864" s="24" t="str">
        <f>VLOOKUP(G10864,Mapping!$E$2:$F$246,2,0)</f>
        <v>S3</v>
      </c>
    </row>
    <row r="10865" spans="5:11" x14ac:dyDescent="0.25">
      <c r="E10865" s="5" t="s">
        <v>228</v>
      </c>
      <c r="F10865" s="5" t="s">
        <v>117</v>
      </c>
      <c r="G10865" s="2">
        <v>44440</v>
      </c>
      <c r="H10865" s="5">
        <v>1960.2680655266399</v>
      </c>
      <c r="I10865" s="24">
        <f>VLOOKUP($E10865,Mapping!$A$2:$C$502,3,0)</f>
        <v>0</v>
      </c>
      <c r="J10865" s="24" t="str">
        <f>VLOOKUP($E10865,Mapping!$A$2:$C$502,2,0)</f>
        <v>Bytedance Global</v>
      </c>
      <c r="K10865" s="24" t="str">
        <f>VLOOKUP(G10865,Mapping!$E$2:$F$246,2,0)</f>
        <v>S3</v>
      </c>
    </row>
    <row r="10866" spans="5:11" x14ac:dyDescent="0.25">
      <c r="E10866" s="5" t="s">
        <v>180</v>
      </c>
      <c r="F10866" s="5" t="s">
        <v>117</v>
      </c>
      <c r="G10866" s="2">
        <v>44440</v>
      </c>
      <c r="H10866" s="5">
        <v>-11409.241348834899</v>
      </c>
      <c r="I10866" s="24">
        <f>VLOOKUP($E10866,Mapping!$A$2:$C$502,3,0)</f>
        <v>0</v>
      </c>
      <c r="J10866" s="24" t="str">
        <f>VLOOKUP($E10866,Mapping!$A$2:$C$502,2,0)</f>
        <v>Lords Mobile</v>
      </c>
      <c r="K10866" s="24" t="str">
        <f>VLOOKUP(G10866,Mapping!$E$2:$F$246,2,0)</f>
        <v>S3</v>
      </c>
    </row>
    <row r="10867" spans="5:11" x14ac:dyDescent="0.25">
      <c r="E10867" s="5" t="s">
        <v>181</v>
      </c>
      <c r="F10867" s="5" t="s">
        <v>117</v>
      </c>
      <c r="G10867" s="2">
        <v>44440</v>
      </c>
      <c r="H10867" s="5">
        <v>-3209.7576446388598</v>
      </c>
      <c r="I10867" s="24">
        <f>VLOOKUP($E10867,Mapping!$A$2:$C$502,3,0)</f>
        <v>0</v>
      </c>
      <c r="J10867" s="24" t="str">
        <f>VLOOKUP($E10867,Mapping!$A$2:$C$502,2,0)</f>
        <v>Rise of Kingdom</v>
      </c>
      <c r="K10867" s="24" t="str">
        <f>VLOOKUP(G10867,Mapping!$E$2:$F$246,2,0)</f>
        <v>S3</v>
      </c>
    </row>
    <row r="10868" spans="5:11" x14ac:dyDescent="0.25">
      <c r="E10868" s="5" t="s">
        <v>182</v>
      </c>
      <c r="F10868" s="5" t="s">
        <v>117</v>
      </c>
      <c r="G10868" s="2">
        <v>44440</v>
      </c>
      <c r="H10868" s="5">
        <v>-4502.3242105911304</v>
      </c>
      <c r="I10868" s="24">
        <f>VLOOKUP($E10868,Mapping!$A$2:$C$502,3,0)</f>
        <v>0</v>
      </c>
      <c r="J10868" s="24" t="str">
        <f>VLOOKUP($E10868,Mapping!$A$2:$C$502,2,0)</f>
        <v>West Game</v>
      </c>
      <c r="K10868" s="24" t="str">
        <f>VLOOKUP(G10868,Mapping!$E$2:$F$246,2,0)</f>
        <v>S3</v>
      </c>
    </row>
    <row r="10869" spans="5:11" x14ac:dyDescent="0.25">
      <c r="E10869" s="5" t="s">
        <v>148</v>
      </c>
      <c r="F10869" s="5" t="s">
        <v>117</v>
      </c>
      <c r="G10869" s="2">
        <v>44440</v>
      </c>
      <c r="H10869" s="5">
        <v>0</v>
      </c>
      <c r="I10869" s="24">
        <f>VLOOKUP($E10869,Mapping!$A$2:$C$502,3,0)</f>
        <v>0</v>
      </c>
      <c r="J10869" s="24" t="str">
        <f>VLOOKUP($E10869,Mapping!$A$2:$C$502,2,0)</f>
        <v>Event After Effect</v>
      </c>
      <c r="K10869" s="24" t="str">
        <f>VLOOKUP(G10869,Mapping!$E$2:$F$246,2,0)</f>
        <v>S3</v>
      </c>
    </row>
    <row r="10870" spans="5:11" x14ac:dyDescent="0.25">
      <c r="E10870" s="5" t="s">
        <v>202</v>
      </c>
      <c r="F10870" s="5" t="s">
        <v>117</v>
      </c>
      <c r="G10870" s="2">
        <v>44440</v>
      </c>
      <c r="H10870" s="5">
        <v>0</v>
      </c>
      <c r="I10870" s="24" t="str">
        <f>VLOOKUP($E10870,Mapping!$A$2:$C$502,3,0)</f>
        <v>S1</v>
      </c>
      <c r="J10870" s="24" t="str">
        <f>VLOOKUP($E10870,Mapping!$A$2:$C$502,2,0)</f>
        <v>Facebook AEO AAA</v>
      </c>
      <c r="K10870" s="24" t="str">
        <f>VLOOKUP(G10870,Mapping!$E$2:$F$246,2,0)</f>
        <v>S3</v>
      </c>
    </row>
    <row r="10871" spans="5:11" x14ac:dyDescent="0.25">
      <c r="E10871" s="5" t="s">
        <v>203</v>
      </c>
      <c r="F10871" s="5" t="s">
        <v>117</v>
      </c>
      <c r="G10871" s="2">
        <v>44440</v>
      </c>
      <c r="H10871" s="5">
        <v>721.18833300887195</v>
      </c>
      <c r="I10871" s="24" t="str">
        <f>VLOOKUP($E10871,Mapping!$A$2:$C$502,3,0)</f>
        <v>S2</v>
      </c>
      <c r="J10871" s="24" t="str">
        <f>VLOOKUP($E10871,Mapping!$A$2:$C$502,2,0)</f>
        <v>Facebook AEO AAA</v>
      </c>
      <c r="K10871" s="24" t="str">
        <f>VLOOKUP(G10871,Mapping!$E$2:$F$246,2,0)</f>
        <v>S3</v>
      </c>
    </row>
    <row r="10872" spans="5:11" x14ac:dyDescent="0.25">
      <c r="E10872" s="5" t="s">
        <v>243</v>
      </c>
      <c r="F10872" s="5" t="s">
        <v>117</v>
      </c>
      <c r="G10872" s="2">
        <v>44440</v>
      </c>
      <c r="H10872" s="5">
        <v>4.9762309980652302E-3</v>
      </c>
      <c r="I10872" s="24" t="str">
        <f>VLOOKUP($E10872,Mapping!$A$2:$C$502,3,0)</f>
        <v>S3</v>
      </c>
      <c r="J10872" s="24" t="str">
        <f>VLOOKUP($E10872,Mapping!$A$2:$C$502,2,0)</f>
        <v>Facebook AEO AAA</v>
      </c>
      <c r="K10872" s="24" t="str">
        <f>VLOOKUP(G10872,Mapping!$E$2:$F$246,2,0)</f>
        <v>S3</v>
      </c>
    </row>
    <row r="10873" spans="5:11" x14ac:dyDescent="0.25">
      <c r="E10873" s="5" t="s">
        <v>204</v>
      </c>
      <c r="F10873" s="5" t="s">
        <v>117</v>
      </c>
      <c r="G10873" s="2">
        <v>44440</v>
      </c>
      <c r="H10873" s="5">
        <v>0</v>
      </c>
      <c r="I10873" s="24" t="str">
        <f>VLOOKUP($E10873,Mapping!$A$2:$C$502,3,0)</f>
        <v>Pre</v>
      </c>
      <c r="J10873" s="24" t="str">
        <f>VLOOKUP($E10873,Mapping!$A$2:$C$502,2,0)</f>
        <v>Facebook AEO AAA</v>
      </c>
      <c r="K10873" s="24" t="str">
        <f>VLOOKUP(G10873,Mapping!$E$2:$F$246,2,0)</f>
        <v>S3</v>
      </c>
    </row>
    <row r="10874" spans="5:11" x14ac:dyDescent="0.25">
      <c r="E10874" s="5" t="s">
        <v>205</v>
      </c>
      <c r="F10874" s="5" t="s">
        <v>117</v>
      </c>
      <c r="G10874" s="2">
        <v>44440</v>
      </c>
      <c r="H10874" s="5">
        <v>0</v>
      </c>
      <c r="I10874" s="24" t="str">
        <f>VLOOKUP($E10874,Mapping!$A$2:$C$502,3,0)</f>
        <v>S1</v>
      </c>
      <c r="J10874" s="24" t="str">
        <f>VLOOKUP($E10874,Mapping!$A$2:$C$502,2,0)</f>
        <v>Facebook AEO BAU</v>
      </c>
      <c r="K10874" s="24" t="str">
        <f>VLOOKUP(G10874,Mapping!$E$2:$F$246,2,0)</f>
        <v>S3</v>
      </c>
    </row>
    <row r="10875" spans="5:11" x14ac:dyDescent="0.25">
      <c r="E10875" s="5" t="s">
        <v>206</v>
      </c>
      <c r="F10875" s="5" t="s">
        <v>117</v>
      </c>
      <c r="G10875" s="2">
        <v>44440</v>
      </c>
      <c r="H10875" s="5">
        <v>5911.4116878904297</v>
      </c>
      <c r="I10875" s="24" t="str">
        <f>VLOOKUP($E10875,Mapping!$A$2:$C$502,3,0)</f>
        <v>S2</v>
      </c>
      <c r="J10875" s="24" t="str">
        <f>VLOOKUP($E10875,Mapping!$A$2:$C$502,2,0)</f>
        <v>Facebook AEO BAU</v>
      </c>
      <c r="K10875" s="24" t="str">
        <f>VLOOKUP(G10875,Mapping!$E$2:$F$246,2,0)</f>
        <v>S3</v>
      </c>
    </row>
    <row r="10876" spans="5:11" x14ac:dyDescent="0.25">
      <c r="E10876" s="5" t="s">
        <v>244</v>
      </c>
      <c r="F10876" s="5" t="s">
        <v>117</v>
      </c>
      <c r="G10876" s="2">
        <v>44440</v>
      </c>
      <c r="H10876" s="5">
        <v>8.91302502637976E-11</v>
      </c>
      <c r="I10876" s="24" t="str">
        <f>VLOOKUP($E10876,Mapping!$A$2:$C$502,3,0)</f>
        <v>S3</v>
      </c>
      <c r="J10876" s="24" t="str">
        <f>VLOOKUP($E10876,Mapping!$A$2:$C$502,2,0)</f>
        <v>Facebook AEO BAU</v>
      </c>
      <c r="K10876" s="24" t="str">
        <f>VLOOKUP(G10876,Mapping!$E$2:$F$246,2,0)</f>
        <v>S3</v>
      </c>
    </row>
    <row r="10877" spans="5:11" x14ac:dyDescent="0.25">
      <c r="E10877" s="5" t="s">
        <v>207</v>
      </c>
      <c r="F10877" s="5" t="s">
        <v>117</v>
      </c>
      <c r="G10877" s="2">
        <v>44440</v>
      </c>
      <c r="H10877" s="5">
        <v>0</v>
      </c>
      <c r="I10877" s="24" t="str">
        <f>VLOOKUP($E10877,Mapping!$A$2:$C$502,3,0)</f>
        <v>Pre</v>
      </c>
      <c r="J10877" s="24" t="str">
        <f>VLOOKUP($E10877,Mapping!$A$2:$C$502,2,0)</f>
        <v>Facebook AEO BAU</v>
      </c>
      <c r="K10877" s="24" t="str">
        <f>VLOOKUP(G10877,Mapping!$E$2:$F$246,2,0)</f>
        <v>S3</v>
      </c>
    </row>
    <row r="10878" spans="5:11" x14ac:dyDescent="0.25">
      <c r="E10878" s="5" t="s">
        <v>208</v>
      </c>
      <c r="F10878" s="5" t="s">
        <v>117</v>
      </c>
      <c r="G10878" s="2">
        <v>44440</v>
      </c>
      <c r="H10878" s="5">
        <v>0</v>
      </c>
      <c r="I10878" s="24" t="str">
        <f>VLOOKUP($E10878,Mapping!$A$2:$C$502,3,0)</f>
        <v>Pre</v>
      </c>
      <c r="J10878" s="24" t="str">
        <f>VLOOKUP($E10878,Mapping!$A$2:$C$502,2,0)</f>
        <v>Facebook VO AAA</v>
      </c>
      <c r="K10878" s="24" t="str">
        <f>VLOOKUP(G10878,Mapping!$E$2:$F$246,2,0)</f>
        <v>S3</v>
      </c>
    </row>
    <row r="10879" spans="5:11" x14ac:dyDescent="0.25">
      <c r="E10879" s="5" t="s">
        <v>209</v>
      </c>
      <c r="F10879" s="5" t="s">
        <v>117</v>
      </c>
      <c r="G10879" s="2">
        <v>44440</v>
      </c>
      <c r="H10879" s="5">
        <v>0</v>
      </c>
      <c r="I10879" s="24" t="str">
        <f>VLOOKUP($E10879,Mapping!$A$2:$C$502,3,0)</f>
        <v>S1</v>
      </c>
      <c r="J10879" s="24" t="str">
        <f>VLOOKUP($E10879,Mapping!$A$2:$C$502,2,0)</f>
        <v>Facebook VO AAA</v>
      </c>
      <c r="K10879" s="24" t="str">
        <f>VLOOKUP(G10879,Mapping!$E$2:$F$246,2,0)</f>
        <v>S3</v>
      </c>
    </row>
    <row r="10880" spans="5:11" x14ac:dyDescent="0.25">
      <c r="E10880" s="5" t="s">
        <v>210</v>
      </c>
      <c r="F10880" s="5" t="s">
        <v>117</v>
      </c>
      <c r="G10880" s="2">
        <v>44440</v>
      </c>
      <c r="H10880" s="5">
        <v>3977.6446927332299</v>
      </c>
      <c r="I10880" s="24" t="str">
        <f>VLOOKUP($E10880,Mapping!$A$2:$C$502,3,0)</f>
        <v>S2</v>
      </c>
      <c r="J10880" s="24" t="str">
        <f>VLOOKUP($E10880,Mapping!$A$2:$C$502,2,0)</f>
        <v>Facebook VO AAA</v>
      </c>
      <c r="K10880" s="24" t="str">
        <f>VLOOKUP(G10880,Mapping!$E$2:$F$246,2,0)</f>
        <v>S3</v>
      </c>
    </row>
    <row r="10881" spans="5:11" x14ac:dyDescent="0.25">
      <c r="E10881" s="5" t="s">
        <v>245</v>
      </c>
      <c r="F10881" s="5" t="s">
        <v>117</v>
      </c>
      <c r="G10881" s="2">
        <v>44440</v>
      </c>
      <c r="H10881" s="5">
        <v>9.2949479434039506E-11</v>
      </c>
      <c r="I10881" s="24" t="str">
        <f>VLOOKUP($E10881,Mapping!$A$2:$C$502,3,0)</f>
        <v>S3</v>
      </c>
      <c r="J10881" s="24" t="str">
        <f>VLOOKUP($E10881,Mapping!$A$2:$C$502,2,0)</f>
        <v>Facebook VO AAA</v>
      </c>
      <c r="K10881" s="24" t="str">
        <f>VLOOKUP(G10881,Mapping!$E$2:$F$246,2,0)</f>
        <v>S3</v>
      </c>
    </row>
    <row r="10882" spans="5:11" x14ac:dyDescent="0.25">
      <c r="E10882" s="5" t="s">
        <v>211</v>
      </c>
      <c r="F10882" s="5" t="s">
        <v>117</v>
      </c>
      <c r="G10882" s="2">
        <v>44440</v>
      </c>
      <c r="H10882" s="5">
        <v>0</v>
      </c>
      <c r="I10882" s="24" t="str">
        <f>VLOOKUP($E10882,Mapping!$A$2:$C$502,3,0)</f>
        <v>Pre</v>
      </c>
      <c r="J10882" s="24" t="str">
        <f>VLOOKUP($E10882,Mapping!$A$2:$C$502,2,0)</f>
        <v>Facebook VO BAU</v>
      </c>
      <c r="K10882" s="24" t="str">
        <f>VLOOKUP(G10882,Mapping!$E$2:$F$246,2,0)</f>
        <v>S3</v>
      </c>
    </row>
    <row r="10883" spans="5:11" x14ac:dyDescent="0.25">
      <c r="E10883" s="5" t="s">
        <v>212</v>
      </c>
      <c r="F10883" s="5" t="s">
        <v>117</v>
      </c>
      <c r="G10883" s="2">
        <v>44440</v>
      </c>
      <c r="H10883" s="5">
        <v>0</v>
      </c>
      <c r="I10883" s="24" t="str">
        <f>VLOOKUP($E10883,Mapping!$A$2:$C$502,3,0)</f>
        <v>S1</v>
      </c>
      <c r="J10883" s="24" t="str">
        <f>VLOOKUP($E10883,Mapping!$A$2:$C$502,2,0)</f>
        <v>Facebook VO BAU</v>
      </c>
      <c r="K10883" s="24" t="str">
        <f>VLOOKUP(G10883,Mapping!$E$2:$F$246,2,0)</f>
        <v>S3</v>
      </c>
    </row>
    <row r="10884" spans="5:11" x14ac:dyDescent="0.25">
      <c r="E10884" s="5" t="s">
        <v>213</v>
      </c>
      <c r="F10884" s="5" t="s">
        <v>117</v>
      </c>
      <c r="G10884" s="2">
        <v>44440</v>
      </c>
      <c r="H10884" s="5">
        <v>2163.2189534926702</v>
      </c>
      <c r="I10884" s="24" t="str">
        <f>VLOOKUP($E10884,Mapping!$A$2:$C$502,3,0)</f>
        <v>S2</v>
      </c>
      <c r="J10884" s="24" t="str">
        <f>VLOOKUP($E10884,Mapping!$A$2:$C$502,2,0)</f>
        <v>Facebook VO BAU</v>
      </c>
      <c r="K10884" s="24" t="str">
        <f>VLOOKUP(G10884,Mapping!$E$2:$F$246,2,0)</f>
        <v>S3</v>
      </c>
    </row>
    <row r="10885" spans="5:11" x14ac:dyDescent="0.25">
      <c r="E10885" s="5" t="s">
        <v>246</v>
      </c>
      <c r="F10885" s="5" t="s">
        <v>117</v>
      </c>
      <c r="G10885" s="2">
        <v>44440</v>
      </c>
      <c r="H10885" s="5">
        <v>1.1600682644107799E-10</v>
      </c>
      <c r="I10885" s="24" t="str">
        <f>VLOOKUP($E10885,Mapping!$A$2:$C$502,3,0)</f>
        <v>S3</v>
      </c>
      <c r="J10885" s="24" t="str">
        <f>VLOOKUP($E10885,Mapping!$A$2:$C$502,2,0)</f>
        <v>Facebook VO BAU</v>
      </c>
      <c r="K10885" s="24" t="str">
        <f>VLOOKUP(G10885,Mapping!$E$2:$F$246,2,0)</f>
        <v>S3</v>
      </c>
    </row>
    <row r="10886" spans="5:11" x14ac:dyDescent="0.25">
      <c r="E10886" s="5" t="s">
        <v>214</v>
      </c>
      <c r="F10886" s="5" t="s">
        <v>117</v>
      </c>
      <c r="G10886" s="2">
        <v>44440</v>
      </c>
      <c r="H10886" s="5">
        <v>0</v>
      </c>
      <c r="I10886" s="24" t="str">
        <f>VLOOKUP($E10886,Mapping!$A$2:$C$502,3,0)</f>
        <v>Pre</v>
      </c>
      <c r="J10886" s="24" t="str">
        <f>VLOOKUP($E10886,Mapping!$A$2:$C$502,2,0)</f>
        <v>Facebook VO Dynamic</v>
      </c>
      <c r="K10886" s="24" t="str">
        <f>VLOOKUP(G10886,Mapping!$E$2:$F$246,2,0)</f>
        <v>S3</v>
      </c>
    </row>
    <row r="10887" spans="5:11" x14ac:dyDescent="0.25">
      <c r="E10887" s="5" t="s">
        <v>215</v>
      </c>
      <c r="F10887" s="5" t="s">
        <v>117</v>
      </c>
      <c r="G10887" s="2">
        <v>44440</v>
      </c>
      <c r="H10887" s="5">
        <v>0</v>
      </c>
      <c r="I10887" s="24" t="str">
        <f>VLOOKUP($E10887,Mapping!$A$2:$C$502,3,0)</f>
        <v>S1</v>
      </c>
      <c r="J10887" s="24" t="str">
        <f>VLOOKUP($E10887,Mapping!$A$2:$C$502,2,0)</f>
        <v>Facebook VO Dynamic</v>
      </c>
      <c r="K10887" s="24" t="str">
        <f>VLOOKUP(G10887,Mapping!$E$2:$F$246,2,0)</f>
        <v>S3</v>
      </c>
    </row>
    <row r="10888" spans="5:11" x14ac:dyDescent="0.25">
      <c r="E10888" s="5" t="s">
        <v>216</v>
      </c>
      <c r="F10888" s="5" t="s">
        <v>117</v>
      </c>
      <c r="G10888" s="2">
        <v>44440</v>
      </c>
      <c r="H10888" s="5">
        <v>0</v>
      </c>
      <c r="I10888" s="24" t="str">
        <f>VLOOKUP($E10888,Mapping!$A$2:$C$502,3,0)</f>
        <v>Pre</v>
      </c>
      <c r="J10888" s="24" t="str">
        <f>VLOOKUP($E10888,Mapping!$A$2:$C$502,2,0)</f>
        <v>Google Display</v>
      </c>
      <c r="K10888" s="24" t="str">
        <f>VLOOKUP(G10888,Mapping!$E$2:$F$246,2,0)</f>
        <v>S3</v>
      </c>
    </row>
    <row r="10889" spans="5:11" x14ac:dyDescent="0.25">
      <c r="E10889" s="5" t="s">
        <v>217</v>
      </c>
      <c r="F10889" s="5" t="s">
        <v>117</v>
      </c>
      <c r="G10889" s="2">
        <v>44440</v>
      </c>
      <c r="H10889" s="5">
        <v>8878.7616807504601</v>
      </c>
      <c r="I10889" s="24">
        <f>VLOOKUP($E10889,Mapping!$A$2:$C$502,3,0)</f>
        <v>0</v>
      </c>
      <c r="J10889" s="24" t="str">
        <f>VLOOKUP($E10889,Mapping!$A$2:$C$502,2,0)</f>
        <v>Google Display</v>
      </c>
      <c r="K10889" s="24" t="str">
        <f>VLOOKUP(G10889,Mapping!$E$2:$F$246,2,0)</f>
        <v>S3</v>
      </c>
    </row>
    <row r="10890" spans="5:11" x14ac:dyDescent="0.25">
      <c r="E10890" s="5" t="s">
        <v>229</v>
      </c>
      <c r="F10890" s="5" t="s">
        <v>117</v>
      </c>
      <c r="G10890" s="2">
        <v>44440</v>
      </c>
      <c r="H10890" s="5">
        <v>0</v>
      </c>
      <c r="I10890" s="24">
        <f>VLOOKUP($E10890,Mapping!$A$2:$C$502,3,0)</f>
        <v>0</v>
      </c>
      <c r="J10890" s="24" t="str">
        <f>VLOOKUP($E10890,Mapping!$A$2:$C$502,2,0)</f>
        <v>Google Display</v>
      </c>
      <c r="K10890" s="24" t="str">
        <f>VLOOKUP(G10890,Mapping!$E$2:$F$246,2,0)</f>
        <v>S3</v>
      </c>
    </row>
    <row r="10891" spans="5:11" x14ac:dyDescent="0.25">
      <c r="E10891" s="5" t="s">
        <v>218</v>
      </c>
      <c r="F10891" s="5" t="s">
        <v>117</v>
      </c>
      <c r="G10891" s="2">
        <v>44440</v>
      </c>
      <c r="H10891" s="5">
        <v>0</v>
      </c>
      <c r="I10891" s="24">
        <f>VLOOKUP($E10891,Mapping!$A$2:$C$502,3,0)</f>
        <v>0</v>
      </c>
      <c r="J10891" s="24" t="str">
        <f>VLOOKUP($E10891,Mapping!$A$2:$C$502,2,0)</f>
        <v>Google Display</v>
      </c>
      <c r="K10891" s="24" t="str">
        <f>VLOOKUP(G10891,Mapping!$E$2:$F$246,2,0)</f>
        <v>S3</v>
      </c>
    </row>
    <row r="10892" spans="5:11" x14ac:dyDescent="0.25">
      <c r="E10892" s="5" t="s">
        <v>230</v>
      </c>
      <c r="F10892" s="5" t="s">
        <v>117</v>
      </c>
      <c r="G10892" s="2">
        <v>44440</v>
      </c>
      <c r="H10892" s="5">
        <v>0</v>
      </c>
      <c r="I10892" s="24" t="str">
        <f>VLOOKUP($E10892,Mapping!$A$2:$C$502,3,0)</f>
        <v>S1</v>
      </c>
      <c r="J10892" s="24" t="str">
        <f>VLOOKUP($E10892,Mapping!$A$2:$C$502,2,0)</f>
        <v>Google Display</v>
      </c>
      <c r="K10892" s="24" t="str">
        <f>VLOOKUP(G10892,Mapping!$E$2:$F$246,2,0)</f>
        <v>S3</v>
      </c>
    </row>
    <row r="10893" spans="5:11" x14ac:dyDescent="0.25">
      <c r="E10893" s="5" t="s">
        <v>219</v>
      </c>
      <c r="F10893" s="5" t="s">
        <v>117</v>
      </c>
      <c r="G10893" s="2">
        <v>44440</v>
      </c>
      <c r="H10893" s="5">
        <v>0</v>
      </c>
      <c r="I10893" s="24" t="str">
        <f>VLOOKUP($E10893,Mapping!$A$2:$C$502,3,0)</f>
        <v>Pre</v>
      </c>
      <c r="J10893" s="24" t="str">
        <f>VLOOKUP($E10893,Mapping!$A$2:$C$502,2,0)</f>
        <v>Google Youtube</v>
      </c>
      <c r="K10893" s="24" t="str">
        <f>VLOOKUP(G10893,Mapping!$E$2:$F$246,2,0)</f>
        <v>S3</v>
      </c>
    </row>
    <row r="10894" spans="5:11" x14ac:dyDescent="0.25">
      <c r="E10894" s="5" t="s">
        <v>220</v>
      </c>
      <c r="F10894" s="5" t="s">
        <v>117</v>
      </c>
      <c r="G10894" s="2">
        <v>44440</v>
      </c>
      <c r="H10894" s="5">
        <v>31328.248339845901</v>
      </c>
      <c r="I10894" s="24">
        <f>VLOOKUP($E10894,Mapping!$A$2:$C$502,3,0)</f>
        <v>0</v>
      </c>
      <c r="J10894" s="24" t="str">
        <f>VLOOKUP($E10894,Mapping!$A$2:$C$502,2,0)</f>
        <v>Google Youtube</v>
      </c>
      <c r="K10894" s="24" t="str">
        <f>VLOOKUP(G10894,Mapping!$E$2:$F$246,2,0)</f>
        <v>S3</v>
      </c>
    </row>
    <row r="10895" spans="5:11" x14ac:dyDescent="0.25">
      <c r="E10895" s="5" t="s">
        <v>231</v>
      </c>
      <c r="F10895" s="5" t="s">
        <v>117</v>
      </c>
      <c r="G10895" s="2">
        <v>44440</v>
      </c>
      <c r="H10895" s="5">
        <v>0</v>
      </c>
      <c r="I10895" s="24">
        <f>VLOOKUP($E10895,Mapping!$A$2:$C$502,3,0)</f>
        <v>0</v>
      </c>
      <c r="J10895" s="24" t="str">
        <f>VLOOKUP($E10895,Mapping!$A$2:$C$502,2,0)</f>
        <v>Google Youtube</v>
      </c>
      <c r="K10895" s="24" t="str">
        <f>VLOOKUP(G10895,Mapping!$E$2:$F$246,2,0)</f>
        <v>S3</v>
      </c>
    </row>
    <row r="10896" spans="5:11" x14ac:dyDescent="0.25">
      <c r="E10896" s="5" t="s">
        <v>221</v>
      </c>
      <c r="F10896" s="5" t="s">
        <v>117</v>
      </c>
      <c r="G10896" s="2">
        <v>44440</v>
      </c>
      <c r="H10896" s="5">
        <v>0</v>
      </c>
      <c r="I10896" s="24">
        <f>VLOOKUP($E10896,Mapping!$A$2:$C$502,3,0)</f>
        <v>0</v>
      </c>
      <c r="J10896" s="24" t="str">
        <f>VLOOKUP($E10896,Mapping!$A$2:$C$502,2,0)</f>
        <v>Google Youtube</v>
      </c>
      <c r="K10896" s="24" t="str">
        <f>VLOOKUP(G10896,Mapping!$E$2:$F$246,2,0)</f>
        <v>S3</v>
      </c>
    </row>
    <row r="10897" spans="5:11" x14ac:dyDescent="0.25">
      <c r="E10897" s="5" t="s">
        <v>232</v>
      </c>
      <c r="F10897" s="5" t="s">
        <v>117</v>
      </c>
      <c r="G10897" s="2">
        <v>44440</v>
      </c>
      <c r="H10897" s="5">
        <v>0</v>
      </c>
      <c r="I10897" s="24" t="str">
        <f>VLOOKUP($E10897,Mapping!$A$2:$C$502,3,0)</f>
        <v>S1</v>
      </c>
      <c r="J10897" s="24" t="str">
        <f>VLOOKUP($E10897,Mapping!$A$2:$C$502,2,0)</f>
        <v>Google Youtube</v>
      </c>
      <c r="K10897" s="24" t="str">
        <f>VLOOKUP(G10897,Mapping!$E$2:$F$246,2,0)</f>
        <v>S3</v>
      </c>
    </row>
    <row r="10898" spans="5:11" x14ac:dyDescent="0.25">
      <c r="E10898" s="5" t="s">
        <v>73</v>
      </c>
      <c r="F10898" s="5" t="s">
        <v>117</v>
      </c>
      <c r="G10898" s="2">
        <v>44440</v>
      </c>
      <c r="H10898" s="5">
        <v>282876.95580592903</v>
      </c>
      <c r="I10898" s="24">
        <f>VLOOKUP($E10898,Mapping!$A$2:$C$502,3,0)</f>
        <v>0</v>
      </c>
      <c r="J10898" s="24">
        <f>VLOOKUP($E10898,Mapping!$A$2:$C$502,2,0)</f>
        <v>0</v>
      </c>
      <c r="K10898" s="24" t="str">
        <f>VLOOKUP(G10898,Mapping!$E$2:$F$246,2,0)</f>
        <v>S3</v>
      </c>
    </row>
    <row r="10899" spans="5:11" x14ac:dyDescent="0.25">
      <c r="E10899" s="5" t="s">
        <v>149</v>
      </c>
      <c r="F10899" s="5" t="s">
        <v>117</v>
      </c>
      <c r="G10899" s="2">
        <v>44440</v>
      </c>
      <c r="H10899" s="5">
        <v>0</v>
      </c>
      <c r="I10899" s="24">
        <f>VLOOKUP($E10899,Mapping!$A$2:$C$502,3,0)</f>
        <v>0</v>
      </c>
      <c r="J10899" s="24" t="str">
        <f>VLOOKUP($E10899,Mapping!$A$2:$C$502,2,0)</f>
        <v>Event After Effect</v>
      </c>
      <c r="K10899" s="24" t="str">
        <f>VLOOKUP(G10899,Mapping!$E$2:$F$246,2,0)</f>
        <v>S3</v>
      </c>
    </row>
    <row r="10900" spans="5:11" x14ac:dyDescent="0.25">
      <c r="E10900" s="5" t="s">
        <v>150</v>
      </c>
      <c r="F10900" s="5" t="s">
        <v>117</v>
      </c>
      <c r="G10900" s="2">
        <v>44440</v>
      </c>
      <c r="H10900" s="5">
        <v>0</v>
      </c>
      <c r="I10900" s="24">
        <f>VLOOKUP($E10900,Mapping!$A$2:$C$502,3,0)</f>
        <v>0</v>
      </c>
      <c r="J10900" s="24" t="str">
        <f>VLOOKUP($E10900,Mapping!$A$2:$C$502,2,0)</f>
        <v>Internal Event</v>
      </c>
      <c r="K10900" s="24" t="str">
        <f>VLOOKUP(G10900,Mapping!$E$2:$F$246,2,0)</f>
        <v>S3</v>
      </c>
    </row>
    <row r="10901" spans="5:11" x14ac:dyDescent="0.25">
      <c r="E10901" s="5" t="s">
        <v>151</v>
      </c>
      <c r="F10901" s="5" t="s">
        <v>117</v>
      </c>
      <c r="G10901" s="2">
        <v>44440</v>
      </c>
      <c r="H10901" s="5">
        <v>0</v>
      </c>
      <c r="I10901" s="24">
        <f>VLOOKUP($E10901,Mapping!$A$2:$C$502,3,0)</f>
        <v>0</v>
      </c>
      <c r="J10901" s="24" t="str">
        <f>VLOOKUP($E10901,Mapping!$A$2:$C$502,2,0)</f>
        <v>Internal Event</v>
      </c>
      <c r="K10901" s="24" t="str">
        <f>VLOOKUP(G10901,Mapping!$E$2:$F$246,2,0)</f>
        <v>S3</v>
      </c>
    </row>
    <row r="10902" spans="5:11" x14ac:dyDescent="0.25">
      <c r="E10902" s="5" t="s">
        <v>152</v>
      </c>
      <c r="F10902" s="5" t="s">
        <v>117</v>
      </c>
      <c r="G10902" s="2">
        <v>44440</v>
      </c>
      <c r="H10902" s="5">
        <v>0</v>
      </c>
      <c r="I10902" s="24">
        <f>VLOOKUP($E10902,Mapping!$A$2:$C$502,3,0)</f>
        <v>0</v>
      </c>
      <c r="J10902" s="24" t="str">
        <f>VLOOKUP($E10902,Mapping!$A$2:$C$502,2,0)</f>
        <v>Internal Event</v>
      </c>
      <c r="K10902" s="24" t="str">
        <f>VLOOKUP(G10902,Mapping!$E$2:$F$246,2,0)</f>
        <v>S3</v>
      </c>
    </row>
    <row r="10903" spans="5:11" x14ac:dyDescent="0.25">
      <c r="E10903" s="5" t="s">
        <v>153</v>
      </c>
      <c r="F10903" s="5" t="s">
        <v>117</v>
      </c>
      <c r="G10903" s="2">
        <v>44440</v>
      </c>
      <c r="H10903" s="5">
        <v>0</v>
      </c>
      <c r="I10903" s="24">
        <f>VLOOKUP($E10903,Mapping!$A$2:$C$502,3,0)</f>
        <v>0</v>
      </c>
      <c r="J10903" s="24" t="str">
        <f>VLOOKUP($E10903,Mapping!$A$2:$C$502,2,0)</f>
        <v>Monday Effect</v>
      </c>
      <c r="K10903" s="24" t="str">
        <f>VLOOKUP(G10903,Mapping!$E$2:$F$246,2,0)</f>
        <v>S3</v>
      </c>
    </row>
    <row r="10904" spans="5:11" x14ac:dyDescent="0.25">
      <c r="E10904" s="5" t="s">
        <v>154</v>
      </c>
      <c r="F10904" s="5" t="s">
        <v>117</v>
      </c>
      <c r="G10904" s="2">
        <v>44440</v>
      </c>
      <c r="H10904" s="5">
        <v>0</v>
      </c>
      <c r="I10904" s="24">
        <f>VLOOKUP($E10904,Mapping!$A$2:$C$502,3,0)</f>
        <v>0</v>
      </c>
      <c r="J10904" s="24" t="str">
        <f>VLOOKUP($E10904,Mapping!$A$2:$C$502,2,0)</f>
        <v>New Content</v>
      </c>
      <c r="K10904" s="24" t="str">
        <f>VLOOKUP(G10904,Mapping!$E$2:$F$246,2,0)</f>
        <v>S3</v>
      </c>
    </row>
    <row r="10905" spans="5:11" x14ac:dyDescent="0.25">
      <c r="E10905" s="5" t="s">
        <v>155</v>
      </c>
      <c r="F10905" s="5" t="s">
        <v>117</v>
      </c>
      <c r="G10905" s="2">
        <v>44440</v>
      </c>
      <c r="H10905" s="5">
        <v>0</v>
      </c>
      <c r="I10905" s="24">
        <f>VLOOKUP($E10905,Mapping!$A$2:$C$502,3,0)</f>
        <v>0</v>
      </c>
      <c r="J10905" s="24" t="str">
        <f>VLOOKUP($E10905,Mapping!$A$2:$C$502,2,0)</f>
        <v>Internal Event</v>
      </c>
      <c r="K10905" s="24" t="str">
        <f>VLOOKUP(G10905,Mapping!$E$2:$F$246,2,0)</f>
        <v>S3</v>
      </c>
    </row>
    <row r="10906" spans="5:11" x14ac:dyDescent="0.25">
      <c r="E10906" s="5" t="s">
        <v>156</v>
      </c>
      <c r="F10906" s="5" t="s">
        <v>117</v>
      </c>
      <c r="G10906" s="2">
        <v>44440</v>
      </c>
      <c r="H10906" s="5">
        <v>0</v>
      </c>
      <c r="I10906" s="24">
        <f>VLOOKUP($E10906,Mapping!$A$2:$C$502,3,0)</f>
        <v>0</v>
      </c>
      <c r="J10906" s="24" t="str">
        <f>VLOOKUP($E10906,Mapping!$A$2:$C$502,2,0)</f>
        <v>Internal Event</v>
      </c>
      <c r="K10906" s="24" t="str">
        <f>VLOOKUP(G10906,Mapping!$E$2:$F$246,2,0)</f>
        <v>S3</v>
      </c>
    </row>
    <row r="10907" spans="5:11" x14ac:dyDescent="0.25">
      <c r="E10907" s="5" t="s">
        <v>233</v>
      </c>
      <c r="F10907" s="5" t="s">
        <v>117</v>
      </c>
      <c r="G10907" s="2">
        <v>44440</v>
      </c>
      <c r="H10907" s="5">
        <v>0</v>
      </c>
      <c r="I10907" s="24" t="str">
        <f>VLOOKUP($E10907,Mapping!$A$2:$C$502,3,0)</f>
        <v>S2</v>
      </c>
      <c r="J10907" s="24" t="str">
        <f>VLOOKUP($E10907,Mapping!$A$2:$C$502,2,0)</f>
        <v>Reddit</v>
      </c>
      <c r="K10907" s="24" t="str">
        <f>VLOOKUP(G10907,Mapping!$E$2:$F$246,2,0)</f>
        <v>S3</v>
      </c>
    </row>
    <row r="10908" spans="5:11" x14ac:dyDescent="0.25">
      <c r="E10908" s="5" t="s">
        <v>158</v>
      </c>
      <c r="F10908" s="5" t="s">
        <v>117</v>
      </c>
      <c r="G10908" s="2">
        <v>44440</v>
      </c>
      <c r="H10908" s="5">
        <v>0</v>
      </c>
      <c r="I10908" s="24">
        <f>VLOOKUP($E10908,Mapping!$A$2:$C$502,3,0)</f>
        <v>0</v>
      </c>
      <c r="J10908" s="24" t="str">
        <f>VLOOKUP($E10908,Mapping!$A$2:$C$502,2,0)</f>
        <v>Internal Event</v>
      </c>
      <c r="K10908" s="24" t="str">
        <f>VLOOKUP(G10908,Mapping!$E$2:$F$246,2,0)</f>
        <v>S3</v>
      </c>
    </row>
    <row r="10909" spans="5:11" x14ac:dyDescent="0.25">
      <c r="E10909" s="5" t="s">
        <v>159</v>
      </c>
      <c r="F10909" s="5" t="s">
        <v>117</v>
      </c>
      <c r="G10909" s="2">
        <v>44440</v>
      </c>
      <c r="H10909" s="5">
        <v>0</v>
      </c>
      <c r="I10909" s="24">
        <f>VLOOKUP($E10909,Mapping!$A$2:$C$502,3,0)</f>
        <v>0</v>
      </c>
      <c r="J10909" s="24" t="str">
        <f>VLOOKUP($E10909,Mapping!$A$2:$C$502,2,0)</f>
        <v>Event After Effect</v>
      </c>
      <c r="K10909" s="24" t="str">
        <f>VLOOKUP(G10909,Mapping!$E$2:$F$246,2,0)</f>
        <v>S3</v>
      </c>
    </row>
    <row r="10910" spans="5:11" x14ac:dyDescent="0.25">
      <c r="E10910" s="5" t="s">
        <v>160</v>
      </c>
      <c r="F10910" s="5" t="s">
        <v>117</v>
      </c>
      <c r="G10910" s="2">
        <v>44440</v>
      </c>
      <c r="H10910" s="5">
        <v>0</v>
      </c>
      <c r="I10910" s="24">
        <f>VLOOKUP($E10910,Mapping!$A$2:$C$502,3,0)</f>
        <v>0</v>
      </c>
      <c r="J10910" s="24" t="str">
        <f>VLOOKUP($E10910,Mapping!$A$2:$C$502,2,0)</f>
        <v>Event After Effect</v>
      </c>
      <c r="K10910" s="24" t="str">
        <f>VLOOKUP(G10910,Mapping!$E$2:$F$246,2,0)</f>
        <v>S3</v>
      </c>
    </row>
    <row r="10911" spans="5:11" x14ac:dyDescent="0.25">
      <c r="E10911" s="5" t="s">
        <v>161</v>
      </c>
      <c r="F10911" s="5" t="s">
        <v>117</v>
      </c>
      <c r="G10911" s="2">
        <v>44440</v>
      </c>
      <c r="H10911" s="5">
        <v>0</v>
      </c>
      <c r="I10911" s="24">
        <f>VLOOKUP($E10911,Mapping!$A$2:$C$502,3,0)</f>
        <v>0</v>
      </c>
      <c r="J10911" s="24" t="str">
        <f>VLOOKUP($E10911,Mapping!$A$2:$C$502,2,0)</f>
        <v>Internal Event</v>
      </c>
      <c r="K10911" s="24" t="str">
        <f>VLOOKUP(G10911,Mapping!$E$2:$F$246,2,0)</f>
        <v>S3</v>
      </c>
    </row>
    <row r="10912" spans="5:11" x14ac:dyDescent="0.25">
      <c r="E10912" s="5" t="s">
        <v>162</v>
      </c>
      <c r="F10912" s="5" t="s">
        <v>117</v>
      </c>
      <c r="G10912" s="2">
        <v>44440</v>
      </c>
      <c r="H10912" s="5">
        <v>0</v>
      </c>
      <c r="I10912" s="24">
        <f>VLOOKUP($E10912,Mapping!$A$2:$C$502,3,0)</f>
        <v>0</v>
      </c>
      <c r="J10912" s="24" t="str">
        <f>VLOOKUP($E10912,Mapping!$A$2:$C$502,2,0)</f>
        <v>Tuesday Effect</v>
      </c>
      <c r="K10912" s="24" t="str">
        <f>VLOOKUP(G10912,Mapping!$E$2:$F$246,2,0)</f>
        <v>S3</v>
      </c>
    </row>
    <row r="10913" spans="5:11" x14ac:dyDescent="0.25">
      <c r="E10913" s="5" t="s">
        <v>222</v>
      </c>
      <c r="F10913" s="5" t="s">
        <v>117</v>
      </c>
      <c r="G10913" s="2">
        <v>44440</v>
      </c>
      <c r="H10913" s="5">
        <v>0</v>
      </c>
      <c r="I10913" s="24" t="str">
        <f>VLOOKUP($E10913,Mapping!$A$2:$C$502,3,0)</f>
        <v>Pre</v>
      </c>
      <c r="J10913" s="24" t="str">
        <f>VLOOKUP($E10913,Mapping!$A$2:$C$502,2,0)</f>
        <v>Unity</v>
      </c>
      <c r="K10913" s="24" t="str">
        <f>VLOOKUP(G10913,Mapping!$E$2:$F$246,2,0)</f>
        <v>S3</v>
      </c>
    </row>
    <row r="10914" spans="5:11" x14ac:dyDescent="0.25">
      <c r="E10914" s="5" t="s">
        <v>234</v>
      </c>
      <c r="F10914" s="5" t="s">
        <v>117</v>
      </c>
      <c r="G10914" s="2">
        <v>44440</v>
      </c>
      <c r="H10914" s="5">
        <v>0</v>
      </c>
      <c r="I10914" s="24" t="str">
        <f>VLOOKUP($E10914,Mapping!$A$2:$C$502,3,0)</f>
        <v>S1</v>
      </c>
      <c r="J10914" s="24" t="str">
        <f>VLOOKUP($E10914,Mapping!$A$2:$C$502,2,0)</f>
        <v>Unity</v>
      </c>
      <c r="K10914" s="24" t="str">
        <f>VLOOKUP(G10914,Mapping!$E$2:$F$246,2,0)</f>
        <v>S3</v>
      </c>
    </row>
    <row r="10915" spans="5:11" x14ac:dyDescent="0.25">
      <c r="E10915" s="5" t="s">
        <v>235</v>
      </c>
      <c r="F10915" s="5" t="s">
        <v>117</v>
      </c>
      <c r="G10915" s="2">
        <v>44440</v>
      </c>
      <c r="H10915" s="5">
        <v>644.30493413756801</v>
      </c>
      <c r="I10915" s="24" t="str">
        <f>VLOOKUP($E10915,Mapping!$A$2:$C$502,3,0)</f>
        <v>S2</v>
      </c>
      <c r="J10915" s="24" t="str">
        <f>VLOOKUP($E10915,Mapping!$A$2:$C$502,2,0)</f>
        <v>Unity</v>
      </c>
      <c r="K10915" s="24" t="str">
        <f>VLOOKUP(G10915,Mapping!$E$2:$F$246,2,0)</f>
        <v>S3</v>
      </c>
    </row>
    <row r="10916" spans="5:11" x14ac:dyDescent="0.25">
      <c r="E10916" s="5" t="s">
        <v>247</v>
      </c>
      <c r="F10916" s="5" t="s">
        <v>117</v>
      </c>
      <c r="G10916" s="2">
        <v>44440</v>
      </c>
      <c r="H10916" s="5">
        <v>327.77935451692701</v>
      </c>
      <c r="I10916" s="24" t="str">
        <f>VLOOKUP($E10916,Mapping!$A$2:$C$502,3,0)</f>
        <v>S3</v>
      </c>
      <c r="J10916" s="24" t="str">
        <f>VLOOKUP($E10916,Mapping!$A$2:$C$502,2,0)</f>
        <v>Unity</v>
      </c>
      <c r="K10916" s="24" t="str">
        <f>VLOOKUP(G10916,Mapping!$E$2:$F$246,2,0)</f>
        <v>S3</v>
      </c>
    </row>
    <row r="10917" spans="5:11" x14ac:dyDescent="0.25">
      <c r="E10917" s="5" t="s">
        <v>200</v>
      </c>
      <c r="F10917" s="5" t="s">
        <v>117</v>
      </c>
      <c r="G10917" s="2">
        <v>44441</v>
      </c>
      <c r="H10917" s="5">
        <v>741.92285463690405</v>
      </c>
      <c r="I10917" s="24">
        <f>VLOOKUP($E10917,Mapping!$A$2:$C$502,3,0)</f>
        <v>0</v>
      </c>
      <c r="J10917" s="24" t="str">
        <f>VLOOKUP($E10917,Mapping!$A$2:$C$502,2,0)</f>
        <v>Apple Search</v>
      </c>
      <c r="K10917" s="24" t="str">
        <f>VLOOKUP(G10917,Mapping!$E$2:$F$246,2,0)</f>
        <v>S3</v>
      </c>
    </row>
    <row r="10918" spans="5:11" x14ac:dyDescent="0.25">
      <c r="E10918" s="5" t="s">
        <v>227</v>
      </c>
      <c r="F10918" s="5" t="s">
        <v>117</v>
      </c>
      <c r="G10918" s="2">
        <v>44441</v>
      </c>
      <c r="H10918" s="5">
        <v>16922.7854508932</v>
      </c>
      <c r="I10918" s="24">
        <f>VLOOKUP($E10918,Mapping!$A$2:$C$502,3,0)</f>
        <v>0</v>
      </c>
      <c r="J10918" s="24" t="str">
        <f>VLOOKUP($E10918,Mapping!$A$2:$C$502,2,0)</f>
        <v>Applovin Rewarded</v>
      </c>
      <c r="K10918" s="24" t="str">
        <f>VLOOKUP(G10918,Mapping!$E$2:$F$246,2,0)</f>
        <v>S3</v>
      </c>
    </row>
    <row r="10919" spans="5:11" x14ac:dyDescent="0.25">
      <c r="E10919" s="5" t="s">
        <v>201</v>
      </c>
      <c r="F10919" s="5" t="s">
        <v>117</v>
      </c>
      <c r="G10919" s="2">
        <v>44441</v>
      </c>
      <c r="H10919" s="5">
        <v>5785.3679835251696</v>
      </c>
      <c r="I10919" s="24">
        <f>VLOOKUP($E10919,Mapping!$A$2:$C$502,3,0)</f>
        <v>0</v>
      </c>
      <c r="J10919" s="24" t="str">
        <f>VLOOKUP($E10919,Mapping!$A$2:$C$502,2,0)</f>
        <v>Applovin Video</v>
      </c>
      <c r="K10919" s="24" t="str">
        <f>VLOOKUP(G10919,Mapping!$E$2:$F$246,2,0)</f>
        <v>S3</v>
      </c>
    </row>
    <row r="10920" spans="5:11" x14ac:dyDescent="0.25">
      <c r="E10920" s="5" t="s">
        <v>143</v>
      </c>
      <c r="F10920" s="5" t="s">
        <v>117</v>
      </c>
      <c r="G10920" s="2">
        <v>44441</v>
      </c>
      <c r="H10920" s="5">
        <v>0</v>
      </c>
      <c r="I10920" s="24">
        <f>VLOOKUP($E10920,Mapping!$A$2:$C$502,3,0)</f>
        <v>0</v>
      </c>
      <c r="J10920" s="24" t="str">
        <f>VLOOKUP($E10920,Mapping!$A$2:$C$502,2,0)</f>
        <v>Bug Fix</v>
      </c>
      <c r="K10920" s="24" t="str">
        <f>VLOOKUP(G10920,Mapping!$E$2:$F$246,2,0)</f>
        <v>S3</v>
      </c>
    </row>
    <row r="10921" spans="5:11" x14ac:dyDescent="0.25">
      <c r="E10921" s="5" t="s">
        <v>144</v>
      </c>
      <c r="F10921" s="5" t="s">
        <v>117</v>
      </c>
      <c r="G10921" s="2">
        <v>44441</v>
      </c>
      <c r="H10921" s="5">
        <v>0</v>
      </c>
      <c r="I10921" s="24">
        <f>VLOOKUP($E10921,Mapping!$A$2:$C$502,3,0)</f>
        <v>0</v>
      </c>
      <c r="J10921" s="24" t="str">
        <f>VLOOKUP($E10921,Mapping!$A$2:$C$502,2,0)</f>
        <v>Bug Fix</v>
      </c>
      <c r="K10921" s="24" t="str">
        <f>VLOOKUP(G10921,Mapping!$E$2:$F$246,2,0)</f>
        <v>S3</v>
      </c>
    </row>
    <row r="10922" spans="5:11" x14ac:dyDescent="0.25">
      <c r="E10922" s="5" t="s">
        <v>226</v>
      </c>
      <c r="F10922" s="5" t="s">
        <v>117</v>
      </c>
      <c r="G10922" s="2">
        <v>44441</v>
      </c>
      <c r="H10922" s="5">
        <v>0</v>
      </c>
      <c r="I10922" s="24">
        <f>VLOOKUP($E10922,Mapping!$A$2:$C$502,3,0)</f>
        <v>0</v>
      </c>
      <c r="J10922" s="24" t="str">
        <f>VLOOKUP($E10922,Mapping!$A$2:$C$502,2,0)</f>
        <v>Bug Fix</v>
      </c>
      <c r="K10922" s="24" t="str">
        <f>VLOOKUP(G10922,Mapping!$E$2:$F$246,2,0)</f>
        <v>S3</v>
      </c>
    </row>
    <row r="10923" spans="5:11" x14ac:dyDescent="0.25">
      <c r="E10923" s="5" t="s">
        <v>146</v>
      </c>
      <c r="F10923" s="5" t="s">
        <v>117</v>
      </c>
      <c r="G10923" s="2">
        <v>44441</v>
      </c>
      <c r="H10923" s="5">
        <v>0</v>
      </c>
      <c r="I10923" s="24">
        <f>VLOOKUP($E10923,Mapping!$A$2:$C$502,3,0)</f>
        <v>0</v>
      </c>
      <c r="J10923" s="24" t="str">
        <f>VLOOKUP($E10923,Mapping!$A$2:$C$502,2,0)</f>
        <v>Event After Effect</v>
      </c>
      <c r="K10923" s="24" t="str">
        <f>VLOOKUP(G10923,Mapping!$E$2:$F$246,2,0)</f>
        <v>S3</v>
      </c>
    </row>
    <row r="10924" spans="5:11" x14ac:dyDescent="0.25">
      <c r="E10924" s="5" t="s">
        <v>228</v>
      </c>
      <c r="F10924" s="5" t="s">
        <v>117</v>
      </c>
      <c r="G10924" s="2">
        <v>44441</v>
      </c>
      <c r="H10924" s="5">
        <v>1692.26792973241</v>
      </c>
      <c r="I10924" s="24">
        <f>VLOOKUP($E10924,Mapping!$A$2:$C$502,3,0)</f>
        <v>0</v>
      </c>
      <c r="J10924" s="24" t="str">
        <f>VLOOKUP($E10924,Mapping!$A$2:$C$502,2,0)</f>
        <v>Bytedance Global</v>
      </c>
      <c r="K10924" s="24" t="str">
        <f>VLOOKUP(G10924,Mapping!$E$2:$F$246,2,0)</f>
        <v>S3</v>
      </c>
    </row>
    <row r="10925" spans="5:11" x14ac:dyDescent="0.25">
      <c r="E10925" s="5" t="s">
        <v>180</v>
      </c>
      <c r="F10925" s="5" t="s">
        <v>117</v>
      </c>
      <c r="G10925" s="2">
        <v>44441</v>
      </c>
      <c r="H10925" s="5">
        <v>-10970.424373879699</v>
      </c>
      <c r="I10925" s="24">
        <f>VLOOKUP($E10925,Mapping!$A$2:$C$502,3,0)</f>
        <v>0</v>
      </c>
      <c r="J10925" s="24" t="str">
        <f>VLOOKUP($E10925,Mapping!$A$2:$C$502,2,0)</f>
        <v>Lords Mobile</v>
      </c>
      <c r="K10925" s="24" t="str">
        <f>VLOOKUP(G10925,Mapping!$E$2:$F$246,2,0)</f>
        <v>S3</v>
      </c>
    </row>
    <row r="10926" spans="5:11" x14ac:dyDescent="0.25">
      <c r="E10926" s="5" t="s">
        <v>181</v>
      </c>
      <c r="F10926" s="5" t="s">
        <v>117</v>
      </c>
      <c r="G10926" s="2">
        <v>44441</v>
      </c>
      <c r="H10926" s="5">
        <v>-2881.2886819639498</v>
      </c>
      <c r="I10926" s="24">
        <f>VLOOKUP($E10926,Mapping!$A$2:$C$502,3,0)</f>
        <v>0</v>
      </c>
      <c r="J10926" s="24" t="str">
        <f>VLOOKUP($E10926,Mapping!$A$2:$C$502,2,0)</f>
        <v>Rise of Kingdom</v>
      </c>
      <c r="K10926" s="24" t="str">
        <f>VLOOKUP(G10926,Mapping!$E$2:$F$246,2,0)</f>
        <v>S3</v>
      </c>
    </row>
    <row r="10927" spans="5:11" x14ac:dyDescent="0.25">
      <c r="E10927" s="5" t="s">
        <v>182</v>
      </c>
      <c r="F10927" s="5" t="s">
        <v>117</v>
      </c>
      <c r="G10927" s="2">
        <v>44441</v>
      </c>
      <c r="H10927" s="5">
        <v>-4088.72487366018</v>
      </c>
      <c r="I10927" s="24">
        <f>VLOOKUP($E10927,Mapping!$A$2:$C$502,3,0)</f>
        <v>0</v>
      </c>
      <c r="J10927" s="24" t="str">
        <f>VLOOKUP($E10927,Mapping!$A$2:$C$502,2,0)</f>
        <v>West Game</v>
      </c>
      <c r="K10927" s="24" t="str">
        <f>VLOOKUP(G10927,Mapping!$E$2:$F$246,2,0)</f>
        <v>S3</v>
      </c>
    </row>
    <row r="10928" spans="5:11" x14ac:dyDescent="0.25">
      <c r="E10928" s="5" t="s">
        <v>148</v>
      </c>
      <c r="F10928" s="5" t="s">
        <v>117</v>
      </c>
      <c r="G10928" s="2">
        <v>44441</v>
      </c>
      <c r="H10928" s="5">
        <v>0</v>
      </c>
      <c r="I10928" s="24">
        <f>VLOOKUP($E10928,Mapping!$A$2:$C$502,3,0)</f>
        <v>0</v>
      </c>
      <c r="J10928" s="24" t="str">
        <f>VLOOKUP($E10928,Mapping!$A$2:$C$502,2,0)</f>
        <v>Event After Effect</v>
      </c>
      <c r="K10928" s="24" t="str">
        <f>VLOOKUP(G10928,Mapping!$E$2:$F$246,2,0)</f>
        <v>S3</v>
      </c>
    </row>
    <row r="10929" spans="5:11" x14ac:dyDescent="0.25">
      <c r="E10929" s="5" t="s">
        <v>202</v>
      </c>
      <c r="F10929" s="5" t="s">
        <v>117</v>
      </c>
      <c r="G10929" s="2">
        <v>44441</v>
      </c>
      <c r="H10929" s="5">
        <v>0</v>
      </c>
      <c r="I10929" s="24" t="str">
        <f>VLOOKUP($E10929,Mapping!$A$2:$C$502,3,0)</f>
        <v>S1</v>
      </c>
      <c r="J10929" s="24" t="str">
        <f>VLOOKUP($E10929,Mapping!$A$2:$C$502,2,0)</f>
        <v>Facebook AEO AAA</v>
      </c>
      <c r="K10929" s="24" t="str">
        <f>VLOOKUP(G10929,Mapping!$E$2:$F$246,2,0)</f>
        <v>S3</v>
      </c>
    </row>
    <row r="10930" spans="5:11" x14ac:dyDescent="0.25">
      <c r="E10930" s="5" t="s">
        <v>203</v>
      </c>
      <c r="F10930" s="5" t="s">
        <v>117</v>
      </c>
      <c r="G10930" s="2">
        <v>44441</v>
      </c>
      <c r="H10930" s="5">
        <v>669.49535003515098</v>
      </c>
      <c r="I10930" s="24" t="str">
        <f>VLOOKUP($E10930,Mapping!$A$2:$C$502,3,0)</f>
        <v>S2</v>
      </c>
      <c r="J10930" s="24" t="str">
        <f>VLOOKUP($E10930,Mapping!$A$2:$C$502,2,0)</f>
        <v>Facebook AEO AAA</v>
      </c>
      <c r="K10930" s="24" t="str">
        <f>VLOOKUP(G10930,Mapping!$E$2:$F$246,2,0)</f>
        <v>S3</v>
      </c>
    </row>
    <row r="10931" spans="5:11" x14ac:dyDescent="0.25">
      <c r="E10931" s="5" t="s">
        <v>243</v>
      </c>
      <c r="F10931" s="5" t="s">
        <v>117</v>
      </c>
      <c r="G10931" s="2">
        <v>44441</v>
      </c>
      <c r="H10931" s="5">
        <v>0.28429286287691902</v>
      </c>
      <c r="I10931" s="24" t="str">
        <f>VLOOKUP($E10931,Mapping!$A$2:$C$502,3,0)</f>
        <v>S3</v>
      </c>
      <c r="J10931" s="24" t="str">
        <f>VLOOKUP($E10931,Mapping!$A$2:$C$502,2,0)</f>
        <v>Facebook AEO AAA</v>
      </c>
      <c r="K10931" s="24" t="str">
        <f>VLOOKUP(G10931,Mapping!$E$2:$F$246,2,0)</f>
        <v>S3</v>
      </c>
    </row>
    <row r="10932" spans="5:11" x14ac:dyDescent="0.25">
      <c r="E10932" s="5" t="s">
        <v>204</v>
      </c>
      <c r="F10932" s="5" t="s">
        <v>117</v>
      </c>
      <c r="G10932" s="2">
        <v>44441</v>
      </c>
      <c r="H10932" s="5">
        <v>0</v>
      </c>
      <c r="I10932" s="24" t="str">
        <f>VLOOKUP($E10932,Mapping!$A$2:$C$502,3,0)</f>
        <v>Pre</v>
      </c>
      <c r="J10932" s="24" t="str">
        <f>VLOOKUP($E10932,Mapping!$A$2:$C$502,2,0)</f>
        <v>Facebook AEO AAA</v>
      </c>
      <c r="K10932" s="24" t="str">
        <f>VLOOKUP(G10932,Mapping!$E$2:$F$246,2,0)</f>
        <v>S3</v>
      </c>
    </row>
    <row r="10933" spans="5:11" x14ac:dyDescent="0.25">
      <c r="E10933" s="5" t="s">
        <v>205</v>
      </c>
      <c r="F10933" s="5" t="s">
        <v>117</v>
      </c>
      <c r="G10933" s="2">
        <v>44441</v>
      </c>
      <c r="H10933" s="5">
        <v>0</v>
      </c>
      <c r="I10933" s="24" t="str">
        <f>VLOOKUP($E10933,Mapping!$A$2:$C$502,3,0)</f>
        <v>S1</v>
      </c>
      <c r="J10933" s="24" t="str">
        <f>VLOOKUP($E10933,Mapping!$A$2:$C$502,2,0)</f>
        <v>Facebook AEO BAU</v>
      </c>
      <c r="K10933" s="24" t="str">
        <f>VLOOKUP(G10933,Mapping!$E$2:$F$246,2,0)</f>
        <v>S3</v>
      </c>
    </row>
    <row r="10934" spans="5:11" x14ac:dyDescent="0.25">
      <c r="E10934" s="5" t="s">
        <v>206</v>
      </c>
      <c r="F10934" s="5" t="s">
        <v>117</v>
      </c>
      <c r="G10934" s="2">
        <v>44441</v>
      </c>
      <c r="H10934" s="5">
        <v>5425.7625102701704</v>
      </c>
      <c r="I10934" s="24" t="str">
        <f>VLOOKUP($E10934,Mapping!$A$2:$C$502,3,0)</f>
        <v>S2</v>
      </c>
      <c r="J10934" s="24" t="str">
        <f>VLOOKUP($E10934,Mapping!$A$2:$C$502,2,0)</f>
        <v>Facebook AEO BAU</v>
      </c>
      <c r="K10934" s="24" t="str">
        <f>VLOOKUP(G10934,Mapping!$E$2:$F$246,2,0)</f>
        <v>S3</v>
      </c>
    </row>
    <row r="10935" spans="5:11" x14ac:dyDescent="0.25">
      <c r="E10935" s="5" t="s">
        <v>244</v>
      </c>
      <c r="F10935" s="5" t="s">
        <v>117</v>
      </c>
      <c r="G10935" s="2">
        <v>44441</v>
      </c>
      <c r="H10935" s="5">
        <v>3.0932519322501198E-7</v>
      </c>
      <c r="I10935" s="24" t="str">
        <f>VLOOKUP($E10935,Mapping!$A$2:$C$502,3,0)</f>
        <v>S3</v>
      </c>
      <c r="J10935" s="24" t="str">
        <f>VLOOKUP($E10935,Mapping!$A$2:$C$502,2,0)</f>
        <v>Facebook AEO BAU</v>
      </c>
      <c r="K10935" s="24" t="str">
        <f>VLOOKUP(G10935,Mapping!$E$2:$F$246,2,0)</f>
        <v>S3</v>
      </c>
    </row>
    <row r="10936" spans="5:11" x14ac:dyDescent="0.25">
      <c r="E10936" s="5" t="s">
        <v>207</v>
      </c>
      <c r="F10936" s="5" t="s">
        <v>117</v>
      </c>
      <c r="G10936" s="2">
        <v>44441</v>
      </c>
      <c r="H10936" s="5">
        <v>0</v>
      </c>
      <c r="I10936" s="24" t="str">
        <f>VLOOKUP($E10936,Mapping!$A$2:$C$502,3,0)</f>
        <v>Pre</v>
      </c>
      <c r="J10936" s="24" t="str">
        <f>VLOOKUP($E10936,Mapping!$A$2:$C$502,2,0)</f>
        <v>Facebook AEO BAU</v>
      </c>
      <c r="K10936" s="24" t="str">
        <f>VLOOKUP(G10936,Mapping!$E$2:$F$246,2,0)</f>
        <v>S3</v>
      </c>
    </row>
    <row r="10937" spans="5:11" x14ac:dyDescent="0.25">
      <c r="E10937" s="5" t="s">
        <v>208</v>
      </c>
      <c r="F10937" s="5" t="s">
        <v>117</v>
      </c>
      <c r="G10937" s="2">
        <v>44441</v>
      </c>
      <c r="H10937" s="5">
        <v>0</v>
      </c>
      <c r="I10937" s="24" t="str">
        <f>VLOOKUP($E10937,Mapping!$A$2:$C$502,3,0)</f>
        <v>Pre</v>
      </c>
      <c r="J10937" s="24" t="str">
        <f>VLOOKUP($E10937,Mapping!$A$2:$C$502,2,0)</f>
        <v>Facebook VO AAA</v>
      </c>
      <c r="K10937" s="24" t="str">
        <f>VLOOKUP(G10937,Mapping!$E$2:$F$246,2,0)</f>
        <v>S3</v>
      </c>
    </row>
    <row r="10938" spans="5:11" x14ac:dyDescent="0.25">
      <c r="E10938" s="5" t="s">
        <v>209</v>
      </c>
      <c r="F10938" s="5" t="s">
        <v>117</v>
      </c>
      <c r="G10938" s="2">
        <v>44441</v>
      </c>
      <c r="H10938" s="5">
        <v>0</v>
      </c>
      <c r="I10938" s="24" t="str">
        <f>VLOOKUP($E10938,Mapping!$A$2:$C$502,3,0)</f>
        <v>S1</v>
      </c>
      <c r="J10938" s="24" t="str">
        <f>VLOOKUP($E10938,Mapping!$A$2:$C$502,2,0)</f>
        <v>Facebook VO AAA</v>
      </c>
      <c r="K10938" s="24" t="str">
        <f>VLOOKUP(G10938,Mapping!$E$2:$F$246,2,0)</f>
        <v>S3</v>
      </c>
    </row>
    <row r="10939" spans="5:11" x14ac:dyDescent="0.25">
      <c r="E10939" s="5" t="s">
        <v>210</v>
      </c>
      <c r="F10939" s="5" t="s">
        <v>117</v>
      </c>
      <c r="G10939" s="2">
        <v>44441</v>
      </c>
      <c r="H10939" s="5">
        <v>1867.23492496782</v>
      </c>
      <c r="I10939" s="24" t="str">
        <f>VLOOKUP($E10939,Mapping!$A$2:$C$502,3,0)</f>
        <v>S2</v>
      </c>
      <c r="J10939" s="24" t="str">
        <f>VLOOKUP($E10939,Mapping!$A$2:$C$502,2,0)</f>
        <v>Facebook VO AAA</v>
      </c>
      <c r="K10939" s="24" t="str">
        <f>VLOOKUP(G10939,Mapping!$E$2:$F$246,2,0)</f>
        <v>S3</v>
      </c>
    </row>
    <row r="10940" spans="5:11" x14ac:dyDescent="0.25">
      <c r="E10940" s="5" t="s">
        <v>245</v>
      </c>
      <c r="F10940" s="5" t="s">
        <v>117</v>
      </c>
      <c r="G10940" s="2">
        <v>44441</v>
      </c>
      <c r="H10940" s="5">
        <v>3.2197952120526503E-7</v>
      </c>
      <c r="I10940" s="24" t="str">
        <f>VLOOKUP($E10940,Mapping!$A$2:$C$502,3,0)</f>
        <v>S3</v>
      </c>
      <c r="J10940" s="24" t="str">
        <f>VLOOKUP($E10940,Mapping!$A$2:$C$502,2,0)</f>
        <v>Facebook VO AAA</v>
      </c>
      <c r="K10940" s="24" t="str">
        <f>VLOOKUP(G10940,Mapping!$E$2:$F$246,2,0)</f>
        <v>S3</v>
      </c>
    </row>
    <row r="10941" spans="5:11" x14ac:dyDescent="0.25">
      <c r="E10941" s="5" t="s">
        <v>211</v>
      </c>
      <c r="F10941" s="5" t="s">
        <v>117</v>
      </c>
      <c r="G10941" s="2">
        <v>44441</v>
      </c>
      <c r="H10941" s="5">
        <v>0</v>
      </c>
      <c r="I10941" s="24" t="str">
        <f>VLOOKUP($E10941,Mapping!$A$2:$C$502,3,0)</f>
        <v>Pre</v>
      </c>
      <c r="J10941" s="24" t="str">
        <f>VLOOKUP($E10941,Mapping!$A$2:$C$502,2,0)</f>
        <v>Facebook VO BAU</v>
      </c>
      <c r="K10941" s="24" t="str">
        <f>VLOOKUP(G10941,Mapping!$E$2:$F$246,2,0)</f>
        <v>S3</v>
      </c>
    </row>
    <row r="10942" spans="5:11" x14ac:dyDescent="0.25">
      <c r="E10942" s="5" t="s">
        <v>212</v>
      </c>
      <c r="F10942" s="5" t="s">
        <v>117</v>
      </c>
      <c r="G10942" s="2">
        <v>44441</v>
      </c>
      <c r="H10942" s="5">
        <v>0</v>
      </c>
      <c r="I10942" s="24" t="str">
        <f>VLOOKUP($E10942,Mapping!$A$2:$C$502,3,0)</f>
        <v>S1</v>
      </c>
      <c r="J10942" s="24" t="str">
        <f>VLOOKUP($E10942,Mapping!$A$2:$C$502,2,0)</f>
        <v>Facebook VO BAU</v>
      </c>
      <c r="K10942" s="24" t="str">
        <f>VLOOKUP(G10942,Mapping!$E$2:$F$246,2,0)</f>
        <v>S3</v>
      </c>
    </row>
    <row r="10943" spans="5:11" x14ac:dyDescent="0.25">
      <c r="E10943" s="5" t="s">
        <v>213</v>
      </c>
      <c r="F10943" s="5" t="s">
        <v>117</v>
      </c>
      <c r="G10943" s="2">
        <v>44441</v>
      </c>
      <c r="H10943" s="5">
        <v>1791.28909916054</v>
      </c>
      <c r="I10943" s="24" t="str">
        <f>VLOOKUP($E10943,Mapping!$A$2:$C$502,3,0)</f>
        <v>S2</v>
      </c>
      <c r="J10943" s="24" t="str">
        <f>VLOOKUP($E10943,Mapping!$A$2:$C$502,2,0)</f>
        <v>Facebook VO BAU</v>
      </c>
      <c r="K10943" s="24" t="str">
        <f>VLOOKUP(G10943,Mapping!$E$2:$F$246,2,0)</f>
        <v>S3</v>
      </c>
    </row>
    <row r="10944" spans="5:11" x14ac:dyDescent="0.25">
      <c r="E10944" s="5" t="s">
        <v>246</v>
      </c>
      <c r="F10944" s="5" t="s">
        <v>117</v>
      </c>
      <c r="G10944" s="2">
        <v>44441</v>
      </c>
      <c r="H10944" s="5">
        <v>4.0066383310904397E-7</v>
      </c>
      <c r="I10944" s="24" t="str">
        <f>VLOOKUP($E10944,Mapping!$A$2:$C$502,3,0)</f>
        <v>S3</v>
      </c>
      <c r="J10944" s="24" t="str">
        <f>VLOOKUP($E10944,Mapping!$A$2:$C$502,2,0)</f>
        <v>Facebook VO BAU</v>
      </c>
      <c r="K10944" s="24" t="str">
        <f>VLOOKUP(G10944,Mapping!$E$2:$F$246,2,0)</f>
        <v>S3</v>
      </c>
    </row>
    <row r="10945" spans="5:11" x14ac:dyDescent="0.25">
      <c r="E10945" s="5" t="s">
        <v>214</v>
      </c>
      <c r="F10945" s="5" t="s">
        <v>117</v>
      </c>
      <c r="G10945" s="2">
        <v>44441</v>
      </c>
      <c r="H10945" s="5">
        <v>0</v>
      </c>
      <c r="I10945" s="24" t="str">
        <f>VLOOKUP($E10945,Mapping!$A$2:$C$502,3,0)</f>
        <v>Pre</v>
      </c>
      <c r="J10945" s="24" t="str">
        <f>VLOOKUP($E10945,Mapping!$A$2:$C$502,2,0)</f>
        <v>Facebook VO Dynamic</v>
      </c>
      <c r="K10945" s="24" t="str">
        <f>VLOOKUP(G10945,Mapping!$E$2:$F$246,2,0)</f>
        <v>S3</v>
      </c>
    </row>
    <row r="10946" spans="5:11" x14ac:dyDescent="0.25">
      <c r="E10946" s="5" t="s">
        <v>215</v>
      </c>
      <c r="F10946" s="5" t="s">
        <v>117</v>
      </c>
      <c r="G10946" s="2">
        <v>44441</v>
      </c>
      <c r="H10946" s="5">
        <v>0</v>
      </c>
      <c r="I10946" s="24" t="str">
        <f>VLOOKUP($E10946,Mapping!$A$2:$C$502,3,0)</f>
        <v>S1</v>
      </c>
      <c r="J10946" s="24" t="str">
        <f>VLOOKUP($E10946,Mapping!$A$2:$C$502,2,0)</f>
        <v>Facebook VO Dynamic</v>
      </c>
      <c r="K10946" s="24" t="str">
        <f>VLOOKUP(G10946,Mapping!$E$2:$F$246,2,0)</f>
        <v>S3</v>
      </c>
    </row>
    <row r="10947" spans="5:11" x14ac:dyDescent="0.25">
      <c r="E10947" s="5" t="s">
        <v>216</v>
      </c>
      <c r="F10947" s="5" t="s">
        <v>117</v>
      </c>
      <c r="G10947" s="2">
        <v>44441</v>
      </c>
      <c r="H10947" s="5">
        <v>0</v>
      </c>
      <c r="I10947" s="24" t="str">
        <f>VLOOKUP($E10947,Mapping!$A$2:$C$502,3,0)</f>
        <v>Pre</v>
      </c>
      <c r="J10947" s="24" t="str">
        <f>VLOOKUP($E10947,Mapping!$A$2:$C$502,2,0)</f>
        <v>Google Display</v>
      </c>
      <c r="K10947" s="24" t="str">
        <f>VLOOKUP(G10947,Mapping!$E$2:$F$246,2,0)</f>
        <v>S3</v>
      </c>
    </row>
    <row r="10948" spans="5:11" x14ac:dyDescent="0.25">
      <c r="E10948" s="5" t="s">
        <v>217</v>
      </c>
      <c r="F10948" s="5" t="s">
        <v>117</v>
      </c>
      <c r="G10948" s="2">
        <v>44441</v>
      </c>
      <c r="H10948" s="5">
        <v>5727.3338155658703</v>
      </c>
      <c r="I10948" s="24">
        <f>VLOOKUP($E10948,Mapping!$A$2:$C$502,3,0)</f>
        <v>0</v>
      </c>
      <c r="J10948" s="24" t="str">
        <f>VLOOKUP($E10948,Mapping!$A$2:$C$502,2,0)</f>
        <v>Google Display</v>
      </c>
      <c r="K10948" s="24" t="str">
        <f>VLOOKUP(G10948,Mapping!$E$2:$F$246,2,0)</f>
        <v>S3</v>
      </c>
    </row>
    <row r="10949" spans="5:11" x14ac:dyDescent="0.25">
      <c r="E10949" s="5" t="s">
        <v>229</v>
      </c>
      <c r="F10949" s="5" t="s">
        <v>117</v>
      </c>
      <c r="G10949" s="2">
        <v>44441</v>
      </c>
      <c r="H10949" s="5">
        <v>0</v>
      </c>
      <c r="I10949" s="24">
        <f>VLOOKUP($E10949,Mapping!$A$2:$C$502,3,0)</f>
        <v>0</v>
      </c>
      <c r="J10949" s="24" t="str">
        <f>VLOOKUP($E10949,Mapping!$A$2:$C$502,2,0)</f>
        <v>Google Display</v>
      </c>
      <c r="K10949" s="24" t="str">
        <f>VLOOKUP(G10949,Mapping!$E$2:$F$246,2,0)</f>
        <v>S3</v>
      </c>
    </row>
    <row r="10950" spans="5:11" x14ac:dyDescent="0.25">
      <c r="E10950" s="5" t="s">
        <v>218</v>
      </c>
      <c r="F10950" s="5" t="s">
        <v>117</v>
      </c>
      <c r="G10950" s="2">
        <v>44441</v>
      </c>
      <c r="H10950" s="5">
        <v>0</v>
      </c>
      <c r="I10950" s="24">
        <f>VLOOKUP($E10950,Mapping!$A$2:$C$502,3,0)</f>
        <v>0</v>
      </c>
      <c r="J10950" s="24" t="str">
        <f>VLOOKUP($E10950,Mapping!$A$2:$C$502,2,0)</f>
        <v>Google Display</v>
      </c>
      <c r="K10950" s="24" t="str">
        <f>VLOOKUP(G10950,Mapping!$E$2:$F$246,2,0)</f>
        <v>S3</v>
      </c>
    </row>
    <row r="10951" spans="5:11" x14ac:dyDescent="0.25">
      <c r="E10951" s="5" t="s">
        <v>230</v>
      </c>
      <c r="F10951" s="5" t="s">
        <v>117</v>
      </c>
      <c r="G10951" s="2">
        <v>44441</v>
      </c>
      <c r="H10951" s="5">
        <v>0</v>
      </c>
      <c r="I10951" s="24" t="str">
        <f>VLOOKUP($E10951,Mapping!$A$2:$C$502,3,0)</f>
        <v>S1</v>
      </c>
      <c r="J10951" s="24" t="str">
        <f>VLOOKUP($E10951,Mapping!$A$2:$C$502,2,0)</f>
        <v>Google Display</v>
      </c>
      <c r="K10951" s="24" t="str">
        <f>VLOOKUP(G10951,Mapping!$E$2:$F$246,2,0)</f>
        <v>S3</v>
      </c>
    </row>
    <row r="10952" spans="5:11" x14ac:dyDescent="0.25">
      <c r="E10952" s="5" t="s">
        <v>219</v>
      </c>
      <c r="F10952" s="5" t="s">
        <v>117</v>
      </c>
      <c r="G10952" s="2">
        <v>44441</v>
      </c>
      <c r="H10952" s="5">
        <v>0</v>
      </c>
      <c r="I10952" s="24" t="str">
        <f>VLOOKUP($E10952,Mapping!$A$2:$C$502,3,0)</f>
        <v>Pre</v>
      </c>
      <c r="J10952" s="24" t="str">
        <f>VLOOKUP($E10952,Mapping!$A$2:$C$502,2,0)</f>
        <v>Google Youtube</v>
      </c>
      <c r="K10952" s="24" t="str">
        <f>VLOOKUP(G10952,Mapping!$E$2:$F$246,2,0)</f>
        <v>S3</v>
      </c>
    </row>
    <row r="10953" spans="5:11" x14ac:dyDescent="0.25">
      <c r="E10953" s="5" t="s">
        <v>220</v>
      </c>
      <c r="F10953" s="5" t="s">
        <v>117</v>
      </c>
      <c r="G10953" s="2">
        <v>44441</v>
      </c>
      <c r="H10953" s="5">
        <v>28038.484825323801</v>
      </c>
      <c r="I10953" s="24">
        <f>VLOOKUP($E10953,Mapping!$A$2:$C$502,3,0)</f>
        <v>0</v>
      </c>
      <c r="J10953" s="24" t="str">
        <f>VLOOKUP($E10953,Mapping!$A$2:$C$502,2,0)</f>
        <v>Google Youtube</v>
      </c>
      <c r="K10953" s="24" t="str">
        <f>VLOOKUP(G10953,Mapping!$E$2:$F$246,2,0)</f>
        <v>S3</v>
      </c>
    </row>
    <row r="10954" spans="5:11" x14ac:dyDescent="0.25">
      <c r="E10954" s="5" t="s">
        <v>231</v>
      </c>
      <c r="F10954" s="5" t="s">
        <v>117</v>
      </c>
      <c r="G10954" s="2">
        <v>44441</v>
      </c>
      <c r="H10954" s="5">
        <v>0</v>
      </c>
      <c r="I10954" s="24">
        <f>VLOOKUP($E10954,Mapping!$A$2:$C$502,3,0)</f>
        <v>0</v>
      </c>
      <c r="J10954" s="24" t="str">
        <f>VLOOKUP($E10954,Mapping!$A$2:$C$502,2,0)</f>
        <v>Google Youtube</v>
      </c>
      <c r="K10954" s="24" t="str">
        <f>VLOOKUP(G10954,Mapping!$E$2:$F$246,2,0)</f>
        <v>S3</v>
      </c>
    </row>
    <row r="10955" spans="5:11" x14ac:dyDescent="0.25">
      <c r="E10955" s="5" t="s">
        <v>221</v>
      </c>
      <c r="F10955" s="5" t="s">
        <v>117</v>
      </c>
      <c r="G10955" s="2">
        <v>44441</v>
      </c>
      <c r="H10955" s="5">
        <v>0</v>
      </c>
      <c r="I10955" s="24">
        <f>VLOOKUP($E10955,Mapping!$A$2:$C$502,3,0)</f>
        <v>0</v>
      </c>
      <c r="J10955" s="24" t="str">
        <f>VLOOKUP($E10955,Mapping!$A$2:$C$502,2,0)</f>
        <v>Google Youtube</v>
      </c>
      <c r="K10955" s="24" t="str">
        <f>VLOOKUP(G10955,Mapping!$E$2:$F$246,2,0)</f>
        <v>S3</v>
      </c>
    </row>
    <row r="10956" spans="5:11" x14ac:dyDescent="0.25">
      <c r="E10956" s="5" t="s">
        <v>232</v>
      </c>
      <c r="F10956" s="5" t="s">
        <v>117</v>
      </c>
      <c r="G10956" s="2">
        <v>44441</v>
      </c>
      <c r="H10956" s="5">
        <v>0</v>
      </c>
      <c r="I10956" s="24" t="str">
        <f>VLOOKUP($E10956,Mapping!$A$2:$C$502,3,0)</f>
        <v>S1</v>
      </c>
      <c r="J10956" s="24" t="str">
        <f>VLOOKUP($E10956,Mapping!$A$2:$C$502,2,0)</f>
        <v>Google Youtube</v>
      </c>
      <c r="K10956" s="24" t="str">
        <f>VLOOKUP(G10956,Mapping!$E$2:$F$246,2,0)</f>
        <v>S3</v>
      </c>
    </row>
    <row r="10957" spans="5:11" x14ac:dyDescent="0.25">
      <c r="E10957" s="5" t="s">
        <v>73</v>
      </c>
      <c r="F10957" s="5" t="s">
        <v>117</v>
      </c>
      <c r="G10957" s="2">
        <v>44441</v>
      </c>
      <c r="H10957" s="5">
        <v>282876.95580592903</v>
      </c>
      <c r="I10957" s="24">
        <f>VLOOKUP($E10957,Mapping!$A$2:$C$502,3,0)</f>
        <v>0</v>
      </c>
      <c r="J10957" s="24">
        <f>VLOOKUP($E10957,Mapping!$A$2:$C$502,2,0)</f>
        <v>0</v>
      </c>
      <c r="K10957" s="24" t="str">
        <f>VLOOKUP(G10957,Mapping!$E$2:$F$246,2,0)</f>
        <v>S3</v>
      </c>
    </row>
    <row r="10958" spans="5:11" x14ac:dyDescent="0.25">
      <c r="E10958" s="5" t="s">
        <v>149</v>
      </c>
      <c r="F10958" s="5" t="s">
        <v>117</v>
      </c>
      <c r="G10958" s="2">
        <v>44441</v>
      </c>
      <c r="H10958" s="5">
        <v>0</v>
      </c>
      <c r="I10958" s="24">
        <f>VLOOKUP($E10958,Mapping!$A$2:$C$502,3,0)</f>
        <v>0</v>
      </c>
      <c r="J10958" s="24" t="str">
        <f>VLOOKUP($E10958,Mapping!$A$2:$C$502,2,0)</f>
        <v>Event After Effect</v>
      </c>
      <c r="K10958" s="24" t="str">
        <f>VLOOKUP(G10958,Mapping!$E$2:$F$246,2,0)</f>
        <v>S3</v>
      </c>
    </row>
    <row r="10959" spans="5:11" x14ac:dyDescent="0.25">
      <c r="E10959" s="5" t="s">
        <v>150</v>
      </c>
      <c r="F10959" s="5" t="s">
        <v>117</v>
      </c>
      <c r="G10959" s="2">
        <v>44441</v>
      </c>
      <c r="H10959" s="5">
        <v>0</v>
      </c>
      <c r="I10959" s="24">
        <f>VLOOKUP($E10959,Mapping!$A$2:$C$502,3,0)</f>
        <v>0</v>
      </c>
      <c r="J10959" s="24" t="str">
        <f>VLOOKUP($E10959,Mapping!$A$2:$C$502,2,0)</f>
        <v>Internal Event</v>
      </c>
      <c r="K10959" s="24" t="str">
        <f>VLOOKUP(G10959,Mapping!$E$2:$F$246,2,0)</f>
        <v>S3</v>
      </c>
    </row>
    <row r="10960" spans="5:11" x14ac:dyDescent="0.25">
      <c r="E10960" s="5" t="s">
        <v>151</v>
      </c>
      <c r="F10960" s="5" t="s">
        <v>117</v>
      </c>
      <c r="G10960" s="2">
        <v>44441</v>
      </c>
      <c r="H10960" s="5">
        <v>0</v>
      </c>
      <c r="I10960" s="24">
        <f>VLOOKUP($E10960,Mapping!$A$2:$C$502,3,0)</f>
        <v>0</v>
      </c>
      <c r="J10960" s="24" t="str">
        <f>VLOOKUP($E10960,Mapping!$A$2:$C$502,2,0)</f>
        <v>Internal Event</v>
      </c>
      <c r="K10960" s="24" t="str">
        <f>VLOOKUP(G10960,Mapping!$E$2:$F$246,2,0)</f>
        <v>S3</v>
      </c>
    </row>
    <row r="10961" spans="5:11" x14ac:dyDescent="0.25">
      <c r="E10961" s="5" t="s">
        <v>152</v>
      </c>
      <c r="F10961" s="5" t="s">
        <v>117</v>
      </c>
      <c r="G10961" s="2">
        <v>44441</v>
      </c>
      <c r="H10961" s="5">
        <v>0</v>
      </c>
      <c r="I10961" s="24">
        <f>VLOOKUP($E10961,Mapping!$A$2:$C$502,3,0)</f>
        <v>0</v>
      </c>
      <c r="J10961" s="24" t="str">
        <f>VLOOKUP($E10961,Mapping!$A$2:$C$502,2,0)</f>
        <v>Internal Event</v>
      </c>
      <c r="K10961" s="24" t="str">
        <f>VLOOKUP(G10961,Mapping!$E$2:$F$246,2,0)</f>
        <v>S3</v>
      </c>
    </row>
    <row r="10962" spans="5:11" x14ac:dyDescent="0.25">
      <c r="E10962" s="5" t="s">
        <v>153</v>
      </c>
      <c r="F10962" s="5" t="s">
        <v>117</v>
      </c>
      <c r="G10962" s="2">
        <v>44441</v>
      </c>
      <c r="H10962" s="5">
        <v>0</v>
      </c>
      <c r="I10962" s="24">
        <f>VLOOKUP($E10962,Mapping!$A$2:$C$502,3,0)</f>
        <v>0</v>
      </c>
      <c r="J10962" s="24" t="str">
        <f>VLOOKUP($E10962,Mapping!$A$2:$C$502,2,0)</f>
        <v>Monday Effect</v>
      </c>
      <c r="K10962" s="24" t="str">
        <f>VLOOKUP(G10962,Mapping!$E$2:$F$246,2,0)</f>
        <v>S3</v>
      </c>
    </row>
    <row r="10963" spans="5:11" x14ac:dyDescent="0.25">
      <c r="E10963" s="5" t="s">
        <v>154</v>
      </c>
      <c r="F10963" s="5" t="s">
        <v>117</v>
      </c>
      <c r="G10963" s="2">
        <v>44441</v>
      </c>
      <c r="H10963" s="5">
        <v>0</v>
      </c>
      <c r="I10963" s="24">
        <f>VLOOKUP($E10963,Mapping!$A$2:$C$502,3,0)</f>
        <v>0</v>
      </c>
      <c r="J10963" s="24" t="str">
        <f>VLOOKUP($E10963,Mapping!$A$2:$C$502,2,0)</f>
        <v>New Content</v>
      </c>
      <c r="K10963" s="24" t="str">
        <f>VLOOKUP(G10963,Mapping!$E$2:$F$246,2,0)</f>
        <v>S3</v>
      </c>
    </row>
    <row r="10964" spans="5:11" x14ac:dyDescent="0.25">
      <c r="E10964" s="5" t="s">
        <v>155</v>
      </c>
      <c r="F10964" s="5" t="s">
        <v>117</v>
      </c>
      <c r="G10964" s="2">
        <v>44441</v>
      </c>
      <c r="H10964" s="5">
        <v>0</v>
      </c>
      <c r="I10964" s="24">
        <f>VLOOKUP($E10964,Mapping!$A$2:$C$502,3,0)</f>
        <v>0</v>
      </c>
      <c r="J10964" s="24" t="str">
        <f>VLOOKUP($E10964,Mapping!$A$2:$C$502,2,0)</f>
        <v>Internal Event</v>
      </c>
      <c r="K10964" s="24" t="str">
        <f>VLOOKUP(G10964,Mapping!$E$2:$F$246,2,0)</f>
        <v>S3</v>
      </c>
    </row>
    <row r="10965" spans="5:11" x14ac:dyDescent="0.25">
      <c r="E10965" s="5" t="s">
        <v>156</v>
      </c>
      <c r="F10965" s="5" t="s">
        <v>117</v>
      </c>
      <c r="G10965" s="2">
        <v>44441</v>
      </c>
      <c r="H10965" s="5">
        <v>0</v>
      </c>
      <c r="I10965" s="24">
        <f>VLOOKUP($E10965,Mapping!$A$2:$C$502,3,0)</f>
        <v>0</v>
      </c>
      <c r="J10965" s="24" t="str">
        <f>VLOOKUP($E10965,Mapping!$A$2:$C$502,2,0)</f>
        <v>Internal Event</v>
      </c>
      <c r="K10965" s="24" t="str">
        <f>VLOOKUP(G10965,Mapping!$E$2:$F$246,2,0)</f>
        <v>S3</v>
      </c>
    </row>
    <row r="10966" spans="5:11" x14ac:dyDescent="0.25">
      <c r="E10966" s="5" t="s">
        <v>233</v>
      </c>
      <c r="F10966" s="5" t="s">
        <v>117</v>
      </c>
      <c r="G10966" s="2">
        <v>44441</v>
      </c>
      <c r="H10966" s="5">
        <v>0</v>
      </c>
      <c r="I10966" s="24" t="str">
        <f>VLOOKUP($E10966,Mapping!$A$2:$C$502,3,0)</f>
        <v>S2</v>
      </c>
      <c r="J10966" s="24" t="str">
        <f>VLOOKUP($E10966,Mapping!$A$2:$C$502,2,0)</f>
        <v>Reddit</v>
      </c>
      <c r="K10966" s="24" t="str">
        <f>VLOOKUP(G10966,Mapping!$E$2:$F$246,2,0)</f>
        <v>S3</v>
      </c>
    </row>
    <row r="10967" spans="5:11" x14ac:dyDescent="0.25">
      <c r="E10967" s="5" t="s">
        <v>158</v>
      </c>
      <c r="F10967" s="5" t="s">
        <v>117</v>
      </c>
      <c r="G10967" s="2">
        <v>44441</v>
      </c>
      <c r="H10967" s="5">
        <v>0</v>
      </c>
      <c r="I10967" s="24">
        <f>VLOOKUP($E10967,Mapping!$A$2:$C$502,3,0)</f>
        <v>0</v>
      </c>
      <c r="J10967" s="24" t="str">
        <f>VLOOKUP($E10967,Mapping!$A$2:$C$502,2,0)</f>
        <v>Internal Event</v>
      </c>
      <c r="K10967" s="24" t="str">
        <f>VLOOKUP(G10967,Mapping!$E$2:$F$246,2,0)</f>
        <v>S3</v>
      </c>
    </row>
    <row r="10968" spans="5:11" x14ac:dyDescent="0.25">
      <c r="E10968" s="5" t="s">
        <v>159</v>
      </c>
      <c r="F10968" s="5" t="s">
        <v>117</v>
      </c>
      <c r="G10968" s="2">
        <v>44441</v>
      </c>
      <c r="H10968" s="5">
        <v>0</v>
      </c>
      <c r="I10968" s="24">
        <f>VLOOKUP($E10968,Mapping!$A$2:$C$502,3,0)</f>
        <v>0</v>
      </c>
      <c r="J10968" s="24" t="str">
        <f>VLOOKUP($E10968,Mapping!$A$2:$C$502,2,0)</f>
        <v>Event After Effect</v>
      </c>
      <c r="K10968" s="24" t="str">
        <f>VLOOKUP(G10968,Mapping!$E$2:$F$246,2,0)</f>
        <v>S3</v>
      </c>
    </row>
    <row r="10969" spans="5:11" x14ac:dyDescent="0.25">
      <c r="E10969" s="5" t="s">
        <v>160</v>
      </c>
      <c r="F10969" s="5" t="s">
        <v>117</v>
      </c>
      <c r="G10969" s="2">
        <v>44441</v>
      </c>
      <c r="H10969" s="5">
        <v>0</v>
      </c>
      <c r="I10969" s="24">
        <f>VLOOKUP($E10969,Mapping!$A$2:$C$502,3,0)</f>
        <v>0</v>
      </c>
      <c r="J10969" s="24" t="str">
        <f>VLOOKUP($E10969,Mapping!$A$2:$C$502,2,0)</f>
        <v>Event After Effect</v>
      </c>
      <c r="K10969" s="24" t="str">
        <f>VLOOKUP(G10969,Mapping!$E$2:$F$246,2,0)</f>
        <v>S3</v>
      </c>
    </row>
    <row r="10970" spans="5:11" x14ac:dyDescent="0.25">
      <c r="E10970" s="5" t="s">
        <v>161</v>
      </c>
      <c r="F10970" s="5" t="s">
        <v>117</v>
      </c>
      <c r="G10970" s="2">
        <v>44441</v>
      </c>
      <c r="H10970" s="5">
        <v>0</v>
      </c>
      <c r="I10970" s="24">
        <f>VLOOKUP($E10970,Mapping!$A$2:$C$502,3,0)</f>
        <v>0</v>
      </c>
      <c r="J10970" s="24" t="str">
        <f>VLOOKUP($E10970,Mapping!$A$2:$C$502,2,0)</f>
        <v>Internal Event</v>
      </c>
      <c r="K10970" s="24" t="str">
        <f>VLOOKUP(G10970,Mapping!$E$2:$F$246,2,0)</f>
        <v>S3</v>
      </c>
    </row>
    <row r="10971" spans="5:11" x14ac:dyDescent="0.25">
      <c r="E10971" s="5" t="s">
        <v>162</v>
      </c>
      <c r="F10971" s="5" t="s">
        <v>117</v>
      </c>
      <c r="G10971" s="2">
        <v>44441</v>
      </c>
      <c r="H10971" s="5">
        <v>0</v>
      </c>
      <c r="I10971" s="24">
        <f>VLOOKUP($E10971,Mapping!$A$2:$C$502,3,0)</f>
        <v>0</v>
      </c>
      <c r="J10971" s="24" t="str">
        <f>VLOOKUP($E10971,Mapping!$A$2:$C$502,2,0)</f>
        <v>Tuesday Effect</v>
      </c>
      <c r="K10971" s="24" t="str">
        <f>VLOOKUP(G10971,Mapping!$E$2:$F$246,2,0)</f>
        <v>S3</v>
      </c>
    </row>
    <row r="10972" spans="5:11" x14ac:dyDescent="0.25">
      <c r="E10972" s="5" t="s">
        <v>222</v>
      </c>
      <c r="F10972" s="5" t="s">
        <v>117</v>
      </c>
      <c r="G10972" s="2">
        <v>44441</v>
      </c>
      <c r="H10972" s="5">
        <v>0</v>
      </c>
      <c r="I10972" s="24" t="str">
        <f>VLOOKUP($E10972,Mapping!$A$2:$C$502,3,0)</f>
        <v>Pre</v>
      </c>
      <c r="J10972" s="24" t="str">
        <f>VLOOKUP($E10972,Mapping!$A$2:$C$502,2,0)</f>
        <v>Unity</v>
      </c>
      <c r="K10972" s="24" t="str">
        <f>VLOOKUP(G10972,Mapping!$E$2:$F$246,2,0)</f>
        <v>S3</v>
      </c>
    </row>
    <row r="10973" spans="5:11" x14ac:dyDescent="0.25">
      <c r="E10973" s="5" t="s">
        <v>234</v>
      </c>
      <c r="F10973" s="5" t="s">
        <v>117</v>
      </c>
      <c r="G10973" s="2">
        <v>44441</v>
      </c>
      <c r="H10973" s="5">
        <v>0</v>
      </c>
      <c r="I10973" s="24" t="str">
        <f>VLOOKUP($E10973,Mapping!$A$2:$C$502,3,0)</f>
        <v>S1</v>
      </c>
      <c r="J10973" s="24" t="str">
        <f>VLOOKUP($E10973,Mapping!$A$2:$C$502,2,0)</f>
        <v>Unity</v>
      </c>
      <c r="K10973" s="24" t="str">
        <f>VLOOKUP(G10973,Mapping!$E$2:$F$246,2,0)</f>
        <v>S3</v>
      </c>
    </row>
    <row r="10974" spans="5:11" x14ac:dyDescent="0.25">
      <c r="E10974" s="5" t="s">
        <v>235</v>
      </c>
      <c r="F10974" s="5" t="s">
        <v>117</v>
      </c>
      <c r="G10974" s="2">
        <v>44441</v>
      </c>
      <c r="H10974" s="5">
        <v>651.15727975399795</v>
      </c>
      <c r="I10974" s="24" t="str">
        <f>VLOOKUP($E10974,Mapping!$A$2:$C$502,3,0)</f>
        <v>S2</v>
      </c>
      <c r="J10974" s="24" t="str">
        <f>VLOOKUP($E10974,Mapping!$A$2:$C$502,2,0)</f>
        <v>Unity</v>
      </c>
      <c r="K10974" s="24" t="str">
        <f>VLOOKUP(G10974,Mapping!$E$2:$F$246,2,0)</f>
        <v>S3</v>
      </c>
    </row>
    <row r="10975" spans="5:11" x14ac:dyDescent="0.25">
      <c r="E10975" s="5" t="s">
        <v>247</v>
      </c>
      <c r="F10975" s="5" t="s">
        <v>117</v>
      </c>
      <c r="G10975" s="2">
        <v>44441</v>
      </c>
      <c r="H10975" s="5">
        <v>745.842725326601</v>
      </c>
      <c r="I10975" s="24" t="str">
        <f>VLOOKUP($E10975,Mapping!$A$2:$C$502,3,0)</f>
        <v>S3</v>
      </c>
      <c r="J10975" s="24" t="str">
        <f>VLOOKUP($E10975,Mapping!$A$2:$C$502,2,0)</f>
        <v>Unity</v>
      </c>
      <c r="K10975" s="24" t="str">
        <f>VLOOKUP(G10975,Mapping!$E$2:$F$246,2,0)</f>
        <v>S3</v>
      </c>
    </row>
    <row r="10976" spans="5:11" x14ac:dyDescent="0.25">
      <c r="E10976" s="5" t="s">
        <v>200</v>
      </c>
      <c r="F10976" s="5" t="s">
        <v>117</v>
      </c>
      <c r="G10976" s="2">
        <v>44442</v>
      </c>
      <c r="H10976" s="5">
        <v>730.49956048123204</v>
      </c>
      <c r="I10976" s="24">
        <f>VLOOKUP($E10976,Mapping!$A$2:$C$502,3,0)</f>
        <v>0</v>
      </c>
      <c r="J10976" s="24" t="str">
        <f>VLOOKUP($E10976,Mapping!$A$2:$C$502,2,0)</f>
        <v>Apple Search</v>
      </c>
      <c r="K10976" s="24" t="str">
        <f>VLOOKUP(G10976,Mapping!$E$2:$F$246,2,0)</f>
        <v>S3</v>
      </c>
    </row>
    <row r="10977" spans="5:11" x14ac:dyDescent="0.25">
      <c r="E10977" s="5" t="s">
        <v>227</v>
      </c>
      <c r="F10977" s="5" t="s">
        <v>117</v>
      </c>
      <c r="G10977" s="2">
        <v>44442</v>
      </c>
      <c r="H10977" s="5">
        <v>17006.198077736</v>
      </c>
      <c r="I10977" s="24">
        <f>VLOOKUP($E10977,Mapping!$A$2:$C$502,3,0)</f>
        <v>0</v>
      </c>
      <c r="J10977" s="24" t="str">
        <f>VLOOKUP($E10977,Mapping!$A$2:$C$502,2,0)</f>
        <v>Applovin Rewarded</v>
      </c>
      <c r="K10977" s="24" t="str">
        <f>VLOOKUP(G10977,Mapping!$E$2:$F$246,2,0)</f>
        <v>S3</v>
      </c>
    </row>
    <row r="10978" spans="5:11" x14ac:dyDescent="0.25">
      <c r="E10978" s="5" t="s">
        <v>201</v>
      </c>
      <c r="F10978" s="5" t="s">
        <v>117</v>
      </c>
      <c r="G10978" s="2">
        <v>44442</v>
      </c>
      <c r="H10978" s="5">
        <v>5721.4793607411102</v>
      </c>
      <c r="I10978" s="24">
        <f>VLOOKUP($E10978,Mapping!$A$2:$C$502,3,0)</f>
        <v>0</v>
      </c>
      <c r="J10978" s="24" t="str">
        <f>VLOOKUP($E10978,Mapping!$A$2:$C$502,2,0)</f>
        <v>Applovin Video</v>
      </c>
      <c r="K10978" s="24" t="str">
        <f>VLOOKUP(G10978,Mapping!$E$2:$F$246,2,0)</f>
        <v>S3</v>
      </c>
    </row>
    <row r="10979" spans="5:11" x14ac:dyDescent="0.25">
      <c r="E10979" s="5" t="s">
        <v>143</v>
      </c>
      <c r="F10979" s="5" t="s">
        <v>117</v>
      </c>
      <c r="G10979" s="2">
        <v>44442</v>
      </c>
      <c r="H10979" s="5">
        <v>0</v>
      </c>
      <c r="I10979" s="24">
        <f>VLOOKUP($E10979,Mapping!$A$2:$C$502,3,0)</f>
        <v>0</v>
      </c>
      <c r="J10979" s="24" t="str">
        <f>VLOOKUP($E10979,Mapping!$A$2:$C$502,2,0)</f>
        <v>Bug Fix</v>
      </c>
      <c r="K10979" s="24" t="str">
        <f>VLOOKUP(G10979,Mapping!$E$2:$F$246,2,0)</f>
        <v>S3</v>
      </c>
    </row>
    <row r="10980" spans="5:11" x14ac:dyDescent="0.25">
      <c r="E10980" s="5" t="s">
        <v>144</v>
      </c>
      <c r="F10980" s="5" t="s">
        <v>117</v>
      </c>
      <c r="G10980" s="2">
        <v>44442</v>
      </c>
      <c r="H10980" s="5">
        <v>0</v>
      </c>
      <c r="I10980" s="24">
        <f>VLOOKUP($E10980,Mapping!$A$2:$C$502,3,0)</f>
        <v>0</v>
      </c>
      <c r="J10980" s="24" t="str">
        <f>VLOOKUP($E10980,Mapping!$A$2:$C$502,2,0)</f>
        <v>Bug Fix</v>
      </c>
      <c r="K10980" s="24" t="str">
        <f>VLOOKUP(G10980,Mapping!$E$2:$F$246,2,0)</f>
        <v>S3</v>
      </c>
    </row>
    <row r="10981" spans="5:11" x14ac:dyDescent="0.25">
      <c r="E10981" s="5" t="s">
        <v>226</v>
      </c>
      <c r="F10981" s="5" t="s">
        <v>117</v>
      </c>
      <c r="G10981" s="2">
        <v>44442</v>
      </c>
      <c r="H10981" s="5">
        <v>0</v>
      </c>
      <c r="I10981" s="24">
        <f>VLOOKUP($E10981,Mapping!$A$2:$C$502,3,0)</f>
        <v>0</v>
      </c>
      <c r="J10981" s="24" t="str">
        <f>VLOOKUP($E10981,Mapping!$A$2:$C$502,2,0)</f>
        <v>Bug Fix</v>
      </c>
      <c r="K10981" s="24" t="str">
        <f>VLOOKUP(G10981,Mapping!$E$2:$F$246,2,0)</f>
        <v>S3</v>
      </c>
    </row>
    <row r="10982" spans="5:11" x14ac:dyDescent="0.25">
      <c r="E10982" s="5" t="s">
        <v>146</v>
      </c>
      <c r="F10982" s="5" t="s">
        <v>117</v>
      </c>
      <c r="G10982" s="2">
        <v>44442</v>
      </c>
      <c r="H10982" s="5">
        <v>0</v>
      </c>
      <c r="I10982" s="24">
        <f>VLOOKUP($E10982,Mapping!$A$2:$C$502,3,0)</f>
        <v>0</v>
      </c>
      <c r="J10982" s="24" t="str">
        <f>VLOOKUP($E10982,Mapping!$A$2:$C$502,2,0)</f>
        <v>Event After Effect</v>
      </c>
      <c r="K10982" s="24" t="str">
        <f>VLOOKUP(G10982,Mapping!$E$2:$F$246,2,0)</f>
        <v>S3</v>
      </c>
    </row>
    <row r="10983" spans="5:11" x14ac:dyDescent="0.25">
      <c r="E10983" s="5" t="s">
        <v>228</v>
      </c>
      <c r="F10983" s="5" t="s">
        <v>117</v>
      </c>
      <c r="G10983" s="2">
        <v>44442</v>
      </c>
      <c r="H10983" s="5">
        <v>1433.42456552046</v>
      </c>
      <c r="I10983" s="24">
        <f>VLOOKUP($E10983,Mapping!$A$2:$C$502,3,0)</f>
        <v>0</v>
      </c>
      <c r="J10983" s="24" t="str">
        <f>VLOOKUP($E10983,Mapping!$A$2:$C$502,2,0)</f>
        <v>Bytedance Global</v>
      </c>
      <c r="K10983" s="24" t="str">
        <f>VLOOKUP(G10983,Mapping!$E$2:$F$246,2,0)</f>
        <v>S3</v>
      </c>
    </row>
    <row r="10984" spans="5:11" x14ac:dyDescent="0.25">
      <c r="E10984" s="5" t="s">
        <v>180</v>
      </c>
      <c r="F10984" s="5" t="s">
        <v>117</v>
      </c>
      <c r="G10984" s="2">
        <v>44442</v>
      </c>
      <c r="H10984" s="5">
        <v>-10782.359956041801</v>
      </c>
      <c r="I10984" s="24">
        <f>VLOOKUP($E10984,Mapping!$A$2:$C$502,3,0)</f>
        <v>0</v>
      </c>
      <c r="J10984" s="24" t="str">
        <f>VLOOKUP($E10984,Mapping!$A$2:$C$502,2,0)</f>
        <v>Lords Mobile</v>
      </c>
      <c r="K10984" s="24" t="str">
        <f>VLOOKUP(G10984,Mapping!$E$2:$F$246,2,0)</f>
        <v>S3</v>
      </c>
    </row>
    <row r="10985" spans="5:11" x14ac:dyDescent="0.25">
      <c r="E10985" s="5" t="s">
        <v>181</v>
      </c>
      <c r="F10985" s="5" t="s">
        <v>117</v>
      </c>
      <c r="G10985" s="2">
        <v>44442</v>
      </c>
      <c r="H10985" s="5">
        <v>-3107.1110938029501</v>
      </c>
      <c r="I10985" s="24">
        <f>VLOOKUP($E10985,Mapping!$A$2:$C$502,3,0)</f>
        <v>0</v>
      </c>
      <c r="J10985" s="24" t="str">
        <f>VLOOKUP($E10985,Mapping!$A$2:$C$502,2,0)</f>
        <v>Rise of Kingdom</v>
      </c>
      <c r="K10985" s="24" t="str">
        <f>VLOOKUP(G10985,Mapping!$E$2:$F$246,2,0)</f>
        <v>S3</v>
      </c>
    </row>
    <row r="10986" spans="5:11" x14ac:dyDescent="0.25">
      <c r="E10986" s="5" t="s">
        <v>182</v>
      </c>
      <c r="F10986" s="5" t="s">
        <v>117</v>
      </c>
      <c r="G10986" s="2">
        <v>44442</v>
      </c>
      <c r="H10986" s="5">
        <v>-4620.4954497142498</v>
      </c>
      <c r="I10986" s="24">
        <f>VLOOKUP($E10986,Mapping!$A$2:$C$502,3,0)</f>
        <v>0</v>
      </c>
      <c r="J10986" s="24" t="str">
        <f>VLOOKUP($E10986,Mapping!$A$2:$C$502,2,0)</f>
        <v>West Game</v>
      </c>
      <c r="K10986" s="24" t="str">
        <f>VLOOKUP(G10986,Mapping!$E$2:$F$246,2,0)</f>
        <v>S3</v>
      </c>
    </row>
    <row r="10987" spans="5:11" x14ac:dyDescent="0.25">
      <c r="E10987" s="5" t="s">
        <v>148</v>
      </c>
      <c r="F10987" s="5" t="s">
        <v>117</v>
      </c>
      <c r="G10987" s="2">
        <v>44442</v>
      </c>
      <c r="H10987" s="5">
        <v>0</v>
      </c>
      <c r="I10987" s="24">
        <f>VLOOKUP($E10987,Mapping!$A$2:$C$502,3,0)</f>
        <v>0</v>
      </c>
      <c r="J10987" s="24" t="str">
        <f>VLOOKUP($E10987,Mapping!$A$2:$C$502,2,0)</f>
        <v>Event After Effect</v>
      </c>
      <c r="K10987" s="24" t="str">
        <f>VLOOKUP(G10987,Mapping!$E$2:$F$246,2,0)</f>
        <v>S3</v>
      </c>
    </row>
    <row r="10988" spans="5:11" x14ac:dyDescent="0.25">
      <c r="E10988" s="5" t="s">
        <v>202</v>
      </c>
      <c r="F10988" s="5" t="s">
        <v>117</v>
      </c>
      <c r="G10988" s="2">
        <v>44442</v>
      </c>
      <c r="H10988" s="5">
        <v>0</v>
      </c>
      <c r="I10988" s="24" t="str">
        <f>VLOOKUP($E10988,Mapping!$A$2:$C$502,3,0)</f>
        <v>S1</v>
      </c>
      <c r="J10988" s="24" t="str">
        <f>VLOOKUP($E10988,Mapping!$A$2:$C$502,2,0)</f>
        <v>Facebook AEO AAA</v>
      </c>
      <c r="K10988" s="24" t="str">
        <f>VLOOKUP(G10988,Mapping!$E$2:$F$246,2,0)</f>
        <v>S3</v>
      </c>
    </row>
    <row r="10989" spans="5:11" x14ac:dyDescent="0.25">
      <c r="E10989" s="5" t="s">
        <v>203</v>
      </c>
      <c r="F10989" s="5" t="s">
        <v>117</v>
      </c>
      <c r="G10989" s="2">
        <v>44442</v>
      </c>
      <c r="H10989" s="5">
        <v>572.62398838979902</v>
      </c>
      <c r="I10989" s="24" t="str">
        <f>VLOOKUP($E10989,Mapping!$A$2:$C$502,3,0)</f>
        <v>S2</v>
      </c>
      <c r="J10989" s="24" t="str">
        <f>VLOOKUP($E10989,Mapping!$A$2:$C$502,2,0)</f>
        <v>Facebook AEO AAA</v>
      </c>
      <c r="K10989" s="24" t="str">
        <f>VLOOKUP(G10989,Mapping!$E$2:$F$246,2,0)</f>
        <v>S3</v>
      </c>
    </row>
    <row r="10990" spans="5:11" x14ac:dyDescent="0.25">
      <c r="E10990" s="5" t="s">
        <v>243</v>
      </c>
      <c r="F10990" s="5" t="s">
        <v>117</v>
      </c>
      <c r="G10990" s="2">
        <v>44442</v>
      </c>
      <c r="H10990" s="5">
        <v>3.2390935837414898</v>
      </c>
      <c r="I10990" s="24" t="str">
        <f>VLOOKUP($E10990,Mapping!$A$2:$C$502,3,0)</f>
        <v>S3</v>
      </c>
      <c r="J10990" s="24" t="str">
        <f>VLOOKUP($E10990,Mapping!$A$2:$C$502,2,0)</f>
        <v>Facebook AEO AAA</v>
      </c>
      <c r="K10990" s="24" t="str">
        <f>VLOOKUP(G10990,Mapping!$E$2:$F$246,2,0)</f>
        <v>S3</v>
      </c>
    </row>
    <row r="10991" spans="5:11" x14ac:dyDescent="0.25">
      <c r="E10991" s="5" t="s">
        <v>204</v>
      </c>
      <c r="F10991" s="5" t="s">
        <v>117</v>
      </c>
      <c r="G10991" s="2">
        <v>44442</v>
      </c>
      <c r="H10991" s="5">
        <v>0</v>
      </c>
      <c r="I10991" s="24" t="str">
        <f>VLOOKUP($E10991,Mapping!$A$2:$C$502,3,0)</f>
        <v>Pre</v>
      </c>
      <c r="J10991" s="24" t="str">
        <f>VLOOKUP($E10991,Mapping!$A$2:$C$502,2,0)</f>
        <v>Facebook AEO AAA</v>
      </c>
      <c r="K10991" s="24" t="str">
        <f>VLOOKUP(G10991,Mapping!$E$2:$F$246,2,0)</f>
        <v>S3</v>
      </c>
    </row>
    <row r="10992" spans="5:11" x14ac:dyDescent="0.25">
      <c r="E10992" s="5" t="s">
        <v>205</v>
      </c>
      <c r="F10992" s="5" t="s">
        <v>117</v>
      </c>
      <c r="G10992" s="2">
        <v>44442</v>
      </c>
      <c r="H10992" s="5">
        <v>0</v>
      </c>
      <c r="I10992" s="24" t="str">
        <f>VLOOKUP($E10992,Mapping!$A$2:$C$502,3,0)</f>
        <v>S1</v>
      </c>
      <c r="J10992" s="24" t="str">
        <f>VLOOKUP($E10992,Mapping!$A$2:$C$502,2,0)</f>
        <v>Facebook AEO BAU</v>
      </c>
      <c r="K10992" s="24" t="str">
        <f>VLOOKUP(G10992,Mapping!$E$2:$F$246,2,0)</f>
        <v>S3</v>
      </c>
    </row>
    <row r="10993" spans="5:11" x14ac:dyDescent="0.25">
      <c r="E10993" s="5" t="s">
        <v>206</v>
      </c>
      <c r="F10993" s="5" t="s">
        <v>117</v>
      </c>
      <c r="G10993" s="2">
        <v>44442</v>
      </c>
      <c r="H10993" s="5">
        <v>4963.8502896698501</v>
      </c>
      <c r="I10993" s="24" t="str">
        <f>VLOOKUP($E10993,Mapping!$A$2:$C$502,3,0)</f>
        <v>S2</v>
      </c>
      <c r="J10993" s="24" t="str">
        <f>VLOOKUP($E10993,Mapping!$A$2:$C$502,2,0)</f>
        <v>Facebook AEO BAU</v>
      </c>
      <c r="K10993" s="24" t="str">
        <f>VLOOKUP(G10993,Mapping!$E$2:$F$246,2,0)</f>
        <v>S3</v>
      </c>
    </row>
    <row r="10994" spans="5:11" x14ac:dyDescent="0.25">
      <c r="E10994" s="5" t="s">
        <v>244</v>
      </c>
      <c r="F10994" s="5" t="s">
        <v>117</v>
      </c>
      <c r="G10994" s="2">
        <v>44442</v>
      </c>
      <c r="H10994" s="5">
        <v>3.8375071928144401E-5</v>
      </c>
      <c r="I10994" s="24" t="str">
        <f>VLOOKUP($E10994,Mapping!$A$2:$C$502,3,0)</f>
        <v>S3</v>
      </c>
      <c r="J10994" s="24" t="str">
        <f>VLOOKUP($E10994,Mapping!$A$2:$C$502,2,0)</f>
        <v>Facebook AEO BAU</v>
      </c>
      <c r="K10994" s="24" t="str">
        <f>VLOOKUP(G10994,Mapping!$E$2:$F$246,2,0)</f>
        <v>S3</v>
      </c>
    </row>
    <row r="10995" spans="5:11" x14ac:dyDescent="0.25">
      <c r="E10995" s="5" t="s">
        <v>207</v>
      </c>
      <c r="F10995" s="5" t="s">
        <v>117</v>
      </c>
      <c r="G10995" s="2">
        <v>44442</v>
      </c>
      <c r="H10995" s="5">
        <v>0</v>
      </c>
      <c r="I10995" s="24" t="str">
        <f>VLOOKUP($E10995,Mapping!$A$2:$C$502,3,0)</f>
        <v>Pre</v>
      </c>
      <c r="J10995" s="24" t="str">
        <f>VLOOKUP($E10995,Mapping!$A$2:$C$502,2,0)</f>
        <v>Facebook AEO BAU</v>
      </c>
      <c r="K10995" s="24" t="str">
        <f>VLOOKUP(G10995,Mapping!$E$2:$F$246,2,0)</f>
        <v>S3</v>
      </c>
    </row>
    <row r="10996" spans="5:11" x14ac:dyDescent="0.25">
      <c r="E10996" s="5" t="s">
        <v>208</v>
      </c>
      <c r="F10996" s="5" t="s">
        <v>117</v>
      </c>
      <c r="G10996" s="2">
        <v>44442</v>
      </c>
      <c r="H10996" s="5">
        <v>0</v>
      </c>
      <c r="I10996" s="24" t="str">
        <f>VLOOKUP($E10996,Mapping!$A$2:$C$502,3,0)</f>
        <v>Pre</v>
      </c>
      <c r="J10996" s="24" t="str">
        <f>VLOOKUP($E10996,Mapping!$A$2:$C$502,2,0)</f>
        <v>Facebook VO AAA</v>
      </c>
      <c r="K10996" s="24" t="str">
        <f>VLOOKUP(G10996,Mapping!$E$2:$F$246,2,0)</f>
        <v>S3</v>
      </c>
    </row>
    <row r="10997" spans="5:11" x14ac:dyDescent="0.25">
      <c r="E10997" s="5" t="s">
        <v>209</v>
      </c>
      <c r="F10997" s="5" t="s">
        <v>117</v>
      </c>
      <c r="G10997" s="2">
        <v>44442</v>
      </c>
      <c r="H10997" s="5">
        <v>0</v>
      </c>
      <c r="I10997" s="24" t="str">
        <f>VLOOKUP($E10997,Mapping!$A$2:$C$502,3,0)</f>
        <v>S1</v>
      </c>
      <c r="J10997" s="24" t="str">
        <f>VLOOKUP($E10997,Mapping!$A$2:$C$502,2,0)</f>
        <v>Facebook VO AAA</v>
      </c>
      <c r="K10997" s="24" t="str">
        <f>VLOOKUP(G10997,Mapping!$E$2:$F$246,2,0)</f>
        <v>S3</v>
      </c>
    </row>
    <row r="10998" spans="5:11" x14ac:dyDescent="0.25">
      <c r="E10998" s="5" t="s">
        <v>210</v>
      </c>
      <c r="F10998" s="5" t="s">
        <v>117</v>
      </c>
      <c r="G10998" s="2">
        <v>44442</v>
      </c>
      <c r="H10998" s="5">
        <v>320.85045956527898</v>
      </c>
      <c r="I10998" s="24" t="str">
        <f>VLOOKUP($E10998,Mapping!$A$2:$C$502,3,0)</f>
        <v>S2</v>
      </c>
      <c r="J10998" s="24" t="str">
        <f>VLOOKUP($E10998,Mapping!$A$2:$C$502,2,0)</f>
        <v>Facebook VO AAA</v>
      </c>
      <c r="K10998" s="24" t="str">
        <f>VLOOKUP(G10998,Mapping!$E$2:$F$246,2,0)</f>
        <v>S3</v>
      </c>
    </row>
    <row r="10999" spans="5:11" x14ac:dyDescent="0.25">
      <c r="E10999" s="5" t="s">
        <v>245</v>
      </c>
      <c r="F10999" s="5" t="s">
        <v>117</v>
      </c>
      <c r="G10999" s="2">
        <v>44442</v>
      </c>
      <c r="H10999" s="5">
        <v>3.9615984443027103E-5</v>
      </c>
      <c r="I10999" s="24" t="str">
        <f>VLOOKUP($E10999,Mapping!$A$2:$C$502,3,0)</f>
        <v>S3</v>
      </c>
      <c r="J10999" s="24" t="str">
        <f>VLOOKUP($E10999,Mapping!$A$2:$C$502,2,0)</f>
        <v>Facebook VO AAA</v>
      </c>
      <c r="K10999" s="24" t="str">
        <f>VLOOKUP(G10999,Mapping!$E$2:$F$246,2,0)</f>
        <v>S3</v>
      </c>
    </row>
    <row r="11000" spans="5:11" x14ac:dyDescent="0.25">
      <c r="E11000" s="5" t="s">
        <v>211</v>
      </c>
      <c r="F11000" s="5" t="s">
        <v>117</v>
      </c>
      <c r="G11000" s="2">
        <v>44442</v>
      </c>
      <c r="H11000" s="5">
        <v>0</v>
      </c>
      <c r="I11000" s="24" t="str">
        <f>VLOOKUP($E11000,Mapping!$A$2:$C$502,3,0)</f>
        <v>Pre</v>
      </c>
      <c r="J11000" s="24" t="str">
        <f>VLOOKUP($E11000,Mapping!$A$2:$C$502,2,0)</f>
        <v>Facebook VO BAU</v>
      </c>
      <c r="K11000" s="24" t="str">
        <f>VLOOKUP(G11000,Mapping!$E$2:$F$246,2,0)</f>
        <v>S3</v>
      </c>
    </row>
    <row r="11001" spans="5:11" x14ac:dyDescent="0.25">
      <c r="E11001" s="5" t="s">
        <v>212</v>
      </c>
      <c r="F11001" s="5" t="s">
        <v>117</v>
      </c>
      <c r="G11001" s="2">
        <v>44442</v>
      </c>
      <c r="H11001" s="5">
        <v>0</v>
      </c>
      <c r="I11001" s="24" t="str">
        <f>VLOOKUP($E11001,Mapping!$A$2:$C$502,3,0)</f>
        <v>S1</v>
      </c>
      <c r="J11001" s="24" t="str">
        <f>VLOOKUP($E11001,Mapping!$A$2:$C$502,2,0)</f>
        <v>Facebook VO BAU</v>
      </c>
      <c r="K11001" s="24" t="str">
        <f>VLOOKUP(G11001,Mapping!$E$2:$F$246,2,0)</f>
        <v>S3</v>
      </c>
    </row>
    <row r="11002" spans="5:11" x14ac:dyDescent="0.25">
      <c r="E11002" s="5" t="s">
        <v>213</v>
      </c>
      <c r="F11002" s="5" t="s">
        <v>117</v>
      </c>
      <c r="G11002" s="2">
        <v>44442</v>
      </c>
      <c r="H11002" s="5">
        <v>1250.05285686723</v>
      </c>
      <c r="I11002" s="24" t="str">
        <f>VLOOKUP($E11002,Mapping!$A$2:$C$502,3,0)</f>
        <v>S2</v>
      </c>
      <c r="J11002" s="24" t="str">
        <f>VLOOKUP($E11002,Mapping!$A$2:$C$502,2,0)</f>
        <v>Facebook VO BAU</v>
      </c>
      <c r="K11002" s="24" t="str">
        <f>VLOOKUP(G11002,Mapping!$E$2:$F$246,2,0)</f>
        <v>S3</v>
      </c>
    </row>
    <row r="11003" spans="5:11" x14ac:dyDescent="0.25">
      <c r="E11003" s="5" t="s">
        <v>246</v>
      </c>
      <c r="F11003" s="5" t="s">
        <v>117</v>
      </c>
      <c r="G11003" s="2">
        <v>44442</v>
      </c>
      <c r="H11003" s="5">
        <v>4.8646680724659097E-5</v>
      </c>
      <c r="I11003" s="24" t="str">
        <f>VLOOKUP($E11003,Mapping!$A$2:$C$502,3,0)</f>
        <v>S3</v>
      </c>
      <c r="J11003" s="24" t="str">
        <f>VLOOKUP($E11003,Mapping!$A$2:$C$502,2,0)</f>
        <v>Facebook VO BAU</v>
      </c>
      <c r="K11003" s="24" t="str">
        <f>VLOOKUP(G11003,Mapping!$E$2:$F$246,2,0)</f>
        <v>S3</v>
      </c>
    </row>
    <row r="11004" spans="5:11" x14ac:dyDescent="0.25">
      <c r="E11004" s="5" t="s">
        <v>214</v>
      </c>
      <c r="F11004" s="5" t="s">
        <v>117</v>
      </c>
      <c r="G11004" s="2">
        <v>44442</v>
      </c>
      <c r="H11004" s="5">
        <v>0</v>
      </c>
      <c r="I11004" s="24" t="str">
        <f>VLOOKUP($E11004,Mapping!$A$2:$C$502,3,0)</f>
        <v>Pre</v>
      </c>
      <c r="J11004" s="24" t="str">
        <f>VLOOKUP($E11004,Mapping!$A$2:$C$502,2,0)</f>
        <v>Facebook VO Dynamic</v>
      </c>
      <c r="K11004" s="24" t="str">
        <f>VLOOKUP(G11004,Mapping!$E$2:$F$246,2,0)</f>
        <v>S3</v>
      </c>
    </row>
    <row r="11005" spans="5:11" x14ac:dyDescent="0.25">
      <c r="E11005" s="5" t="s">
        <v>215</v>
      </c>
      <c r="F11005" s="5" t="s">
        <v>117</v>
      </c>
      <c r="G11005" s="2">
        <v>44442</v>
      </c>
      <c r="H11005" s="5">
        <v>0</v>
      </c>
      <c r="I11005" s="24" t="str">
        <f>VLOOKUP($E11005,Mapping!$A$2:$C$502,3,0)</f>
        <v>S1</v>
      </c>
      <c r="J11005" s="24" t="str">
        <f>VLOOKUP($E11005,Mapping!$A$2:$C$502,2,0)</f>
        <v>Facebook VO Dynamic</v>
      </c>
      <c r="K11005" s="24" t="str">
        <f>VLOOKUP(G11005,Mapping!$E$2:$F$246,2,0)</f>
        <v>S3</v>
      </c>
    </row>
    <row r="11006" spans="5:11" x14ac:dyDescent="0.25">
      <c r="E11006" s="5" t="s">
        <v>216</v>
      </c>
      <c r="F11006" s="5" t="s">
        <v>117</v>
      </c>
      <c r="G11006" s="2">
        <v>44442</v>
      </c>
      <c r="H11006" s="5">
        <v>0</v>
      </c>
      <c r="I11006" s="24" t="str">
        <f>VLOOKUP($E11006,Mapping!$A$2:$C$502,3,0)</f>
        <v>Pre</v>
      </c>
      <c r="J11006" s="24" t="str">
        <f>VLOOKUP($E11006,Mapping!$A$2:$C$502,2,0)</f>
        <v>Google Display</v>
      </c>
      <c r="K11006" s="24" t="str">
        <f>VLOOKUP(G11006,Mapping!$E$2:$F$246,2,0)</f>
        <v>S3</v>
      </c>
    </row>
    <row r="11007" spans="5:11" x14ac:dyDescent="0.25">
      <c r="E11007" s="5" t="s">
        <v>217</v>
      </c>
      <c r="F11007" s="5" t="s">
        <v>117</v>
      </c>
      <c r="G11007" s="2">
        <v>44442</v>
      </c>
      <c r="H11007" s="5">
        <v>3589.4622002393999</v>
      </c>
      <c r="I11007" s="24">
        <f>VLOOKUP($E11007,Mapping!$A$2:$C$502,3,0)</f>
        <v>0</v>
      </c>
      <c r="J11007" s="24" t="str">
        <f>VLOOKUP($E11007,Mapping!$A$2:$C$502,2,0)</f>
        <v>Google Display</v>
      </c>
      <c r="K11007" s="24" t="str">
        <f>VLOOKUP(G11007,Mapping!$E$2:$F$246,2,0)</f>
        <v>S3</v>
      </c>
    </row>
    <row r="11008" spans="5:11" x14ac:dyDescent="0.25">
      <c r="E11008" s="5" t="s">
        <v>229</v>
      </c>
      <c r="F11008" s="5" t="s">
        <v>117</v>
      </c>
      <c r="G11008" s="2">
        <v>44442</v>
      </c>
      <c r="H11008" s="5">
        <v>0</v>
      </c>
      <c r="I11008" s="24">
        <f>VLOOKUP($E11008,Mapping!$A$2:$C$502,3,0)</f>
        <v>0</v>
      </c>
      <c r="J11008" s="24" t="str">
        <f>VLOOKUP($E11008,Mapping!$A$2:$C$502,2,0)</f>
        <v>Google Display</v>
      </c>
      <c r="K11008" s="24" t="str">
        <f>VLOOKUP(G11008,Mapping!$E$2:$F$246,2,0)</f>
        <v>S3</v>
      </c>
    </row>
    <row r="11009" spans="5:11" x14ac:dyDescent="0.25">
      <c r="E11009" s="5" t="s">
        <v>218</v>
      </c>
      <c r="F11009" s="5" t="s">
        <v>117</v>
      </c>
      <c r="G11009" s="2">
        <v>44442</v>
      </c>
      <c r="H11009" s="5">
        <v>0</v>
      </c>
      <c r="I11009" s="24">
        <f>VLOOKUP($E11009,Mapping!$A$2:$C$502,3,0)</f>
        <v>0</v>
      </c>
      <c r="J11009" s="24" t="str">
        <f>VLOOKUP($E11009,Mapping!$A$2:$C$502,2,0)</f>
        <v>Google Display</v>
      </c>
      <c r="K11009" s="24" t="str">
        <f>VLOOKUP(G11009,Mapping!$E$2:$F$246,2,0)</f>
        <v>S3</v>
      </c>
    </row>
    <row r="11010" spans="5:11" x14ac:dyDescent="0.25">
      <c r="E11010" s="5" t="s">
        <v>230</v>
      </c>
      <c r="F11010" s="5" t="s">
        <v>117</v>
      </c>
      <c r="G11010" s="2">
        <v>44442</v>
      </c>
      <c r="H11010" s="5">
        <v>0</v>
      </c>
      <c r="I11010" s="24" t="str">
        <f>VLOOKUP($E11010,Mapping!$A$2:$C$502,3,0)</f>
        <v>S1</v>
      </c>
      <c r="J11010" s="24" t="str">
        <f>VLOOKUP($E11010,Mapping!$A$2:$C$502,2,0)</f>
        <v>Google Display</v>
      </c>
      <c r="K11010" s="24" t="str">
        <f>VLOOKUP(G11010,Mapping!$E$2:$F$246,2,0)</f>
        <v>S3</v>
      </c>
    </row>
    <row r="11011" spans="5:11" x14ac:dyDescent="0.25">
      <c r="E11011" s="5" t="s">
        <v>219</v>
      </c>
      <c r="F11011" s="5" t="s">
        <v>117</v>
      </c>
      <c r="G11011" s="2">
        <v>44442</v>
      </c>
      <c r="H11011" s="5">
        <v>0</v>
      </c>
      <c r="I11011" s="24" t="str">
        <f>VLOOKUP($E11011,Mapping!$A$2:$C$502,3,0)</f>
        <v>Pre</v>
      </c>
      <c r="J11011" s="24" t="str">
        <f>VLOOKUP($E11011,Mapping!$A$2:$C$502,2,0)</f>
        <v>Google Youtube</v>
      </c>
      <c r="K11011" s="24" t="str">
        <f>VLOOKUP(G11011,Mapping!$E$2:$F$246,2,0)</f>
        <v>S3</v>
      </c>
    </row>
    <row r="11012" spans="5:11" x14ac:dyDescent="0.25">
      <c r="E11012" s="5" t="s">
        <v>220</v>
      </c>
      <c r="F11012" s="5" t="s">
        <v>117</v>
      </c>
      <c r="G11012" s="2">
        <v>44442</v>
      </c>
      <c r="H11012" s="5">
        <v>20317.216957443899</v>
      </c>
      <c r="I11012" s="24">
        <f>VLOOKUP($E11012,Mapping!$A$2:$C$502,3,0)</f>
        <v>0</v>
      </c>
      <c r="J11012" s="24" t="str">
        <f>VLOOKUP($E11012,Mapping!$A$2:$C$502,2,0)</f>
        <v>Google Youtube</v>
      </c>
      <c r="K11012" s="24" t="str">
        <f>VLOOKUP(G11012,Mapping!$E$2:$F$246,2,0)</f>
        <v>S3</v>
      </c>
    </row>
    <row r="11013" spans="5:11" x14ac:dyDescent="0.25">
      <c r="E11013" s="5" t="s">
        <v>231</v>
      </c>
      <c r="F11013" s="5" t="s">
        <v>117</v>
      </c>
      <c r="G11013" s="2">
        <v>44442</v>
      </c>
      <c r="H11013" s="5">
        <v>0</v>
      </c>
      <c r="I11013" s="24">
        <f>VLOOKUP($E11013,Mapping!$A$2:$C$502,3,0)</f>
        <v>0</v>
      </c>
      <c r="J11013" s="24" t="str">
        <f>VLOOKUP($E11013,Mapping!$A$2:$C$502,2,0)</f>
        <v>Google Youtube</v>
      </c>
      <c r="K11013" s="24" t="str">
        <f>VLOOKUP(G11013,Mapping!$E$2:$F$246,2,0)</f>
        <v>S3</v>
      </c>
    </row>
    <row r="11014" spans="5:11" x14ac:dyDescent="0.25">
      <c r="E11014" s="5" t="s">
        <v>221</v>
      </c>
      <c r="F11014" s="5" t="s">
        <v>117</v>
      </c>
      <c r="G11014" s="2">
        <v>44442</v>
      </c>
      <c r="H11014" s="5">
        <v>0</v>
      </c>
      <c r="I11014" s="24">
        <f>VLOOKUP($E11014,Mapping!$A$2:$C$502,3,0)</f>
        <v>0</v>
      </c>
      <c r="J11014" s="24" t="str">
        <f>VLOOKUP($E11014,Mapping!$A$2:$C$502,2,0)</f>
        <v>Google Youtube</v>
      </c>
      <c r="K11014" s="24" t="str">
        <f>VLOOKUP(G11014,Mapping!$E$2:$F$246,2,0)</f>
        <v>S3</v>
      </c>
    </row>
    <row r="11015" spans="5:11" x14ac:dyDescent="0.25">
      <c r="E11015" s="5" t="s">
        <v>232</v>
      </c>
      <c r="F11015" s="5" t="s">
        <v>117</v>
      </c>
      <c r="G11015" s="2">
        <v>44442</v>
      </c>
      <c r="H11015" s="5">
        <v>0</v>
      </c>
      <c r="I11015" s="24" t="str">
        <f>VLOOKUP($E11015,Mapping!$A$2:$C$502,3,0)</f>
        <v>S1</v>
      </c>
      <c r="J11015" s="24" t="str">
        <f>VLOOKUP($E11015,Mapping!$A$2:$C$502,2,0)</f>
        <v>Google Youtube</v>
      </c>
      <c r="K11015" s="24" t="str">
        <f>VLOOKUP(G11015,Mapping!$E$2:$F$246,2,0)</f>
        <v>S3</v>
      </c>
    </row>
    <row r="11016" spans="5:11" x14ac:dyDescent="0.25">
      <c r="E11016" s="5" t="s">
        <v>73</v>
      </c>
      <c r="F11016" s="5" t="s">
        <v>117</v>
      </c>
      <c r="G11016" s="2">
        <v>44442</v>
      </c>
      <c r="H11016" s="5">
        <v>282876.95580592903</v>
      </c>
      <c r="I11016" s="24">
        <f>VLOOKUP($E11016,Mapping!$A$2:$C$502,3,0)</f>
        <v>0</v>
      </c>
      <c r="J11016" s="24">
        <f>VLOOKUP($E11016,Mapping!$A$2:$C$502,2,0)</f>
        <v>0</v>
      </c>
      <c r="K11016" s="24" t="str">
        <f>VLOOKUP(G11016,Mapping!$E$2:$F$246,2,0)</f>
        <v>S3</v>
      </c>
    </row>
    <row r="11017" spans="5:11" x14ac:dyDescent="0.25">
      <c r="E11017" s="5" t="s">
        <v>149</v>
      </c>
      <c r="F11017" s="5" t="s">
        <v>117</v>
      </c>
      <c r="G11017" s="2">
        <v>44442</v>
      </c>
      <c r="H11017" s="5">
        <v>0</v>
      </c>
      <c r="I11017" s="24">
        <f>VLOOKUP($E11017,Mapping!$A$2:$C$502,3,0)</f>
        <v>0</v>
      </c>
      <c r="J11017" s="24" t="str">
        <f>VLOOKUP($E11017,Mapping!$A$2:$C$502,2,0)</f>
        <v>Event After Effect</v>
      </c>
      <c r="K11017" s="24" t="str">
        <f>VLOOKUP(G11017,Mapping!$E$2:$F$246,2,0)</f>
        <v>S3</v>
      </c>
    </row>
    <row r="11018" spans="5:11" x14ac:dyDescent="0.25">
      <c r="E11018" s="5" t="s">
        <v>150</v>
      </c>
      <c r="F11018" s="5" t="s">
        <v>117</v>
      </c>
      <c r="G11018" s="2">
        <v>44442</v>
      </c>
      <c r="H11018" s="5">
        <v>0</v>
      </c>
      <c r="I11018" s="24">
        <f>VLOOKUP($E11018,Mapping!$A$2:$C$502,3,0)</f>
        <v>0</v>
      </c>
      <c r="J11018" s="24" t="str">
        <f>VLOOKUP($E11018,Mapping!$A$2:$C$502,2,0)</f>
        <v>Internal Event</v>
      </c>
      <c r="K11018" s="24" t="str">
        <f>VLOOKUP(G11018,Mapping!$E$2:$F$246,2,0)</f>
        <v>S3</v>
      </c>
    </row>
    <row r="11019" spans="5:11" x14ac:dyDescent="0.25">
      <c r="E11019" s="5" t="s">
        <v>151</v>
      </c>
      <c r="F11019" s="5" t="s">
        <v>117</v>
      </c>
      <c r="G11019" s="2">
        <v>44442</v>
      </c>
      <c r="H11019" s="5">
        <v>0</v>
      </c>
      <c r="I11019" s="24">
        <f>VLOOKUP($E11019,Mapping!$A$2:$C$502,3,0)</f>
        <v>0</v>
      </c>
      <c r="J11019" s="24" t="str">
        <f>VLOOKUP($E11019,Mapping!$A$2:$C$502,2,0)</f>
        <v>Internal Event</v>
      </c>
      <c r="K11019" s="24" t="str">
        <f>VLOOKUP(G11019,Mapping!$E$2:$F$246,2,0)</f>
        <v>S3</v>
      </c>
    </row>
    <row r="11020" spans="5:11" x14ac:dyDescent="0.25">
      <c r="E11020" s="5" t="s">
        <v>152</v>
      </c>
      <c r="F11020" s="5" t="s">
        <v>117</v>
      </c>
      <c r="G11020" s="2">
        <v>44442</v>
      </c>
      <c r="H11020" s="5">
        <v>0</v>
      </c>
      <c r="I11020" s="24">
        <f>VLOOKUP($E11020,Mapping!$A$2:$C$502,3,0)</f>
        <v>0</v>
      </c>
      <c r="J11020" s="24" t="str">
        <f>VLOOKUP($E11020,Mapping!$A$2:$C$502,2,0)</f>
        <v>Internal Event</v>
      </c>
      <c r="K11020" s="24" t="str">
        <f>VLOOKUP(G11020,Mapping!$E$2:$F$246,2,0)</f>
        <v>S3</v>
      </c>
    </row>
    <row r="11021" spans="5:11" x14ac:dyDescent="0.25">
      <c r="E11021" s="5" t="s">
        <v>153</v>
      </c>
      <c r="F11021" s="5" t="s">
        <v>117</v>
      </c>
      <c r="G11021" s="2">
        <v>44442</v>
      </c>
      <c r="H11021" s="5">
        <v>0</v>
      </c>
      <c r="I11021" s="24">
        <f>VLOOKUP($E11021,Mapping!$A$2:$C$502,3,0)</f>
        <v>0</v>
      </c>
      <c r="J11021" s="24" t="str">
        <f>VLOOKUP($E11021,Mapping!$A$2:$C$502,2,0)</f>
        <v>Monday Effect</v>
      </c>
      <c r="K11021" s="24" t="str">
        <f>VLOOKUP(G11021,Mapping!$E$2:$F$246,2,0)</f>
        <v>S3</v>
      </c>
    </row>
    <row r="11022" spans="5:11" x14ac:dyDescent="0.25">
      <c r="E11022" s="5" t="s">
        <v>154</v>
      </c>
      <c r="F11022" s="5" t="s">
        <v>117</v>
      </c>
      <c r="G11022" s="2">
        <v>44442</v>
      </c>
      <c r="H11022" s="5">
        <v>0</v>
      </c>
      <c r="I11022" s="24">
        <f>VLOOKUP($E11022,Mapping!$A$2:$C$502,3,0)</f>
        <v>0</v>
      </c>
      <c r="J11022" s="24" t="str">
        <f>VLOOKUP($E11022,Mapping!$A$2:$C$502,2,0)</f>
        <v>New Content</v>
      </c>
      <c r="K11022" s="24" t="str">
        <f>VLOOKUP(G11022,Mapping!$E$2:$F$246,2,0)</f>
        <v>S3</v>
      </c>
    </row>
    <row r="11023" spans="5:11" x14ac:dyDescent="0.25">
      <c r="E11023" s="5" t="s">
        <v>155</v>
      </c>
      <c r="F11023" s="5" t="s">
        <v>117</v>
      </c>
      <c r="G11023" s="2">
        <v>44442</v>
      </c>
      <c r="H11023" s="5">
        <v>0</v>
      </c>
      <c r="I11023" s="24">
        <f>VLOOKUP($E11023,Mapping!$A$2:$C$502,3,0)</f>
        <v>0</v>
      </c>
      <c r="J11023" s="24" t="str">
        <f>VLOOKUP($E11023,Mapping!$A$2:$C$502,2,0)</f>
        <v>Internal Event</v>
      </c>
      <c r="K11023" s="24" t="str">
        <f>VLOOKUP(G11023,Mapping!$E$2:$F$246,2,0)</f>
        <v>S3</v>
      </c>
    </row>
    <row r="11024" spans="5:11" x14ac:dyDescent="0.25">
      <c r="E11024" s="5" t="s">
        <v>156</v>
      </c>
      <c r="F11024" s="5" t="s">
        <v>117</v>
      </c>
      <c r="G11024" s="2">
        <v>44442</v>
      </c>
      <c r="H11024" s="5">
        <v>0</v>
      </c>
      <c r="I11024" s="24">
        <f>VLOOKUP($E11024,Mapping!$A$2:$C$502,3,0)</f>
        <v>0</v>
      </c>
      <c r="J11024" s="24" t="str">
        <f>VLOOKUP($E11024,Mapping!$A$2:$C$502,2,0)</f>
        <v>Internal Event</v>
      </c>
      <c r="K11024" s="24" t="str">
        <f>VLOOKUP(G11024,Mapping!$E$2:$F$246,2,0)</f>
        <v>S3</v>
      </c>
    </row>
    <row r="11025" spans="5:11" x14ac:dyDescent="0.25">
      <c r="E11025" s="5" t="s">
        <v>233</v>
      </c>
      <c r="F11025" s="5" t="s">
        <v>117</v>
      </c>
      <c r="G11025" s="2">
        <v>44442</v>
      </c>
      <c r="H11025" s="5">
        <v>0</v>
      </c>
      <c r="I11025" s="24" t="str">
        <f>VLOOKUP($E11025,Mapping!$A$2:$C$502,3,0)</f>
        <v>S2</v>
      </c>
      <c r="J11025" s="24" t="str">
        <f>VLOOKUP($E11025,Mapping!$A$2:$C$502,2,0)</f>
        <v>Reddit</v>
      </c>
      <c r="K11025" s="24" t="str">
        <f>VLOOKUP(G11025,Mapping!$E$2:$F$246,2,0)</f>
        <v>S3</v>
      </c>
    </row>
    <row r="11026" spans="5:11" x14ac:dyDescent="0.25">
      <c r="E11026" s="5" t="s">
        <v>158</v>
      </c>
      <c r="F11026" s="5" t="s">
        <v>117</v>
      </c>
      <c r="G11026" s="2">
        <v>44442</v>
      </c>
      <c r="H11026" s="5">
        <v>0</v>
      </c>
      <c r="I11026" s="24">
        <f>VLOOKUP($E11026,Mapping!$A$2:$C$502,3,0)</f>
        <v>0</v>
      </c>
      <c r="J11026" s="24" t="str">
        <f>VLOOKUP($E11026,Mapping!$A$2:$C$502,2,0)</f>
        <v>Internal Event</v>
      </c>
      <c r="K11026" s="24" t="str">
        <f>VLOOKUP(G11026,Mapping!$E$2:$F$246,2,0)</f>
        <v>S3</v>
      </c>
    </row>
    <row r="11027" spans="5:11" x14ac:dyDescent="0.25">
      <c r="E11027" s="5" t="s">
        <v>159</v>
      </c>
      <c r="F11027" s="5" t="s">
        <v>117</v>
      </c>
      <c r="G11027" s="2">
        <v>44442</v>
      </c>
      <c r="H11027" s="5">
        <v>0</v>
      </c>
      <c r="I11027" s="24">
        <f>VLOOKUP($E11027,Mapping!$A$2:$C$502,3,0)</f>
        <v>0</v>
      </c>
      <c r="J11027" s="24" t="str">
        <f>VLOOKUP($E11027,Mapping!$A$2:$C$502,2,0)</f>
        <v>Event After Effect</v>
      </c>
      <c r="K11027" s="24" t="str">
        <f>VLOOKUP(G11027,Mapping!$E$2:$F$246,2,0)</f>
        <v>S3</v>
      </c>
    </row>
    <row r="11028" spans="5:11" x14ac:dyDescent="0.25">
      <c r="E11028" s="5" t="s">
        <v>160</v>
      </c>
      <c r="F11028" s="5" t="s">
        <v>117</v>
      </c>
      <c r="G11028" s="2">
        <v>44442</v>
      </c>
      <c r="H11028" s="5">
        <v>0</v>
      </c>
      <c r="I11028" s="24">
        <f>VLOOKUP($E11028,Mapping!$A$2:$C$502,3,0)</f>
        <v>0</v>
      </c>
      <c r="J11028" s="24" t="str">
        <f>VLOOKUP($E11028,Mapping!$A$2:$C$502,2,0)</f>
        <v>Event After Effect</v>
      </c>
      <c r="K11028" s="24" t="str">
        <f>VLOOKUP(G11028,Mapping!$E$2:$F$246,2,0)</f>
        <v>S3</v>
      </c>
    </row>
    <row r="11029" spans="5:11" x14ac:dyDescent="0.25">
      <c r="E11029" s="5" t="s">
        <v>161</v>
      </c>
      <c r="F11029" s="5" t="s">
        <v>117</v>
      </c>
      <c r="G11029" s="2">
        <v>44442</v>
      </c>
      <c r="H11029" s="5">
        <v>0</v>
      </c>
      <c r="I11029" s="24">
        <f>VLOOKUP($E11029,Mapping!$A$2:$C$502,3,0)</f>
        <v>0</v>
      </c>
      <c r="J11029" s="24" t="str">
        <f>VLOOKUP($E11029,Mapping!$A$2:$C$502,2,0)</f>
        <v>Internal Event</v>
      </c>
      <c r="K11029" s="24" t="str">
        <f>VLOOKUP(G11029,Mapping!$E$2:$F$246,2,0)</f>
        <v>S3</v>
      </c>
    </row>
    <row r="11030" spans="5:11" x14ac:dyDescent="0.25">
      <c r="E11030" s="5" t="s">
        <v>162</v>
      </c>
      <c r="F11030" s="5" t="s">
        <v>117</v>
      </c>
      <c r="G11030" s="2">
        <v>44442</v>
      </c>
      <c r="H11030" s="5">
        <v>0</v>
      </c>
      <c r="I11030" s="24">
        <f>VLOOKUP($E11030,Mapping!$A$2:$C$502,3,0)</f>
        <v>0</v>
      </c>
      <c r="J11030" s="24" t="str">
        <f>VLOOKUP($E11030,Mapping!$A$2:$C$502,2,0)</f>
        <v>Tuesday Effect</v>
      </c>
      <c r="K11030" s="24" t="str">
        <f>VLOOKUP(G11030,Mapping!$E$2:$F$246,2,0)</f>
        <v>S3</v>
      </c>
    </row>
    <row r="11031" spans="5:11" x14ac:dyDescent="0.25">
      <c r="E11031" s="5" t="s">
        <v>222</v>
      </c>
      <c r="F11031" s="5" t="s">
        <v>117</v>
      </c>
      <c r="G11031" s="2">
        <v>44442</v>
      </c>
      <c r="H11031" s="5">
        <v>0</v>
      </c>
      <c r="I11031" s="24" t="str">
        <f>VLOOKUP($E11031,Mapping!$A$2:$C$502,3,0)</f>
        <v>Pre</v>
      </c>
      <c r="J11031" s="24" t="str">
        <f>VLOOKUP($E11031,Mapping!$A$2:$C$502,2,0)</f>
        <v>Unity</v>
      </c>
      <c r="K11031" s="24" t="str">
        <f>VLOOKUP(G11031,Mapping!$E$2:$F$246,2,0)</f>
        <v>S3</v>
      </c>
    </row>
    <row r="11032" spans="5:11" x14ac:dyDescent="0.25">
      <c r="E11032" s="5" t="s">
        <v>234</v>
      </c>
      <c r="F11032" s="5" t="s">
        <v>117</v>
      </c>
      <c r="G11032" s="2">
        <v>44442</v>
      </c>
      <c r="H11032" s="5">
        <v>0</v>
      </c>
      <c r="I11032" s="24" t="str">
        <f>VLOOKUP($E11032,Mapping!$A$2:$C$502,3,0)</f>
        <v>S1</v>
      </c>
      <c r="J11032" s="24" t="str">
        <f>VLOOKUP($E11032,Mapping!$A$2:$C$502,2,0)</f>
        <v>Unity</v>
      </c>
      <c r="K11032" s="24" t="str">
        <f>VLOOKUP(G11032,Mapping!$E$2:$F$246,2,0)</f>
        <v>S3</v>
      </c>
    </row>
    <row r="11033" spans="5:11" x14ac:dyDescent="0.25">
      <c r="E11033" s="5" t="s">
        <v>235</v>
      </c>
      <c r="F11033" s="5" t="s">
        <v>117</v>
      </c>
      <c r="G11033" s="2">
        <v>44442</v>
      </c>
      <c r="H11033" s="5">
        <v>631.82793168551802</v>
      </c>
      <c r="I11033" s="24" t="str">
        <f>VLOOKUP($E11033,Mapping!$A$2:$C$502,3,0)</f>
        <v>S2</v>
      </c>
      <c r="J11033" s="24" t="str">
        <f>VLOOKUP($E11033,Mapping!$A$2:$C$502,2,0)</f>
        <v>Unity</v>
      </c>
      <c r="K11033" s="24" t="str">
        <f>VLOOKUP(G11033,Mapping!$E$2:$F$246,2,0)</f>
        <v>S3</v>
      </c>
    </row>
    <row r="11034" spans="5:11" x14ac:dyDescent="0.25">
      <c r="E11034" s="5" t="s">
        <v>247</v>
      </c>
      <c r="F11034" s="5" t="s">
        <v>117</v>
      </c>
      <c r="G11034" s="2">
        <v>44442</v>
      </c>
      <c r="H11034" s="5">
        <v>675.51725503858495</v>
      </c>
      <c r="I11034" s="24" t="str">
        <f>VLOOKUP($E11034,Mapping!$A$2:$C$502,3,0)</f>
        <v>S3</v>
      </c>
      <c r="J11034" s="24" t="str">
        <f>VLOOKUP($E11034,Mapping!$A$2:$C$502,2,0)</f>
        <v>Unity</v>
      </c>
      <c r="K11034" s="24" t="str">
        <f>VLOOKUP(G11034,Mapping!$E$2:$F$246,2,0)</f>
        <v>S3</v>
      </c>
    </row>
    <row r="11035" spans="5:11" x14ac:dyDescent="0.25">
      <c r="E11035" s="5" t="s">
        <v>200</v>
      </c>
      <c r="F11035" s="5" t="s">
        <v>117</v>
      </c>
      <c r="G11035" s="2">
        <v>44443</v>
      </c>
      <c r="H11035" s="5">
        <v>707.60440908145199</v>
      </c>
      <c r="I11035" s="24">
        <f>VLOOKUP($E11035,Mapping!$A$2:$C$502,3,0)</f>
        <v>0</v>
      </c>
      <c r="J11035" s="24" t="str">
        <f>VLOOKUP($E11035,Mapping!$A$2:$C$502,2,0)</f>
        <v>Apple Search</v>
      </c>
      <c r="K11035" s="24" t="str">
        <f>VLOOKUP(G11035,Mapping!$E$2:$F$246,2,0)</f>
        <v>S3</v>
      </c>
    </row>
    <row r="11036" spans="5:11" x14ac:dyDescent="0.25">
      <c r="E11036" s="5" t="s">
        <v>227</v>
      </c>
      <c r="F11036" s="5" t="s">
        <v>117</v>
      </c>
      <c r="G11036" s="2">
        <v>44443</v>
      </c>
      <c r="H11036" s="5">
        <v>16486.076381754701</v>
      </c>
      <c r="I11036" s="24">
        <f>VLOOKUP($E11036,Mapping!$A$2:$C$502,3,0)</f>
        <v>0</v>
      </c>
      <c r="J11036" s="24" t="str">
        <f>VLOOKUP($E11036,Mapping!$A$2:$C$502,2,0)</f>
        <v>Applovin Rewarded</v>
      </c>
      <c r="K11036" s="24" t="str">
        <f>VLOOKUP(G11036,Mapping!$E$2:$F$246,2,0)</f>
        <v>S3</v>
      </c>
    </row>
    <row r="11037" spans="5:11" x14ac:dyDescent="0.25">
      <c r="E11037" s="5" t="s">
        <v>201</v>
      </c>
      <c r="F11037" s="5" t="s">
        <v>117</v>
      </c>
      <c r="G11037" s="2">
        <v>44443</v>
      </c>
      <c r="H11037" s="5">
        <v>5682.9888660610304</v>
      </c>
      <c r="I11037" s="24">
        <f>VLOOKUP($E11037,Mapping!$A$2:$C$502,3,0)</f>
        <v>0</v>
      </c>
      <c r="J11037" s="24" t="str">
        <f>VLOOKUP($E11037,Mapping!$A$2:$C$502,2,0)</f>
        <v>Applovin Video</v>
      </c>
      <c r="K11037" s="24" t="str">
        <f>VLOOKUP(G11037,Mapping!$E$2:$F$246,2,0)</f>
        <v>S3</v>
      </c>
    </row>
    <row r="11038" spans="5:11" x14ac:dyDescent="0.25">
      <c r="E11038" s="5" t="s">
        <v>143</v>
      </c>
      <c r="F11038" s="5" t="s">
        <v>117</v>
      </c>
      <c r="G11038" s="2">
        <v>44443</v>
      </c>
      <c r="H11038" s="5">
        <v>0</v>
      </c>
      <c r="I11038" s="24">
        <f>VLOOKUP($E11038,Mapping!$A$2:$C$502,3,0)</f>
        <v>0</v>
      </c>
      <c r="J11038" s="24" t="str">
        <f>VLOOKUP($E11038,Mapping!$A$2:$C$502,2,0)</f>
        <v>Bug Fix</v>
      </c>
      <c r="K11038" s="24" t="str">
        <f>VLOOKUP(G11038,Mapping!$E$2:$F$246,2,0)</f>
        <v>S3</v>
      </c>
    </row>
    <row r="11039" spans="5:11" x14ac:dyDescent="0.25">
      <c r="E11039" s="5" t="s">
        <v>144</v>
      </c>
      <c r="F11039" s="5" t="s">
        <v>117</v>
      </c>
      <c r="G11039" s="2">
        <v>44443</v>
      </c>
      <c r="H11039" s="5">
        <v>0</v>
      </c>
      <c r="I11039" s="24">
        <f>VLOOKUP($E11039,Mapping!$A$2:$C$502,3,0)</f>
        <v>0</v>
      </c>
      <c r="J11039" s="24" t="str">
        <f>VLOOKUP($E11039,Mapping!$A$2:$C$502,2,0)</f>
        <v>Bug Fix</v>
      </c>
      <c r="K11039" s="24" t="str">
        <f>VLOOKUP(G11039,Mapping!$E$2:$F$246,2,0)</f>
        <v>S3</v>
      </c>
    </row>
    <row r="11040" spans="5:11" x14ac:dyDescent="0.25">
      <c r="E11040" s="5" t="s">
        <v>226</v>
      </c>
      <c r="F11040" s="5" t="s">
        <v>117</v>
      </c>
      <c r="G11040" s="2">
        <v>44443</v>
      </c>
      <c r="H11040" s="5">
        <v>0</v>
      </c>
      <c r="I11040" s="24">
        <f>VLOOKUP($E11040,Mapping!$A$2:$C$502,3,0)</f>
        <v>0</v>
      </c>
      <c r="J11040" s="24" t="str">
        <f>VLOOKUP($E11040,Mapping!$A$2:$C$502,2,0)</f>
        <v>Bug Fix</v>
      </c>
      <c r="K11040" s="24" t="str">
        <f>VLOOKUP(G11040,Mapping!$E$2:$F$246,2,0)</f>
        <v>S3</v>
      </c>
    </row>
    <row r="11041" spans="5:11" x14ac:dyDescent="0.25">
      <c r="E11041" s="5" t="s">
        <v>146</v>
      </c>
      <c r="F11041" s="5" t="s">
        <v>117</v>
      </c>
      <c r="G11041" s="2">
        <v>44443</v>
      </c>
      <c r="H11041" s="5">
        <v>0</v>
      </c>
      <c r="I11041" s="24">
        <f>VLOOKUP($E11041,Mapping!$A$2:$C$502,3,0)</f>
        <v>0</v>
      </c>
      <c r="J11041" s="24" t="str">
        <f>VLOOKUP($E11041,Mapping!$A$2:$C$502,2,0)</f>
        <v>Event After Effect</v>
      </c>
      <c r="K11041" s="24" t="str">
        <f>VLOOKUP(G11041,Mapping!$E$2:$F$246,2,0)</f>
        <v>S3</v>
      </c>
    </row>
    <row r="11042" spans="5:11" x14ac:dyDescent="0.25">
      <c r="E11042" s="5" t="s">
        <v>228</v>
      </c>
      <c r="F11042" s="5" t="s">
        <v>117</v>
      </c>
      <c r="G11042" s="2">
        <v>44443</v>
      </c>
      <c r="H11042" s="5">
        <v>1036.0297836638999</v>
      </c>
      <c r="I11042" s="24">
        <f>VLOOKUP($E11042,Mapping!$A$2:$C$502,3,0)</f>
        <v>0</v>
      </c>
      <c r="J11042" s="24" t="str">
        <f>VLOOKUP($E11042,Mapping!$A$2:$C$502,2,0)</f>
        <v>Bytedance Global</v>
      </c>
      <c r="K11042" s="24" t="str">
        <f>VLOOKUP(G11042,Mapping!$E$2:$F$246,2,0)</f>
        <v>S3</v>
      </c>
    </row>
    <row r="11043" spans="5:11" x14ac:dyDescent="0.25">
      <c r="E11043" s="5" t="s">
        <v>180</v>
      </c>
      <c r="F11043" s="5" t="s">
        <v>117</v>
      </c>
      <c r="G11043" s="2">
        <v>44443</v>
      </c>
      <c r="H11043" s="5">
        <v>-13645.118316463801</v>
      </c>
      <c r="I11043" s="24">
        <f>VLOOKUP($E11043,Mapping!$A$2:$C$502,3,0)</f>
        <v>0</v>
      </c>
      <c r="J11043" s="24" t="str">
        <f>VLOOKUP($E11043,Mapping!$A$2:$C$502,2,0)</f>
        <v>Lords Mobile</v>
      </c>
      <c r="K11043" s="24" t="str">
        <f>VLOOKUP(G11043,Mapping!$E$2:$F$246,2,0)</f>
        <v>S3</v>
      </c>
    </row>
    <row r="11044" spans="5:11" x14ac:dyDescent="0.25">
      <c r="E11044" s="5" t="s">
        <v>181</v>
      </c>
      <c r="F11044" s="5" t="s">
        <v>117</v>
      </c>
      <c r="G11044" s="2">
        <v>44443</v>
      </c>
      <c r="H11044" s="5">
        <v>-3532.0678142636102</v>
      </c>
      <c r="I11044" s="24">
        <f>VLOOKUP($E11044,Mapping!$A$2:$C$502,3,0)</f>
        <v>0</v>
      </c>
      <c r="J11044" s="24" t="str">
        <f>VLOOKUP($E11044,Mapping!$A$2:$C$502,2,0)</f>
        <v>Rise of Kingdom</v>
      </c>
      <c r="K11044" s="24" t="str">
        <f>VLOOKUP(G11044,Mapping!$E$2:$F$246,2,0)</f>
        <v>S3</v>
      </c>
    </row>
    <row r="11045" spans="5:11" x14ac:dyDescent="0.25">
      <c r="E11045" s="5" t="s">
        <v>182</v>
      </c>
      <c r="F11045" s="5" t="s">
        <v>117</v>
      </c>
      <c r="G11045" s="2">
        <v>44443</v>
      </c>
      <c r="H11045" s="5">
        <v>-6168.5386822272103</v>
      </c>
      <c r="I11045" s="24">
        <f>VLOOKUP($E11045,Mapping!$A$2:$C$502,3,0)</f>
        <v>0</v>
      </c>
      <c r="J11045" s="24" t="str">
        <f>VLOOKUP($E11045,Mapping!$A$2:$C$502,2,0)</f>
        <v>West Game</v>
      </c>
      <c r="K11045" s="24" t="str">
        <f>VLOOKUP(G11045,Mapping!$E$2:$F$246,2,0)</f>
        <v>S3</v>
      </c>
    </row>
    <row r="11046" spans="5:11" x14ac:dyDescent="0.25">
      <c r="E11046" s="5" t="s">
        <v>148</v>
      </c>
      <c r="F11046" s="5" t="s">
        <v>117</v>
      </c>
      <c r="G11046" s="2">
        <v>44443</v>
      </c>
      <c r="H11046" s="5">
        <v>0</v>
      </c>
      <c r="I11046" s="24">
        <f>VLOOKUP($E11046,Mapping!$A$2:$C$502,3,0)</f>
        <v>0</v>
      </c>
      <c r="J11046" s="24" t="str">
        <f>VLOOKUP($E11046,Mapping!$A$2:$C$502,2,0)</f>
        <v>Event After Effect</v>
      </c>
      <c r="K11046" s="24" t="str">
        <f>VLOOKUP(G11046,Mapping!$E$2:$F$246,2,0)</f>
        <v>S3</v>
      </c>
    </row>
    <row r="11047" spans="5:11" x14ac:dyDescent="0.25">
      <c r="E11047" s="5" t="s">
        <v>202</v>
      </c>
      <c r="F11047" s="5" t="s">
        <v>117</v>
      </c>
      <c r="G11047" s="2">
        <v>44443</v>
      </c>
      <c r="H11047" s="5">
        <v>0</v>
      </c>
      <c r="I11047" s="24" t="str">
        <f>VLOOKUP($E11047,Mapping!$A$2:$C$502,3,0)</f>
        <v>S1</v>
      </c>
      <c r="J11047" s="24" t="str">
        <f>VLOOKUP($E11047,Mapping!$A$2:$C$502,2,0)</f>
        <v>Facebook AEO AAA</v>
      </c>
      <c r="K11047" s="24" t="str">
        <f>VLOOKUP(G11047,Mapping!$E$2:$F$246,2,0)</f>
        <v>S3</v>
      </c>
    </row>
    <row r="11048" spans="5:11" x14ac:dyDescent="0.25">
      <c r="E11048" s="5" t="s">
        <v>203</v>
      </c>
      <c r="F11048" s="5" t="s">
        <v>117</v>
      </c>
      <c r="G11048" s="2">
        <v>44443</v>
      </c>
      <c r="H11048" s="5">
        <v>445.77794525347701</v>
      </c>
      <c r="I11048" s="24" t="str">
        <f>VLOOKUP($E11048,Mapping!$A$2:$C$502,3,0)</f>
        <v>S2</v>
      </c>
      <c r="J11048" s="24" t="str">
        <f>VLOOKUP($E11048,Mapping!$A$2:$C$502,2,0)</f>
        <v>Facebook AEO AAA</v>
      </c>
      <c r="K11048" s="24" t="str">
        <f>VLOOKUP(G11048,Mapping!$E$2:$F$246,2,0)</f>
        <v>S3</v>
      </c>
    </row>
    <row r="11049" spans="5:11" x14ac:dyDescent="0.25">
      <c r="E11049" s="5" t="s">
        <v>243</v>
      </c>
      <c r="F11049" s="5" t="s">
        <v>117</v>
      </c>
      <c r="G11049" s="2">
        <v>44443</v>
      </c>
      <c r="H11049" s="5">
        <v>17.62459440204</v>
      </c>
      <c r="I11049" s="24" t="str">
        <f>VLOOKUP($E11049,Mapping!$A$2:$C$502,3,0)</f>
        <v>S3</v>
      </c>
      <c r="J11049" s="24" t="str">
        <f>VLOOKUP($E11049,Mapping!$A$2:$C$502,2,0)</f>
        <v>Facebook AEO AAA</v>
      </c>
      <c r="K11049" s="24" t="str">
        <f>VLOOKUP(G11049,Mapping!$E$2:$F$246,2,0)</f>
        <v>S3</v>
      </c>
    </row>
    <row r="11050" spans="5:11" x14ac:dyDescent="0.25">
      <c r="E11050" s="5" t="s">
        <v>204</v>
      </c>
      <c r="F11050" s="5" t="s">
        <v>117</v>
      </c>
      <c r="G11050" s="2">
        <v>44443</v>
      </c>
      <c r="H11050" s="5">
        <v>0</v>
      </c>
      <c r="I11050" s="24" t="str">
        <f>VLOOKUP($E11050,Mapping!$A$2:$C$502,3,0)</f>
        <v>Pre</v>
      </c>
      <c r="J11050" s="24" t="str">
        <f>VLOOKUP($E11050,Mapping!$A$2:$C$502,2,0)</f>
        <v>Facebook AEO AAA</v>
      </c>
      <c r="K11050" s="24" t="str">
        <f>VLOOKUP(G11050,Mapping!$E$2:$F$246,2,0)</f>
        <v>S3</v>
      </c>
    </row>
    <row r="11051" spans="5:11" x14ac:dyDescent="0.25">
      <c r="E11051" s="5" t="s">
        <v>205</v>
      </c>
      <c r="F11051" s="5" t="s">
        <v>117</v>
      </c>
      <c r="G11051" s="2">
        <v>44443</v>
      </c>
      <c r="H11051" s="5">
        <v>0</v>
      </c>
      <c r="I11051" s="24" t="str">
        <f>VLOOKUP($E11051,Mapping!$A$2:$C$502,3,0)</f>
        <v>S1</v>
      </c>
      <c r="J11051" s="24" t="str">
        <f>VLOOKUP($E11051,Mapping!$A$2:$C$502,2,0)</f>
        <v>Facebook AEO BAU</v>
      </c>
      <c r="K11051" s="24" t="str">
        <f>VLOOKUP(G11051,Mapping!$E$2:$F$246,2,0)</f>
        <v>S3</v>
      </c>
    </row>
    <row r="11052" spans="5:11" x14ac:dyDescent="0.25">
      <c r="E11052" s="5" t="s">
        <v>206</v>
      </c>
      <c r="F11052" s="5" t="s">
        <v>117</v>
      </c>
      <c r="G11052" s="2">
        <v>44443</v>
      </c>
      <c r="H11052" s="5">
        <v>4325.4074411539304</v>
      </c>
      <c r="I11052" s="24" t="str">
        <f>VLOOKUP($E11052,Mapping!$A$2:$C$502,3,0)</f>
        <v>S2</v>
      </c>
      <c r="J11052" s="24" t="str">
        <f>VLOOKUP($E11052,Mapping!$A$2:$C$502,2,0)</f>
        <v>Facebook AEO BAU</v>
      </c>
      <c r="K11052" s="24" t="str">
        <f>VLOOKUP(G11052,Mapping!$E$2:$F$246,2,0)</f>
        <v>S3</v>
      </c>
    </row>
    <row r="11053" spans="5:11" x14ac:dyDescent="0.25">
      <c r="E11053" s="5" t="s">
        <v>244</v>
      </c>
      <c r="F11053" s="5" t="s">
        <v>117</v>
      </c>
      <c r="G11053" s="2">
        <v>44443</v>
      </c>
      <c r="H11053" s="5">
        <v>1.22712335089474E-3</v>
      </c>
      <c r="I11053" s="24" t="str">
        <f>VLOOKUP($E11053,Mapping!$A$2:$C$502,3,0)</f>
        <v>S3</v>
      </c>
      <c r="J11053" s="24" t="str">
        <f>VLOOKUP($E11053,Mapping!$A$2:$C$502,2,0)</f>
        <v>Facebook AEO BAU</v>
      </c>
      <c r="K11053" s="24" t="str">
        <f>VLOOKUP(G11053,Mapping!$E$2:$F$246,2,0)</f>
        <v>S3</v>
      </c>
    </row>
    <row r="11054" spans="5:11" x14ac:dyDescent="0.25">
      <c r="E11054" s="5" t="s">
        <v>207</v>
      </c>
      <c r="F11054" s="5" t="s">
        <v>117</v>
      </c>
      <c r="G11054" s="2">
        <v>44443</v>
      </c>
      <c r="H11054" s="5">
        <v>0</v>
      </c>
      <c r="I11054" s="24" t="str">
        <f>VLOOKUP($E11054,Mapping!$A$2:$C$502,3,0)</f>
        <v>Pre</v>
      </c>
      <c r="J11054" s="24" t="str">
        <f>VLOOKUP($E11054,Mapping!$A$2:$C$502,2,0)</f>
        <v>Facebook AEO BAU</v>
      </c>
      <c r="K11054" s="24" t="str">
        <f>VLOOKUP(G11054,Mapping!$E$2:$F$246,2,0)</f>
        <v>S3</v>
      </c>
    </row>
    <row r="11055" spans="5:11" x14ac:dyDescent="0.25">
      <c r="E11055" s="5" t="s">
        <v>208</v>
      </c>
      <c r="F11055" s="5" t="s">
        <v>117</v>
      </c>
      <c r="G11055" s="2">
        <v>44443</v>
      </c>
      <c r="H11055" s="5">
        <v>0</v>
      </c>
      <c r="I11055" s="24" t="str">
        <f>VLOOKUP($E11055,Mapping!$A$2:$C$502,3,0)</f>
        <v>Pre</v>
      </c>
      <c r="J11055" s="24" t="str">
        <f>VLOOKUP($E11055,Mapping!$A$2:$C$502,2,0)</f>
        <v>Facebook VO AAA</v>
      </c>
      <c r="K11055" s="24" t="str">
        <f>VLOOKUP(G11055,Mapping!$E$2:$F$246,2,0)</f>
        <v>S3</v>
      </c>
    </row>
    <row r="11056" spans="5:11" x14ac:dyDescent="0.25">
      <c r="E11056" s="5" t="s">
        <v>209</v>
      </c>
      <c r="F11056" s="5" t="s">
        <v>117</v>
      </c>
      <c r="G11056" s="2">
        <v>44443</v>
      </c>
      <c r="H11056" s="5">
        <v>0</v>
      </c>
      <c r="I11056" s="24" t="str">
        <f>VLOOKUP($E11056,Mapping!$A$2:$C$502,3,0)</f>
        <v>S1</v>
      </c>
      <c r="J11056" s="24" t="str">
        <f>VLOOKUP($E11056,Mapping!$A$2:$C$502,2,0)</f>
        <v>Facebook VO AAA</v>
      </c>
      <c r="K11056" s="24" t="str">
        <f>VLOOKUP(G11056,Mapping!$E$2:$F$246,2,0)</f>
        <v>S3</v>
      </c>
    </row>
    <row r="11057" spans="5:11" x14ac:dyDescent="0.25">
      <c r="E11057" s="5" t="s">
        <v>210</v>
      </c>
      <c r="F11057" s="5" t="s">
        <v>117</v>
      </c>
      <c r="G11057" s="2">
        <v>44443</v>
      </c>
      <c r="H11057" s="5">
        <v>0</v>
      </c>
      <c r="I11057" s="24" t="str">
        <f>VLOOKUP($E11057,Mapping!$A$2:$C$502,3,0)</f>
        <v>S2</v>
      </c>
      <c r="J11057" s="24" t="str">
        <f>VLOOKUP($E11057,Mapping!$A$2:$C$502,2,0)</f>
        <v>Facebook VO AAA</v>
      </c>
      <c r="K11057" s="24" t="str">
        <f>VLOOKUP(G11057,Mapping!$E$2:$F$246,2,0)</f>
        <v>S3</v>
      </c>
    </row>
    <row r="11058" spans="5:11" x14ac:dyDescent="0.25">
      <c r="E11058" s="5" t="s">
        <v>245</v>
      </c>
      <c r="F11058" s="5" t="s">
        <v>117</v>
      </c>
      <c r="G11058" s="2">
        <v>44443</v>
      </c>
      <c r="H11058" s="5">
        <v>1.25150239172726E-3</v>
      </c>
      <c r="I11058" s="24" t="str">
        <f>VLOOKUP($E11058,Mapping!$A$2:$C$502,3,0)</f>
        <v>S3</v>
      </c>
      <c r="J11058" s="24" t="str">
        <f>VLOOKUP($E11058,Mapping!$A$2:$C$502,2,0)</f>
        <v>Facebook VO AAA</v>
      </c>
      <c r="K11058" s="24" t="str">
        <f>VLOOKUP(G11058,Mapping!$E$2:$F$246,2,0)</f>
        <v>S3</v>
      </c>
    </row>
    <row r="11059" spans="5:11" x14ac:dyDescent="0.25">
      <c r="E11059" s="5" t="s">
        <v>211</v>
      </c>
      <c r="F11059" s="5" t="s">
        <v>117</v>
      </c>
      <c r="G11059" s="2">
        <v>44443</v>
      </c>
      <c r="H11059" s="5">
        <v>0</v>
      </c>
      <c r="I11059" s="24" t="str">
        <f>VLOOKUP($E11059,Mapping!$A$2:$C$502,3,0)</f>
        <v>Pre</v>
      </c>
      <c r="J11059" s="24" t="str">
        <f>VLOOKUP($E11059,Mapping!$A$2:$C$502,2,0)</f>
        <v>Facebook VO BAU</v>
      </c>
      <c r="K11059" s="24" t="str">
        <f>VLOOKUP(G11059,Mapping!$E$2:$F$246,2,0)</f>
        <v>S3</v>
      </c>
    </row>
    <row r="11060" spans="5:11" x14ac:dyDescent="0.25">
      <c r="E11060" s="5" t="s">
        <v>212</v>
      </c>
      <c r="F11060" s="5" t="s">
        <v>117</v>
      </c>
      <c r="G11060" s="2">
        <v>44443</v>
      </c>
      <c r="H11060" s="5">
        <v>0</v>
      </c>
      <c r="I11060" s="24" t="str">
        <f>VLOOKUP($E11060,Mapping!$A$2:$C$502,3,0)</f>
        <v>S1</v>
      </c>
      <c r="J11060" s="24" t="str">
        <f>VLOOKUP($E11060,Mapping!$A$2:$C$502,2,0)</f>
        <v>Facebook VO BAU</v>
      </c>
      <c r="K11060" s="24" t="str">
        <f>VLOOKUP(G11060,Mapping!$E$2:$F$246,2,0)</f>
        <v>S3</v>
      </c>
    </row>
    <row r="11061" spans="5:11" x14ac:dyDescent="0.25">
      <c r="E11061" s="5" t="s">
        <v>213</v>
      </c>
      <c r="F11061" s="5" t="s">
        <v>117</v>
      </c>
      <c r="G11061" s="2">
        <v>44443</v>
      </c>
      <c r="H11061" s="5">
        <v>745.09358833870897</v>
      </c>
      <c r="I11061" s="24" t="str">
        <f>VLOOKUP($E11061,Mapping!$A$2:$C$502,3,0)</f>
        <v>S2</v>
      </c>
      <c r="J11061" s="24" t="str">
        <f>VLOOKUP($E11061,Mapping!$A$2:$C$502,2,0)</f>
        <v>Facebook VO BAU</v>
      </c>
      <c r="K11061" s="24" t="str">
        <f>VLOOKUP(G11061,Mapping!$E$2:$F$246,2,0)</f>
        <v>S3</v>
      </c>
    </row>
    <row r="11062" spans="5:11" x14ac:dyDescent="0.25">
      <c r="E11062" s="5" t="s">
        <v>246</v>
      </c>
      <c r="F11062" s="5" t="s">
        <v>117</v>
      </c>
      <c r="G11062" s="2">
        <v>44443</v>
      </c>
      <c r="H11062" s="5">
        <v>1.5061444230248899E-3</v>
      </c>
      <c r="I11062" s="24" t="str">
        <f>VLOOKUP($E11062,Mapping!$A$2:$C$502,3,0)</f>
        <v>S3</v>
      </c>
      <c r="J11062" s="24" t="str">
        <f>VLOOKUP($E11062,Mapping!$A$2:$C$502,2,0)</f>
        <v>Facebook VO BAU</v>
      </c>
      <c r="K11062" s="24" t="str">
        <f>VLOOKUP(G11062,Mapping!$E$2:$F$246,2,0)</f>
        <v>S3</v>
      </c>
    </row>
    <row r="11063" spans="5:11" x14ac:dyDescent="0.25">
      <c r="E11063" s="5" t="s">
        <v>214</v>
      </c>
      <c r="F11063" s="5" t="s">
        <v>117</v>
      </c>
      <c r="G11063" s="2">
        <v>44443</v>
      </c>
      <c r="H11063" s="5">
        <v>0</v>
      </c>
      <c r="I11063" s="24" t="str">
        <f>VLOOKUP($E11063,Mapping!$A$2:$C$502,3,0)</f>
        <v>Pre</v>
      </c>
      <c r="J11063" s="24" t="str">
        <f>VLOOKUP($E11063,Mapping!$A$2:$C$502,2,0)</f>
        <v>Facebook VO Dynamic</v>
      </c>
      <c r="K11063" s="24" t="str">
        <f>VLOOKUP(G11063,Mapping!$E$2:$F$246,2,0)</f>
        <v>S3</v>
      </c>
    </row>
    <row r="11064" spans="5:11" x14ac:dyDescent="0.25">
      <c r="E11064" s="5" t="s">
        <v>215</v>
      </c>
      <c r="F11064" s="5" t="s">
        <v>117</v>
      </c>
      <c r="G11064" s="2">
        <v>44443</v>
      </c>
      <c r="H11064" s="5">
        <v>0</v>
      </c>
      <c r="I11064" s="24" t="str">
        <f>VLOOKUP($E11064,Mapping!$A$2:$C$502,3,0)</f>
        <v>S1</v>
      </c>
      <c r="J11064" s="24" t="str">
        <f>VLOOKUP($E11064,Mapping!$A$2:$C$502,2,0)</f>
        <v>Facebook VO Dynamic</v>
      </c>
      <c r="K11064" s="24" t="str">
        <f>VLOOKUP(G11064,Mapping!$E$2:$F$246,2,0)</f>
        <v>S3</v>
      </c>
    </row>
    <row r="11065" spans="5:11" x14ac:dyDescent="0.25">
      <c r="E11065" s="5" t="s">
        <v>216</v>
      </c>
      <c r="F11065" s="5" t="s">
        <v>117</v>
      </c>
      <c r="G11065" s="2">
        <v>44443</v>
      </c>
      <c r="H11065" s="5">
        <v>0</v>
      </c>
      <c r="I11065" s="24" t="str">
        <f>VLOOKUP($E11065,Mapping!$A$2:$C$502,3,0)</f>
        <v>Pre</v>
      </c>
      <c r="J11065" s="24" t="str">
        <f>VLOOKUP($E11065,Mapping!$A$2:$C$502,2,0)</f>
        <v>Google Display</v>
      </c>
      <c r="K11065" s="24" t="str">
        <f>VLOOKUP(G11065,Mapping!$E$2:$F$246,2,0)</f>
        <v>S3</v>
      </c>
    </row>
    <row r="11066" spans="5:11" x14ac:dyDescent="0.25">
      <c r="E11066" s="5" t="s">
        <v>217</v>
      </c>
      <c r="F11066" s="5" t="s">
        <v>117</v>
      </c>
      <c r="G11066" s="2">
        <v>44443</v>
      </c>
      <c r="H11066" s="5">
        <v>2420.32646236254</v>
      </c>
      <c r="I11066" s="24">
        <f>VLOOKUP($E11066,Mapping!$A$2:$C$502,3,0)</f>
        <v>0</v>
      </c>
      <c r="J11066" s="24" t="str">
        <f>VLOOKUP($E11066,Mapping!$A$2:$C$502,2,0)</f>
        <v>Google Display</v>
      </c>
      <c r="K11066" s="24" t="str">
        <f>VLOOKUP(G11066,Mapping!$E$2:$F$246,2,0)</f>
        <v>S3</v>
      </c>
    </row>
    <row r="11067" spans="5:11" x14ac:dyDescent="0.25">
      <c r="E11067" s="5" t="s">
        <v>229</v>
      </c>
      <c r="F11067" s="5" t="s">
        <v>117</v>
      </c>
      <c r="G11067" s="2">
        <v>44443</v>
      </c>
      <c r="H11067" s="5">
        <v>0</v>
      </c>
      <c r="I11067" s="24">
        <f>VLOOKUP($E11067,Mapping!$A$2:$C$502,3,0)</f>
        <v>0</v>
      </c>
      <c r="J11067" s="24" t="str">
        <f>VLOOKUP($E11067,Mapping!$A$2:$C$502,2,0)</f>
        <v>Google Display</v>
      </c>
      <c r="K11067" s="24" t="str">
        <f>VLOOKUP(G11067,Mapping!$E$2:$F$246,2,0)</f>
        <v>S3</v>
      </c>
    </row>
    <row r="11068" spans="5:11" x14ac:dyDescent="0.25">
      <c r="E11068" s="5" t="s">
        <v>218</v>
      </c>
      <c r="F11068" s="5" t="s">
        <v>117</v>
      </c>
      <c r="G11068" s="2">
        <v>44443</v>
      </c>
      <c r="H11068" s="5">
        <v>0</v>
      </c>
      <c r="I11068" s="24">
        <f>VLOOKUP($E11068,Mapping!$A$2:$C$502,3,0)</f>
        <v>0</v>
      </c>
      <c r="J11068" s="24" t="str">
        <f>VLOOKUP($E11068,Mapping!$A$2:$C$502,2,0)</f>
        <v>Google Display</v>
      </c>
      <c r="K11068" s="24" t="str">
        <f>VLOOKUP(G11068,Mapping!$E$2:$F$246,2,0)</f>
        <v>S3</v>
      </c>
    </row>
    <row r="11069" spans="5:11" x14ac:dyDescent="0.25">
      <c r="E11069" s="5" t="s">
        <v>230</v>
      </c>
      <c r="F11069" s="5" t="s">
        <v>117</v>
      </c>
      <c r="G11069" s="2">
        <v>44443</v>
      </c>
      <c r="H11069" s="5">
        <v>0</v>
      </c>
      <c r="I11069" s="24" t="str">
        <f>VLOOKUP($E11069,Mapping!$A$2:$C$502,3,0)</f>
        <v>S1</v>
      </c>
      <c r="J11069" s="24" t="str">
        <f>VLOOKUP($E11069,Mapping!$A$2:$C$502,2,0)</f>
        <v>Google Display</v>
      </c>
      <c r="K11069" s="24" t="str">
        <f>VLOOKUP(G11069,Mapping!$E$2:$F$246,2,0)</f>
        <v>S3</v>
      </c>
    </row>
    <row r="11070" spans="5:11" x14ac:dyDescent="0.25">
      <c r="E11070" s="5" t="s">
        <v>219</v>
      </c>
      <c r="F11070" s="5" t="s">
        <v>117</v>
      </c>
      <c r="G11070" s="2">
        <v>44443</v>
      </c>
      <c r="H11070" s="5">
        <v>0</v>
      </c>
      <c r="I11070" s="24" t="str">
        <f>VLOOKUP($E11070,Mapping!$A$2:$C$502,3,0)</f>
        <v>Pre</v>
      </c>
      <c r="J11070" s="24" t="str">
        <f>VLOOKUP($E11070,Mapping!$A$2:$C$502,2,0)</f>
        <v>Google Youtube</v>
      </c>
      <c r="K11070" s="24" t="str">
        <f>VLOOKUP(G11070,Mapping!$E$2:$F$246,2,0)</f>
        <v>S3</v>
      </c>
    </row>
    <row r="11071" spans="5:11" x14ac:dyDescent="0.25">
      <c r="E11071" s="5" t="s">
        <v>220</v>
      </c>
      <c r="F11071" s="5" t="s">
        <v>117</v>
      </c>
      <c r="G11071" s="2">
        <v>44443</v>
      </c>
      <c r="H11071" s="5">
        <v>12370.8551677988</v>
      </c>
      <c r="I11071" s="24">
        <f>VLOOKUP($E11071,Mapping!$A$2:$C$502,3,0)</f>
        <v>0</v>
      </c>
      <c r="J11071" s="24" t="str">
        <f>VLOOKUP($E11071,Mapping!$A$2:$C$502,2,0)</f>
        <v>Google Youtube</v>
      </c>
      <c r="K11071" s="24" t="str">
        <f>VLOOKUP(G11071,Mapping!$E$2:$F$246,2,0)</f>
        <v>S3</v>
      </c>
    </row>
    <row r="11072" spans="5:11" x14ac:dyDescent="0.25">
      <c r="E11072" s="5" t="s">
        <v>231</v>
      </c>
      <c r="F11072" s="5" t="s">
        <v>117</v>
      </c>
      <c r="G11072" s="2">
        <v>44443</v>
      </c>
      <c r="H11072" s="5">
        <v>0</v>
      </c>
      <c r="I11072" s="24">
        <f>VLOOKUP($E11072,Mapping!$A$2:$C$502,3,0)</f>
        <v>0</v>
      </c>
      <c r="J11072" s="24" t="str">
        <f>VLOOKUP($E11072,Mapping!$A$2:$C$502,2,0)</f>
        <v>Google Youtube</v>
      </c>
      <c r="K11072" s="24" t="str">
        <f>VLOOKUP(G11072,Mapping!$E$2:$F$246,2,0)</f>
        <v>S3</v>
      </c>
    </row>
    <row r="11073" spans="5:11" x14ac:dyDescent="0.25">
      <c r="E11073" s="5" t="s">
        <v>221</v>
      </c>
      <c r="F11073" s="5" t="s">
        <v>117</v>
      </c>
      <c r="G11073" s="2">
        <v>44443</v>
      </c>
      <c r="H11073" s="5">
        <v>0</v>
      </c>
      <c r="I11073" s="24">
        <f>VLOOKUP($E11073,Mapping!$A$2:$C$502,3,0)</f>
        <v>0</v>
      </c>
      <c r="J11073" s="24" t="str">
        <f>VLOOKUP($E11073,Mapping!$A$2:$C$502,2,0)</f>
        <v>Google Youtube</v>
      </c>
      <c r="K11073" s="24" t="str">
        <f>VLOOKUP(G11073,Mapping!$E$2:$F$246,2,0)</f>
        <v>S3</v>
      </c>
    </row>
    <row r="11074" spans="5:11" x14ac:dyDescent="0.25">
      <c r="E11074" s="5" t="s">
        <v>232</v>
      </c>
      <c r="F11074" s="5" t="s">
        <v>117</v>
      </c>
      <c r="G11074" s="2">
        <v>44443</v>
      </c>
      <c r="H11074" s="5">
        <v>0</v>
      </c>
      <c r="I11074" s="24" t="str">
        <f>VLOOKUP($E11074,Mapping!$A$2:$C$502,3,0)</f>
        <v>S1</v>
      </c>
      <c r="J11074" s="24" t="str">
        <f>VLOOKUP($E11074,Mapping!$A$2:$C$502,2,0)</f>
        <v>Google Youtube</v>
      </c>
      <c r="K11074" s="24" t="str">
        <f>VLOOKUP(G11074,Mapping!$E$2:$F$246,2,0)</f>
        <v>S3</v>
      </c>
    </row>
    <row r="11075" spans="5:11" x14ac:dyDescent="0.25">
      <c r="E11075" s="5" t="s">
        <v>73</v>
      </c>
      <c r="F11075" s="5" t="s">
        <v>117</v>
      </c>
      <c r="G11075" s="2">
        <v>44443</v>
      </c>
      <c r="H11075" s="5">
        <v>282876.95580592903</v>
      </c>
      <c r="I11075" s="24">
        <f>VLOOKUP($E11075,Mapping!$A$2:$C$502,3,0)</f>
        <v>0</v>
      </c>
      <c r="J11075" s="24">
        <f>VLOOKUP($E11075,Mapping!$A$2:$C$502,2,0)</f>
        <v>0</v>
      </c>
      <c r="K11075" s="24" t="str">
        <f>VLOOKUP(G11075,Mapping!$E$2:$F$246,2,0)</f>
        <v>S3</v>
      </c>
    </row>
    <row r="11076" spans="5:11" x14ac:dyDescent="0.25">
      <c r="E11076" s="5" t="s">
        <v>149</v>
      </c>
      <c r="F11076" s="5" t="s">
        <v>117</v>
      </c>
      <c r="G11076" s="2">
        <v>44443</v>
      </c>
      <c r="H11076" s="5">
        <v>0</v>
      </c>
      <c r="I11076" s="24">
        <f>VLOOKUP($E11076,Mapping!$A$2:$C$502,3,0)</f>
        <v>0</v>
      </c>
      <c r="J11076" s="24" t="str">
        <f>VLOOKUP($E11076,Mapping!$A$2:$C$502,2,0)</f>
        <v>Event After Effect</v>
      </c>
      <c r="K11076" s="24" t="str">
        <f>VLOOKUP(G11076,Mapping!$E$2:$F$246,2,0)</f>
        <v>S3</v>
      </c>
    </row>
    <row r="11077" spans="5:11" x14ac:dyDescent="0.25">
      <c r="E11077" s="5" t="s">
        <v>150</v>
      </c>
      <c r="F11077" s="5" t="s">
        <v>117</v>
      </c>
      <c r="G11077" s="2">
        <v>44443</v>
      </c>
      <c r="H11077" s="5">
        <v>0</v>
      </c>
      <c r="I11077" s="24">
        <f>VLOOKUP($E11077,Mapping!$A$2:$C$502,3,0)</f>
        <v>0</v>
      </c>
      <c r="J11077" s="24" t="str">
        <f>VLOOKUP($E11077,Mapping!$A$2:$C$502,2,0)</f>
        <v>Internal Event</v>
      </c>
      <c r="K11077" s="24" t="str">
        <f>VLOOKUP(G11077,Mapping!$E$2:$F$246,2,0)</f>
        <v>S3</v>
      </c>
    </row>
    <row r="11078" spans="5:11" x14ac:dyDescent="0.25">
      <c r="E11078" s="5" t="s">
        <v>151</v>
      </c>
      <c r="F11078" s="5" t="s">
        <v>117</v>
      </c>
      <c r="G11078" s="2">
        <v>44443</v>
      </c>
      <c r="H11078" s="5">
        <v>120510.342827314</v>
      </c>
      <c r="I11078" s="24">
        <f>VLOOKUP($E11078,Mapping!$A$2:$C$502,3,0)</f>
        <v>0</v>
      </c>
      <c r="J11078" s="24" t="str">
        <f>VLOOKUP($E11078,Mapping!$A$2:$C$502,2,0)</f>
        <v>Internal Event</v>
      </c>
      <c r="K11078" s="24" t="str">
        <f>VLOOKUP(G11078,Mapping!$E$2:$F$246,2,0)</f>
        <v>S3</v>
      </c>
    </row>
    <row r="11079" spans="5:11" x14ac:dyDescent="0.25">
      <c r="E11079" s="5" t="s">
        <v>152</v>
      </c>
      <c r="F11079" s="5" t="s">
        <v>117</v>
      </c>
      <c r="G11079" s="2">
        <v>44443</v>
      </c>
      <c r="H11079" s="5">
        <v>0</v>
      </c>
      <c r="I11079" s="24">
        <f>VLOOKUP($E11079,Mapping!$A$2:$C$502,3,0)</f>
        <v>0</v>
      </c>
      <c r="J11079" s="24" t="str">
        <f>VLOOKUP($E11079,Mapping!$A$2:$C$502,2,0)</f>
        <v>Internal Event</v>
      </c>
      <c r="K11079" s="24" t="str">
        <f>VLOOKUP(G11079,Mapping!$E$2:$F$246,2,0)</f>
        <v>S3</v>
      </c>
    </row>
    <row r="11080" spans="5:11" x14ac:dyDescent="0.25">
      <c r="E11080" s="5" t="s">
        <v>153</v>
      </c>
      <c r="F11080" s="5" t="s">
        <v>117</v>
      </c>
      <c r="G11080" s="2">
        <v>44443</v>
      </c>
      <c r="H11080" s="5">
        <v>0</v>
      </c>
      <c r="I11080" s="24">
        <f>VLOOKUP($E11080,Mapping!$A$2:$C$502,3,0)</f>
        <v>0</v>
      </c>
      <c r="J11080" s="24" t="str">
        <f>VLOOKUP($E11080,Mapping!$A$2:$C$502,2,0)</f>
        <v>Monday Effect</v>
      </c>
      <c r="K11080" s="24" t="str">
        <f>VLOOKUP(G11080,Mapping!$E$2:$F$246,2,0)</f>
        <v>S3</v>
      </c>
    </row>
    <row r="11081" spans="5:11" x14ac:dyDescent="0.25">
      <c r="E11081" s="5" t="s">
        <v>154</v>
      </c>
      <c r="F11081" s="5" t="s">
        <v>117</v>
      </c>
      <c r="G11081" s="2">
        <v>44443</v>
      </c>
      <c r="H11081" s="5">
        <v>0</v>
      </c>
      <c r="I11081" s="24">
        <f>VLOOKUP($E11081,Mapping!$A$2:$C$502,3,0)</f>
        <v>0</v>
      </c>
      <c r="J11081" s="24" t="str">
        <f>VLOOKUP($E11081,Mapping!$A$2:$C$502,2,0)</f>
        <v>New Content</v>
      </c>
      <c r="K11081" s="24" t="str">
        <f>VLOOKUP(G11081,Mapping!$E$2:$F$246,2,0)</f>
        <v>S3</v>
      </c>
    </row>
    <row r="11082" spans="5:11" x14ac:dyDescent="0.25">
      <c r="E11082" s="5" t="s">
        <v>155</v>
      </c>
      <c r="F11082" s="5" t="s">
        <v>117</v>
      </c>
      <c r="G11082" s="2">
        <v>44443</v>
      </c>
      <c r="H11082" s="5">
        <v>0</v>
      </c>
      <c r="I11082" s="24">
        <f>VLOOKUP($E11082,Mapping!$A$2:$C$502,3,0)</f>
        <v>0</v>
      </c>
      <c r="J11082" s="24" t="str">
        <f>VLOOKUP($E11082,Mapping!$A$2:$C$502,2,0)</f>
        <v>Internal Event</v>
      </c>
      <c r="K11082" s="24" t="str">
        <f>VLOOKUP(G11082,Mapping!$E$2:$F$246,2,0)</f>
        <v>S3</v>
      </c>
    </row>
    <row r="11083" spans="5:11" x14ac:dyDescent="0.25">
      <c r="E11083" s="5" t="s">
        <v>156</v>
      </c>
      <c r="F11083" s="5" t="s">
        <v>117</v>
      </c>
      <c r="G11083" s="2">
        <v>44443</v>
      </c>
      <c r="H11083" s="5">
        <v>0</v>
      </c>
      <c r="I11083" s="24">
        <f>VLOOKUP($E11083,Mapping!$A$2:$C$502,3,0)</f>
        <v>0</v>
      </c>
      <c r="J11083" s="24" t="str">
        <f>VLOOKUP($E11083,Mapping!$A$2:$C$502,2,0)</f>
        <v>Internal Event</v>
      </c>
      <c r="K11083" s="24" t="str">
        <f>VLOOKUP(G11083,Mapping!$E$2:$F$246,2,0)</f>
        <v>S3</v>
      </c>
    </row>
    <row r="11084" spans="5:11" x14ac:dyDescent="0.25">
      <c r="E11084" s="5" t="s">
        <v>233</v>
      </c>
      <c r="F11084" s="5" t="s">
        <v>117</v>
      </c>
      <c r="G11084" s="2">
        <v>44443</v>
      </c>
      <c r="H11084" s="5">
        <v>0</v>
      </c>
      <c r="I11084" s="24" t="str">
        <f>VLOOKUP($E11084,Mapping!$A$2:$C$502,3,0)</f>
        <v>S2</v>
      </c>
      <c r="J11084" s="24" t="str">
        <f>VLOOKUP($E11084,Mapping!$A$2:$C$502,2,0)</f>
        <v>Reddit</v>
      </c>
      <c r="K11084" s="24" t="str">
        <f>VLOOKUP(G11084,Mapping!$E$2:$F$246,2,0)</f>
        <v>S3</v>
      </c>
    </row>
    <row r="11085" spans="5:11" x14ac:dyDescent="0.25">
      <c r="E11085" s="5" t="s">
        <v>158</v>
      </c>
      <c r="F11085" s="5" t="s">
        <v>117</v>
      </c>
      <c r="G11085" s="2">
        <v>44443</v>
      </c>
      <c r="H11085" s="5">
        <v>0</v>
      </c>
      <c r="I11085" s="24">
        <f>VLOOKUP($E11085,Mapping!$A$2:$C$502,3,0)</f>
        <v>0</v>
      </c>
      <c r="J11085" s="24" t="str">
        <f>VLOOKUP($E11085,Mapping!$A$2:$C$502,2,0)</f>
        <v>Internal Event</v>
      </c>
      <c r="K11085" s="24" t="str">
        <f>VLOOKUP(G11085,Mapping!$E$2:$F$246,2,0)</f>
        <v>S3</v>
      </c>
    </row>
    <row r="11086" spans="5:11" x14ac:dyDescent="0.25">
      <c r="E11086" s="5" t="s">
        <v>159</v>
      </c>
      <c r="F11086" s="5" t="s">
        <v>117</v>
      </c>
      <c r="G11086" s="2">
        <v>44443</v>
      </c>
      <c r="H11086" s="5">
        <v>0</v>
      </c>
      <c r="I11086" s="24">
        <f>VLOOKUP($E11086,Mapping!$A$2:$C$502,3,0)</f>
        <v>0</v>
      </c>
      <c r="J11086" s="24" t="str">
        <f>VLOOKUP($E11086,Mapping!$A$2:$C$502,2,0)</f>
        <v>Event After Effect</v>
      </c>
      <c r="K11086" s="24" t="str">
        <f>VLOOKUP(G11086,Mapping!$E$2:$F$246,2,0)</f>
        <v>S3</v>
      </c>
    </row>
    <row r="11087" spans="5:11" x14ac:dyDescent="0.25">
      <c r="E11087" s="5" t="s">
        <v>160</v>
      </c>
      <c r="F11087" s="5" t="s">
        <v>117</v>
      </c>
      <c r="G11087" s="2">
        <v>44443</v>
      </c>
      <c r="H11087" s="5">
        <v>0</v>
      </c>
      <c r="I11087" s="24">
        <f>VLOOKUP($E11087,Mapping!$A$2:$C$502,3,0)</f>
        <v>0</v>
      </c>
      <c r="J11087" s="24" t="str">
        <f>VLOOKUP($E11087,Mapping!$A$2:$C$502,2,0)</f>
        <v>Event After Effect</v>
      </c>
      <c r="K11087" s="24" t="str">
        <f>VLOOKUP(G11087,Mapping!$E$2:$F$246,2,0)</f>
        <v>S3</v>
      </c>
    </row>
    <row r="11088" spans="5:11" x14ac:dyDescent="0.25">
      <c r="E11088" s="5" t="s">
        <v>161</v>
      </c>
      <c r="F11088" s="5" t="s">
        <v>117</v>
      </c>
      <c r="G11088" s="2">
        <v>44443</v>
      </c>
      <c r="H11088" s="5">
        <v>0</v>
      </c>
      <c r="I11088" s="24">
        <f>VLOOKUP($E11088,Mapping!$A$2:$C$502,3,0)</f>
        <v>0</v>
      </c>
      <c r="J11088" s="24" t="str">
        <f>VLOOKUP($E11088,Mapping!$A$2:$C$502,2,0)</f>
        <v>Internal Event</v>
      </c>
      <c r="K11088" s="24" t="str">
        <f>VLOOKUP(G11088,Mapping!$E$2:$F$246,2,0)</f>
        <v>S3</v>
      </c>
    </row>
    <row r="11089" spans="5:11" x14ac:dyDescent="0.25">
      <c r="E11089" s="5" t="s">
        <v>162</v>
      </c>
      <c r="F11089" s="5" t="s">
        <v>117</v>
      </c>
      <c r="G11089" s="2">
        <v>44443</v>
      </c>
      <c r="H11089" s="5">
        <v>0</v>
      </c>
      <c r="I11089" s="24">
        <f>VLOOKUP($E11089,Mapping!$A$2:$C$502,3,0)</f>
        <v>0</v>
      </c>
      <c r="J11089" s="24" t="str">
        <f>VLOOKUP($E11089,Mapping!$A$2:$C$502,2,0)</f>
        <v>Tuesday Effect</v>
      </c>
      <c r="K11089" s="24" t="str">
        <f>VLOOKUP(G11089,Mapping!$E$2:$F$246,2,0)</f>
        <v>S3</v>
      </c>
    </row>
    <row r="11090" spans="5:11" x14ac:dyDescent="0.25">
      <c r="E11090" s="5" t="s">
        <v>222</v>
      </c>
      <c r="F11090" s="5" t="s">
        <v>117</v>
      </c>
      <c r="G11090" s="2">
        <v>44443</v>
      </c>
      <c r="H11090" s="5">
        <v>0</v>
      </c>
      <c r="I11090" s="24" t="str">
        <f>VLOOKUP($E11090,Mapping!$A$2:$C$502,3,0)</f>
        <v>Pre</v>
      </c>
      <c r="J11090" s="24" t="str">
        <f>VLOOKUP($E11090,Mapping!$A$2:$C$502,2,0)</f>
        <v>Unity</v>
      </c>
      <c r="K11090" s="24" t="str">
        <f>VLOOKUP(G11090,Mapping!$E$2:$F$246,2,0)</f>
        <v>S3</v>
      </c>
    </row>
    <row r="11091" spans="5:11" x14ac:dyDescent="0.25">
      <c r="E11091" s="5" t="s">
        <v>234</v>
      </c>
      <c r="F11091" s="5" t="s">
        <v>117</v>
      </c>
      <c r="G11091" s="2">
        <v>44443</v>
      </c>
      <c r="H11091" s="5">
        <v>0</v>
      </c>
      <c r="I11091" s="24" t="str">
        <f>VLOOKUP($E11091,Mapping!$A$2:$C$502,3,0)</f>
        <v>S1</v>
      </c>
      <c r="J11091" s="24" t="str">
        <f>VLOOKUP($E11091,Mapping!$A$2:$C$502,2,0)</f>
        <v>Unity</v>
      </c>
      <c r="K11091" s="24" t="str">
        <f>VLOOKUP(G11091,Mapping!$E$2:$F$246,2,0)</f>
        <v>S3</v>
      </c>
    </row>
    <row r="11092" spans="5:11" x14ac:dyDescent="0.25">
      <c r="E11092" s="5" t="s">
        <v>235</v>
      </c>
      <c r="F11092" s="5" t="s">
        <v>117</v>
      </c>
      <c r="G11092" s="2">
        <v>44443</v>
      </c>
      <c r="H11092" s="5">
        <v>583.89945539810606</v>
      </c>
      <c r="I11092" s="24" t="str">
        <f>VLOOKUP($E11092,Mapping!$A$2:$C$502,3,0)</f>
        <v>S2</v>
      </c>
      <c r="J11092" s="24" t="str">
        <f>VLOOKUP($E11092,Mapping!$A$2:$C$502,2,0)</f>
        <v>Unity</v>
      </c>
      <c r="K11092" s="24" t="str">
        <f>VLOOKUP(G11092,Mapping!$E$2:$F$246,2,0)</f>
        <v>S3</v>
      </c>
    </row>
    <row r="11093" spans="5:11" x14ac:dyDescent="0.25">
      <c r="E11093" s="5" t="s">
        <v>247</v>
      </c>
      <c r="F11093" s="5" t="s">
        <v>117</v>
      </c>
      <c r="G11093" s="2">
        <v>44443</v>
      </c>
      <c r="H11093" s="5">
        <v>533.91262868071306</v>
      </c>
      <c r="I11093" s="24" t="str">
        <f>VLOOKUP($E11093,Mapping!$A$2:$C$502,3,0)</f>
        <v>S3</v>
      </c>
      <c r="J11093" s="24" t="str">
        <f>VLOOKUP($E11093,Mapping!$A$2:$C$502,2,0)</f>
        <v>Unity</v>
      </c>
      <c r="K11093" s="24" t="str">
        <f>VLOOKUP(G11093,Mapping!$E$2:$F$246,2,0)</f>
        <v>S3</v>
      </c>
    </row>
    <row r="11094" spans="5:11" x14ac:dyDescent="0.25">
      <c r="E11094" s="5" t="s">
        <v>200</v>
      </c>
      <c r="F11094" s="5" t="s">
        <v>117</v>
      </c>
      <c r="G11094" s="2">
        <v>44444</v>
      </c>
      <c r="H11094" s="5">
        <v>635.80903136994095</v>
      </c>
      <c r="I11094" s="24">
        <f>VLOOKUP($E11094,Mapping!$A$2:$C$502,3,0)</f>
        <v>0</v>
      </c>
      <c r="J11094" s="24" t="str">
        <f>VLOOKUP($E11094,Mapping!$A$2:$C$502,2,0)</f>
        <v>Apple Search</v>
      </c>
      <c r="K11094" s="24" t="str">
        <f>VLOOKUP(G11094,Mapping!$E$2:$F$246,2,0)</f>
        <v>S3</v>
      </c>
    </row>
    <row r="11095" spans="5:11" x14ac:dyDescent="0.25">
      <c r="E11095" s="5" t="s">
        <v>227</v>
      </c>
      <c r="F11095" s="5" t="s">
        <v>117</v>
      </c>
      <c r="G11095" s="2">
        <v>44444</v>
      </c>
      <c r="H11095" s="5">
        <v>16171.422323652199</v>
      </c>
      <c r="I11095" s="24">
        <f>VLOOKUP($E11095,Mapping!$A$2:$C$502,3,0)</f>
        <v>0</v>
      </c>
      <c r="J11095" s="24" t="str">
        <f>VLOOKUP($E11095,Mapping!$A$2:$C$502,2,0)</f>
        <v>Applovin Rewarded</v>
      </c>
      <c r="K11095" s="24" t="str">
        <f>VLOOKUP(G11095,Mapping!$E$2:$F$246,2,0)</f>
        <v>S3</v>
      </c>
    </row>
    <row r="11096" spans="5:11" x14ac:dyDescent="0.25">
      <c r="E11096" s="5" t="s">
        <v>201</v>
      </c>
      <c r="F11096" s="5" t="s">
        <v>117</v>
      </c>
      <c r="G11096" s="2">
        <v>44444</v>
      </c>
      <c r="H11096" s="5">
        <v>5444.1999907497802</v>
      </c>
      <c r="I11096" s="24">
        <f>VLOOKUP($E11096,Mapping!$A$2:$C$502,3,0)</f>
        <v>0</v>
      </c>
      <c r="J11096" s="24" t="str">
        <f>VLOOKUP($E11096,Mapping!$A$2:$C$502,2,0)</f>
        <v>Applovin Video</v>
      </c>
      <c r="K11096" s="24" t="str">
        <f>VLOOKUP(G11096,Mapping!$E$2:$F$246,2,0)</f>
        <v>S3</v>
      </c>
    </row>
    <row r="11097" spans="5:11" x14ac:dyDescent="0.25">
      <c r="E11097" s="5" t="s">
        <v>143</v>
      </c>
      <c r="F11097" s="5" t="s">
        <v>117</v>
      </c>
      <c r="G11097" s="2">
        <v>44444</v>
      </c>
      <c r="H11097" s="5">
        <v>0</v>
      </c>
      <c r="I11097" s="24">
        <f>VLOOKUP($E11097,Mapping!$A$2:$C$502,3,0)</f>
        <v>0</v>
      </c>
      <c r="J11097" s="24" t="str">
        <f>VLOOKUP($E11097,Mapping!$A$2:$C$502,2,0)</f>
        <v>Bug Fix</v>
      </c>
      <c r="K11097" s="24" t="str">
        <f>VLOOKUP(G11097,Mapping!$E$2:$F$246,2,0)</f>
        <v>S3</v>
      </c>
    </row>
    <row r="11098" spans="5:11" x14ac:dyDescent="0.25">
      <c r="E11098" s="5" t="s">
        <v>144</v>
      </c>
      <c r="F11098" s="5" t="s">
        <v>117</v>
      </c>
      <c r="G11098" s="2">
        <v>44444</v>
      </c>
      <c r="H11098" s="5">
        <v>0</v>
      </c>
      <c r="I11098" s="24">
        <f>VLOOKUP($E11098,Mapping!$A$2:$C$502,3,0)</f>
        <v>0</v>
      </c>
      <c r="J11098" s="24" t="str">
        <f>VLOOKUP($E11098,Mapping!$A$2:$C$502,2,0)</f>
        <v>Bug Fix</v>
      </c>
      <c r="K11098" s="24" t="str">
        <f>VLOOKUP(G11098,Mapping!$E$2:$F$246,2,0)</f>
        <v>S3</v>
      </c>
    </row>
    <row r="11099" spans="5:11" x14ac:dyDescent="0.25">
      <c r="E11099" s="5" t="s">
        <v>226</v>
      </c>
      <c r="F11099" s="5" t="s">
        <v>117</v>
      </c>
      <c r="G11099" s="2">
        <v>44444</v>
      </c>
      <c r="H11099" s="5">
        <v>0</v>
      </c>
      <c r="I11099" s="24">
        <f>VLOOKUP($E11099,Mapping!$A$2:$C$502,3,0)</f>
        <v>0</v>
      </c>
      <c r="J11099" s="24" t="str">
        <f>VLOOKUP($E11099,Mapping!$A$2:$C$502,2,0)</f>
        <v>Bug Fix</v>
      </c>
      <c r="K11099" s="24" t="str">
        <f>VLOOKUP(G11099,Mapping!$E$2:$F$246,2,0)</f>
        <v>S3</v>
      </c>
    </row>
    <row r="11100" spans="5:11" x14ac:dyDescent="0.25">
      <c r="E11100" s="5" t="s">
        <v>146</v>
      </c>
      <c r="F11100" s="5" t="s">
        <v>117</v>
      </c>
      <c r="G11100" s="2">
        <v>44444</v>
      </c>
      <c r="H11100" s="5">
        <v>0</v>
      </c>
      <c r="I11100" s="24">
        <f>VLOOKUP($E11100,Mapping!$A$2:$C$502,3,0)</f>
        <v>0</v>
      </c>
      <c r="J11100" s="24" t="str">
        <f>VLOOKUP($E11100,Mapping!$A$2:$C$502,2,0)</f>
        <v>Event After Effect</v>
      </c>
      <c r="K11100" s="24" t="str">
        <f>VLOOKUP(G11100,Mapping!$E$2:$F$246,2,0)</f>
        <v>S3</v>
      </c>
    </row>
    <row r="11101" spans="5:11" x14ac:dyDescent="0.25">
      <c r="E11101" s="5" t="s">
        <v>228</v>
      </c>
      <c r="F11101" s="5" t="s">
        <v>117</v>
      </c>
      <c r="G11101" s="2">
        <v>44444</v>
      </c>
      <c r="H11101" s="5">
        <v>623.02367451347595</v>
      </c>
      <c r="I11101" s="24">
        <f>VLOOKUP($E11101,Mapping!$A$2:$C$502,3,0)</f>
        <v>0</v>
      </c>
      <c r="J11101" s="24" t="str">
        <f>VLOOKUP($E11101,Mapping!$A$2:$C$502,2,0)</f>
        <v>Bytedance Global</v>
      </c>
      <c r="K11101" s="24" t="str">
        <f>VLOOKUP(G11101,Mapping!$E$2:$F$246,2,0)</f>
        <v>S3</v>
      </c>
    </row>
    <row r="11102" spans="5:11" x14ac:dyDescent="0.25">
      <c r="E11102" s="5" t="s">
        <v>180</v>
      </c>
      <c r="F11102" s="5" t="s">
        <v>117</v>
      </c>
      <c r="G11102" s="2">
        <v>44444</v>
      </c>
      <c r="H11102" s="5">
        <v>-14188.415523551101</v>
      </c>
      <c r="I11102" s="24">
        <f>VLOOKUP($E11102,Mapping!$A$2:$C$502,3,0)</f>
        <v>0</v>
      </c>
      <c r="J11102" s="24" t="str">
        <f>VLOOKUP($E11102,Mapping!$A$2:$C$502,2,0)</f>
        <v>Lords Mobile</v>
      </c>
      <c r="K11102" s="24" t="str">
        <f>VLOOKUP(G11102,Mapping!$E$2:$F$246,2,0)</f>
        <v>S3</v>
      </c>
    </row>
    <row r="11103" spans="5:11" x14ac:dyDescent="0.25">
      <c r="E11103" s="5" t="s">
        <v>181</v>
      </c>
      <c r="F11103" s="5" t="s">
        <v>117</v>
      </c>
      <c r="G11103" s="2">
        <v>44444</v>
      </c>
      <c r="H11103" s="5">
        <v>-3709.6463472097298</v>
      </c>
      <c r="I11103" s="24">
        <f>VLOOKUP($E11103,Mapping!$A$2:$C$502,3,0)</f>
        <v>0</v>
      </c>
      <c r="J11103" s="24" t="str">
        <f>VLOOKUP($E11103,Mapping!$A$2:$C$502,2,0)</f>
        <v>Rise of Kingdom</v>
      </c>
      <c r="K11103" s="24" t="str">
        <f>VLOOKUP(G11103,Mapping!$E$2:$F$246,2,0)</f>
        <v>S3</v>
      </c>
    </row>
    <row r="11104" spans="5:11" x14ac:dyDescent="0.25">
      <c r="E11104" s="5" t="s">
        <v>182</v>
      </c>
      <c r="F11104" s="5" t="s">
        <v>117</v>
      </c>
      <c r="G11104" s="2">
        <v>44444</v>
      </c>
      <c r="H11104" s="5">
        <v>-6233.5328637449302</v>
      </c>
      <c r="I11104" s="24">
        <f>VLOOKUP($E11104,Mapping!$A$2:$C$502,3,0)</f>
        <v>0</v>
      </c>
      <c r="J11104" s="24" t="str">
        <f>VLOOKUP($E11104,Mapping!$A$2:$C$502,2,0)</f>
        <v>West Game</v>
      </c>
      <c r="K11104" s="24" t="str">
        <f>VLOOKUP(G11104,Mapping!$E$2:$F$246,2,0)</f>
        <v>S3</v>
      </c>
    </row>
    <row r="11105" spans="5:11" x14ac:dyDescent="0.25">
      <c r="E11105" s="5" t="s">
        <v>148</v>
      </c>
      <c r="F11105" s="5" t="s">
        <v>117</v>
      </c>
      <c r="G11105" s="2">
        <v>44444</v>
      </c>
      <c r="H11105" s="5">
        <v>0</v>
      </c>
      <c r="I11105" s="24">
        <f>VLOOKUP($E11105,Mapping!$A$2:$C$502,3,0)</f>
        <v>0</v>
      </c>
      <c r="J11105" s="24" t="str">
        <f>VLOOKUP($E11105,Mapping!$A$2:$C$502,2,0)</f>
        <v>Event After Effect</v>
      </c>
      <c r="K11105" s="24" t="str">
        <f>VLOOKUP(G11105,Mapping!$E$2:$F$246,2,0)</f>
        <v>S3</v>
      </c>
    </row>
    <row r="11106" spans="5:11" x14ac:dyDescent="0.25">
      <c r="E11106" s="5" t="s">
        <v>202</v>
      </c>
      <c r="F11106" s="5" t="s">
        <v>117</v>
      </c>
      <c r="G11106" s="2">
        <v>44444</v>
      </c>
      <c r="H11106" s="5">
        <v>0</v>
      </c>
      <c r="I11106" s="24" t="str">
        <f>VLOOKUP($E11106,Mapping!$A$2:$C$502,3,0)</f>
        <v>S1</v>
      </c>
      <c r="J11106" s="24" t="str">
        <f>VLOOKUP($E11106,Mapping!$A$2:$C$502,2,0)</f>
        <v>Facebook AEO AAA</v>
      </c>
      <c r="K11106" s="24" t="str">
        <f>VLOOKUP(G11106,Mapping!$E$2:$F$246,2,0)</f>
        <v>S3</v>
      </c>
    </row>
    <row r="11107" spans="5:11" x14ac:dyDescent="0.25">
      <c r="E11107" s="5" t="s">
        <v>203</v>
      </c>
      <c r="F11107" s="5" t="s">
        <v>117</v>
      </c>
      <c r="G11107" s="2">
        <v>44444</v>
      </c>
      <c r="H11107" s="5">
        <v>332.98727786691597</v>
      </c>
      <c r="I11107" s="24" t="str">
        <f>VLOOKUP($E11107,Mapping!$A$2:$C$502,3,0)</f>
        <v>S2</v>
      </c>
      <c r="J11107" s="24" t="str">
        <f>VLOOKUP($E11107,Mapping!$A$2:$C$502,2,0)</f>
        <v>Facebook AEO AAA</v>
      </c>
      <c r="K11107" s="24" t="str">
        <f>VLOOKUP(G11107,Mapping!$E$2:$F$246,2,0)</f>
        <v>S3</v>
      </c>
    </row>
    <row r="11108" spans="5:11" x14ac:dyDescent="0.25">
      <c r="E11108" s="5" t="s">
        <v>243</v>
      </c>
      <c r="F11108" s="5" t="s">
        <v>117</v>
      </c>
      <c r="G11108" s="2">
        <v>44444</v>
      </c>
      <c r="H11108" s="5">
        <v>62.559820156887596</v>
      </c>
      <c r="I11108" s="24" t="str">
        <f>VLOOKUP($E11108,Mapping!$A$2:$C$502,3,0)</f>
        <v>S3</v>
      </c>
      <c r="J11108" s="24" t="str">
        <f>VLOOKUP($E11108,Mapping!$A$2:$C$502,2,0)</f>
        <v>Facebook AEO AAA</v>
      </c>
      <c r="K11108" s="24" t="str">
        <f>VLOOKUP(G11108,Mapping!$E$2:$F$246,2,0)</f>
        <v>S3</v>
      </c>
    </row>
    <row r="11109" spans="5:11" x14ac:dyDescent="0.25">
      <c r="E11109" s="5" t="s">
        <v>204</v>
      </c>
      <c r="F11109" s="5" t="s">
        <v>117</v>
      </c>
      <c r="G11109" s="2">
        <v>44444</v>
      </c>
      <c r="H11109" s="5">
        <v>0</v>
      </c>
      <c r="I11109" s="24" t="str">
        <f>VLOOKUP($E11109,Mapping!$A$2:$C$502,3,0)</f>
        <v>Pre</v>
      </c>
      <c r="J11109" s="24" t="str">
        <f>VLOOKUP($E11109,Mapping!$A$2:$C$502,2,0)</f>
        <v>Facebook AEO AAA</v>
      </c>
      <c r="K11109" s="24" t="str">
        <f>VLOOKUP(G11109,Mapping!$E$2:$F$246,2,0)</f>
        <v>S3</v>
      </c>
    </row>
    <row r="11110" spans="5:11" x14ac:dyDescent="0.25">
      <c r="E11110" s="5" t="s">
        <v>205</v>
      </c>
      <c r="F11110" s="5" t="s">
        <v>117</v>
      </c>
      <c r="G11110" s="2">
        <v>44444</v>
      </c>
      <c r="H11110" s="5">
        <v>0</v>
      </c>
      <c r="I11110" s="24" t="str">
        <f>VLOOKUP($E11110,Mapping!$A$2:$C$502,3,0)</f>
        <v>S1</v>
      </c>
      <c r="J11110" s="24" t="str">
        <f>VLOOKUP($E11110,Mapping!$A$2:$C$502,2,0)</f>
        <v>Facebook AEO BAU</v>
      </c>
      <c r="K11110" s="24" t="str">
        <f>VLOOKUP(G11110,Mapping!$E$2:$F$246,2,0)</f>
        <v>S3</v>
      </c>
    </row>
    <row r="11111" spans="5:11" x14ac:dyDescent="0.25">
      <c r="E11111" s="5" t="s">
        <v>206</v>
      </c>
      <c r="F11111" s="5" t="s">
        <v>117</v>
      </c>
      <c r="G11111" s="2">
        <v>44444</v>
      </c>
      <c r="H11111" s="5">
        <v>3281.4549031808601</v>
      </c>
      <c r="I11111" s="24" t="str">
        <f>VLOOKUP($E11111,Mapping!$A$2:$C$502,3,0)</f>
        <v>S2</v>
      </c>
      <c r="J11111" s="24" t="str">
        <f>VLOOKUP($E11111,Mapping!$A$2:$C$502,2,0)</f>
        <v>Facebook AEO BAU</v>
      </c>
      <c r="K11111" s="24" t="str">
        <f>VLOOKUP(G11111,Mapping!$E$2:$F$246,2,0)</f>
        <v>S3</v>
      </c>
    </row>
    <row r="11112" spans="5:11" x14ac:dyDescent="0.25">
      <c r="E11112" s="5" t="s">
        <v>244</v>
      </c>
      <c r="F11112" s="5" t="s">
        <v>117</v>
      </c>
      <c r="G11112" s="2">
        <v>44444</v>
      </c>
      <c r="H11112" s="5">
        <v>1.8469155271199401E-2</v>
      </c>
      <c r="I11112" s="24" t="str">
        <f>VLOOKUP($E11112,Mapping!$A$2:$C$502,3,0)</f>
        <v>S3</v>
      </c>
      <c r="J11112" s="24" t="str">
        <f>VLOOKUP($E11112,Mapping!$A$2:$C$502,2,0)</f>
        <v>Facebook AEO BAU</v>
      </c>
      <c r="K11112" s="24" t="str">
        <f>VLOOKUP(G11112,Mapping!$E$2:$F$246,2,0)</f>
        <v>S3</v>
      </c>
    </row>
    <row r="11113" spans="5:11" x14ac:dyDescent="0.25">
      <c r="E11113" s="5" t="s">
        <v>207</v>
      </c>
      <c r="F11113" s="5" t="s">
        <v>117</v>
      </c>
      <c r="G11113" s="2">
        <v>44444</v>
      </c>
      <c r="H11113" s="5">
        <v>0</v>
      </c>
      <c r="I11113" s="24" t="str">
        <f>VLOOKUP($E11113,Mapping!$A$2:$C$502,3,0)</f>
        <v>Pre</v>
      </c>
      <c r="J11113" s="24" t="str">
        <f>VLOOKUP($E11113,Mapping!$A$2:$C$502,2,0)</f>
        <v>Facebook AEO BAU</v>
      </c>
      <c r="K11113" s="24" t="str">
        <f>VLOOKUP(G11113,Mapping!$E$2:$F$246,2,0)</f>
        <v>S3</v>
      </c>
    </row>
    <row r="11114" spans="5:11" x14ac:dyDescent="0.25">
      <c r="E11114" s="5" t="s">
        <v>208</v>
      </c>
      <c r="F11114" s="5" t="s">
        <v>117</v>
      </c>
      <c r="G11114" s="2">
        <v>44444</v>
      </c>
      <c r="H11114" s="5">
        <v>0</v>
      </c>
      <c r="I11114" s="24" t="str">
        <f>VLOOKUP($E11114,Mapping!$A$2:$C$502,3,0)</f>
        <v>Pre</v>
      </c>
      <c r="J11114" s="24" t="str">
        <f>VLOOKUP($E11114,Mapping!$A$2:$C$502,2,0)</f>
        <v>Facebook VO AAA</v>
      </c>
      <c r="K11114" s="24" t="str">
        <f>VLOOKUP(G11114,Mapping!$E$2:$F$246,2,0)</f>
        <v>S3</v>
      </c>
    </row>
    <row r="11115" spans="5:11" x14ac:dyDescent="0.25">
      <c r="E11115" s="5" t="s">
        <v>209</v>
      </c>
      <c r="F11115" s="5" t="s">
        <v>117</v>
      </c>
      <c r="G11115" s="2">
        <v>44444</v>
      </c>
      <c r="H11115" s="5">
        <v>0</v>
      </c>
      <c r="I11115" s="24" t="str">
        <f>VLOOKUP($E11115,Mapping!$A$2:$C$502,3,0)</f>
        <v>S1</v>
      </c>
      <c r="J11115" s="24" t="str">
        <f>VLOOKUP($E11115,Mapping!$A$2:$C$502,2,0)</f>
        <v>Facebook VO AAA</v>
      </c>
      <c r="K11115" s="24" t="str">
        <f>VLOOKUP(G11115,Mapping!$E$2:$F$246,2,0)</f>
        <v>S3</v>
      </c>
    </row>
    <row r="11116" spans="5:11" x14ac:dyDescent="0.25">
      <c r="E11116" s="5" t="s">
        <v>210</v>
      </c>
      <c r="F11116" s="5" t="s">
        <v>117</v>
      </c>
      <c r="G11116" s="2">
        <v>44444</v>
      </c>
      <c r="H11116" s="5">
        <v>0</v>
      </c>
      <c r="I11116" s="24" t="str">
        <f>VLOOKUP($E11116,Mapping!$A$2:$C$502,3,0)</f>
        <v>S2</v>
      </c>
      <c r="J11116" s="24" t="str">
        <f>VLOOKUP($E11116,Mapping!$A$2:$C$502,2,0)</f>
        <v>Facebook VO AAA</v>
      </c>
      <c r="K11116" s="24" t="str">
        <f>VLOOKUP(G11116,Mapping!$E$2:$F$246,2,0)</f>
        <v>S3</v>
      </c>
    </row>
    <row r="11117" spans="5:11" x14ac:dyDescent="0.25">
      <c r="E11117" s="5" t="s">
        <v>245</v>
      </c>
      <c r="F11117" s="5" t="s">
        <v>117</v>
      </c>
      <c r="G11117" s="2">
        <v>44444</v>
      </c>
      <c r="H11117" s="5">
        <v>1.8557315887216399E-2</v>
      </c>
      <c r="I11117" s="24" t="str">
        <f>VLOOKUP($E11117,Mapping!$A$2:$C$502,3,0)</f>
        <v>S3</v>
      </c>
      <c r="J11117" s="24" t="str">
        <f>VLOOKUP($E11117,Mapping!$A$2:$C$502,2,0)</f>
        <v>Facebook VO AAA</v>
      </c>
      <c r="K11117" s="24" t="str">
        <f>VLOOKUP(G11117,Mapping!$E$2:$F$246,2,0)</f>
        <v>S3</v>
      </c>
    </row>
    <row r="11118" spans="5:11" x14ac:dyDescent="0.25">
      <c r="E11118" s="5" t="s">
        <v>211</v>
      </c>
      <c r="F11118" s="5" t="s">
        <v>117</v>
      </c>
      <c r="G11118" s="2">
        <v>44444</v>
      </c>
      <c r="H11118" s="5">
        <v>0</v>
      </c>
      <c r="I11118" s="24" t="str">
        <f>VLOOKUP($E11118,Mapping!$A$2:$C$502,3,0)</f>
        <v>Pre</v>
      </c>
      <c r="J11118" s="24" t="str">
        <f>VLOOKUP($E11118,Mapping!$A$2:$C$502,2,0)</f>
        <v>Facebook VO BAU</v>
      </c>
      <c r="K11118" s="24" t="str">
        <f>VLOOKUP(G11118,Mapping!$E$2:$F$246,2,0)</f>
        <v>S3</v>
      </c>
    </row>
    <row r="11119" spans="5:11" x14ac:dyDescent="0.25">
      <c r="E11119" s="5" t="s">
        <v>212</v>
      </c>
      <c r="F11119" s="5" t="s">
        <v>117</v>
      </c>
      <c r="G11119" s="2">
        <v>44444</v>
      </c>
      <c r="H11119" s="5">
        <v>0</v>
      </c>
      <c r="I11119" s="24" t="str">
        <f>VLOOKUP($E11119,Mapping!$A$2:$C$502,3,0)</f>
        <v>S1</v>
      </c>
      <c r="J11119" s="24" t="str">
        <f>VLOOKUP($E11119,Mapping!$A$2:$C$502,2,0)</f>
        <v>Facebook VO BAU</v>
      </c>
      <c r="K11119" s="24" t="str">
        <f>VLOOKUP(G11119,Mapping!$E$2:$F$246,2,0)</f>
        <v>S3</v>
      </c>
    </row>
    <row r="11120" spans="5:11" x14ac:dyDescent="0.25">
      <c r="E11120" s="5" t="s">
        <v>213</v>
      </c>
      <c r="F11120" s="5" t="s">
        <v>117</v>
      </c>
      <c r="G11120" s="2">
        <v>44444</v>
      </c>
      <c r="H11120" s="5">
        <v>386.11078593366199</v>
      </c>
      <c r="I11120" s="24" t="str">
        <f>VLOOKUP($E11120,Mapping!$A$2:$C$502,3,0)</f>
        <v>S2</v>
      </c>
      <c r="J11120" s="24" t="str">
        <f>VLOOKUP($E11120,Mapping!$A$2:$C$502,2,0)</f>
        <v>Facebook VO BAU</v>
      </c>
      <c r="K11120" s="24" t="str">
        <f>VLOOKUP(G11120,Mapping!$E$2:$F$246,2,0)</f>
        <v>S3</v>
      </c>
    </row>
    <row r="11121" spans="5:11" x14ac:dyDescent="0.25">
      <c r="E11121" s="5" t="s">
        <v>246</v>
      </c>
      <c r="F11121" s="5" t="s">
        <v>117</v>
      </c>
      <c r="G11121" s="2">
        <v>44444</v>
      </c>
      <c r="H11121" s="5">
        <v>2.1801807781828698E-2</v>
      </c>
      <c r="I11121" s="24" t="str">
        <f>VLOOKUP($E11121,Mapping!$A$2:$C$502,3,0)</f>
        <v>S3</v>
      </c>
      <c r="J11121" s="24" t="str">
        <f>VLOOKUP($E11121,Mapping!$A$2:$C$502,2,0)</f>
        <v>Facebook VO BAU</v>
      </c>
      <c r="K11121" s="24" t="str">
        <f>VLOOKUP(G11121,Mapping!$E$2:$F$246,2,0)</f>
        <v>S3</v>
      </c>
    </row>
    <row r="11122" spans="5:11" x14ac:dyDescent="0.25">
      <c r="E11122" s="5" t="s">
        <v>214</v>
      </c>
      <c r="F11122" s="5" t="s">
        <v>117</v>
      </c>
      <c r="G11122" s="2">
        <v>44444</v>
      </c>
      <c r="H11122" s="5">
        <v>0</v>
      </c>
      <c r="I11122" s="24" t="str">
        <f>VLOOKUP($E11122,Mapping!$A$2:$C$502,3,0)</f>
        <v>Pre</v>
      </c>
      <c r="J11122" s="24" t="str">
        <f>VLOOKUP($E11122,Mapping!$A$2:$C$502,2,0)</f>
        <v>Facebook VO Dynamic</v>
      </c>
      <c r="K11122" s="24" t="str">
        <f>VLOOKUP(G11122,Mapping!$E$2:$F$246,2,0)</f>
        <v>S3</v>
      </c>
    </row>
    <row r="11123" spans="5:11" x14ac:dyDescent="0.25">
      <c r="E11123" s="5" t="s">
        <v>215</v>
      </c>
      <c r="F11123" s="5" t="s">
        <v>117</v>
      </c>
      <c r="G11123" s="2">
        <v>44444</v>
      </c>
      <c r="H11123" s="5">
        <v>0</v>
      </c>
      <c r="I11123" s="24" t="str">
        <f>VLOOKUP($E11123,Mapping!$A$2:$C$502,3,0)</f>
        <v>S1</v>
      </c>
      <c r="J11123" s="24" t="str">
        <f>VLOOKUP($E11123,Mapping!$A$2:$C$502,2,0)</f>
        <v>Facebook VO Dynamic</v>
      </c>
      <c r="K11123" s="24" t="str">
        <f>VLOOKUP(G11123,Mapping!$E$2:$F$246,2,0)</f>
        <v>S3</v>
      </c>
    </row>
    <row r="11124" spans="5:11" x14ac:dyDescent="0.25">
      <c r="E11124" s="5" t="s">
        <v>216</v>
      </c>
      <c r="F11124" s="5" t="s">
        <v>117</v>
      </c>
      <c r="G11124" s="2">
        <v>44444</v>
      </c>
      <c r="H11124" s="5">
        <v>0</v>
      </c>
      <c r="I11124" s="24" t="str">
        <f>VLOOKUP($E11124,Mapping!$A$2:$C$502,3,0)</f>
        <v>Pre</v>
      </c>
      <c r="J11124" s="24" t="str">
        <f>VLOOKUP($E11124,Mapping!$A$2:$C$502,2,0)</f>
        <v>Google Display</v>
      </c>
      <c r="K11124" s="24" t="str">
        <f>VLOOKUP(G11124,Mapping!$E$2:$F$246,2,0)</f>
        <v>S3</v>
      </c>
    </row>
    <row r="11125" spans="5:11" x14ac:dyDescent="0.25">
      <c r="E11125" s="5" t="s">
        <v>217</v>
      </c>
      <c r="F11125" s="5" t="s">
        <v>117</v>
      </c>
      <c r="G11125" s="2">
        <v>44444</v>
      </c>
      <c r="H11125" s="5">
        <v>1992.87635244799</v>
      </c>
      <c r="I11125" s="24">
        <f>VLOOKUP($E11125,Mapping!$A$2:$C$502,3,0)</f>
        <v>0</v>
      </c>
      <c r="J11125" s="24" t="str">
        <f>VLOOKUP($E11125,Mapping!$A$2:$C$502,2,0)</f>
        <v>Google Display</v>
      </c>
      <c r="K11125" s="24" t="str">
        <f>VLOOKUP(G11125,Mapping!$E$2:$F$246,2,0)</f>
        <v>S3</v>
      </c>
    </row>
    <row r="11126" spans="5:11" x14ac:dyDescent="0.25">
      <c r="E11126" s="5" t="s">
        <v>229</v>
      </c>
      <c r="F11126" s="5" t="s">
        <v>117</v>
      </c>
      <c r="G11126" s="2">
        <v>44444</v>
      </c>
      <c r="H11126" s="5">
        <v>0</v>
      </c>
      <c r="I11126" s="24">
        <f>VLOOKUP($E11126,Mapping!$A$2:$C$502,3,0)</f>
        <v>0</v>
      </c>
      <c r="J11126" s="24" t="str">
        <f>VLOOKUP($E11126,Mapping!$A$2:$C$502,2,0)</f>
        <v>Google Display</v>
      </c>
      <c r="K11126" s="24" t="str">
        <f>VLOOKUP(G11126,Mapping!$E$2:$F$246,2,0)</f>
        <v>S3</v>
      </c>
    </row>
    <row r="11127" spans="5:11" x14ac:dyDescent="0.25">
      <c r="E11127" s="5" t="s">
        <v>218</v>
      </c>
      <c r="F11127" s="5" t="s">
        <v>117</v>
      </c>
      <c r="G11127" s="2">
        <v>44444</v>
      </c>
      <c r="H11127" s="5">
        <v>0</v>
      </c>
      <c r="I11127" s="24">
        <f>VLOOKUP($E11127,Mapping!$A$2:$C$502,3,0)</f>
        <v>0</v>
      </c>
      <c r="J11127" s="24" t="str">
        <f>VLOOKUP($E11127,Mapping!$A$2:$C$502,2,0)</f>
        <v>Google Display</v>
      </c>
      <c r="K11127" s="24" t="str">
        <f>VLOOKUP(G11127,Mapping!$E$2:$F$246,2,0)</f>
        <v>S3</v>
      </c>
    </row>
    <row r="11128" spans="5:11" x14ac:dyDescent="0.25">
      <c r="E11128" s="5" t="s">
        <v>230</v>
      </c>
      <c r="F11128" s="5" t="s">
        <v>117</v>
      </c>
      <c r="G11128" s="2">
        <v>44444</v>
      </c>
      <c r="H11128" s="5">
        <v>0</v>
      </c>
      <c r="I11128" s="24" t="str">
        <f>VLOOKUP($E11128,Mapping!$A$2:$C$502,3,0)</f>
        <v>S1</v>
      </c>
      <c r="J11128" s="24" t="str">
        <f>VLOOKUP($E11128,Mapping!$A$2:$C$502,2,0)</f>
        <v>Google Display</v>
      </c>
      <c r="K11128" s="24" t="str">
        <f>VLOOKUP(G11128,Mapping!$E$2:$F$246,2,0)</f>
        <v>S3</v>
      </c>
    </row>
    <row r="11129" spans="5:11" x14ac:dyDescent="0.25">
      <c r="E11129" s="5" t="s">
        <v>219</v>
      </c>
      <c r="F11129" s="5" t="s">
        <v>117</v>
      </c>
      <c r="G11129" s="2">
        <v>44444</v>
      </c>
      <c r="H11129" s="5">
        <v>0</v>
      </c>
      <c r="I11129" s="24" t="str">
        <f>VLOOKUP($E11129,Mapping!$A$2:$C$502,3,0)</f>
        <v>Pre</v>
      </c>
      <c r="J11129" s="24" t="str">
        <f>VLOOKUP($E11129,Mapping!$A$2:$C$502,2,0)</f>
        <v>Google Youtube</v>
      </c>
      <c r="K11129" s="24" t="str">
        <f>VLOOKUP(G11129,Mapping!$E$2:$F$246,2,0)</f>
        <v>S3</v>
      </c>
    </row>
    <row r="11130" spans="5:11" x14ac:dyDescent="0.25">
      <c r="E11130" s="5" t="s">
        <v>220</v>
      </c>
      <c r="F11130" s="5" t="s">
        <v>117</v>
      </c>
      <c r="G11130" s="2">
        <v>44444</v>
      </c>
      <c r="H11130" s="5">
        <v>6458.3808234175904</v>
      </c>
      <c r="I11130" s="24">
        <f>VLOOKUP($E11130,Mapping!$A$2:$C$502,3,0)</f>
        <v>0</v>
      </c>
      <c r="J11130" s="24" t="str">
        <f>VLOOKUP($E11130,Mapping!$A$2:$C$502,2,0)</f>
        <v>Google Youtube</v>
      </c>
      <c r="K11130" s="24" t="str">
        <f>VLOOKUP(G11130,Mapping!$E$2:$F$246,2,0)</f>
        <v>S3</v>
      </c>
    </row>
    <row r="11131" spans="5:11" x14ac:dyDescent="0.25">
      <c r="E11131" s="5" t="s">
        <v>231</v>
      </c>
      <c r="F11131" s="5" t="s">
        <v>117</v>
      </c>
      <c r="G11131" s="2">
        <v>44444</v>
      </c>
      <c r="H11131" s="5">
        <v>0</v>
      </c>
      <c r="I11131" s="24">
        <f>VLOOKUP($E11131,Mapping!$A$2:$C$502,3,0)</f>
        <v>0</v>
      </c>
      <c r="J11131" s="24" t="str">
        <f>VLOOKUP($E11131,Mapping!$A$2:$C$502,2,0)</f>
        <v>Google Youtube</v>
      </c>
      <c r="K11131" s="24" t="str">
        <f>VLOOKUP(G11131,Mapping!$E$2:$F$246,2,0)</f>
        <v>S3</v>
      </c>
    </row>
    <row r="11132" spans="5:11" x14ac:dyDescent="0.25">
      <c r="E11132" s="5" t="s">
        <v>221</v>
      </c>
      <c r="F11132" s="5" t="s">
        <v>117</v>
      </c>
      <c r="G11132" s="2">
        <v>44444</v>
      </c>
      <c r="H11132" s="5">
        <v>0</v>
      </c>
      <c r="I11132" s="24">
        <f>VLOOKUP($E11132,Mapping!$A$2:$C$502,3,0)</f>
        <v>0</v>
      </c>
      <c r="J11132" s="24" t="str">
        <f>VLOOKUP($E11132,Mapping!$A$2:$C$502,2,0)</f>
        <v>Google Youtube</v>
      </c>
      <c r="K11132" s="24" t="str">
        <f>VLOOKUP(G11132,Mapping!$E$2:$F$246,2,0)</f>
        <v>S3</v>
      </c>
    </row>
    <row r="11133" spans="5:11" x14ac:dyDescent="0.25">
      <c r="E11133" s="5" t="s">
        <v>232</v>
      </c>
      <c r="F11133" s="5" t="s">
        <v>117</v>
      </c>
      <c r="G11133" s="2">
        <v>44444</v>
      </c>
      <c r="H11133" s="5">
        <v>0</v>
      </c>
      <c r="I11133" s="24" t="str">
        <f>VLOOKUP($E11133,Mapping!$A$2:$C$502,3,0)</f>
        <v>S1</v>
      </c>
      <c r="J11133" s="24" t="str">
        <f>VLOOKUP($E11133,Mapping!$A$2:$C$502,2,0)</f>
        <v>Google Youtube</v>
      </c>
      <c r="K11133" s="24" t="str">
        <f>VLOOKUP(G11133,Mapping!$E$2:$F$246,2,0)</f>
        <v>S3</v>
      </c>
    </row>
    <row r="11134" spans="5:11" x14ac:dyDescent="0.25">
      <c r="E11134" s="5" t="s">
        <v>73</v>
      </c>
      <c r="F11134" s="5" t="s">
        <v>117</v>
      </c>
      <c r="G11134" s="2">
        <v>44444</v>
      </c>
      <c r="H11134" s="5">
        <v>282876.95580592903</v>
      </c>
      <c r="I11134" s="24">
        <f>VLOOKUP($E11134,Mapping!$A$2:$C$502,3,0)</f>
        <v>0</v>
      </c>
      <c r="J11134" s="24">
        <f>VLOOKUP($E11134,Mapping!$A$2:$C$502,2,0)</f>
        <v>0</v>
      </c>
      <c r="K11134" s="24" t="str">
        <f>VLOOKUP(G11134,Mapping!$E$2:$F$246,2,0)</f>
        <v>S3</v>
      </c>
    </row>
    <row r="11135" spans="5:11" x14ac:dyDescent="0.25">
      <c r="E11135" s="5" t="s">
        <v>149</v>
      </c>
      <c r="F11135" s="5" t="s">
        <v>117</v>
      </c>
      <c r="G11135" s="2">
        <v>44444</v>
      </c>
      <c r="H11135" s="5">
        <v>0</v>
      </c>
      <c r="I11135" s="24">
        <f>VLOOKUP($E11135,Mapping!$A$2:$C$502,3,0)</f>
        <v>0</v>
      </c>
      <c r="J11135" s="24" t="str">
        <f>VLOOKUP($E11135,Mapping!$A$2:$C$502,2,0)</f>
        <v>Event After Effect</v>
      </c>
      <c r="K11135" s="24" t="str">
        <f>VLOOKUP(G11135,Mapping!$E$2:$F$246,2,0)</f>
        <v>S3</v>
      </c>
    </row>
    <row r="11136" spans="5:11" x14ac:dyDescent="0.25">
      <c r="E11136" s="5" t="s">
        <v>150</v>
      </c>
      <c r="F11136" s="5" t="s">
        <v>117</v>
      </c>
      <c r="G11136" s="2">
        <v>44444</v>
      </c>
      <c r="H11136" s="5">
        <v>0</v>
      </c>
      <c r="I11136" s="24">
        <f>VLOOKUP($E11136,Mapping!$A$2:$C$502,3,0)</f>
        <v>0</v>
      </c>
      <c r="J11136" s="24" t="str">
        <f>VLOOKUP($E11136,Mapping!$A$2:$C$502,2,0)</f>
        <v>Internal Event</v>
      </c>
      <c r="K11136" s="24" t="str">
        <f>VLOOKUP(G11136,Mapping!$E$2:$F$246,2,0)</f>
        <v>S3</v>
      </c>
    </row>
    <row r="11137" spans="5:11" x14ac:dyDescent="0.25">
      <c r="E11137" s="5" t="s">
        <v>151</v>
      </c>
      <c r="F11137" s="5" t="s">
        <v>117</v>
      </c>
      <c r="G11137" s="2">
        <v>44444</v>
      </c>
      <c r="H11137" s="5">
        <v>0</v>
      </c>
      <c r="I11137" s="24">
        <f>VLOOKUP($E11137,Mapping!$A$2:$C$502,3,0)</f>
        <v>0</v>
      </c>
      <c r="J11137" s="24" t="str">
        <f>VLOOKUP($E11137,Mapping!$A$2:$C$502,2,0)</f>
        <v>Internal Event</v>
      </c>
      <c r="K11137" s="24" t="str">
        <f>VLOOKUP(G11137,Mapping!$E$2:$F$246,2,0)</f>
        <v>S3</v>
      </c>
    </row>
    <row r="11138" spans="5:11" x14ac:dyDescent="0.25">
      <c r="E11138" s="5" t="s">
        <v>152</v>
      </c>
      <c r="F11138" s="5" t="s">
        <v>117</v>
      </c>
      <c r="G11138" s="2">
        <v>44444</v>
      </c>
      <c r="H11138" s="5">
        <v>0</v>
      </c>
      <c r="I11138" s="24">
        <f>VLOOKUP($E11138,Mapping!$A$2:$C$502,3,0)</f>
        <v>0</v>
      </c>
      <c r="J11138" s="24" t="str">
        <f>VLOOKUP($E11138,Mapping!$A$2:$C$502,2,0)</f>
        <v>Internal Event</v>
      </c>
      <c r="K11138" s="24" t="str">
        <f>VLOOKUP(G11138,Mapping!$E$2:$F$246,2,0)</f>
        <v>S3</v>
      </c>
    </row>
    <row r="11139" spans="5:11" x14ac:dyDescent="0.25">
      <c r="E11139" s="5" t="s">
        <v>153</v>
      </c>
      <c r="F11139" s="5" t="s">
        <v>117</v>
      </c>
      <c r="G11139" s="2">
        <v>44444</v>
      </c>
      <c r="H11139" s="5">
        <v>0</v>
      </c>
      <c r="I11139" s="24">
        <f>VLOOKUP($E11139,Mapping!$A$2:$C$502,3,0)</f>
        <v>0</v>
      </c>
      <c r="J11139" s="24" t="str">
        <f>VLOOKUP($E11139,Mapping!$A$2:$C$502,2,0)</f>
        <v>Monday Effect</v>
      </c>
      <c r="K11139" s="24" t="str">
        <f>VLOOKUP(G11139,Mapping!$E$2:$F$246,2,0)</f>
        <v>S3</v>
      </c>
    </row>
    <row r="11140" spans="5:11" x14ac:dyDescent="0.25">
      <c r="E11140" s="5" t="s">
        <v>154</v>
      </c>
      <c r="F11140" s="5" t="s">
        <v>117</v>
      </c>
      <c r="G11140" s="2">
        <v>44444</v>
      </c>
      <c r="H11140" s="5">
        <v>0</v>
      </c>
      <c r="I11140" s="24">
        <f>VLOOKUP($E11140,Mapping!$A$2:$C$502,3,0)</f>
        <v>0</v>
      </c>
      <c r="J11140" s="24" t="str">
        <f>VLOOKUP($E11140,Mapping!$A$2:$C$502,2,0)</f>
        <v>New Content</v>
      </c>
      <c r="K11140" s="24" t="str">
        <f>VLOOKUP(G11140,Mapping!$E$2:$F$246,2,0)</f>
        <v>S3</v>
      </c>
    </row>
    <row r="11141" spans="5:11" x14ac:dyDescent="0.25">
      <c r="E11141" s="5" t="s">
        <v>155</v>
      </c>
      <c r="F11141" s="5" t="s">
        <v>117</v>
      </c>
      <c r="G11141" s="2">
        <v>44444</v>
      </c>
      <c r="H11141" s="5">
        <v>0</v>
      </c>
      <c r="I11141" s="24">
        <f>VLOOKUP($E11141,Mapping!$A$2:$C$502,3,0)</f>
        <v>0</v>
      </c>
      <c r="J11141" s="24" t="str">
        <f>VLOOKUP($E11141,Mapping!$A$2:$C$502,2,0)</f>
        <v>Internal Event</v>
      </c>
      <c r="K11141" s="24" t="str">
        <f>VLOOKUP(G11141,Mapping!$E$2:$F$246,2,0)</f>
        <v>S3</v>
      </c>
    </row>
    <row r="11142" spans="5:11" x14ac:dyDescent="0.25">
      <c r="E11142" s="5" t="s">
        <v>156</v>
      </c>
      <c r="F11142" s="5" t="s">
        <v>117</v>
      </c>
      <c r="G11142" s="2">
        <v>44444</v>
      </c>
      <c r="H11142" s="5">
        <v>0</v>
      </c>
      <c r="I11142" s="24">
        <f>VLOOKUP($E11142,Mapping!$A$2:$C$502,3,0)</f>
        <v>0</v>
      </c>
      <c r="J11142" s="24" t="str">
        <f>VLOOKUP($E11142,Mapping!$A$2:$C$502,2,0)</f>
        <v>Internal Event</v>
      </c>
      <c r="K11142" s="24" t="str">
        <f>VLOOKUP(G11142,Mapping!$E$2:$F$246,2,0)</f>
        <v>S3</v>
      </c>
    </row>
    <row r="11143" spans="5:11" x14ac:dyDescent="0.25">
      <c r="E11143" s="5" t="s">
        <v>233</v>
      </c>
      <c r="F11143" s="5" t="s">
        <v>117</v>
      </c>
      <c r="G11143" s="2">
        <v>44444</v>
      </c>
      <c r="H11143" s="5">
        <v>0</v>
      </c>
      <c r="I11143" s="24" t="str">
        <f>VLOOKUP($E11143,Mapping!$A$2:$C$502,3,0)</f>
        <v>S2</v>
      </c>
      <c r="J11143" s="24" t="str">
        <f>VLOOKUP($E11143,Mapping!$A$2:$C$502,2,0)</f>
        <v>Reddit</v>
      </c>
      <c r="K11143" s="24" t="str">
        <f>VLOOKUP(G11143,Mapping!$E$2:$F$246,2,0)</f>
        <v>S3</v>
      </c>
    </row>
    <row r="11144" spans="5:11" x14ac:dyDescent="0.25">
      <c r="E11144" s="5" t="s">
        <v>158</v>
      </c>
      <c r="F11144" s="5" t="s">
        <v>117</v>
      </c>
      <c r="G11144" s="2">
        <v>44444</v>
      </c>
      <c r="H11144" s="5">
        <v>0</v>
      </c>
      <c r="I11144" s="24">
        <f>VLOOKUP($E11144,Mapping!$A$2:$C$502,3,0)</f>
        <v>0</v>
      </c>
      <c r="J11144" s="24" t="str">
        <f>VLOOKUP($E11144,Mapping!$A$2:$C$502,2,0)</f>
        <v>Internal Event</v>
      </c>
      <c r="K11144" s="24" t="str">
        <f>VLOOKUP(G11144,Mapping!$E$2:$F$246,2,0)</f>
        <v>S3</v>
      </c>
    </row>
    <row r="11145" spans="5:11" x14ac:dyDescent="0.25">
      <c r="E11145" s="5" t="s">
        <v>159</v>
      </c>
      <c r="F11145" s="5" t="s">
        <v>117</v>
      </c>
      <c r="G11145" s="2">
        <v>44444</v>
      </c>
      <c r="H11145" s="5">
        <v>0</v>
      </c>
      <c r="I11145" s="24">
        <f>VLOOKUP($E11145,Mapping!$A$2:$C$502,3,0)</f>
        <v>0</v>
      </c>
      <c r="J11145" s="24" t="str">
        <f>VLOOKUP($E11145,Mapping!$A$2:$C$502,2,0)</f>
        <v>Event After Effect</v>
      </c>
      <c r="K11145" s="24" t="str">
        <f>VLOOKUP(G11145,Mapping!$E$2:$F$246,2,0)</f>
        <v>S3</v>
      </c>
    </row>
    <row r="11146" spans="5:11" x14ac:dyDescent="0.25">
      <c r="E11146" s="5" t="s">
        <v>160</v>
      </c>
      <c r="F11146" s="5" t="s">
        <v>117</v>
      </c>
      <c r="G11146" s="2">
        <v>44444</v>
      </c>
      <c r="H11146" s="5">
        <v>0</v>
      </c>
      <c r="I11146" s="24">
        <f>VLOOKUP($E11146,Mapping!$A$2:$C$502,3,0)</f>
        <v>0</v>
      </c>
      <c r="J11146" s="24" t="str">
        <f>VLOOKUP($E11146,Mapping!$A$2:$C$502,2,0)</f>
        <v>Event After Effect</v>
      </c>
      <c r="K11146" s="24" t="str">
        <f>VLOOKUP(G11146,Mapping!$E$2:$F$246,2,0)</f>
        <v>S3</v>
      </c>
    </row>
    <row r="11147" spans="5:11" x14ac:dyDescent="0.25">
      <c r="E11147" s="5" t="s">
        <v>161</v>
      </c>
      <c r="F11147" s="5" t="s">
        <v>117</v>
      </c>
      <c r="G11147" s="2">
        <v>44444</v>
      </c>
      <c r="H11147" s="5">
        <v>0</v>
      </c>
      <c r="I11147" s="24">
        <f>VLOOKUP($E11147,Mapping!$A$2:$C$502,3,0)</f>
        <v>0</v>
      </c>
      <c r="J11147" s="24" t="str">
        <f>VLOOKUP($E11147,Mapping!$A$2:$C$502,2,0)</f>
        <v>Internal Event</v>
      </c>
      <c r="K11147" s="24" t="str">
        <f>VLOOKUP(G11147,Mapping!$E$2:$F$246,2,0)</f>
        <v>S3</v>
      </c>
    </row>
    <row r="11148" spans="5:11" x14ac:dyDescent="0.25">
      <c r="E11148" s="5" t="s">
        <v>162</v>
      </c>
      <c r="F11148" s="5" t="s">
        <v>117</v>
      </c>
      <c r="G11148" s="2">
        <v>44444</v>
      </c>
      <c r="H11148" s="5">
        <v>0</v>
      </c>
      <c r="I11148" s="24">
        <f>VLOOKUP($E11148,Mapping!$A$2:$C$502,3,0)</f>
        <v>0</v>
      </c>
      <c r="J11148" s="24" t="str">
        <f>VLOOKUP($E11148,Mapping!$A$2:$C$502,2,0)</f>
        <v>Tuesday Effect</v>
      </c>
      <c r="K11148" s="24" t="str">
        <f>VLOOKUP(G11148,Mapping!$E$2:$F$246,2,0)</f>
        <v>S3</v>
      </c>
    </row>
    <row r="11149" spans="5:11" x14ac:dyDescent="0.25">
      <c r="E11149" s="5" t="s">
        <v>222</v>
      </c>
      <c r="F11149" s="5" t="s">
        <v>117</v>
      </c>
      <c r="G11149" s="2">
        <v>44444</v>
      </c>
      <c r="H11149" s="5">
        <v>0</v>
      </c>
      <c r="I11149" s="24" t="str">
        <f>VLOOKUP($E11149,Mapping!$A$2:$C$502,3,0)</f>
        <v>Pre</v>
      </c>
      <c r="J11149" s="24" t="str">
        <f>VLOOKUP($E11149,Mapping!$A$2:$C$502,2,0)</f>
        <v>Unity</v>
      </c>
      <c r="K11149" s="24" t="str">
        <f>VLOOKUP(G11149,Mapping!$E$2:$F$246,2,0)</f>
        <v>S3</v>
      </c>
    </row>
    <row r="11150" spans="5:11" x14ac:dyDescent="0.25">
      <c r="E11150" s="5" t="s">
        <v>234</v>
      </c>
      <c r="F11150" s="5" t="s">
        <v>117</v>
      </c>
      <c r="G11150" s="2">
        <v>44444</v>
      </c>
      <c r="H11150" s="5">
        <v>0</v>
      </c>
      <c r="I11150" s="24" t="str">
        <f>VLOOKUP($E11150,Mapping!$A$2:$C$502,3,0)</f>
        <v>S1</v>
      </c>
      <c r="J11150" s="24" t="str">
        <f>VLOOKUP($E11150,Mapping!$A$2:$C$502,2,0)</f>
        <v>Unity</v>
      </c>
      <c r="K11150" s="24" t="str">
        <f>VLOOKUP(G11150,Mapping!$E$2:$F$246,2,0)</f>
        <v>S3</v>
      </c>
    </row>
    <row r="11151" spans="5:11" x14ac:dyDescent="0.25">
      <c r="E11151" s="5" t="s">
        <v>235</v>
      </c>
      <c r="F11151" s="5" t="s">
        <v>117</v>
      </c>
      <c r="G11151" s="2">
        <v>44444</v>
      </c>
      <c r="H11151" s="5">
        <v>550.61239101558397</v>
      </c>
      <c r="I11151" s="24" t="str">
        <f>VLOOKUP($E11151,Mapping!$A$2:$C$502,3,0)</f>
        <v>S2</v>
      </c>
      <c r="J11151" s="24" t="str">
        <f>VLOOKUP($E11151,Mapping!$A$2:$C$502,2,0)</f>
        <v>Unity</v>
      </c>
      <c r="K11151" s="24" t="str">
        <f>VLOOKUP(G11151,Mapping!$E$2:$F$246,2,0)</f>
        <v>S3</v>
      </c>
    </row>
    <row r="11152" spans="5:11" x14ac:dyDescent="0.25">
      <c r="E11152" s="5" t="s">
        <v>247</v>
      </c>
      <c r="F11152" s="5" t="s">
        <v>117</v>
      </c>
      <c r="G11152" s="2">
        <v>44444</v>
      </c>
      <c r="H11152" s="5">
        <v>359.19541933783398</v>
      </c>
      <c r="I11152" s="24" t="str">
        <f>VLOOKUP($E11152,Mapping!$A$2:$C$502,3,0)</f>
        <v>S3</v>
      </c>
      <c r="J11152" s="24" t="str">
        <f>VLOOKUP($E11152,Mapping!$A$2:$C$502,2,0)</f>
        <v>Unity</v>
      </c>
      <c r="K11152" s="24" t="str">
        <f>VLOOKUP(G11152,Mapping!$E$2:$F$246,2,0)</f>
        <v>S3</v>
      </c>
    </row>
    <row r="11153" spans="5:11" x14ac:dyDescent="0.25">
      <c r="E11153" s="5" t="s">
        <v>200</v>
      </c>
      <c r="F11153" s="5" t="s">
        <v>117</v>
      </c>
      <c r="G11153" s="2">
        <v>44445</v>
      </c>
      <c r="H11153" s="5">
        <v>643.27272554130104</v>
      </c>
      <c r="I11153" s="24">
        <f>VLOOKUP($E11153,Mapping!$A$2:$C$502,3,0)</f>
        <v>0</v>
      </c>
      <c r="J11153" s="24" t="str">
        <f>VLOOKUP($E11153,Mapping!$A$2:$C$502,2,0)</f>
        <v>Apple Search</v>
      </c>
      <c r="K11153" s="24" t="str">
        <f>VLOOKUP(G11153,Mapping!$E$2:$F$246,2,0)</f>
        <v>S3</v>
      </c>
    </row>
    <row r="11154" spans="5:11" x14ac:dyDescent="0.25">
      <c r="E11154" s="5" t="s">
        <v>227</v>
      </c>
      <c r="F11154" s="5" t="s">
        <v>117</v>
      </c>
      <c r="G11154" s="2">
        <v>44445</v>
      </c>
      <c r="H11154" s="5">
        <v>16303.781415597499</v>
      </c>
      <c r="I11154" s="24">
        <f>VLOOKUP($E11154,Mapping!$A$2:$C$502,3,0)</f>
        <v>0</v>
      </c>
      <c r="J11154" s="24" t="str">
        <f>VLOOKUP($E11154,Mapping!$A$2:$C$502,2,0)</f>
        <v>Applovin Rewarded</v>
      </c>
      <c r="K11154" s="24" t="str">
        <f>VLOOKUP(G11154,Mapping!$E$2:$F$246,2,0)</f>
        <v>S3</v>
      </c>
    </row>
    <row r="11155" spans="5:11" x14ac:dyDescent="0.25">
      <c r="E11155" s="5" t="s">
        <v>201</v>
      </c>
      <c r="F11155" s="5" t="s">
        <v>117</v>
      </c>
      <c r="G11155" s="2">
        <v>44445</v>
      </c>
      <c r="H11155" s="5">
        <v>5205.2174502156204</v>
      </c>
      <c r="I11155" s="24">
        <f>VLOOKUP($E11155,Mapping!$A$2:$C$502,3,0)</f>
        <v>0</v>
      </c>
      <c r="J11155" s="24" t="str">
        <f>VLOOKUP($E11155,Mapping!$A$2:$C$502,2,0)</f>
        <v>Applovin Video</v>
      </c>
      <c r="K11155" s="24" t="str">
        <f>VLOOKUP(G11155,Mapping!$E$2:$F$246,2,0)</f>
        <v>S3</v>
      </c>
    </row>
    <row r="11156" spans="5:11" x14ac:dyDescent="0.25">
      <c r="E11156" s="5" t="s">
        <v>143</v>
      </c>
      <c r="F11156" s="5" t="s">
        <v>117</v>
      </c>
      <c r="G11156" s="2">
        <v>44445</v>
      </c>
      <c r="H11156" s="5">
        <v>0</v>
      </c>
      <c r="I11156" s="24">
        <f>VLOOKUP($E11156,Mapping!$A$2:$C$502,3,0)</f>
        <v>0</v>
      </c>
      <c r="J11156" s="24" t="str">
        <f>VLOOKUP($E11156,Mapping!$A$2:$C$502,2,0)</f>
        <v>Bug Fix</v>
      </c>
      <c r="K11156" s="24" t="str">
        <f>VLOOKUP(G11156,Mapping!$E$2:$F$246,2,0)</f>
        <v>S3</v>
      </c>
    </row>
    <row r="11157" spans="5:11" x14ac:dyDescent="0.25">
      <c r="E11157" s="5" t="s">
        <v>144</v>
      </c>
      <c r="F11157" s="5" t="s">
        <v>117</v>
      </c>
      <c r="G11157" s="2">
        <v>44445</v>
      </c>
      <c r="H11157" s="5">
        <v>0</v>
      </c>
      <c r="I11157" s="24">
        <f>VLOOKUP($E11157,Mapping!$A$2:$C$502,3,0)</f>
        <v>0</v>
      </c>
      <c r="J11157" s="24" t="str">
        <f>VLOOKUP($E11157,Mapping!$A$2:$C$502,2,0)</f>
        <v>Bug Fix</v>
      </c>
      <c r="K11157" s="24" t="str">
        <f>VLOOKUP(G11157,Mapping!$E$2:$F$246,2,0)</f>
        <v>S3</v>
      </c>
    </row>
    <row r="11158" spans="5:11" x14ac:dyDescent="0.25">
      <c r="E11158" s="5" t="s">
        <v>226</v>
      </c>
      <c r="F11158" s="5" t="s">
        <v>117</v>
      </c>
      <c r="G11158" s="2">
        <v>44445</v>
      </c>
      <c r="H11158" s="5">
        <v>0</v>
      </c>
      <c r="I11158" s="24">
        <f>VLOOKUP($E11158,Mapping!$A$2:$C$502,3,0)</f>
        <v>0</v>
      </c>
      <c r="J11158" s="24" t="str">
        <f>VLOOKUP($E11158,Mapping!$A$2:$C$502,2,0)</f>
        <v>Bug Fix</v>
      </c>
      <c r="K11158" s="24" t="str">
        <f>VLOOKUP(G11158,Mapping!$E$2:$F$246,2,0)</f>
        <v>S3</v>
      </c>
    </row>
    <row r="11159" spans="5:11" x14ac:dyDescent="0.25">
      <c r="E11159" s="5" t="s">
        <v>146</v>
      </c>
      <c r="F11159" s="5" t="s">
        <v>117</v>
      </c>
      <c r="G11159" s="2">
        <v>44445</v>
      </c>
      <c r="H11159" s="5">
        <v>0</v>
      </c>
      <c r="I11159" s="24">
        <f>VLOOKUP($E11159,Mapping!$A$2:$C$502,3,0)</f>
        <v>0</v>
      </c>
      <c r="J11159" s="24" t="str">
        <f>VLOOKUP($E11159,Mapping!$A$2:$C$502,2,0)</f>
        <v>Event After Effect</v>
      </c>
      <c r="K11159" s="24" t="str">
        <f>VLOOKUP(G11159,Mapping!$E$2:$F$246,2,0)</f>
        <v>S3</v>
      </c>
    </row>
    <row r="11160" spans="5:11" x14ac:dyDescent="0.25">
      <c r="E11160" s="5" t="s">
        <v>228</v>
      </c>
      <c r="F11160" s="5" t="s">
        <v>117</v>
      </c>
      <c r="G11160" s="2">
        <v>44445</v>
      </c>
      <c r="H11160" s="5">
        <v>282.93578125722598</v>
      </c>
      <c r="I11160" s="24">
        <f>VLOOKUP($E11160,Mapping!$A$2:$C$502,3,0)</f>
        <v>0</v>
      </c>
      <c r="J11160" s="24" t="str">
        <f>VLOOKUP($E11160,Mapping!$A$2:$C$502,2,0)</f>
        <v>Bytedance Global</v>
      </c>
      <c r="K11160" s="24" t="str">
        <f>VLOOKUP(G11160,Mapping!$E$2:$F$246,2,0)</f>
        <v>S3</v>
      </c>
    </row>
    <row r="11161" spans="5:11" x14ac:dyDescent="0.25">
      <c r="E11161" s="5" t="s">
        <v>180</v>
      </c>
      <c r="F11161" s="5" t="s">
        <v>117</v>
      </c>
      <c r="G11161" s="2">
        <v>44445</v>
      </c>
      <c r="H11161" s="5">
        <v>-14153.588779507099</v>
      </c>
      <c r="I11161" s="24">
        <f>VLOOKUP($E11161,Mapping!$A$2:$C$502,3,0)</f>
        <v>0</v>
      </c>
      <c r="J11161" s="24" t="str">
        <f>VLOOKUP($E11161,Mapping!$A$2:$C$502,2,0)</f>
        <v>Lords Mobile</v>
      </c>
      <c r="K11161" s="24" t="str">
        <f>VLOOKUP(G11161,Mapping!$E$2:$F$246,2,0)</f>
        <v>S3</v>
      </c>
    </row>
    <row r="11162" spans="5:11" x14ac:dyDescent="0.25">
      <c r="E11162" s="5" t="s">
        <v>181</v>
      </c>
      <c r="F11162" s="5" t="s">
        <v>117</v>
      </c>
      <c r="G11162" s="2">
        <v>44445</v>
      </c>
      <c r="H11162" s="5">
        <v>-3933.4158280320098</v>
      </c>
      <c r="I11162" s="24">
        <f>VLOOKUP($E11162,Mapping!$A$2:$C$502,3,0)</f>
        <v>0</v>
      </c>
      <c r="J11162" s="24" t="str">
        <f>VLOOKUP($E11162,Mapping!$A$2:$C$502,2,0)</f>
        <v>Rise of Kingdom</v>
      </c>
      <c r="K11162" s="24" t="str">
        <f>VLOOKUP(G11162,Mapping!$E$2:$F$246,2,0)</f>
        <v>S3</v>
      </c>
    </row>
    <row r="11163" spans="5:11" x14ac:dyDescent="0.25">
      <c r="E11163" s="5" t="s">
        <v>182</v>
      </c>
      <c r="F11163" s="5" t="s">
        <v>117</v>
      </c>
      <c r="G11163" s="2">
        <v>44445</v>
      </c>
      <c r="H11163" s="5">
        <v>-6227.62430178877</v>
      </c>
      <c r="I11163" s="24">
        <f>VLOOKUP($E11163,Mapping!$A$2:$C$502,3,0)</f>
        <v>0</v>
      </c>
      <c r="J11163" s="24" t="str">
        <f>VLOOKUP($E11163,Mapping!$A$2:$C$502,2,0)</f>
        <v>West Game</v>
      </c>
      <c r="K11163" s="24" t="str">
        <f>VLOOKUP(G11163,Mapping!$E$2:$F$246,2,0)</f>
        <v>S3</v>
      </c>
    </row>
    <row r="11164" spans="5:11" x14ac:dyDescent="0.25">
      <c r="E11164" s="5" t="s">
        <v>148</v>
      </c>
      <c r="F11164" s="5" t="s">
        <v>117</v>
      </c>
      <c r="G11164" s="2">
        <v>44445</v>
      </c>
      <c r="H11164" s="5">
        <v>-46625.467140574998</v>
      </c>
      <c r="I11164" s="24">
        <f>VLOOKUP($E11164,Mapping!$A$2:$C$502,3,0)</f>
        <v>0</v>
      </c>
      <c r="J11164" s="24" t="str">
        <f>VLOOKUP($E11164,Mapping!$A$2:$C$502,2,0)</f>
        <v>Event After Effect</v>
      </c>
      <c r="K11164" s="24" t="str">
        <f>VLOOKUP(G11164,Mapping!$E$2:$F$246,2,0)</f>
        <v>S3</v>
      </c>
    </row>
    <row r="11165" spans="5:11" x14ac:dyDescent="0.25">
      <c r="E11165" s="5" t="s">
        <v>202</v>
      </c>
      <c r="F11165" s="5" t="s">
        <v>117</v>
      </c>
      <c r="G11165" s="2">
        <v>44445</v>
      </c>
      <c r="H11165" s="5">
        <v>0</v>
      </c>
      <c r="I11165" s="24" t="str">
        <f>VLOOKUP($E11165,Mapping!$A$2:$C$502,3,0)</f>
        <v>S1</v>
      </c>
      <c r="J11165" s="24" t="str">
        <f>VLOOKUP($E11165,Mapping!$A$2:$C$502,2,0)</f>
        <v>Facebook AEO AAA</v>
      </c>
      <c r="K11165" s="24" t="str">
        <f>VLOOKUP(G11165,Mapping!$E$2:$F$246,2,0)</f>
        <v>S3</v>
      </c>
    </row>
    <row r="11166" spans="5:11" x14ac:dyDescent="0.25">
      <c r="E11166" s="5" t="s">
        <v>203</v>
      </c>
      <c r="F11166" s="5" t="s">
        <v>117</v>
      </c>
      <c r="G11166" s="2">
        <v>44445</v>
      </c>
      <c r="H11166" s="5">
        <v>226.42021457882399</v>
      </c>
      <c r="I11166" s="24" t="str">
        <f>VLOOKUP($E11166,Mapping!$A$2:$C$502,3,0)</f>
        <v>S2</v>
      </c>
      <c r="J11166" s="24" t="str">
        <f>VLOOKUP($E11166,Mapping!$A$2:$C$502,2,0)</f>
        <v>Facebook AEO AAA</v>
      </c>
      <c r="K11166" s="24" t="str">
        <f>VLOOKUP(G11166,Mapping!$E$2:$F$246,2,0)</f>
        <v>S3</v>
      </c>
    </row>
    <row r="11167" spans="5:11" x14ac:dyDescent="0.25">
      <c r="E11167" s="5" t="s">
        <v>243</v>
      </c>
      <c r="F11167" s="5" t="s">
        <v>117</v>
      </c>
      <c r="G11167" s="2">
        <v>44445</v>
      </c>
      <c r="H11167" s="5">
        <v>166.63246305718101</v>
      </c>
      <c r="I11167" s="24" t="str">
        <f>VLOOKUP($E11167,Mapping!$A$2:$C$502,3,0)</f>
        <v>S3</v>
      </c>
      <c r="J11167" s="24" t="str">
        <f>VLOOKUP($E11167,Mapping!$A$2:$C$502,2,0)</f>
        <v>Facebook AEO AAA</v>
      </c>
      <c r="K11167" s="24" t="str">
        <f>VLOOKUP(G11167,Mapping!$E$2:$F$246,2,0)</f>
        <v>S3</v>
      </c>
    </row>
    <row r="11168" spans="5:11" x14ac:dyDescent="0.25">
      <c r="E11168" s="5" t="s">
        <v>204</v>
      </c>
      <c r="F11168" s="5" t="s">
        <v>117</v>
      </c>
      <c r="G11168" s="2">
        <v>44445</v>
      </c>
      <c r="H11168" s="5">
        <v>0</v>
      </c>
      <c r="I11168" s="24" t="str">
        <f>VLOOKUP($E11168,Mapping!$A$2:$C$502,3,0)</f>
        <v>Pre</v>
      </c>
      <c r="J11168" s="24" t="str">
        <f>VLOOKUP($E11168,Mapping!$A$2:$C$502,2,0)</f>
        <v>Facebook AEO AAA</v>
      </c>
      <c r="K11168" s="24" t="str">
        <f>VLOOKUP(G11168,Mapping!$E$2:$F$246,2,0)</f>
        <v>S3</v>
      </c>
    </row>
    <row r="11169" spans="5:11" x14ac:dyDescent="0.25">
      <c r="E11169" s="5" t="s">
        <v>205</v>
      </c>
      <c r="F11169" s="5" t="s">
        <v>117</v>
      </c>
      <c r="G11169" s="2">
        <v>44445</v>
      </c>
      <c r="H11169" s="5">
        <v>0</v>
      </c>
      <c r="I11169" s="24" t="str">
        <f>VLOOKUP($E11169,Mapping!$A$2:$C$502,3,0)</f>
        <v>S1</v>
      </c>
      <c r="J11169" s="24" t="str">
        <f>VLOOKUP($E11169,Mapping!$A$2:$C$502,2,0)</f>
        <v>Facebook AEO BAU</v>
      </c>
      <c r="K11169" s="24" t="str">
        <f>VLOOKUP(G11169,Mapping!$E$2:$F$246,2,0)</f>
        <v>S3</v>
      </c>
    </row>
    <row r="11170" spans="5:11" x14ac:dyDescent="0.25">
      <c r="E11170" s="5" t="s">
        <v>206</v>
      </c>
      <c r="F11170" s="5" t="s">
        <v>117</v>
      </c>
      <c r="G11170" s="2">
        <v>44445</v>
      </c>
      <c r="H11170" s="5">
        <v>2760.5144675660099</v>
      </c>
      <c r="I11170" s="24" t="str">
        <f>VLOOKUP($E11170,Mapping!$A$2:$C$502,3,0)</f>
        <v>S2</v>
      </c>
      <c r="J11170" s="24" t="str">
        <f>VLOOKUP($E11170,Mapping!$A$2:$C$502,2,0)</f>
        <v>Facebook AEO BAU</v>
      </c>
      <c r="K11170" s="24" t="str">
        <f>VLOOKUP(G11170,Mapping!$E$2:$F$246,2,0)</f>
        <v>S3</v>
      </c>
    </row>
    <row r="11171" spans="5:11" x14ac:dyDescent="0.25">
      <c r="E11171" s="5" t="s">
        <v>244</v>
      </c>
      <c r="F11171" s="5" t="s">
        <v>117</v>
      </c>
      <c r="G11171" s="2">
        <v>44445</v>
      </c>
      <c r="H11171" s="5">
        <v>0.17105181217592</v>
      </c>
      <c r="I11171" s="24" t="str">
        <f>VLOOKUP($E11171,Mapping!$A$2:$C$502,3,0)</f>
        <v>S3</v>
      </c>
      <c r="J11171" s="24" t="str">
        <f>VLOOKUP($E11171,Mapping!$A$2:$C$502,2,0)</f>
        <v>Facebook AEO BAU</v>
      </c>
      <c r="K11171" s="24" t="str">
        <f>VLOOKUP(G11171,Mapping!$E$2:$F$246,2,0)</f>
        <v>S3</v>
      </c>
    </row>
    <row r="11172" spans="5:11" x14ac:dyDescent="0.25">
      <c r="E11172" s="5" t="s">
        <v>207</v>
      </c>
      <c r="F11172" s="5" t="s">
        <v>117</v>
      </c>
      <c r="G11172" s="2">
        <v>44445</v>
      </c>
      <c r="H11172" s="5">
        <v>0</v>
      </c>
      <c r="I11172" s="24" t="str">
        <f>VLOOKUP($E11172,Mapping!$A$2:$C$502,3,0)</f>
        <v>Pre</v>
      </c>
      <c r="J11172" s="24" t="str">
        <f>VLOOKUP($E11172,Mapping!$A$2:$C$502,2,0)</f>
        <v>Facebook AEO BAU</v>
      </c>
      <c r="K11172" s="24" t="str">
        <f>VLOOKUP(G11172,Mapping!$E$2:$F$246,2,0)</f>
        <v>S3</v>
      </c>
    </row>
    <row r="11173" spans="5:11" x14ac:dyDescent="0.25">
      <c r="E11173" s="5" t="s">
        <v>208</v>
      </c>
      <c r="F11173" s="5" t="s">
        <v>117</v>
      </c>
      <c r="G11173" s="2">
        <v>44445</v>
      </c>
      <c r="H11173" s="5">
        <v>0</v>
      </c>
      <c r="I11173" s="24" t="str">
        <f>VLOOKUP($E11173,Mapping!$A$2:$C$502,3,0)</f>
        <v>Pre</v>
      </c>
      <c r="J11173" s="24" t="str">
        <f>VLOOKUP($E11173,Mapping!$A$2:$C$502,2,0)</f>
        <v>Facebook VO AAA</v>
      </c>
      <c r="K11173" s="24" t="str">
        <f>VLOOKUP(G11173,Mapping!$E$2:$F$246,2,0)</f>
        <v>S3</v>
      </c>
    </row>
    <row r="11174" spans="5:11" x14ac:dyDescent="0.25">
      <c r="E11174" s="5" t="s">
        <v>209</v>
      </c>
      <c r="F11174" s="5" t="s">
        <v>117</v>
      </c>
      <c r="G11174" s="2">
        <v>44445</v>
      </c>
      <c r="H11174" s="5">
        <v>0</v>
      </c>
      <c r="I11174" s="24" t="str">
        <f>VLOOKUP($E11174,Mapping!$A$2:$C$502,3,0)</f>
        <v>S1</v>
      </c>
      <c r="J11174" s="24" t="str">
        <f>VLOOKUP($E11174,Mapping!$A$2:$C$502,2,0)</f>
        <v>Facebook VO AAA</v>
      </c>
      <c r="K11174" s="24" t="str">
        <f>VLOOKUP(G11174,Mapping!$E$2:$F$246,2,0)</f>
        <v>S3</v>
      </c>
    </row>
    <row r="11175" spans="5:11" x14ac:dyDescent="0.25">
      <c r="E11175" s="5" t="s">
        <v>210</v>
      </c>
      <c r="F11175" s="5" t="s">
        <v>117</v>
      </c>
      <c r="G11175" s="2">
        <v>44445</v>
      </c>
      <c r="H11175" s="5">
        <v>0</v>
      </c>
      <c r="I11175" s="24" t="str">
        <f>VLOOKUP($E11175,Mapping!$A$2:$C$502,3,0)</f>
        <v>S2</v>
      </c>
      <c r="J11175" s="24" t="str">
        <f>VLOOKUP($E11175,Mapping!$A$2:$C$502,2,0)</f>
        <v>Facebook VO AAA</v>
      </c>
      <c r="K11175" s="24" t="str">
        <f>VLOOKUP(G11175,Mapping!$E$2:$F$246,2,0)</f>
        <v>S3</v>
      </c>
    </row>
    <row r="11176" spans="5:11" x14ac:dyDescent="0.25">
      <c r="E11176" s="5" t="s">
        <v>245</v>
      </c>
      <c r="F11176" s="5" t="s">
        <v>117</v>
      </c>
      <c r="G11176" s="2">
        <v>44445</v>
      </c>
      <c r="H11176" s="5">
        <v>0.16903127292271899</v>
      </c>
      <c r="I11176" s="24" t="str">
        <f>VLOOKUP($E11176,Mapping!$A$2:$C$502,3,0)</f>
        <v>S3</v>
      </c>
      <c r="J11176" s="24" t="str">
        <f>VLOOKUP($E11176,Mapping!$A$2:$C$502,2,0)</f>
        <v>Facebook VO AAA</v>
      </c>
      <c r="K11176" s="24" t="str">
        <f>VLOOKUP(G11176,Mapping!$E$2:$F$246,2,0)</f>
        <v>S3</v>
      </c>
    </row>
    <row r="11177" spans="5:11" x14ac:dyDescent="0.25">
      <c r="E11177" s="5" t="s">
        <v>211</v>
      </c>
      <c r="F11177" s="5" t="s">
        <v>117</v>
      </c>
      <c r="G11177" s="2">
        <v>44445</v>
      </c>
      <c r="H11177" s="5">
        <v>0</v>
      </c>
      <c r="I11177" s="24" t="str">
        <f>VLOOKUP($E11177,Mapping!$A$2:$C$502,3,0)</f>
        <v>Pre</v>
      </c>
      <c r="J11177" s="24" t="str">
        <f>VLOOKUP($E11177,Mapping!$A$2:$C$502,2,0)</f>
        <v>Facebook VO BAU</v>
      </c>
      <c r="K11177" s="24" t="str">
        <f>VLOOKUP(G11177,Mapping!$E$2:$F$246,2,0)</f>
        <v>S3</v>
      </c>
    </row>
    <row r="11178" spans="5:11" x14ac:dyDescent="0.25">
      <c r="E11178" s="5" t="s">
        <v>212</v>
      </c>
      <c r="F11178" s="5" t="s">
        <v>117</v>
      </c>
      <c r="G11178" s="2">
        <v>44445</v>
      </c>
      <c r="H11178" s="5">
        <v>0</v>
      </c>
      <c r="I11178" s="24" t="str">
        <f>VLOOKUP($E11178,Mapping!$A$2:$C$502,3,0)</f>
        <v>S1</v>
      </c>
      <c r="J11178" s="24" t="str">
        <f>VLOOKUP($E11178,Mapping!$A$2:$C$502,2,0)</f>
        <v>Facebook VO BAU</v>
      </c>
      <c r="K11178" s="24" t="str">
        <f>VLOOKUP(G11178,Mapping!$E$2:$F$246,2,0)</f>
        <v>S3</v>
      </c>
    </row>
    <row r="11179" spans="5:11" x14ac:dyDescent="0.25">
      <c r="E11179" s="5" t="s">
        <v>213</v>
      </c>
      <c r="F11179" s="5" t="s">
        <v>117</v>
      </c>
      <c r="G11179" s="2">
        <v>44445</v>
      </c>
      <c r="H11179" s="5">
        <v>177.462130736126</v>
      </c>
      <c r="I11179" s="24" t="str">
        <f>VLOOKUP($E11179,Mapping!$A$2:$C$502,3,0)</f>
        <v>S2</v>
      </c>
      <c r="J11179" s="24" t="str">
        <f>VLOOKUP($E11179,Mapping!$A$2:$C$502,2,0)</f>
        <v>Facebook VO BAU</v>
      </c>
      <c r="K11179" s="24" t="str">
        <f>VLOOKUP(G11179,Mapping!$E$2:$F$246,2,0)</f>
        <v>S3</v>
      </c>
    </row>
    <row r="11180" spans="5:11" x14ac:dyDescent="0.25">
      <c r="E11180" s="5" t="s">
        <v>246</v>
      </c>
      <c r="F11180" s="5" t="s">
        <v>117</v>
      </c>
      <c r="G11180" s="2">
        <v>44445</v>
      </c>
      <c r="H11180" s="5">
        <v>0.19356788418221799</v>
      </c>
      <c r="I11180" s="24" t="str">
        <f>VLOOKUP($E11180,Mapping!$A$2:$C$502,3,0)</f>
        <v>S3</v>
      </c>
      <c r="J11180" s="24" t="str">
        <f>VLOOKUP($E11180,Mapping!$A$2:$C$502,2,0)</f>
        <v>Facebook VO BAU</v>
      </c>
      <c r="K11180" s="24" t="str">
        <f>VLOOKUP(G11180,Mapping!$E$2:$F$246,2,0)</f>
        <v>S3</v>
      </c>
    </row>
    <row r="11181" spans="5:11" x14ac:dyDescent="0.25">
      <c r="E11181" s="5" t="s">
        <v>214</v>
      </c>
      <c r="F11181" s="5" t="s">
        <v>117</v>
      </c>
      <c r="G11181" s="2">
        <v>44445</v>
      </c>
      <c r="H11181" s="5">
        <v>0</v>
      </c>
      <c r="I11181" s="24" t="str">
        <f>VLOOKUP($E11181,Mapping!$A$2:$C$502,3,0)</f>
        <v>Pre</v>
      </c>
      <c r="J11181" s="24" t="str">
        <f>VLOOKUP($E11181,Mapping!$A$2:$C$502,2,0)</f>
        <v>Facebook VO Dynamic</v>
      </c>
      <c r="K11181" s="24" t="str">
        <f>VLOOKUP(G11181,Mapping!$E$2:$F$246,2,0)</f>
        <v>S3</v>
      </c>
    </row>
    <row r="11182" spans="5:11" x14ac:dyDescent="0.25">
      <c r="E11182" s="5" t="s">
        <v>215</v>
      </c>
      <c r="F11182" s="5" t="s">
        <v>117</v>
      </c>
      <c r="G11182" s="2">
        <v>44445</v>
      </c>
      <c r="H11182" s="5">
        <v>0</v>
      </c>
      <c r="I11182" s="24" t="str">
        <f>VLOOKUP($E11182,Mapping!$A$2:$C$502,3,0)</f>
        <v>S1</v>
      </c>
      <c r="J11182" s="24" t="str">
        <f>VLOOKUP($E11182,Mapping!$A$2:$C$502,2,0)</f>
        <v>Facebook VO Dynamic</v>
      </c>
      <c r="K11182" s="24" t="str">
        <f>VLOOKUP(G11182,Mapping!$E$2:$F$246,2,0)</f>
        <v>S3</v>
      </c>
    </row>
    <row r="11183" spans="5:11" x14ac:dyDescent="0.25">
      <c r="E11183" s="5" t="s">
        <v>216</v>
      </c>
      <c r="F11183" s="5" t="s">
        <v>117</v>
      </c>
      <c r="G11183" s="2">
        <v>44445</v>
      </c>
      <c r="H11183" s="5">
        <v>0</v>
      </c>
      <c r="I11183" s="24" t="str">
        <f>VLOOKUP($E11183,Mapping!$A$2:$C$502,3,0)</f>
        <v>Pre</v>
      </c>
      <c r="J11183" s="24" t="str">
        <f>VLOOKUP($E11183,Mapping!$A$2:$C$502,2,0)</f>
        <v>Google Display</v>
      </c>
      <c r="K11183" s="24" t="str">
        <f>VLOOKUP(G11183,Mapping!$E$2:$F$246,2,0)</f>
        <v>S3</v>
      </c>
    </row>
    <row r="11184" spans="5:11" x14ac:dyDescent="0.25">
      <c r="E11184" s="5" t="s">
        <v>217</v>
      </c>
      <c r="F11184" s="5" t="s">
        <v>117</v>
      </c>
      <c r="G11184" s="2">
        <v>44445</v>
      </c>
      <c r="H11184" s="5">
        <v>2112.88054652245</v>
      </c>
      <c r="I11184" s="24">
        <f>VLOOKUP($E11184,Mapping!$A$2:$C$502,3,0)</f>
        <v>0</v>
      </c>
      <c r="J11184" s="24" t="str">
        <f>VLOOKUP($E11184,Mapping!$A$2:$C$502,2,0)</f>
        <v>Google Display</v>
      </c>
      <c r="K11184" s="24" t="str">
        <f>VLOOKUP(G11184,Mapping!$E$2:$F$246,2,0)</f>
        <v>S3</v>
      </c>
    </row>
    <row r="11185" spans="5:11" x14ac:dyDescent="0.25">
      <c r="E11185" s="5" t="s">
        <v>229</v>
      </c>
      <c r="F11185" s="5" t="s">
        <v>117</v>
      </c>
      <c r="G11185" s="2">
        <v>44445</v>
      </c>
      <c r="H11185" s="5">
        <v>0</v>
      </c>
      <c r="I11185" s="24">
        <f>VLOOKUP($E11185,Mapping!$A$2:$C$502,3,0)</f>
        <v>0</v>
      </c>
      <c r="J11185" s="24" t="str">
        <f>VLOOKUP($E11185,Mapping!$A$2:$C$502,2,0)</f>
        <v>Google Display</v>
      </c>
      <c r="K11185" s="24" t="str">
        <f>VLOOKUP(G11185,Mapping!$E$2:$F$246,2,0)</f>
        <v>S3</v>
      </c>
    </row>
    <row r="11186" spans="5:11" x14ac:dyDescent="0.25">
      <c r="E11186" s="5" t="s">
        <v>218</v>
      </c>
      <c r="F11186" s="5" t="s">
        <v>117</v>
      </c>
      <c r="G11186" s="2">
        <v>44445</v>
      </c>
      <c r="H11186" s="5">
        <v>0</v>
      </c>
      <c r="I11186" s="24">
        <f>VLOOKUP($E11186,Mapping!$A$2:$C$502,3,0)</f>
        <v>0</v>
      </c>
      <c r="J11186" s="24" t="str">
        <f>VLOOKUP($E11186,Mapping!$A$2:$C$502,2,0)</f>
        <v>Google Display</v>
      </c>
      <c r="K11186" s="24" t="str">
        <f>VLOOKUP(G11186,Mapping!$E$2:$F$246,2,0)</f>
        <v>S3</v>
      </c>
    </row>
    <row r="11187" spans="5:11" x14ac:dyDescent="0.25">
      <c r="E11187" s="5" t="s">
        <v>230</v>
      </c>
      <c r="F11187" s="5" t="s">
        <v>117</v>
      </c>
      <c r="G11187" s="2">
        <v>44445</v>
      </c>
      <c r="H11187" s="5">
        <v>0</v>
      </c>
      <c r="I11187" s="24" t="str">
        <f>VLOOKUP($E11187,Mapping!$A$2:$C$502,3,0)</f>
        <v>S1</v>
      </c>
      <c r="J11187" s="24" t="str">
        <f>VLOOKUP($E11187,Mapping!$A$2:$C$502,2,0)</f>
        <v>Google Display</v>
      </c>
      <c r="K11187" s="24" t="str">
        <f>VLOOKUP(G11187,Mapping!$E$2:$F$246,2,0)</f>
        <v>S3</v>
      </c>
    </row>
    <row r="11188" spans="5:11" x14ac:dyDescent="0.25">
      <c r="E11188" s="5" t="s">
        <v>219</v>
      </c>
      <c r="F11188" s="5" t="s">
        <v>117</v>
      </c>
      <c r="G11188" s="2">
        <v>44445</v>
      </c>
      <c r="H11188" s="5">
        <v>0</v>
      </c>
      <c r="I11188" s="24" t="str">
        <f>VLOOKUP($E11188,Mapping!$A$2:$C$502,3,0)</f>
        <v>Pre</v>
      </c>
      <c r="J11188" s="24" t="str">
        <f>VLOOKUP($E11188,Mapping!$A$2:$C$502,2,0)</f>
        <v>Google Youtube</v>
      </c>
      <c r="K11188" s="24" t="str">
        <f>VLOOKUP(G11188,Mapping!$E$2:$F$246,2,0)</f>
        <v>S3</v>
      </c>
    </row>
    <row r="11189" spans="5:11" x14ac:dyDescent="0.25">
      <c r="E11189" s="5" t="s">
        <v>220</v>
      </c>
      <c r="F11189" s="5" t="s">
        <v>117</v>
      </c>
      <c r="G11189" s="2">
        <v>44445</v>
      </c>
      <c r="H11189" s="5">
        <v>3295.0329016791102</v>
      </c>
      <c r="I11189" s="24">
        <f>VLOOKUP($E11189,Mapping!$A$2:$C$502,3,0)</f>
        <v>0</v>
      </c>
      <c r="J11189" s="24" t="str">
        <f>VLOOKUP($E11189,Mapping!$A$2:$C$502,2,0)</f>
        <v>Google Youtube</v>
      </c>
      <c r="K11189" s="24" t="str">
        <f>VLOOKUP(G11189,Mapping!$E$2:$F$246,2,0)</f>
        <v>S3</v>
      </c>
    </row>
    <row r="11190" spans="5:11" x14ac:dyDescent="0.25">
      <c r="E11190" s="5" t="s">
        <v>231</v>
      </c>
      <c r="F11190" s="5" t="s">
        <v>117</v>
      </c>
      <c r="G11190" s="2">
        <v>44445</v>
      </c>
      <c r="H11190" s="5">
        <v>0</v>
      </c>
      <c r="I11190" s="24">
        <f>VLOOKUP($E11190,Mapping!$A$2:$C$502,3,0)</f>
        <v>0</v>
      </c>
      <c r="J11190" s="24" t="str">
        <f>VLOOKUP($E11190,Mapping!$A$2:$C$502,2,0)</f>
        <v>Google Youtube</v>
      </c>
      <c r="K11190" s="24" t="str">
        <f>VLOOKUP(G11190,Mapping!$E$2:$F$246,2,0)</f>
        <v>S3</v>
      </c>
    </row>
    <row r="11191" spans="5:11" x14ac:dyDescent="0.25">
      <c r="E11191" s="5" t="s">
        <v>221</v>
      </c>
      <c r="F11191" s="5" t="s">
        <v>117</v>
      </c>
      <c r="G11191" s="2">
        <v>44445</v>
      </c>
      <c r="H11191" s="5">
        <v>0</v>
      </c>
      <c r="I11191" s="24">
        <f>VLOOKUP($E11191,Mapping!$A$2:$C$502,3,0)</f>
        <v>0</v>
      </c>
      <c r="J11191" s="24" t="str">
        <f>VLOOKUP($E11191,Mapping!$A$2:$C$502,2,0)</f>
        <v>Google Youtube</v>
      </c>
      <c r="K11191" s="24" t="str">
        <f>VLOOKUP(G11191,Mapping!$E$2:$F$246,2,0)</f>
        <v>S3</v>
      </c>
    </row>
    <row r="11192" spans="5:11" x14ac:dyDescent="0.25">
      <c r="E11192" s="5" t="s">
        <v>232</v>
      </c>
      <c r="F11192" s="5" t="s">
        <v>117</v>
      </c>
      <c r="G11192" s="2">
        <v>44445</v>
      </c>
      <c r="H11192" s="5">
        <v>0</v>
      </c>
      <c r="I11192" s="24" t="str">
        <f>VLOOKUP($E11192,Mapping!$A$2:$C$502,3,0)</f>
        <v>S1</v>
      </c>
      <c r="J11192" s="24" t="str">
        <f>VLOOKUP($E11192,Mapping!$A$2:$C$502,2,0)</f>
        <v>Google Youtube</v>
      </c>
      <c r="K11192" s="24" t="str">
        <f>VLOOKUP(G11192,Mapping!$E$2:$F$246,2,0)</f>
        <v>S3</v>
      </c>
    </row>
    <row r="11193" spans="5:11" x14ac:dyDescent="0.25">
      <c r="E11193" s="5" t="s">
        <v>73</v>
      </c>
      <c r="F11193" s="5" t="s">
        <v>117</v>
      </c>
      <c r="G11193" s="2">
        <v>44445</v>
      </c>
      <c r="H11193" s="5">
        <v>282876.95580592903</v>
      </c>
      <c r="I11193" s="24">
        <f>VLOOKUP($E11193,Mapping!$A$2:$C$502,3,0)</f>
        <v>0</v>
      </c>
      <c r="J11193" s="24">
        <f>VLOOKUP($E11193,Mapping!$A$2:$C$502,2,0)</f>
        <v>0</v>
      </c>
      <c r="K11193" s="24" t="str">
        <f>VLOOKUP(G11193,Mapping!$E$2:$F$246,2,0)</f>
        <v>S3</v>
      </c>
    </row>
    <row r="11194" spans="5:11" x14ac:dyDescent="0.25">
      <c r="E11194" s="5" t="s">
        <v>149</v>
      </c>
      <c r="F11194" s="5" t="s">
        <v>117</v>
      </c>
      <c r="G11194" s="2">
        <v>44445</v>
      </c>
      <c r="H11194" s="5">
        <v>0</v>
      </c>
      <c r="I11194" s="24">
        <f>VLOOKUP($E11194,Mapping!$A$2:$C$502,3,0)</f>
        <v>0</v>
      </c>
      <c r="J11194" s="24" t="str">
        <f>VLOOKUP($E11194,Mapping!$A$2:$C$502,2,0)</f>
        <v>Event After Effect</v>
      </c>
      <c r="K11194" s="24" t="str">
        <f>VLOOKUP(G11194,Mapping!$E$2:$F$246,2,0)</f>
        <v>S3</v>
      </c>
    </row>
    <row r="11195" spans="5:11" x14ac:dyDescent="0.25">
      <c r="E11195" s="5" t="s">
        <v>150</v>
      </c>
      <c r="F11195" s="5" t="s">
        <v>117</v>
      </c>
      <c r="G11195" s="2">
        <v>44445</v>
      </c>
      <c r="H11195" s="5">
        <v>0</v>
      </c>
      <c r="I11195" s="24">
        <f>VLOOKUP($E11195,Mapping!$A$2:$C$502,3,0)</f>
        <v>0</v>
      </c>
      <c r="J11195" s="24" t="str">
        <f>VLOOKUP($E11195,Mapping!$A$2:$C$502,2,0)</f>
        <v>Internal Event</v>
      </c>
      <c r="K11195" s="24" t="str">
        <f>VLOOKUP(G11195,Mapping!$E$2:$F$246,2,0)</f>
        <v>S3</v>
      </c>
    </row>
    <row r="11196" spans="5:11" x14ac:dyDescent="0.25">
      <c r="E11196" s="5" t="s">
        <v>151</v>
      </c>
      <c r="F11196" s="5" t="s">
        <v>117</v>
      </c>
      <c r="G11196" s="2">
        <v>44445</v>
      </c>
      <c r="H11196" s="5">
        <v>0</v>
      </c>
      <c r="I11196" s="24">
        <f>VLOOKUP($E11196,Mapping!$A$2:$C$502,3,0)</f>
        <v>0</v>
      </c>
      <c r="J11196" s="24" t="str">
        <f>VLOOKUP($E11196,Mapping!$A$2:$C$502,2,0)</f>
        <v>Internal Event</v>
      </c>
      <c r="K11196" s="24" t="str">
        <f>VLOOKUP(G11196,Mapping!$E$2:$F$246,2,0)</f>
        <v>S3</v>
      </c>
    </row>
    <row r="11197" spans="5:11" x14ac:dyDescent="0.25">
      <c r="E11197" s="5" t="s">
        <v>152</v>
      </c>
      <c r="F11197" s="5" t="s">
        <v>117</v>
      </c>
      <c r="G11197" s="2">
        <v>44445</v>
      </c>
      <c r="H11197" s="5">
        <v>0</v>
      </c>
      <c r="I11197" s="24">
        <f>VLOOKUP($E11197,Mapping!$A$2:$C$502,3,0)</f>
        <v>0</v>
      </c>
      <c r="J11197" s="24" t="str">
        <f>VLOOKUP($E11197,Mapping!$A$2:$C$502,2,0)</f>
        <v>Internal Event</v>
      </c>
      <c r="K11197" s="24" t="str">
        <f>VLOOKUP(G11197,Mapping!$E$2:$F$246,2,0)</f>
        <v>S3</v>
      </c>
    </row>
    <row r="11198" spans="5:11" x14ac:dyDescent="0.25">
      <c r="E11198" s="5" t="s">
        <v>153</v>
      </c>
      <c r="F11198" s="5" t="s">
        <v>117</v>
      </c>
      <c r="G11198" s="2">
        <v>44445</v>
      </c>
      <c r="H11198" s="5">
        <v>-26587.378751716002</v>
      </c>
      <c r="I11198" s="24">
        <f>VLOOKUP($E11198,Mapping!$A$2:$C$502,3,0)</f>
        <v>0</v>
      </c>
      <c r="J11198" s="24" t="str">
        <f>VLOOKUP($E11198,Mapping!$A$2:$C$502,2,0)</f>
        <v>Monday Effect</v>
      </c>
      <c r="K11198" s="24" t="str">
        <f>VLOOKUP(G11198,Mapping!$E$2:$F$246,2,0)</f>
        <v>S3</v>
      </c>
    </row>
    <row r="11199" spans="5:11" x14ac:dyDescent="0.25">
      <c r="E11199" s="5" t="s">
        <v>154</v>
      </c>
      <c r="F11199" s="5" t="s">
        <v>117</v>
      </c>
      <c r="G11199" s="2">
        <v>44445</v>
      </c>
      <c r="H11199" s="5">
        <v>0</v>
      </c>
      <c r="I11199" s="24">
        <f>VLOOKUP($E11199,Mapping!$A$2:$C$502,3,0)</f>
        <v>0</v>
      </c>
      <c r="J11199" s="24" t="str">
        <f>VLOOKUP($E11199,Mapping!$A$2:$C$502,2,0)</f>
        <v>New Content</v>
      </c>
      <c r="K11199" s="24" t="str">
        <f>VLOOKUP(G11199,Mapping!$E$2:$F$246,2,0)</f>
        <v>S3</v>
      </c>
    </row>
    <row r="11200" spans="5:11" x14ac:dyDescent="0.25">
      <c r="E11200" s="5" t="s">
        <v>155</v>
      </c>
      <c r="F11200" s="5" t="s">
        <v>117</v>
      </c>
      <c r="G11200" s="2">
        <v>44445</v>
      </c>
      <c r="H11200" s="5">
        <v>0</v>
      </c>
      <c r="I11200" s="24">
        <f>VLOOKUP($E11200,Mapping!$A$2:$C$502,3,0)</f>
        <v>0</v>
      </c>
      <c r="J11200" s="24" t="str">
        <f>VLOOKUP($E11200,Mapping!$A$2:$C$502,2,0)</f>
        <v>Internal Event</v>
      </c>
      <c r="K11200" s="24" t="str">
        <f>VLOOKUP(G11200,Mapping!$E$2:$F$246,2,0)</f>
        <v>S3</v>
      </c>
    </row>
    <row r="11201" spans="5:11" x14ac:dyDescent="0.25">
      <c r="E11201" s="5" t="s">
        <v>156</v>
      </c>
      <c r="F11201" s="5" t="s">
        <v>117</v>
      </c>
      <c r="G11201" s="2">
        <v>44445</v>
      </c>
      <c r="H11201" s="5">
        <v>0</v>
      </c>
      <c r="I11201" s="24">
        <f>VLOOKUP($E11201,Mapping!$A$2:$C$502,3,0)</f>
        <v>0</v>
      </c>
      <c r="J11201" s="24" t="str">
        <f>VLOOKUP($E11201,Mapping!$A$2:$C$502,2,0)</f>
        <v>Internal Event</v>
      </c>
      <c r="K11201" s="24" t="str">
        <f>VLOOKUP(G11201,Mapping!$E$2:$F$246,2,0)</f>
        <v>S3</v>
      </c>
    </row>
    <row r="11202" spans="5:11" x14ac:dyDescent="0.25">
      <c r="E11202" s="5" t="s">
        <v>233</v>
      </c>
      <c r="F11202" s="5" t="s">
        <v>117</v>
      </c>
      <c r="G11202" s="2">
        <v>44445</v>
      </c>
      <c r="H11202" s="5">
        <v>0</v>
      </c>
      <c r="I11202" s="24" t="str">
        <f>VLOOKUP($E11202,Mapping!$A$2:$C$502,3,0)</f>
        <v>S2</v>
      </c>
      <c r="J11202" s="24" t="str">
        <f>VLOOKUP($E11202,Mapping!$A$2:$C$502,2,0)</f>
        <v>Reddit</v>
      </c>
      <c r="K11202" s="24" t="str">
        <f>VLOOKUP(G11202,Mapping!$E$2:$F$246,2,0)</f>
        <v>S3</v>
      </c>
    </row>
    <row r="11203" spans="5:11" x14ac:dyDescent="0.25">
      <c r="E11203" s="5" t="s">
        <v>158</v>
      </c>
      <c r="F11203" s="5" t="s">
        <v>117</v>
      </c>
      <c r="G11203" s="2">
        <v>44445</v>
      </c>
      <c r="H11203" s="5">
        <v>0</v>
      </c>
      <c r="I11203" s="24">
        <f>VLOOKUP($E11203,Mapping!$A$2:$C$502,3,0)</f>
        <v>0</v>
      </c>
      <c r="J11203" s="24" t="str">
        <f>VLOOKUP($E11203,Mapping!$A$2:$C$502,2,0)</f>
        <v>Internal Event</v>
      </c>
      <c r="K11203" s="24" t="str">
        <f>VLOOKUP(G11203,Mapping!$E$2:$F$246,2,0)</f>
        <v>S3</v>
      </c>
    </row>
    <row r="11204" spans="5:11" x14ac:dyDescent="0.25">
      <c r="E11204" s="5" t="s">
        <v>159</v>
      </c>
      <c r="F11204" s="5" t="s">
        <v>117</v>
      </c>
      <c r="G11204" s="2">
        <v>44445</v>
      </c>
      <c r="H11204" s="5">
        <v>0</v>
      </c>
      <c r="I11204" s="24">
        <f>VLOOKUP($E11204,Mapping!$A$2:$C$502,3,0)</f>
        <v>0</v>
      </c>
      <c r="J11204" s="24" t="str">
        <f>VLOOKUP($E11204,Mapping!$A$2:$C$502,2,0)</f>
        <v>Event After Effect</v>
      </c>
      <c r="K11204" s="24" t="str">
        <f>VLOOKUP(G11204,Mapping!$E$2:$F$246,2,0)</f>
        <v>S3</v>
      </c>
    </row>
    <row r="11205" spans="5:11" x14ac:dyDescent="0.25">
      <c r="E11205" s="5" t="s">
        <v>160</v>
      </c>
      <c r="F11205" s="5" t="s">
        <v>117</v>
      </c>
      <c r="G11205" s="2">
        <v>44445</v>
      </c>
      <c r="H11205" s="5">
        <v>0</v>
      </c>
      <c r="I11205" s="24">
        <f>VLOOKUP($E11205,Mapping!$A$2:$C$502,3,0)</f>
        <v>0</v>
      </c>
      <c r="J11205" s="24" t="str">
        <f>VLOOKUP($E11205,Mapping!$A$2:$C$502,2,0)</f>
        <v>Event After Effect</v>
      </c>
      <c r="K11205" s="24" t="str">
        <f>VLOOKUP(G11205,Mapping!$E$2:$F$246,2,0)</f>
        <v>S3</v>
      </c>
    </row>
    <row r="11206" spans="5:11" x14ac:dyDescent="0.25">
      <c r="E11206" s="5" t="s">
        <v>161</v>
      </c>
      <c r="F11206" s="5" t="s">
        <v>117</v>
      </c>
      <c r="G11206" s="2">
        <v>44445</v>
      </c>
      <c r="H11206" s="5">
        <v>0</v>
      </c>
      <c r="I11206" s="24">
        <f>VLOOKUP($E11206,Mapping!$A$2:$C$502,3,0)</f>
        <v>0</v>
      </c>
      <c r="J11206" s="24" t="str">
        <f>VLOOKUP($E11206,Mapping!$A$2:$C$502,2,0)</f>
        <v>Internal Event</v>
      </c>
      <c r="K11206" s="24" t="str">
        <f>VLOOKUP(G11206,Mapping!$E$2:$F$246,2,0)</f>
        <v>S3</v>
      </c>
    </row>
    <row r="11207" spans="5:11" x14ac:dyDescent="0.25">
      <c r="E11207" s="5" t="s">
        <v>162</v>
      </c>
      <c r="F11207" s="5" t="s">
        <v>117</v>
      </c>
      <c r="G11207" s="2">
        <v>44445</v>
      </c>
      <c r="H11207" s="5">
        <v>0</v>
      </c>
      <c r="I11207" s="24">
        <f>VLOOKUP($E11207,Mapping!$A$2:$C$502,3,0)</f>
        <v>0</v>
      </c>
      <c r="J11207" s="24" t="str">
        <f>VLOOKUP($E11207,Mapping!$A$2:$C$502,2,0)</f>
        <v>Tuesday Effect</v>
      </c>
      <c r="K11207" s="24" t="str">
        <f>VLOOKUP(G11207,Mapping!$E$2:$F$246,2,0)</f>
        <v>S3</v>
      </c>
    </row>
    <row r="11208" spans="5:11" x14ac:dyDescent="0.25">
      <c r="E11208" s="5" t="s">
        <v>222</v>
      </c>
      <c r="F11208" s="5" t="s">
        <v>117</v>
      </c>
      <c r="G11208" s="2">
        <v>44445</v>
      </c>
      <c r="H11208" s="5">
        <v>0</v>
      </c>
      <c r="I11208" s="24" t="str">
        <f>VLOOKUP($E11208,Mapping!$A$2:$C$502,3,0)</f>
        <v>Pre</v>
      </c>
      <c r="J11208" s="24" t="str">
        <f>VLOOKUP($E11208,Mapping!$A$2:$C$502,2,0)</f>
        <v>Unity</v>
      </c>
      <c r="K11208" s="24" t="str">
        <f>VLOOKUP(G11208,Mapping!$E$2:$F$246,2,0)</f>
        <v>S3</v>
      </c>
    </row>
    <row r="11209" spans="5:11" x14ac:dyDescent="0.25">
      <c r="E11209" s="5" t="s">
        <v>234</v>
      </c>
      <c r="F11209" s="5" t="s">
        <v>117</v>
      </c>
      <c r="G11209" s="2">
        <v>44445</v>
      </c>
      <c r="H11209" s="5">
        <v>0</v>
      </c>
      <c r="I11209" s="24" t="str">
        <f>VLOOKUP($E11209,Mapping!$A$2:$C$502,3,0)</f>
        <v>S1</v>
      </c>
      <c r="J11209" s="24" t="str">
        <f>VLOOKUP($E11209,Mapping!$A$2:$C$502,2,0)</f>
        <v>Unity</v>
      </c>
      <c r="K11209" s="24" t="str">
        <f>VLOOKUP(G11209,Mapping!$E$2:$F$246,2,0)</f>
        <v>S3</v>
      </c>
    </row>
    <row r="11210" spans="5:11" x14ac:dyDescent="0.25">
      <c r="E11210" s="5" t="s">
        <v>235</v>
      </c>
      <c r="F11210" s="5" t="s">
        <v>117</v>
      </c>
      <c r="G11210" s="2">
        <v>44445</v>
      </c>
      <c r="H11210" s="5">
        <v>531.83662373488698</v>
      </c>
      <c r="I11210" s="24" t="str">
        <f>VLOOKUP($E11210,Mapping!$A$2:$C$502,3,0)</f>
        <v>S2</v>
      </c>
      <c r="J11210" s="24" t="str">
        <f>VLOOKUP($E11210,Mapping!$A$2:$C$502,2,0)</f>
        <v>Unity</v>
      </c>
      <c r="K11210" s="24" t="str">
        <f>VLOOKUP(G11210,Mapping!$E$2:$F$246,2,0)</f>
        <v>S3</v>
      </c>
    </row>
    <row r="11211" spans="5:11" x14ac:dyDescent="0.25">
      <c r="E11211" s="5" t="s">
        <v>247</v>
      </c>
      <c r="F11211" s="5" t="s">
        <v>117</v>
      </c>
      <c r="G11211" s="2">
        <v>44445</v>
      </c>
      <c r="H11211" s="5">
        <v>511.08132913873101</v>
      </c>
      <c r="I11211" s="24" t="str">
        <f>VLOOKUP($E11211,Mapping!$A$2:$C$502,3,0)</f>
        <v>S3</v>
      </c>
      <c r="J11211" s="24" t="str">
        <f>VLOOKUP($E11211,Mapping!$A$2:$C$502,2,0)</f>
        <v>Unity</v>
      </c>
      <c r="K11211" s="24" t="str">
        <f>VLOOKUP(G11211,Mapping!$E$2:$F$246,2,0)</f>
        <v>S3</v>
      </c>
    </row>
    <row r="11212" spans="5:11" x14ac:dyDescent="0.25">
      <c r="E11212" s="5" t="s">
        <v>200</v>
      </c>
      <c r="F11212" s="5" t="s">
        <v>117</v>
      </c>
      <c r="G11212" s="2">
        <v>44446</v>
      </c>
      <c r="H11212" s="5">
        <v>645.81380580599705</v>
      </c>
      <c r="I11212" s="24">
        <f>VLOOKUP($E11212,Mapping!$A$2:$C$502,3,0)</f>
        <v>0</v>
      </c>
      <c r="J11212" s="24" t="str">
        <f>VLOOKUP($E11212,Mapping!$A$2:$C$502,2,0)</f>
        <v>Apple Search</v>
      </c>
      <c r="K11212" s="24" t="str">
        <f>VLOOKUP(G11212,Mapping!$E$2:$F$246,2,0)</f>
        <v>S3</v>
      </c>
    </row>
    <row r="11213" spans="5:11" x14ac:dyDescent="0.25">
      <c r="E11213" s="5" t="s">
        <v>227</v>
      </c>
      <c r="F11213" s="5" t="s">
        <v>117</v>
      </c>
      <c r="G11213" s="2">
        <v>44446</v>
      </c>
      <c r="H11213" s="5">
        <v>15766.374854011499</v>
      </c>
      <c r="I11213" s="24">
        <f>VLOOKUP($E11213,Mapping!$A$2:$C$502,3,0)</f>
        <v>0</v>
      </c>
      <c r="J11213" s="24" t="str">
        <f>VLOOKUP($E11213,Mapping!$A$2:$C$502,2,0)</f>
        <v>Applovin Rewarded</v>
      </c>
      <c r="K11213" s="24" t="str">
        <f>VLOOKUP(G11213,Mapping!$E$2:$F$246,2,0)</f>
        <v>S3</v>
      </c>
    </row>
    <row r="11214" spans="5:11" x14ac:dyDescent="0.25">
      <c r="E11214" s="5" t="s">
        <v>201</v>
      </c>
      <c r="F11214" s="5" t="s">
        <v>117</v>
      </c>
      <c r="G11214" s="2">
        <v>44446</v>
      </c>
      <c r="H11214" s="5">
        <v>4663.1673853821603</v>
      </c>
      <c r="I11214" s="24">
        <f>VLOOKUP($E11214,Mapping!$A$2:$C$502,3,0)</f>
        <v>0</v>
      </c>
      <c r="J11214" s="24" t="str">
        <f>VLOOKUP($E11214,Mapping!$A$2:$C$502,2,0)</f>
        <v>Applovin Video</v>
      </c>
      <c r="K11214" s="24" t="str">
        <f>VLOOKUP(G11214,Mapping!$E$2:$F$246,2,0)</f>
        <v>S3</v>
      </c>
    </row>
    <row r="11215" spans="5:11" x14ac:dyDescent="0.25">
      <c r="E11215" s="5" t="s">
        <v>143</v>
      </c>
      <c r="F11215" s="5" t="s">
        <v>117</v>
      </c>
      <c r="G11215" s="2">
        <v>44446</v>
      </c>
      <c r="H11215" s="5">
        <v>0</v>
      </c>
      <c r="I11215" s="24">
        <f>VLOOKUP($E11215,Mapping!$A$2:$C$502,3,0)</f>
        <v>0</v>
      </c>
      <c r="J11215" s="24" t="str">
        <f>VLOOKUP($E11215,Mapping!$A$2:$C$502,2,0)</f>
        <v>Bug Fix</v>
      </c>
      <c r="K11215" s="24" t="str">
        <f>VLOOKUP(G11215,Mapping!$E$2:$F$246,2,0)</f>
        <v>S3</v>
      </c>
    </row>
    <row r="11216" spans="5:11" x14ac:dyDescent="0.25">
      <c r="E11216" s="5" t="s">
        <v>144</v>
      </c>
      <c r="F11216" s="5" t="s">
        <v>117</v>
      </c>
      <c r="G11216" s="2">
        <v>44446</v>
      </c>
      <c r="H11216" s="5">
        <v>0</v>
      </c>
      <c r="I11216" s="24">
        <f>VLOOKUP($E11216,Mapping!$A$2:$C$502,3,0)</f>
        <v>0</v>
      </c>
      <c r="J11216" s="24" t="str">
        <f>VLOOKUP($E11216,Mapping!$A$2:$C$502,2,0)</f>
        <v>Bug Fix</v>
      </c>
      <c r="K11216" s="24" t="str">
        <f>VLOOKUP(G11216,Mapping!$E$2:$F$246,2,0)</f>
        <v>S3</v>
      </c>
    </row>
    <row r="11217" spans="5:11" x14ac:dyDescent="0.25">
      <c r="E11217" s="5" t="s">
        <v>226</v>
      </c>
      <c r="F11217" s="5" t="s">
        <v>117</v>
      </c>
      <c r="G11217" s="2">
        <v>44446</v>
      </c>
      <c r="H11217" s="5">
        <v>0</v>
      </c>
      <c r="I11217" s="24">
        <f>VLOOKUP($E11217,Mapping!$A$2:$C$502,3,0)</f>
        <v>0</v>
      </c>
      <c r="J11217" s="24" t="str">
        <f>VLOOKUP($E11217,Mapping!$A$2:$C$502,2,0)</f>
        <v>Bug Fix</v>
      </c>
      <c r="K11217" s="24" t="str">
        <f>VLOOKUP(G11217,Mapping!$E$2:$F$246,2,0)</f>
        <v>S3</v>
      </c>
    </row>
    <row r="11218" spans="5:11" x14ac:dyDescent="0.25">
      <c r="E11218" s="5" t="s">
        <v>146</v>
      </c>
      <c r="F11218" s="5" t="s">
        <v>117</v>
      </c>
      <c r="G11218" s="2">
        <v>44446</v>
      </c>
      <c r="H11218" s="5">
        <v>0</v>
      </c>
      <c r="I11218" s="24">
        <f>VLOOKUP($E11218,Mapping!$A$2:$C$502,3,0)</f>
        <v>0</v>
      </c>
      <c r="J11218" s="24" t="str">
        <f>VLOOKUP($E11218,Mapping!$A$2:$C$502,2,0)</f>
        <v>Event After Effect</v>
      </c>
      <c r="K11218" s="24" t="str">
        <f>VLOOKUP(G11218,Mapping!$E$2:$F$246,2,0)</f>
        <v>S3</v>
      </c>
    </row>
    <row r="11219" spans="5:11" x14ac:dyDescent="0.25">
      <c r="E11219" s="5" t="s">
        <v>228</v>
      </c>
      <c r="F11219" s="5" t="s">
        <v>117</v>
      </c>
      <c r="G11219" s="2">
        <v>44446</v>
      </c>
      <c r="H11219" s="5">
        <v>330.22554306497898</v>
      </c>
      <c r="I11219" s="24">
        <f>VLOOKUP($E11219,Mapping!$A$2:$C$502,3,0)</f>
        <v>0</v>
      </c>
      <c r="J11219" s="24" t="str">
        <f>VLOOKUP($E11219,Mapping!$A$2:$C$502,2,0)</f>
        <v>Bytedance Global</v>
      </c>
      <c r="K11219" s="24" t="str">
        <f>VLOOKUP(G11219,Mapping!$E$2:$F$246,2,0)</f>
        <v>S3</v>
      </c>
    </row>
    <row r="11220" spans="5:11" x14ac:dyDescent="0.25">
      <c r="E11220" s="5" t="s">
        <v>180</v>
      </c>
      <c r="F11220" s="5" t="s">
        <v>117</v>
      </c>
      <c r="G11220" s="2">
        <v>44446</v>
      </c>
      <c r="H11220" s="5">
        <v>-10071.8943775429</v>
      </c>
      <c r="I11220" s="24">
        <f>VLOOKUP($E11220,Mapping!$A$2:$C$502,3,0)</f>
        <v>0</v>
      </c>
      <c r="J11220" s="24" t="str">
        <f>VLOOKUP($E11220,Mapping!$A$2:$C$502,2,0)</f>
        <v>Lords Mobile</v>
      </c>
      <c r="K11220" s="24" t="str">
        <f>VLOOKUP(G11220,Mapping!$E$2:$F$246,2,0)</f>
        <v>S3</v>
      </c>
    </row>
    <row r="11221" spans="5:11" x14ac:dyDescent="0.25">
      <c r="E11221" s="5" t="s">
        <v>181</v>
      </c>
      <c r="F11221" s="5" t="s">
        <v>117</v>
      </c>
      <c r="G11221" s="2">
        <v>44446</v>
      </c>
      <c r="H11221" s="5">
        <v>-2977.7764397497099</v>
      </c>
      <c r="I11221" s="24">
        <f>VLOOKUP($E11221,Mapping!$A$2:$C$502,3,0)</f>
        <v>0</v>
      </c>
      <c r="J11221" s="24" t="str">
        <f>VLOOKUP($E11221,Mapping!$A$2:$C$502,2,0)</f>
        <v>Rise of Kingdom</v>
      </c>
      <c r="K11221" s="24" t="str">
        <f>VLOOKUP(G11221,Mapping!$E$2:$F$246,2,0)</f>
        <v>S3</v>
      </c>
    </row>
    <row r="11222" spans="5:11" x14ac:dyDescent="0.25">
      <c r="E11222" s="5" t="s">
        <v>182</v>
      </c>
      <c r="F11222" s="5" t="s">
        <v>117</v>
      </c>
      <c r="G11222" s="2">
        <v>44446</v>
      </c>
      <c r="H11222" s="5">
        <v>-4555.50126819653</v>
      </c>
      <c r="I11222" s="24">
        <f>VLOOKUP($E11222,Mapping!$A$2:$C$502,3,0)</f>
        <v>0</v>
      </c>
      <c r="J11222" s="24" t="str">
        <f>VLOOKUP($E11222,Mapping!$A$2:$C$502,2,0)</f>
        <v>West Game</v>
      </c>
      <c r="K11222" s="24" t="str">
        <f>VLOOKUP(G11222,Mapping!$E$2:$F$246,2,0)</f>
        <v>S3</v>
      </c>
    </row>
    <row r="11223" spans="5:11" x14ac:dyDescent="0.25">
      <c r="E11223" s="5" t="s">
        <v>148</v>
      </c>
      <c r="F11223" s="5" t="s">
        <v>117</v>
      </c>
      <c r="G11223" s="2">
        <v>44446</v>
      </c>
      <c r="H11223" s="5">
        <v>-46625.467140574998</v>
      </c>
      <c r="I11223" s="24">
        <f>VLOOKUP($E11223,Mapping!$A$2:$C$502,3,0)</f>
        <v>0</v>
      </c>
      <c r="J11223" s="24" t="str">
        <f>VLOOKUP($E11223,Mapping!$A$2:$C$502,2,0)</f>
        <v>Event After Effect</v>
      </c>
      <c r="K11223" s="24" t="str">
        <f>VLOOKUP(G11223,Mapping!$E$2:$F$246,2,0)</f>
        <v>S3</v>
      </c>
    </row>
    <row r="11224" spans="5:11" x14ac:dyDescent="0.25">
      <c r="E11224" s="5" t="s">
        <v>202</v>
      </c>
      <c r="F11224" s="5" t="s">
        <v>117</v>
      </c>
      <c r="G11224" s="2">
        <v>44446</v>
      </c>
      <c r="H11224" s="5">
        <v>0</v>
      </c>
      <c r="I11224" s="24" t="str">
        <f>VLOOKUP($E11224,Mapping!$A$2:$C$502,3,0)</f>
        <v>S1</v>
      </c>
      <c r="J11224" s="24" t="str">
        <f>VLOOKUP($E11224,Mapping!$A$2:$C$502,2,0)</f>
        <v>Facebook AEO AAA</v>
      </c>
      <c r="K11224" s="24" t="str">
        <f>VLOOKUP(G11224,Mapping!$E$2:$F$246,2,0)</f>
        <v>S3</v>
      </c>
    </row>
    <row r="11225" spans="5:11" x14ac:dyDescent="0.25">
      <c r="E11225" s="5" t="s">
        <v>203</v>
      </c>
      <c r="F11225" s="5" t="s">
        <v>117</v>
      </c>
      <c r="G11225" s="2">
        <v>44446</v>
      </c>
      <c r="H11225" s="5">
        <v>144.858394130166</v>
      </c>
      <c r="I11225" s="24" t="str">
        <f>VLOOKUP($E11225,Mapping!$A$2:$C$502,3,0)</f>
        <v>S2</v>
      </c>
      <c r="J11225" s="24" t="str">
        <f>VLOOKUP($E11225,Mapping!$A$2:$C$502,2,0)</f>
        <v>Facebook AEO AAA</v>
      </c>
      <c r="K11225" s="24" t="str">
        <f>VLOOKUP(G11225,Mapping!$E$2:$F$246,2,0)</f>
        <v>S3</v>
      </c>
    </row>
    <row r="11226" spans="5:11" x14ac:dyDescent="0.25">
      <c r="E11226" s="5" t="s">
        <v>243</v>
      </c>
      <c r="F11226" s="5" t="s">
        <v>117</v>
      </c>
      <c r="G11226" s="2">
        <v>44446</v>
      </c>
      <c r="H11226" s="5">
        <v>362.265328832818</v>
      </c>
      <c r="I11226" s="24" t="str">
        <f>VLOOKUP($E11226,Mapping!$A$2:$C$502,3,0)</f>
        <v>S3</v>
      </c>
      <c r="J11226" s="24" t="str">
        <f>VLOOKUP($E11226,Mapping!$A$2:$C$502,2,0)</f>
        <v>Facebook AEO AAA</v>
      </c>
      <c r="K11226" s="24" t="str">
        <f>VLOOKUP(G11226,Mapping!$E$2:$F$246,2,0)</f>
        <v>S3</v>
      </c>
    </row>
    <row r="11227" spans="5:11" x14ac:dyDescent="0.25">
      <c r="E11227" s="5" t="s">
        <v>204</v>
      </c>
      <c r="F11227" s="5" t="s">
        <v>117</v>
      </c>
      <c r="G11227" s="2">
        <v>44446</v>
      </c>
      <c r="H11227" s="5">
        <v>0</v>
      </c>
      <c r="I11227" s="24" t="str">
        <f>VLOOKUP($E11227,Mapping!$A$2:$C$502,3,0)</f>
        <v>Pre</v>
      </c>
      <c r="J11227" s="24" t="str">
        <f>VLOOKUP($E11227,Mapping!$A$2:$C$502,2,0)</f>
        <v>Facebook AEO AAA</v>
      </c>
      <c r="K11227" s="24" t="str">
        <f>VLOOKUP(G11227,Mapping!$E$2:$F$246,2,0)</f>
        <v>S3</v>
      </c>
    </row>
    <row r="11228" spans="5:11" x14ac:dyDescent="0.25">
      <c r="E11228" s="5" t="s">
        <v>205</v>
      </c>
      <c r="F11228" s="5" t="s">
        <v>117</v>
      </c>
      <c r="G11228" s="2">
        <v>44446</v>
      </c>
      <c r="H11228" s="5">
        <v>0</v>
      </c>
      <c r="I11228" s="24" t="str">
        <f>VLOOKUP($E11228,Mapping!$A$2:$C$502,3,0)</f>
        <v>S1</v>
      </c>
      <c r="J11228" s="24" t="str">
        <f>VLOOKUP($E11228,Mapping!$A$2:$C$502,2,0)</f>
        <v>Facebook AEO BAU</v>
      </c>
      <c r="K11228" s="24" t="str">
        <f>VLOOKUP(G11228,Mapping!$E$2:$F$246,2,0)</f>
        <v>S3</v>
      </c>
    </row>
    <row r="11229" spans="5:11" x14ac:dyDescent="0.25">
      <c r="E11229" s="5" t="s">
        <v>206</v>
      </c>
      <c r="F11229" s="5" t="s">
        <v>117</v>
      </c>
      <c r="G11229" s="2">
        <v>44446</v>
      </c>
      <c r="H11229" s="5">
        <v>2765.1406699996701</v>
      </c>
      <c r="I11229" s="24" t="str">
        <f>VLOOKUP($E11229,Mapping!$A$2:$C$502,3,0)</f>
        <v>S2</v>
      </c>
      <c r="J11229" s="24" t="str">
        <f>VLOOKUP($E11229,Mapping!$A$2:$C$502,2,0)</f>
        <v>Facebook AEO BAU</v>
      </c>
      <c r="K11229" s="24" t="str">
        <f>VLOOKUP(G11229,Mapping!$E$2:$F$246,2,0)</f>
        <v>S3</v>
      </c>
    </row>
    <row r="11230" spans="5:11" x14ac:dyDescent="0.25">
      <c r="E11230" s="5" t="s">
        <v>244</v>
      </c>
      <c r="F11230" s="5" t="s">
        <v>117</v>
      </c>
      <c r="G11230" s="2">
        <v>44446</v>
      </c>
      <c r="H11230" s="5">
        <v>1.12414491624152</v>
      </c>
      <c r="I11230" s="24" t="str">
        <f>VLOOKUP($E11230,Mapping!$A$2:$C$502,3,0)</f>
        <v>S3</v>
      </c>
      <c r="J11230" s="24" t="str">
        <f>VLOOKUP($E11230,Mapping!$A$2:$C$502,2,0)</f>
        <v>Facebook AEO BAU</v>
      </c>
      <c r="K11230" s="24" t="str">
        <f>VLOOKUP(G11230,Mapping!$E$2:$F$246,2,0)</f>
        <v>S3</v>
      </c>
    </row>
    <row r="11231" spans="5:11" x14ac:dyDescent="0.25">
      <c r="E11231" s="5" t="s">
        <v>207</v>
      </c>
      <c r="F11231" s="5" t="s">
        <v>117</v>
      </c>
      <c r="G11231" s="2">
        <v>44446</v>
      </c>
      <c r="H11231" s="5">
        <v>0</v>
      </c>
      <c r="I11231" s="24" t="str">
        <f>VLOOKUP($E11231,Mapping!$A$2:$C$502,3,0)</f>
        <v>Pre</v>
      </c>
      <c r="J11231" s="24" t="str">
        <f>VLOOKUP($E11231,Mapping!$A$2:$C$502,2,0)</f>
        <v>Facebook AEO BAU</v>
      </c>
      <c r="K11231" s="24" t="str">
        <f>VLOOKUP(G11231,Mapping!$E$2:$F$246,2,0)</f>
        <v>S3</v>
      </c>
    </row>
    <row r="11232" spans="5:11" x14ac:dyDescent="0.25">
      <c r="E11232" s="5" t="s">
        <v>208</v>
      </c>
      <c r="F11232" s="5" t="s">
        <v>117</v>
      </c>
      <c r="G11232" s="2">
        <v>44446</v>
      </c>
      <c r="H11232" s="5">
        <v>0</v>
      </c>
      <c r="I11232" s="24" t="str">
        <f>VLOOKUP($E11232,Mapping!$A$2:$C$502,3,0)</f>
        <v>Pre</v>
      </c>
      <c r="J11232" s="24" t="str">
        <f>VLOOKUP($E11232,Mapping!$A$2:$C$502,2,0)</f>
        <v>Facebook VO AAA</v>
      </c>
      <c r="K11232" s="24" t="str">
        <f>VLOOKUP(G11232,Mapping!$E$2:$F$246,2,0)</f>
        <v>S3</v>
      </c>
    </row>
    <row r="11233" spans="5:11" x14ac:dyDescent="0.25">
      <c r="E11233" s="5" t="s">
        <v>209</v>
      </c>
      <c r="F11233" s="5" t="s">
        <v>117</v>
      </c>
      <c r="G11233" s="2">
        <v>44446</v>
      </c>
      <c r="H11233" s="5">
        <v>0</v>
      </c>
      <c r="I11233" s="24" t="str">
        <f>VLOOKUP($E11233,Mapping!$A$2:$C$502,3,0)</f>
        <v>S1</v>
      </c>
      <c r="J11233" s="24" t="str">
        <f>VLOOKUP($E11233,Mapping!$A$2:$C$502,2,0)</f>
        <v>Facebook VO AAA</v>
      </c>
      <c r="K11233" s="24" t="str">
        <f>VLOOKUP(G11233,Mapping!$E$2:$F$246,2,0)</f>
        <v>S3</v>
      </c>
    </row>
    <row r="11234" spans="5:11" x14ac:dyDescent="0.25">
      <c r="E11234" s="5" t="s">
        <v>210</v>
      </c>
      <c r="F11234" s="5" t="s">
        <v>117</v>
      </c>
      <c r="G11234" s="2">
        <v>44446</v>
      </c>
      <c r="H11234" s="5">
        <v>0</v>
      </c>
      <c r="I11234" s="24" t="str">
        <f>VLOOKUP($E11234,Mapping!$A$2:$C$502,3,0)</f>
        <v>S2</v>
      </c>
      <c r="J11234" s="24" t="str">
        <f>VLOOKUP($E11234,Mapping!$A$2:$C$502,2,0)</f>
        <v>Facebook VO AAA</v>
      </c>
      <c r="K11234" s="24" t="str">
        <f>VLOOKUP(G11234,Mapping!$E$2:$F$246,2,0)</f>
        <v>S3</v>
      </c>
    </row>
    <row r="11235" spans="5:11" x14ac:dyDescent="0.25">
      <c r="E11235" s="5" t="s">
        <v>245</v>
      </c>
      <c r="F11235" s="5" t="s">
        <v>117</v>
      </c>
      <c r="G11235" s="2">
        <v>44446</v>
      </c>
      <c r="H11235" s="5">
        <v>1.09253108700756</v>
      </c>
      <c r="I11235" s="24" t="str">
        <f>VLOOKUP($E11235,Mapping!$A$2:$C$502,3,0)</f>
        <v>S3</v>
      </c>
      <c r="J11235" s="24" t="str">
        <f>VLOOKUP($E11235,Mapping!$A$2:$C$502,2,0)</f>
        <v>Facebook VO AAA</v>
      </c>
      <c r="K11235" s="24" t="str">
        <f>VLOOKUP(G11235,Mapping!$E$2:$F$246,2,0)</f>
        <v>S3</v>
      </c>
    </row>
    <row r="11236" spans="5:11" x14ac:dyDescent="0.25">
      <c r="E11236" s="5" t="s">
        <v>211</v>
      </c>
      <c r="F11236" s="5" t="s">
        <v>117</v>
      </c>
      <c r="G11236" s="2">
        <v>44446</v>
      </c>
      <c r="H11236" s="5">
        <v>0</v>
      </c>
      <c r="I11236" s="24" t="str">
        <f>VLOOKUP($E11236,Mapping!$A$2:$C$502,3,0)</f>
        <v>Pre</v>
      </c>
      <c r="J11236" s="24" t="str">
        <f>VLOOKUP($E11236,Mapping!$A$2:$C$502,2,0)</f>
        <v>Facebook VO BAU</v>
      </c>
      <c r="K11236" s="24" t="str">
        <f>VLOOKUP(G11236,Mapping!$E$2:$F$246,2,0)</f>
        <v>S3</v>
      </c>
    </row>
    <row r="11237" spans="5:11" x14ac:dyDescent="0.25">
      <c r="E11237" s="5" t="s">
        <v>212</v>
      </c>
      <c r="F11237" s="5" t="s">
        <v>117</v>
      </c>
      <c r="G11237" s="2">
        <v>44446</v>
      </c>
      <c r="H11237" s="5">
        <v>0</v>
      </c>
      <c r="I11237" s="24" t="str">
        <f>VLOOKUP($E11237,Mapping!$A$2:$C$502,3,0)</f>
        <v>S1</v>
      </c>
      <c r="J11237" s="24" t="str">
        <f>VLOOKUP($E11237,Mapping!$A$2:$C$502,2,0)</f>
        <v>Facebook VO BAU</v>
      </c>
      <c r="K11237" s="24" t="str">
        <f>VLOOKUP(G11237,Mapping!$E$2:$F$246,2,0)</f>
        <v>S3</v>
      </c>
    </row>
    <row r="11238" spans="5:11" x14ac:dyDescent="0.25">
      <c r="E11238" s="5" t="s">
        <v>213</v>
      </c>
      <c r="F11238" s="5" t="s">
        <v>117</v>
      </c>
      <c r="G11238" s="2">
        <v>44446</v>
      </c>
      <c r="H11238" s="5">
        <v>73.825332454361003</v>
      </c>
      <c r="I11238" s="24" t="str">
        <f>VLOOKUP($E11238,Mapping!$A$2:$C$502,3,0)</f>
        <v>S2</v>
      </c>
      <c r="J11238" s="24" t="str">
        <f>VLOOKUP($E11238,Mapping!$A$2:$C$502,2,0)</f>
        <v>Facebook VO BAU</v>
      </c>
      <c r="K11238" s="24" t="str">
        <f>VLOOKUP(G11238,Mapping!$E$2:$F$246,2,0)</f>
        <v>S3</v>
      </c>
    </row>
    <row r="11239" spans="5:11" x14ac:dyDescent="0.25">
      <c r="E11239" s="5" t="s">
        <v>246</v>
      </c>
      <c r="F11239" s="5" t="s">
        <v>117</v>
      </c>
      <c r="G11239" s="2">
        <v>44446</v>
      </c>
      <c r="H11239" s="5">
        <v>1.2183330115792801</v>
      </c>
      <c r="I11239" s="24" t="str">
        <f>VLOOKUP($E11239,Mapping!$A$2:$C$502,3,0)</f>
        <v>S3</v>
      </c>
      <c r="J11239" s="24" t="str">
        <f>VLOOKUP($E11239,Mapping!$A$2:$C$502,2,0)</f>
        <v>Facebook VO BAU</v>
      </c>
      <c r="K11239" s="24" t="str">
        <f>VLOOKUP(G11239,Mapping!$E$2:$F$246,2,0)</f>
        <v>S3</v>
      </c>
    </row>
    <row r="11240" spans="5:11" x14ac:dyDescent="0.25">
      <c r="E11240" s="5" t="s">
        <v>214</v>
      </c>
      <c r="F11240" s="5" t="s">
        <v>117</v>
      </c>
      <c r="G11240" s="2">
        <v>44446</v>
      </c>
      <c r="H11240" s="5">
        <v>0</v>
      </c>
      <c r="I11240" s="24" t="str">
        <f>VLOOKUP($E11240,Mapping!$A$2:$C$502,3,0)</f>
        <v>Pre</v>
      </c>
      <c r="J11240" s="24" t="str">
        <f>VLOOKUP($E11240,Mapping!$A$2:$C$502,2,0)</f>
        <v>Facebook VO Dynamic</v>
      </c>
      <c r="K11240" s="24" t="str">
        <f>VLOOKUP(G11240,Mapping!$E$2:$F$246,2,0)</f>
        <v>S3</v>
      </c>
    </row>
    <row r="11241" spans="5:11" x14ac:dyDescent="0.25">
      <c r="E11241" s="5" t="s">
        <v>215</v>
      </c>
      <c r="F11241" s="5" t="s">
        <v>117</v>
      </c>
      <c r="G11241" s="2">
        <v>44446</v>
      </c>
      <c r="H11241" s="5">
        <v>0</v>
      </c>
      <c r="I11241" s="24" t="str">
        <f>VLOOKUP($E11241,Mapping!$A$2:$C$502,3,0)</f>
        <v>S1</v>
      </c>
      <c r="J11241" s="24" t="str">
        <f>VLOOKUP($E11241,Mapping!$A$2:$C$502,2,0)</f>
        <v>Facebook VO Dynamic</v>
      </c>
      <c r="K11241" s="24" t="str">
        <f>VLOOKUP(G11241,Mapping!$E$2:$F$246,2,0)</f>
        <v>S3</v>
      </c>
    </row>
    <row r="11242" spans="5:11" x14ac:dyDescent="0.25">
      <c r="E11242" s="5" t="s">
        <v>216</v>
      </c>
      <c r="F11242" s="5" t="s">
        <v>117</v>
      </c>
      <c r="G11242" s="2">
        <v>44446</v>
      </c>
      <c r="H11242" s="5">
        <v>0</v>
      </c>
      <c r="I11242" s="24" t="str">
        <f>VLOOKUP($E11242,Mapping!$A$2:$C$502,3,0)</f>
        <v>Pre</v>
      </c>
      <c r="J11242" s="24" t="str">
        <f>VLOOKUP($E11242,Mapping!$A$2:$C$502,2,0)</f>
        <v>Google Display</v>
      </c>
      <c r="K11242" s="24" t="str">
        <f>VLOOKUP(G11242,Mapping!$E$2:$F$246,2,0)</f>
        <v>S3</v>
      </c>
    </row>
    <row r="11243" spans="5:11" x14ac:dyDescent="0.25">
      <c r="E11243" s="5" t="s">
        <v>217</v>
      </c>
      <c r="F11243" s="5" t="s">
        <v>117</v>
      </c>
      <c r="G11243" s="2">
        <v>44446</v>
      </c>
      <c r="H11243" s="5">
        <v>2404.0002934007898</v>
      </c>
      <c r="I11243" s="24">
        <f>VLOOKUP($E11243,Mapping!$A$2:$C$502,3,0)</f>
        <v>0</v>
      </c>
      <c r="J11243" s="24" t="str">
        <f>VLOOKUP($E11243,Mapping!$A$2:$C$502,2,0)</f>
        <v>Google Display</v>
      </c>
      <c r="K11243" s="24" t="str">
        <f>VLOOKUP(G11243,Mapping!$E$2:$F$246,2,0)</f>
        <v>S3</v>
      </c>
    </row>
    <row r="11244" spans="5:11" x14ac:dyDescent="0.25">
      <c r="E11244" s="5" t="s">
        <v>229</v>
      </c>
      <c r="F11244" s="5" t="s">
        <v>117</v>
      </c>
      <c r="G11244" s="2">
        <v>44446</v>
      </c>
      <c r="H11244" s="5">
        <v>0</v>
      </c>
      <c r="I11244" s="24">
        <f>VLOOKUP($E11244,Mapping!$A$2:$C$502,3,0)</f>
        <v>0</v>
      </c>
      <c r="J11244" s="24" t="str">
        <f>VLOOKUP($E11244,Mapping!$A$2:$C$502,2,0)</f>
        <v>Google Display</v>
      </c>
      <c r="K11244" s="24" t="str">
        <f>VLOOKUP(G11244,Mapping!$E$2:$F$246,2,0)</f>
        <v>S3</v>
      </c>
    </row>
    <row r="11245" spans="5:11" x14ac:dyDescent="0.25">
      <c r="E11245" s="5" t="s">
        <v>218</v>
      </c>
      <c r="F11245" s="5" t="s">
        <v>117</v>
      </c>
      <c r="G11245" s="2">
        <v>44446</v>
      </c>
      <c r="H11245" s="5">
        <v>0</v>
      </c>
      <c r="I11245" s="24">
        <f>VLOOKUP($E11245,Mapping!$A$2:$C$502,3,0)</f>
        <v>0</v>
      </c>
      <c r="J11245" s="24" t="str">
        <f>VLOOKUP($E11245,Mapping!$A$2:$C$502,2,0)</f>
        <v>Google Display</v>
      </c>
      <c r="K11245" s="24" t="str">
        <f>VLOOKUP(G11245,Mapping!$E$2:$F$246,2,0)</f>
        <v>S3</v>
      </c>
    </row>
    <row r="11246" spans="5:11" x14ac:dyDescent="0.25">
      <c r="E11246" s="5" t="s">
        <v>230</v>
      </c>
      <c r="F11246" s="5" t="s">
        <v>117</v>
      </c>
      <c r="G11246" s="2">
        <v>44446</v>
      </c>
      <c r="H11246" s="5">
        <v>0</v>
      </c>
      <c r="I11246" s="24" t="str">
        <f>VLOOKUP($E11246,Mapping!$A$2:$C$502,3,0)</f>
        <v>S1</v>
      </c>
      <c r="J11246" s="24" t="str">
        <f>VLOOKUP($E11246,Mapping!$A$2:$C$502,2,0)</f>
        <v>Google Display</v>
      </c>
      <c r="K11246" s="24" t="str">
        <f>VLOOKUP(G11246,Mapping!$E$2:$F$246,2,0)</f>
        <v>S3</v>
      </c>
    </row>
    <row r="11247" spans="5:11" x14ac:dyDescent="0.25">
      <c r="E11247" s="5" t="s">
        <v>219</v>
      </c>
      <c r="F11247" s="5" t="s">
        <v>117</v>
      </c>
      <c r="G11247" s="2">
        <v>44446</v>
      </c>
      <c r="H11247" s="5">
        <v>0</v>
      </c>
      <c r="I11247" s="24" t="str">
        <f>VLOOKUP($E11247,Mapping!$A$2:$C$502,3,0)</f>
        <v>Pre</v>
      </c>
      <c r="J11247" s="24" t="str">
        <f>VLOOKUP($E11247,Mapping!$A$2:$C$502,2,0)</f>
        <v>Google Youtube</v>
      </c>
      <c r="K11247" s="24" t="str">
        <f>VLOOKUP(G11247,Mapping!$E$2:$F$246,2,0)</f>
        <v>S3</v>
      </c>
    </row>
    <row r="11248" spans="5:11" x14ac:dyDescent="0.25">
      <c r="E11248" s="5" t="s">
        <v>220</v>
      </c>
      <c r="F11248" s="5" t="s">
        <v>117</v>
      </c>
      <c r="G11248" s="2">
        <v>44446</v>
      </c>
      <c r="H11248" s="5">
        <v>1796.82830310959</v>
      </c>
      <c r="I11248" s="24">
        <f>VLOOKUP($E11248,Mapping!$A$2:$C$502,3,0)</f>
        <v>0</v>
      </c>
      <c r="J11248" s="24" t="str">
        <f>VLOOKUP($E11248,Mapping!$A$2:$C$502,2,0)</f>
        <v>Google Youtube</v>
      </c>
      <c r="K11248" s="24" t="str">
        <f>VLOOKUP(G11248,Mapping!$E$2:$F$246,2,0)</f>
        <v>S3</v>
      </c>
    </row>
    <row r="11249" spans="5:11" x14ac:dyDescent="0.25">
      <c r="E11249" s="5" t="s">
        <v>231</v>
      </c>
      <c r="F11249" s="5" t="s">
        <v>117</v>
      </c>
      <c r="G11249" s="2">
        <v>44446</v>
      </c>
      <c r="H11249" s="5">
        <v>0</v>
      </c>
      <c r="I11249" s="24">
        <f>VLOOKUP($E11249,Mapping!$A$2:$C$502,3,0)</f>
        <v>0</v>
      </c>
      <c r="J11249" s="24" t="str">
        <f>VLOOKUP($E11249,Mapping!$A$2:$C$502,2,0)</f>
        <v>Google Youtube</v>
      </c>
      <c r="K11249" s="24" t="str">
        <f>VLOOKUP(G11249,Mapping!$E$2:$F$246,2,0)</f>
        <v>S3</v>
      </c>
    </row>
    <row r="11250" spans="5:11" x14ac:dyDescent="0.25">
      <c r="E11250" s="5" t="s">
        <v>221</v>
      </c>
      <c r="F11250" s="5" t="s">
        <v>117</v>
      </c>
      <c r="G11250" s="2">
        <v>44446</v>
      </c>
      <c r="H11250" s="5">
        <v>0</v>
      </c>
      <c r="I11250" s="24">
        <f>VLOOKUP($E11250,Mapping!$A$2:$C$502,3,0)</f>
        <v>0</v>
      </c>
      <c r="J11250" s="24" t="str">
        <f>VLOOKUP($E11250,Mapping!$A$2:$C$502,2,0)</f>
        <v>Google Youtube</v>
      </c>
      <c r="K11250" s="24" t="str">
        <f>VLOOKUP(G11250,Mapping!$E$2:$F$246,2,0)</f>
        <v>S3</v>
      </c>
    </row>
    <row r="11251" spans="5:11" x14ac:dyDescent="0.25">
      <c r="E11251" s="5" t="s">
        <v>232</v>
      </c>
      <c r="F11251" s="5" t="s">
        <v>117</v>
      </c>
      <c r="G11251" s="2">
        <v>44446</v>
      </c>
      <c r="H11251" s="5">
        <v>0</v>
      </c>
      <c r="I11251" s="24" t="str">
        <f>VLOOKUP($E11251,Mapping!$A$2:$C$502,3,0)</f>
        <v>S1</v>
      </c>
      <c r="J11251" s="24" t="str">
        <f>VLOOKUP($E11251,Mapping!$A$2:$C$502,2,0)</f>
        <v>Google Youtube</v>
      </c>
      <c r="K11251" s="24" t="str">
        <f>VLOOKUP(G11251,Mapping!$E$2:$F$246,2,0)</f>
        <v>S3</v>
      </c>
    </row>
    <row r="11252" spans="5:11" x14ac:dyDescent="0.25">
      <c r="E11252" s="5" t="s">
        <v>73</v>
      </c>
      <c r="F11252" s="5" t="s">
        <v>117</v>
      </c>
      <c r="G11252" s="2">
        <v>44446</v>
      </c>
      <c r="H11252" s="5">
        <v>282876.95580592903</v>
      </c>
      <c r="I11252" s="24">
        <f>VLOOKUP($E11252,Mapping!$A$2:$C$502,3,0)</f>
        <v>0</v>
      </c>
      <c r="J11252" s="24">
        <f>VLOOKUP($E11252,Mapping!$A$2:$C$502,2,0)</f>
        <v>0</v>
      </c>
      <c r="K11252" s="24" t="str">
        <f>VLOOKUP(G11252,Mapping!$E$2:$F$246,2,0)</f>
        <v>S3</v>
      </c>
    </row>
    <row r="11253" spans="5:11" x14ac:dyDescent="0.25">
      <c r="E11253" s="5" t="s">
        <v>149</v>
      </c>
      <c r="F11253" s="5" t="s">
        <v>117</v>
      </c>
      <c r="G11253" s="2">
        <v>44446</v>
      </c>
      <c r="H11253" s="5">
        <v>0</v>
      </c>
      <c r="I11253" s="24">
        <f>VLOOKUP($E11253,Mapping!$A$2:$C$502,3,0)</f>
        <v>0</v>
      </c>
      <c r="J11253" s="24" t="str">
        <f>VLOOKUP($E11253,Mapping!$A$2:$C$502,2,0)</f>
        <v>Event After Effect</v>
      </c>
      <c r="K11253" s="24" t="str">
        <f>VLOOKUP(G11253,Mapping!$E$2:$F$246,2,0)</f>
        <v>S3</v>
      </c>
    </row>
    <row r="11254" spans="5:11" x14ac:dyDescent="0.25">
      <c r="E11254" s="5" t="s">
        <v>150</v>
      </c>
      <c r="F11254" s="5" t="s">
        <v>117</v>
      </c>
      <c r="G11254" s="2">
        <v>44446</v>
      </c>
      <c r="H11254" s="5">
        <v>0</v>
      </c>
      <c r="I11254" s="24">
        <f>VLOOKUP($E11254,Mapping!$A$2:$C$502,3,0)</f>
        <v>0</v>
      </c>
      <c r="J11254" s="24" t="str">
        <f>VLOOKUP($E11254,Mapping!$A$2:$C$502,2,0)</f>
        <v>Internal Event</v>
      </c>
      <c r="K11254" s="24" t="str">
        <f>VLOOKUP(G11254,Mapping!$E$2:$F$246,2,0)</f>
        <v>S3</v>
      </c>
    </row>
    <row r="11255" spans="5:11" x14ac:dyDescent="0.25">
      <c r="E11255" s="5" t="s">
        <v>151</v>
      </c>
      <c r="F11255" s="5" t="s">
        <v>117</v>
      </c>
      <c r="G11255" s="2">
        <v>44446</v>
      </c>
      <c r="H11255" s="5">
        <v>0</v>
      </c>
      <c r="I11255" s="24">
        <f>VLOOKUP($E11255,Mapping!$A$2:$C$502,3,0)</f>
        <v>0</v>
      </c>
      <c r="J11255" s="24" t="str">
        <f>VLOOKUP($E11255,Mapping!$A$2:$C$502,2,0)</f>
        <v>Internal Event</v>
      </c>
      <c r="K11255" s="24" t="str">
        <f>VLOOKUP(G11255,Mapping!$E$2:$F$246,2,0)</f>
        <v>S3</v>
      </c>
    </row>
    <row r="11256" spans="5:11" x14ac:dyDescent="0.25">
      <c r="E11256" s="5" t="s">
        <v>152</v>
      </c>
      <c r="F11256" s="5" t="s">
        <v>117</v>
      </c>
      <c r="G11256" s="2">
        <v>44446</v>
      </c>
      <c r="H11256" s="5">
        <v>0</v>
      </c>
      <c r="I11256" s="24">
        <f>VLOOKUP($E11256,Mapping!$A$2:$C$502,3,0)</f>
        <v>0</v>
      </c>
      <c r="J11256" s="24" t="str">
        <f>VLOOKUP($E11256,Mapping!$A$2:$C$502,2,0)</f>
        <v>Internal Event</v>
      </c>
      <c r="K11256" s="24" t="str">
        <f>VLOOKUP(G11256,Mapping!$E$2:$F$246,2,0)</f>
        <v>S3</v>
      </c>
    </row>
    <row r="11257" spans="5:11" x14ac:dyDescent="0.25">
      <c r="E11257" s="5" t="s">
        <v>153</v>
      </c>
      <c r="F11257" s="5" t="s">
        <v>117</v>
      </c>
      <c r="G11257" s="2">
        <v>44446</v>
      </c>
      <c r="H11257" s="5">
        <v>0</v>
      </c>
      <c r="I11257" s="24">
        <f>VLOOKUP($E11257,Mapping!$A$2:$C$502,3,0)</f>
        <v>0</v>
      </c>
      <c r="J11257" s="24" t="str">
        <f>VLOOKUP($E11257,Mapping!$A$2:$C$502,2,0)</f>
        <v>Monday Effect</v>
      </c>
      <c r="K11257" s="24" t="str">
        <f>VLOOKUP(G11257,Mapping!$E$2:$F$246,2,0)</f>
        <v>S3</v>
      </c>
    </row>
    <row r="11258" spans="5:11" x14ac:dyDescent="0.25">
      <c r="E11258" s="5" t="s">
        <v>154</v>
      </c>
      <c r="F11258" s="5" t="s">
        <v>117</v>
      </c>
      <c r="G11258" s="2">
        <v>44446</v>
      </c>
      <c r="H11258" s="5">
        <v>0</v>
      </c>
      <c r="I11258" s="24">
        <f>VLOOKUP($E11258,Mapping!$A$2:$C$502,3,0)</f>
        <v>0</v>
      </c>
      <c r="J11258" s="24" t="str">
        <f>VLOOKUP($E11258,Mapping!$A$2:$C$502,2,0)</f>
        <v>New Content</v>
      </c>
      <c r="K11258" s="24" t="str">
        <f>VLOOKUP(G11258,Mapping!$E$2:$F$246,2,0)</f>
        <v>S3</v>
      </c>
    </row>
    <row r="11259" spans="5:11" x14ac:dyDescent="0.25">
      <c r="E11259" s="5" t="s">
        <v>155</v>
      </c>
      <c r="F11259" s="5" t="s">
        <v>117</v>
      </c>
      <c r="G11259" s="2">
        <v>44446</v>
      </c>
      <c r="H11259" s="5">
        <v>0</v>
      </c>
      <c r="I11259" s="24">
        <f>VLOOKUP($E11259,Mapping!$A$2:$C$502,3,0)</f>
        <v>0</v>
      </c>
      <c r="J11259" s="24" t="str">
        <f>VLOOKUP($E11259,Mapping!$A$2:$C$502,2,0)</f>
        <v>Internal Event</v>
      </c>
      <c r="K11259" s="24" t="str">
        <f>VLOOKUP(G11259,Mapping!$E$2:$F$246,2,0)</f>
        <v>S3</v>
      </c>
    </row>
    <row r="11260" spans="5:11" x14ac:dyDescent="0.25">
      <c r="E11260" s="5" t="s">
        <v>156</v>
      </c>
      <c r="F11260" s="5" t="s">
        <v>117</v>
      </c>
      <c r="G11260" s="2">
        <v>44446</v>
      </c>
      <c r="H11260" s="5">
        <v>0</v>
      </c>
      <c r="I11260" s="24">
        <f>VLOOKUP($E11260,Mapping!$A$2:$C$502,3,0)</f>
        <v>0</v>
      </c>
      <c r="J11260" s="24" t="str">
        <f>VLOOKUP($E11260,Mapping!$A$2:$C$502,2,0)</f>
        <v>Internal Event</v>
      </c>
      <c r="K11260" s="24" t="str">
        <f>VLOOKUP(G11260,Mapping!$E$2:$F$246,2,0)</f>
        <v>S3</v>
      </c>
    </row>
    <row r="11261" spans="5:11" x14ac:dyDescent="0.25">
      <c r="E11261" s="5" t="s">
        <v>233</v>
      </c>
      <c r="F11261" s="5" t="s">
        <v>117</v>
      </c>
      <c r="G11261" s="2">
        <v>44446</v>
      </c>
      <c r="H11261" s="5">
        <v>0</v>
      </c>
      <c r="I11261" s="24" t="str">
        <f>VLOOKUP($E11261,Mapping!$A$2:$C$502,3,0)</f>
        <v>S2</v>
      </c>
      <c r="J11261" s="24" t="str">
        <f>VLOOKUP($E11261,Mapping!$A$2:$C$502,2,0)</f>
        <v>Reddit</v>
      </c>
      <c r="K11261" s="24" t="str">
        <f>VLOOKUP(G11261,Mapping!$E$2:$F$246,2,0)</f>
        <v>S3</v>
      </c>
    </row>
    <row r="11262" spans="5:11" x14ac:dyDescent="0.25">
      <c r="E11262" s="5" t="s">
        <v>158</v>
      </c>
      <c r="F11262" s="5" t="s">
        <v>117</v>
      </c>
      <c r="G11262" s="2">
        <v>44446</v>
      </c>
      <c r="H11262" s="5">
        <v>0</v>
      </c>
      <c r="I11262" s="24">
        <f>VLOOKUP($E11262,Mapping!$A$2:$C$502,3,0)</f>
        <v>0</v>
      </c>
      <c r="J11262" s="24" t="str">
        <f>VLOOKUP($E11262,Mapping!$A$2:$C$502,2,0)</f>
        <v>Internal Event</v>
      </c>
      <c r="K11262" s="24" t="str">
        <f>VLOOKUP(G11262,Mapping!$E$2:$F$246,2,0)</f>
        <v>S3</v>
      </c>
    </row>
    <row r="11263" spans="5:11" x14ac:dyDescent="0.25">
      <c r="E11263" s="5" t="s">
        <v>159</v>
      </c>
      <c r="F11263" s="5" t="s">
        <v>117</v>
      </c>
      <c r="G11263" s="2">
        <v>44446</v>
      </c>
      <c r="H11263" s="5">
        <v>0</v>
      </c>
      <c r="I11263" s="24">
        <f>VLOOKUP($E11263,Mapping!$A$2:$C$502,3,0)</f>
        <v>0</v>
      </c>
      <c r="J11263" s="24" t="str">
        <f>VLOOKUP($E11263,Mapping!$A$2:$C$502,2,0)</f>
        <v>Event After Effect</v>
      </c>
      <c r="K11263" s="24" t="str">
        <f>VLOOKUP(G11263,Mapping!$E$2:$F$246,2,0)</f>
        <v>S3</v>
      </c>
    </row>
    <row r="11264" spans="5:11" x14ac:dyDescent="0.25">
      <c r="E11264" s="5" t="s">
        <v>160</v>
      </c>
      <c r="F11264" s="5" t="s">
        <v>117</v>
      </c>
      <c r="G11264" s="2">
        <v>44446</v>
      </c>
      <c r="H11264" s="5">
        <v>0</v>
      </c>
      <c r="I11264" s="24">
        <f>VLOOKUP($E11264,Mapping!$A$2:$C$502,3,0)</f>
        <v>0</v>
      </c>
      <c r="J11264" s="24" t="str">
        <f>VLOOKUP($E11264,Mapping!$A$2:$C$502,2,0)</f>
        <v>Event After Effect</v>
      </c>
      <c r="K11264" s="24" t="str">
        <f>VLOOKUP(G11264,Mapping!$E$2:$F$246,2,0)</f>
        <v>S3</v>
      </c>
    </row>
    <row r="11265" spans="5:11" x14ac:dyDescent="0.25">
      <c r="E11265" s="5" t="s">
        <v>161</v>
      </c>
      <c r="F11265" s="5" t="s">
        <v>117</v>
      </c>
      <c r="G11265" s="2">
        <v>44446</v>
      </c>
      <c r="H11265" s="5">
        <v>0</v>
      </c>
      <c r="I11265" s="24">
        <f>VLOOKUP($E11265,Mapping!$A$2:$C$502,3,0)</f>
        <v>0</v>
      </c>
      <c r="J11265" s="24" t="str">
        <f>VLOOKUP($E11265,Mapping!$A$2:$C$502,2,0)</f>
        <v>Internal Event</v>
      </c>
      <c r="K11265" s="24" t="str">
        <f>VLOOKUP(G11265,Mapping!$E$2:$F$246,2,0)</f>
        <v>S3</v>
      </c>
    </row>
    <row r="11266" spans="5:11" x14ac:dyDescent="0.25">
      <c r="E11266" s="5" t="s">
        <v>162</v>
      </c>
      <c r="F11266" s="5" t="s">
        <v>117</v>
      </c>
      <c r="G11266" s="2">
        <v>44446</v>
      </c>
      <c r="H11266" s="5">
        <v>-30394.747551451699</v>
      </c>
      <c r="I11266" s="24">
        <f>VLOOKUP($E11266,Mapping!$A$2:$C$502,3,0)</f>
        <v>0</v>
      </c>
      <c r="J11266" s="24" t="str">
        <f>VLOOKUP($E11266,Mapping!$A$2:$C$502,2,0)</f>
        <v>Tuesday Effect</v>
      </c>
      <c r="K11266" s="24" t="str">
        <f>VLOOKUP(G11266,Mapping!$E$2:$F$246,2,0)</f>
        <v>S3</v>
      </c>
    </row>
    <row r="11267" spans="5:11" x14ac:dyDescent="0.25">
      <c r="E11267" s="5" t="s">
        <v>222</v>
      </c>
      <c r="F11267" s="5" t="s">
        <v>117</v>
      </c>
      <c r="G11267" s="2">
        <v>44446</v>
      </c>
      <c r="H11267" s="5">
        <v>0</v>
      </c>
      <c r="I11267" s="24" t="str">
        <f>VLOOKUP($E11267,Mapping!$A$2:$C$502,3,0)</f>
        <v>Pre</v>
      </c>
      <c r="J11267" s="24" t="str">
        <f>VLOOKUP($E11267,Mapping!$A$2:$C$502,2,0)</f>
        <v>Unity</v>
      </c>
      <c r="K11267" s="24" t="str">
        <f>VLOOKUP(G11267,Mapping!$E$2:$F$246,2,0)</f>
        <v>S3</v>
      </c>
    </row>
    <row r="11268" spans="5:11" x14ac:dyDescent="0.25">
      <c r="E11268" s="5" t="s">
        <v>234</v>
      </c>
      <c r="F11268" s="5" t="s">
        <v>117</v>
      </c>
      <c r="G11268" s="2">
        <v>44446</v>
      </c>
      <c r="H11268" s="5">
        <v>0</v>
      </c>
      <c r="I11268" s="24" t="str">
        <f>VLOOKUP($E11268,Mapping!$A$2:$C$502,3,0)</f>
        <v>S1</v>
      </c>
      <c r="J11268" s="24" t="str">
        <f>VLOOKUP($E11268,Mapping!$A$2:$C$502,2,0)</f>
        <v>Unity</v>
      </c>
      <c r="K11268" s="24" t="str">
        <f>VLOOKUP(G11268,Mapping!$E$2:$F$246,2,0)</f>
        <v>S3</v>
      </c>
    </row>
    <row r="11269" spans="5:11" x14ac:dyDescent="0.25">
      <c r="E11269" s="5" t="s">
        <v>235</v>
      </c>
      <c r="F11269" s="5" t="s">
        <v>117</v>
      </c>
      <c r="G11269" s="2">
        <v>44446</v>
      </c>
      <c r="H11269" s="5">
        <v>491.66168186542501</v>
      </c>
      <c r="I11269" s="24" t="str">
        <f>VLOOKUP($E11269,Mapping!$A$2:$C$502,3,0)</f>
        <v>S2</v>
      </c>
      <c r="J11269" s="24" t="str">
        <f>VLOOKUP($E11269,Mapping!$A$2:$C$502,2,0)</f>
        <v>Unity</v>
      </c>
      <c r="K11269" s="24" t="str">
        <f>VLOOKUP(G11269,Mapping!$E$2:$F$246,2,0)</f>
        <v>S3</v>
      </c>
    </row>
    <row r="11270" spans="5:11" x14ac:dyDescent="0.25">
      <c r="E11270" s="5" t="s">
        <v>247</v>
      </c>
      <c r="F11270" s="5" t="s">
        <v>117</v>
      </c>
      <c r="G11270" s="2">
        <v>44446</v>
      </c>
      <c r="H11270" s="5">
        <v>844.6414387451</v>
      </c>
      <c r="I11270" s="24" t="str">
        <f>VLOOKUP($E11270,Mapping!$A$2:$C$502,3,0)</f>
        <v>S3</v>
      </c>
      <c r="J11270" s="24" t="str">
        <f>VLOOKUP($E11270,Mapping!$A$2:$C$502,2,0)</f>
        <v>Unity</v>
      </c>
      <c r="K11270" s="24" t="str">
        <f>VLOOKUP(G11270,Mapping!$E$2:$F$246,2,0)</f>
        <v>S3</v>
      </c>
    </row>
    <row r="11271" spans="5:11" x14ac:dyDescent="0.25">
      <c r="E11271" s="5" t="s">
        <v>200</v>
      </c>
      <c r="F11271" s="5" t="s">
        <v>117</v>
      </c>
      <c r="G11271" s="2">
        <v>44447</v>
      </c>
      <c r="H11271" s="5">
        <v>619.57007250209301</v>
      </c>
      <c r="I11271" s="24">
        <f>VLOOKUP($E11271,Mapping!$A$2:$C$502,3,0)</f>
        <v>0</v>
      </c>
      <c r="J11271" s="24" t="str">
        <f>VLOOKUP($E11271,Mapping!$A$2:$C$502,2,0)</f>
        <v>Apple Search</v>
      </c>
      <c r="K11271" s="24" t="str">
        <f>VLOOKUP(G11271,Mapping!$E$2:$F$246,2,0)</f>
        <v>S3</v>
      </c>
    </row>
    <row r="11272" spans="5:11" x14ac:dyDescent="0.25">
      <c r="E11272" s="5" t="s">
        <v>227</v>
      </c>
      <c r="F11272" s="5" t="s">
        <v>117</v>
      </c>
      <c r="G11272" s="2">
        <v>44447</v>
      </c>
      <c r="H11272" s="5">
        <v>14520.6619072537</v>
      </c>
      <c r="I11272" s="24">
        <f>VLOOKUP($E11272,Mapping!$A$2:$C$502,3,0)</f>
        <v>0</v>
      </c>
      <c r="J11272" s="24" t="str">
        <f>VLOOKUP($E11272,Mapping!$A$2:$C$502,2,0)</f>
        <v>Applovin Rewarded</v>
      </c>
      <c r="K11272" s="24" t="str">
        <f>VLOOKUP(G11272,Mapping!$E$2:$F$246,2,0)</f>
        <v>S3</v>
      </c>
    </row>
    <row r="11273" spans="5:11" x14ac:dyDescent="0.25">
      <c r="E11273" s="5" t="s">
        <v>201</v>
      </c>
      <c r="F11273" s="5" t="s">
        <v>117</v>
      </c>
      <c r="G11273" s="2">
        <v>44447</v>
      </c>
      <c r="H11273" s="5">
        <v>4188.5658811946896</v>
      </c>
      <c r="I11273" s="24">
        <f>VLOOKUP($E11273,Mapping!$A$2:$C$502,3,0)</f>
        <v>0</v>
      </c>
      <c r="J11273" s="24" t="str">
        <f>VLOOKUP($E11273,Mapping!$A$2:$C$502,2,0)</f>
        <v>Applovin Video</v>
      </c>
      <c r="K11273" s="24" t="str">
        <f>VLOOKUP(G11273,Mapping!$E$2:$F$246,2,0)</f>
        <v>S3</v>
      </c>
    </row>
    <row r="11274" spans="5:11" x14ac:dyDescent="0.25">
      <c r="E11274" s="5" t="s">
        <v>143</v>
      </c>
      <c r="F11274" s="5" t="s">
        <v>117</v>
      </c>
      <c r="G11274" s="2">
        <v>44447</v>
      </c>
      <c r="H11274" s="5">
        <v>0</v>
      </c>
      <c r="I11274" s="24">
        <f>VLOOKUP($E11274,Mapping!$A$2:$C$502,3,0)</f>
        <v>0</v>
      </c>
      <c r="J11274" s="24" t="str">
        <f>VLOOKUP($E11274,Mapping!$A$2:$C$502,2,0)</f>
        <v>Bug Fix</v>
      </c>
      <c r="K11274" s="24" t="str">
        <f>VLOOKUP(G11274,Mapping!$E$2:$F$246,2,0)</f>
        <v>S3</v>
      </c>
    </row>
    <row r="11275" spans="5:11" x14ac:dyDescent="0.25">
      <c r="E11275" s="5" t="s">
        <v>144</v>
      </c>
      <c r="F11275" s="5" t="s">
        <v>117</v>
      </c>
      <c r="G11275" s="2">
        <v>44447</v>
      </c>
      <c r="H11275" s="5">
        <v>0</v>
      </c>
      <c r="I11275" s="24">
        <f>VLOOKUP($E11275,Mapping!$A$2:$C$502,3,0)</f>
        <v>0</v>
      </c>
      <c r="J11275" s="24" t="str">
        <f>VLOOKUP($E11275,Mapping!$A$2:$C$502,2,0)</f>
        <v>Bug Fix</v>
      </c>
      <c r="K11275" s="24" t="str">
        <f>VLOOKUP(G11275,Mapping!$E$2:$F$246,2,0)</f>
        <v>S3</v>
      </c>
    </row>
    <row r="11276" spans="5:11" x14ac:dyDescent="0.25">
      <c r="E11276" s="5" t="s">
        <v>226</v>
      </c>
      <c r="F11276" s="5" t="s">
        <v>117</v>
      </c>
      <c r="G11276" s="2">
        <v>44447</v>
      </c>
      <c r="H11276" s="5">
        <v>0</v>
      </c>
      <c r="I11276" s="24">
        <f>VLOOKUP($E11276,Mapping!$A$2:$C$502,3,0)</f>
        <v>0</v>
      </c>
      <c r="J11276" s="24" t="str">
        <f>VLOOKUP($E11276,Mapping!$A$2:$C$502,2,0)</f>
        <v>Bug Fix</v>
      </c>
      <c r="K11276" s="24" t="str">
        <f>VLOOKUP(G11276,Mapping!$E$2:$F$246,2,0)</f>
        <v>S3</v>
      </c>
    </row>
    <row r="11277" spans="5:11" x14ac:dyDescent="0.25">
      <c r="E11277" s="5" t="s">
        <v>146</v>
      </c>
      <c r="F11277" s="5" t="s">
        <v>117</v>
      </c>
      <c r="G11277" s="2">
        <v>44447</v>
      </c>
      <c r="H11277" s="5">
        <v>-25455.428566692601</v>
      </c>
      <c r="I11277" s="24">
        <f>VLOOKUP($E11277,Mapping!$A$2:$C$502,3,0)</f>
        <v>0</v>
      </c>
      <c r="J11277" s="24" t="str">
        <f>VLOOKUP($E11277,Mapping!$A$2:$C$502,2,0)</f>
        <v>Event After Effect</v>
      </c>
      <c r="K11277" s="24" t="str">
        <f>VLOOKUP(G11277,Mapping!$E$2:$F$246,2,0)</f>
        <v>S3</v>
      </c>
    </row>
    <row r="11278" spans="5:11" x14ac:dyDescent="0.25">
      <c r="E11278" s="5" t="s">
        <v>228</v>
      </c>
      <c r="F11278" s="5" t="s">
        <v>117</v>
      </c>
      <c r="G11278" s="2">
        <v>44447</v>
      </c>
      <c r="H11278" s="5">
        <v>452.281421216936</v>
      </c>
      <c r="I11278" s="24">
        <f>VLOOKUP($E11278,Mapping!$A$2:$C$502,3,0)</f>
        <v>0</v>
      </c>
      <c r="J11278" s="24" t="str">
        <f>VLOOKUP($E11278,Mapping!$A$2:$C$502,2,0)</f>
        <v>Bytedance Global</v>
      </c>
      <c r="K11278" s="24" t="str">
        <f>VLOOKUP(G11278,Mapping!$E$2:$F$246,2,0)</f>
        <v>S3</v>
      </c>
    </row>
    <row r="11279" spans="5:11" x14ac:dyDescent="0.25">
      <c r="E11279" s="5" t="s">
        <v>180</v>
      </c>
      <c r="F11279" s="5" t="s">
        <v>117</v>
      </c>
      <c r="G11279" s="2">
        <v>44447</v>
      </c>
      <c r="H11279" s="5">
        <v>-9326.6020549999794</v>
      </c>
      <c r="I11279" s="24">
        <f>VLOOKUP($E11279,Mapping!$A$2:$C$502,3,0)</f>
        <v>0</v>
      </c>
      <c r="J11279" s="24" t="str">
        <f>VLOOKUP($E11279,Mapping!$A$2:$C$502,2,0)</f>
        <v>Lords Mobile</v>
      </c>
      <c r="K11279" s="24" t="str">
        <f>VLOOKUP(G11279,Mapping!$E$2:$F$246,2,0)</f>
        <v>S3</v>
      </c>
    </row>
    <row r="11280" spans="5:11" x14ac:dyDescent="0.25">
      <c r="E11280" s="5" t="s">
        <v>181</v>
      </c>
      <c r="F11280" s="5" t="s">
        <v>117</v>
      </c>
      <c r="G11280" s="2">
        <v>44447</v>
      </c>
      <c r="H11280" s="5">
        <v>-2699.60428698439</v>
      </c>
      <c r="I11280" s="24">
        <f>VLOOKUP($E11280,Mapping!$A$2:$C$502,3,0)</f>
        <v>0</v>
      </c>
      <c r="J11280" s="24" t="str">
        <f>VLOOKUP($E11280,Mapping!$A$2:$C$502,2,0)</f>
        <v>Rise of Kingdom</v>
      </c>
      <c r="K11280" s="24" t="str">
        <f>VLOOKUP(G11280,Mapping!$E$2:$F$246,2,0)</f>
        <v>S3</v>
      </c>
    </row>
    <row r="11281" spans="5:11" x14ac:dyDescent="0.25">
      <c r="E11281" s="5" t="s">
        <v>182</v>
      </c>
      <c r="F11281" s="5" t="s">
        <v>117</v>
      </c>
      <c r="G11281" s="2">
        <v>44447</v>
      </c>
      <c r="H11281" s="5">
        <v>-4141.9019312655901</v>
      </c>
      <c r="I11281" s="24">
        <f>VLOOKUP($E11281,Mapping!$A$2:$C$502,3,0)</f>
        <v>0</v>
      </c>
      <c r="J11281" s="24" t="str">
        <f>VLOOKUP($E11281,Mapping!$A$2:$C$502,2,0)</f>
        <v>West Game</v>
      </c>
      <c r="K11281" s="24" t="str">
        <f>VLOOKUP(G11281,Mapping!$E$2:$F$246,2,0)</f>
        <v>S3</v>
      </c>
    </row>
    <row r="11282" spans="5:11" x14ac:dyDescent="0.25">
      <c r="E11282" s="5" t="s">
        <v>148</v>
      </c>
      <c r="F11282" s="5" t="s">
        <v>117</v>
      </c>
      <c r="G11282" s="2">
        <v>44447</v>
      </c>
      <c r="H11282" s="5">
        <v>0</v>
      </c>
      <c r="I11282" s="24">
        <f>VLOOKUP($E11282,Mapping!$A$2:$C$502,3,0)</f>
        <v>0</v>
      </c>
      <c r="J11282" s="24" t="str">
        <f>VLOOKUP($E11282,Mapping!$A$2:$C$502,2,0)</f>
        <v>Event After Effect</v>
      </c>
      <c r="K11282" s="24" t="str">
        <f>VLOOKUP(G11282,Mapping!$E$2:$F$246,2,0)</f>
        <v>S3</v>
      </c>
    </row>
    <row r="11283" spans="5:11" x14ac:dyDescent="0.25">
      <c r="E11283" s="5" t="s">
        <v>202</v>
      </c>
      <c r="F11283" s="5" t="s">
        <v>117</v>
      </c>
      <c r="G11283" s="2">
        <v>44447</v>
      </c>
      <c r="H11283" s="5">
        <v>0</v>
      </c>
      <c r="I11283" s="24" t="str">
        <f>VLOOKUP($E11283,Mapping!$A$2:$C$502,3,0)</f>
        <v>S1</v>
      </c>
      <c r="J11283" s="24" t="str">
        <f>VLOOKUP($E11283,Mapping!$A$2:$C$502,2,0)</f>
        <v>Facebook AEO AAA</v>
      </c>
      <c r="K11283" s="24" t="str">
        <f>VLOOKUP(G11283,Mapping!$E$2:$F$246,2,0)</f>
        <v>S3</v>
      </c>
    </row>
    <row r="11284" spans="5:11" x14ac:dyDescent="0.25">
      <c r="E11284" s="5" t="s">
        <v>203</v>
      </c>
      <c r="F11284" s="5" t="s">
        <v>117</v>
      </c>
      <c r="G11284" s="2">
        <v>44447</v>
      </c>
      <c r="H11284" s="5">
        <v>80.692288647344597</v>
      </c>
      <c r="I11284" s="24" t="str">
        <f>VLOOKUP($E11284,Mapping!$A$2:$C$502,3,0)</f>
        <v>S2</v>
      </c>
      <c r="J11284" s="24" t="str">
        <f>VLOOKUP($E11284,Mapping!$A$2:$C$502,2,0)</f>
        <v>Facebook AEO AAA</v>
      </c>
      <c r="K11284" s="24" t="str">
        <f>VLOOKUP(G11284,Mapping!$E$2:$F$246,2,0)</f>
        <v>S3</v>
      </c>
    </row>
    <row r="11285" spans="5:11" x14ac:dyDescent="0.25">
      <c r="E11285" s="5" t="s">
        <v>243</v>
      </c>
      <c r="F11285" s="5" t="s">
        <v>117</v>
      </c>
      <c r="G11285" s="2">
        <v>44447</v>
      </c>
      <c r="H11285" s="5">
        <v>677.83217807183098</v>
      </c>
      <c r="I11285" s="24" t="str">
        <f>VLOOKUP($E11285,Mapping!$A$2:$C$502,3,0)</f>
        <v>S3</v>
      </c>
      <c r="J11285" s="24" t="str">
        <f>VLOOKUP($E11285,Mapping!$A$2:$C$502,2,0)</f>
        <v>Facebook AEO AAA</v>
      </c>
      <c r="K11285" s="24" t="str">
        <f>VLOOKUP(G11285,Mapping!$E$2:$F$246,2,0)</f>
        <v>S3</v>
      </c>
    </row>
    <row r="11286" spans="5:11" x14ac:dyDescent="0.25">
      <c r="E11286" s="5" t="s">
        <v>204</v>
      </c>
      <c r="F11286" s="5" t="s">
        <v>117</v>
      </c>
      <c r="G11286" s="2">
        <v>44447</v>
      </c>
      <c r="H11286" s="5">
        <v>0</v>
      </c>
      <c r="I11286" s="24" t="str">
        <f>VLOOKUP($E11286,Mapping!$A$2:$C$502,3,0)</f>
        <v>Pre</v>
      </c>
      <c r="J11286" s="24" t="str">
        <f>VLOOKUP($E11286,Mapping!$A$2:$C$502,2,0)</f>
        <v>Facebook AEO AAA</v>
      </c>
      <c r="K11286" s="24" t="str">
        <f>VLOOKUP(G11286,Mapping!$E$2:$F$246,2,0)</f>
        <v>S3</v>
      </c>
    </row>
    <row r="11287" spans="5:11" x14ac:dyDescent="0.25">
      <c r="E11287" s="5" t="s">
        <v>205</v>
      </c>
      <c r="F11287" s="5" t="s">
        <v>117</v>
      </c>
      <c r="G11287" s="2">
        <v>44447</v>
      </c>
      <c r="H11287" s="5">
        <v>0</v>
      </c>
      <c r="I11287" s="24" t="str">
        <f>VLOOKUP($E11287,Mapping!$A$2:$C$502,3,0)</f>
        <v>S1</v>
      </c>
      <c r="J11287" s="24" t="str">
        <f>VLOOKUP($E11287,Mapping!$A$2:$C$502,2,0)</f>
        <v>Facebook AEO BAU</v>
      </c>
      <c r="K11287" s="24" t="str">
        <f>VLOOKUP(G11287,Mapping!$E$2:$F$246,2,0)</f>
        <v>S3</v>
      </c>
    </row>
    <row r="11288" spans="5:11" x14ac:dyDescent="0.25">
      <c r="E11288" s="5" t="s">
        <v>206</v>
      </c>
      <c r="F11288" s="5" t="s">
        <v>117</v>
      </c>
      <c r="G11288" s="2">
        <v>44447</v>
      </c>
      <c r="H11288" s="5">
        <v>2390.0464529967899</v>
      </c>
      <c r="I11288" s="24" t="str">
        <f>VLOOKUP($E11288,Mapping!$A$2:$C$502,3,0)</f>
        <v>S2</v>
      </c>
      <c r="J11288" s="24" t="str">
        <f>VLOOKUP($E11288,Mapping!$A$2:$C$502,2,0)</f>
        <v>Facebook AEO BAU</v>
      </c>
      <c r="K11288" s="24" t="str">
        <f>VLOOKUP(G11288,Mapping!$E$2:$F$246,2,0)</f>
        <v>S3</v>
      </c>
    </row>
    <row r="11289" spans="5:11" x14ac:dyDescent="0.25">
      <c r="E11289" s="5" t="s">
        <v>244</v>
      </c>
      <c r="F11289" s="5" t="s">
        <v>117</v>
      </c>
      <c r="G11289" s="2">
        <v>44447</v>
      </c>
      <c r="H11289" s="5">
        <v>5.7044621858939699</v>
      </c>
      <c r="I11289" s="24" t="str">
        <f>VLOOKUP($E11289,Mapping!$A$2:$C$502,3,0)</f>
        <v>S3</v>
      </c>
      <c r="J11289" s="24" t="str">
        <f>VLOOKUP($E11289,Mapping!$A$2:$C$502,2,0)</f>
        <v>Facebook AEO BAU</v>
      </c>
      <c r="K11289" s="24" t="str">
        <f>VLOOKUP(G11289,Mapping!$E$2:$F$246,2,0)</f>
        <v>S3</v>
      </c>
    </row>
    <row r="11290" spans="5:11" x14ac:dyDescent="0.25">
      <c r="E11290" s="5" t="s">
        <v>207</v>
      </c>
      <c r="F11290" s="5" t="s">
        <v>117</v>
      </c>
      <c r="G11290" s="2">
        <v>44447</v>
      </c>
      <c r="H11290" s="5">
        <v>0</v>
      </c>
      <c r="I11290" s="24" t="str">
        <f>VLOOKUP($E11290,Mapping!$A$2:$C$502,3,0)</f>
        <v>Pre</v>
      </c>
      <c r="J11290" s="24" t="str">
        <f>VLOOKUP($E11290,Mapping!$A$2:$C$502,2,0)</f>
        <v>Facebook AEO BAU</v>
      </c>
      <c r="K11290" s="24" t="str">
        <f>VLOOKUP(G11290,Mapping!$E$2:$F$246,2,0)</f>
        <v>S3</v>
      </c>
    </row>
    <row r="11291" spans="5:11" x14ac:dyDescent="0.25">
      <c r="E11291" s="5" t="s">
        <v>208</v>
      </c>
      <c r="F11291" s="5" t="s">
        <v>117</v>
      </c>
      <c r="G11291" s="2">
        <v>44447</v>
      </c>
      <c r="H11291" s="5">
        <v>0</v>
      </c>
      <c r="I11291" s="24" t="str">
        <f>VLOOKUP($E11291,Mapping!$A$2:$C$502,3,0)</f>
        <v>Pre</v>
      </c>
      <c r="J11291" s="24" t="str">
        <f>VLOOKUP($E11291,Mapping!$A$2:$C$502,2,0)</f>
        <v>Facebook VO AAA</v>
      </c>
      <c r="K11291" s="24" t="str">
        <f>VLOOKUP(G11291,Mapping!$E$2:$F$246,2,0)</f>
        <v>S3</v>
      </c>
    </row>
    <row r="11292" spans="5:11" x14ac:dyDescent="0.25">
      <c r="E11292" s="5" t="s">
        <v>209</v>
      </c>
      <c r="F11292" s="5" t="s">
        <v>117</v>
      </c>
      <c r="G11292" s="2">
        <v>44447</v>
      </c>
      <c r="H11292" s="5">
        <v>0</v>
      </c>
      <c r="I11292" s="24" t="str">
        <f>VLOOKUP($E11292,Mapping!$A$2:$C$502,3,0)</f>
        <v>S1</v>
      </c>
      <c r="J11292" s="24" t="str">
        <f>VLOOKUP($E11292,Mapping!$A$2:$C$502,2,0)</f>
        <v>Facebook VO AAA</v>
      </c>
      <c r="K11292" s="24" t="str">
        <f>VLOOKUP(G11292,Mapping!$E$2:$F$246,2,0)</f>
        <v>S3</v>
      </c>
    </row>
    <row r="11293" spans="5:11" x14ac:dyDescent="0.25">
      <c r="E11293" s="5" t="s">
        <v>210</v>
      </c>
      <c r="F11293" s="5" t="s">
        <v>117</v>
      </c>
      <c r="G11293" s="2">
        <v>44447</v>
      </c>
      <c r="H11293" s="5">
        <v>0</v>
      </c>
      <c r="I11293" s="24" t="str">
        <f>VLOOKUP($E11293,Mapping!$A$2:$C$502,3,0)</f>
        <v>S2</v>
      </c>
      <c r="J11293" s="24" t="str">
        <f>VLOOKUP($E11293,Mapping!$A$2:$C$502,2,0)</f>
        <v>Facebook VO AAA</v>
      </c>
      <c r="K11293" s="24" t="str">
        <f>VLOOKUP(G11293,Mapping!$E$2:$F$246,2,0)</f>
        <v>S3</v>
      </c>
    </row>
    <row r="11294" spans="5:11" x14ac:dyDescent="0.25">
      <c r="E11294" s="5" t="s">
        <v>245</v>
      </c>
      <c r="F11294" s="5" t="s">
        <v>117</v>
      </c>
      <c r="G11294" s="2">
        <v>44447</v>
      </c>
      <c r="H11294" s="5">
        <v>5.4638212007177902</v>
      </c>
      <c r="I11294" s="24" t="str">
        <f>VLOOKUP($E11294,Mapping!$A$2:$C$502,3,0)</f>
        <v>S3</v>
      </c>
      <c r="J11294" s="24" t="str">
        <f>VLOOKUP($E11294,Mapping!$A$2:$C$502,2,0)</f>
        <v>Facebook VO AAA</v>
      </c>
      <c r="K11294" s="24" t="str">
        <f>VLOOKUP(G11294,Mapping!$E$2:$F$246,2,0)</f>
        <v>S3</v>
      </c>
    </row>
    <row r="11295" spans="5:11" x14ac:dyDescent="0.25">
      <c r="E11295" s="5" t="s">
        <v>211</v>
      </c>
      <c r="F11295" s="5" t="s">
        <v>117</v>
      </c>
      <c r="G11295" s="2">
        <v>44447</v>
      </c>
      <c r="H11295" s="5">
        <v>0</v>
      </c>
      <c r="I11295" s="24" t="str">
        <f>VLOOKUP($E11295,Mapping!$A$2:$C$502,3,0)</f>
        <v>Pre</v>
      </c>
      <c r="J11295" s="24" t="str">
        <f>VLOOKUP($E11295,Mapping!$A$2:$C$502,2,0)</f>
        <v>Facebook VO BAU</v>
      </c>
      <c r="K11295" s="24" t="str">
        <f>VLOOKUP(G11295,Mapping!$E$2:$F$246,2,0)</f>
        <v>S3</v>
      </c>
    </row>
    <row r="11296" spans="5:11" x14ac:dyDescent="0.25">
      <c r="E11296" s="5" t="s">
        <v>212</v>
      </c>
      <c r="F11296" s="5" t="s">
        <v>117</v>
      </c>
      <c r="G11296" s="2">
        <v>44447</v>
      </c>
      <c r="H11296" s="5">
        <v>0</v>
      </c>
      <c r="I11296" s="24" t="str">
        <f>VLOOKUP($E11296,Mapping!$A$2:$C$502,3,0)</f>
        <v>S1</v>
      </c>
      <c r="J11296" s="24" t="str">
        <f>VLOOKUP($E11296,Mapping!$A$2:$C$502,2,0)</f>
        <v>Facebook VO BAU</v>
      </c>
      <c r="K11296" s="24" t="str">
        <f>VLOOKUP(G11296,Mapping!$E$2:$F$246,2,0)</f>
        <v>S3</v>
      </c>
    </row>
    <row r="11297" spans="5:11" x14ac:dyDescent="0.25">
      <c r="E11297" s="5" t="s">
        <v>213</v>
      </c>
      <c r="F11297" s="5" t="s">
        <v>117</v>
      </c>
      <c r="G11297" s="2">
        <v>44447</v>
      </c>
      <c r="H11297" s="5">
        <v>28.311851711027199</v>
      </c>
      <c r="I11297" s="24" t="str">
        <f>VLOOKUP($E11297,Mapping!$A$2:$C$502,3,0)</f>
        <v>S2</v>
      </c>
      <c r="J11297" s="24" t="str">
        <f>VLOOKUP($E11297,Mapping!$A$2:$C$502,2,0)</f>
        <v>Facebook VO BAU</v>
      </c>
      <c r="K11297" s="24" t="str">
        <f>VLOOKUP(G11297,Mapping!$E$2:$F$246,2,0)</f>
        <v>S3</v>
      </c>
    </row>
    <row r="11298" spans="5:11" x14ac:dyDescent="0.25">
      <c r="E11298" s="5" t="s">
        <v>246</v>
      </c>
      <c r="F11298" s="5" t="s">
        <v>117</v>
      </c>
      <c r="G11298" s="2">
        <v>44447</v>
      </c>
      <c r="H11298" s="5">
        <v>5.9261474608337199</v>
      </c>
      <c r="I11298" s="24" t="str">
        <f>VLOOKUP($E11298,Mapping!$A$2:$C$502,3,0)</f>
        <v>S3</v>
      </c>
      <c r="J11298" s="24" t="str">
        <f>VLOOKUP($E11298,Mapping!$A$2:$C$502,2,0)</f>
        <v>Facebook VO BAU</v>
      </c>
      <c r="K11298" s="24" t="str">
        <f>VLOOKUP(G11298,Mapping!$E$2:$F$246,2,0)</f>
        <v>S3</v>
      </c>
    </row>
    <row r="11299" spans="5:11" x14ac:dyDescent="0.25">
      <c r="E11299" s="5" t="s">
        <v>214</v>
      </c>
      <c r="F11299" s="5" t="s">
        <v>117</v>
      </c>
      <c r="G11299" s="2">
        <v>44447</v>
      </c>
      <c r="H11299" s="5">
        <v>0</v>
      </c>
      <c r="I11299" s="24" t="str">
        <f>VLOOKUP($E11299,Mapping!$A$2:$C$502,3,0)</f>
        <v>Pre</v>
      </c>
      <c r="J11299" s="24" t="str">
        <f>VLOOKUP($E11299,Mapping!$A$2:$C$502,2,0)</f>
        <v>Facebook VO Dynamic</v>
      </c>
      <c r="K11299" s="24" t="str">
        <f>VLOOKUP(G11299,Mapping!$E$2:$F$246,2,0)</f>
        <v>S3</v>
      </c>
    </row>
    <row r="11300" spans="5:11" x14ac:dyDescent="0.25">
      <c r="E11300" s="5" t="s">
        <v>215</v>
      </c>
      <c r="F11300" s="5" t="s">
        <v>117</v>
      </c>
      <c r="G11300" s="2">
        <v>44447</v>
      </c>
      <c r="H11300" s="5">
        <v>0</v>
      </c>
      <c r="I11300" s="24" t="str">
        <f>VLOOKUP($E11300,Mapping!$A$2:$C$502,3,0)</f>
        <v>S1</v>
      </c>
      <c r="J11300" s="24" t="str">
        <f>VLOOKUP($E11300,Mapping!$A$2:$C$502,2,0)</f>
        <v>Facebook VO Dynamic</v>
      </c>
      <c r="K11300" s="24" t="str">
        <f>VLOOKUP(G11300,Mapping!$E$2:$F$246,2,0)</f>
        <v>S3</v>
      </c>
    </row>
    <row r="11301" spans="5:11" x14ac:dyDescent="0.25">
      <c r="E11301" s="5" t="s">
        <v>216</v>
      </c>
      <c r="F11301" s="5" t="s">
        <v>117</v>
      </c>
      <c r="G11301" s="2">
        <v>44447</v>
      </c>
      <c r="H11301" s="5">
        <v>0</v>
      </c>
      <c r="I11301" s="24" t="str">
        <f>VLOOKUP($E11301,Mapping!$A$2:$C$502,3,0)</f>
        <v>Pre</v>
      </c>
      <c r="J11301" s="24" t="str">
        <f>VLOOKUP($E11301,Mapping!$A$2:$C$502,2,0)</f>
        <v>Google Display</v>
      </c>
      <c r="K11301" s="24" t="str">
        <f>VLOOKUP(G11301,Mapping!$E$2:$F$246,2,0)</f>
        <v>S3</v>
      </c>
    </row>
    <row r="11302" spans="5:11" x14ac:dyDescent="0.25">
      <c r="E11302" s="5" t="s">
        <v>217</v>
      </c>
      <c r="F11302" s="5" t="s">
        <v>117</v>
      </c>
      <c r="G11302" s="2">
        <v>44447</v>
      </c>
      <c r="H11302" s="5">
        <v>2640.0372582100799</v>
      </c>
      <c r="I11302" s="24">
        <f>VLOOKUP($E11302,Mapping!$A$2:$C$502,3,0)</f>
        <v>0</v>
      </c>
      <c r="J11302" s="24" t="str">
        <f>VLOOKUP($E11302,Mapping!$A$2:$C$502,2,0)</f>
        <v>Google Display</v>
      </c>
      <c r="K11302" s="24" t="str">
        <f>VLOOKUP(G11302,Mapping!$E$2:$F$246,2,0)</f>
        <v>S3</v>
      </c>
    </row>
    <row r="11303" spans="5:11" x14ac:dyDescent="0.25">
      <c r="E11303" s="5" t="s">
        <v>229</v>
      </c>
      <c r="F11303" s="5" t="s">
        <v>117</v>
      </c>
      <c r="G11303" s="2">
        <v>44447</v>
      </c>
      <c r="H11303" s="5">
        <v>0</v>
      </c>
      <c r="I11303" s="24">
        <f>VLOOKUP($E11303,Mapping!$A$2:$C$502,3,0)</f>
        <v>0</v>
      </c>
      <c r="J11303" s="24" t="str">
        <f>VLOOKUP($E11303,Mapping!$A$2:$C$502,2,0)</f>
        <v>Google Display</v>
      </c>
      <c r="K11303" s="24" t="str">
        <f>VLOOKUP(G11303,Mapping!$E$2:$F$246,2,0)</f>
        <v>S3</v>
      </c>
    </row>
    <row r="11304" spans="5:11" x14ac:dyDescent="0.25">
      <c r="E11304" s="5" t="s">
        <v>218</v>
      </c>
      <c r="F11304" s="5" t="s">
        <v>117</v>
      </c>
      <c r="G11304" s="2">
        <v>44447</v>
      </c>
      <c r="H11304" s="5">
        <v>0</v>
      </c>
      <c r="I11304" s="24">
        <f>VLOOKUP($E11304,Mapping!$A$2:$C$502,3,0)</f>
        <v>0</v>
      </c>
      <c r="J11304" s="24" t="str">
        <f>VLOOKUP($E11304,Mapping!$A$2:$C$502,2,0)</f>
        <v>Google Display</v>
      </c>
      <c r="K11304" s="24" t="str">
        <f>VLOOKUP(G11304,Mapping!$E$2:$F$246,2,0)</f>
        <v>S3</v>
      </c>
    </row>
    <row r="11305" spans="5:11" x14ac:dyDescent="0.25">
      <c r="E11305" s="5" t="s">
        <v>230</v>
      </c>
      <c r="F11305" s="5" t="s">
        <v>117</v>
      </c>
      <c r="G11305" s="2">
        <v>44447</v>
      </c>
      <c r="H11305" s="5">
        <v>0</v>
      </c>
      <c r="I11305" s="24" t="str">
        <f>VLOOKUP($E11305,Mapping!$A$2:$C$502,3,0)</f>
        <v>S1</v>
      </c>
      <c r="J11305" s="24" t="str">
        <f>VLOOKUP($E11305,Mapping!$A$2:$C$502,2,0)</f>
        <v>Google Display</v>
      </c>
      <c r="K11305" s="24" t="str">
        <f>VLOOKUP(G11305,Mapping!$E$2:$F$246,2,0)</f>
        <v>S3</v>
      </c>
    </row>
    <row r="11306" spans="5:11" x14ac:dyDescent="0.25">
      <c r="E11306" s="5" t="s">
        <v>219</v>
      </c>
      <c r="F11306" s="5" t="s">
        <v>117</v>
      </c>
      <c r="G11306" s="2">
        <v>44447</v>
      </c>
      <c r="H11306" s="5">
        <v>0</v>
      </c>
      <c r="I11306" s="24" t="str">
        <f>VLOOKUP($E11306,Mapping!$A$2:$C$502,3,0)</f>
        <v>Pre</v>
      </c>
      <c r="J11306" s="24" t="str">
        <f>VLOOKUP($E11306,Mapping!$A$2:$C$502,2,0)</f>
        <v>Google Youtube</v>
      </c>
      <c r="K11306" s="24" t="str">
        <f>VLOOKUP(G11306,Mapping!$E$2:$F$246,2,0)</f>
        <v>S3</v>
      </c>
    </row>
    <row r="11307" spans="5:11" x14ac:dyDescent="0.25">
      <c r="E11307" s="5" t="s">
        <v>220</v>
      </c>
      <c r="F11307" s="5" t="s">
        <v>117</v>
      </c>
      <c r="G11307" s="2">
        <v>44447</v>
      </c>
      <c r="H11307" s="5">
        <v>1064.3055871552999</v>
      </c>
      <c r="I11307" s="24">
        <f>VLOOKUP($E11307,Mapping!$A$2:$C$502,3,0)</f>
        <v>0</v>
      </c>
      <c r="J11307" s="24" t="str">
        <f>VLOOKUP($E11307,Mapping!$A$2:$C$502,2,0)</f>
        <v>Google Youtube</v>
      </c>
      <c r="K11307" s="24" t="str">
        <f>VLOOKUP(G11307,Mapping!$E$2:$F$246,2,0)</f>
        <v>S3</v>
      </c>
    </row>
    <row r="11308" spans="5:11" x14ac:dyDescent="0.25">
      <c r="E11308" s="5" t="s">
        <v>231</v>
      </c>
      <c r="F11308" s="5" t="s">
        <v>117</v>
      </c>
      <c r="G11308" s="2">
        <v>44447</v>
      </c>
      <c r="H11308" s="5">
        <v>0</v>
      </c>
      <c r="I11308" s="24">
        <f>VLOOKUP($E11308,Mapping!$A$2:$C$502,3,0)</f>
        <v>0</v>
      </c>
      <c r="J11308" s="24" t="str">
        <f>VLOOKUP($E11308,Mapping!$A$2:$C$502,2,0)</f>
        <v>Google Youtube</v>
      </c>
      <c r="K11308" s="24" t="str">
        <f>VLOOKUP(G11308,Mapping!$E$2:$F$246,2,0)</f>
        <v>S3</v>
      </c>
    </row>
    <row r="11309" spans="5:11" x14ac:dyDescent="0.25">
      <c r="E11309" s="5" t="s">
        <v>221</v>
      </c>
      <c r="F11309" s="5" t="s">
        <v>117</v>
      </c>
      <c r="G11309" s="2">
        <v>44447</v>
      </c>
      <c r="H11309" s="5">
        <v>0</v>
      </c>
      <c r="I11309" s="24">
        <f>VLOOKUP($E11309,Mapping!$A$2:$C$502,3,0)</f>
        <v>0</v>
      </c>
      <c r="J11309" s="24" t="str">
        <f>VLOOKUP($E11309,Mapping!$A$2:$C$502,2,0)</f>
        <v>Google Youtube</v>
      </c>
      <c r="K11309" s="24" t="str">
        <f>VLOOKUP(G11309,Mapping!$E$2:$F$246,2,0)</f>
        <v>S3</v>
      </c>
    </row>
    <row r="11310" spans="5:11" x14ac:dyDescent="0.25">
      <c r="E11310" s="5" t="s">
        <v>232</v>
      </c>
      <c r="F11310" s="5" t="s">
        <v>117</v>
      </c>
      <c r="G11310" s="2">
        <v>44447</v>
      </c>
      <c r="H11310" s="5">
        <v>0</v>
      </c>
      <c r="I11310" s="24" t="str">
        <f>VLOOKUP($E11310,Mapping!$A$2:$C$502,3,0)</f>
        <v>S1</v>
      </c>
      <c r="J11310" s="24" t="str">
        <f>VLOOKUP($E11310,Mapping!$A$2:$C$502,2,0)</f>
        <v>Google Youtube</v>
      </c>
      <c r="K11310" s="24" t="str">
        <f>VLOOKUP(G11310,Mapping!$E$2:$F$246,2,0)</f>
        <v>S3</v>
      </c>
    </row>
    <row r="11311" spans="5:11" x14ac:dyDescent="0.25">
      <c r="E11311" s="5" t="s">
        <v>73</v>
      </c>
      <c r="F11311" s="5" t="s">
        <v>117</v>
      </c>
      <c r="G11311" s="2">
        <v>44447</v>
      </c>
      <c r="H11311" s="5">
        <v>282876.95580592903</v>
      </c>
      <c r="I11311" s="24">
        <f>VLOOKUP($E11311,Mapping!$A$2:$C$502,3,0)</f>
        <v>0</v>
      </c>
      <c r="J11311" s="24">
        <f>VLOOKUP($E11311,Mapping!$A$2:$C$502,2,0)</f>
        <v>0</v>
      </c>
      <c r="K11311" s="24" t="str">
        <f>VLOOKUP(G11311,Mapping!$E$2:$F$246,2,0)</f>
        <v>S3</v>
      </c>
    </row>
    <row r="11312" spans="5:11" x14ac:dyDescent="0.25">
      <c r="E11312" s="5" t="s">
        <v>149</v>
      </c>
      <c r="F11312" s="5" t="s">
        <v>117</v>
      </c>
      <c r="G11312" s="2">
        <v>44447</v>
      </c>
      <c r="H11312" s="5">
        <v>0</v>
      </c>
      <c r="I11312" s="24">
        <f>VLOOKUP($E11312,Mapping!$A$2:$C$502,3,0)</f>
        <v>0</v>
      </c>
      <c r="J11312" s="24" t="str">
        <f>VLOOKUP($E11312,Mapping!$A$2:$C$502,2,0)</f>
        <v>Event After Effect</v>
      </c>
      <c r="K11312" s="24" t="str">
        <f>VLOOKUP(G11312,Mapping!$E$2:$F$246,2,0)</f>
        <v>S3</v>
      </c>
    </row>
    <row r="11313" spans="5:11" x14ac:dyDescent="0.25">
      <c r="E11313" s="5" t="s">
        <v>150</v>
      </c>
      <c r="F11313" s="5" t="s">
        <v>117</v>
      </c>
      <c r="G11313" s="2">
        <v>44447</v>
      </c>
      <c r="H11313" s="5">
        <v>0</v>
      </c>
      <c r="I11313" s="24">
        <f>VLOOKUP($E11313,Mapping!$A$2:$C$502,3,0)</f>
        <v>0</v>
      </c>
      <c r="J11313" s="24" t="str">
        <f>VLOOKUP($E11313,Mapping!$A$2:$C$502,2,0)</f>
        <v>Internal Event</v>
      </c>
      <c r="K11313" s="24" t="str">
        <f>VLOOKUP(G11313,Mapping!$E$2:$F$246,2,0)</f>
        <v>S3</v>
      </c>
    </row>
    <row r="11314" spans="5:11" x14ac:dyDescent="0.25">
      <c r="E11314" s="5" t="s">
        <v>151</v>
      </c>
      <c r="F11314" s="5" t="s">
        <v>117</v>
      </c>
      <c r="G11314" s="2">
        <v>44447</v>
      </c>
      <c r="H11314" s="5">
        <v>0</v>
      </c>
      <c r="I11314" s="24">
        <f>VLOOKUP($E11314,Mapping!$A$2:$C$502,3,0)</f>
        <v>0</v>
      </c>
      <c r="J11314" s="24" t="str">
        <f>VLOOKUP($E11314,Mapping!$A$2:$C$502,2,0)</f>
        <v>Internal Event</v>
      </c>
      <c r="K11314" s="24" t="str">
        <f>VLOOKUP(G11314,Mapping!$E$2:$F$246,2,0)</f>
        <v>S3</v>
      </c>
    </row>
    <row r="11315" spans="5:11" x14ac:dyDescent="0.25">
      <c r="E11315" s="5" t="s">
        <v>152</v>
      </c>
      <c r="F11315" s="5" t="s">
        <v>117</v>
      </c>
      <c r="G11315" s="2">
        <v>44447</v>
      </c>
      <c r="H11315" s="5">
        <v>0</v>
      </c>
      <c r="I11315" s="24">
        <f>VLOOKUP($E11315,Mapping!$A$2:$C$502,3,0)</f>
        <v>0</v>
      </c>
      <c r="J11315" s="24" t="str">
        <f>VLOOKUP($E11315,Mapping!$A$2:$C$502,2,0)</f>
        <v>Internal Event</v>
      </c>
      <c r="K11315" s="24" t="str">
        <f>VLOOKUP(G11315,Mapping!$E$2:$F$246,2,0)</f>
        <v>S3</v>
      </c>
    </row>
    <row r="11316" spans="5:11" x14ac:dyDescent="0.25">
      <c r="E11316" s="5" t="s">
        <v>153</v>
      </c>
      <c r="F11316" s="5" t="s">
        <v>117</v>
      </c>
      <c r="G11316" s="2">
        <v>44447</v>
      </c>
      <c r="H11316" s="5">
        <v>0</v>
      </c>
      <c r="I11316" s="24">
        <f>VLOOKUP($E11316,Mapping!$A$2:$C$502,3,0)</f>
        <v>0</v>
      </c>
      <c r="J11316" s="24" t="str">
        <f>VLOOKUP($E11316,Mapping!$A$2:$C$502,2,0)</f>
        <v>Monday Effect</v>
      </c>
      <c r="K11316" s="24" t="str">
        <f>VLOOKUP(G11316,Mapping!$E$2:$F$246,2,0)</f>
        <v>S3</v>
      </c>
    </row>
    <row r="11317" spans="5:11" x14ac:dyDescent="0.25">
      <c r="E11317" s="5" t="s">
        <v>154</v>
      </c>
      <c r="F11317" s="5" t="s">
        <v>117</v>
      </c>
      <c r="G11317" s="2">
        <v>44447</v>
      </c>
      <c r="H11317" s="5">
        <v>0</v>
      </c>
      <c r="I11317" s="24">
        <f>VLOOKUP($E11317,Mapping!$A$2:$C$502,3,0)</f>
        <v>0</v>
      </c>
      <c r="J11317" s="24" t="str">
        <f>VLOOKUP($E11317,Mapping!$A$2:$C$502,2,0)</f>
        <v>New Content</v>
      </c>
      <c r="K11317" s="24" t="str">
        <f>VLOOKUP(G11317,Mapping!$E$2:$F$246,2,0)</f>
        <v>S3</v>
      </c>
    </row>
    <row r="11318" spans="5:11" x14ac:dyDescent="0.25">
      <c r="E11318" s="5" t="s">
        <v>155</v>
      </c>
      <c r="F11318" s="5" t="s">
        <v>117</v>
      </c>
      <c r="G11318" s="2">
        <v>44447</v>
      </c>
      <c r="H11318" s="5">
        <v>0</v>
      </c>
      <c r="I11318" s="24">
        <f>VLOOKUP($E11318,Mapping!$A$2:$C$502,3,0)</f>
        <v>0</v>
      </c>
      <c r="J11318" s="24" t="str">
        <f>VLOOKUP($E11318,Mapping!$A$2:$C$502,2,0)</f>
        <v>Internal Event</v>
      </c>
      <c r="K11318" s="24" t="str">
        <f>VLOOKUP(G11318,Mapping!$E$2:$F$246,2,0)</f>
        <v>S3</v>
      </c>
    </row>
    <row r="11319" spans="5:11" x14ac:dyDescent="0.25">
      <c r="E11319" s="5" t="s">
        <v>156</v>
      </c>
      <c r="F11319" s="5" t="s">
        <v>117</v>
      </c>
      <c r="G11319" s="2">
        <v>44447</v>
      </c>
      <c r="H11319" s="5">
        <v>0</v>
      </c>
      <c r="I11319" s="24">
        <f>VLOOKUP($E11319,Mapping!$A$2:$C$502,3,0)</f>
        <v>0</v>
      </c>
      <c r="J11319" s="24" t="str">
        <f>VLOOKUP($E11319,Mapping!$A$2:$C$502,2,0)</f>
        <v>Internal Event</v>
      </c>
      <c r="K11319" s="24" t="str">
        <f>VLOOKUP(G11319,Mapping!$E$2:$F$246,2,0)</f>
        <v>S3</v>
      </c>
    </row>
    <row r="11320" spans="5:11" x14ac:dyDescent="0.25">
      <c r="E11320" s="5" t="s">
        <v>233</v>
      </c>
      <c r="F11320" s="5" t="s">
        <v>117</v>
      </c>
      <c r="G11320" s="2">
        <v>44447</v>
      </c>
      <c r="H11320" s="5">
        <v>0</v>
      </c>
      <c r="I11320" s="24" t="str">
        <f>VLOOKUP($E11320,Mapping!$A$2:$C$502,3,0)</f>
        <v>S2</v>
      </c>
      <c r="J11320" s="24" t="str">
        <f>VLOOKUP($E11320,Mapping!$A$2:$C$502,2,0)</f>
        <v>Reddit</v>
      </c>
      <c r="K11320" s="24" t="str">
        <f>VLOOKUP(G11320,Mapping!$E$2:$F$246,2,0)</f>
        <v>S3</v>
      </c>
    </row>
    <row r="11321" spans="5:11" x14ac:dyDescent="0.25">
      <c r="E11321" s="5" t="s">
        <v>158</v>
      </c>
      <c r="F11321" s="5" t="s">
        <v>117</v>
      </c>
      <c r="G11321" s="2">
        <v>44447</v>
      </c>
      <c r="H11321" s="5">
        <v>0</v>
      </c>
      <c r="I11321" s="24">
        <f>VLOOKUP($E11321,Mapping!$A$2:$C$502,3,0)</f>
        <v>0</v>
      </c>
      <c r="J11321" s="24" t="str">
        <f>VLOOKUP($E11321,Mapping!$A$2:$C$502,2,0)</f>
        <v>Internal Event</v>
      </c>
      <c r="K11321" s="24" t="str">
        <f>VLOOKUP(G11321,Mapping!$E$2:$F$246,2,0)</f>
        <v>S3</v>
      </c>
    </row>
    <row r="11322" spans="5:11" x14ac:dyDescent="0.25">
      <c r="E11322" s="5" t="s">
        <v>159</v>
      </c>
      <c r="F11322" s="5" t="s">
        <v>117</v>
      </c>
      <c r="G11322" s="2">
        <v>44447</v>
      </c>
      <c r="H11322" s="5">
        <v>0</v>
      </c>
      <c r="I11322" s="24">
        <f>VLOOKUP($E11322,Mapping!$A$2:$C$502,3,0)</f>
        <v>0</v>
      </c>
      <c r="J11322" s="24" t="str">
        <f>VLOOKUP($E11322,Mapping!$A$2:$C$502,2,0)</f>
        <v>Event After Effect</v>
      </c>
      <c r="K11322" s="24" t="str">
        <f>VLOOKUP(G11322,Mapping!$E$2:$F$246,2,0)</f>
        <v>S3</v>
      </c>
    </row>
    <row r="11323" spans="5:11" x14ac:dyDescent="0.25">
      <c r="E11323" s="5" t="s">
        <v>160</v>
      </c>
      <c r="F11323" s="5" t="s">
        <v>117</v>
      </c>
      <c r="G11323" s="2">
        <v>44447</v>
      </c>
      <c r="H11323" s="5">
        <v>0</v>
      </c>
      <c r="I11323" s="24">
        <f>VLOOKUP($E11323,Mapping!$A$2:$C$502,3,0)</f>
        <v>0</v>
      </c>
      <c r="J11323" s="24" t="str">
        <f>VLOOKUP($E11323,Mapping!$A$2:$C$502,2,0)</f>
        <v>Event After Effect</v>
      </c>
      <c r="K11323" s="24" t="str">
        <f>VLOOKUP(G11323,Mapping!$E$2:$F$246,2,0)</f>
        <v>S3</v>
      </c>
    </row>
    <row r="11324" spans="5:11" x14ac:dyDescent="0.25">
      <c r="E11324" s="5" t="s">
        <v>161</v>
      </c>
      <c r="F11324" s="5" t="s">
        <v>117</v>
      </c>
      <c r="G11324" s="2">
        <v>44447</v>
      </c>
      <c r="H11324" s="5">
        <v>0</v>
      </c>
      <c r="I11324" s="24">
        <f>VLOOKUP($E11324,Mapping!$A$2:$C$502,3,0)</f>
        <v>0</v>
      </c>
      <c r="J11324" s="24" t="str">
        <f>VLOOKUP($E11324,Mapping!$A$2:$C$502,2,0)</f>
        <v>Internal Event</v>
      </c>
      <c r="K11324" s="24" t="str">
        <f>VLOOKUP(G11324,Mapping!$E$2:$F$246,2,0)</f>
        <v>S3</v>
      </c>
    </row>
    <row r="11325" spans="5:11" x14ac:dyDescent="0.25">
      <c r="E11325" s="5" t="s">
        <v>162</v>
      </c>
      <c r="F11325" s="5" t="s">
        <v>117</v>
      </c>
      <c r="G11325" s="2">
        <v>44447</v>
      </c>
      <c r="H11325" s="5">
        <v>0</v>
      </c>
      <c r="I11325" s="24">
        <f>VLOOKUP($E11325,Mapping!$A$2:$C$502,3,0)</f>
        <v>0</v>
      </c>
      <c r="J11325" s="24" t="str">
        <f>VLOOKUP($E11325,Mapping!$A$2:$C$502,2,0)</f>
        <v>Tuesday Effect</v>
      </c>
      <c r="K11325" s="24" t="str">
        <f>VLOOKUP(G11325,Mapping!$E$2:$F$246,2,0)</f>
        <v>S3</v>
      </c>
    </row>
    <row r="11326" spans="5:11" x14ac:dyDescent="0.25">
      <c r="E11326" s="5" t="s">
        <v>222</v>
      </c>
      <c r="F11326" s="5" t="s">
        <v>117</v>
      </c>
      <c r="G11326" s="2">
        <v>44447</v>
      </c>
      <c r="H11326" s="5">
        <v>0</v>
      </c>
      <c r="I11326" s="24" t="str">
        <f>VLOOKUP($E11326,Mapping!$A$2:$C$502,3,0)</f>
        <v>Pre</v>
      </c>
      <c r="J11326" s="24" t="str">
        <f>VLOOKUP($E11326,Mapping!$A$2:$C$502,2,0)</f>
        <v>Unity</v>
      </c>
      <c r="K11326" s="24" t="str">
        <f>VLOOKUP(G11326,Mapping!$E$2:$F$246,2,0)</f>
        <v>S3</v>
      </c>
    </row>
    <row r="11327" spans="5:11" x14ac:dyDescent="0.25">
      <c r="E11327" s="5" t="s">
        <v>234</v>
      </c>
      <c r="F11327" s="5" t="s">
        <v>117</v>
      </c>
      <c r="G11327" s="2">
        <v>44447</v>
      </c>
      <c r="H11327" s="5">
        <v>0</v>
      </c>
      <c r="I11327" s="24" t="str">
        <f>VLOOKUP($E11327,Mapping!$A$2:$C$502,3,0)</f>
        <v>S1</v>
      </c>
      <c r="J11327" s="24" t="str">
        <f>VLOOKUP($E11327,Mapping!$A$2:$C$502,2,0)</f>
        <v>Unity</v>
      </c>
      <c r="K11327" s="24" t="str">
        <f>VLOOKUP(G11327,Mapping!$E$2:$F$246,2,0)</f>
        <v>S3</v>
      </c>
    </row>
    <row r="11328" spans="5:11" x14ac:dyDescent="0.25">
      <c r="E11328" s="5" t="s">
        <v>235</v>
      </c>
      <c r="F11328" s="5" t="s">
        <v>117</v>
      </c>
      <c r="G11328" s="2">
        <v>44447</v>
      </c>
      <c r="H11328" s="5">
        <v>436.67464032639401</v>
      </c>
      <c r="I11328" s="24" t="str">
        <f>VLOOKUP($E11328,Mapping!$A$2:$C$502,3,0)</f>
        <v>S2</v>
      </c>
      <c r="J11328" s="24" t="str">
        <f>VLOOKUP($E11328,Mapping!$A$2:$C$502,2,0)</f>
        <v>Unity</v>
      </c>
      <c r="K11328" s="24" t="str">
        <f>VLOOKUP(G11328,Mapping!$E$2:$F$246,2,0)</f>
        <v>S3</v>
      </c>
    </row>
    <row r="11329" spans="5:11" x14ac:dyDescent="0.25">
      <c r="E11329" s="5" t="s">
        <v>247</v>
      </c>
      <c r="F11329" s="5" t="s">
        <v>117</v>
      </c>
      <c r="G11329" s="2">
        <v>44447</v>
      </c>
      <c r="H11329" s="5">
        <v>1022.26516121129</v>
      </c>
      <c r="I11329" s="24" t="str">
        <f>VLOOKUP($E11329,Mapping!$A$2:$C$502,3,0)</f>
        <v>S3</v>
      </c>
      <c r="J11329" s="24" t="str">
        <f>VLOOKUP($E11329,Mapping!$A$2:$C$502,2,0)</f>
        <v>Unity</v>
      </c>
      <c r="K11329" s="24" t="str">
        <f>VLOOKUP(G11329,Mapping!$E$2:$F$246,2,0)</f>
        <v>S3</v>
      </c>
    </row>
    <row r="11330" spans="5:11" x14ac:dyDescent="0.25">
      <c r="E11330" s="5" t="s">
        <v>200</v>
      </c>
      <c r="F11330" s="5" t="s">
        <v>117</v>
      </c>
      <c r="G11330" s="2">
        <v>44448</v>
      </c>
      <c r="H11330" s="5">
        <v>533.06530922056902</v>
      </c>
      <c r="I11330" s="24">
        <f>VLOOKUP($E11330,Mapping!$A$2:$C$502,3,0)</f>
        <v>0</v>
      </c>
      <c r="J11330" s="24" t="str">
        <f>VLOOKUP($E11330,Mapping!$A$2:$C$502,2,0)</f>
        <v>Apple Search</v>
      </c>
      <c r="K11330" s="24" t="str">
        <f>VLOOKUP(G11330,Mapping!$E$2:$F$246,2,0)</f>
        <v>S3</v>
      </c>
    </row>
    <row r="11331" spans="5:11" x14ac:dyDescent="0.25">
      <c r="E11331" s="5" t="s">
        <v>227</v>
      </c>
      <c r="F11331" s="5" t="s">
        <v>117</v>
      </c>
      <c r="G11331" s="2">
        <v>44448</v>
      </c>
      <c r="H11331" s="5">
        <v>11871.434945667501</v>
      </c>
      <c r="I11331" s="24">
        <f>VLOOKUP($E11331,Mapping!$A$2:$C$502,3,0)</f>
        <v>0</v>
      </c>
      <c r="J11331" s="24" t="str">
        <f>VLOOKUP($E11331,Mapping!$A$2:$C$502,2,0)</f>
        <v>Applovin Rewarded</v>
      </c>
      <c r="K11331" s="24" t="str">
        <f>VLOOKUP(G11331,Mapping!$E$2:$F$246,2,0)</f>
        <v>S3</v>
      </c>
    </row>
    <row r="11332" spans="5:11" x14ac:dyDescent="0.25">
      <c r="E11332" s="5" t="s">
        <v>201</v>
      </c>
      <c r="F11332" s="5" t="s">
        <v>117</v>
      </c>
      <c r="G11332" s="2">
        <v>44448</v>
      </c>
      <c r="H11332" s="5">
        <v>3473.9053744081598</v>
      </c>
      <c r="I11332" s="24">
        <f>VLOOKUP($E11332,Mapping!$A$2:$C$502,3,0)</f>
        <v>0</v>
      </c>
      <c r="J11332" s="24" t="str">
        <f>VLOOKUP($E11332,Mapping!$A$2:$C$502,2,0)</f>
        <v>Applovin Video</v>
      </c>
      <c r="K11332" s="24" t="str">
        <f>VLOOKUP(G11332,Mapping!$E$2:$F$246,2,0)</f>
        <v>S3</v>
      </c>
    </row>
    <row r="11333" spans="5:11" x14ac:dyDescent="0.25">
      <c r="E11333" s="5" t="s">
        <v>143</v>
      </c>
      <c r="F11333" s="5" t="s">
        <v>117</v>
      </c>
      <c r="G11333" s="2">
        <v>44448</v>
      </c>
      <c r="H11333" s="5">
        <v>0</v>
      </c>
      <c r="I11333" s="24">
        <f>VLOOKUP($E11333,Mapping!$A$2:$C$502,3,0)</f>
        <v>0</v>
      </c>
      <c r="J11333" s="24" t="str">
        <f>VLOOKUP($E11333,Mapping!$A$2:$C$502,2,0)</f>
        <v>Bug Fix</v>
      </c>
      <c r="K11333" s="24" t="str">
        <f>VLOOKUP(G11333,Mapping!$E$2:$F$246,2,0)</f>
        <v>S3</v>
      </c>
    </row>
    <row r="11334" spans="5:11" x14ac:dyDescent="0.25">
      <c r="E11334" s="5" t="s">
        <v>144</v>
      </c>
      <c r="F11334" s="5" t="s">
        <v>117</v>
      </c>
      <c r="G11334" s="2">
        <v>44448</v>
      </c>
      <c r="H11334" s="5">
        <v>0</v>
      </c>
      <c r="I11334" s="24">
        <f>VLOOKUP($E11334,Mapping!$A$2:$C$502,3,0)</f>
        <v>0</v>
      </c>
      <c r="J11334" s="24" t="str">
        <f>VLOOKUP($E11334,Mapping!$A$2:$C$502,2,0)</f>
        <v>Bug Fix</v>
      </c>
      <c r="K11334" s="24" t="str">
        <f>VLOOKUP(G11334,Mapping!$E$2:$F$246,2,0)</f>
        <v>S3</v>
      </c>
    </row>
    <row r="11335" spans="5:11" x14ac:dyDescent="0.25">
      <c r="E11335" s="5" t="s">
        <v>226</v>
      </c>
      <c r="F11335" s="5" t="s">
        <v>117</v>
      </c>
      <c r="G11335" s="2">
        <v>44448</v>
      </c>
      <c r="H11335" s="5">
        <v>0</v>
      </c>
      <c r="I11335" s="24">
        <f>VLOOKUP($E11335,Mapping!$A$2:$C$502,3,0)</f>
        <v>0</v>
      </c>
      <c r="J11335" s="24" t="str">
        <f>VLOOKUP($E11335,Mapping!$A$2:$C$502,2,0)</f>
        <v>Bug Fix</v>
      </c>
      <c r="K11335" s="24" t="str">
        <f>VLOOKUP(G11335,Mapping!$E$2:$F$246,2,0)</f>
        <v>S3</v>
      </c>
    </row>
    <row r="11336" spans="5:11" x14ac:dyDescent="0.25">
      <c r="E11336" s="5" t="s">
        <v>146</v>
      </c>
      <c r="F11336" s="5" t="s">
        <v>117</v>
      </c>
      <c r="G11336" s="2">
        <v>44448</v>
      </c>
      <c r="H11336" s="5">
        <v>0</v>
      </c>
      <c r="I11336" s="24">
        <f>VLOOKUP($E11336,Mapping!$A$2:$C$502,3,0)</f>
        <v>0</v>
      </c>
      <c r="J11336" s="24" t="str">
        <f>VLOOKUP($E11336,Mapping!$A$2:$C$502,2,0)</f>
        <v>Event After Effect</v>
      </c>
      <c r="K11336" s="24" t="str">
        <f>VLOOKUP(G11336,Mapping!$E$2:$F$246,2,0)</f>
        <v>S3</v>
      </c>
    </row>
    <row r="11337" spans="5:11" x14ac:dyDescent="0.25">
      <c r="E11337" s="5" t="s">
        <v>228</v>
      </c>
      <c r="F11337" s="5" t="s">
        <v>117</v>
      </c>
      <c r="G11337" s="2">
        <v>44448</v>
      </c>
      <c r="H11337" s="5">
        <v>475.374104630418</v>
      </c>
      <c r="I11337" s="24">
        <f>VLOOKUP($E11337,Mapping!$A$2:$C$502,3,0)</f>
        <v>0</v>
      </c>
      <c r="J11337" s="24" t="str">
        <f>VLOOKUP($E11337,Mapping!$A$2:$C$502,2,0)</f>
        <v>Bytedance Global</v>
      </c>
      <c r="K11337" s="24" t="str">
        <f>VLOOKUP(G11337,Mapping!$E$2:$F$246,2,0)</f>
        <v>S3</v>
      </c>
    </row>
    <row r="11338" spans="5:11" x14ac:dyDescent="0.25">
      <c r="E11338" s="5" t="s">
        <v>180</v>
      </c>
      <c r="F11338" s="5" t="s">
        <v>117</v>
      </c>
      <c r="G11338" s="2">
        <v>44448</v>
      </c>
      <c r="H11338" s="5">
        <v>-8483.7948491336701</v>
      </c>
      <c r="I11338" s="24">
        <f>VLOOKUP($E11338,Mapping!$A$2:$C$502,3,0)</f>
        <v>0</v>
      </c>
      <c r="J11338" s="24" t="str">
        <f>VLOOKUP($E11338,Mapping!$A$2:$C$502,2,0)</f>
        <v>Lords Mobile</v>
      </c>
      <c r="K11338" s="24" t="str">
        <f>VLOOKUP(G11338,Mapping!$E$2:$F$246,2,0)</f>
        <v>S3</v>
      </c>
    </row>
    <row r="11339" spans="5:11" x14ac:dyDescent="0.25">
      <c r="E11339" s="5" t="s">
        <v>181</v>
      </c>
      <c r="F11339" s="5" t="s">
        <v>117</v>
      </c>
      <c r="G11339" s="2">
        <v>44448</v>
      </c>
      <c r="H11339" s="5">
        <v>-2588.7460120816099</v>
      </c>
      <c r="I11339" s="24">
        <f>VLOOKUP($E11339,Mapping!$A$2:$C$502,3,0)</f>
        <v>0</v>
      </c>
      <c r="J11339" s="24" t="str">
        <f>VLOOKUP($E11339,Mapping!$A$2:$C$502,2,0)</f>
        <v>Rise of Kingdom</v>
      </c>
      <c r="K11339" s="24" t="str">
        <f>VLOOKUP(G11339,Mapping!$E$2:$F$246,2,0)</f>
        <v>S3</v>
      </c>
    </row>
    <row r="11340" spans="5:11" x14ac:dyDescent="0.25">
      <c r="E11340" s="5" t="s">
        <v>182</v>
      </c>
      <c r="F11340" s="5" t="s">
        <v>117</v>
      </c>
      <c r="G11340" s="2">
        <v>44448</v>
      </c>
      <c r="H11340" s="5">
        <v>-3757.84540411543</v>
      </c>
      <c r="I11340" s="24">
        <f>VLOOKUP($E11340,Mapping!$A$2:$C$502,3,0)</f>
        <v>0</v>
      </c>
      <c r="J11340" s="24" t="str">
        <f>VLOOKUP($E11340,Mapping!$A$2:$C$502,2,0)</f>
        <v>West Game</v>
      </c>
      <c r="K11340" s="24" t="str">
        <f>VLOOKUP(G11340,Mapping!$E$2:$F$246,2,0)</f>
        <v>S3</v>
      </c>
    </row>
    <row r="11341" spans="5:11" x14ac:dyDescent="0.25">
      <c r="E11341" s="5" t="s">
        <v>148</v>
      </c>
      <c r="F11341" s="5" t="s">
        <v>117</v>
      </c>
      <c r="G11341" s="2">
        <v>44448</v>
      </c>
      <c r="H11341" s="5">
        <v>0</v>
      </c>
      <c r="I11341" s="24">
        <f>VLOOKUP($E11341,Mapping!$A$2:$C$502,3,0)</f>
        <v>0</v>
      </c>
      <c r="J11341" s="24" t="str">
        <f>VLOOKUP($E11341,Mapping!$A$2:$C$502,2,0)</f>
        <v>Event After Effect</v>
      </c>
      <c r="K11341" s="24" t="str">
        <f>VLOOKUP(G11341,Mapping!$E$2:$F$246,2,0)</f>
        <v>S3</v>
      </c>
    </row>
    <row r="11342" spans="5:11" x14ac:dyDescent="0.25">
      <c r="E11342" s="5" t="s">
        <v>202</v>
      </c>
      <c r="F11342" s="5" t="s">
        <v>117</v>
      </c>
      <c r="G11342" s="2">
        <v>44448</v>
      </c>
      <c r="H11342" s="5">
        <v>0</v>
      </c>
      <c r="I11342" s="24" t="str">
        <f>VLOOKUP($E11342,Mapping!$A$2:$C$502,3,0)</f>
        <v>S1</v>
      </c>
      <c r="J11342" s="24" t="str">
        <f>VLOOKUP($E11342,Mapping!$A$2:$C$502,2,0)</f>
        <v>Facebook AEO AAA</v>
      </c>
      <c r="K11342" s="24" t="str">
        <f>VLOOKUP(G11342,Mapping!$E$2:$F$246,2,0)</f>
        <v>S3</v>
      </c>
    </row>
    <row r="11343" spans="5:11" x14ac:dyDescent="0.25">
      <c r="E11343" s="5" t="s">
        <v>203</v>
      </c>
      <c r="F11343" s="5" t="s">
        <v>117</v>
      </c>
      <c r="G11343" s="2">
        <v>44448</v>
      </c>
      <c r="H11343" s="5">
        <v>52.426196557080097</v>
      </c>
      <c r="I11343" s="24" t="str">
        <f>VLOOKUP($E11343,Mapping!$A$2:$C$502,3,0)</f>
        <v>S2</v>
      </c>
      <c r="J11343" s="24" t="str">
        <f>VLOOKUP($E11343,Mapping!$A$2:$C$502,2,0)</f>
        <v>Facebook AEO AAA</v>
      </c>
      <c r="K11343" s="24" t="str">
        <f>VLOOKUP(G11343,Mapping!$E$2:$F$246,2,0)</f>
        <v>S3</v>
      </c>
    </row>
    <row r="11344" spans="5:11" x14ac:dyDescent="0.25">
      <c r="E11344" s="5" t="s">
        <v>243</v>
      </c>
      <c r="F11344" s="5" t="s">
        <v>117</v>
      </c>
      <c r="G11344" s="2">
        <v>44448</v>
      </c>
      <c r="H11344" s="5">
        <v>1130.8249881004599</v>
      </c>
      <c r="I11344" s="24" t="str">
        <f>VLOOKUP($E11344,Mapping!$A$2:$C$502,3,0)</f>
        <v>S3</v>
      </c>
      <c r="J11344" s="24" t="str">
        <f>VLOOKUP($E11344,Mapping!$A$2:$C$502,2,0)</f>
        <v>Facebook AEO AAA</v>
      </c>
      <c r="K11344" s="24" t="str">
        <f>VLOOKUP(G11344,Mapping!$E$2:$F$246,2,0)</f>
        <v>S3</v>
      </c>
    </row>
    <row r="11345" spans="5:11" x14ac:dyDescent="0.25">
      <c r="E11345" s="5" t="s">
        <v>204</v>
      </c>
      <c r="F11345" s="5" t="s">
        <v>117</v>
      </c>
      <c r="G11345" s="2">
        <v>44448</v>
      </c>
      <c r="H11345" s="5">
        <v>0</v>
      </c>
      <c r="I11345" s="24" t="str">
        <f>VLOOKUP($E11345,Mapping!$A$2:$C$502,3,0)</f>
        <v>Pre</v>
      </c>
      <c r="J11345" s="24" t="str">
        <f>VLOOKUP($E11345,Mapping!$A$2:$C$502,2,0)</f>
        <v>Facebook AEO AAA</v>
      </c>
      <c r="K11345" s="24" t="str">
        <f>VLOOKUP(G11345,Mapping!$E$2:$F$246,2,0)</f>
        <v>S3</v>
      </c>
    </row>
    <row r="11346" spans="5:11" x14ac:dyDescent="0.25">
      <c r="E11346" s="5" t="s">
        <v>205</v>
      </c>
      <c r="F11346" s="5" t="s">
        <v>117</v>
      </c>
      <c r="G11346" s="2">
        <v>44448</v>
      </c>
      <c r="H11346" s="5">
        <v>0</v>
      </c>
      <c r="I11346" s="24" t="str">
        <f>VLOOKUP($E11346,Mapping!$A$2:$C$502,3,0)</f>
        <v>S1</v>
      </c>
      <c r="J11346" s="24" t="str">
        <f>VLOOKUP($E11346,Mapping!$A$2:$C$502,2,0)</f>
        <v>Facebook AEO BAU</v>
      </c>
      <c r="K11346" s="24" t="str">
        <f>VLOOKUP(G11346,Mapping!$E$2:$F$246,2,0)</f>
        <v>S3</v>
      </c>
    </row>
    <row r="11347" spans="5:11" x14ac:dyDescent="0.25">
      <c r="E11347" s="5" t="s">
        <v>206</v>
      </c>
      <c r="F11347" s="5" t="s">
        <v>117</v>
      </c>
      <c r="G11347" s="2">
        <v>44448</v>
      </c>
      <c r="H11347" s="5">
        <v>1552.4428417781801</v>
      </c>
      <c r="I11347" s="24" t="str">
        <f>VLOOKUP($E11347,Mapping!$A$2:$C$502,3,0)</f>
        <v>S2</v>
      </c>
      <c r="J11347" s="24" t="str">
        <f>VLOOKUP($E11347,Mapping!$A$2:$C$502,2,0)</f>
        <v>Facebook AEO BAU</v>
      </c>
      <c r="K11347" s="24" t="str">
        <f>VLOOKUP(G11347,Mapping!$E$2:$F$246,2,0)</f>
        <v>S3</v>
      </c>
    </row>
    <row r="11348" spans="5:11" x14ac:dyDescent="0.25">
      <c r="E11348" s="5" t="s">
        <v>244</v>
      </c>
      <c r="F11348" s="5" t="s">
        <v>117</v>
      </c>
      <c r="G11348" s="2">
        <v>44448</v>
      </c>
      <c r="H11348" s="5">
        <v>23.585023669259801</v>
      </c>
      <c r="I11348" s="24" t="str">
        <f>VLOOKUP($E11348,Mapping!$A$2:$C$502,3,0)</f>
        <v>S3</v>
      </c>
      <c r="J11348" s="24" t="str">
        <f>VLOOKUP($E11348,Mapping!$A$2:$C$502,2,0)</f>
        <v>Facebook AEO BAU</v>
      </c>
      <c r="K11348" s="24" t="str">
        <f>VLOOKUP(G11348,Mapping!$E$2:$F$246,2,0)</f>
        <v>S3</v>
      </c>
    </row>
    <row r="11349" spans="5:11" x14ac:dyDescent="0.25">
      <c r="E11349" s="5" t="s">
        <v>207</v>
      </c>
      <c r="F11349" s="5" t="s">
        <v>117</v>
      </c>
      <c r="G11349" s="2">
        <v>44448</v>
      </c>
      <c r="H11349" s="5">
        <v>0</v>
      </c>
      <c r="I11349" s="24" t="str">
        <f>VLOOKUP($E11349,Mapping!$A$2:$C$502,3,0)</f>
        <v>Pre</v>
      </c>
      <c r="J11349" s="24" t="str">
        <f>VLOOKUP($E11349,Mapping!$A$2:$C$502,2,0)</f>
        <v>Facebook AEO BAU</v>
      </c>
      <c r="K11349" s="24" t="str">
        <f>VLOOKUP(G11349,Mapping!$E$2:$F$246,2,0)</f>
        <v>S3</v>
      </c>
    </row>
    <row r="11350" spans="5:11" x14ac:dyDescent="0.25">
      <c r="E11350" s="5" t="s">
        <v>208</v>
      </c>
      <c r="F11350" s="5" t="s">
        <v>117</v>
      </c>
      <c r="G11350" s="2">
        <v>44448</v>
      </c>
      <c r="H11350" s="5">
        <v>0</v>
      </c>
      <c r="I11350" s="24" t="str">
        <f>VLOOKUP($E11350,Mapping!$A$2:$C$502,3,0)</f>
        <v>Pre</v>
      </c>
      <c r="J11350" s="24" t="str">
        <f>VLOOKUP($E11350,Mapping!$A$2:$C$502,2,0)</f>
        <v>Facebook VO AAA</v>
      </c>
      <c r="K11350" s="24" t="str">
        <f>VLOOKUP(G11350,Mapping!$E$2:$F$246,2,0)</f>
        <v>S3</v>
      </c>
    </row>
    <row r="11351" spans="5:11" x14ac:dyDescent="0.25">
      <c r="E11351" s="5" t="s">
        <v>209</v>
      </c>
      <c r="F11351" s="5" t="s">
        <v>117</v>
      </c>
      <c r="G11351" s="2">
        <v>44448</v>
      </c>
      <c r="H11351" s="5">
        <v>0</v>
      </c>
      <c r="I11351" s="24" t="str">
        <f>VLOOKUP($E11351,Mapping!$A$2:$C$502,3,0)</f>
        <v>S1</v>
      </c>
      <c r="J11351" s="24" t="str">
        <f>VLOOKUP($E11351,Mapping!$A$2:$C$502,2,0)</f>
        <v>Facebook VO AAA</v>
      </c>
      <c r="K11351" s="24" t="str">
        <f>VLOOKUP(G11351,Mapping!$E$2:$F$246,2,0)</f>
        <v>S3</v>
      </c>
    </row>
    <row r="11352" spans="5:11" x14ac:dyDescent="0.25">
      <c r="E11352" s="5" t="s">
        <v>210</v>
      </c>
      <c r="F11352" s="5" t="s">
        <v>117</v>
      </c>
      <c r="G11352" s="2">
        <v>44448</v>
      </c>
      <c r="H11352" s="5">
        <v>0</v>
      </c>
      <c r="I11352" s="24" t="str">
        <f>VLOOKUP($E11352,Mapping!$A$2:$C$502,3,0)</f>
        <v>S2</v>
      </c>
      <c r="J11352" s="24" t="str">
        <f>VLOOKUP($E11352,Mapping!$A$2:$C$502,2,0)</f>
        <v>Facebook VO AAA</v>
      </c>
      <c r="K11352" s="24" t="str">
        <f>VLOOKUP(G11352,Mapping!$E$2:$F$246,2,0)</f>
        <v>S3</v>
      </c>
    </row>
    <row r="11353" spans="5:11" x14ac:dyDescent="0.25">
      <c r="E11353" s="5" t="s">
        <v>245</v>
      </c>
      <c r="F11353" s="5" t="s">
        <v>117</v>
      </c>
      <c r="G11353" s="2">
        <v>44448</v>
      </c>
      <c r="H11353" s="5">
        <v>22.343059310622099</v>
      </c>
      <c r="I11353" s="24" t="str">
        <f>VLOOKUP($E11353,Mapping!$A$2:$C$502,3,0)</f>
        <v>S3</v>
      </c>
      <c r="J11353" s="24" t="str">
        <f>VLOOKUP($E11353,Mapping!$A$2:$C$502,2,0)</f>
        <v>Facebook VO AAA</v>
      </c>
      <c r="K11353" s="24" t="str">
        <f>VLOOKUP(G11353,Mapping!$E$2:$F$246,2,0)</f>
        <v>S3</v>
      </c>
    </row>
    <row r="11354" spans="5:11" x14ac:dyDescent="0.25">
      <c r="E11354" s="5" t="s">
        <v>211</v>
      </c>
      <c r="F11354" s="5" t="s">
        <v>117</v>
      </c>
      <c r="G11354" s="2">
        <v>44448</v>
      </c>
      <c r="H11354" s="5">
        <v>0</v>
      </c>
      <c r="I11354" s="24" t="str">
        <f>VLOOKUP($E11354,Mapping!$A$2:$C$502,3,0)</f>
        <v>Pre</v>
      </c>
      <c r="J11354" s="24" t="str">
        <f>VLOOKUP($E11354,Mapping!$A$2:$C$502,2,0)</f>
        <v>Facebook VO BAU</v>
      </c>
      <c r="K11354" s="24" t="str">
        <f>VLOOKUP(G11354,Mapping!$E$2:$F$246,2,0)</f>
        <v>S3</v>
      </c>
    </row>
    <row r="11355" spans="5:11" x14ac:dyDescent="0.25">
      <c r="E11355" s="5" t="s">
        <v>212</v>
      </c>
      <c r="F11355" s="5" t="s">
        <v>117</v>
      </c>
      <c r="G11355" s="2">
        <v>44448</v>
      </c>
      <c r="H11355" s="5">
        <v>0</v>
      </c>
      <c r="I11355" s="24" t="str">
        <f>VLOOKUP($E11355,Mapping!$A$2:$C$502,3,0)</f>
        <v>S1</v>
      </c>
      <c r="J11355" s="24" t="str">
        <f>VLOOKUP($E11355,Mapping!$A$2:$C$502,2,0)</f>
        <v>Facebook VO BAU</v>
      </c>
      <c r="K11355" s="24" t="str">
        <f>VLOOKUP(G11355,Mapping!$E$2:$F$246,2,0)</f>
        <v>S3</v>
      </c>
    </row>
    <row r="11356" spans="5:11" x14ac:dyDescent="0.25">
      <c r="E11356" s="5" t="s">
        <v>213</v>
      </c>
      <c r="F11356" s="5" t="s">
        <v>117</v>
      </c>
      <c r="G11356" s="2">
        <v>44448</v>
      </c>
      <c r="H11356" s="5">
        <v>10.1655579359955</v>
      </c>
      <c r="I11356" s="24" t="str">
        <f>VLOOKUP($E11356,Mapping!$A$2:$C$502,3,0)</f>
        <v>S2</v>
      </c>
      <c r="J11356" s="24" t="str">
        <f>VLOOKUP($E11356,Mapping!$A$2:$C$502,2,0)</f>
        <v>Facebook VO BAU</v>
      </c>
      <c r="K11356" s="24" t="str">
        <f>VLOOKUP(G11356,Mapping!$E$2:$F$246,2,0)</f>
        <v>S3</v>
      </c>
    </row>
    <row r="11357" spans="5:11" x14ac:dyDescent="0.25">
      <c r="E11357" s="5" t="s">
        <v>246</v>
      </c>
      <c r="F11357" s="5" t="s">
        <v>117</v>
      </c>
      <c r="G11357" s="2">
        <v>44448</v>
      </c>
      <c r="H11357" s="5">
        <v>23.533895828354002</v>
      </c>
      <c r="I11357" s="24" t="str">
        <f>VLOOKUP($E11357,Mapping!$A$2:$C$502,3,0)</f>
        <v>S3</v>
      </c>
      <c r="J11357" s="24" t="str">
        <f>VLOOKUP($E11357,Mapping!$A$2:$C$502,2,0)</f>
        <v>Facebook VO BAU</v>
      </c>
      <c r="K11357" s="24" t="str">
        <f>VLOOKUP(G11357,Mapping!$E$2:$F$246,2,0)</f>
        <v>S3</v>
      </c>
    </row>
    <row r="11358" spans="5:11" x14ac:dyDescent="0.25">
      <c r="E11358" s="5" t="s">
        <v>214</v>
      </c>
      <c r="F11358" s="5" t="s">
        <v>117</v>
      </c>
      <c r="G11358" s="2">
        <v>44448</v>
      </c>
      <c r="H11358" s="5">
        <v>0</v>
      </c>
      <c r="I11358" s="24" t="str">
        <f>VLOOKUP($E11358,Mapping!$A$2:$C$502,3,0)</f>
        <v>Pre</v>
      </c>
      <c r="J11358" s="24" t="str">
        <f>VLOOKUP($E11358,Mapping!$A$2:$C$502,2,0)</f>
        <v>Facebook VO Dynamic</v>
      </c>
      <c r="K11358" s="24" t="str">
        <f>VLOOKUP(G11358,Mapping!$E$2:$F$246,2,0)</f>
        <v>S3</v>
      </c>
    </row>
    <row r="11359" spans="5:11" x14ac:dyDescent="0.25">
      <c r="E11359" s="5" t="s">
        <v>215</v>
      </c>
      <c r="F11359" s="5" t="s">
        <v>117</v>
      </c>
      <c r="G11359" s="2">
        <v>44448</v>
      </c>
      <c r="H11359" s="5">
        <v>0</v>
      </c>
      <c r="I11359" s="24" t="str">
        <f>VLOOKUP($E11359,Mapping!$A$2:$C$502,3,0)</f>
        <v>S1</v>
      </c>
      <c r="J11359" s="24" t="str">
        <f>VLOOKUP($E11359,Mapping!$A$2:$C$502,2,0)</f>
        <v>Facebook VO Dynamic</v>
      </c>
      <c r="K11359" s="24" t="str">
        <f>VLOOKUP(G11359,Mapping!$E$2:$F$246,2,0)</f>
        <v>S3</v>
      </c>
    </row>
    <row r="11360" spans="5:11" x14ac:dyDescent="0.25">
      <c r="E11360" s="5" t="s">
        <v>216</v>
      </c>
      <c r="F11360" s="5" t="s">
        <v>117</v>
      </c>
      <c r="G11360" s="2">
        <v>44448</v>
      </c>
      <c r="H11360" s="5">
        <v>0</v>
      </c>
      <c r="I11360" s="24" t="str">
        <f>VLOOKUP($E11360,Mapping!$A$2:$C$502,3,0)</f>
        <v>Pre</v>
      </c>
      <c r="J11360" s="24" t="str">
        <f>VLOOKUP($E11360,Mapping!$A$2:$C$502,2,0)</f>
        <v>Google Display</v>
      </c>
      <c r="K11360" s="24" t="str">
        <f>VLOOKUP(G11360,Mapping!$E$2:$F$246,2,0)</f>
        <v>S3</v>
      </c>
    </row>
    <row r="11361" spans="5:11" x14ac:dyDescent="0.25">
      <c r="E11361" s="5" t="s">
        <v>217</v>
      </c>
      <c r="F11361" s="5" t="s">
        <v>117</v>
      </c>
      <c r="G11361" s="2">
        <v>44448</v>
      </c>
      <c r="H11361" s="5">
        <v>2773.1097471399198</v>
      </c>
      <c r="I11361" s="24">
        <f>VLOOKUP($E11361,Mapping!$A$2:$C$502,3,0)</f>
        <v>0</v>
      </c>
      <c r="J11361" s="24" t="str">
        <f>VLOOKUP($E11361,Mapping!$A$2:$C$502,2,0)</f>
        <v>Google Display</v>
      </c>
      <c r="K11361" s="24" t="str">
        <f>VLOOKUP(G11361,Mapping!$E$2:$F$246,2,0)</f>
        <v>S3</v>
      </c>
    </row>
    <row r="11362" spans="5:11" x14ac:dyDescent="0.25">
      <c r="E11362" s="5" t="s">
        <v>229</v>
      </c>
      <c r="F11362" s="5" t="s">
        <v>117</v>
      </c>
      <c r="G11362" s="2">
        <v>44448</v>
      </c>
      <c r="H11362" s="5">
        <v>0</v>
      </c>
      <c r="I11362" s="24">
        <f>VLOOKUP($E11362,Mapping!$A$2:$C$502,3,0)</f>
        <v>0</v>
      </c>
      <c r="J11362" s="24" t="str">
        <f>VLOOKUP($E11362,Mapping!$A$2:$C$502,2,0)</f>
        <v>Google Display</v>
      </c>
      <c r="K11362" s="24" t="str">
        <f>VLOOKUP(G11362,Mapping!$E$2:$F$246,2,0)</f>
        <v>S3</v>
      </c>
    </row>
    <row r="11363" spans="5:11" x14ac:dyDescent="0.25">
      <c r="E11363" s="5" t="s">
        <v>218</v>
      </c>
      <c r="F11363" s="5" t="s">
        <v>117</v>
      </c>
      <c r="G11363" s="2">
        <v>44448</v>
      </c>
      <c r="H11363" s="5">
        <v>0</v>
      </c>
      <c r="I11363" s="24">
        <f>VLOOKUP($E11363,Mapping!$A$2:$C$502,3,0)</f>
        <v>0</v>
      </c>
      <c r="J11363" s="24" t="str">
        <f>VLOOKUP($E11363,Mapping!$A$2:$C$502,2,0)</f>
        <v>Google Display</v>
      </c>
      <c r="K11363" s="24" t="str">
        <f>VLOOKUP(G11363,Mapping!$E$2:$F$246,2,0)</f>
        <v>S3</v>
      </c>
    </row>
    <row r="11364" spans="5:11" x14ac:dyDescent="0.25">
      <c r="E11364" s="5" t="s">
        <v>230</v>
      </c>
      <c r="F11364" s="5" t="s">
        <v>117</v>
      </c>
      <c r="G11364" s="2">
        <v>44448</v>
      </c>
      <c r="H11364" s="5">
        <v>0</v>
      </c>
      <c r="I11364" s="24" t="str">
        <f>VLOOKUP($E11364,Mapping!$A$2:$C$502,3,0)</f>
        <v>S1</v>
      </c>
      <c r="J11364" s="24" t="str">
        <f>VLOOKUP($E11364,Mapping!$A$2:$C$502,2,0)</f>
        <v>Google Display</v>
      </c>
      <c r="K11364" s="24" t="str">
        <f>VLOOKUP(G11364,Mapping!$E$2:$F$246,2,0)</f>
        <v>S3</v>
      </c>
    </row>
    <row r="11365" spans="5:11" x14ac:dyDescent="0.25">
      <c r="E11365" s="5" t="s">
        <v>219</v>
      </c>
      <c r="F11365" s="5" t="s">
        <v>117</v>
      </c>
      <c r="G11365" s="2">
        <v>44448</v>
      </c>
      <c r="H11365" s="5">
        <v>0</v>
      </c>
      <c r="I11365" s="24" t="str">
        <f>VLOOKUP($E11365,Mapping!$A$2:$C$502,3,0)</f>
        <v>Pre</v>
      </c>
      <c r="J11365" s="24" t="str">
        <f>VLOOKUP($E11365,Mapping!$A$2:$C$502,2,0)</f>
        <v>Google Youtube</v>
      </c>
      <c r="K11365" s="24" t="str">
        <f>VLOOKUP(G11365,Mapping!$E$2:$F$246,2,0)</f>
        <v>S3</v>
      </c>
    </row>
    <row r="11366" spans="5:11" x14ac:dyDescent="0.25">
      <c r="E11366" s="5" t="s">
        <v>220</v>
      </c>
      <c r="F11366" s="5" t="s">
        <v>117</v>
      </c>
      <c r="G11366" s="2">
        <v>44448</v>
      </c>
      <c r="H11366" s="5">
        <v>636.00365703521504</v>
      </c>
      <c r="I11366" s="24">
        <f>VLOOKUP($E11366,Mapping!$A$2:$C$502,3,0)</f>
        <v>0</v>
      </c>
      <c r="J11366" s="24" t="str">
        <f>VLOOKUP($E11366,Mapping!$A$2:$C$502,2,0)</f>
        <v>Google Youtube</v>
      </c>
      <c r="K11366" s="24" t="str">
        <f>VLOOKUP(G11366,Mapping!$E$2:$F$246,2,0)</f>
        <v>S3</v>
      </c>
    </row>
    <row r="11367" spans="5:11" x14ac:dyDescent="0.25">
      <c r="E11367" s="5" t="s">
        <v>231</v>
      </c>
      <c r="F11367" s="5" t="s">
        <v>117</v>
      </c>
      <c r="G11367" s="2">
        <v>44448</v>
      </c>
      <c r="H11367" s="5">
        <v>0</v>
      </c>
      <c r="I11367" s="24">
        <f>VLOOKUP($E11367,Mapping!$A$2:$C$502,3,0)</f>
        <v>0</v>
      </c>
      <c r="J11367" s="24" t="str">
        <f>VLOOKUP($E11367,Mapping!$A$2:$C$502,2,0)</f>
        <v>Google Youtube</v>
      </c>
      <c r="K11367" s="24" t="str">
        <f>VLOOKUP(G11367,Mapping!$E$2:$F$246,2,0)</f>
        <v>S3</v>
      </c>
    </row>
    <row r="11368" spans="5:11" x14ac:dyDescent="0.25">
      <c r="E11368" s="5" t="s">
        <v>221</v>
      </c>
      <c r="F11368" s="5" t="s">
        <v>117</v>
      </c>
      <c r="G11368" s="2">
        <v>44448</v>
      </c>
      <c r="H11368" s="5">
        <v>0</v>
      </c>
      <c r="I11368" s="24">
        <f>VLOOKUP($E11368,Mapping!$A$2:$C$502,3,0)</f>
        <v>0</v>
      </c>
      <c r="J11368" s="24" t="str">
        <f>VLOOKUP($E11368,Mapping!$A$2:$C$502,2,0)</f>
        <v>Google Youtube</v>
      </c>
      <c r="K11368" s="24" t="str">
        <f>VLOOKUP(G11368,Mapping!$E$2:$F$246,2,0)</f>
        <v>S3</v>
      </c>
    </row>
    <row r="11369" spans="5:11" x14ac:dyDescent="0.25">
      <c r="E11369" s="5" t="s">
        <v>232</v>
      </c>
      <c r="F11369" s="5" t="s">
        <v>117</v>
      </c>
      <c r="G11369" s="2">
        <v>44448</v>
      </c>
      <c r="H11369" s="5">
        <v>0</v>
      </c>
      <c r="I11369" s="24" t="str">
        <f>VLOOKUP($E11369,Mapping!$A$2:$C$502,3,0)</f>
        <v>S1</v>
      </c>
      <c r="J11369" s="24" t="str">
        <f>VLOOKUP($E11369,Mapping!$A$2:$C$502,2,0)</f>
        <v>Google Youtube</v>
      </c>
      <c r="K11369" s="24" t="str">
        <f>VLOOKUP(G11369,Mapping!$E$2:$F$246,2,0)</f>
        <v>S3</v>
      </c>
    </row>
    <row r="11370" spans="5:11" x14ac:dyDescent="0.25">
      <c r="E11370" s="5" t="s">
        <v>73</v>
      </c>
      <c r="F11370" s="5" t="s">
        <v>117</v>
      </c>
      <c r="G11370" s="2">
        <v>44448</v>
      </c>
      <c r="H11370" s="5">
        <v>282876.95580592903</v>
      </c>
      <c r="I11370" s="24">
        <f>VLOOKUP($E11370,Mapping!$A$2:$C$502,3,0)</f>
        <v>0</v>
      </c>
      <c r="J11370" s="24">
        <f>VLOOKUP($E11370,Mapping!$A$2:$C$502,2,0)</f>
        <v>0</v>
      </c>
      <c r="K11370" s="24" t="str">
        <f>VLOOKUP(G11370,Mapping!$E$2:$F$246,2,0)</f>
        <v>S3</v>
      </c>
    </row>
    <row r="11371" spans="5:11" x14ac:dyDescent="0.25">
      <c r="E11371" s="5" t="s">
        <v>149</v>
      </c>
      <c r="F11371" s="5" t="s">
        <v>117</v>
      </c>
      <c r="G11371" s="2">
        <v>44448</v>
      </c>
      <c r="H11371" s="5">
        <v>0</v>
      </c>
      <c r="I11371" s="24">
        <f>VLOOKUP($E11371,Mapping!$A$2:$C$502,3,0)</f>
        <v>0</v>
      </c>
      <c r="J11371" s="24" t="str">
        <f>VLOOKUP($E11371,Mapping!$A$2:$C$502,2,0)</f>
        <v>Event After Effect</v>
      </c>
      <c r="K11371" s="24" t="str">
        <f>VLOOKUP(G11371,Mapping!$E$2:$F$246,2,0)</f>
        <v>S3</v>
      </c>
    </row>
    <row r="11372" spans="5:11" x14ac:dyDescent="0.25">
      <c r="E11372" s="5" t="s">
        <v>150</v>
      </c>
      <c r="F11372" s="5" t="s">
        <v>117</v>
      </c>
      <c r="G11372" s="2">
        <v>44448</v>
      </c>
      <c r="H11372" s="5">
        <v>0</v>
      </c>
      <c r="I11372" s="24">
        <f>VLOOKUP($E11372,Mapping!$A$2:$C$502,3,0)</f>
        <v>0</v>
      </c>
      <c r="J11372" s="24" t="str">
        <f>VLOOKUP($E11372,Mapping!$A$2:$C$502,2,0)</f>
        <v>Internal Event</v>
      </c>
      <c r="K11372" s="24" t="str">
        <f>VLOOKUP(G11372,Mapping!$E$2:$F$246,2,0)</f>
        <v>S3</v>
      </c>
    </row>
    <row r="11373" spans="5:11" x14ac:dyDescent="0.25">
      <c r="E11373" s="5" t="s">
        <v>151</v>
      </c>
      <c r="F11373" s="5" t="s">
        <v>117</v>
      </c>
      <c r="G11373" s="2">
        <v>44448</v>
      </c>
      <c r="H11373" s="5">
        <v>0</v>
      </c>
      <c r="I11373" s="24">
        <f>VLOOKUP($E11373,Mapping!$A$2:$C$502,3,0)</f>
        <v>0</v>
      </c>
      <c r="J11373" s="24" t="str">
        <f>VLOOKUP($E11373,Mapping!$A$2:$C$502,2,0)</f>
        <v>Internal Event</v>
      </c>
      <c r="K11373" s="24" t="str">
        <f>VLOOKUP(G11373,Mapping!$E$2:$F$246,2,0)</f>
        <v>S3</v>
      </c>
    </row>
    <row r="11374" spans="5:11" x14ac:dyDescent="0.25">
      <c r="E11374" s="5" t="s">
        <v>152</v>
      </c>
      <c r="F11374" s="5" t="s">
        <v>117</v>
      </c>
      <c r="G11374" s="2">
        <v>44448</v>
      </c>
      <c r="H11374" s="5">
        <v>0</v>
      </c>
      <c r="I11374" s="24">
        <f>VLOOKUP($E11374,Mapping!$A$2:$C$502,3,0)</f>
        <v>0</v>
      </c>
      <c r="J11374" s="24" t="str">
        <f>VLOOKUP($E11374,Mapping!$A$2:$C$502,2,0)</f>
        <v>Internal Event</v>
      </c>
      <c r="K11374" s="24" t="str">
        <f>VLOOKUP(G11374,Mapping!$E$2:$F$246,2,0)</f>
        <v>S3</v>
      </c>
    </row>
    <row r="11375" spans="5:11" x14ac:dyDescent="0.25">
      <c r="E11375" s="5" t="s">
        <v>153</v>
      </c>
      <c r="F11375" s="5" t="s">
        <v>117</v>
      </c>
      <c r="G11375" s="2">
        <v>44448</v>
      </c>
      <c r="H11375" s="5">
        <v>0</v>
      </c>
      <c r="I11375" s="24">
        <f>VLOOKUP($E11375,Mapping!$A$2:$C$502,3,0)</f>
        <v>0</v>
      </c>
      <c r="J11375" s="24" t="str">
        <f>VLOOKUP($E11375,Mapping!$A$2:$C$502,2,0)</f>
        <v>Monday Effect</v>
      </c>
      <c r="K11375" s="24" t="str">
        <f>VLOOKUP(G11375,Mapping!$E$2:$F$246,2,0)</f>
        <v>S3</v>
      </c>
    </row>
    <row r="11376" spans="5:11" x14ac:dyDescent="0.25">
      <c r="E11376" s="5" t="s">
        <v>154</v>
      </c>
      <c r="F11376" s="5" t="s">
        <v>117</v>
      </c>
      <c r="G11376" s="2">
        <v>44448</v>
      </c>
      <c r="H11376" s="5">
        <v>0</v>
      </c>
      <c r="I11376" s="24">
        <f>VLOOKUP($E11376,Mapping!$A$2:$C$502,3,0)</f>
        <v>0</v>
      </c>
      <c r="J11376" s="24" t="str">
        <f>VLOOKUP($E11376,Mapping!$A$2:$C$502,2,0)</f>
        <v>New Content</v>
      </c>
      <c r="K11376" s="24" t="str">
        <f>VLOOKUP(G11376,Mapping!$E$2:$F$246,2,0)</f>
        <v>S3</v>
      </c>
    </row>
    <row r="11377" spans="5:11" x14ac:dyDescent="0.25">
      <c r="E11377" s="5" t="s">
        <v>155</v>
      </c>
      <c r="F11377" s="5" t="s">
        <v>117</v>
      </c>
      <c r="G11377" s="2">
        <v>44448</v>
      </c>
      <c r="H11377" s="5">
        <v>0</v>
      </c>
      <c r="I11377" s="24">
        <f>VLOOKUP($E11377,Mapping!$A$2:$C$502,3,0)</f>
        <v>0</v>
      </c>
      <c r="J11377" s="24" t="str">
        <f>VLOOKUP($E11377,Mapping!$A$2:$C$502,2,0)</f>
        <v>Internal Event</v>
      </c>
      <c r="K11377" s="24" t="str">
        <f>VLOOKUP(G11377,Mapping!$E$2:$F$246,2,0)</f>
        <v>S3</v>
      </c>
    </row>
    <row r="11378" spans="5:11" x14ac:dyDescent="0.25">
      <c r="E11378" s="5" t="s">
        <v>156</v>
      </c>
      <c r="F11378" s="5" t="s">
        <v>117</v>
      </c>
      <c r="G11378" s="2">
        <v>44448</v>
      </c>
      <c r="H11378" s="5">
        <v>0</v>
      </c>
      <c r="I11378" s="24">
        <f>VLOOKUP($E11378,Mapping!$A$2:$C$502,3,0)</f>
        <v>0</v>
      </c>
      <c r="J11378" s="24" t="str">
        <f>VLOOKUP($E11378,Mapping!$A$2:$C$502,2,0)</f>
        <v>Internal Event</v>
      </c>
      <c r="K11378" s="24" t="str">
        <f>VLOOKUP(G11378,Mapping!$E$2:$F$246,2,0)</f>
        <v>S3</v>
      </c>
    </row>
    <row r="11379" spans="5:11" x14ac:dyDescent="0.25">
      <c r="E11379" s="5" t="s">
        <v>233</v>
      </c>
      <c r="F11379" s="5" t="s">
        <v>117</v>
      </c>
      <c r="G11379" s="2">
        <v>44448</v>
      </c>
      <c r="H11379" s="5">
        <v>0</v>
      </c>
      <c r="I11379" s="24" t="str">
        <f>VLOOKUP($E11379,Mapping!$A$2:$C$502,3,0)</f>
        <v>S2</v>
      </c>
      <c r="J11379" s="24" t="str">
        <f>VLOOKUP($E11379,Mapping!$A$2:$C$502,2,0)</f>
        <v>Reddit</v>
      </c>
      <c r="K11379" s="24" t="str">
        <f>VLOOKUP(G11379,Mapping!$E$2:$F$246,2,0)</f>
        <v>S3</v>
      </c>
    </row>
    <row r="11380" spans="5:11" x14ac:dyDescent="0.25">
      <c r="E11380" s="5" t="s">
        <v>158</v>
      </c>
      <c r="F11380" s="5" t="s">
        <v>117</v>
      </c>
      <c r="G11380" s="2">
        <v>44448</v>
      </c>
      <c r="H11380" s="5">
        <v>0</v>
      </c>
      <c r="I11380" s="24">
        <f>VLOOKUP($E11380,Mapping!$A$2:$C$502,3,0)</f>
        <v>0</v>
      </c>
      <c r="J11380" s="24" t="str">
        <f>VLOOKUP($E11380,Mapping!$A$2:$C$502,2,0)</f>
        <v>Internal Event</v>
      </c>
      <c r="K11380" s="24" t="str">
        <f>VLOOKUP(G11380,Mapping!$E$2:$F$246,2,0)</f>
        <v>S3</v>
      </c>
    </row>
    <row r="11381" spans="5:11" x14ac:dyDescent="0.25">
      <c r="E11381" s="5" t="s">
        <v>159</v>
      </c>
      <c r="F11381" s="5" t="s">
        <v>117</v>
      </c>
      <c r="G11381" s="2">
        <v>44448</v>
      </c>
      <c r="H11381" s="5">
        <v>-56652.711698567698</v>
      </c>
      <c r="I11381" s="24">
        <f>VLOOKUP($E11381,Mapping!$A$2:$C$502,3,0)</f>
        <v>0</v>
      </c>
      <c r="J11381" s="24" t="str">
        <f>VLOOKUP($E11381,Mapping!$A$2:$C$502,2,0)</f>
        <v>Event After Effect</v>
      </c>
      <c r="K11381" s="24" t="str">
        <f>VLOOKUP(G11381,Mapping!$E$2:$F$246,2,0)</f>
        <v>S3</v>
      </c>
    </row>
    <row r="11382" spans="5:11" x14ac:dyDescent="0.25">
      <c r="E11382" s="5" t="s">
        <v>160</v>
      </c>
      <c r="F11382" s="5" t="s">
        <v>117</v>
      </c>
      <c r="G11382" s="2">
        <v>44448</v>
      </c>
      <c r="H11382" s="5">
        <v>0</v>
      </c>
      <c r="I11382" s="24">
        <f>VLOOKUP($E11382,Mapping!$A$2:$C$502,3,0)</f>
        <v>0</v>
      </c>
      <c r="J11382" s="24" t="str">
        <f>VLOOKUP($E11382,Mapping!$A$2:$C$502,2,0)</f>
        <v>Event After Effect</v>
      </c>
      <c r="K11382" s="24" t="str">
        <f>VLOOKUP(G11382,Mapping!$E$2:$F$246,2,0)</f>
        <v>S3</v>
      </c>
    </row>
    <row r="11383" spans="5:11" x14ac:dyDescent="0.25">
      <c r="E11383" s="5" t="s">
        <v>161</v>
      </c>
      <c r="F11383" s="5" t="s">
        <v>117</v>
      </c>
      <c r="G11383" s="2">
        <v>44448</v>
      </c>
      <c r="H11383" s="5">
        <v>0</v>
      </c>
      <c r="I11383" s="24">
        <f>VLOOKUP($E11383,Mapping!$A$2:$C$502,3,0)</f>
        <v>0</v>
      </c>
      <c r="J11383" s="24" t="str">
        <f>VLOOKUP($E11383,Mapping!$A$2:$C$502,2,0)</f>
        <v>Internal Event</v>
      </c>
      <c r="K11383" s="24" t="str">
        <f>VLOOKUP(G11383,Mapping!$E$2:$F$246,2,0)</f>
        <v>S3</v>
      </c>
    </row>
    <row r="11384" spans="5:11" x14ac:dyDescent="0.25">
      <c r="E11384" s="5" t="s">
        <v>162</v>
      </c>
      <c r="F11384" s="5" t="s">
        <v>117</v>
      </c>
      <c r="G11384" s="2">
        <v>44448</v>
      </c>
      <c r="H11384" s="5">
        <v>0</v>
      </c>
      <c r="I11384" s="24">
        <f>VLOOKUP($E11384,Mapping!$A$2:$C$502,3,0)</f>
        <v>0</v>
      </c>
      <c r="J11384" s="24" t="str">
        <f>VLOOKUP($E11384,Mapping!$A$2:$C$502,2,0)</f>
        <v>Tuesday Effect</v>
      </c>
      <c r="K11384" s="24" t="str">
        <f>VLOOKUP(G11384,Mapping!$E$2:$F$246,2,0)</f>
        <v>S3</v>
      </c>
    </row>
    <row r="11385" spans="5:11" x14ac:dyDescent="0.25">
      <c r="E11385" s="5" t="s">
        <v>222</v>
      </c>
      <c r="F11385" s="5" t="s">
        <v>117</v>
      </c>
      <c r="G11385" s="2">
        <v>44448</v>
      </c>
      <c r="H11385" s="5">
        <v>0</v>
      </c>
      <c r="I11385" s="24" t="str">
        <f>VLOOKUP($E11385,Mapping!$A$2:$C$502,3,0)</f>
        <v>Pre</v>
      </c>
      <c r="J11385" s="24" t="str">
        <f>VLOOKUP($E11385,Mapping!$A$2:$C$502,2,0)</f>
        <v>Unity</v>
      </c>
      <c r="K11385" s="24" t="str">
        <f>VLOOKUP(G11385,Mapping!$E$2:$F$246,2,0)</f>
        <v>S3</v>
      </c>
    </row>
    <row r="11386" spans="5:11" x14ac:dyDescent="0.25">
      <c r="E11386" s="5" t="s">
        <v>234</v>
      </c>
      <c r="F11386" s="5" t="s">
        <v>117</v>
      </c>
      <c r="G11386" s="2">
        <v>44448</v>
      </c>
      <c r="H11386" s="5">
        <v>0</v>
      </c>
      <c r="I11386" s="24" t="str">
        <f>VLOOKUP($E11386,Mapping!$A$2:$C$502,3,0)</f>
        <v>S1</v>
      </c>
      <c r="J11386" s="24" t="str">
        <f>VLOOKUP($E11386,Mapping!$A$2:$C$502,2,0)</f>
        <v>Unity</v>
      </c>
      <c r="K11386" s="24" t="str">
        <f>VLOOKUP(G11386,Mapping!$E$2:$F$246,2,0)</f>
        <v>S3</v>
      </c>
    </row>
    <row r="11387" spans="5:11" x14ac:dyDescent="0.25">
      <c r="E11387" s="5" t="s">
        <v>235</v>
      </c>
      <c r="F11387" s="5" t="s">
        <v>117</v>
      </c>
      <c r="G11387" s="2">
        <v>44448</v>
      </c>
      <c r="H11387" s="5">
        <v>408.29325422016097</v>
      </c>
      <c r="I11387" s="24" t="str">
        <f>VLOOKUP($E11387,Mapping!$A$2:$C$502,3,0)</f>
        <v>S2</v>
      </c>
      <c r="J11387" s="24" t="str">
        <f>VLOOKUP($E11387,Mapping!$A$2:$C$502,2,0)</f>
        <v>Unity</v>
      </c>
      <c r="K11387" s="24" t="str">
        <f>VLOOKUP(G11387,Mapping!$E$2:$F$246,2,0)</f>
        <v>S3</v>
      </c>
    </row>
    <row r="11388" spans="5:11" x14ac:dyDescent="0.25">
      <c r="E11388" s="5" t="s">
        <v>247</v>
      </c>
      <c r="F11388" s="5" t="s">
        <v>117</v>
      </c>
      <c r="G11388" s="2">
        <v>44448</v>
      </c>
      <c r="H11388" s="5">
        <v>1085.4561551295301</v>
      </c>
      <c r="I11388" s="24" t="str">
        <f>VLOOKUP($E11388,Mapping!$A$2:$C$502,3,0)</f>
        <v>S3</v>
      </c>
      <c r="J11388" s="24" t="str">
        <f>VLOOKUP($E11388,Mapping!$A$2:$C$502,2,0)</f>
        <v>Unity</v>
      </c>
      <c r="K11388" s="24" t="str">
        <f>VLOOKUP(G11388,Mapping!$E$2:$F$246,2,0)</f>
        <v>S3</v>
      </c>
    </row>
    <row r="11389" spans="5:11" x14ac:dyDescent="0.25">
      <c r="E11389" s="5" t="s">
        <v>200</v>
      </c>
      <c r="F11389" s="5" t="s">
        <v>117</v>
      </c>
      <c r="G11389" s="2">
        <v>44449</v>
      </c>
      <c r="H11389" s="5">
        <v>402.54665820958797</v>
      </c>
      <c r="I11389" s="24">
        <f>VLOOKUP($E11389,Mapping!$A$2:$C$502,3,0)</f>
        <v>0</v>
      </c>
      <c r="J11389" s="24" t="str">
        <f>VLOOKUP($E11389,Mapping!$A$2:$C$502,2,0)</f>
        <v>Apple Search</v>
      </c>
      <c r="K11389" s="24" t="str">
        <f>VLOOKUP(G11389,Mapping!$E$2:$F$246,2,0)</f>
        <v>S3</v>
      </c>
    </row>
    <row r="11390" spans="5:11" x14ac:dyDescent="0.25">
      <c r="E11390" s="5" t="s">
        <v>227</v>
      </c>
      <c r="F11390" s="5" t="s">
        <v>117</v>
      </c>
      <c r="G11390" s="2">
        <v>44449</v>
      </c>
      <c r="H11390" s="5">
        <v>10718.119032927199</v>
      </c>
      <c r="I11390" s="24">
        <f>VLOOKUP($E11390,Mapping!$A$2:$C$502,3,0)</f>
        <v>0</v>
      </c>
      <c r="J11390" s="24" t="str">
        <f>VLOOKUP($E11390,Mapping!$A$2:$C$502,2,0)</f>
        <v>Applovin Rewarded</v>
      </c>
      <c r="K11390" s="24" t="str">
        <f>VLOOKUP(G11390,Mapping!$E$2:$F$246,2,0)</f>
        <v>S3</v>
      </c>
    </row>
    <row r="11391" spans="5:11" x14ac:dyDescent="0.25">
      <c r="E11391" s="5" t="s">
        <v>201</v>
      </c>
      <c r="F11391" s="5" t="s">
        <v>117</v>
      </c>
      <c r="G11391" s="2">
        <v>44449</v>
      </c>
      <c r="H11391" s="5">
        <v>3120.8488005539198</v>
      </c>
      <c r="I11391" s="24">
        <f>VLOOKUP($E11391,Mapping!$A$2:$C$502,3,0)</f>
        <v>0</v>
      </c>
      <c r="J11391" s="24" t="str">
        <f>VLOOKUP($E11391,Mapping!$A$2:$C$502,2,0)</f>
        <v>Applovin Video</v>
      </c>
      <c r="K11391" s="24" t="str">
        <f>VLOOKUP(G11391,Mapping!$E$2:$F$246,2,0)</f>
        <v>S3</v>
      </c>
    </row>
    <row r="11392" spans="5:11" x14ac:dyDescent="0.25">
      <c r="E11392" s="5" t="s">
        <v>143</v>
      </c>
      <c r="F11392" s="5" t="s">
        <v>117</v>
      </c>
      <c r="G11392" s="2">
        <v>44449</v>
      </c>
      <c r="H11392" s="5">
        <v>0</v>
      </c>
      <c r="I11392" s="24">
        <f>VLOOKUP($E11392,Mapping!$A$2:$C$502,3,0)</f>
        <v>0</v>
      </c>
      <c r="J11392" s="24" t="str">
        <f>VLOOKUP($E11392,Mapping!$A$2:$C$502,2,0)</f>
        <v>Bug Fix</v>
      </c>
      <c r="K11392" s="24" t="str">
        <f>VLOOKUP(G11392,Mapping!$E$2:$F$246,2,0)</f>
        <v>S3</v>
      </c>
    </row>
    <row r="11393" spans="5:11" x14ac:dyDescent="0.25">
      <c r="E11393" s="5" t="s">
        <v>144</v>
      </c>
      <c r="F11393" s="5" t="s">
        <v>117</v>
      </c>
      <c r="G11393" s="2">
        <v>44449</v>
      </c>
      <c r="H11393" s="5">
        <v>0</v>
      </c>
      <c r="I11393" s="24">
        <f>VLOOKUP($E11393,Mapping!$A$2:$C$502,3,0)</f>
        <v>0</v>
      </c>
      <c r="J11393" s="24" t="str">
        <f>VLOOKUP($E11393,Mapping!$A$2:$C$502,2,0)</f>
        <v>Bug Fix</v>
      </c>
      <c r="K11393" s="24" t="str">
        <f>VLOOKUP(G11393,Mapping!$E$2:$F$246,2,0)</f>
        <v>S3</v>
      </c>
    </row>
    <row r="11394" spans="5:11" x14ac:dyDescent="0.25">
      <c r="E11394" s="5" t="s">
        <v>226</v>
      </c>
      <c r="F11394" s="5" t="s">
        <v>117</v>
      </c>
      <c r="G11394" s="2">
        <v>44449</v>
      </c>
      <c r="H11394" s="5">
        <v>0</v>
      </c>
      <c r="I11394" s="24">
        <f>VLOOKUP($E11394,Mapping!$A$2:$C$502,3,0)</f>
        <v>0</v>
      </c>
      <c r="J11394" s="24" t="str">
        <f>VLOOKUP($E11394,Mapping!$A$2:$C$502,2,0)</f>
        <v>Bug Fix</v>
      </c>
      <c r="K11394" s="24" t="str">
        <f>VLOOKUP(G11394,Mapping!$E$2:$F$246,2,0)</f>
        <v>S3</v>
      </c>
    </row>
    <row r="11395" spans="5:11" x14ac:dyDescent="0.25">
      <c r="E11395" s="5" t="s">
        <v>146</v>
      </c>
      <c r="F11395" s="5" t="s">
        <v>117</v>
      </c>
      <c r="G11395" s="2">
        <v>44449</v>
      </c>
      <c r="H11395" s="5">
        <v>0</v>
      </c>
      <c r="I11395" s="24">
        <f>VLOOKUP($E11395,Mapping!$A$2:$C$502,3,0)</f>
        <v>0</v>
      </c>
      <c r="J11395" s="24" t="str">
        <f>VLOOKUP($E11395,Mapping!$A$2:$C$502,2,0)</f>
        <v>Event After Effect</v>
      </c>
      <c r="K11395" s="24" t="str">
        <f>VLOOKUP(G11395,Mapping!$E$2:$F$246,2,0)</f>
        <v>S3</v>
      </c>
    </row>
    <row r="11396" spans="5:11" x14ac:dyDescent="0.25">
      <c r="E11396" s="5" t="s">
        <v>228</v>
      </c>
      <c r="F11396" s="5" t="s">
        <v>117</v>
      </c>
      <c r="G11396" s="2">
        <v>44449</v>
      </c>
      <c r="H11396" s="5">
        <v>351.315945860032</v>
      </c>
      <c r="I11396" s="24">
        <f>VLOOKUP($E11396,Mapping!$A$2:$C$502,3,0)</f>
        <v>0</v>
      </c>
      <c r="J11396" s="24" t="str">
        <f>VLOOKUP($E11396,Mapping!$A$2:$C$502,2,0)</f>
        <v>Bytedance Global</v>
      </c>
      <c r="K11396" s="24" t="str">
        <f>VLOOKUP(G11396,Mapping!$E$2:$F$246,2,0)</f>
        <v>S3</v>
      </c>
    </row>
    <row r="11397" spans="5:11" x14ac:dyDescent="0.25">
      <c r="E11397" s="5" t="s">
        <v>180</v>
      </c>
      <c r="F11397" s="5" t="s">
        <v>117</v>
      </c>
      <c r="G11397" s="2">
        <v>44449</v>
      </c>
      <c r="H11397" s="5">
        <v>-10092.7904239694</v>
      </c>
      <c r="I11397" s="24">
        <f>VLOOKUP($E11397,Mapping!$A$2:$C$502,3,0)</f>
        <v>0</v>
      </c>
      <c r="J11397" s="24" t="str">
        <f>VLOOKUP($E11397,Mapping!$A$2:$C$502,2,0)</f>
        <v>Lords Mobile</v>
      </c>
      <c r="K11397" s="24" t="str">
        <f>VLOOKUP(G11397,Mapping!$E$2:$F$246,2,0)</f>
        <v>S3</v>
      </c>
    </row>
    <row r="11398" spans="5:11" x14ac:dyDescent="0.25">
      <c r="E11398" s="5" t="s">
        <v>181</v>
      </c>
      <c r="F11398" s="5" t="s">
        <v>117</v>
      </c>
      <c r="G11398" s="2">
        <v>44449</v>
      </c>
      <c r="H11398" s="5">
        <v>-2822.7801479874802</v>
      </c>
      <c r="I11398" s="24">
        <f>VLOOKUP($E11398,Mapping!$A$2:$C$502,3,0)</f>
        <v>0</v>
      </c>
      <c r="J11398" s="24" t="str">
        <f>VLOOKUP($E11398,Mapping!$A$2:$C$502,2,0)</f>
        <v>Rise of Kingdom</v>
      </c>
      <c r="K11398" s="24" t="str">
        <f>VLOOKUP(G11398,Mapping!$E$2:$F$246,2,0)</f>
        <v>S3</v>
      </c>
    </row>
    <row r="11399" spans="5:11" x14ac:dyDescent="0.25">
      <c r="E11399" s="5" t="s">
        <v>182</v>
      </c>
      <c r="F11399" s="5" t="s">
        <v>117</v>
      </c>
      <c r="G11399" s="2">
        <v>44449</v>
      </c>
      <c r="H11399" s="5">
        <v>-4774.1180605743202</v>
      </c>
      <c r="I11399" s="24">
        <f>VLOOKUP($E11399,Mapping!$A$2:$C$502,3,0)</f>
        <v>0</v>
      </c>
      <c r="J11399" s="24" t="str">
        <f>VLOOKUP($E11399,Mapping!$A$2:$C$502,2,0)</f>
        <v>West Game</v>
      </c>
      <c r="K11399" s="24" t="str">
        <f>VLOOKUP(G11399,Mapping!$E$2:$F$246,2,0)</f>
        <v>S3</v>
      </c>
    </row>
    <row r="11400" spans="5:11" x14ac:dyDescent="0.25">
      <c r="E11400" s="5" t="s">
        <v>148</v>
      </c>
      <c r="F11400" s="5" t="s">
        <v>117</v>
      </c>
      <c r="G11400" s="2">
        <v>44449</v>
      </c>
      <c r="H11400" s="5">
        <v>0</v>
      </c>
      <c r="I11400" s="24">
        <f>VLOOKUP($E11400,Mapping!$A$2:$C$502,3,0)</f>
        <v>0</v>
      </c>
      <c r="J11400" s="24" t="str">
        <f>VLOOKUP($E11400,Mapping!$A$2:$C$502,2,0)</f>
        <v>Event After Effect</v>
      </c>
      <c r="K11400" s="24" t="str">
        <f>VLOOKUP(G11400,Mapping!$E$2:$F$246,2,0)</f>
        <v>S3</v>
      </c>
    </row>
    <row r="11401" spans="5:11" x14ac:dyDescent="0.25">
      <c r="E11401" s="5" t="s">
        <v>202</v>
      </c>
      <c r="F11401" s="5" t="s">
        <v>117</v>
      </c>
      <c r="G11401" s="2">
        <v>44449</v>
      </c>
      <c r="H11401" s="5">
        <v>0</v>
      </c>
      <c r="I11401" s="24" t="str">
        <f>VLOOKUP($E11401,Mapping!$A$2:$C$502,3,0)</f>
        <v>S1</v>
      </c>
      <c r="J11401" s="24" t="str">
        <f>VLOOKUP($E11401,Mapping!$A$2:$C$502,2,0)</f>
        <v>Facebook AEO AAA</v>
      </c>
      <c r="K11401" s="24" t="str">
        <f>VLOOKUP(G11401,Mapping!$E$2:$F$246,2,0)</f>
        <v>S3</v>
      </c>
    </row>
    <row r="11402" spans="5:11" x14ac:dyDescent="0.25">
      <c r="E11402" s="5" t="s">
        <v>203</v>
      </c>
      <c r="F11402" s="5" t="s">
        <v>117</v>
      </c>
      <c r="G11402" s="2">
        <v>44449</v>
      </c>
      <c r="H11402" s="5">
        <v>34.7960797285726</v>
      </c>
      <c r="I11402" s="24" t="str">
        <f>VLOOKUP($E11402,Mapping!$A$2:$C$502,3,0)</f>
        <v>S2</v>
      </c>
      <c r="J11402" s="24" t="str">
        <f>VLOOKUP($E11402,Mapping!$A$2:$C$502,2,0)</f>
        <v>Facebook AEO AAA</v>
      </c>
      <c r="K11402" s="24" t="str">
        <f>VLOOKUP(G11402,Mapping!$E$2:$F$246,2,0)</f>
        <v>S3</v>
      </c>
    </row>
    <row r="11403" spans="5:11" x14ac:dyDescent="0.25">
      <c r="E11403" s="5" t="s">
        <v>243</v>
      </c>
      <c r="F11403" s="5" t="s">
        <v>117</v>
      </c>
      <c r="G11403" s="2">
        <v>44449</v>
      </c>
      <c r="H11403" s="5">
        <v>1135.18085787573</v>
      </c>
      <c r="I11403" s="24" t="str">
        <f>VLOOKUP($E11403,Mapping!$A$2:$C$502,3,0)</f>
        <v>S3</v>
      </c>
      <c r="J11403" s="24" t="str">
        <f>VLOOKUP($E11403,Mapping!$A$2:$C$502,2,0)</f>
        <v>Facebook AEO AAA</v>
      </c>
      <c r="K11403" s="24" t="str">
        <f>VLOOKUP(G11403,Mapping!$E$2:$F$246,2,0)</f>
        <v>S3</v>
      </c>
    </row>
    <row r="11404" spans="5:11" x14ac:dyDescent="0.25">
      <c r="E11404" s="5" t="s">
        <v>204</v>
      </c>
      <c r="F11404" s="5" t="s">
        <v>117</v>
      </c>
      <c r="G11404" s="2">
        <v>44449</v>
      </c>
      <c r="H11404" s="5">
        <v>0</v>
      </c>
      <c r="I11404" s="24" t="str">
        <f>VLOOKUP($E11404,Mapping!$A$2:$C$502,3,0)</f>
        <v>Pre</v>
      </c>
      <c r="J11404" s="24" t="str">
        <f>VLOOKUP($E11404,Mapping!$A$2:$C$502,2,0)</f>
        <v>Facebook AEO AAA</v>
      </c>
      <c r="K11404" s="24" t="str">
        <f>VLOOKUP(G11404,Mapping!$E$2:$F$246,2,0)</f>
        <v>S3</v>
      </c>
    </row>
    <row r="11405" spans="5:11" x14ac:dyDescent="0.25">
      <c r="E11405" s="5" t="s">
        <v>205</v>
      </c>
      <c r="F11405" s="5" t="s">
        <v>117</v>
      </c>
      <c r="G11405" s="2">
        <v>44449</v>
      </c>
      <c r="H11405" s="5">
        <v>0</v>
      </c>
      <c r="I11405" s="24" t="str">
        <f>VLOOKUP($E11405,Mapping!$A$2:$C$502,3,0)</f>
        <v>S1</v>
      </c>
      <c r="J11405" s="24" t="str">
        <f>VLOOKUP($E11405,Mapping!$A$2:$C$502,2,0)</f>
        <v>Facebook AEO BAU</v>
      </c>
      <c r="K11405" s="24" t="str">
        <f>VLOOKUP(G11405,Mapping!$E$2:$F$246,2,0)</f>
        <v>S3</v>
      </c>
    </row>
    <row r="11406" spans="5:11" x14ac:dyDescent="0.25">
      <c r="E11406" s="5" t="s">
        <v>206</v>
      </c>
      <c r="F11406" s="5" t="s">
        <v>117</v>
      </c>
      <c r="G11406" s="2">
        <v>44449</v>
      </c>
      <c r="H11406" s="5">
        <v>574.68965100865205</v>
      </c>
      <c r="I11406" s="24" t="str">
        <f>VLOOKUP($E11406,Mapping!$A$2:$C$502,3,0)</f>
        <v>S2</v>
      </c>
      <c r="J11406" s="24" t="str">
        <f>VLOOKUP($E11406,Mapping!$A$2:$C$502,2,0)</f>
        <v>Facebook AEO BAU</v>
      </c>
      <c r="K11406" s="24" t="str">
        <f>VLOOKUP(G11406,Mapping!$E$2:$F$246,2,0)</f>
        <v>S3</v>
      </c>
    </row>
    <row r="11407" spans="5:11" x14ac:dyDescent="0.25">
      <c r="E11407" s="5" t="s">
        <v>244</v>
      </c>
      <c r="F11407" s="5" t="s">
        <v>117</v>
      </c>
      <c r="G11407" s="2">
        <v>44449</v>
      </c>
      <c r="H11407" s="5">
        <v>82.320504746409398</v>
      </c>
      <c r="I11407" s="24" t="str">
        <f>VLOOKUP($E11407,Mapping!$A$2:$C$502,3,0)</f>
        <v>S3</v>
      </c>
      <c r="J11407" s="24" t="str">
        <f>VLOOKUP($E11407,Mapping!$A$2:$C$502,2,0)</f>
        <v>Facebook AEO BAU</v>
      </c>
      <c r="K11407" s="24" t="str">
        <f>VLOOKUP(G11407,Mapping!$E$2:$F$246,2,0)</f>
        <v>S3</v>
      </c>
    </row>
    <row r="11408" spans="5:11" x14ac:dyDescent="0.25">
      <c r="E11408" s="5" t="s">
        <v>207</v>
      </c>
      <c r="F11408" s="5" t="s">
        <v>117</v>
      </c>
      <c r="G11408" s="2">
        <v>44449</v>
      </c>
      <c r="H11408" s="5">
        <v>0</v>
      </c>
      <c r="I11408" s="24" t="str">
        <f>VLOOKUP($E11408,Mapping!$A$2:$C$502,3,0)</f>
        <v>Pre</v>
      </c>
      <c r="J11408" s="24" t="str">
        <f>VLOOKUP($E11408,Mapping!$A$2:$C$502,2,0)</f>
        <v>Facebook AEO BAU</v>
      </c>
      <c r="K11408" s="24" t="str">
        <f>VLOOKUP(G11408,Mapping!$E$2:$F$246,2,0)</f>
        <v>S3</v>
      </c>
    </row>
    <row r="11409" spans="5:11" x14ac:dyDescent="0.25">
      <c r="E11409" s="5" t="s">
        <v>208</v>
      </c>
      <c r="F11409" s="5" t="s">
        <v>117</v>
      </c>
      <c r="G11409" s="2">
        <v>44449</v>
      </c>
      <c r="H11409" s="5">
        <v>0</v>
      </c>
      <c r="I11409" s="24" t="str">
        <f>VLOOKUP($E11409,Mapping!$A$2:$C$502,3,0)</f>
        <v>Pre</v>
      </c>
      <c r="J11409" s="24" t="str">
        <f>VLOOKUP($E11409,Mapping!$A$2:$C$502,2,0)</f>
        <v>Facebook VO AAA</v>
      </c>
      <c r="K11409" s="24" t="str">
        <f>VLOOKUP(G11409,Mapping!$E$2:$F$246,2,0)</f>
        <v>S3</v>
      </c>
    </row>
    <row r="11410" spans="5:11" x14ac:dyDescent="0.25">
      <c r="E11410" s="5" t="s">
        <v>209</v>
      </c>
      <c r="F11410" s="5" t="s">
        <v>117</v>
      </c>
      <c r="G11410" s="2">
        <v>44449</v>
      </c>
      <c r="H11410" s="5">
        <v>0</v>
      </c>
      <c r="I11410" s="24" t="str">
        <f>VLOOKUP($E11410,Mapping!$A$2:$C$502,3,0)</f>
        <v>S1</v>
      </c>
      <c r="J11410" s="24" t="str">
        <f>VLOOKUP($E11410,Mapping!$A$2:$C$502,2,0)</f>
        <v>Facebook VO AAA</v>
      </c>
      <c r="K11410" s="24" t="str">
        <f>VLOOKUP(G11410,Mapping!$E$2:$F$246,2,0)</f>
        <v>S3</v>
      </c>
    </row>
    <row r="11411" spans="5:11" x14ac:dyDescent="0.25">
      <c r="E11411" s="5" t="s">
        <v>210</v>
      </c>
      <c r="F11411" s="5" t="s">
        <v>117</v>
      </c>
      <c r="G11411" s="2">
        <v>44449</v>
      </c>
      <c r="H11411" s="5">
        <v>0</v>
      </c>
      <c r="I11411" s="24" t="str">
        <f>VLOOKUP($E11411,Mapping!$A$2:$C$502,3,0)</f>
        <v>S2</v>
      </c>
      <c r="J11411" s="24" t="str">
        <f>VLOOKUP($E11411,Mapping!$A$2:$C$502,2,0)</f>
        <v>Facebook VO AAA</v>
      </c>
      <c r="K11411" s="24" t="str">
        <f>VLOOKUP(G11411,Mapping!$E$2:$F$246,2,0)</f>
        <v>S3</v>
      </c>
    </row>
    <row r="11412" spans="5:11" x14ac:dyDescent="0.25">
      <c r="E11412" s="5" t="s">
        <v>245</v>
      </c>
      <c r="F11412" s="5" t="s">
        <v>117</v>
      </c>
      <c r="G11412" s="2">
        <v>44449</v>
      </c>
      <c r="H11412" s="5">
        <v>77.458251996476093</v>
      </c>
      <c r="I11412" s="24" t="str">
        <f>VLOOKUP($E11412,Mapping!$A$2:$C$502,3,0)</f>
        <v>S3</v>
      </c>
      <c r="J11412" s="24" t="str">
        <f>VLOOKUP($E11412,Mapping!$A$2:$C$502,2,0)</f>
        <v>Facebook VO AAA</v>
      </c>
      <c r="K11412" s="24" t="str">
        <f>VLOOKUP(G11412,Mapping!$E$2:$F$246,2,0)</f>
        <v>S3</v>
      </c>
    </row>
    <row r="11413" spans="5:11" x14ac:dyDescent="0.25">
      <c r="E11413" s="5" t="s">
        <v>211</v>
      </c>
      <c r="F11413" s="5" t="s">
        <v>117</v>
      </c>
      <c r="G11413" s="2">
        <v>44449</v>
      </c>
      <c r="H11413" s="5">
        <v>0</v>
      </c>
      <c r="I11413" s="24" t="str">
        <f>VLOOKUP($E11413,Mapping!$A$2:$C$502,3,0)</f>
        <v>Pre</v>
      </c>
      <c r="J11413" s="24" t="str">
        <f>VLOOKUP($E11413,Mapping!$A$2:$C$502,2,0)</f>
        <v>Facebook VO BAU</v>
      </c>
      <c r="K11413" s="24" t="str">
        <f>VLOOKUP(G11413,Mapping!$E$2:$F$246,2,0)</f>
        <v>S3</v>
      </c>
    </row>
    <row r="11414" spans="5:11" x14ac:dyDescent="0.25">
      <c r="E11414" s="5" t="s">
        <v>212</v>
      </c>
      <c r="F11414" s="5" t="s">
        <v>117</v>
      </c>
      <c r="G11414" s="2">
        <v>44449</v>
      </c>
      <c r="H11414" s="5">
        <v>0</v>
      </c>
      <c r="I11414" s="24" t="str">
        <f>VLOOKUP($E11414,Mapping!$A$2:$C$502,3,0)</f>
        <v>S1</v>
      </c>
      <c r="J11414" s="24" t="str">
        <f>VLOOKUP($E11414,Mapping!$A$2:$C$502,2,0)</f>
        <v>Facebook VO BAU</v>
      </c>
      <c r="K11414" s="24" t="str">
        <f>VLOOKUP(G11414,Mapping!$E$2:$F$246,2,0)</f>
        <v>S3</v>
      </c>
    </row>
    <row r="11415" spans="5:11" x14ac:dyDescent="0.25">
      <c r="E11415" s="5" t="s">
        <v>213</v>
      </c>
      <c r="F11415" s="5" t="s">
        <v>117</v>
      </c>
      <c r="G11415" s="2">
        <v>44449</v>
      </c>
      <c r="H11415" s="5">
        <v>3.4588786002231098</v>
      </c>
      <c r="I11415" s="24" t="str">
        <f>VLOOKUP($E11415,Mapping!$A$2:$C$502,3,0)</f>
        <v>S2</v>
      </c>
      <c r="J11415" s="24" t="str">
        <f>VLOOKUP($E11415,Mapping!$A$2:$C$502,2,0)</f>
        <v>Facebook VO BAU</v>
      </c>
      <c r="K11415" s="24" t="str">
        <f>VLOOKUP(G11415,Mapping!$E$2:$F$246,2,0)</f>
        <v>S3</v>
      </c>
    </row>
    <row r="11416" spans="5:11" x14ac:dyDescent="0.25">
      <c r="E11416" s="5" t="s">
        <v>246</v>
      </c>
      <c r="F11416" s="5" t="s">
        <v>117</v>
      </c>
      <c r="G11416" s="2">
        <v>44449</v>
      </c>
      <c r="H11416" s="5">
        <v>79.079057595111394</v>
      </c>
      <c r="I11416" s="24" t="str">
        <f>VLOOKUP($E11416,Mapping!$A$2:$C$502,3,0)</f>
        <v>S3</v>
      </c>
      <c r="J11416" s="24" t="str">
        <f>VLOOKUP($E11416,Mapping!$A$2:$C$502,2,0)</f>
        <v>Facebook VO BAU</v>
      </c>
      <c r="K11416" s="24" t="str">
        <f>VLOOKUP(G11416,Mapping!$E$2:$F$246,2,0)</f>
        <v>S3</v>
      </c>
    </row>
    <row r="11417" spans="5:11" x14ac:dyDescent="0.25">
      <c r="E11417" s="5" t="s">
        <v>214</v>
      </c>
      <c r="F11417" s="5" t="s">
        <v>117</v>
      </c>
      <c r="G11417" s="2">
        <v>44449</v>
      </c>
      <c r="H11417" s="5">
        <v>0</v>
      </c>
      <c r="I11417" s="24" t="str">
        <f>VLOOKUP($E11417,Mapping!$A$2:$C$502,3,0)</f>
        <v>Pre</v>
      </c>
      <c r="J11417" s="24" t="str">
        <f>VLOOKUP($E11417,Mapping!$A$2:$C$502,2,0)</f>
        <v>Facebook VO Dynamic</v>
      </c>
      <c r="K11417" s="24" t="str">
        <f>VLOOKUP(G11417,Mapping!$E$2:$F$246,2,0)</f>
        <v>S3</v>
      </c>
    </row>
    <row r="11418" spans="5:11" x14ac:dyDescent="0.25">
      <c r="E11418" s="5" t="s">
        <v>215</v>
      </c>
      <c r="F11418" s="5" t="s">
        <v>117</v>
      </c>
      <c r="G11418" s="2">
        <v>44449</v>
      </c>
      <c r="H11418" s="5">
        <v>0</v>
      </c>
      <c r="I11418" s="24" t="str">
        <f>VLOOKUP($E11418,Mapping!$A$2:$C$502,3,0)</f>
        <v>S1</v>
      </c>
      <c r="J11418" s="24" t="str">
        <f>VLOOKUP($E11418,Mapping!$A$2:$C$502,2,0)</f>
        <v>Facebook VO Dynamic</v>
      </c>
      <c r="K11418" s="24" t="str">
        <f>VLOOKUP(G11418,Mapping!$E$2:$F$246,2,0)</f>
        <v>S3</v>
      </c>
    </row>
    <row r="11419" spans="5:11" x14ac:dyDescent="0.25">
      <c r="E11419" s="5" t="s">
        <v>216</v>
      </c>
      <c r="F11419" s="5" t="s">
        <v>117</v>
      </c>
      <c r="G11419" s="2">
        <v>44449</v>
      </c>
      <c r="H11419" s="5">
        <v>0</v>
      </c>
      <c r="I11419" s="24" t="str">
        <f>VLOOKUP($E11419,Mapping!$A$2:$C$502,3,0)</f>
        <v>Pre</v>
      </c>
      <c r="J11419" s="24" t="str">
        <f>VLOOKUP($E11419,Mapping!$A$2:$C$502,2,0)</f>
        <v>Google Display</v>
      </c>
      <c r="K11419" s="24" t="str">
        <f>VLOOKUP(G11419,Mapping!$E$2:$F$246,2,0)</f>
        <v>S3</v>
      </c>
    </row>
    <row r="11420" spans="5:11" x14ac:dyDescent="0.25">
      <c r="E11420" s="5" t="s">
        <v>217</v>
      </c>
      <c r="F11420" s="5" t="s">
        <v>117</v>
      </c>
      <c r="G11420" s="2">
        <v>44449</v>
      </c>
      <c r="H11420" s="5">
        <v>2573.48982831592</v>
      </c>
      <c r="I11420" s="24">
        <f>VLOOKUP($E11420,Mapping!$A$2:$C$502,3,0)</f>
        <v>0</v>
      </c>
      <c r="J11420" s="24" t="str">
        <f>VLOOKUP($E11420,Mapping!$A$2:$C$502,2,0)</f>
        <v>Google Display</v>
      </c>
      <c r="K11420" s="24" t="str">
        <f>VLOOKUP(G11420,Mapping!$E$2:$F$246,2,0)</f>
        <v>S3</v>
      </c>
    </row>
    <row r="11421" spans="5:11" x14ac:dyDescent="0.25">
      <c r="E11421" s="5" t="s">
        <v>229</v>
      </c>
      <c r="F11421" s="5" t="s">
        <v>117</v>
      </c>
      <c r="G11421" s="2">
        <v>44449</v>
      </c>
      <c r="H11421" s="5">
        <v>0</v>
      </c>
      <c r="I11421" s="24">
        <f>VLOOKUP($E11421,Mapping!$A$2:$C$502,3,0)</f>
        <v>0</v>
      </c>
      <c r="J11421" s="24" t="str">
        <f>VLOOKUP($E11421,Mapping!$A$2:$C$502,2,0)</f>
        <v>Google Display</v>
      </c>
      <c r="K11421" s="24" t="str">
        <f>VLOOKUP(G11421,Mapping!$E$2:$F$246,2,0)</f>
        <v>S3</v>
      </c>
    </row>
    <row r="11422" spans="5:11" x14ac:dyDescent="0.25">
      <c r="E11422" s="5" t="s">
        <v>218</v>
      </c>
      <c r="F11422" s="5" t="s">
        <v>117</v>
      </c>
      <c r="G11422" s="2">
        <v>44449</v>
      </c>
      <c r="H11422" s="5">
        <v>0</v>
      </c>
      <c r="I11422" s="24">
        <f>VLOOKUP($E11422,Mapping!$A$2:$C$502,3,0)</f>
        <v>0</v>
      </c>
      <c r="J11422" s="24" t="str">
        <f>VLOOKUP($E11422,Mapping!$A$2:$C$502,2,0)</f>
        <v>Google Display</v>
      </c>
      <c r="K11422" s="24" t="str">
        <f>VLOOKUP(G11422,Mapping!$E$2:$F$246,2,0)</f>
        <v>S3</v>
      </c>
    </row>
    <row r="11423" spans="5:11" x14ac:dyDescent="0.25">
      <c r="E11423" s="5" t="s">
        <v>230</v>
      </c>
      <c r="F11423" s="5" t="s">
        <v>117</v>
      </c>
      <c r="G11423" s="2">
        <v>44449</v>
      </c>
      <c r="H11423" s="5">
        <v>0</v>
      </c>
      <c r="I11423" s="24" t="str">
        <f>VLOOKUP($E11423,Mapping!$A$2:$C$502,3,0)</f>
        <v>S1</v>
      </c>
      <c r="J11423" s="24" t="str">
        <f>VLOOKUP($E11423,Mapping!$A$2:$C$502,2,0)</f>
        <v>Google Display</v>
      </c>
      <c r="K11423" s="24" t="str">
        <f>VLOOKUP(G11423,Mapping!$E$2:$F$246,2,0)</f>
        <v>S3</v>
      </c>
    </row>
    <row r="11424" spans="5:11" x14ac:dyDescent="0.25">
      <c r="E11424" s="5" t="s">
        <v>219</v>
      </c>
      <c r="F11424" s="5" t="s">
        <v>117</v>
      </c>
      <c r="G11424" s="2">
        <v>44449</v>
      </c>
      <c r="H11424" s="5">
        <v>0</v>
      </c>
      <c r="I11424" s="24" t="str">
        <f>VLOOKUP($E11424,Mapping!$A$2:$C$502,3,0)</f>
        <v>Pre</v>
      </c>
      <c r="J11424" s="24" t="str">
        <f>VLOOKUP($E11424,Mapping!$A$2:$C$502,2,0)</f>
        <v>Google Youtube</v>
      </c>
      <c r="K11424" s="24" t="str">
        <f>VLOOKUP(G11424,Mapping!$E$2:$F$246,2,0)</f>
        <v>S3</v>
      </c>
    </row>
    <row r="11425" spans="5:11" x14ac:dyDescent="0.25">
      <c r="E11425" s="5" t="s">
        <v>220</v>
      </c>
      <c r="F11425" s="5" t="s">
        <v>117</v>
      </c>
      <c r="G11425" s="2">
        <v>44449</v>
      </c>
      <c r="H11425" s="5">
        <v>335.17355102699003</v>
      </c>
      <c r="I11425" s="24">
        <f>VLOOKUP($E11425,Mapping!$A$2:$C$502,3,0)</f>
        <v>0</v>
      </c>
      <c r="J11425" s="24" t="str">
        <f>VLOOKUP($E11425,Mapping!$A$2:$C$502,2,0)</f>
        <v>Google Youtube</v>
      </c>
      <c r="K11425" s="24" t="str">
        <f>VLOOKUP(G11425,Mapping!$E$2:$F$246,2,0)</f>
        <v>S3</v>
      </c>
    </row>
    <row r="11426" spans="5:11" x14ac:dyDescent="0.25">
      <c r="E11426" s="5" t="s">
        <v>231</v>
      </c>
      <c r="F11426" s="5" t="s">
        <v>117</v>
      </c>
      <c r="G11426" s="2">
        <v>44449</v>
      </c>
      <c r="H11426" s="5">
        <v>0</v>
      </c>
      <c r="I11426" s="24">
        <f>VLOOKUP($E11426,Mapping!$A$2:$C$502,3,0)</f>
        <v>0</v>
      </c>
      <c r="J11426" s="24" t="str">
        <f>VLOOKUP($E11426,Mapping!$A$2:$C$502,2,0)</f>
        <v>Google Youtube</v>
      </c>
      <c r="K11426" s="24" t="str">
        <f>VLOOKUP(G11426,Mapping!$E$2:$F$246,2,0)</f>
        <v>S3</v>
      </c>
    </row>
    <row r="11427" spans="5:11" x14ac:dyDescent="0.25">
      <c r="E11427" s="5" t="s">
        <v>221</v>
      </c>
      <c r="F11427" s="5" t="s">
        <v>117</v>
      </c>
      <c r="G11427" s="2">
        <v>44449</v>
      </c>
      <c r="H11427" s="5">
        <v>0</v>
      </c>
      <c r="I11427" s="24">
        <f>VLOOKUP($E11427,Mapping!$A$2:$C$502,3,0)</f>
        <v>0</v>
      </c>
      <c r="J11427" s="24" t="str">
        <f>VLOOKUP($E11427,Mapping!$A$2:$C$502,2,0)</f>
        <v>Google Youtube</v>
      </c>
      <c r="K11427" s="24" t="str">
        <f>VLOOKUP(G11427,Mapping!$E$2:$F$246,2,0)</f>
        <v>S3</v>
      </c>
    </row>
    <row r="11428" spans="5:11" x14ac:dyDescent="0.25">
      <c r="E11428" s="5" t="s">
        <v>232</v>
      </c>
      <c r="F11428" s="5" t="s">
        <v>117</v>
      </c>
      <c r="G11428" s="2">
        <v>44449</v>
      </c>
      <c r="H11428" s="5">
        <v>0</v>
      </c>
      <c r="I11428" s="24" t="str">
        <f>VLOOKUP($E11428,Mapping!$A$2:$C$502,3,0)</f>
        <v>S1</v>
      </c>
      <c r="J11428" s="24" t="str">
        <f>VLOOKUP($E11428,Mapping!$A$2:$C$502,2,0)</f>
        <v>Google Youtube</v>
      </c>
      <c r="K11428" s="24" t="str">
        <f>VLOOKUP(G11428,Mapping!$E$2:$F$246,2,0)</f>
        <v>S3</v>
      </c>
    </row>
    <row r="11429" spans="5:11" x14ac:dyDescent="0.25">
      <c r="E11429" s="5" t="s">
        <v>73</v>
      </c>
      <c r="F11429" s="5" t="s">
        <v>117</v>
      </c>
      <c r="G11429" s="2">
        <v>44449</v>
      </c>
      <c r="H11429" s="5">
        <v>282876.95580592903</v>
      </c>
      <c r="I11429" s="24">
        <f>VLOOKUP($E11429,Mapping!$A$2:$C$502,3,0)</f>
        <v>0</v>
      </c>
      <c r="J11429" s="24">
        <f>VLOOKUP($E11429,Mapping!$A$2:$C$502,2,0)</f>
        <v>0</v>
      </c>
      <c r="K11429" s="24" t="str">
        <f>VLOOKUP(G11429,Mapping!$E$2:$F$246,2,0)</f>
        <v>S3</v>
      </c>
    </row>
    <row r="11430" spans="5:11" x14ac:dyDescent="0.25">
      <c r="E11430" s="5" t="s">
        <v>149</v>
      </c>
      <c r="F11430" s="5" t="s">
        <v>117</v>
      </c>
      <c r="G11430" s="2">
        <v>44449</v>
      </c>
      <c r="H11430" s="5">
        <v>0</v>
      </c>
      <c r="I11430" s="24">
        <f>VLOOKUP($E11430,Mapping!$A$2:$C$502,3,0)</f>
        <v>0</v>
      </c>
      <c r="J11430" s="24" t="str">
        <f>VLOOKUP($E11430,Mapping!$A$2:$C$502,2,0)</f>
        <v>Event After Effect</v>
      </c>
      <c r="K11430" s="24" t="str">
        <f>VLOOKUP(G11430,Mapping!$E$2:$F$246,2,0)</f>
        <v>S3</v>
      </c>
    </row>
    <row r="11431" spans="5:11" x14ac:dyDescent="0.25">
      <c r="E11431" s="5" t="s">
        <v>150</v>
      </c>
      <c r="F11431" s="5" t="s">
        <v>117</v>
      </c>
      <c r="G11431" s="2">
        <v>44449</v>
      </c>
      <c r="H11431" s="5">
        <v>0</v>
      </c>
      <c r="I11431" s="24">
        <f>VLOOKUP($E11431,Mapping!$A$2:$C$502,3,0)</f>
        <v>0</v>
      </c>
      <c r="J11431" s="24" t="str">
        <f>VLOOKUP($E11431,Mapping!$A$2:$C$502,2,0)</f>
        <v>Internal Event</v>
      </c>
      <c r="K11431" s="24" t="str">
        <f>VLOOKUP(G11431,Mapping!$E$2:$F$246,2,0)</f>
        <v>S3</v>
      </c>
    </row>
    <row r="11432" spans="5:11" x14ac:dyDescent="0.25">
      <c r="E11432" s="5" t="s">
        <v>151</v>
      </c>
      <c r="F11432" s="5" t="s">
        <v>117</v>
      </c>
      <c r="G11432" s="2">
        <v>44449</v>
      </c>
      <c r="H11432" s="5">
        <v>0</v>
      </c>
      <c r="I11432" s="24">
        <f>VLOOKUP($E11432,Mapping!$A$2:$C$502,3,0)</f>
        <v>0</v>
      </c>
      <c r="J11432" s="24" t="str">
        <f>VLOOKUP($E11432,Mapping!$A$2:$C$502,2,0)</f>
        <v>Internal Event</v>
      </c>
      <c r="K11432" s="24" t="str">
        <f>VLOOKUP(G11432,Mapping!$E$2:$F$246,2,0)</f>
        <v>S3</v>
      </c>
    </row>
    <row r="11433" spans="5:11" x14ac:dyDescent="0.25">
      <c r="E11433" s="5" t="s">
        <v>152</v>
      </c>
      <c r="F11433" s="5" t="s">
        <v>117</v>
      </c>
      <c r="G11433" s="2">
        <v>44449</v>
      </c>
      <c r="H11433" s="5">
        <v>0</v>
      </c>
      <c r="I11433" s="24">
        <f>VLOOKUP($E11433,Mapping!$A$2:$C$502,3,0)</f>
        <v>0</v>
      </c>
      <c r="J11433" s="24" t="str">
        <f>VLOOKUP($E11433,Mapping!$A$2:$C$502,2,0)</f>
        <v>Internal Event</v>
      </c>
      <c r="K11433" s="24" t="str">
        <f>VLOOKUP(G11433,Mapping!$E$2:$F$246,2,0)</f>
        <v>S3</v>
      </c>
    </row>
    <row r="11434" spans="5:11" x14ac:dyDescent="0.25">
      <c r="E11434" s="5" t="s">
        <v>153</v>
      </c>
      <c r="F11434" s="5" t="s">
        <v>117</v>
      </c>
      <c r="G11434" s="2">
        <v>44449</v>
      </c>
      <c r="H11434" s="5">
        <v>0</v>
      </c>
      <c r="I11434" s="24">
        <f>VLOOKUP($E11434,Mapping!$A$2:$C$502,3,0)</f>
        <v>0</v>
      </c>
      <c r="J11434" s="24" t="str">
        <f>VLOOKUP($E11434,Mapping!$A$2:$C$502,2,0)</f>
        <v>Monday Effect</v>
      </c>
      <c r="K11434" s="24" t="str">
        <f>VLOOKUP(G11434,Mapping!$E$2:$F$246,2,0)</f>
        <v>S3</v>
      </c>
    </row>
    <row r="11435" spans="5:11" x14ac:dyDescent="0.25">
      <c r="E11435" s="5" t="s">
        <v>154</v>
      </c>
      <c r="F11435" s="5" t="s">
        <v>117</v>
      </c>
      <c r="G11435" s="2">
        <v>44449</v>
      </c>
      <c r="H11435" s="5">
        <v>0</v>
      </c>
      <c r="I11435" s="24">
        <f>VLOOKUP($E11435,Mapping!$A$2:$C$502,3,0)</f>
        <v>0</v>
      </c>
      <c r="J11435" s="24" t="str">
        <f>VLOOKUP($E11435,Mapping!$A$2:$C$502,2,0)</f>
        <v>New Content</v>
      </c>
      <c r="K11435" s="24" t="str">
        <f>VLOOKUP(G11435,Mapping!$E$2:$F$246,2,0)</f>
        <v>S3</v>
      </c>
    </row>
    <row r="11436" spans="5:11" x14ac:dyDescent="0.25">
      <c r="E11436" s="5" t="s">
        <v>155</v>
      </c>
      <c r="F11436" s="5" t="s">
        <v>117</v>
      </c>
      <c r="G11436" s="2">
        <v>44449</v>
      </c>
      <c r="H11436" s="5">
        <v>0</v>
      </c>
      <c r="I11436" s="24">
        <f>VLOOKUP($E11436,Mapping!$A$2:$C$502,3,0)</f>
        <v>0</v>
      </c>
      <c r="J11436" s="24" t="str">
        <f>VLOOKUP($E11436,Mapping!$A$2:$C$502,2,0)</f>
        <v>Internal Event</v>
      </c>
      <c r="K11436" s="24" t="str">
        <f>VLOOKUP(G11436,Mapping!$E$2:$F$246,2,0)</f>
        <v>S3</v>
      </c>
    </row>
    <row r="11437" spans="5:11" x14ac:dyDescent="0.25">
      <c r="E11437" s="5" t="s">
        <v>156</v>
      </c>
      <c r="F11437" s="5" t="s">
        <v>117</v>
      </c>
      <c r="G11437" s="2">
        <v>44449</v>
      </c>
      <c r="H11437" s="5">
        <v>0</v>
      </c>
      <c r="I11437" s="24">
        <f>VLOOKUP($E11437,Mapping!$A$2:$C$502,3,0)</f>
        <v>0</v>
      </c>
      <c r="J11437" s="24" t="str">
        <f>VLOOKUP($E11437,Mapping!$A$2:$C$502,2,0)</f>
        <v>Internal Event</v>
      </c>
      <c r="K11437" s="24" t="str">
        <f>VLOOKUP(G11437,Mapping!$E$2:$F$246,2,0)</f>
        <v>S3</v>
      </c>
    </row>
    <row r="11438" spans="5:11" x14ac:dyDescent="0.25">
      <c r="E11438" s="5" t="s">
        <v>233</v>
      </c>
      <c r="F11438" s="5" t="s">
        <v>117</v>
      </c>
      <c r="G11438" s="2">
        <v>44449</v>
      </c>
      <c r="H11438" s="5">
        <v>0</v>
      </c>
      <c r="I11438" s="24" t="str">
        <f>VLOOKUP($E11438,Mapping!$A$2:$C$502,3,0)</f>
        <v>S2</v>
      </c>
      <c r="J11438" s="24" t="str">
        <f>VLOOKUP($E11438,Mapping!$A$2:$C$502,2,0)</f>
        <v>Reddit</v>
      </c>
      <c r="K11438" s="24" t="str">
        <f>VLOOKUP(G11438,Mapping!$E$2:$F$246,2,0)</f>
        <v>S3</v>
      </c>
    </row>
    <row r="11439" spans="5:11" x14ac:dyDescent="0.25">
      <c r="E11439" s="5" t="s">
        <v>158</v>
      </c>
      <c r="F11439" s="5" t="s">
        <v>117</v>
      </c>
      <c r="G11439" s="2">
        <v>44449</v>
      </c>
      <c r="H11439" s="5">
        <v>0</v>
      </c>
      <c r="I11439" s="24">
        <f>VLOOKUP($E11439,Mapping!$A$2:$C$502,3,0)</f>
        <v>0</v>
      </c>
      <c r="J11439" s="24" t="str">
        <f>VLOOKUP($E11439,Mapping!$A$2:$C$502,2,0)</f>
        <v>Internal Event</v>
      </c>
      <c r="K11439" s="24" t="str">
        <f>VLOOKUP(G11439,Mapping!$E$2:$F$246,2,0)</f>
        <v>S3</v>
      </c>
    </row>
    <row r="11440" spans="5:11" x14ac:dyDescent="0.25">
      <c r="E11440" s="5" t="s">
        <v>159</v>
      </c>
      <c r="F11440" s="5" t="s">
        <v>117</v>
      </c>
      <c r="G11440" s="2">
        <v>44449</v>
      </c>
      <c r="H11440" s="5">
        <v>-56652.711698567698</v>
      </c>
      <c r="I11440" s="24">
        <f>VLOOKUP($E11440,Mapping!$A$2:$C$502,3,0)</f>
        <v>0</v>
      </c>
      <c r="J11440" s="24" t="str">
        <f>VLOOKUP($E11440,Mapping!$A$2:$C$502,2,0)</f>
        <v>Event After Effect</v>
      </c>
      <c r="K11440" s="24" t="str">
        <f>VLOOKUP(G11440,Mapping!$E$2:$F$246,2,0)</f>
        <v>S3</v>
      </c>
    </row>
    <row r="11441" spans="5:11" x14ac:dyDescent="0.25">
      <c r="E11441" s="5" t="s">
        <v>160</v>
      </c>
      <c r="F11441" s="5" t="s">
        <v>117</v>
      </c>
      <c r="G11441" s="2">
        <v>44449</v>
      </c>
      <c r="H11441" s="5">
        <v>0</v>
      </c>
      <c r="I11441" s="24">
        <f>VLOOKUP($E11441,Mapping!$A$2:$C$502,3,0)</f>
        <v>0</v>
      </c>
      <c r="J11441" s="24" t="str">
        <f>VLOOKUP($E11441,Mapping!$A$2:$C$502,2,0)</f>
        <v>Event After Effect</v>
      </c>
      <c r="K11441" s="24" t="str">
        <f>VLOOKUP(G11441,Mapping!$E$2:$F$246,2,0)</f>
        <v>S3</v>
      </c>
    </row>
    <row r="11442" spans="5:11" x14ac:dyDescent="0.25">
      <c r="E11442" s="5" t="s">
        <v>161</v>
      </c>
      <c r="F11442" s="5" t="s">
        <v>117</v>
      </c>
      <c r="G11442" s="2">
        <v>44449</v>
      </c>
      <c r="H11442" s="5">
        <v>0</v>
      </c>
      <c r="I11442" s="24">
        <f>VLOOKUP($E11442,Mapping!$A$2:$C$502,3,0)</f>
        <v>0</v>
      </c>
      <c r="J11442" s="24" t="str">
        <f>VLOOKUP($E11442,Mapping!$A$2:$C$502,2,0)</f>
        <v>Internal Event</v>
      </c>
      <c r="K11442" s="24" t="str">
        <f>VLOOKUP(G11442,Mapping!$E$2:$F$246,2,0)</f>
        <v>S3</v>
      </c>
    </row>
    <row r="11443" spans="5:11" x14ac:dyDescent="0.25">
      <c r="E11443" s="5" t="s">
        <v>162</v>
      </c>
      <c r="F11443" s="5" t="s">
        <v>117</v>
      </c>
      <c r="G11443" s="2">
        <v>44449</v>
      </c>
      <c r="H11443" s="5">
        <v>0</v>
      </c>
      <c r="I11443" s="24">
        <f>VLOOKUP($E11443,Mapping!$A$2:$C$502,3,0)</f>
        <v>0</v>
      </c>
      <c r="J11443" s="24" t="str">
        <f>VLOOKUP($E11443,Mapping!$A$2:$C$502,2,0)</f>
        <v>Tuesday Effect</v>
      </c>
      <c r="K11443" s="24" t="str">
        <f>VLOOKUP(G11443,Mapping!$E$2:$F$246,2,0)</f>
        <v>S3</v>
      </c>
    </row>
    <row r="11444" spans="5:11" x14ac:dyDescent="0.25">
      <c r="E11444" s="5" t="s">
        <v>222</v>
      </c>
      <c r="F11444" s="5" t="s">
        <v>117</v>
      </c>
      <c r="G11444" s="2">
        <v>44449</v>
      </c>
      <c r="H11444" s="5">
        <v>0</v>
      </c>
      <c r="I11444" s="24" t="str">
        <f>VLOOKUP($E11444,Mapping!$A$2:$C$502,3,0)</f>
        <v>Pre</v>
      </c>
      <c r="J11444" s="24" t="str">
        <f>VLOOKUP($E11444,Mapping!$A$2:$C$502,2,0)</f>
        <v>Unity</v>
      </c>
      <c r="K11444" s="24" t="str">
        <f>VLOOKUP(G11444,Mapping!$E$2:$F$246,2,0)</f>
        <v>S3</v>
      </c>
    </row>
    <row r="11445" spans="5:11" x14ac:dyDescent="0.25">
      <c r="E11445" s="5" t="s">
        <v>234</v>
      </c>
      <c r="F11445" s="5" t="s">
        <v>117</v>
      </c>
      <c r="G11445" s="2">
        <v>44449</v>
      </c>
      <c r="H11445" s="5">
        <v>0</v>
      </c>
      <c r="I11445" s="24" t="str">
        <f>VLOOKUP($E11445,Mapping!$A$2:$C$502,3,0)</f>
        <v>S1</v>
      </c>
      <c r="J11445" s="24" t="str">
        <f>VLOOKUP($E11445,Mapping!$A$2:$C$502,2,0)</f>
        <v>Unity</v>
      </c>
      <c r="K11445" s="24" t="str">
        <f>VLOOKUP(G11445,Mapping!$E$2:$F$246,2,0)</f>
        <v>S3</v>
      </c>
    </row>
    <row r="11446" spans="5:11" x14ac:dyDescent="0.25">
      <c r="E11446" s="5" t="s">
        <v>235</v>
      </c>
      <c r="F11446" s="5" t="s">
        <v>117</v>
      </c>
      <c r="G11446" s="2">
        <v>44449</v>
      </c>
      <c r="H11446" s="5">
        <v>388.56054411751597</v>
      </c>
      <c r="I11446" s="24" t="str">
        <f>VLOOKUP($E11446,Mapping!$A$2:$C$502,3,0)</f>
        <v>S2</v>
      </c>
      <c r="J11446" s="24" t="str">
        <f>VLOOKUP($E11446,Mapping!$A$2:$C$502,2,0)</f>
        <v>Unity</v>
      </c>
      <c r="K11446" s="24" t="str">
        <f>VLOOKUP(G11446,Mapping!$E$2:$F$246,2,0)</f>
        <v>S3</v>
      </c>
    </row>
    <row r="11447" spans="5:11" x14ac:dyDescent="0.25">
      <c r="E11447" s="5" t="s">
        <v>247</v>
      </c>
      <c r="F11447" s="5" t="s">
        <v>117</v>
      </c>
      <c r="G11447" s="2">
        <v>44449</v>
      </c>
      <c r="H11447" s="5">
        <v>1158.1060781045901</v>
      </c>
      <c r="I11447" s="24" t="str">
        <f>VLOOKUP($E11447,Mapping!$A$2:$C$502,3,0)</f>
        <v>S3</v>
      </c>
      <c r="J11447" s="24" t="str">
        <f>VLOOKUP($E11447,Mapping!$A$2:$C$502,2,0)</f>
        <v>Unity</v>
      </c>
      <c r="K11447" s="24" t="str">
        <f>VLOOKUP(G11447,Mapping!$E$2:$F$246,2,0)</f>
        <v>S3</v>
      </c>
    </row>
    <row r="11448" spans="5:11" x14ac:dyDescent="0.25">
      <c r="E11448" s="5" t="s">
        <v>200</v>
      </c>
      <c r="F11448" s="5" t="s">
        <v>117</v>
      </c>
      <c r="G11448" s="2">
        <v>44450</v>
      </c>
      <c r="H11448" s="5">
        <v>267.62134800177301</v>
      </c>
      <c r="I11448" s="24">
        <f>VLOOKUP($E11448,Mapping!$A$2:$C$502,3,0)</f>
        <v>0</v>
      </c>
      <c r="J11448" s="24" t="str">
        <f>VLOOKUP($E11448,Mapping!$A$2:$C$502,2,0)</f>
        <v>Apple Search</v>
      </c>
      <c r="K11448" s="24" t="str">
        <f>VLOOKUP(G11448,Mapping!$E$2:$F$246,2,0)</f>
        <v>S3</v>
      </c>
    </row>
    <row r="11449" spans="5:11" x14ac:dyDescent="0.25">
      <c r="E11449" s="5" t="s">
        <v>227</v>
      </c>
      <c r="F11449" s="5" t="s">
        <v>117</v>
      </c>
      <c r="G11449" s="2">
        <v>44450</v>
      </c>
      <c r="H11449" s="5">
        <v>10462.191171377701</v>
      </c>
      <c r="I11449" s="24">
        <f>VLOOKUP($E11449,Mapping!$A$2:$C$502,3,0)</f>
        <v>0</v>
      </c>
      <c r="J11449" s="24" t="str">
        <f>VLOOKUP($E11449,Mapping!$A$2:$C$502,2,0)</f>
        <v>Applovin Rewarded</v>
      </c>
      <c r="K11449" s="24" t="str">
        <f>VLOOKUP(G11449,Mapping!$E$2:$F$246,2,0)</f>
        <v>S3</v>
      </c>
    </row>
    <row r="11450" spans="5:11" x14ac:dyDescent="0.25">
      <c r="E11450" s="5" t="s">
        <v>201</v>
      </c>
      <c r="F11450" s="5" t="s">
        <v>117</v>
      </c>
      <c r="G11450" s="2">
        <v>44450</v>
      </c>
      <c r="H11450" s="5">
        <v>3116.0432606084501</v>
      </c>
      <c r="I11450" s="24">
        <f>VLOOKUP($E11450,Mapping!$A$2:$C$502,3,0)</f>
        <v>0</v>
      </c>
      <c r="J11450" s="24" t="str">
        <f>VLOOKUP($E11450,Mapping!$A$2:$C$502,2,0)</f>
        <v>Applovin Video</v>
      </c>
      <c r="K11450" s="24" t="str">
        <f>VLOOKUP(G11450,Mapping!$E$2:$F$246,2,0)</f>
        <v>S3</v>
      </c>
    </row>
    <row r="11451" spans="5:11" x14ac:dyDescent="0.25">
      <c r="E11451" s="5" t="s">
        <v>143</v>
      </c>
      <c r="F11451" s="5" t="s">
        <v>117</v>
      </c>
      <c r="G11451" s="2">
        <v>44450</v>
      </c>
      <c r="H11451" s="5">
        <v>0</v>
      </c>
      <c r="I11451" s="24">
        <f>VLOOKUP($E11451,Mapping!$A$2:$C$502,3,0)</f>
        <v>0</v>
      </c>
      <c r="J11451" s="24" t="str">
        <f>VLOOKUP($E11451,Mapping!$A$2:$C$502,2,0)</f>
        <v>Bug Fix</v>
      </c>
      <c r="K11451" s="24" t="str">
        <f>VLOOKUP(G11451,Mapping!$E$2:$F$246,2,0)</f>
        <v>S3</v>
      </c>
    </row>
    <row r="11452" spans="5:11" x14ac:dyDescent="0.25">
      <c r="E11452" s="5" t="s">
        <v>144</v>
      </c>
      <c r="F11452" s="5" t="s">
        <v>117</v>
      </c>
      <c r="G11452" s="2">
        <v>44450</v>
      </c>
      <c r="H11452" s="5">
        <v>0</v>
      </c>
      <c r="I11452" s="24">
        <f>VLOOKUP($E11452,Mapping!$A$2:$C$502,3,0)</f>
        <v>0</v>
      </c>
      <c r="J11452" s="24" t="str">
        <f>VLOOKUP($E11452,Mapping!$A$2:$C$502,2,0)</f>
        <v>Bug Fix</v>
      </c>
      <c r="K11452" s="24" t="str">
        <f>VLOOKUP(G11452,Mapping!$E$2:$F$246,2,0)</f>
        <v>S3</v>
      </c>
    </row>
    <row r="11453" spans="5:11" x14ac:dyDescent="0.25">
      <c r="E11453" s="5" t="s">
        <v>226</v>
      </c>
      <c r="F11453" s="5" t="s">
        <v>117</v>
      </c>
      <c r="G11453" s="2">
        <v>44450</v>
      </c>
      <c r="H11453" s="5">
        <v>0</v>
      </c>
      <c r="I11453" s="24">
        <f>VLOOKUP($E11453,Mapping!$A$2:$C$502,3,0)</f>
        <v>0</v>
      </c>
      <c r="J11453" s="24" t="str">
        <f>VLOOKUP($E11453,Mapping!$A$2:$C$502,2,0)</f>
        <v>Bug Fix</v>
      </c>
      <c r="K11453" s="24" t="str">
        <f>VLOOKUP(G11453,Mapping!$E$2:$F$246,2,0)</f>
        <v>S3</v>
      </c>
    </row>
    <row r="11454" spans="5:11" x14ac:dyDescent="0.25">
      <c r="E11454" s="5" t="s">
        <v>146</v>
      </c>
      <c r="F11454" s="5" t="s">
        <v>117</v>
      </c>
      <c r="G11454" s="2">
        <v>44450</v>
      </c>
      <c r="H11454" s="5">
        <v>0</v>
      </c>
      <c r="I11454" s="24">
        <f>VLOOKUP($E11454,Mapping!$A$2:$C$502,3,0)</f>
        <v>0</v>
      </c>
      <c r="J11454" s="24" t="str">
        <f>VLOOKUP($E11454,Mapping!$A$2:$C$502,2,0)</f>
        <v>Event After Effect</v>
      </c>
      <c r="K11454" s="24" t="str">
        <f>VLOOKUP(G11454,Mapping!$E$2:$F$246,2,0)</f>
        <v>S3</v>
      </c>
    </row>
    <row r="11455" spans="5:11" x14ac:dyDescent="0.25">
      <c r="E11455" s="5" t="s">
        <v>228</v>
      </c>
      <c r="F11455" s="5" t="s">
        <v>117</v>
      </c>
      <c r="G11455" s="2">
        <v>44450</v>
      </c>
      <c r="H11455" s="5">
        <v>217.48148721930599</v>
      </c>
      <c r="I11455" s="24">
        <f>VLOOKUP($E11455,Mapping!$A$2:$C$502,3,0)</f>
        <v>0</v>
      </c>
      <c r="J11455" s="24" t="str">
        <f>VLOOKUP($E11455,Mapping!$A$2:$C$502,2,0)</f>
        <v>Bytedance Global</v>
      </c>
      <c r="K11455" s="24" t="str">
        <f>VLOOKUP(G11455,Mapping!$E$2:$F$246,2,0)</f>
        <v>S3</v>
      </c>
    </row>
    <row r="11456" spans="5:11" x14ac:dyDescent="0.25">
      <c r="E11456" s="5" t="s">
        <v>180</v>
      </c>
      <c r="F11456" s="5" t="s">
        <v>117</v>
      </c>
      <c r="G11456" s="2">
        <v>44450</v>
      </c>
      <c r="H11456" s="5">
        <v>-13638.1529676549</v>
      </c>
      <c r="I11456" s="24">
        <f>VLOOKUP($E11456,Mapping!$A$2:$C$502,3,0)</f>
        <v>0</v>
      </c>
      <c r="J11456" s="24" t="str">
        <f>VLOOKUP($E11456,Mapping!$A$2:$C$502,2,0)</f>
        <v>Lords Mobile</v>
      </c>
      <c r="K11456" s="24" t="str">
        <f>VLOOKUP(G11456,Mapping!$E$2:$F$246,2,0)</f>
        <v>S3</v>
      </c>
    </row>
    <row r="11457" spans="5:11" x14ac:dyDescent="0.25">
      <c r="E11457" s="5" t="s">
        <v>181</v>
      </c>
      <c r="F11457" s="5" t="s">
        <v>117</v>
      </c>
      <c r="G11457" s="2">
        <v>44450</v>
      </c>
      <c r="H11457" s="5">
        <v>-3526.9354867218199</v>
      </c>
      <c r="I11457" s="24">
        <f>VLOOKUP($E11457,Mapping!$A$2:$C$502,3,0)</f>
        <v>0</v>
      </c>
      <c r="J11457" s="24" t="str">
        <f>VLOOKUP($E11457,Mapping!$A$2:$C$502,2,0)</f>
        <v>Rise of Kingdom</v>
      </c>
      <c r="K11457" s="24" t="str">
        <f>VLOOKUP(G11457,Mapping!$E$2:$F$246,2,0)</f>
        <v>S3</v>
      </c>
    </row>
    <row r="11458" spans="5:11" x14ac:dyDescent="0.25">
      <c r="E11458" s="5" t="s">
        <v>182</v>
      </c>
      <c r="F11458" s="5" t="s">
        <v>117</v>
      </c>
      <c r="G11458" s="2">
        <v>44450</v>
      </c>
      <c r="H11458" s="5">
        <v>-5784.4821550770503</v>
      </c>
      <c r="I11458" s="24">
        <f>VLOOKUP($E11458,Mapping!$A$2:$C$502,3,0)</f>
        <v>0</v>
      </c>
      <c r="J11458" s="24" t="str">
        <f>VLOOKUP($E11458,Mapping!$A$2:$C$502,2,0)</f>
        <v>West Game</v>
      </c>
      <c r="K11458" s="24" t="str">
        <f>VLOOKUP(G11458,Mapping!$E$2:$F$246,2,0)</f>
        <v>S3</v>
      </c>
    </row>
    <row r="11459" spans="5:11" x14ac:dyDescent="0.25">
      <c r="E11459" s="5" t="s">
        <v>148</v>
      </c>
      <c r="F11459" s="5" t="s">
        <v>117</v>
      </c>
      <c r="G11459" s="2">
        <v>44450</v>
      </c>
      <c r="H11459" s="5">
        <v>0</v>
      </c>
      <c r="I11459" s="24">
        <f>VLOOKUP($E11459,Mapping!$A$2:$C$502,3,0)</f>
        <v>0</v>
      </c>
      <c r="J11459" s="24" t="str">
        <f>VLOOKUP($E11459,Mapping!$A$2:$C$502,2,0)</f>
        <v>Event After Effect</v>
      </c>
      <c r="K11459" s="24" t="str">
        <f>VLOOKUP(G11459,Mapping!$E$2:$F$246,2,0)</f>
        <v>S3</v>
      </c>
    </row>
    <row r="11460" spans="5:11" x14ac:dyDescent="0.25">
      <c r="E11460" s="5" t="s">
        <v>202</v>
      </c>
      <c r="F11460" s="5" t="s">
        <v>117</v>
      </c>
      <c r="G11460" s="2">
        <v>44450</v>
      </c>
      <c r="H11460" s="5">
        <v>0</v>
      </c>
      <c r="I11460" s="24" t="str">
        <f>VLOOKUP($E11460,Mapping!$A$2:$C$502,3,0)</f>
        <v>S1</v>
      </c>
      <c r="J11460" s="24" t="str">
        <f>VLOOKUP($E11460,Mapping!$A$2:$C$502,2,0)</f>
        <v>Facebook AEO AAA</v>
      </c>
      <c r="K11460" s="24" t="str">
        <f>VLOOKUP(G11460,Mapping!$E$2:$F$246,2,0)</f>
        <v>S3</v>
      </c>
    </row>
    <row r="11461" spans="5:11" x14ac:dyDescent="0.25">
      <c r="E11461" s="5" t="s">
        <v>203</v>
      </c>
      <c r="F11461" s="5" t="s">
        <v>117</v>
      </c>
      <c r="G11461" s="2">
        <v>44450</v>
      </c>
      <c r="H11461" s="5">
        <v>18.451628126275899</v>
      </c>
      <c r="I11461" s="24" t="str">
        <f>VLOOKUP($E11461,Mapping!$A$2:$C$502,3,0)</f>
        <v>S2</v>
      </c>
      <c r="J11461" s="24" t="str">
        <f>VLOOKUP($E11461,Mapping!$A$2:$C$502,2,0)</f>
        <v>Facebook AEO AAA</v>
      </c>
      <c r="K11461" s="24" t="str">
        <f>VLOOKUP(G11461,Mapping!$E$2:$F$246,2,0)</f>
        <v>S3</v>
      </c>
    </row>
    <row r="11462" spans="5:11" x14ac:dyDescent="0.25">
      <c r="E11462" s="5" t="s">
        <v>243</v>
      </c>
      <c r="F11462" s="5" t="s">
        <v>117</v>
      </c>
      <c r="G11462" s="2">
        <v>44450</v>
      </c>
      <c r="H11462" s="5">
        <v>1149.75060335582</v>
      </c>
      <c r="I11462" s="24" t="str">
        <f>VLOOKUP($E11462,Mapping!$A$2:$C$502,3,0)</f>
        <v>S3</v>
      </c>
      <c r="J11462" s="24" t="str">
        <f>VLOOKUP($E11462,Mapping!$A$2:$C$502,2,0)</f>
        <v>Facebook AEO AAA</v>
      </c>
      <c r="K11462" s="24" t="str">
        <f>VLOOKUP(G11462,Mapping!$E$2:$F$246,2,0)</f>
        <v>S3</v>
      </c>
    </row>
    <row r="11463" spans="5:11" x14ac:dyDescent="0.25">
      <c r="E11463" s="5" t="s">
        <v>204</v>
      </c>
      <c r="F11463" s="5" t="s">
        <v>117</v>
      </c>
      <c r="G11463" s="2">
        <v>44450</v>
      </c>
      <c r="H11463" s="5">
        <v>0</v>
      </c>
      <c r="I11463" s="24" t="str">
        <f>VLOOKUP($E11463,Mapping!$A$2:$C$502,3,0)</f>
        <v>Pre</v>
      </c>
      <c r="J11463" s="24" t="str">
        <f>VLOOKUP($E11463,Mapping!$A$2:$C$502,2,0)</f>
        <v>Facebook AEO AAA</v>
      </c>
      <c r="K11463" s="24" t="str">
        <f>VLOOKUP(G11463,Mapping!$E$2:$F$246,2,0)</f>
        <v>S3</v>
      </c>
    </row>
    <row r="11464" spans="5:11" x14ac:dyDescent="0.25">
      <c r="E11464" s="5" t="s">
        <v>205</v>
      </c>
      <c r="F11464" s="5" t="s">
        <v>117</v>
      </c>
      <c r="G11464" s="2">
        <v>44450</v>
      </c>
      <c r="H11464" s="5">
        <v>0</v>
      </c>
      <c r="I11464" s="24" t="str">
        <f>VLOOKUP($E11464,Mapping!$A$2:$C$502,3,0)</f>
        <v>S1</v>
      </c>
      <c r="J11464" s="24" t="str">
        <f>VLOOKUP($E11464,Mapping!$A$2:$C$502,2,0)</f>
        <v>Facebook AEO BAU</v>
      </c>
      <c r="K11464" s="24" t="str">
        <f>VLOOKUP(G11464,Mapping!$E$2:$F$246,2,0)</f>
        <v>S3</v>
      </c>
    </row>
    <row r="11465" spans="5:11" x14ac:dyDescent="0.25">
      <c r="E11465" s="5" t="s">
        <v>206</v>
      </c>
      <c r="F11465" s="5" t="s">
        <v>117</v>
      </c>
      <c r="G11465" s="2">
        <v>44450</v>
      </c>
      <c r="H11465" s="5">
        <v>0</v>
      </c>
      <c r="I11465" s="24" t="str">
        <f>VLOOKUP($E11465,Mapping!$A$2:$C$502,3,0)</f>
        <v>S2</v>
      </c>
      <c r="J11465" s="24" t="str">
        <f>VLOOKUP($E11465,Mapping!$A$2:$C$502,2,0)</f>
        <v>Facebook AEO BAU</v>
      </c>
      <c r="K11465" s="24" t="str">
        <f>VLOOKUP(G11465,Mapping!$E$2:$F$246,2,0)</f>
        <v>S3</v>
      </c>
    </row>
    <row r="11466" spans="5:11" x14ac:dyDescent="0.25">
      <c r="E11466" s="5" t="s">
        <v>244</v>
      </c>
      <c r="F11466" s="5" t="s">
        <v>117</v>
      </c>
      <c r="G11466" s="2">
        <v>44450</v>
      </c>
      <c r="H11466" s="5">
        <v>248.35247651994601</v>
      </c>
      <c r="I11466" s="24" t="str">
        <f>VLOOKUP($E11466,Mapping!$A$2:$C$502,3,0)</f>
        <v>S3</v>
      </c>
      <c r="J11466" s="24" t="str">
        <f>VLOOKUP($E11466,Mapping!$A$2:$C$502,2,0)</f>
        <v>Facebook AEO BAU</v>
      </c>
      <c r="K11466" s="24" t="str">
        <f>VLOOKUP(G11466,Mapping!$E$2:$F$246,2,0)</f>
        <v>S3</v>
      </c>
    </row>
    <row r="11467" spans="5:11" x14ac:dyDescent="0.25">
      <c r="E11467" s="5" t="s">
        <v>207</v>
      </c>
      <c r="F11467" s="5" t="s">
        <v>117</v>
      </c>
      <c r="G11467" s="2">
        <v>44450</v>
      </c>
      <c r="H11467" s="5">
        <v>0</v>
      </c>
      <c r="I11467" s="24" t="str">
        <f>VLOOKUP($E11467,Mapping!$A$2:$C$502,3,0)</f>
        <v>Pre</v>
      </c>
      <c r="J11467" s="24" t="str">
        <f>VLOOKUP($E11467,Mapping!$A$2:$C$502,2,0)</f>
        <v>Facebook AEO BAU</v>
      </c>
      <c r="K11467" s="24" t="str">
        <f>VLOOKUP(G11467,Mapping!$E$2:$F$246,2,0)</f>
        <v>S3</v>
      </c>
    </row>
    <row r="11468" spans="5:11" x14ac:dyDescent="0.25">
      <c r="E11468" s="5" t="s">
        <v>208</v>
      </c>
      <c r="F11468" s="5" t="s">
        <v>117</v>
      </c>
      <c r="G11468" s="2">
        <v>44450</v>
      </c>
      <c r="H11468" s="5">
        <v>0</v>
      </c>
      <c r="I11468" s="24" t="str">
        <f>VLOOKUP($E11468,Mapping!$A$2:$C$502,3,0)</f>
        <v>Pre</v>
      </c>
      <c r="J11468" s="24" t="str">
        <f>VLOOKUP($E11468,Mapping!$A$2:$C$502,2,0)</f>
        <v>Facebook VO AAA</v>
      </c>
      <c r="K11468" s="24" t="str">
        <f>VLOOKUP(G11468,Mapping!$E$2:$F$246,2,0)</f>
        <v>S3</v>
      </c>
    </row>
    <row r="11469" spans="5:11" x14ac:dyDescent="0.25">
      <c r="E11469" s="5" t="s">
        <v>209</v>
      </c>
      <c r="F11469" s="5" t="s">
        <v>117</v>
      </c>
      <c r="G11469" s="2">
        <v>44450</v>
      </c>
      <c r="H11469" s="5">
        <v>0</v>
      </c>
      <c r="I11469" s="24" t="str">
        <f>VLOOKUP($E11469,Mapping!$A$2:$C$502,3,0)</f>
        <v>S1</v>
      </c>
      <c r="J11469" s="24" t="str">
        <f>VLOOKUP($E11469,Mapping!$A$2:$C$502,2,0)</f>
        <v>Facebook VO AAA</v>
      </c>
      <c r="K11469" s="24" t="str">
        <f>VLOOKUP(G11469,Mapping!$E$2:$F$246,2,0)</f>
        <v>S3</v>
      </c>
    </row>
    <row r="11470" spans="5:11" x14ac:dyDescent="0.25">
      <c r="E11470" s="5" t="s">
        <v>210</v>
      </c>
      <c r="F11470" s="5" t="s">
        <v>117</v>
      </c>
      <c r="G11470" s="2">
        <v>44450</v>
      </c>
      <c r="H11470" s="5">
        <v>0</v>
      </c>
      <c r="I11470" s="24" t="str">
        <f>VLOOKUP($E11470,Mapping!$A$2:$C$502,3,0)</f>
        <v>S2</v>
      </c>
      <c r="J11470" s="24" t="str">
        <f>VLOOKUP($E11470,Mapping!$A$2:$C$502,2,0)</f>
        <v>Facebook VO AAA</v>
      </c>
      <c r="K11470" s="24" t="str">
        <f>VLOOKUP(G11470,Mapping!$E$2:$F$246,2,0)</f>
        <v>S3</v>
      </c>
    </row>
    <row r="11471" spans="5:11" x14ac:dyDescent="0.25">
      <c r="E11471" s="5" t="s">
        <v>245</v>
      </c>
      <c r="F11471" s="5" t="s">
        <v>117</v>
      </c>
      <c r="G11471" s="2">
        <v>44450</v>
      </c>
      <c r="H11471" s="5">
        <v>233.042775823396</v>
      </c>
      <c r="I11471" s="24" t="str">
        <f>VLOOKUP($E11471,Mapping!$A$2:$C$502,3,0)</f>
        <v>S3</v>
      </c>
      <c r="J11471" s="24" t="str">
        <f>VLOOKUP($E11471,Mapping!$A$2:$C$502,2,0)</f>
        <v>Facebook VO AAA</v>
      </c>
      <c r="K11471" s="24" t="str">
        <f>VLOOKUP(G11471,Mapping!$E$2:$F$246,2,0)</f>
        <v>S3</v>
      </c>
    </row>
    <row r="11472" spans="5:11" x14ac:dyDescent="0.25">
      <c r="E11472" s="5" t="s">
        <v>211</v>
      </c>
      <c r="F11472" s="5" t="s">
        <v>117</v>
      </c>
      <c r="G11472" s="2">
        <v>44450</v>
      </c>
      <c r="H11472" s="5">
        <v>0</v>
      </c>
      <c r="I11472" s="24" t="str">
        <f>VLOOKUP($E11472,Mapping!$A$2:$C$502,3,0)</f>
        <v>Pre</v>
      </c>
      <c r="J11472" s="24" t="str">
        <f>VLOOKUP($E11472,Mapping!$A$2:$C$502,2,0)</f>
        <v>Facebook VO BAU</v>
      </c>
      <c r="K11472" s="24" t="str">
        <f>VLOOKUP(G11472,Mapping!$E$2:$F$246,2,0)</f>
        <v>S3</v>
      </c>
    </row>
    <row r="11473" spans="5:11" x14ac:dyDescent="0.25">
      <c r="E11473" s="5" t="s">
        <v>212</v>
      </c>
      <c r="F11473" s="5" t="s">
        <v>117</v>
      </c>
      <c r="G11473" s="2">
        <v>44450</v>
      </c>
      <c r="H11473" s="5">
        <v>0</v>
      </c>
      <c r="I11473" s="24" t="str">
        <f>VLOOKUP($E11473,Mapping!$A$2:$C$502,3,0)</f>
        <v>S1</v>
      </c>
      <c r="J11473" s="24" t="str">
        <f>VLOOKUP($E11473,Mapping!$A$2:$C$502,2,0)</f>
        <v>Facebook VO BAU</v>
      </c>
      <c r="K11473" s="24" t="str">
        <f>VLOOKUP(G11473,Mapping!$E$2:$F$246,2,0)</f>
        <v>S3</v>
      </c>
    </row>
    <row r="11474" spans="5:11" x14ac:dyDescent="0.25">
      <c r="E11474" s="5" t="s">
        <v>213</v>
      </c>
      <c r="F11474" s="5" t="s">
        <v>117</v>
      </c>
      <c r="G11474" s="2">
        <v>44450</v>
      </c>
      <c r="H11474" s="5">
        <v>1.1251550634274099</v>
      </c>
      <c r="I11474" s="24" t="str">
        <f>VLOOKUP($E11474,Mapping!$A$2:$C$502,3,0)</f>
        <v>S2</v>
      </c>
      <c r="J11474" s="24" t="str">
        <f>VLOOKUP($E11474,Mapping!$A$2:$C$502,2,0)</f>
        <v>Facebook VO BAU</v>
      </c>
      <c r="K11474" s="24" t="str">
        <f>VLOOKUP(G11474,Mapping!$E$2:$F$246,2,0)</f>
        <v>S3</v>
      </c>
    </row>
    <row r="11475" spans="5:11" x14ac:dyDescent="0.25">
      <c r="E11475" s="5" t="s">
        <v>246</v>
      </c>
      <c r="F11475" s="5" t="s">
        <v>117</v>
      </c>
      <c r="G11475" s="2">
        <v>44450</v>
      </c>
      <c r="H11475" s="5">
        <v>230.03812924713901</v>
      </c>
      <c r="I11475" s="24" t="str">
        <f>VLOOKUP($E11475,Mapping!$A$2:$C$502,3,0)</f>
        <v>S3</v>
      </c>
      <c r="J11475" s="24" t="str">
        <f>VLOOKUP($E11475,Mapping!$A$2:$C$502,2,0)</f>
        <v>Facebook VO BAU</v>
      </c>
      <c r="K11475" s="24" t="str">
        <f>VLOOKUP(G11475,Mapping!$E$2:$F$246,2,0)</f>
        <v>S3</v>
      </c>
    </row>
    <row r="11476" spans="5:11" x14ac:dyDescent="0.25">
      <c r="E11476" s="5" t="s">
        <v>214</v>
      </c>
      <c r="F11476" s="5" t="s">
        <v>117</v>
      </c>
      <c r="G11476" s="2">
        <v>44450</v>
      </c>
      <c r="H11476" s="5">
        <v>0</v>
      </c>
      <c r="I11476" s="24" t="str">
        <f>VLOOKUP($E11476,Mapping!$A$2:$C$502,3,0)</f>
        <v>Pre</v>
      </c>
      <c r="J11476" s="24" t="str">
        <f>VLOOKUP($E11476,Mapping!$A$2:$C$502,2,0)</f>
        <v>Facebook VO Dynamic</v>
      </c>
      <c r="K11476" s="24" t="str">
        <f>VLOOKUP(G11476,Mapping!$E$2:$F$246,2,0)</f>
        <v>S3</v>
      </c>
    </row>
    <row r="11477" spans="5:11" x14ac:dyDescent="0.25">
      <c r="E11477" s="5" t="s">
        <v>215</v>
      </c>
      <c r="F11477" s="5" t="s">
        <v>117</v>
      </c>
      <c r="G11477" s="2">
        <v>44450</v>
      </c>
      <c r="H11477" s="5">
        <v>0</v>
      </c>
      <c r="I11477" s="24" t="str">
        <f>VLOOKUP($E11477,Mapping!$A$2:$C$502,3,0)</f>
        <v>S1</v>
      </c>
      <c r="J11477" s="24" t="str">
        <f>VLOOKUP($E11477,Mapping!$A$2:$C$502,2,0)</f>
        <v>Facebook VO Dynamic</v>
      </c>
      <c r="K11477" s="24" t="str">
        <f>VLOOKUP(G11477,Mapping!$E$2:$F$246,2,0)</f>
        <v>S3</v>
      </c>
    </row>
    <row r="11478" spans="5:11" x14ac:dyDescent="0.25">
      <c r="E11478" s="5" t="s">
        <v>216</v>
      </c>
      <c r="F11478" s="5" t="s">
        <v>117</v>
      </c>
      <c r="G11478" s="2">
        <v>44450</v>
      </c>
      <c r="H11478" s="5">
        <v>0</v>
      </c>
      <c r="I11478" s="24" t="str">
        <f>VLOOKUP($E11478,Mapping!$A$2:$C$502,3,0)</f>
        <v>Pre</v>
      </c>
      <c r="J11478" s="24" t="str">
        <f>VLOOKUP($E11478,Mapping!$A$2:$C$502,2,0)</f>
        <v>Google Display</v>
      </c>
      <c r="K11478" s="24" t="str">
        <f>VLOOKUP(G11478,Mapping!$E$2:$F$246,2,0)</f>
        <v>S3</v>
      </c>
    </row>
    <row r="11479" spans="5:11" x14ac:dyDescent="0.25">
      <c r="E11479" s="5" t="s">
        <v>217</v>
      </c>
      <c r="F11479" s="5" t="s">
        <v>117</v>
      </c>
      <c r="G11479" s="2">
        <v>44450</v>
      </c>
      <c r="H11479" s="5">
        <v>2590.6354456447598</v>
      </c>
      <c r="I11479" s="24">
        <f>VLOOKUP($E11479,Mapping!$A$2:$C$502,3,0)</f>
        <v>0</v>
      </c>
      <c r="J11479" s="24" t="str">
        <f>VLOOKUP($E11479,Mapping!$A$2:$C$502,2,0)</f>
        <v>Google Display</v>
      </c>
      <c r="K11479" s="24" t="str">
        <f>VLOOKUP(G11479,Mapping!$E$2:$F$246,2,0)</f>
        <v>S3</v>
      </c>
    </row>
    <row r="11480" spans="5:11" x14ac:dyDescent="0.25">
      <c r="E11480" s="5" t="s">
        <v>229</v>
      </c>
      <c r="F11480" s="5" t="s">
        <v>117</v>
      </c>
      <c r="G11480" s="2">
        <v>44450</v>
      </c>
      <c r="H11480" s="5">
        <v>0</v>
      </c>
      <c r="I11480" s="24">
        <f>VLOOKUP($E11480,Mapping!$A$2:$C$502,3,0)</f>
        <v>0</v>
      </c>
      <c r="J11480" s="24" t="str">
        <f>VLOOKUP($E11480,Mapping!$A$2:$C$502,2,0)</f>
        <v>Google Display</v>
      </c>
      <c r="K11480" s="24" t="str">
        <f>VLOOKUP(G11480,Mapping!$E$2:$F$246,2,0)</f>
        <v>S3</v>
      </c>
    </row>
    <row r="11481" spans="5:11" x14ac:dyDescent="0.25">
      <c r="E11481" s="5" t="s">
        <v>218</v>
      </c>
      <c r="F11481" s="5" t="s">
        <v>117</v>
      </c>
      <c r="G11481" s="2">
        <v>44450</v>
      </c>
      <c r="H11481" s="5">
        <v>0</v>
      </c>
      <c r="I11481" s="24">
        <f>VLOOKUP($E11481,Mapping!$A$2:$C$502,3,0)</f>
        <v>0</v>
      </c>
      <c r="J11481" s="24" t="str">
        <f>VLOOKUP($E11481,Mapping!$A$2:$C$502,2,0)</f>
        <v>Google Display</v>
      </c>
      <c r="K11481" s="24" t="str">
        <f>VLOOKUP(G11481,Mapping!$E$2:$F$246,2,0)</f>
        <v>S3</v>
      </c>
    </row>
    <row r="11482" spans="5:11" x14ac:dyDescent="0.25">
      <c r="E11482" s="5" t="s">
        <v>230</v>
      </c>
      <c r="F11482" s="5" t="s">
        <v>117</v>
      </c>
      <c r="G11482" s="2">
        <v>44450</v>
      </c>
      <c r="H11482" s="5">
        <v>0</v>
      </c>
      <c r="I11482" s="24" t="str">
        <f>VLOOKUP($E11482,Mapping!$A$2:$C$502,3,0)</f>
        <v>S1</v>
      </c>
      <c r="J11482" s="24" t="str">
        <f>VLOOKUP($E11482,Mapping!$A$2:$C$502,2,0)</f>
        <v>Google Display</v>
      </c>
      <c r="K11482" s="24" t="str">
        <f>VLOOKUP(G11482,Mapping!$E$2:$F$246,2,0)</f>
        <v>S3</v>
      </c>
    </row>
    <row r="11483" spans="5:11" x14ac:dyDescent="0.25">
      <c r="E11483" s="5" t="s">
        <v>219</v>
      </c>
      <c r="F11483" s="5" t="s">
        <v>117</v>
      </c>
      <c r="G11483" s="2">
        <v>44450</v>
      </c>
      <c r="H11483" s="5">
        <v>0</v>
      </c>
      <c r="I11483" s="24" t="str">
        <f>VLOOKUP($E11483,Mapping!$A$2:$C$502,3,0)</f>
        <v>Pre</v>
      </c>
      <c r="J11483" s="24" t="str">
        <f>VLOOKUP($E11483,Mapping!$A$2:$C$502,2,0)</f>
        <v>Google Youtube</v>
      </c>
      <c r="K11483" s="24" t="str">
        <f>VLOOKUP(G11483,Mapping!$E$2:$F$246,2,0)</f>
        <v>S3</v>
      </c>
    </row>
    <row r="11484" spans="5:11" x14ac:dyDescent="0.25">
      <c r="E11484" s="5" t="s">
        <v>220</v>
      </c>
      <c r="F11484" s="5" t="s">
        <v>117</v>
      </c>
      <c r="G11484" s="2">
        <v>44450</v>
      </c>
      <c r="H11484" s="5">
        <v>158.48253834028301</v>
      </c>
      <c r="I11484" s="24">
        <f>VLOOKUP($E11484,Mapping!$A$2:$C$502,3,0)</f>
        <v>0</v>
      </c>
      <c r="J11484" s="24" t="str">
        <f>VLOOKUP($E11484,Mapping!$A$2:$C$502,2,0)</f>
        <v>Google Youtube</v>
      </c>
      <c r="K11484" s="24" t="str">
        <f>VLOOKUP(G11484,Mapping!$E$2:$F$246,2,0)</f>
        <v>S3</v>
      </c>
    </row>
    <row r="11485" spans="5:11" x14ac:dyDescent="0.25">
      <c r="E11485" s="5" t="s">
        <v>231</v>
      </c>
      <c r="F11485" s="5" t="s">
        <v>117</v>
      </c>
      <c r="G11485" s="2">
        <v>44450</v>
      </c>
      <c r="H11485" s="5">
        <v>0</v>
      </c>
      <c r="I11485" s="24">
        <f>VLOOKUP($E11485,Mapping!$A$2:$C$502,3,0)</f>
        <v>0</v>
      </c>
      <c r="J11485" s="24" t="str">
        <f>VLOOKUP($E11485,Mapping!$A$2:$C$502,2,0)</f>
        <v>Google Youtube</v>
      </c>
      <c r="K11485" s="24" t="str">
        <f>VLOOKUP(G11485,Mapping!$E$2:$F$246,2,0)</f>
        <v>S3</v>
      </c>
    </row>
    <row r="11486" spans="5:11" x14ac:dyDescent="0.25">
      <c r="E11486" s="5" t="s">
        <v>221</v>
      </c>
      <c r="F11486" s="5" t="s">
        <v>117</v>
      </c>
      <c r="G11486" s="2">
        <v>44450</v>
      </c>
      <c r="H11486" s="5">
        <v>0</v>
      </c>
      <c r="I11486" s="24">
        <f>VLOOKUP($E11486,Mapping!$A$2:$C$502,3,0)</f>
        <v>0</v>
      </c>
      <c r="J11486" s="24" t="str">
        <f>VLOOKUP($E11486,Mapping!$A$2:$C$502,2,0)</f>
        <v>Google Youtube</v>
      </c>
      <c r="K11486" s="24" t="str">
        <f>VLOOKUP(G11486,Mapping!$E$2:$F$246,2,0)</f>
        <v>S3</v>
      </c>
    </row>
    <row r="11487" spans="5:11" x14ac:dyDescent="0.25">
      <c r="E11487" s="5" t="s">
        <v>232</v>
      </c>
      <c r="F11487" s="5" t="s">
        <v>117</v>
      </c>
      <c r="G11487" s="2">
        <v>44450</v>
      </c>
      <c r="H11487" s="5">
        <v>0</v>
      </c>
      <c r="I11487" s="24" t="str">
        <f>VLOOKUP($E11487,Mapping!$A$2:$C$502,3,0)</f>
        <v>S1</v>
      </c>
      <c r="J11487" s="24" t="str">
        <f>VLOOKUP($E11487,Mapping!$A$2:$C$502,2,0)</f>
        <v>Google Youtube</v>
      </c>
      <c r="K11487" s="24" t="str">
        <f>VLOOKUP(G11487,Mapping!$E$2:$F$246,2,0)</f>
        <v>S3</v>
      </c>
    </row>
    <row r="11488" spans="5:11" x14ac:dyDescent="0.25">
      <c r="E11488" s="5" t="s">
        <v>73</v>
      </c>
      <c r="F11488" s="5" t="s">
        <v>117</v>
      </c>
      <c r="G11488" s="2">
        <v>44450</v>
      </c>
      <c r="H11488" s="5">
        <v>282876.95580592903</v>
      </c>
      <c r="I11488" s="24">
        <f>VLOOKUP($E11488,Mapping!$A$2:$C$502,3,0)</f>
        <v>0</v>
      </c>
      <c r="J11488" s="24">
        <f>VLOOKUP($E11488,Mapping!$A$2:$C$502,2,0)</f>
        <v>0</v>
      </c>
      <c r="K11488" s="24" t="str">
        <f>VLOOKUP(G11488,Mapping!$E$2:$F$246,2,0)</f>
        <v>S3</v>
      </c>
    </row>
    <row r="11489" spans="5:11" x14ac:dyDescent="0.25">
      <c r="E11489" s="5" t="s">
        <v>149</v>
      </c>
      <c r="F11489" s="5" t="s">
        <v>117</v>
      </c>
      <c r="G11489" s="2">
        <v>44450</v>
      </c>
      <c r="H11489" s="5">
        <v>0</v>
      </c>
      <c r="I11489" s="24">
        <f>VLOOKUP($E11489,Mapping!$A$2:$C$502,3,0)</f>
        <v>0</v>
      </c>
      <c r="J11489" s="24" t="str">
        <f>VLOOKUP($E11489,Mapping!$A$2:$C$502,2,0)</f>
        <v>Event After Effect</v>
      </c>
      <c r="K11489" s="24" t="str">
        <f>VLOOKUP(G11489,Mapping!$E$2:$F$246,2,0)</f>
        <v>S3</v>
      </c>
    </row>
    <row r="11490" spans="5:11" x14ac:dyDescent="0.25">
      <c r="E11490" s="5" t="s">
        <v>150</v>
      </c>
      <c r="F11490" s="5" t="s">
        <v>117</v>
      </c>
      <c r="G11490" s="2">
        <v>44450</v>
      </c>
      <c r="H11490" s="5">
        <v>0</v>
      </c>
      <c r="I11490" s="24">
        <f>VLOOKUP($E11490,Mapping!$A$2:$C$502,3,0)</f>
        <v>0</v>
      </c>
      <c r="J11490" s="24" t="str">
        <f>VLOOKUP($E11490,Mapping!$A$2:$C$502,2,0)</f>
        <v>Internal Event</v>
      </c>
      <c r="K11490" s="24" t="str">
        <f>VLOOKUP(G11490,Mapping!$E$2:$F$246,2,0)</f>
        <v>S3</v>
      </c>
    </row>
    <row r="11491" spans="5:11" x14ac:dyDescent="0.25">
      <c r="E11491" s="5" t="s">
        <v>151</v>
      </c>
      <c r="F11491" s="5" t="s">
        <v>117</v>
      </c>
      <c r="G11491" s="2">
        <v>44450</v>
      </c>
      <c r="H11491" s="5">
        <v>0</v>
      </c>
      <c r="I11491" s="24">
        <f>VLOOKUP($E11491,Mapping!$A$2:$C$502,3,0)</f>
        <v>0</v>
      </c>
      <c r="J11491" s="24" t="str">
        <f>VLOOKUP($E11491,Mapping!$A$2:$C$502,2,0)</f>
        <v>Internal Event</v>
      </c>
      <c r="K11491" s="24" t="str">
        <f>VLOOKUP(G11491,Mapping!$E$2:$F$246,2,0)</f>
        <v>S3</v>
      </c>
    </row>
    <row r="11492" spans="5:11" x14ac:dyDescent="0.25">
      <c r="E11492" s="5" t="s">
        <v>152</v>
      </c>
      <c r="F11492" s="5" t="s">
        <v>117</v>
      </c>
      <c r="G11492" s="2">
        <v>44450</v>
      </c>
      <c r="H11492" s="5">
        <v>-31851.912154859601</v>
      </c>
      <c r="I11492" s="24">
        <f>VLOOKUP($E11492,Mapping!$A$2:$C$502,3,0)</f>
        <v>0</v>
      </c>
      <c r="J11492" s="24" t="str">
        <f>VLOOKUP($E11492,Mapping!$A$2:$C$502,2,0)</f>
        <v>Internal Event</v>
      </c>
      <c r="K11492" s="24" t="str">
        <f>VLOOKUP(G11492,Mapping!$E$2:$F$246,2,0)</f>
        <v>S3</v>
      </c>
    </row>
    <row r="11493" spans="5:11" x14ac:dyDescent="0.25">
      <c r="E11493" s="5" t="s">
        <v>153</v>
      </c>
      <c r="F11493" s="5" t="s">
        <v>117</v>
      </c>
      <c r="G11493" s="2">
        <v>44450</v>
      </c>
      <c r="H11493" s="5">
        <v>0</v>
      </c>
      <c r="I11493" s="24">
        <f>VLOOKUP($E11493,Mapping!$A$2:$C$502,3,0)</f>
        <v>0</v>
      </c>
      <c r="J11493" s="24" t="str">
        <f>VLOOKUP($E11493,Mapping!$A$2:$C$502,2,0)</f>
        <v>Monday Effect</v>
      </c>
      <c r="K11493" s="24" t="str">
        <f>VLOOKUP(G11493,Mapping!$E$2:$F$246,2,0)</f>
        <v>S3</v>
      </c>
    </row>
    <row r="11494" spans="5:11" x14ac:dyDescent="0.25">
      <c r="E11494" s="5" t="s">
        <v>154</v>
      </c>
      <c r="F11494" s="5" t="s">
        <v>117</v>
      </c>
      <c r="G11494" s="2">
        <v>44450</v>
      </c>
      <c r="H11494" s="5">
        <v>0</v>
      </c>
      <c r="I11494" s="24">
        <f>VLOOKUP($E11494,Mapping!$A$2:$C$502,3,0)</f>
        <v>0</v>
      </c>
      <c r="J11494" s="24" t="str">
        <f>VLOOKUP($E11494,Mapping!$A$2:$C$502,2,0)</f>
        <v>New Content</v>
      </c>
      <c r="K11494" s="24" t="str">
        <f>VLOOKUP(G11494,Mapping!$E$2:$F$246,2,0)</f>
        <v>S3</v>
      </c>
    </row>
    <row r="11495" spans="5:11" x14ac:dyDescent="0.25">
      <c r="E11495" s="5" t="s">
        <v>155</v>
      </c>
      <c r="F11495" s="5" t="s">
        <v>117</v>
      </c>
      <c r="G11495" s="2">
        <v>44450</v>
      </c>
      <c r="H11495" s="5">
        <v>0</v>
      </c>
      <c r="I11495" s="24">
        <f>VLOOKUP($E11495,Mapping!$A$2:$C$502,3,0)</f>
        <v>0</v>
      </c>
      <c r="J11495" s="24" t="str">
        <f>VLOOKUP($E11495,Mapping!$A$2:$C$502,2,0)</f>
        <v>Internal Event</v>
      </c>
      <c r="K11495" s="24" t="str">
        <f>VLOOKUP(G11495,Mapping!$E$2:$F$246,2,0)</f>
        <v>S3</v>
      </c>
    </row>
    <row r="11496" spans="5:11" x14ac:dyDescent="0.25">
      <c r="E11496" s="5" t="s">
        <v>156</v>
      </c>
      <c r="F11496" s="5" t="s">
        <v>117</v>
      </c>
      <c r="G11496" s="2">
        <v>44450</v>
      </c>
      <c r="H11496" s="5">
        <v>0</v>
      </c>
      <c r="I11496" s="24">
        <f>VLOOKUP($E11496,Mapping!$A$2:$C$502,3,0)</f>
        <v>0</v>
      </c>
      <c r="J11496" s="24" t="str">
        <f>VLOOKUP($E11496,Mapping!$A$2:$C$502,2,0)</f>
        <v>Internal Event</v>
      </c>
      <c r="K11496" s="24" t="str">
        <f>VLOOKUP(G11496,Mapping!$E$2:$F$246,2,0)</f>
        <v>S3</v>
      </c>
    </row>
    <row r="11497" spans="5:11" x14ac:dyDescent="0.25">
      <c r="E11497" s="5" t="s">
        <v>233</v>
      </c>
      <c r="F11497" s="5" t="s">
        <v>117</v>
      </c>
      <c r="G11497" s="2">
        <v>44450</v>
      </c>
      <c r="H11497" s="5">
        <v>0</v>
      </c>
      <c r="I11497" s="24" t="str">
        <f>VLOOKUP($E11497,Mapping!$A$2:$C$502,3,0)</f>
        <v>S2</v>
      </c>
      <c r="J11497" s="24" t="str">
        <f>VLOOKUP($E11497,Mapping!$A$2:$C$502,2,0)</f>
        <v>Reddit</v>
      </c>
      <c r="K11497" s="24" t="str">
        <f>VLOOKUP(G11497,Mapping!$E$2:$F$246,2,0)</f>
        <v>S3</v>
      </c>
    </row>
    <row r="11498" spans="5:11" x14ac:dyDescent="0.25">
      <c r="E11498" s="5" t="s">
        <v>158</v>
      </c>
      <c r="F11498" s="5" t="s">
        <v>117</v>
      </c>
      <c r="G11498" s="2">
        <v>44450</v>
      </c>
      <c r="H11498" s="5">
        <v>0</v>
      </c>
      <c r="I11498" s="24">
        <f>VLOOKUP($E11498,Mapping!$A$2:$C$502,3,0)</f>
        <v>0</v>
      </c>
      <c r="J11498" s="24" t="str">
        <f>VLOOKUP($E11498,Mapping!$A$2:$C$502,2,0)</f>
        <v>Internal Event</v>
      </c>
      <c r="K11498" s="24" t="str">
        <f>VLOOKUP(G11498,Mapping!$E$2:$F$246,2,0)</f>
        <v>S3</v>
      </c>
    </row>
    <row r="11499" spans="5:11" x14ac:dyDescent="0.25">
      <c r="E11499" s="5" t="s">
        <v>159</v>
      </c>
      <c r="F11499" s="5" t="s">
        <v>117</v>
      </c>
      <c r="G11499" s="2">
        <v>44450</v>
      </c>
      <c r="H11499" s="5">
        <v>0</v>
      </c>
      <c r="I11499" s="24">
        <f>VLOOKUP($E11499,Mapping!$A$2:$C$502,3,0)</f>
        <v>0</v>
      </c>
      <c r="J11499" s="24" t="str">
        <f>VLOOKUP($E11499,Mapping!$A$2:$C$502,2,0)</f>
        <v>Event After Effect</v>
      </c>
      <c r="K11499" s="24" t="str">
        <f>VLOOKUP(G11499,Mapping!$E$2:$F$246,2,0)</f>
        <v>S3</v>
      </c>
    </row>
    <row r="11500" spans="5:11" x14ac:dyDescent="0.25">
      <c r="E11500" s="5" t="s">
        <v>160</v>
      </c>
      <c r="F11500" s="5" t="s">
        <v>117</v>
      </c>
      <c r="G11500" s="2">
        <v>44450</v>
      </c>
      <c r="H11500" s="5">
        <v>0</v>
      </c>
      <c r="I11500" s="24">
        <f>VLOOKUP($E11500,Mapping!$A$2:$C$502,3,0)</f>
        <v>0</v>
      </c>
      <c r="J11500" s="24" t="str">
        <f>VLOOKUP($E11500,Mapping!$A$2:$C$502,2,0)</f>
        <v>Event After Effect</v>
      </c>
      <c r="K11500" s="24" t="str">
        <f>VLOOKUP(G11500,Mapping!$E$2:$F$246,2,0)</f>
        <v>S3</v>
      </c>
    </row>
    <row r="11501" spans="5:11" x14ac:dyDescent="0.25">
      <c r="E11501" s="5" t="s">
        <v>161</v>
      </c>
      <c r="F11501" s="5" t="s">
        <v>117</v>
      </c>
      <c r="G11501" s="2">
        <v>44450</v>
      </c>
      <c r="H11501" s="5">
        <v>0</v>
      </c>
      <c r="I11501" s="24">
        <f>VLOOKUP($E11501,Mapping!$A$2:$C$502,3,0)</f>
        <v>0</v>
      </c>
      <c r="J11501" s="24" t="str">
        <f>VLOOKUP($E11501,Mapping!$A$2:$C$502,2,0)</f>
        <v>Internal Event</v>
      </c>
      <c r="K11501" s="24" t="str">
        <f>VLOOKUP(G11501,Mapping!$E$2:$F$246,2,0)</f>
        <v>S3</v>
      </c>
    </row>
    <row r="11502" spans="5:11" x14ac:dyDescent="0.25">
      <c r="E11502" s="5" t="s">
        <v>162</v>
      </c>
      <c r="F11502" s="5" t="s">
        <v>117</v>
      </c>
      <c r="G11502" s="2">
        <v>44450</v>
      </c>
      <c r="H11502" s="5">
        <v>0</v>
      </c>
      <c r="I11502" s="24">
        <f>VLOOKUP($E11502,Mapping!$A$2:$C$502,3,0)</f>
        <v>0</v>
      </c>
      <c r="J11502" s="24" t="str">
        <f>VLOOKUP($E11502,Mapping!$A$2:$C$502,2,0)</f>
        <v>Tuesday Effect</v>
      </c>
      <c r="K11502" s="24" t="str">
        <f>VLOOKUP(G11502,Mapping!$E$2:$F$246,2,0)</f>
        <v>S3</v>
      </c>
    </row>
    <row r="11503" spans="5:11" x14ac:dyDescent="0.25">
      <c r="E11503" s="5" t="s">
        <v>222</v>
      </c>
      <c r="F11503" s="5" t="s">
        <v>117</v>
      </c>
      <c r="G11503" s="2">
        <v>44450</v>
      </c>
      <c r="H11503" s="5">
        <v>0</v>
      </c>
      <c r="I11503" s="24" t="str">
        <f>VLOOKUP($E11503,Mapping!$A$2:$C$502,3,0)</f>
        <v>Pre</v>
      </c>
      <c r="J11503" s="24" t="str">
        <f>VLOOKUP($E11503,Mapping!$A$2:$C$502,2,0)</f>
        <v>Unity</v>
      </c>
      <c r="K11503" s="24" t="str">
        <f>VLOOKUP(G11503,Mapping!$E$2:$F$246,2,0)</f>
        <v>S3</v>
      </c>
    </row>
    <row r="11504" spans="5:11" x14ac:dyDescent="0.25">
      <c r="E11504" s="5" t="s">
        <v>234</v>
      </c>
      <c r="F11504" s="5" t="s">
        <v>117</v>
      </c>
      <c r="G11504" s="2">
        <v>44450</v>
      </c>
      <c r="H11504" s="5">
        <v>0</v>
      </c>
      <c r="I11504" s="24" t="str">
        <f>VLOOKUP($E11504,Mapping!$A$2:$C$502,3,0)</f>
        <v>S1</v>
      </c>
      <c r="J11504" s="24" t="str">
        <f>VLOOKUP($E11504,Mapping!$A$2:$C$502,2,0)</f>
        <v>Unity</v>
      </c>
      <c r="K11504" s="24" t="str">
        <f>VLOOKUP(G11504,Mapping!$E$2:$F$246,2,0)</f>
        <v>S3</v>
      </c>
    </row>
    <row r="11505" spans="5:11" x14ac:dyDescent="0.25">
      <c r="E11505" s="5" t="s">
        <v>235</v>
      </c>
      <c r="F11505" s="5" t="s">
        <v>117</v>
      </c>
      <c r="G11505" s="2">
        <v>44450</v>
      </c>
      <c r="H11505" s="5">
        <v>335.44080063145901</v>
      </c>
      <c r="I11505" s="24" t="str">
        <f>VLOOKUP($E11505,Mapping!$A$2:$C$502,3,0)</f>
        <v>S2</v>
      </c>
      <c r="J11505" s="24" t="str">
        <f>VLOOKUP($E11505,Mapping!$A$2:$C$502,2,0)</f>
        <v>Unity</v>
      </c>
      <c r="K11505" s="24" t="str">
        <f>VLOOKUP(G11505,Mapping!$E$2:$F$246,2,0)</f>
        <v>S3</v>
      </c>
    </row>
    <row r="11506" spans="5:11" x14ac:dyDescent="0.25">
      <c r="E11506" s="5" t="s">
        <v>247</v>
      </c>
      <c r="F11506" s="5" t="s">
        <v>117</v>
      </c>
      <c r="G11506" s="2">
        <v>44450</v>
      </c>
      <c r="H11506" s="5">
        <v>1178.79854663534</v>
      </c>
      <c r="I11506" s="24" t="str">
        <f>VLOOKUP($E11506,Mapping!$A$2:$C$502,3,0)</f>
        <v>S3</v>
      </c>
      <c r="J11506" s="24" t="str">
        <f>VLOOKUP($E11506,Mapping!$A$2:$C$502,2,0)</f>
        <v>Unity</v>
      </c>
      <c r="K11506" s="24" t="str">
        <f>VLOOKUP(G11506,Mapping!$E$2:$F$246,2,0)</f>
        <v>S3</v>
      </c>
    </row>
    <row r="11507" spans="5:11" x14ac:dyDescent="0.25">
      <c r="E11507" s="5" t="s">
        <v>200</v>
      </c>
      <c r="F11507" s="5" t="s">
        <v>117</v>
      </c>
      <c r="G11507" s="2">
        <v>44451</v>
      </c>
      <c r="H11507" s="5">
        <v>152.387188181586</v>
      </c>
      <c r="I11507" s="24">
        <f>VLOOKUP($E11507,Mapping!$A$2:$C$502,3,0)</f>
        <v>0</v>
      </c>
      <c r="J11507" s="24" t="str">
        <f>VLOOKUP($E11507,Mapping!$A$2:$C$502,2,0)</f>
        <v>Apple Search</v>
      </c>
      <c r="K11507" s="24" t="str">
        <f>VLOOKUP(G11507,Mapping!$E$2:$F$246,2,0)</f>
        <v>S3</v>
      </c>
    </row>
    <row r="11508" spans="5:11" x14ac:dyDescent="0.25">
      <c r="E11508" s="5" t="s">
        <v>227</v>
      </c>
      <c r="F11508" s="5" t="s">
        <v>117</v>
      </c>
      <c r="G11508" s="2">
        <v>44451</v>
      </c>
      <c r="H11508" s="5">
        <v>11123.506306564001</v>
      </c>
      <c r="I11508" s="24">
        <f>VLOOKUP($E11508,Mapping!$A$2:$C$502,3,0)</f>
        <v>0</v>
      </c>
      <c r="J11508" s="24" t="str">
        <f>VLOOKUP($E11508,Mapping!$A$2:$C$502,2,0)</f>
        <v>Applovin Rewarded</v>
      </c>
      <c r="K11508" s="24" t="str">
        <f>VLOOKUP(G11508,Mapping!$E$2:$F$246,2,0)</f>
        <v>S3</v>
      </c>
    </row>
    <row r="11509" spans="5:11" x14ac:dyDescent="0.25">
      <c r="E11509" s="5" t="s">
        <v>201</v>
      </c>
      <c r="F11509" s="5" t="s">
        <v>117</v>
      </c>
      <c r="G11509" s="2">
        <v>44451</v>
      </c>
      <c r="H11509" s="5">
        <v>3137.2435855550498</v>
      </c>
      <c r="I11509" s="24">
        <f>VLOOKUP($E11509,Mapping!$A$2:$C$502,3,0)</f>
        <v>0</v>
      </c>
      <c r="J11509" s="24" t="str">
        <f>VLOOKUP($E11509,Mapping!$A$2:$C$502,2,0)</f>
        <v>Applovin Video</v>
      </c>
      <c r="K11509" s="24" t="str">
        <f>VLOOKUP(G11509,Mapping!$E$2:$F$246,2,0)</f>
        <v>S3</v>
      </c>
    </row>
    <row r="11510" spans="5:11" x14ac:dyDescent="0.25">
      <c r="E11510" s="5" t="s">
        <v>143</v>
      </c>
      <c r="F11510" s="5" t="s">
        <v>117</v>
      </c>
      <c r="G11510" s="2">
        <v>44451</v>
      </c>
      <c r="H11510" s="5">
        <v>0</v>
      </c>
      <c r="I11510" s="24">
        <f>VLOOKUP($E11510,Mapping!$A$2:$C$502,3,0)</f>
        <v>0</v>
      </c>
      <c r="J11510" s="24" t="str">
        <f>VLOOKUP($E11510,Mapping!$A$2:$C$502,2,0)</f>
        <v>Bug Fix</v>
      </c>
      <c r="K11510" s="24" t="str">
        <f>VLOOKUP(G11510,Mapping!$E$2:$F$246,2,0)</f>
        <v>S3</v>
      </c>
    </row>
    <row r="11511" spans="5:11" x14ac:dyDescent="0.25">
      <c r="E11511" s="5" t="s">
        <v>144</v>
      </c>
      <c r="F11511" s="5" t="s">
        <v>117</v>
      </c>
      <c r="G11511" s="2">
        <v>44451</v>
      </c>
      <c r="H11511" s="5">
        <v>0</v>
      </c>
      <c r="I11511" s="24">
        <f>VLOOKUP($E11511,Mapping!$A$2:$C$502,3,0)</f>
        <v>0</v>
      </c>
      <c r="J11511" s="24" t="str">
        <f>VLOOKUP($E11511,Mapping!$A$2:$C$502,2,0)</f>
        <v>Bug Fix</v>
      </c>
      <c r="K11511" s="24" t="str">
        <f>VLOOKUP(G11511,Mapping!$E$2:$F$246,2,0)</f>
        <v>S3</v>
      </c>
    </row>
    <row r="11512" spans="5:11" x14ac:dyDescent="0.25">
      <c r="E11512" s="5" t="s">
        <v>226</v>
      </c>
      <c r="F11512" s="5" t="s">
        <v>117</v>
      </c>
      <c r="G11512" s="2">
        <v>44451</v>
      </c>
      <c r="H11512" s="5">
        <v>0</v>
      </c>
      <c r="I11512" s="24">
        <f>VLOOKUP($E11512,Mapping!$A$2:$C$502,3,0)</f>
        <v>0</v>
      </c>
      <c r="J11512" s="24" t="str">
        <f>VLOOKUP($E11512,Mapping!$A$2:$C$502,2,0)</f>
        <v>Bug Fix</v>
      </c>
      <c r="K11512" s="24" t="str">
        <f>VLOOKUP(G11512,Mapping!$E$2:$F$246,2,0)</f>
        <v>S3</v>
      </c>
    </row>
    <row r="11513" spans="5:11" x14ac:dyDescent="0.25">
      <c r="E11513" s="5" t="s">
        <v>146</v>
      </c>
      <c r="F11513" s="5" t="s">
        <v>117</v>
      </c>
      <c r="G11513" s="2">
        <v>44451</v>
      </c>
      <c r="H11513" s="5">
        <v>0</v>
      </c>
      <c r="I11513" s="24">
        <f>VLOOKUP($E11513,Mapping!$A$2:$C$502,3,0)</f>
        <v>0</v>
      </c>
      <c r="J11513" s="24" t="str">
        <f>VLOOKUP($E11513,Mapping!$A$2:$C$502,2,0)</f>
        <v>Event After Effect</v>
      </c>
      <c r="K11513" s="24" t="str">
        <f>VLOOKUP(G11513,Mapping!$E$2:$F$246,2,0)</f>
        <v>S3</v>
      </c>
    </row>
    <row r="11514" spans="5:11" x14ac:dyDescent="0.25">
      <c r="E11514" s="5" t="s">
        <v>228</v>
      </c>
      <c r="F11514" s="5" t="s">
        <v>117</v>
      </c>
      <c r="G11514" s="2">
        <v>44451</v>
      </c>
      <c r="H11514" s="5">
        <v>90.204347369521798</v>
      </c>
      <c r="I11514" s="24">
        <f>VLOOKUP($E11514,Mapping!$A$2:$C$502,3,0)</f>
        <v>0</v>
      </c>
      <c r="J11514" s="24" t="str">
        <f>VLOOKUP($E11514,Mapping!$A$2:$C$502,2,0)</f>
        <v>Bytedance Global</v>
      </c>
      <c r="K11514" s="24" t="str">
        <f>VLOOKUP(G11514,Mapping!$E$2:$F$246,2,0)</f>
        <v>S3</v>
      </c>
    </row>
    <row r="11515" spans="5:11" x14ac:dyDescent="0.25">
      <c r="E11515" s="5" t="s">
        <v>180</v>
      </c>
      <c r="F11515" s="5" t="s">
        <v>117</v>
      </c>
      <c r="G11515" s="2">
        <v>44451</v>
      </c>
      <c r="H11515" s="5">
        <v>-13178.4399462733</v>
      </c>
      <c r="I11515" s="24">
        <f>VLOOKUP($E11515,Mapping!$A$2:$C$502,3,0)</f>
        <v>0</v>
      </c>
      <c r="J11515" s="24" t="str">
        <f>VLOOKUP($E11515,Mapping!$A$2:$C$502,2,0)</f>
        <v>Lords Mobile</v>
      </c>
      <c r="K11515" s="24" t="str">
        <f>VLOOKUP(G11515,Mapping!$E$2:$F$246,2,0)</f>
        <v>S3</v>
      </c>
    </row>
    <row r="11516" spans="5:11" x14ac:dyDescent="0.25">
      <c r="E11516" s="5" t="s">
        <v>181</v>
      </c>
      <c r="F11516" s="5" t="s">
        <v>117</v>
      </c>
      <c r="G11516" s="2">
        <v>44451</v>
      </c>
      <c r="H11516" s="5">
        <v>-3952.9186726908401</v>
      </c>
      <c r="I11516" s="24">
        <f>VLOOKUP($E11516,Mapping!$A$2:$C$502,3,0)</f>
        <v>0</v>
      </c>
      <c r="J11516" s="24" t="str">
        <f>VLOOKUP($E11516,Mapping!$A$2:$C$502,2,0)</f>
        <v>Rise of Kingdom</v>
      </c>
      <c r="K11516" s="24" t="str">
        <f>VLOOKUP(G11516,Mapping!$E$2:$F$246,2,0)</f>
        <v>S3</v>
      </c>
    </row>
    <row r="11517" spans="5:11" x14ac:dyDescent="0.25">
      <c r="E11517" s="5" t="s">
        <v>182</v>
      </c>
      <c r="F11517" s="5" t="s">
        <v>117</v>
      </c>
      <c r="G11517" s="2">
        <v>44451</v>
      </c>
      <c r="H11517" s="5">
        <v>-5016.3691007767302</v>
      </c>
      <c r="I11517" s="24">
        <f>VLOOKUP($E11517,Mapping!$A$2:$C$502,3,0)</f>
        <v>0</v>
      </c>
      <c r="J11517" s="24" t="str">
        <f>VLOOKUP($E11517,Mapping!$A$2:$C$502,2,0)</f>
        <v>West Game</v>
      </c>
      <c r="K11517" s="24" t="str">
        <f>VLOOKUP(G11517,Mapping!$E$2:$F$246,2,0)</f>
        <v>S3</v>
      </c>
    </row>
    <row r="11518" spans="5:11" x14ac:dyDescent="0.25">
      <c r="E11518" s="5" t="s">
        <v>148</v>
      </c>
      <c r="F11518" s="5" t="s">
        <v>117</v>
      </c>
      <c r="G11518" s="2">
        <v>44451</v>
      </c>
      <c r="H11518" s="5">
        <v>-46625.467140574998</v>
      </c>
      <c r="I11518" s="24">
        <f>VLOOKUP($E11518,Mapping!$A$2:$C$502,3,0)</f>
        <v>0</v>
      </c>
      <c r="J11518" s="24" t="str">
        <f>VLOOKUP($E11518,Mapping!$A$2:$C$502,2,0)</f>
        <v>Event After Effect</v>
      </c>
      <c r="K11518" s="24" t="str">
        <f>VLOOKUP(G11518,Mapping!$E$2:$F$246,2,0)</f>
        <v>S3</v>
      </c>
    </row>
    <row r="11519" spans="5:11" x14ac:dyDescent="0.25">
      <c r="E11519" s="5" t="s">
        <v>202</v>
      </c>
      <c r="F11519" s="5" t="s">
        <v>117</v>
      </c>
      <c r="G11519" s="2">
        <v>44451</v>
      </c>
      <c r="H11519" s="5">
        <v>0</v>
      </c>
      <c r="I11519" s="24" t="str">
        <f>VLOOKUP($E11519,Mapping!$A$2:$C$502,3,0)</f>
        <v>S1</v>
      </c>
      <c r="J11519" s="24" t="str">
        <f>VLOOKUP($E11519,Mapping!$A$2:$C$502,2,0)</f>
        <v>Facebook AEO AAA</v>
      </c>
      <c r="K11519" s="24" t="str">
        <f>VLOOKUP(G11519,Mapping!$E$2:$F$246,2,0)</f>
        <v>S3</v>
      </c>
    </row>
    <row r="11520" spans="5:11" x14ac:dyDescent="0.25">
      <c r="E11520" s="5" t="s">
        <v>203</v>
      </c>
      <c r="F11520" s="5" t="s">
        <v>117</v>
      </c>
      <c r="G11520" s="2">
        <v>44451</v>
      </c>
      <c r="H11520" s="5">
        <v>7.26689959296215</v>
      </c>
      <c r="I11520" s="24" t="str">
        <f>VLOOKUP($E11520,Mapping!$A$2:$C$502,3,0)</f>
        <v>S2</v>
      </c>
      <c r="J11520" s="24" t="str">
        <f>VLOOKUP($E11520,Mapping!$A$2:$C$502,2,0)</f>
        <v>Facebook AEO AAA</v>
      </c>
      <c r="K11520" s="24" t="str">
        <f>VLOOKUP(G11520,Mapping!$E$2:$F$246,2,0)</f>
        <v>S3</v>
      </c>
    </row>
    <row r="11521" spans="5:11" x14ac:dyDescent="0.25">
      <c r="E11521" s="5" t="s">
        <v>243</v>
      </c>
      <c r="F11521" s="5" t="s">
        <v>117</v>
      </c>
      <c r="G11521" s="2">
        <v>44451</v>
      </c>
      <c r="H11521" s="5">
        <v>1275.8916636783099</v>
      </c>
      <c r="I11521" s="24" t="str">
        <f>VLOOKUP($E11521,Mapping!$A$2:$C$502,3,0)</f>
        <v>S3</v>
      </c>
      <c r="J11521" s="24" t="str">
        <f>VLOOKUP($E11521,Mapping!$A$2:$C$502,2,0)</f>
        <v>Facebook AEO AAA</v>
      </c>
      <c r="K11521" s="24" t="str">
        <f>VLOOKUP(G11521,Mapping!$E$2:$F$246,2,0)</f>
        <v>S3</v>
      </c>
    </row>
    <row r="11522" spans="5:11" x14ac:dyDescent="0.25">
      <c r="E11522" s="5" t="s">
        <v>204</v>
      </c>
      <c r="F11522" s="5" t="s">
        <v>117</v>
      </c>
      <c r="G11522" s="2">
        <v>44451</v>
      </c>
      <c r="H11522" s="5">
        <v>0</v>
      </c>
      <c r="I11522" s="24" t="str">
        <f>VLOOKUP($E11522,Mapping!$A$2:$C$502,3,0)</f>
        <v>Pre</v>
      </c>
      <c r="J11522" s="24" t="str">
        <f>VLOOKUP($E11522,Mapping!$A$2:$C$502,2,0)</f>
        <v>Facebook AEO AAA</v>
      </c>
      <c r="K11522" s="24" t="str">
        <f>VLOOKUP(G11522,Mapping!$E$2:$F$246,2,0)</f>
        <v>S3</v>
      </c>
    </row>
    <row r="11523" spans="5:11" x14ac:dyDescent="0.25">
      <c r="E11523" s="5" t="s">
        <v>205</v>
      </c>
      <c r="F11523" s="5" t="s">
        <v>117</v>
      </c>
      <c r="G11523" s="2">
        <v>44451</v>
      </c>
      <c r="H11523" s="5">
        <v>0</v>
      </c>
      <c r="I11523" s="24" t="str">
        <f>VLOOKUP($E11523,Mapping!$A$2:$C$502,3,0)</f>
        <v>S1</v>
      </c>
      <c r="J11523" s="24" t="str">
        <f>VLOOKUP($E11523,Mapping!$A$2:$C$502,2,0)</f>
        <v>Facebook AEO BAU</v>
      </c>
      <c r="K11523" s="24" t="str">
        <f>VLOOKUP(G11523,Mapping!$E$2:$F$246,2,0)</f>
        <v>S3</v>
      </c>
    </row>
    <row r="11524" spans="5:11" x14ac:dyDescent="0.25">
      <c r="E11524" s="5" t="s">
        <v>206</v>
      </c>
      <c r="F11524" s="5" t="s">
        <v>117</v>
      </c>
      <c r="G11524" s="2">
        <v>44451</v>
      </c>
      <c r="H11524" s="5">
        <v>0</v>
      </c>
      <c r="I11524" s="24" t="str">
        <f>VLOOKUP($E11524,Mapping!$A$2:$C$502,3,0)</f>
        <v>S2</v>
      </c>
      <c r="J11524" s="24" t="str">
        <f>VLOOKUP($E11524,Mapping!$A$2:$C$502,2,0)</f>
        <v>Facebook AEO BAU</v>
      </c>
      <c r="K11524" s="24" t="str">
        <f>VLOOKUP(G11524,Mapping!$E$2:$F$246,2,0)</f>
        <v>S3</v>
      </c>
    </row>
    <row r="11525" spans="5:11" x14ac:dyDescent="0.25">
      <c r="E11525" s="5" t="s">
        <v>244</v>
      </c>
      <c r="F11525" s="5" t="s">
        <v>117</v>
      </c>
      <c r="G11525" s="2">
        <v>44451</v>
      </c>
      <c r="H11525" s="5">
        <v>657.49327284069</v>
      </c>
      <c r="I11525" s="24" t="str">
        <f>VLOOKUP($E11525,Mapping!$A$2:$C$502,3,0)</f>
        <v>S3</v>
      </c>
      <c r="J11525" s="24" t="str">
        <f>VLOOKUP($E11525,Mapping!$A$2:$C$502,2,0)</f>
        <v>Facebook AEO BAU</v>
      </c>
      <c r="K11525" s="24" t="str">
        <f>VLOOKUP(G11525,Mapping!$E$2:$F$246,2,0)</f>
        <v>S3</v>
      </c>
    </row>
    <row r="11526" spans="5:11" x14ac:dyDescent="0.25">
      <c r="E11526" s="5" t="s">
        <v>207</v>
      </c>
      <c r="F11526" s="5" t="s">
        <v>117</v>
      </c>
      <c r="G11526" s="2">
        <v>44451</v>
      </c>
      <c r="H11526" s="5">
        <v>0</v>
      </c>
      <c r="I11526" s="24" t="str">
        <f>VLOOKUP($E11526,Mapping!$A$2:$C$502,3,0)</f>
        <v>Pre</v>
      </c>
      <c r="J11526" s="24" t="str">
        <f>VLOOKUP($E11526,Mapping!$A$2:$C$502,2,0)</f>
        <v>Facebook AEO BAU</v>
      </c>
      <c r="K11526" s="24" t="str">
        <f>VLOOKUP(G11526,Mapping!$E$2:$F$246,2,0)</f>
        <v>S3</v>
      </c>
    </row>
    <row r="11527" spans="5:11" x14ac:dyDescent="0.25">
      <c r="E11527" s="5" t="s">
        <v>208</v>
      </c>
      <c r="F11527" s="5" t="s">
        <v>117</v>
      </c>
      <c r="G11527" s="2">
        <v>44451</v>
      </c>
      <c r="H11527" s="5">
        <v>0</v>
      </c>
      <c r="I11527" s="24" t="str">
        <f>VLOOKUP($E11527,Mapping!$A$2:$C$502,3,0)</f>
        <v>Pre</v>
      </c>
      <c r="J11527" s="24" t="str">
        <f>VLOOKUP($E11527,Mapping!$A$2:$C$502,2,0)</f>
        <v>Facebook VO AAA</v>
      </c>
      <c r="K11527" s="24" t="str">
        <f>VLOOKUP(G11527,Mapping!$E$2:$F$246,2,0)</f>
        <v>S3</v>
      </c>
    </row>
    <row r="11528" spans="5:11" x14ac:dyDescent="0.25">
      <c r="E11528" s="5" t="s">
        <v>209</v>
      </c>
      <c r="F11528" s="5" t="s">
        <v>117</v>
      </c>
      <c r="G11528" s="2">
        <v>44451</v>
      </c>
      <c r="H11528" s="5">
        <v>0</v>
      </c>
      <c r="I11528" s="24" t="str">
        <f>VLOOKUP($E11528,Mapping!$A$2:$C$502,3,0)</f>
        <v>S1</v>
      </c>
      <c r="J11528" s="24" t="str">
        <f>VLOOKUP($E11528,Mapping!$A$2:$C$502,2,0)</f>
        <v>Facebook VO AAA</v>
      </c>
      <c r="K11528" s="24" t="str">
        <f>VLOOKUP(G11528,Mapping!$E$2:$F$246,2,0)</f>
        <v>S3</v>
      </c>
    </row>
    <row r="11529" spans="5:11" x14ac:dyDescent="0.25">
      <c r="E11529" s="5" t="s">
        <v>210</v>
      </c>
      <c r="F11529" s="5" t="s">
        <v>117</v>
      </c>
      <c r="G11529" s="2">
        <v>44451</v>
      </c>
      <c r="H11529" s="5">
        <v>0</v>
      </c>
      <c r="I11529" s="24" t="str">
        <f>VLOOKUP($E11529,Mapping!$A$2:$C$502,3,0)</f>
        <v>S2</v>
      </c>
      <c r="J11529" s="24" t="str">
        <f>VLOOKUP($E11529,Mapping!$A$2:$C$502,2,0)</f>
        <v>Facebook VO AAA</v>
      </c>
      <c r="K11529" s="24" t="str">
        <f>VLOOKUP(G11529,Mapping!$E$2:$F$246,2,0)</f>
        <v>S3</v>
      </c>
    </row>
    <row r="11530" spans="5:11" x14ac:dyDescent="0.25">
      <c r="E11530" s="5" t="s">
        <v>245</v>
      </c>
      <c r="F11530" s="5" t="s">
        <v>117</v>
      </c>
      <c r="G11530" s="2">
        <v>44451</v>
      </c>
      <c r="H11530" s="5">
        <v>617.32564358870195</v>
      </c>
      <c r="I11530" s="24" t="str">
        <f>VLOOKUP($E11530,Mapping!$A$2:$C$502,3,0)</f>
        <v>S3</v>
      </c>
      <c r="J11530" s="24" t="str">
        <f>VLOOKUP($E11530,Mapping!$A$2:$C$502,2,0)</f>
        <v>Facebook VO AAA</v>
      </c>
      <c r="K11530" s="24" t="str">
        <f>VLOOKUP(G11530,Mapping!$E$2:$F$246,2,0)</f>
        <v>S3</v>
      </c>
    </row>
    <row r="11531" spans="5:11" x14ac:dyDescent="0.25">
      <c r="E11531" s="5" t="s">
        <v>211</v>
      </c>
      <c r="F11531" s="5" t="s">
        <v>117</v>
      </c>
      <c r="G11531" s="2">
        <v>44451</v>
      </c>
      <c r="H11531" s="5">
        <v>0</v>
      </c>
      <c r="I11531" s="24" t="str">
        <f>VLOOKUP($E11531,Mapping!$A$2:$C$502,3,0)</f>
        <v>Pre</v>
      </c>
      <c r="J11531" s="24" t="str">
        <f>VLOOKUP($E11531,Mapping!$A$2:$C$502,2,0)</f>
        <v>Facebook VO BAU</v>
      </c>
      <c r="K11531" s="24" t="str">
        <f>VLOOKUP(G11531,Mapping!$E$2:$F$246,2,0)</f>
        <v>S3</v>
      </c>
    </row>
    <row r="11532" spans="5:11" x14ac:dyDescent="0.25">
      <c r="E11532" s="5" t="s">
        <v>212</v>
      </c>
      <c r="F11532" s="5" t="s">
        <v>117</v>
      </c>
      <c r="G11532" s="2">
        <v>44451</v>
      </c>
      <c r="H11532" s="5">
        <v>0</v>
      </c>
      <c r="I11532" s="24" t="str">
        <f>VLOOKUP($E11532,Mapping!$A$2:$C$502,3,0)</f>
        <v>S1</v>
      </c>
      <c r="J11532" s="24" t="str">
        <f>VLOOKUP($E11532,Mapping!$A$2:$C$502,2,0)</f>
        <v>Facebook VO BAU</v>
      </c>
      <c r="K11532" s="24" t="str">
        <f>VLOOKUP(G11532,Mapping!$E$2:$F$246,2,0)</f>
        <v>S3</v>
      </c>
    </row>
    <row r="11533" spans="5:11" x14ac:dyDescent="0.25">
      <c r="E11533" s="5" t="s">
        <v>213</v>
      </c>
      <c r="F11533" s="5" t="s">
        <v>117</v>
      </c>
      <c r="G11533" s="2">
        <v>44451</v>
      </c>
      <c r="H11533" s="5">
        <v>0.35249234996198597</v>
      </c>
      <c r="I11533" s="24" t="str">
        <f>VLOOKUP($E11533,Mapping!$A$2:$C$502,3,0)</f>
        <v>S2</v>
      </c>
      <c r="J11533" s="24" t="str">
        <f>VLOOKUP($E11533,Mapping!$A$2:$C$502,2,0)</f>
        <v>Facebook VO BAU</v>
      </c>
      <c r="K11533" s="24" t="str">
        <f>VLOOKUP(G11533,Mapping!$E$2:$F$246,2,0)</f>
        <v>S3</v>
      </c>
    </row>
    <row r="11534" spans="5:11" x14ac:dyDescent="0.25">
      <c r="E11534" s="5" t="s">
        <v>246</v>
      </c>
      <c r="F11534" s="5" t="s">
        <v>117</v>
      </c>
      <c r="G11534" s="2">
        <v>44451</v>
      </c>
      <c r="H11534" s="5">
        <v>587.29632700008403</v>
      </c>
      <c r="I11534" s="24" t="str">
        <f>VLOOKUP($E11534,Mapping!$A$2:$C$502,3,0)</f>
        <v>S3</v>
      </c>
      <c r="J11534" s="24" t="str">
        <f>VLOOKUP($E11534,Mapping!$A$2:$C$502,2,0)</f>
        <v>Facebook VO BAU</v>
      </c>
      <c r="K11534" s="24" t="str">
        <f>VLOOKUP(G11534,Mapping!$E$2:$F$246,2,0)</f>
        <v>S3</v>
      </c>
    </row>
    <row r="11535" spans="5:11" x14ac:dyDescent="0.25">
      <c r="E11535" s="5" t="s">
        <v>214</v>
      </c>
      <c r="F11535" s="5" t="s">
        <v>117</v>
      </c>
      <c r="G11535" s="2">
        <v>44451</v>
      </c>
      <c r="H11535" s="5">
        <v>0</v>
      </c>
      <c r="I11535" s="24" t="str">
        <f>VLOOKUP($E11535,Mapping!$A$2:$C$502,3,0)</f>
        <v>Pre</v>
      </c>
      <c r="J11535" s="24" t="str">
        <f>VLOOKUP($E11535,Mapping!$A$2:$C$502,2,0)</f>
        <v>Facebook VO Dynamic</v>
      </c>
      <c r="K11535" s="24" t="str">
        <f>VLOOKUP(G11535,Mapping!$E$2:$F$246,2,0)</f>
        <v>S3</v>
      </c>
    </row>
    <row r="11536" spans="5:11" x14ac:dyDescent="0.25">
      <c r="E11536" s="5" t="s">
        <v>215</v>
      </c>
      <c r="F11536" s="5" t="s">
        <v>117</v>
      </c>
      <c r="G11536" s="2">
        <v>44451</v>
      </c>
      <c r="H11536" s="5">
        <v>0</v>
      </c>
      <c r="I11536" s="24" t="str">
        <f>VLOOKUP($E11536,Mapping!$A$2:$C$502,3,0)</f>
        <v>S1</v>
      </c>
      <c r="J11536" s="24" t="str">
        <f>VLOOKUP($E11536,Mapping!$A$2:$C$502,2,0)</f>
        <v>Facebook VO Dynamic</v>
      </c>
      <c r="K11536" s="24" t="str">
        <f>VLOOKUP(G11536,Mapping!$E$2:$F$246,2,0)</f>
        <v>S3</v>
      </c>
    </row>
    <row r="11537" spans="5:11" x14ac:dyDescent="0.25">
      <c r="E11537" s="5" t="s">
        <v>216</v>
      </c>
      <c r="F11537" s="5" t="s">
        <v>117</v>
      </c>
      <c r="G11537" s="2">
        <v>44451</v>
      </c>
      <c r="H11537" s="5">
        <v>0</v>
      </c>
      <c r="I11537" s="24" t="str">
        <f>VLOOKUP($E11537,Mapping!$A$2:$C$502,3,0)</f>
        <v>Pre</v>
      </c>
      <c r="J11537" s="24" t="str">
        <f>VLOOKUP($E11537,Mapping!$A$2:$C$502,2,0)</f>
        <v>Google Display</v>
      </c>
      <c r="K11537" s="24" t="str">
        <f>VLOOKUP(G11537,Mapping!$E$2:$F$246,2,0)</f>
        <v>S3</v>
      </c>
    </row>
    <row r="11538" spans="5:11" x14ac:dyDescent="0.25">
      <c r="E11538" s="5" t="s">
        <v>217</v>
      </c>
      <c r="F11538" s="5" t="s">
        <v>117</v>
      </c>
      <c r="G11538" s="2">
        <v>44451</v>
      </c>
      <c r="H11538" s="5">
        <v>3099.7901629581402</v>
      </c>
      <c r="I11538" s="24">
        <f>VLOOKUP($E11538,Mapping!$A$2:$C$502,3,0)</f>
        <v>0</v>
      </c>
      <c r="J11538" s="24" t="str">
        <f>VLOOKUP($E11538,Mapping!$A$2:$C$502,2,0)</f>
        <v>Google Display</v>
      </c>
      <c r="K11538" s="24" t="str">
        <f>VLOOKUP(G11538,Mapping!$E$2:$F$246,2,0)</f>
        <v>S3</v>
      </c>
    </row>
    <row r="11539" spans="5:11" x14ac:dyDescent="0.25">
      <c r="E11539" s="5" t="s">
        <v>229</v>
      </c>
      <c r="F11539" s="5" t="s">
        <v>117</v>
      </c>
      <c r="G11539" s="2">
        <v>44451</v>
      </c>
      <c r="H11539" s="5">
        <v>0</v>
      </c>
      <c r="I11539" s="24">
        <f>VLOOKUP($E11539,Mapping!$A$2:$C$502,3,0)</f>
        <v>0</v>
      </c>
      <c r="J11539" s="24" t="str">
        <f>VLOOKUP($E11539,Mapping!$A$2:$C$502,2,0)</f>
        <v>Google Display</v>
      </c>
      <c r="K11539" s="24" t="str">
        <f>VLOOKUP(G11539,Mapping!$E$2:$F$246,2,0)</f>
        <v>S3</v>
      </c>
    </row>
    <row r="11540" spans="5:11" x14ac:dyDescent="0.25">
      <c r="E11540" s="5" t="s">
        <v>218</v>
      </c>
      <c r="F11540" s="5" t="s">
        <v>117</v>
      </c>
      <c r="G11540" s="2">
        <v>44451</v>
      </c>
      <c r="H11540" s="5">
        <v>0</v>
      </c>
      <c r="I11540" s="24">
        <f>VLOOKUP($E11540,Mapping!$A$2:$C$502,3,0)</f>
        <v>0</v>
      </c>
      <c r="J11540" s="24" t="str">
        <f>VLOOKUP($E11540,Mapping!$A$2:$C$502,2,0)</f>
        <v>Google Display</v>
      </c>
      <c r="K11540" s="24" t="str">
        <f>VLOOKUP(G11540,Mapping!$E$2:$F$246,2,0)</f>
        <v>S3</v>
      </c>
    </row>
    <row r="11541" spans="5:11" x14ac:dyDescent="0.25">
      <c r="E11541" s="5" t="s">
        <v>230</v>
      </c>
      <c r="F11541" s="5" t="s">
        <v>117</v>
      </c>
      <c r="G11541" s="2">
        <v>44451</v>
      </c>
      <c r="H11541" s="5">
        <v>0</v>
      </c>
      <c r="I11541" s="24" t="str">
        <f>VLOOKUP($E11541,Mapping!$A$2:$C$502,3,0)</f>
        <v>S1</v>
      </c>
      <c r="J11541" s="24" t="str">
        <f>VLOOKUP($E11541,Mapping!$A$2:$C$502,2,0)</f>
        <v>Google Display</v>
      </c>
      <c r="K11541" s="24" t="str">
        <f>VLOOKUP(G11541,Mapping!$E$2:$F$246,2,0)</f>
        <v>S3</v>
      </c>
    </row>
    <row r="11542" spans="5:11" x14ac:dyDescent="0.25">
      <c r="E11542" s="5" t="s">
        <v>219</v>
      </c>
      <c r="F11542" s="5" t="s">
        <v>117</v>
      </c>
      <c r="G11542" s="2">
        <v>44451</v>
      </c>
      <c r="H11542" s="5">
        <v>0</v>
      </c>
      <c r="I11542" s="24" t="str">
        <f>VLOOKUP($E11542,Mapping!$A$2:$C$502,3,0)</f>
        <v>Pre</v>
      </c>
      <c r="J11542" s="24" t="str">
        <f>VLOOKUP($E11542,Mapping!$A$2:$C$502,2,0)</f>
        <v>Google Youtube</v>
      </c>
      <c r="K11542" s="24" t="str">
        <f>VLOOKUP(G11542,Mapping!$E$2:$F$246,2,0)</f>
        <v>S3</v>
      </c>
    </row>
    <row r="11543" spans="5:11" x14ac:dyDescent="0.25">
      <c r="E11543" s="5" t="s">
        <v>220</v>
      </c>
      <c r="F11543" s="5" t="s">
        <v>117</v>
      </c>
      <c r="G11543" s="2">
        <v>44451</v>
      </c>
      <c r="H11543" s="5">
        <v>162.49550255236099</v>
      </c>
      <c r="I11543" s="24">
        <f>VLOOKUP($E11543,Mapping!$A$2:$C$502,3,0)</f>
        <v>0</v>
      </c>
      <c r="J11543" s="24" t="str">
        <f>VLOOKUP($E11543,Mapping!$A$2:$C$502,2,0)</f>
        <v>Google Youtube</v>
      </c>
      <c r="K11543" s="24" t="str">
        <f>VLOOKUP(G11543,Mapping!$E$2:$F$246,2,0)</f>
        <v>S3</v>
      </c>
    </row>
    <row r="11544" spans="5:11" x14ac:dyDescent="0.25">
      <c r="E11544" s="5" t="s">
        <v>231</v>
      </c>
      <c r="F11544" s="5" t="s">
        <v>117</v>
      </c>
      <c r="G11544" s="2">
        <v>44451</v>
      </c>
      <c r="H11544" s="5">
        <v>0</v>
      </c>
      <c r="I11544" s="24">
        <f>VLOOKUP($E11544,Mapping!$A$2:$C$502,3,0)</f>
        <v>0</v>
      </c>
      <c r="J11544" s="24" t="str">
        <f>VLOOKUP($E11544,Mapping!$A$2:$C$502,2,0)</f>
        <v>Google Youtube</v>
      </c>
      <c r="K11544" s="24" t="str">
        <f>VLOOKUP(G11544,Mapping!$E$2:$F$246,2,0)</f>
        <v>S3</v>
      </c>
    </row>
    <row r="11545" spans="5:11" x14ac:dyDescent="0.25">
      <c r="E11545" s="5" t="s">
        <v>221</v>
      </c>
      <c r="F11545" s="5" t="s">
        <v>117</v>
      </c>
      <c r="G11545" s="2">
        <v>44451</v>
      </c>
      <c r="H11545" s="5">
        <v>0</v>
      </c>
      <c r="I11545" s="24">
        <f>VLOOKUP($E11545,Mapping!$A$2:$C$502,3,0)</f>
        <v>0</v>
      </c>
      <c r="J11545" s="24" t="str">
        <f>VLOOKUP($E11545,Mapping!$A$2:$C$502,2,0)</f>
        <v>Google Youtube</v>
      </c>
      <c r="K11545" s="24" t="str">
        <f>VLOOKUP(G11545,Mapping!$E$2:$F$246,2,0)</f>
        <v>S3</v>
      </c>
    </row>
    <row r="11546" spans="5:11" x14ac:dyDescent="0.25">
      <c r="E11546" s="5" t="s">
        <v>232</v>
      </c>
      <c r="F11546" s="5" t="s">
        <v>117</v>
      </c>
      <c r="G11546" s="2">
        <v>44451</v>
      </c>
      <c r="H11546" s="5">
        <v>0</v>
      </c>
      <c r="I11546" s="24" t="str">
        <f>VLOOKUP($E11546,Mapping!$A$2:$C$502,3,0)</f>
        <v>S1</v>
      </c>
      <c r="J11546" s="24" t="str">
        <f>VLOOKUP($E11546,Mapping!$A$2:$C$502,2,0)</f>
        <v>Google Youtube</v>
      </c>
      <c r="K11546" s="24" t="str">
        <f>VLOOKUP(G11546,Mapping!$E$2:$F$246,2,0)</f>
        <v>S3</v>
      </c>
    </row>
    <row r="11547" spans="5:11" x14ac:dyDescent="0.25">
      <c r="E11547" s="5" t="s">
        <v>73</v>
      </c>
      <c r="F11547" s="5" t="s">
        <v>117</v>
      </c>
      <c r="G11547" s="2">
        <v>44451</v>
      </c>
      <c r="H11547" s="5">
        <v>282876.95580592903</v>
      </c>
      <c r="I11547" s="24">
        <f>VLOOKUP($E11547,Mapping!$A$2:$C$502,3,0)</f>
        <v>0</v>
      </c>
      <c r="J11547" s="24">
        <f>VLOOKUP($E11547,Mapping!$A$2:$C$502,2,0)</f>
        <v>0</v>
      </c>
      <c r="K11547" s="24" t="str">
        <f>VLOOKUP(G11547,Mapping!$E$2:$F$246,2,0)</f>
        <v>S3</v>
      </c>
    </row>
    <row r="11548" spans="5:11" x14ac:dyDescent="0.25">
      <c r="E11548" s="5" t="s">
        <v>149</v>
      </c>
      <c r="F11548" s="5" t="s">
        <v>117</v>
      </c>
      <c r="G11548" s="2">
        <v>44451</v>
      </c>
      <c r="H11548" s="5">
        <v>0</v>
      </c>
      <c r="I11548" s="24">
        <f>VLOOKUP($E11548,Mapping!$A$2:$C$502,3,0)</f>
        <v>0</v>
      </c>
      <c r="J11548" s="24" t="str">
        <f>VLOOKUP($E11548,Mapping!$A$2:$C$502,2,0)</f>
        <v>Event After Effect</v>
      </c>
      <c r="K11548" s="24" t="str">
        <f>VLOOKUP(G11548,Mapping!$E$2:$F$246,2,0)</f>
        <v>S3</v>
      </c>
    </row>
    <row r="11549" spans="5:11" x14ac:dyDescent="0.25">
      <c r="E11549" s="5" t="s">
        <v>150</v>
      </c>
      <c r="F11549" s="5" t="s">
        <v>117</v>
      </c>
      <c r="G11549" s="2">
        <v>44451</v>
      </c>
      <c r="H11549" s="5">
        <v>0</v>
      </c>
      <c r="I11549" s="24">
        <f>VLOOKUP($E11549,Mapping!$A$2:$C$502,3,0)</f>
        <v>0</v>
      </c>
      <c r="J11549" s="24" t="str">
        <f>VLOOKUP($E11549,Mapping!$A$2:$C$502,2,0)</f>
        <v>Internal Event</v>
      </c>
      <c r="K11549" s="24" t="str">
        <f>VLOOKUP(G11549,Mapping!$E$2:$F$246,2,0)</f>
        <v>S3</v>
      </c>
    </row>
    <row r="11550" spans="5:11" x14ac:dyDescent="0.25">
      <c r="E11550" s="5" t="s">
        <v>151</v>
      </c>
      <c r="F11550" s="5" t="s">
        <v>117</v>
      </c>
      <c r="G11550" s="2">
        <v>44451</v>
      </c>
      <c r="H11550" s="5">
        <v>0</v>
      </c>
      <c r="I11550" s="24">
        <f>VLOOKUP($E11550,Mapping!$A$2:$C$502,3,0)</f>
        <v>0</v>
      </c>
      <c r="J11550" s="24" t="str">
        <f>VLOOKUP($E11550,Mapping!$A$2:$C$502,2,0)</f>
        <v>Internal Event</v>
      </c>
      <c r="K11550" s="24" t="str">
        <f>VLOOKUP(G11550,Mapping!$E$2:$F$246,2,0)</f>
        <v>S3</v>
      </c>
    </row>
    <row r="11551" spans="5:11" x14ac:dyDescent="0.25">
      <c r="E11551" s="5" t="s">
        <v>152</v>
      </c>
      <c r="F11551" s="5" t="s">
        <v>117</v>
      </c>
      <c r="G11551" s="2">
        <v>44451</v>
      </c>
      <c r="H11551" s="5">
        <v>0</v>
      </c>
      <c r="I11551" s="24">
        <f>VLOOKUP($E11551,Mapping!$A$2:$C$502,3,0)</f>
        <v>0</v>
      </c>
      <c r="J11551" s="24" t="str">
        <f>VLOOKUP($E11551,Mapping!$A$2:$C$502,2,0)</f>
        <v>Internal Event</v>
      </c>
      <c r="K11551" s="24" t="str">
        <f>VLOOKUP(G11551,Mapping!$E$2:$F$246,2,0)</f>
        <v>S3</v>
      </c>
    </row>
    <row r="11552" spans="5:11" x14ac:dyDescent="0.25">
      <c r="E11552" s="5" t="s">
        <v>153</v>
      </c>
      <c r="F11552" s="5" t="s">
        <v>117</v>
      </c>
      <c r="G11552" s="2">
        <v>44451</v>
      </c>
      <c r="H11552" s="5">
        <v>0</v>
      </c>
      <c r="I11552" s="24">
        <f>VLOOKUP($E11552,Mapping!$A$2:$C$502,3,0)</f>
        <v>0</v>
      </c>
      <c r="J11552" s="24" t="str">
        <f>VLOOKUP($E11552,Mapping!$A$2:$C$502,2,0)</f>
        <v>Monday Effect</v>
      </c>
      <c r="K11552" s="24" t="str">
        <f>VLOOKUP(G11552,Mapping!$E$2:$F$246,2,0)</f>
        <v>S3</v>
      </c>
    </row>
    <row r="11553" spans="5:11" x14ac:dyDescent="0.25">
      <c r="E11553" s="5" t="s">
        <v>154</v>
      </c>
      <c r="F11553" s="5" t="s">
        <v>117</v>
      </c>
      <c r="G11553" s="2">
        <v>44451</v>
      </c>
      <c r="H11553" s="5">
        <v>0</v>
      </c>
      <c r="I11553" s="24">
        <f>VLOOKUP($E11553,Mapping!$A$2:$C$502,3,0)</f>
        <v>0</v>
      </c>
      <c r="J11553" s="24" t="str">
        <f>VLOOKUP($E11553,Mapping!$A$2:$C$502,2,0)</f>
        <v>New Content</v>
      </c>
      <c r="K11553" s="24" t="str">
        <f>VLOOKUP(G11553,Mapping!$E$2:$F$246,2,0)</f>
        <v>S3</v>
      </c>
    </row>
    <row r="11554" spans="5:11" x14ac:dyDescent="0.25">
      <c r="E11554" s="5" t="s">
        <v>155</v>
      </c>
      <c r="F11554" s="5" t="s">
        <v>117</v>
      </c>
      <c r="G11554" s="2">
        <v>44451</v>
      </c>
      <c r="H11554" s="5">
        <v>0</v>
      </c>
      <c r="I11554" s="24">
        <f>VLOOKUP($E11554,Mapping!$A$2:$C$502,3,0)</f>
        <v>0</v>
      </c>
      <c r="J11554" s="24" t="str">
        <f>VLOOKUP($E11554,Mapping!$A$2:$C$502,2,0)</f>
        <v>Internal Event</v>
      </c>
      <c r="K11554" s="24" t="str">
        <f>VLOOKUP(G11554,Mapping!$E$2:$F$246,2,0)</f>
        <v>S3</v>
      </c>
    </row>
    <row r="11555" spans="5:11" x14ac:dyDescent="0.25">
      <c r="E11555" s="5" t="s">
        <v>156</v>
      </c>
      <c r="F11555" s="5" t="s">
        <v>117</v>
      </c>
      <c r="G11555" s="2">
        <v>44451</v>
      </c>
      <c r="H11555" s="5">
        <v>0</v>
      </c>
      <c r="I11555" s="24">
        <f>VLOOKUP($E11555,Mapping!$A$2:$C$502,3,0)</f>
        <v>0</v>
      </c>
      <c r="J11555" s="24" t="str">
        <f>VLOOKUP($E11555,Mapping!$A$2:$C$502,2,0)</f>
        <v>Internal Event</v>
      </c>
      <c r="K11555" s="24" t="str">
        <f>VLOOKUP(G11555,Mapping!$E$2:$F$246,2,0)</f>
        <v>S3</v>
      </c>
    </row>
    <row r="11556" spans="5:11" x14ac:dyDescent="0.25">
      <c r="E11556" s="5" t="s">
        <v>233</v>
      </c>
      <c r="F11556" s="5" t="s">
        <v>117</v>
      </c>
      <c r="G11556" s="2">
        <v>44451</v>
      </c>
      <c r="H11556" s="5">
        <v>0</v>
      </c>
      <c r="I11556" s="24" t="str">
        <f>VLOOKUP($E11556,Mapping!$A$2:$C$502,3,0)</f>
        <v>S2</v>
      </c>
      <c r="J11556" s="24" t="str">
        <f>VLOOKUP($E11556,Mapping!$A$2:$C$502,2,0)</f>
        <v>Reddit</v>
      </c>
      <c r="K11556" s="24" t="str">
        <f>VLOOKUP(G11556,Mapping!$E$2:$F$246,2,0)</f>
        <v>S3</v>
      </c>
    </row>
    <row r="11557" spans="5:11" x14ac:dyDescent="0.25">
      <c r="E11557" s="5" t="s">
        <v>158</v>
      </c>
      <c r="F11557" s="5" t="s">
        <v>117</v>
      </c>
      <c r="G11557" s="2">
        <v>44451</v>
      </c>
      <c r="H11557" s="5">
        <v>0</v>
      </c>
      <c r="I11557" s="24">
        <f>VLOOKUP($E11557,Mapping!$A$2:$C$502,3,0)</f>
        <v>0</v>
      </c>
      <c r="J11557" s="24" t="str">
        <f>VLOOKUP($E11557,Mapping!$A$2:$C$502,2,0)</f>
        <v>Internal Event</v>
      </c>
      <c r="K11557" s="24" t="str">
        <f>VLOOKUP(G11557,Mapping!$E$2:$F$246,2,0)</f>
        <v>S3</v>
      </c>
    </row>
    <row r="11558" spans="5:11" x14ac:dyDescent="0.25">
      <c r="E11558" s="5" t="s">
        <v>159</v>
      </c>
      <c r="F11558" s="5" t="s">
        <v>117</v>
      </c>
      <c r="G11558" s="2">
        <v>44451</v>
      </c>
      <c r="H11558" s="5">
        <v>0</v>
      </c>
      <c r="I11558" s="24">
        <f>VLOOKUP($E11558,Mapping!$A$2:$C$502,3,0)</f>
        <v>0</v>
      </c>
      <c r="J11558" s="24" t="str">
        <f>VLOOKUP($E11558,Mapping!$A$2:$C$502,2,0)</f>
        <v>Event After Effect</v>
      </c>
      <c r="K11558" s="24" t="str">
        <f>VLOOKUP(G11558,Mapping!$E$2:$F$246,2,0)</f>
        <v>S3</v>
      </c>
    </row>
    <row r="11559" spans="5:11" x14ac:dyDescent="0.25">
      <c r="E11559" s="5" t="s">
        <v>160</v>
      </c>
      <c r="F11559" s="5" t="s">
        <v>117</v>
      </c>
      <c r="G11559" s="2">
        <v>44451</v>
      </c>
      <c r="H11559" s="5">
        <v>0</v>
      </c>
      <c r="I11559" s="24">
        <f>VLOOKUP($E11559,Mapping!$A$2:$C$502,3,0)</f>
        <v>0</v>
      </c>
      <c r="J11559" s="24" t="str">
        <f>VLOOKUP($E11559,Mapping!$A$2:$C$502,2,0)</f>
        <v>Event After Effect</v>
      </c>
      <c r="K11559" s="24" t="str">
        <f>VLOOKUP(G11559,Mapping!$E$2:$F$246,2,0)</f>
        <v>S3</v>
      </c>
    </row>
    <row r="11560" spans="5:11" x14ac:dyDescent="0.25">
      <c r="E11560" s="5" t="s">
        <v>161</v>
      </c>
      <c r="F11560" s="5" t="s">
        <v>117</v>
      </c>
      <c r="G11560" s="2">
        <v>44451</v>
      </c>
      <c r="H11560" s="5">
        <v>0</v>
      </c>
      <c r="I11560" s="24">
        <f>VLOOKUP($E11560,Mapping!$A$2:$C$502,3,0)</f>
        <v>0</v>
      </c>
      <c r="J11560" s="24" t="str">
        <f>VLOOKUP($E11560,Mapping!$A$2:$C$502,2,0)</f>
        <v>Internal Event</v>
      </c>
      <c r="K11560" s="24" t="str">
        <f>VLOOKUP(G11560,Mapping!$E$2:$F$246,2,0)</f>
        <v>S3</v>
      </c>
    </row>
    <row r="11561" spans="5:11" x14ac:dyDescent="0.25">
      <c r="E11561" s="5" t="s">
        <v>162</v>
      </c>
      <c r="F11561" s="5" t="s">
        <v>117</v>
      </c>
      <c r="G11561" s="2">
        <v>44451</v>
      </c>
      <c r="H11561" s="5">
        <v>0</v>
      </c>
      <c r="I11561" s="24">
        <f>VLOOKUP($E11561,Mapping!$A$2:$C$502,3,0)</f>
        <v>0</v>
      </c>
      <c r="J11561" s="24" t="str">
        <f>VLOOKUP($E11561,Mapping!$A$2:$C$502,2,0)</f>
        <v>Tuesday Effect</v>
      </c>
      <c r="K11561" s="24" t="str">
        <f>VLOOKUP(G11561,Mapping!$E$2:$F$246,2,0)</f>
        <v>S3</v>
      </c>
    </row>
    <row r="11562" spans="5:11" x14ac:dyDescent="0.25">
      <c r="E11562" s="5" t="s">
        <v>222</v>
      </c>
      <c r="F11562" s="5" t="s">
        <v>117</v>
      </c>
      <c r="G11562" s="2">
        <v>44451</v>
      </c>
      <c r="H11562" s="5">
        <v>0</v>
      </c>
      <c r="I11562" s="24" t="str">
        <f>VLOOKUP($E11562,Mapping!$A$2:$C$502,3,0)</f>
        <v>Pre</v>
      </c>
      <c r="J11562" s="24" t="str">
        <f>VLOOKUP($E11562,Mapping!$A$2:$C$502,2,0)</f>
        <v>Unity</v>
      </c>
      <c r="K11562" s="24" t="str">
        <f>VLOOKUP(G11562,Mapping!$E$2:$F$246,2,0)</f>
        <v>S3</v>
      </c>
    </row>
    <row r="11563" spans="5:11" x14ac:dyDescent="0.25">
      <c r="E11563" s="5" t="s">
        <v>234</v>
      </c>
      <c r="F11563" s="5" t="s">
        <v>117</v>
      </c>
      <c r="G11563" s="2">
        <v>44451</v>
      </c>
      <c r="H11563" s="5">
        <v>0</v>
      </c>
      <c r="I11563" s="24" t="str">
        <f>VLOOKUP($E11563,Mapping!$A$2:$C$502,3,0)</f>
        <v>S1</v>
      </c>
      <c r="J11563" s="24" t="str">
        <f>VLOOKUP($E11563,Mapping!$A$2:$C$502,2,0)</f>
        <v>Unity</v>
      </c>
      <c r="K11563" s="24" t="str">
        <f>VLOOKUP(G11563,Mapping!$E$2:$F$246,2,0)</f>
        <v>S3</v>
      </c>
    </row>
    <row r="11564" spans="5:11" x14ac:dyDescent="0.25">
      <c r="E11564" s="5" t="s">
        <v>235</v>
      </c>
      <c r="F11564" s="5" t="s">
        <v>117</v>
      </c>
      <c r="G11564" s="2">
        <v>44451</v>
      </c>
      <c r="H11564" s="5">
        <v>237.26758119286799</v>
      </c>
      <c r="I11564" s="24" t="str">
        <f>VLOOKUP($E11564,Mapping!$A$2:$C$502,3,0)</f>
        <v>S2</v>
      </c>
      <c r="J11564" s="24" t="str">
        <f>VLOOKUP($E11564,Mapping!$A$2:$C$502,2,0)</f>
        <v>Unity</v>
      </c>
      <c r="K11564" s="24" t="str">
        <f>VLOOKUP(G11564,Mapping!$E$2:$F$246,2,0)</f>
        <v>S3</v>
      </c>
    </row>
    <row r="11565" spans="5:11" x14ac:dyDescent="0.25">
      <c r="E11565" s="5" t="s">
        <v>247</v>
      </c>
      <c r="F11565" s="5" t="s">
        <v>117</v>
      </c>
      <c r="G11565" s="2">
        <v>44451</v>
      </c>
      <c r="H11565" s="5">
        <v>1040.30220954888</v>
      </c>
      <c r="I11565" s="24" t="str">
        <f>VLOOKUP($E11565,Mapping!$A$2:$C$502,3,0)</f>
        <v>S3</v>
      </c>
      <c r="J11565" s="24" t="str">
        <f>VLOOKUP($E11565,Mapping!$A$2:$C$502,2,0)</f>
        <v>Unity</v>
      </c>
      <c r="K11565" s="24" t="str">
        <f>VLOOKUP(G11565,Mapping!$E$2:$F$246,2,0)</f>
        <v>S3</v>
      </c>
    </row>
    <row r="11566" spans="5:11" x14ac:dyDescent="0.25">
      <c r="E11566" s="5" t="s">
        <v>200</v>
      </c>
      <c r="F11566" s="5" t="s">
        <v>117</v>
      </c>
      <c r="G11566" s="2">
        <v>44452</v>
      </c>
      <c r="H11566" s="5">
        <v>68.298214469806695</v>
      </c>
      <c r="I11566" s="24">
        <f>VLOOKUP($E11566,Mapping!$A$2:$C$502,3,0)</f>
        <v>0</v>
      </c>
      <c r="J11566" s="24" t="str">
        <f>VLOOKUP($E11566,Mapping!$A$2:$C$502,2,0)</f>
        <v>Apple Search</v>
      </c>
      <c r="K11566" s="24" t="str">
        <f>VLOOKUP(G11566,Mapping!$E$2:$F$246,2,0)</f>
        <v>S3</v>
      </c>
    </row>
    <row r="11567" spans="5:11" x14ac:dyDescent="0.25">
      <c r="E11567" s="5" t="s">
        <v>227</v>
      </c>
      <c r="F11567" s="5" t="s">
        <v>117</v>
      </c>
      <c r="G11567" s="2">
        <v>44452</v>
      </c>
      <c r="H11567" s="5">
        <v>11742.198764729401</v>
      </c>
      <c r="I11567" s="24">
        <f>VLOOKUP($E11567,Mapping!$A$2:$C$502,3,0)</f>
        <v>0</v>
      </c>
      <c r="J11567" s="24" t="str">
        <f>VLOOKUP($E11567,Mapping!$A$2:$C$502,2,0)</f>
        <v>Applovin Rewarded</v>
      </c>
      <c r="K11567" s="24" t="str">
        <f>VLOOKUP(G11567,Mapping!$E$2:$F$246,2,0)</f>
        <v>S3</v>
      </c>
    </row>
    <row r="11568" spans="5:11" x14ac:dyDescent="0.25">
      <c r="E11568" s="5" t="s">
        <v>201</v>
      </c>
      <c r="F11568" s="5" t="s">
        <v>117</v>
      </c>
      <c r="G11568" s="2">
        <v>44452</v>
      </c>
      <c r="H11568" s="5">
        <v>3034.2932141005399</v>
      </c>
      <c r="I11568" s="24">
        <f>VLOOKUP($E11568,Mapping!$A$2:$C$502,3,0)</f>
        <v>0</v>
      </c>
      <c r="J11568" s="24" t="str">
        <f>VLOOKUP($E11568,Mapping!$A$2:$C$502,2,0)</f>
        <v>Applovin Video</v>
      </c>
      <c r="K11568" s="24" t="str">
        <f>VLOOKUP(G11568,Mapping!$E$2:$F$246,2,0)</f>
        <v>S3</v>
      </c>
    </row>
    <row r="11569" spans="5:11" x14ac:dyDescent="0.25">
      <c r="E11569" s="5" t="s">
        <v>143</v>
      </c>
      <c r="F11569" s="5" t="s">
        <v>117</v>
      </c>
      <c r="G11569" s="2">
        <v>44452</v>
      </c>
      <c r="H11569" s="5">
        <v>0</v>
      </c>
      <c r="I11569" s="24">
        <f>VLOOKUP($E11569,Mapping!$A$2:$C$502,3,0)</f>
        <v>0</v>
      </c>
      <c r="J11569" s="24" t="str">
        <f>VLOOKUP($E11569,Mapping!$A$2:$C$502,2,0)</f>
        <v>Bug Fix</v>
      </c>
      <c r="K11569" s="24" t="str">
        <f>VLOOKUP(G11569,Mapping!$E$2:$F$246,2,0)</f>
        <v>S3</v>
      </c>
    </row>
    <row r="11570" spans="5:11" x14ac:dyDescent="0.25">
      <c r="E11570" s="5" t="s">
        <v>144</v>
      </c>
      <c r="F11570" s="5" t="s">
        <v>117</v>
      </c>
      <c r="G11570" s="2">
        <v>44452</v>
      </c>
      <c r="H11570" s="5">
        <v>0</v>
      </c>
      <c r="I11570" s="24">
        <f>VLOOKUP($E11570,Mapping!$A$2:$C$502,3,0)</f>
        <v>0</v>
      </c>
      <c r="J11570" s="24" t="str">
        <f>VLOOKUP($E11570,Mapping!$A$2:$C$502,2,0)</f>
        <v>Bug Fix</v>
      </c>
      <c r="K11570" s="24" t="str">
        <f>VLOOKUP(G11570,Mapping!$E$2:$F$246,2,0)</f>
        <v>S3</v>
      </c>
    </row>
    <row r="11571" spans="5:11" x14ac:dyDescent="0.25">
      <c r="E11571" s="5" t="s">
        <v>226</v>
      </c>
      <c r="F11571" s="5" t="s">
        <v>117</v>
      </c>
      <c r="G11571" s="2">
        <v>44452</v>
      </c>
      <c r="H11571" s="5">
        <v>0</v>
      </c>
      <c r="I11571" s="24">
        <f>VLOOKUP($E11571,Mapping!$A$2:$C$502,3,0)</f>
        <v>0</v>
      </c>
      <c r="J11571" s="24" t="str">
        <f>VLOOKUP($E11571,Mapping!$A$2:$C$502,2,0)</f>
        <v>Bug Fix</v>
      </c>
      <c r="K11571" s="24" t="str">
        <f>VLOOKUP(G11571,Mapping!$E$2:$F$246,2,0)</f>
        <v>S3</v>
      </c>
    </row>
    <row r="11572" spans="5:11" x14ac:dyDescent="0.25">
      <c r="E11572" s="5" t="s">
        <v>146</v>
      </c>
      <c r="F11572" s="5" t="s">
        <v>117</v>
      </c>
      <c r="G11572" s="2">
        <v>44452</v>
      </c>
      <c r="H11572" s="5">
        <v>0</v>
      </c>
      <c r="I11572" s="24">
        <f>VLOOKUP($E11572,Mapping!$A$2:$C$502,3,0)</f>
        <v>0</v>
      </c>
      <c r="J11572" s="24" t="str">
        <f>VLOOKUP($E11572,Mapping!$A$2:$C$502,2,0)</f>
        <v>Event After Effect</v>
      </c>
      <c r="K11572" s="24" t="str">
        <f>VLOOKUP(G11572,Mapping!$E$2:$F$246,2,0)</f>
        <v>S3</v>
      </c>
    </row>
    <row r="11573" spans="5:11" x14ac:dyDescent="0.25">
      <c r="E11573" s="5" t="s">
        <v>228</v>
      </c>
      <c r="F11573" s="5" t="s">
        <v>117</v>
      </c>
      <c r="G11573" s="2">
        <v>44452</v>
      </c>
      <c r="H11573" s="5">
        <v>4.9685211169702796</v>
      </c>
      <c r="I11573" s="24">
        <f>VLOOKUP($E11573,Mapping!$A$2:$C$502,3,0)</f>
        <v>0</v>
      </c>
      <c r="J11573" s="24" t="str">
        <f>VLOOKUP($E11573,Mapping!$A$2:$C$502,2,0)</f>
        <v>Bytedance Global</v>
      </c>
      <c r="K11573" s="24" t="str">
        <f>VLOOKUP(G11573,Mapping!$E$2:$F$246,2,0)</f>
        <v>S3</v>
      </c>
    </row>
    <row r="11574" spans="5:11" x14ac:dyDescent="0.25">
      <c r="E11574" s="5" t="s">
        <v>180</v>
      </c>
      <c r="F11574" s="5" t="s">
        <v>117</v>
      </c>
      <c r="G11574" s="2">
        <v>44452</v>
      </c>
      <c r="H11574" s="5">
        <v>-8630.0671741187307</v>
      </c>
      <c r="I11574" s="24">
        <f>VLOOKUP($E11574,Mapping!$A$2:$C$502,3,0)</f>
        <v>0</v>
      </c>
      <c r="J11574" s="24" t="str">
        <f>VLOOKUP($E11574,Mapping!$A$2:$C$502,2,0)</f>
        <v>Lords Mobile</v>
      </c>
      <c r="K11574" s="24" t="str">
        <f>VLOOKUP(G11574,Mapping!$E$2:$F$246,2,0)</f>
        <v>S3</v>
      </c>
    </row>
    <row r="11575" spans="5:11" x14ac:dyDescent="0.25">
      <c r="E11575" s="5" t="s">
        <v>181</v>
      </c>
      <c r="F11575" s="5" t="s">
        <v>117</v>
      </c>
      <c r="G11575" s="2">
        <v>44452</v>
      </c>
      <c r="H11575" s="5">
        <v>-2758.1128209608601</v>
      </c>
      <c r="I11575" s="24">
        <f>VLOOKUP($E11575,Mapping!$A$2:$C$502,3,0)</f>
        <v>0</v>
      </c>
      <c r="J11575" s="24" t="str">
        <f>VLOOKUP($E11575,Mapping!$A$2:$C$502,2,0)</f>
        <v>Rise of Kingdom</v>
      </c>
      <c r="K11575" s="24" t="str">
        <f>VLOOKUP(G11575,Mapping!$E$2:$F$246,2,0)</f>
        <v>S3</v>
      </c>
    </row>
    <row r="11576" spans="5:11" x14ac:dyDescent="0.25">
      <c r="E11576" s="5" t="s">
        <v>182</v>
      </c>
      <c r="F11576" s="5" t="s">
        <v>117</v>
      </c>
      <c r="G11576" s="2">
        <v>44452</v>
      </c>
      <c r="H11576" s="5">
        <v>-3929.19370084396</v>
      </c>
      <c r="I11576" s="24">
        <f>VLOOKUP($E11576,Mapping!$A$2:$C$502,3,0)</f>
        <v>0</v>
      </c>
      <c r="J11576" s="24" t="str">
        <f>VLOOKUP($E11576,Mapping!$A$2:$C$502,2,0)</f>
        <v>West Game</v>
      </c>
      <c r="K11576" s="24" t="str">
        <f>VLOOKUP(G11576,Mapping!$E$2:$F$246,2,0)</f>
        <v>S3</v>
      </c>
    </row>
    <row r="11577" spans="5:11" x14ac:dyDescent="0.25">
      <c r="E11577" s="5" t="s">
        <v>148</v>
      </c>
      <c r="F11577" s="5" t="s">
        <v>117</v>
      </c>
      <c r="G11577" s="2">
        <v>44452</v>
      </c>
      <c r="H11577" s="5">
        <v>-46625.467140574998</v>
      </c>
      <c r="I11577" s="24">
        <f>VLOOKUP($E11577,Mapping!$A$2:$C$502,3,0)</f>
        <v>0</v>
      </c>
      <c r="J11577" s="24" t="str">
        <f>VLOOKUP($E11577,Mapping!$A$2:$C$502,2,0)</f>
        <v>Event After Effect</v>
      </c>
      <c r="K11577" s="24" t="str">
        <f>VLOOKUP(G11577,Mapping!$E$2:$F$246,2,0)</f>
        <v>S3</v>
      </c>
    </row>
    <row r="11578" spans="5:11" x14ac:dyDescent="0.25">
      <c r="E11578" s="5" t="s">
        <v>202</v>
      </c>
      <c r="F11578" s="5" t="s">
        <v>117</v>
      </c>
      <c r="G11578" s="2">
        <v>44452</v>
      </c>
      <c r="H11578" s="5">
        <v>0</v>
      </c>
      <c r="I11578" s="24" t="str">
        <f>VLOOKUP($E11578,Mapping!$A$2:$C$502,3,0)</f>
        <v>S1</v>
      </c>
      <c r="J11578" s="24" t="str">
        <f>VLOOKUP($E11578,Mapping!$A$2:$C$502,2,0)</f>
        <v>Facebook AEO AAA</v>
      </c>
      <c r="K11578" s="24" t="str">
        <f>VLOOKUP(G11578,Mapping!$E$2:$F$246,2,0)</f>
        <v>S3</v>
      </c>
    </row>
    <row r="11579" spans="5:11" x14ac:dyDescent="0.25">
      <c r="E11579" s="5" t="s">
        <v>203</v>
      </c>
      <c r="F11579" s="5" t="s">
        <v>117</v>
      </c>
      <c r="G11579" s="2">
        <v>44452</v>
      </c>
      <c r="H11579" s="5">
        <v>1.6075208453348999</v>
      </c>
      <c r="I11579" s="24" t="str">
        <f>VLOOKUP($E11579,Mapping!$A$2:$C$502,3,0)</f>
        <v>S2</v>
      </c>
      <c r="J11579" s="24" t="str">
        <f>VLOOKUP($E11579,Mapping!$A$2:$C$502,2,0)</f>
        <v>Facebook AEO AAA</v>
      </c>
      <c r="K11579" s="24" t="str">
        <f>VLOOKUP(G11579,Mapping!$E$2:$F$246,2,0)</f>
        <v>S3</v>
      </c>
    </row>
    <row r="11580" spans="5:11" x14ac:dyDescent="0.25">
      <c r="E11580" s="5" t="s">
        <v>243</v>
      </c>
      <c r="F11580" s="5" t="s">
        <v>117</v>
      </c>
      <c r="G11580" s="2">
        <v>44452</v>
      </c>
      <c r="H11580" s="5">
        <v>1391.8473999978701</v>
      </c>
      <c r="I11580" s="24" t="str">
        <f>VLOOKUP($E11580,Mapping!$A$2:$C$502,3,0)</f>
        <v>S3</v>
      </c>
      <c r="J11580" s="24" t="str">
        <f>VLOOKUP($E11580,Mapping!$A$2:$C$502,2,0)</f>
        <v>Facebook AEO AAA</v>
      </c>
      <c r="K11580" s="24" t="str">
        <f>VLOOKUP(G11580,Mapping!$E$2:$F$246,2,0)</f>
        <v>S3</v>
      </c>
    </row>
    <row r="11581" spans="5:11" x14ac:dyDescent="0.25">
      <c r="E11581" s="5" t="s">
        <v>204</v>
      </c>
      <c r="F11581" s="5" t="s">
        <v>117</v>
      </c>
      <c r="G11581" s="2">
        <v>44452</v>
      </c>
      <c r="H11581" s="5">
        <v>0</v>
      </c>
      <c r="I11581" s="24" t="str">
        <f>VLOOKUP($E11581,Mapping!$A$2:$C$502,3,0)</f>
        <v>Pre</v>
      </c>
      <c r="J11581" s="24" t="str">
        <f>VLOOKUP($E11581,Mapping!$A$2:$C$502,2,0)</f>
        <v>Facebook AEO AAA</v>
      </c>
      <c r="K11581" s="24" t="str">
        <f>VLOOKUP(G11581,Mapping!$E$2:$F$246,2,0)</f>
        <v>S3</v>
      </c>
    </row>
    <row r="11582" spans="5:11" x14ac:dyDescent="0.25">
      <c r="E11582" s="5" t="s">
        <v>205</v>
      </c>
      <c r="F11582" s="5" t="s">
        <v>117</v>
      </c>
      <c r="G11582" s="2">
        <v>44452</v>
      </c>
      <c r="H11582" s="5">
        <v>0</v>
      </c>
      <c r="I11582" s="24" t="str">
        <f>VLOOKUP($E11582,Mapping!$A$2:$C$502,3,0)</f>
        <v>S1</v>
      </c>
      <c r="J11582" s="24" t="str">
        <f>VLOOKUP($E11582,Mapping!$A$2:$C$502,2,0)</f>
        <v>Facebook AEO BAU</v>
      </c>
      <c r="K11582" s="24" t="str">
        <f>VLOOKUP(G11582,Mapping!$E$2:$F$246,2,0)</f>
        <v>S3</v>
      </c>
    </row>
    <row r="11583" spans="5:11" x14ac:dyDescent="0.25">
      <c r="E11583" s="5" t="s">
        <v>206</v>
      </c>
      <c r="F11583" s="5" t="s">
        <v>117</v>
      </c>
      <c r="G11583" s="2">
        <v>44452</v>
      </c>
      <c r="H11583" s="5">
        <v>0</v>
      </c>
      <c r="I11583" s="24" t="str">
        <f>VLOOKUP($E11583,Mapping!$A$2:$C$502,3,0)</f>
        <v>S2</v>
      </c>
      <c r="J11583" s="24" t="str">
        <f>VLOOKUP($E11583,Mapping!$A$2:$C$502,2,0)</f>
        <v>Facebook AEO BAU</v>
      </c>
      <c r="K11583" s="24" t="str">
        <f>VLOOKUP(G11583,Mapping!$E$2:$F$246,2,0)</f>
        <v>S3</v>
      </c>
    </row>
    <row r="11584" spans="5:11" x14ac:dyDescent="0.25">
      <c r="E11584" s="5" t="s">
        <v>244</v>
      </c>
      <c r="F11584" s="5" t="s">
        <v>117</v>
      </c>
      <c r="G11584" s="2">
        <v>44452</v>
      </c>
      <c r="H11584" s="5">
        <v>1541.29969259225</v>
      </c>
      <c r="I11584" s="24" t="str">
        <f>VLOOKUP($E11584,Mapping!$A$2:$C$502,3,0)</f>
        <v>S3</v>
      </c>
      <c r="J11584" s="24" t="str">
        <f>VLOOKUP($E11584,Mapping!$A$2:$C$502,2,0)</f>
        <v>Facebook AEO BAU</v>
      </c>
      <c r="K11584" s="24" t="str">
        <f>VLOOKUP(G11584,Mapping!$E$2:$F$246,2,0)</f>
        <v>S3</v>
      </c>
    </row>
    <row r="11585" spans="5:11" x14ac:dyDescent="0.25">
      <c r="E11585" s="5" t="s">
        <v>207</v>
      </c>
      <c r="F11585" s="5" t="s">
        <v>117</v>
      </c>
      <c r="G11585" s="2">
        <v>44452</v>
      </c>
      <c r="H11585" s="5">
        <v>0</v>
      </c>
      <c r="I11585" s="24" t="str">
        <f>VLOOKUP($E11585,Mapping!$A$2:$C$502,3,0)</f>
        <v>Pre</v>
      </c>
      <c r="J11585" s="24" t="str">
        <f>VLOOKUP($E11585,Mapping!$A$2:$C$502,2,0)</f>
        <v>Facebook AEO BAU</v>
      </c>
      <c r="K11585" s="24" t="str">
        <f>VLOOKUP(G11585,Mapping!$E$2:$F$246,2,0)</f>
        <v>S3</v>
      </c>
    </row>
    <row r="11586" spans="5:11" x14ac:dyDescent="0.25">
      <c r="E11586" s="5" t="s">
        <v>208</v>
      </c>
      <c r="F11586" s="5" t="s">
        <v>117</v>
      </c>
      <c r="G11586" s="2">
        <v>44452</v>
      </c>
      <c r="H11586" s="5">
        <v>0</v>
      </c>
      <c r="I11586" s="24" t="str">
        <f>VLOOKUP($E11586,Mapping!$A$2:$C$502,3,0)</f>
        <v>Pre</v>
      </c>
      <c r="J11586" s="24" t="str">
        <f>VLOOKUP($E11586,Mapping!$A$2:$C$502,2,0)</f>
        <v>Facebook VO AAA</v>
      </c>
      <c r="K11586" s="24" t="str">
        <f>VLOOKUP(G11586,Mapping!$E$2:$F$246,2,0)</f>
        <v>S3</v>
      </c>
    </row>
    <row r="11587" spans="5:11" x14ac:dyDescent="0.25">
      <c r="E11587" s="5" t="s">
        <v>209</v>
      </c>
      <c r="F11587" s="5" t="s">
        <v>117</v>
      </c>
      <c r="G11587" s="2">
        <v>44452</v>
      </c>
      <c r="H11587" s="5">
        <v>0</v>
      </c>
      <c r="I11587" s="24" t="str">
        <f>VLOOKUP($E11587,Mapping!$A$2:$C$502,3,0)</f>
        <v>S1</v>
      </c>
      <c r="J11587" s="24" t="str">
        <f>VLOOKUP($E11587,Mapping!$A$2:$C$502,2,0)</f>
        <v>Facebook VO AAA</v>
      </c>
      <c r="K11587" s="24" t="str">
        <f>VLOOKUP(G11587,Mapping!$E$2:$F$246,2,0)</f>
        <v>S3</v>
      </c>
    </row>
    <row r="11588" spans="5:11" x14ac:dyDescent="0.25">
      <c r="E11588" s="5" t="s">
        <v>210</v>
      </c>
      <c r="F11588" s="5" t="s">
        <v>117</v>
      </c>
      <c r="G11588" s="2">
        <v>44452</v>
      </c>
      <c r="H11588" s="5">
        <v>0</v>
      </c>
      <c r="I11588" s="24" t="str">
        <f>VLOOKUP($E11588,Mapping!$A$2:$C$502,3,0)</f>
        <v>S2</v>
      </c>
      <c r="J11588" s="24" t="str">
        <f>VLOOKUP($E11588,Mapping!$A$2:$C$502,2,0)</f>
        <v>Facebook VO AAA</v>
      </c>
      <c r="K11588" s="24" t="str">
        <f>VLOOKUP(G11588,Mapping!$E$2:$F$246,2,0)</f>
        <v>S3</v>
      </c>
    </row>
    <row r="11589" spans="5:11" x14ac:dyDescent="0.25">
      <c r="E11589" s="5" t="s">
        <v>245</v>
      </c>
      <c r="F11589" s="5" t="s">
        <v>117</v>
      </c>
      <c r="G11589" s="2">
        <v>44452</v>
      </c>
      <c r="H11589" s="5">
        <v>1451.4126698493601</v>
      </c>
      <c r="I11589" s="24" t="str">
        <f>VLOOKUP($E11589,Mapping!$A$2:$C$502,3,0)</f>
        <v>S3</v>
      </c>
      <c r="J11589" s="24" t="str">
        <f>VLOOKUP($E11589,Mapping!$A$2:$C$502,2,0)</f>
        <v>Facebook VO AAA</v>
      </c>
      <c r="K11589" s="24" t="str">
        <f>VLOOKUP(G11589,Mapping!$E$2:$F$246,2,0)</f>
        <v>S3</v>
      </c>
    </row>
    <row r="11590" spans="5:11" x14ac:dyDescent="0.25">
      <c r="E11590" s="5" t="s">
        <v>211</v>
      </c>
      <c r="F11590" s="5" t="s">
        <v>117</v>
      </c>
      <c r="G11590" s="2">
        <v>44452</v>
      </c>
      <c r="H11590" s="5">
        <v>0</v>
      </c>
      <c r="I11590" s="24" t="str">
        <f>VLOOKUP($E11590,Mapping!$A$2:$C$502,3,0)</f>
        <v>Pre</v>
      </c>
      <c r="J11590" s="24" t="str">
        <f>VLOOKUP($E11590,Mapping!$A$2:$C$502,2,0)</f>
        <v>Facebook VO BAU</v>
      </c>
      <c r="K11590" s="24" t="str">
        <f>VLOOKUP(G11590,Mapping!$E$2:$F$246,2,0)</f>
        <v>S3</v>
      </c>
    </row>
    <row r="11591" spans="5:11" x14ac:dyDescent="0.25">
      <c r="E11591" s="5" t="s">
        <v>212</v>
      </c>
      <c r="F11591" s="5" t="s">
        <v>117</v>
      </c>
      <c r="G11591" s="2">
        <v>44452</v>
      </c>
      <c r="H11591" s="5">
        <v>0</v>
      </c>
      <c r="I11591" s="24" t="str">
        <f>VLOOKUP($E11591,Mapping!$A$2:$C$502,3,0)</f>
        <v>S1</v>
      </c>
      <c r="J11591" s="24" t="str">
        <f>VLOOKUP($E11591,Mapping!$A$2:$C$502,2,0)</f>
        <v>Facebook VO BAU</v>
      </c>
      <c r="K11591" s="24" t="str">
        <f>VLOOKUP(G11591,Mapping!$E$2:$F$246,2,0)</f>
        <v>S3</v>
      </c>
    </row>
    <row r="11592" spans="5:11" x14ac:dyDescent="0.25">
      <c r="E11592" s="5" t="s">
        <v>213</v>
      </c>
      <c r="F11592" s="5" t="s">
        <v>117</v>
      </c>
      <c r="G11592" s="2">
        <v>44452</v>
      </c>
      <c r="H11592" s="5">
        <v>0.106782063710609</v>
      </c>
      <c r="I11592" s="24" t="str">
        <f>VLOOKUP($E11592,Mapping!$A$2:$C$502,3,0)</f>
        <v>S2</v>
      </c>
      <c r="J11592" s="24" t="str">
        <f>VLOOKUP($E11592,Mapping!$A$2:$C$502,2,0)</f>
        <v>Facebook VO BAU</v>
      </c>
      <c r="K11592" s="24" t="str">
        <f>VLOOKUP(G11592,Mapping!$E$2:$F$246,2,0)</f>
        <v>S3</v>
      </c>
    </row>
    <row r="11593" spans="5:11" x14ac:dyDescent="0.25">
      <c r="E11593" s="5" t="s">
        <v>246</v>
      </c>
      <c r="F11593" s="5" t="s">
        <v>117</v>
      </c>
      <c r="G11593" s="2">
        <v>44452</v>
      </c>
      <c r="H11593" s="5">
        <v>1325.4392564551599</v>
      </c>
      <c r="I11593" s="24" t="str">
        <f>VLOOKUP($E11593,Mapping!$A$2:$C$502,3,0)</f>
        <v>S3</v>
      </c>
      <c r="J11593" s="24" t="str">
        <f>VLOOKUP($E11593,Mapping!$A$2:$C$502,2,0)</f>
        <v>Facebook VO BAU</v>
      </c>
      <c r="K11593" s="24" t="str">
        <f>VLOOKUP(G11593,Mapping!$E$2:$F$246,2,0)</f>
        <v>S3</v>
      </c>
    </row>
    <row r="11594" spans="5:11" x14ac:dyDescent="0.25">
      <c r="E11594" s="5" t="s">
        <v>214</v>
      </c>
      <c r="F11594" s="5" t="s">
        <v>117</v>
      </c>
      <c r="G11594" s="2">
        <v>44452</v>
      </c>
      <c r="H11594" s="5">
        <v>0</v>
      </c>
      <c r="I11594" s="24" t="str">
        <f>VLOOKUP($E11594,Mapping!$A$2:$C$502,3,0)</f>
        <v>Pre</v>
      </c>
      <c r="J11594" s="24" t="str">
        <f>VLOOKUP($E11594,Mapping!$A$2:$C$502,2,0)</f>
        <v>Facebook VO Dynamic</v>
      </c>
      <c r="K11594" s="24" t="str">
        <f>VLOOKUP(G11594,Mapping!$E$2:$F$246,2,0)</f>
        <v>S3</v>
      </c>
    </row>
    <row r="11595" spans="5:11" x14ac:dyDescent="0.25">
      <c r="E11595" s="5" t="s">
        <v>215</v>
      </c>
      <c r="F11595" s="5" t="s">
        <v>117</v>
      </c>
      <c r="G11595" s="2">
        <v>44452</v>
      </c>
      <c r="H11595" s="5">
        <v>0</v>
      </c>
      <c r="I11595" s="24" t="str">
        <f>VLOOKUP($E11595,Mapping!$A$2:$C$502,3,0)</f>
        <v>S1</v>
      </c>
      <c r="J11595" s="24" t="str">
        <f>VLOOKUP($E11595,Mapping!$A$2:$C$502,2,0)</f>
        <v>Facebook VO Dynamic</v>
      </c>
      <c r="K11595" s="24" t="str">
        <f>VLOOKUP(G11595,Mapping!$E$2:$F$246,2,0)</f>
        <v>S3</v>
      </c>
    </row>
    <row r="11596" spans="5:11" x14ac:dyDescent="0.25">
      <c r="E11596" s="5" t="s">
        <v>216</v>
      </c>
      <c r="F11596" s="5" t="s">
        <v>117</v>
      </c>
      <c r="G11596" s="2">
        <v>44452</v>
      </c>
      <c r="H11596" s="5">
        <v>0</v>
      </c>
      <c r="I11596" s="24" t="str">
        <f>VLOOKUP($E11596,Mapping!$A$2:$C$502,3,0)</f>
        <v>Pre</v>
      </c>
      <c r="J11596" s="24" t="str">
        <f>VLOOKUP($E11596,Mapping!$A$2:$C$502,2,0)</f>
        <v>Google Display</v>
      </c>
      <c r="K11596" s="24" t="str">
        <f>VLOOKUP(G11596,Mapping!$E$2:$F$246,2,0)</f>
        <v>S3</v>
      </c>
    </row>
    <row r="11597" spans="5:11" x14ac:dyDescent="0.25">
      <c r="E11597" s="5" t="s">
        <v>217</v>
      </c>
      <c r="F11597" s="5" t="s">
        <v>117</v>
      </c>
      <c r="G11597" s="2">
        <v>44452</v>
      </c>
      <c r="H11597" s="5">
        <v>3597.7966284691502</v>
      </c>
      <c r="I11597" s="24">
        <f>VLOOKUP($E11597,Mapping!$A$2:$C$502,3,0)</f>
        <v>0</v>
      </c>
      <c r="J11597" s="24" t="str">
        <f>VLOOKUP($E11597,Mapping!$A$2:$C$502,2,0)</f>
        <v>Google Display</v>
      </c>
      <c r="K11597" s="24" t="str">
        <f>VLOOKUP(G11597,Mapping!$E$2:$F$246,2,0)</f>
        <v>S3</v>
      </c>
    </row>
    <row r="11598" spans="5:11" x14ac:dyDescent="0.25">
      <c r="E11598" s="5" t="s">
        <v>229</v>
      </c>
      <c r="F11598" s="5" t="s">
        <v>117</v>
      </c>
      <c r="G11598" s="2">
        <v>44452</v>
      </c>
      <c r="H11598" s="5">
        <v>0</v>
      </c>
      <c r="I11598" s="24">
        <f>VLOOKUP($E11598,Mapping!$A$2:$C$502,3,0)</f>
        <v>0</v>
      </c>
      <c r="J11598" s="24" t="str">
        <f>VLOOKUP($E11598,Mapping!$A$2:$C$502,2,0)</f>
        <v>Google Display</v>
      </c>
      <c r="K11598" s="24" t="str">
        <f>VLOOKUP(G11598,Mapping!$E$2:$F$246,2,0)</f>
        <v>S3</v>
      </c>
    </row>
    <row r="11599" spans="5:11" x14ac:dyDescent="0.25">
      <c r="E11599" s="5" t="s">
        <v>218</v>
      </c>
      <c r="F11599" s="5" t="s">
        <v>117</v>
      </c>
      <c r="G11599" s="2">
        <v>44452</v>
      </c>
      <c r="H11599" s="5">
        <v>0</v>
      </c>
      <c r="I11599" s="24">
        <f>VLOOKUP($E11599,Mapping!$A$2:$C$502,3,0)</f>
        <v>0</v>
      </c>
      <c r="J11599" s="24" t="str">
        <f>VLOOKUP($E11599,Mapping!$A$2:$C$502,2,0)</f>
        <v>Google Display</v>
      </c>
      <c r="K11599" s="24" t="str">
        <f>VLOOKUP(G11599,Mapping!$E$2:$F$246,2,0)</f>
        <v>S3</v>
      </c>
    </row>
    <row r="11600" spans="5:11" x14ac:dyDescent="0.25">
      <c r="E11600" s="5" t="s">
        <v>230</v>
      </c>
      <c r="F11600" s="5" t="s">
        <v>117</v>
      </c>
      <c r="G11600" s="2">
        <v>44452</v>
      </c>
      <c r="H11600" s="5">
        <v>0</v>
      </c>
      <c r="I11600" s="24" t="str">
        <f>VLOOKUP($E11600,Mapping!$A$2:$C$502,3,0)</f>
        <v>S1</v>
      </c>
      <c r="J11600" s="24" t="str">
        <f>VLOOKUP($E11600,Mapping!$A$2:$C$502,2,0)</f>
        <v>Google Display</v>
      </c>
      <c r="K11600" s="24" t="str">
        <f>VLOOKUP(G11600,Mapping!$E$2:$F$246,2,0)</f>
        <v>S3</v>
      </c>
    </row>
    <row r="11601" spans="5:11" x14ac:dyDescent="0.25">
      <c r="E11601" s="5" t="s">
        <v>219</v>
      </c>
      <c r="F11601" s="5" t="s">
        <v>117</v>
      </c>
      <c r="G11601" s="2">
        <v>44452</v>
      </c>
      <c r="H11601" s="5">
        <v>0</v>
      </c>
      <c r="I11601" s="24" t="str">
        <f>VLOOKUP($E11601,Mapping!$A$2:$C$502,3,0)</f>
        <v>Pre</v>
      </c>
      <c r="J11601" s="24" t="str">
        <f>VLOOKUP($E11601,Mapping!$A$2:$C$502,2,0)</f>
        <v>Google Youtube</v>
      </c>
      <c r="K11601" s="24" t="str">
        <f>VLOOKUP(G11601,Mapping!$E$2:$F$246,2,0)</f>
        <v>S3</v>
      </c>
    </row>
    <row r="11602" spans="5:11" x14ac:dyDescent="0.25">
      <c r="E11602" s="5" t="s">
        <v>220</v>
      </c>
      <c r="F11602" s="5" t="s">
        <v>117</v>
      </c>
      <c r="G11602" s="2">
        <v>44452</v>
      </c>
      <c r="H11602" s="5">
        <v>571.01333451824496</v>
      </c>
      <c r="I11602" s="24">
        <f>VLOOKUP($E11602,Mapping!$A$2:$C$502,3,0)</f>
        <v>0</v>
      </c>
      <c r="J11602" s="24" t="str">
        <f>VLOOKUP($E11602,Mapping!$A$2:$C$502,2,0)</f>
        <v>Google Youtube</v>
      </c>
      <c r="K11602" s="24" t="str">
        <f>VLOOKUP(G11602,Mapping!$E$2:$F$246,2,0)</f>
        <v>S3</v>
      </c>
    </row>
    <row r="11603" spans="5:11" x14ac:dyDescent="0.25">
      <c r="E11603" s="5" t="s">
        <v>231</v>
      </c>
      <c r="F11603" s="5" t="s">
        <v>117</v>
      </c>
      <c r="G11603" s="2">
        <v>44452</v>
      </c>
      <c r="H11603" s="5">
        <v>0</v>
      </c>
      <c r="I11603" s="24">
        <f>VLOOKUP($E11603,Mapping!$A$2:$C$502,3,0)</f>
        <v>0</v>
      </c>
      <c r="J11603" s="24" t="str">
        <f>VLOOKUP($E11603,Mapping!$A$2:$C$502,2,0)</f>
        <v>Google Youtube</v>
      </c>
      <c r="K11603" s="24" t="str">
        <f>VLOOKUP(G11603,Mapping!$E$2:$F$246,2,0)</f>
        <v>S3</v>
      </c>
    </row>
    <row r="11604" spans="5:11" x14ac:dyDescent="0.25">
      <c r="E11604" s="5" t="s">
        <v>221</v>
      </c>
      <c r="F11604" s="5" t="s">
        <v>117</v>
      </c>
      <c r="G11604" s="2">
        <v>44452</v>
      </c>
      <c r="H11604" s="5">
        <v>0</v>
      </c>
      <c r="I11604" s="24">
        <f>VLOOKUP($E11604,Mapping!$A$2:$C$502,3,0)</f>
        <v>0</v>
      </c>
      <c r="J11604" s="24" t="str">
        <f>VLOOKUP($E11604,Mapping!$A$2:$C$502,2,0)</f>
        <v>Google Youtube</v>
      </c>
      <c r="K11604" s="24" t="str">
        <f>VLOOKUP(G11604,Mapping!$E$2:$F$246,2,0)</f>
        <v>S3</v>
      </c>
    </row>
    <row r="11605" spans="5:11" x14ac:dyDescent="0.25">
      <c r="E11605" s="5" t="s">
        <v>232</v>
      </c>
      <c r="F11605" s="5" t="s">
        <v>117</v>
      </c>
      <c r="G11605" s="2">
        <v>44452</v>
      </c>
      <c r="H11605" s="5">
        <v>0</v>
      </c>
      <c r="I11605" s="24" t="str">
        <f>VLOOKUP($E11605,Mapping!$A$2:$C$502,3,0)</f>
        <v>S1</v>
      </c>
      <c r="J11605" s="24" t="str">
        <f>VLOOKUP($E11605,Mapping!$A$2:$C$502,2,0)</f>
        <v>Google Youtube</v>
      </c>
      <c r="K11605" s="24" t="str">
        <f>VLOOKUP(G11605,Mapping!$E$2:$F$246,2,0)</f>
        <v>S3</v>
      </c>
    </row>
    <row r="11606" spans="5:11" x14ac:dyDescent="0.25">
      <c r="E11606" s="5" t="s">
        <v>73</v>
      </c>
      <c r="F11606" s="5" t="s">
        <v>117</v>
      </c>
      <c r="G11606" s="2">
        <v>44452</v>
      </c>
      <c r="H11606" s="5">
        <v>282876.95580592903</v>
      </c>
      <c r="I11606" s="24">
        <f>VLOOKUP($E11606,Mapping!$A$2:$C$502,3,0)</f>
        <v>0</v>
      </c>
      <c r="J11606" s="24">
        <f>VLOOKUP($E11606,Mapping!$A$2:$C$502,2,0)</f>
        <v>0</v>
      </c>
      <c r="K11606" s="24" t="str">
        <f>VLOOKUP(G11606,Mapping!$E$2:$F$246,2,0)</f>
        <v>S3</v>
      </c>
    </row>
    <row r="11607" spans="5:11" x14ac:dyDescent="0.25">
      <c r="E11607" s="5" t="s">
        <v>149</v>
      </c>
      <c r="F11607" s="5" t="s">
        <v>117</v>
      </c>
      <c r="G11607" s="2">
        <v>44452</v>
      </c>
      <c r="H11607" s="5">
        <v>0</v>
      </c>
      <c r="I11607" s="24">
        <f>VLOOKUP($E11607,Mapping!$A$2:$C$502,3,0)</f>
        <v>0</v>
      </c>
      <c r="J11607" s="24" t="str">
        <f>VLOOKUP($E11607,Mapping!$A$2:$C$502,2,0)</f>
        <v>Event After Effect</v>
      </c>
      <c r="K11607" s="24" t="str">
        <f>VLOOKUP(G11607,Mapping!$E$2:$F$246,2,0)</f>
        <v>S3</v>
      </c>
    </row>
    <row r="11608" spans="5:11" x14ac:dyDescent="0.25">
      <c r="E11608" s="5" t="s">
        <v>150</v>
      </c>
      <c r="F11608" s="5" t="s">
        <v>117</v>
      </c>
      <c r="G11608" s="2">
        <v>44452</v>
      </c>
      <c r="H11608" s="5">
        <v>0</v>
      </c>
      <c r="I11608" s="24">
        <f>VLOOKUP($E11608,Mapping!$A$2:$C$502,3,0)</f>
        <v>0</v>
      </c>
      <c r="J11608" s="24" t="str">
        <f>VLOOKUP($E11608,Mapping!$A$2:$C$502,2,0)</f>
        <v>Internal Event</v>
      </c>
      <c r="K11608" s="24" t="str">
        <f>VLOOKUP(G11608,Mapping!$E$2:$F$246,2,0)</f>
        <v>S3</v>
      </c>
    </row>
    <row r="11609" spans="5:11" x14ac:dyDescent="0.25">
      <c r="E11609" s="5" t="s">
        <v>151</v>
      </c>
      <c r="F11609" s="5" t="s">
        <v>117</v>
      </c>
      <c r="G11609" s="2">
        <v>44452</v>
      </c>
      <c r="H11609" s="5">
        <v>0</v>
      </c>
      <c r="I11609" s="24">
        <f>VLOOKUP($E11609,Mapping!$A$2:$C$502,3,0)</f>
        <v>0</v>
      </c>
      <c r="J11609" s="24" t="str">
        <f>VLOOKUP($E11609,Mapping!$A$2:$C$502,2,0)</f>
        <v>Internal Event</v>
      </c>
      <c r="K11609" s="24" t="str">
        <f>VLOOKUP(G11609,Mapping!$E$2:$F$246,2,0)</f>
        <v>S3</v>
      </c>
    </row>
    <row r="11610" spans="5:11" x14ac:dyDescent="0.25">
      <c r="E11610" s="5" t="s">
        <v>152</v>
      </c>
      <c r="F11610" s="5" t="s">
        <v>117</v>
      </c>
      <c r="G11610" s="2">
        <v>44452</v>
      </c>
      <c r="H11610" s="5">
        <v>0</v>
      </c>
      <c r="I11610" s="24">
        <f>VLOOKUP($E11610,Mapping!$A$2:$C$502,3,0)</f>
        <v>0</v>
      </c>
      <c r="J11610" s="24" t="str">
        <f>VLOOKUP($E11610,Mapping!$A$2:$C$502,2,0)</f>
        <v>Internal Event</v>
      </c>
      <c r="K11610" s="24" t="str">
        <f>VLOOKUP(G11610,Mapping!$E$2:$F$246,2,0)</f>
        <v>S3</v>
      </c>
    </row>
    <row r="11611" spans="5:11" x14ac:dyDescent="0.25">
      <c r="E11611" s="5" t="s">
        <v>153</v>
      </c>
      <c r="F11611" s="5" t="s">
        <v>117</v>
      </c>
      <c r="G11611" s="2">
        <v>44452</v>
      </c>
      <c r="H11611" s="5">
        <v>-26587.378751716002</v>
      </c>
      <c r="I11611" s="24">
        <f>VLOOKUP($E11611,Mapping!$A$2:$C$502,3,0)</f>
        <v>0</v>
      </c>
      <c r="J11611" s="24" t="str">
        <f>VLOOKUP($E11611,Mapping!$A$2:$C$502,2,0)</f>
        <v>Monday Effect</v>
      </c>
      <c r="K11611" s="24" t="str">
        <f>VLOOKUP(G11611,Mapping!$E$2:$F$246,2,0)</f>
        <v>S3</v>
      </c>
    </row>
    <row r="11612" spans="5:11" x14ac:dyDescent="0.25">
      <c r="E11612" s="5" t="s">
        <v>154</v>
      </c>
      <c r="F11612" s="5" t="s">
        <v>117</v>
      </c>
      <c r="G11612" s="2">
        <v>44452</v>
      </c>
      <c r="H11612" s="5">
        <v>0</v>
      </c>
      <c r="I11612" s="24">
        <f>VLOOKUP($E11612,Mapping!$A$2:$C$502,3,0)</f>
        <v>0</v>
      </c>
      <c r="J11612" s="24" t="str">
        <f>VLOOKUP($E11612,Mapping!$A$2:$C$502,2,0)</f>
        <v>New Content</v>
      </c>
      <c r="K11612" s="24" t="str">
        <f>VLOOKUP(G11612,Mapping!$E$2:$F$246,2,0)</f>
        <v>S3</v>
      </c>
    </row>
    <row r="11613" spans="5:11" x14ac:dyDescent="0.25">
      <c r="E11613" s="5" t="s">
        <v>155</v>
      </c>
      <c r="F11613" s="5" t="s">
        <v>117</v>
      </c>
      <c r="G11613" s="2">
        <v>44452</v>
      </c>
      <c r="H11613" s="5">
        <v>0</v>
      </c>
      <c r="I11613" s="24">
        <f>VLOOKUP($E11613,Mapping!$A$2:$C$502,3,0)</f>
        <v>0</v>
      </c>
      <c r="J11613" s="24" t="str">
        <f>VLOOKUP($E11613,Mapping!$A$2:$C$502,2,0)</f>
        <v>Internal Event</v>
      </c>
      <c r="K11613" s="24" t="str">
        <f>VLOOKUP(G11613,Mapping!$E$2:$F$246,2,0)</f>
        <v>S3</v>
      </c>
    </row>
    <row r="11614" spans="5:11" x14ac:dyDescent="0.25">
      <c r="E11614" s="5" t="s">
        <v>156</v>
      </c>
      <c r="F11614" s="5" t="s">
        <v>117</v>
      </c>
      <c r="G11614" s="2">
        <v>44452</v>
      </c>
      <c r="H11614" s="5">
        <v>0</v>
      </c>
      <c r="I11614" s="24">
        <f>VLOOKUP($E11614,Mapping!$A$2:$C$502,3,0)</f>
        <v>0</v>
      </c>
      <c r="J11614" s="24" t="str">
        <f>VLOOKUP($E11614,Mapping!$A$2:$C$502,2,0)</f>
        <v>Internal Event</v>
      </c>
      <c r="K11614" s="24" t="str">
        <f>VLOOKUP(G11614,Mapping!$E$2:$F$246,2,0)</f>
        <v>S3</v>
      </c>
    </row>
    <row r="11615" spans="5:11" x14ac:dyDescent="0.25">
      <c r="E11615" s="5" t="s">
        <v>233</v>
      </c>
      <c r="F11615" s="5" t="s">
        <v>117</v>
      </c>
      <c r="G11615" s="2">
        <v>44452</v>
      </c>
      <c r="H11615" s="5">
        <v>0</v>
      </c>
      <c r="I11615" s="24" t="str">
        <f>VLOOKUP($E11615,Mapping!$A$2:$C$502,3,0)</f>
        <v>S2</v>
      </c>
      <c r="J11615" s="24" t="str">
        <f>VLOOKUP($E11615,Mapping!$A$2:$C$502,2,0)</f>
        <v>Reddit</v>
      </c>
      <c r="K11615" s="24" t="str">
        <f>VLOOKUP(G11615,Mapping!$E$2:$F$246,2,0)</f>
        <v>S3</v>
      </c>
    </row>
    <row r="11616" spans="5:11" x14ac:dyDescent="0.25">
      <c r="E11616" s="5" t="s">
        <v>158</v>
      </c>
      <c r="F11616" s="5" t="s">
        <v>117</v>
      </c>
      <c r="G11616" s="2">
        <v>44452</v>
      </c>
      <c r="H11616" s="5">
        <v>0</v>
      </c>
      <c r="I11616" s="24">
        <f>VLOOKUP($E11616,Mapping!$A$2:$C$502,3,0)</f>
        <v>0</v>
      </c>
      <c r="J11616" s="24" t="str">
        <f>VLOOKUP($E11616,Mapping!$A$2:$C$502,2,0)</f>
        <v>Internal Event</v>
      </c>
      <c r="K11616" s="24" t="str">
        <f>VLOOKUP(G11616,Mapping!$E$2:$F$246,2,0)</f>
        <v>S3</v>
      </c>
    </row>
    <row r="11617" spans="5:11" x14ac:dyDescent="0.25">
      <c r="E11617" s="5" t="s">
        <v>159</v>
      </c>
      <c r="F11617" s="5" t="s">
        <v>117</v>
      </c>
      <c r="G11617" s="2">
        <v>44452</v>
      </c>
      <c r="H11617" s="5">
        <v>0</v>
      </c>
      <c r="I11617" s="24">
        <f>VLOOKUP($E11617,Mapping!$A$2:$C$502,3,0)</f>
        <v>0</v>
      </c>
      <c r="J11617" s="24" t="str">
        <f>VLOOKUP($E11617,Mapping!$A$2:$C$502,2,0)</f>
        <v>Event After Effect</v>
      </c>
      <c r="K11617" s="24" t="str">
        <f>VLOOKUP(G11617,Mapping!$E$2:$F$246,2,0)</f>
        <v>S3</v>
      </c>
    </row>
    <row r="11618" spans="5:11" x14ac:dyDescent="0.25">
      <c r="E11618" s="5" t="s">
        <v>160</v>
      </c>
      <c r="F11618" s="5" t="s">
        <v>117</v>
      </c>
      <c r="G11618" s="2">
        <v>44452</v>
      </c>
      <c r="H11618" s="5">
        <v>0</v>
      </c>
      <c r="I11618" s="24">
        <f>VLOOKUP($E11618,Mapping!$A$2:$C$502,3,0)</f>
        <v>0</v>
      </c>
      <c r="J11618" s="24" t="str">
        <f>VLOOKUP($E11618,Mapping!$A$2:$C$502,2,0)</f>
        <v>Event After Effect</v>
      </c>
      <c r="K11618" s="24" t="str">
        <f>VLOOKUP(G11618,Mapping!$E$2:$F$246,2,0)</f>
        <v>S3</v>
      </c>
    </row>
    <row r="11619" spans="5:11" x14ac:dyDescent="0.25">
      <c r="E11619" s="5" t="s">
        <v>161</v>
      </c>
      <c r="F11619" s="5" t="s">
        <v>117</v>
      </c>
      <c r="G11619" s="2">
        <v>44452</v>
      </c>
      <c r="H11619" s="5">
        <v>0</v>
      </c>
      <c r="I11619" s="24">
        <f>VLOOKUP($E11619,Mapping!$A$2:$C$502,3,0)</f>
        <v>0</v>
      </c>
      <c r="J11619" s="24" t="str">
        <f>VLOOKUP($E11619,Mapping!$A$2:$C$502,2,0)</f>
        <v>Internal Event</v>
      </c>
      <c r="K11619" s="24" t="str">
        <f>VLOOKUP(G11619,Mapping!$E$2:$F$246,2,0)</f>
        <v>S3</v>
      </c>
    </row>
    <row r="11620" spans="5:11" x14ac:dyDescent="0.25">
      <c r="E11620" s="5" t="s">
        <v>162</v>
      </c>
      <c r="F11620" s="5" t="s">
        <v>117</v>
      </c>
      <c r="G11620" s="2">
        <v>44452</v>
      </c>
      <c r="H11620" s="5">
        <v>0</v>
      </c>
      <c r="I11620" s="24">
        <f>VLOOKUP($E11620,Mapping!$A$2:$C$502,3,0)</f>
        <v>0</v>
      </c>
      <c r="J11620" s="24" t="str">
        <f>VLOOKUP($E11620,Mapping!$A$2:$C$502,2,0)</f>
        <v>Tuesday Effect</v>
      </c>
      <c r="K11620" s="24" t="str">
        <f>VLOOKUP(G11620,Mapping!$E$2:$F$246,2,0)</f>
        <v>S3</v>
      </c>
    </row>
    <row r="11621" spans="5:11" x14ac:dyDescent="0.25">
      <c r="E11621" s="5" t="s">
        <v>222</v>
      </c>
      <c r="F11621" s="5" t="s">
        <v>117</v>
      </c>
      <c r="G11621" s="2">
        <v>44452</v>
      </c>
      <c r="H11621" s="5">
        <v>0</v>
      </c>
      <c r="I11621" s="24" t="str">
        <f>VLOOKUP($E11621,Mapping!$A$2:$C$502,3,0)</f>
        <v>Pre</v>
      </c>
      <c r="J11621" s="24" t="str">
        <f>VLOOKUP($E11621,Mapping!$A$2:$C$502,2,0)</f>
        <v>Unity</v>
      </c>
      <c r="K11621" s="24" t="str">
        <f>VLOOKUP(G11621,Mapping!$E$2:$F$246,2,0)</f>
        <v>S3</v>
      </c>
    </row>
    <row r="11622" spans="5:11" x14ac:dyDescent="0.25">
      <c r="E11622" s="5" t="s">
        <v>234</v>
      </c>
      <c r="F11622" s="5" t="s">
        <v>117</v>
      </c>
      <c r="G11622" s="2">
        <v>44452</v>
      </c>
      <c r="H11622" s="5">
        <v>0</v>
      </c>
      <c r="I11622" s="24" t="str">
        <f>VLOOKUP($E11622,Mapping!$A$2:$C$502,3,0)</f>
        <v>S1</v>
      </c>
      <c r="J11622" s="24" t="str">
        <f>VLOOKUP($E11622,Mapping!$A$2:$C$502,2,0)</f>
        <v>Unity</v>
      </c>
      <c r="K11622" s="24" t="str">
        <f>VLOOKUP(G11622,Mapping!$E$2:$F$246,2,0)</f>
        <v>S3</v>
      </c>
    </row>
    <row r="11623" spans="5:11" x14ac:dyDescent="0.25">
      <c r="E11623" s="5" t="s">
        <v>235</v>
      </c>
      <c r="F11623" s="5" t="s">
        <v>117</v>
      </c>
      <c r="G11623" s="2">
        <v>44452</v>
      </c>
      <c r="H11623" s="5">
        <v>191.906189787572</v>
      </c>
      <c r="I11623" s="24" t="str">
        <f>VLOOKUP($E11623,Mapping!$A$2:$C$502,3,0)</f>
        <v>S2</v>
      </c>
      <c r="J11623" s="24" t="str">
        <f>VLOOKUP($E11623,Mapping!$A$2:$C$502,2,0)</f>
        <v>Unity</v>
      </c>
      <c r="K11623" s="24" t="str">
        <f>VLOOKUP(G11623,Mapping!$E$2:$F$246,2,0)</f>
        <v>S3</v>
      </c>
    </row>
    <row r="11624" spans="5:11" x14ac:dyDescent="0.25">
      <c r="E11624" s="5" t="s">
        <v>247</v>
      </c>
      <c r="F11624" s="5" t="s">
        <v>117</v>
      </c>
      <c r="G11624" s="2">
        <v>44452</v>
      </c>
      <c r="H11624" s="5">
        <v>870.04423014398503</v>
      </c>
      <c r="I11624" s="24" t="str">
        <f>VLOOKUP($E11624,Mapping!$A$2:$C$502,3,0)</f>
        <v>S3</v>
      </c>
      <c r="J11624" s="24" t="str">
        <f>VLOOKUP($E11624,Mapping!$A$2:$C$502,2,0)</f>
        <v>Unity</v>
      </c>
      <c r="K11624" s="24" t="str">
        <f>VLOOKUP(G11624,Mapping!$E$2:$F$246,2,0)</f>
        <v>S3</v>
      </c>
    </row>
    <row r="11625" spans="5:11" x14ac:dyDescent="0.25">
      <c r="E11625" s="5" t="s">
        <v>200</v>
      </c>
      <c r="F11625" s="5" t="s">
        <v>117</v>
      </c>
      <c r="G11625" s="2">
        <v>44453</v>
      </c>
      <c r="H11625" s="5">
        <v>26.414884489491399</v>
      </c>
      <c r="I11625" s="24">
        <f>VLOOKUP($E11625,Mapping!$A$2:$C$502,3,0)</f>
        <v>0</v>
      </c>
      <c r="J11625" s="24" t="str">
        <f>VLOOKUP($E11625,Mapping!$A$2:$C$502,2,0)</f>
        <v>Apple Search</v>
      </c>
      <c r="K11625" s="24" t="str">
        <f>VLOOKUP(G11625,Mapping!$E$2:$F$246,2,0)</f>
        <v>S3</v>
      </c>
    </row>
    <row r="11626" spans="5:11" x14ac:dyDescent="0.25">
      <c r="E11626" s="5" t="s">
        <v>227</v>
      </c>
      <c r="F11626" s="5" t="s">
        <v>117</v>
      </c>
      <c r="G11626" s="2">
        <v>44453</v>
      </c>
      <c r="H11626" s="5">
        <v>11822.628790282701</v>
      </c>
      <c r="I11626" s="24">
        <f>VLOOKUP($E11626,Mapping!$A$2:$C$502,3,0)</f>
        <v>0</v>
      </c>
      <c r="J11626" s="24" t="str">
        <f>VLOOKUP($E11626,Mapping!$A$2:$C$502,2,0)</f>
        <v>Applovin Rewarded</v>
      </c>
      <c r="K11626" s="24" t="str">
        <f>VLOOKUP(G11626,Mapping!$E$2:$F$246,2,0)</f>
        <v>S3</v>
      </c>
    </row>
    <row r="11627" spans="5:11" x14ac:dyDescent="0.25">
      <c r="E11627" s="5" t="s">
        <v>201</v>
      </c>
      <c r="F11627" s="5" t="s">
        <v>117</v>
      </c>
      <c r="G11627" s="2">
        <v>44453</v>
      </c>
      <c r="H11627" s="5">
        <v>2946.7164243859102</v>
      </c>
      <c r="I11627" s="24">
        <f>VLOOKUP($E11627,Mapping!$A$2:$C$502,3,0)</f>
        <v>0</v>
      </c>
      <c r="J11627" s="24" t="str">
        <f>VLOOKUP($E11627,Mapping!$A$2:$C$502,2,0)</f>
        <v>Applovin Video</v>
      </c>
      <c r="K11627" s="24" t="str">
        <f>VLOOKUP(G11627,Mapping!$E$2:$F$246,2,0)</f>
        <v>S3</v>
      </c>
    </row>
    <row r="11628" spans="5:11" x14ac:dyDescent="0.25">
      <c r="E11628" s="5" t="s">
        <v>143</v>
      </c>
      <c r="F11628" s="5" t="s">
        <v>117</v>
      </c>
      <c r="G11628" s="2">
        <v>44453</v>
      </c>
      <c r="H11628" s="5">
        <v>0</v>
      </c>
      <c r="I11628" s="24">
        <f>VLOOKUP($E11628,Mapping!$A$2:$C$502,3,0)</f>
        <v>0</v>
      </c>
      <c r="J11628" s="24" t="str">
        <f>VLOOKUP($E11628,Mapping!$A$2:$C$502,2,0)</f>
        <v>Bug Fix</v>
      </c>
      <c r="K11628" s="24" t="str">
        <f>VLOOKUP(G11628,Mapping!$E$2:$F$246,2,0)</f>
        <v>S3</v>
      </c>
    </row>
    <row r="11629" spans="5:11" x14ac:dyDescent="0.25">
      <c r="E11629" s="5" t="s">
        <v>144</v>
      </c>
      <c r="F11629" s="5" t="s">
        <v>117</v>
      </c>
      <c r="G11629" s="2">
        <v>44453</v>
      </c>
      <c r="H11629" s="5">
        <v>0</v>
      </c>
      <c r="I11629" s="24">
        <f>VLOOKUP($E11629,Mapping!$A$2:$C$502,3,0)</f>
        <v>0</v>
      </c>
      <c r="J11629" s="24" t="str">
        <f>VLOOKUP($E11629,Mapping!$A$2:$C$502,2,0)</f>
        <v>Bug Fix</v>
      </c>
      <c r="K11629" s="24" t="str">
        <f>VLOOKUP(G11629,Mapping!$E$2:$F$246,2,0)</f>
        <v>S3</v>
      </c>
    </row>
    <row r="11630" spans="5:11" x14ac:dyDescent="0.25">
      <c r="E11630" s="5" t="s">
        <v>226</v>
      </c>
      <c r="F11630" s="5" t="s">
        <v>117</v>
      </c>
      <c r="G11630" s="2">
        <v>44453</v>
      </c>
      <c r="H11630" s="5">
        <v>0</v>
      </c>
      <c r="I11630" s="24">
        <f>VLOOKUP($E11630,Mapping!$A$2:$C$502,3,0)</f>
        <v>0</v>
      </c>
      <c r="J11630" s="24" t="str">
        <f>VLOOKUP($E11630,Mapping!$A$2:$C$502,2,0)</f>
        <v>Bug Fix</v>
      </c>
      <c r="K11630" s="24" t="str">
        <f>VLOOKUP(G11630,Mapping!$E$2:$F$246,2,0)</f>
        <v>S3</v>
      </c>
    </row>
    <row r="11631" spans="5:11" x14ac:dyDescent="0.25">
      <c r="E11631" s="5" t="s">
        <v>146</v>
      </c>
      <c r="F11631" s="5" t="s">
        <v>117</v>
      </c>
      <c r="G11631" s="2">
        <v>44453</v>
      </c>
      <c r="H11631" s="5">
        <v>0</v>
      </c>
      <c r="I11631" s="24">
        <f>VLOOKUP($E11631,Mapping!$A$2:$C$502,3,0)</f>
        <v>0</v>
      </c>
      <c r="J11631" s="24" t="str">
        <f>VLOOKUP($E11631,Mapping!$A$2:$C$502,2,0)</f>
        <v>Event After Effect</v>
      </c>
      <c r="K11631" s="24" t="str">
        <f>VLOOKUP(G11631,Mapping!$E$2:$F$246,2,0)</f>
        <v>S3</v>
      </c>
    </row>
    <row r="11632" spans="5:11" x14ac:dyDescent="0.25">
      <c r="E11632" s="5" t="s">
        <v>228</v>
      </c>
      <c r="F11632" s="5" t="s">
        <v>117</v>
      </c>
      <c r="G11632" s="2">
        <v>44453</v>
      </c>
      <c r="H11632" s="5">
        <v>7.8291043259984296E-6</v>
      </c>
      <c r="I11632" s="24">
        <f>VLOOKUP($E11632,Mapping!$A$2:$C$502,3,0)</f>
        <v>0</v>
      </c>
      <c r="J11632" s="24" t="str">
        <f>VLOOKUP($E11632,Mapping!$A$2:$C$502,2,0)</f>
        <v>Bytedance Global</v>
      </c>
      <c r="K11632" s="24" t="str">
        <f>VLOOKUP(G11632,Mapping!$E$2:$F$246,2,0)</f>
        <v>S3</v>
      </c>
    </row>
    <row r="11633" spans="5:11" x14ac:dyDescent="0.25">
      <c r="E11633" s="5" t="s">
        <v>180</v>
      </c>
      <c r="F11633" s="5" t="s">
        <v>117</v>
      </c>
      <c r="G11633" s="2">
        <v>44453</v>
      </c>
      <c r="H11633" s="5">
        <v>-8386.2799658102904</v>
      </c>
      <c r="I11633" s="24">
        <f>VLOOKUP($E11633,Mapping!$A$2:$C$502,3,0)</f>
        <v>0</v>
      </c>
      <c r="J11633" s="24" t="str">
        <f>VLOOKUP($E11633,Mapping!$A$2:$C$502,2,0)</f>
        <v>Lords Mobile</v>
      </c>
      <c r="K11633" s="24" t="str">
        <f>VLOOKUP(G11633,Mapping!$E$2:$F$246,2,0)</f>
        <v>S3</v>
      </c>
    </row>
    <row r="11634" spans="5:11" x14ac:dyDescent="0.25">
      <c r="E11634" s="5" t="s">
        <v>181</v>
      </c>
      <c r="F11634" s="5" t="s">
        <v>117</v>
      </c>
      <c r="G11634" s="2">
        <v>44453</v>
      </c>
      <c r="H11634" s="5">
        <v>-2570.2696329311502</v>
      </c>
      <c r="I11634" s="24">
        <f>VLOOKUP($E11634,Mapping!$A$2:$C$502,3,0)</f>
        <v>0</v>
      </c>
      <c r="J11634" s="24" t="str">
        <f>VLOOKUP($E11634,Mapping!$A$2:$C$502,2,0)</f>
        <v>Rise of Kingdom</v>
      </c>
      <c r="K11634" s="24" t="str">
        <f>VLOOKUP(G11634,Mapping!$E$2:$F$246,2,0)</f>
        <v>S3</v>
      </c>
    </row>
    <row r="11635" spans="5:11" x14ac:dyDescent="0.25">
      <c r="E11635" s="5" t="s">
        <v>182</v>
      </c>
      <c r="F11635" s="5" t="s">
        <v>117</v>
      </c>
      <c r="G11635" s="2">
        <v>44453</v>
      </c>
      <c r="H11635" s="5">
        <v>-3746.0282802031102</v>
      </c>
      <c r="I11635" s="24">
        <f>VLOOKUP($E11635,Mapping!$A$2:$C$502,3,0)</f>
        <v>0</v>
      </c>
      <c r="J11635" s="24" t="str">
        <f>VLOOKUP($E11635,Mapping!$A$2:$C$502,2,0)</f>
        <v>West Game</v>
      </c>
      <c r="K11635" s="24" t="str">
        <f>VLOOKUP(G11635,Mapping!$E$2:$F$246,2,0)</f>
        <v>S3</v>
      </c>
    </row>
    <row r="11636" spans="5:11" x14ac:dyDescent="0.25">
      <c r="E11636" s="5" t="s">
        <v>148</v>
      </c>
      <c r="F11636" s="5" t="s">
        <v>117</v>
      </c>
      <c r="G11636" s="2">
        <v>44453</v>
      </c>
      <c r="H11636" s="5">
        <v>0</v>
      </c>
      <c r="I11636" s="24">
        <f>VLOOKUP($E11636,Mapping!$A$2:$C$502,3,0)</f>
        <v>0</v>
      </c>
      <c r="J11636" s="24" t="str">
        <f>VLOOKUP($E11636,Mapping!$A$2:$C$502,2,0)</f>
        <v>Event After Effect</v>
      </c>
      <c r="K11636" s="24" t="str">
        <f>VLOOKUP(G11636,Mapping!$E$2:$F$246,2,0)</f>
        <v>S3</v>
      </c>
    </row>
    <row r="11637" spans="5:11" x14ac:dyDescent="0.25">
      <c r="E11637" s="5" t="s">
        <v>202</v>
      </c>
      <c r="F11637" s="5" t="s">
        <v>117</v>
      </c>
      <c r="G11637" s="2">
        <v>44453</v>
      </c>
      <c r="H11637" s="5">
        <v>0</v>
      </c>
      <c r="I11637" s="24" t="str">
        <f>VLOOKUP($E11637,Mapping!$A$2:$C$502,3,0)</f>
        <v>S1</v>
      </c>
      <c r="J11637" s="24" t="str">
        <f>VLOOKUP($E11637,Mapping!$A$2:$C$502,2,0)</f>
        <v>Facebook AEO AAA</v>
      </c>
      <c r="K11637" s="24" t="str">
        <f>VLOOKUP(G11637,Mapping!$E$2:$F$246,2,0)</f>
        <v>S3</v>
      </c>
    </row>
    <row r="11638" spans="5:11" x14ac:dyDescent="0.25">
      <c r="E11638" s="5" t="s">
        <v>203</v>
      </c>
      <c r="F11638" s="5" t="s">
        <v>117</v>
      </c>
      <c r="G11638" s="2">
        <v>44453</v>
      </c>
      <c r="H11638" s="5">
        <v>0</v>
      </c>
      <c r="I11638" s="24" t="str">
        <f>VLOOKUP($E11638,Mapping!$A$2:$C$502,3,0)</f>
        <v>S2</v>
      </c>
      <c r="J11638" s="24" t="str">
        <f>VLOOKUP($E11638,Mapping!$A$2:$C$502,2,0)</f>
        <v>Facebook AEO AAA</v>
      </c>
      <c r="K11638" s="24" t="str">
        <f>VLOOKUP(G11638,Mapping!$E$2:$F$246,2,0)</f>
        <v>S3</v>
      </c>
    </row>
    <row r="11639" spans="5:11" x14ac:dyDescent="0.25">
      <c r="E11639" s="5" t="s">
        <v>243</v>
      </c>
      <c r="F11639" s="5" t="s">
        <v>117</v>
      </c>
      <c r="G11639" s="2">
        <v>44453</v>
      </c>
      <c r="H11639" s="5">
        <v>1721.0584970392699</v>
      </c>
      <c r="I11639" s="24" t="str">
        <f>VLOOKUP($E11639,Mapping!$A$2:$C$502,3,0)</f>
        <v>S3</v>
      </c>
      <c r="J11639" s="24" t="str">
        <f>VLOOKUP($E11639,Mapping!$A$2:$C$502,2,0)</f>
        <v>Facebook AEO AAA</v>
      </c>
      <c r="K11639" s="24" t="str">
        <f>VLOOKUP(G11639,Mapping!$E$2:$F$246,2,0)</f>
        <v>S3</v>
      </c>
    </row>
    <row r="11640" spans="5:11" x14ac:dyDescent="0.25">
      <c r="E11640" s="5" t="s">
        <v>204</v>
      </c>
      <c r="F11640" s="5" t="s">
        <v>117</v>
      </c>
      <c r="G11640" s="2">
        <v>44453</v>
      </c>
      <c r="H11640" s="5">
        <v>0</v>
      </c>
      <c r="I11640" s="24" t="str">
        <f>VLOOKUP($E11640,Mapping!$A$2:$C$502,3,0)</f>
        <v>Pre</v>
      </c>
      <c r="J11640" s="24" t="str">
        <f>VLOOKUP($E11640,Mapping!$A$2:$C$502,2,0)</f>
        <v>Facebook AEO AAA</v>
      </c>
      <c r="K11640" s="24" t="str">
        <f>VLOOKUP(G11640,Mapping!$E$2:$F$246,2,0)</f>
        <v>S3</v>
      </c>
    </row>
    <row r="11641" spans="5:11" x14ac:dyDescent="0.25">
      <c r="E11641" s="5" t="s">
        <v>205</v>
      </c>
      <c r="F11641" s="5" t="s">
        <v>117</v>
      </c>
      <c r="G11641" s="2">
        <v>44453</v>
      </c>
      <c r="H11641" s="5">
        <v>0</v>
      </c>
      <c r="I11641" s="24" t="str">
        <f>VLOOKUP($E11641,Mapping!$A$2:$C$502,3,0)</f>
        <v>S1</v>
      </c>
      <c r="J11641" s="24" t="str">
        <f>VLOOKUP($E11641,Mapping!$A$2:$C$502,2,0)</f>
        <v>Facebook AEO BAU</v>
      </c>
      <c r="K11641" s="24" t="str">
        <f>VLOOKUP(G11641,Mapping!$E$2:$F$246,2,0)</f>
        <v>S3</v>
      </c>
    </row>
    <row r="11642" spans="5:11" x14ac:dyDescent="0.25">
      <c r="E11642" s="5" t="s">
        <v>206</v>
      </c>
      <c r="F11642" s="5" t="s">
        <v>117</v>
      </c>
      <c r="G11642" s="2">
        <v>44453</v>
      </c>
      <c r="H11642" s="5">
        <v>0</v>
      </c>
      <c r="I11642" s="24" t="str">
        <f>VLOOKUP($E11642,Mapping!$A$2:$C$502,3,0)</f>
        <v>S2</v>
      </c>
      <c r="J11642" s="24" t="str">
        <f>VLOOKUP($E11642,Mapping!$A$2:$C$502,2,0)</f>
        <v>Facebook AEO BAU</v>
      </c>
      <c r="K11642" s="24" t="str">
        <f>VLOOKUP(G11642,Mapping!$E$2:$F$246,2,0)</f>
        <v>S3</v>
      </c>
    </row>
    <row r="11643" spans="5:11" x14ac:dyDescent="0.25">
      <c r="E11643" s="5" t="s">
        <v>244</v>
      </c>
      <c r="F11643" s="5" t="s">
        <v>117</v>
      </c>
      <c r="G11643" s="2">
        <v>44453</v>
      </c>
      <c r="H11643" s="5">
        <v>3214.3479645909601</v>
      </c>
      <c r="I11643" s="24" t="str">
        <f>VLOOKUP($E11643,Mapping!$A$2:$C$502,3,0)</f>
        <v>S3</v>
      </c>
      <c r="J11643" s="24" t="str">
        <f>VLOOKUP($E11643,Mapping!$A$2:$C$502,2,0)</f>
        <v>Facebook AEO BAU</v>
      </c>
      <c r="K11643" s="24" t="str">
        <f>VLOOKUP(G11643,Mapping!$E$2:$F$246,2,0)</f>
        <v>S3</v>
      </c>
    </row>
    <row r="11644" spans="5:11" x14ac:dyDescent="0.25">
      <c r="E11644" s="5" t="s">
        <v>207</v>
      </c>
      <c r="F11644" s="5" t="s">
        <v>117</v>
      </c>
      <c r="G11644" s="2">
        <v>44453</v>
      </c>
      <c r="H11644" s="5">
        <v>0</v>
      </c>
      <c r="I11644" s="24" t="str">
        <f>VLOOKUP($E11644,Mapping!$A$2:$C$502,3,0)</f>
        <v>Pre</v>
      </c>
      <c r="J11644" s="24" t="str">
        <f>VLOOKUP($E11644,Mapping!$A$2:$C$502,2,0)</f>
        <v>Facebook AEO BAU</v>
      </c>
      <c r="K11644" s="24" t="str">
        <f>VLOOKUP(G11644,Mapping!$E$2:$F$246,2,0)</f>
        <v>S3</v>
      </c>
    </row>
    <row r="11645" spans="5:11" x14ac:dyDescent="0.25">
      <c r="E11645" s="5" t="s">
        <v>208</v>
      </c>
      <c r="F11645" s="5" t="s">
        <v>117</v>
      </c>
      <c r="G11645" s="2">
        <v>44453</v>
      </c>
      <c r="H11645" s="5">
        <v>0</v>
      </c>
      <c r="I11645" s="24" t="str">
        <f>VLOOKUP($E11645,Mapping!$A$2:$C$502,3,0)</f>
        <v>Pre</v>
      </c>
      <c r="J11645" s="24" t="str">
        <f>VLOOKUP($E11645,Mapping!$A$2:$C$502,2,0)</f>
        <v>Facebook VO AAA</v>
      </c>
      <c r="K11645" s="24" t="str">
        <f>VLOOKUP(G11645,Mapping!$E$2:$F$246,2,0)</f>
        <v>S3</v>
      </c>
    </row>
    <row r="11646" spans="5:11" x14ac:dyDescent="0.25">
      <c r="E11646" s="5" t="s">
        <v>209</v>
      </c>
      <c r="F11646" s="5" t="s">
        <v>117</v>
      </c>
      <c r="G11646" s="2">
        <v>44453</v>
      </c>
      <c r="H11646" s="5">
        <v>0</v>
      </c>
      <c r="I11646" s="24" t="str">
        <f>VLOOKUP($E11646,Mapping!$A$2:$C$502,3,0)</f>
        <v>S1</v>
      </c>
      <c r="J11646" s="24" t="str">
        <f>VLOOKUP($E11646,Mapping!$A$2:$C$502,2,0)</f>
        <v>Facebook VO AAA</v>
      </c>
      <c r="K11646" s="24" t="str">
        <f>VLOOKUP(G11646,Mapping!$E$2:$F$246,2,0)</f>
        <v>S3</v>
      </c>
    </row>
    <row r="11647" spans="5:11" x14ac:dyDescent="0.25">
      <c r="E11647" s="5" t="s">
        <v>210</v>
      </c>
      <c r="F11647" s="5" t="s">
        <v>117</v>
      </c>
      <c r="G11647" s="2">
        <v>44453</v>
      </c>
      <c r="H11647" s="5">
        <v>0</v>
      </c>
      <c r="I11647" s="24" t="str">
        <f>VLOOKUP($E11647,Mapping!$A$2:$C$502,3,0)</f>
        <v>S2</v>
      </c>
      <c r="J11647" s="24" t="str">
        <f>VLOOKUP($E11647,Mapping!$A$2:$C$502,2,0)</f>
        <v>Facebook VO AAA</v>
      </c>
      <c r="K11647" s="24" t="str">
        <f>VLOOKUP(G11647,Mapping!$E$2:$F$246,2,0)</f>
        <v>S3</v>
      </c>
    </row>
    <row r="11648" spans="5:11" x14ac:dyDescent="0.25">
      <c r="E11648" s="5" t="s">
        <v>245</v>
      </c>
      <c r="F11648" s="5" t="s">
        <v>117</v>
      </c>
      <c r="G11648" s="2">
        <v>44453</v>
      </c>
      <c r="H11648" s="5">
        <v>3039.7025225262801</v>
      </c>
      <c r="I11648" s="24" t="str">
        <f>VLOOKUP($E11648,Mapping!$A$2:$C$502,3,0)</f>
        <v>S3</v>
      </c>
      <c r="J11648" s="24" t="str">
        <f>VLOOKUP($E11648,Mapping!$A$2:$C$502,2,0)</f>
        <v>Facebook VO AAA</v>
      </c>
      <c r="K11648" s="24" t="str">
        <f>VLOOKUP(G11648,Mapping!$E$2:$F$246,2,0)</f>
        <v>S3</v>
      </c>
    </row>
    <row r="11649" spans="5:11" x14ac:dyDescent="0.25">
      <c r="E11649" s="5" t="s">
        <v>211</v>
      </c>
      <c r="F11649" s="5" t="s">
        <v>117</v>
      </c>
      <c r="G11649" s="2">
        <v>44453</v>
      </c>
      <c r="H11649" s="5">
        <v>0</v>
      </c>
      <c r="I11649" s="24" t="str">
        <f>VLOOKUP($E11649,Mapping!$A$2:$C$502,3,0)</f>
        <v>Pre</v>
      </c>
      <c r="J11649" s="24" t="str">
        <f>VLOOKUP($E11649,Mapping!$A$2:$C$502,2,0)</f>
        <v>Facebook VO BAU</v>
      </c>
      <c r="K11649" s="24" t="str">
        <f>VLOOKUP(G11649,Mapping!$E$2:$F$246,2,0)</f>
        <v>S3</v>
      </c>
    </row>
    <row r="11650" spans="5:11" x14ac:dyDescent="0.25">
      <c r="E11650" s="5" t="s">
        <v>212</v>
      </c>
      <c r="F11650" s="5" t="s">
        <v>117</v>
      </c>
      <c r="G11650" s="2">
        <v>44453</v>
      </c>
      <c r="H11650" s="5">
        <v>0</v>
      </c>
      <c r="I11650" s="24" t="str">
        <f>VLOOKUP($E11650,Mapping!$A$2:$C$502,3,0)</f>
        <v>S1</v>
      </c>
      <c r="J11650" s="24" t="str">
        <f>VLOOKUP($E11650,Mapping!$A$2:$C$502,2,0)</f>
        <v>Facebook VO BAU</v>
      </c>
      <c r="K11650" s="24" t="str">
        <f>VLOOKUP(G11650,Mapping!$E$2:$F$246,2,0)</f>
        <v>S3</v>
      </c>
    </row>
    <row r="11651" spans="5:11" x14ac:dyDescent="0.25">
      <c r="E11651" s="5" t="s">
        <v>213</v>
      </c>
      <c r="F11651" s="5" t="s">
        <v>117</v>
      </c>
      <c r="G11651" s="2">
        <v>44453</v>
      </c>
      <c r="H11651" s="5">
        <v>3.1403481438290699E-2</v>
      </c>
      <c r="I11651" s="24" t="str">
        <f>VLOOKUP($E11651,Mapping!$A$2:$C$502,3,0)</f>
        <v>S2</v>
      </c>
      <c r="J11651" s="24" t="str">
        <f>VLOOKUP($E11651,Mapping!$A$2:$C$502,2,0)</f>
        <v>Facebook VO BAU</v>
      </c>
      <c r="K11651" s="24" t="str">
        <f>VLOOKUP(G11651,Mapping!$E$2:$F$246,2,0)</f>
        <v>S3</v>
      </c>
    </row>
    <row r="11652" spans="5:11" x14ac:dyDescent="0.25">
      <c r="E11652" s="5" t="s">
        <v>246</v>
      </c>
      <c r="F11652" s="5" t="s">
        <v>117</v>
      </c>
      <c r="G11652" s="2">
        <v>44453</v>
      </c>
      <c r="H11652" s="5">
        <v>2651.51830403028</v>
      </c>
      <c r="I11652" s="24" t="str">
        <f>VLOOKUP($E11652,Mapping!$A$2:$C$502,3,0)</f>
        <v>S3</v>
      </c>
      <c r="J11652" s="24" t="str">
        <f>VLOOKUP($E11652,Mapping!$A$2:$C$502,2,0)</f>
        <v>Facebook VO BAU</v>
      </c>
      <c r="K11652" s="24" t="str">
        <f>VLOOKUP(G11652,Mapping!$E$2:$F$246,2,0)</f>
        <v>S3</v>
      </c>
    </row>
    <row r="11653" spans="5:11" x14ac:dyDescent="0.25">
      <c r="E11653" s="5" t="s">
        <v>214</v>
      </c>
      <c r="F11653" s="5" t="s">
        <v>117</v>
      </c>
      <c r="G11653" s="2">
        <v>44453</v>
      </c>
      <c r="H11653" s="5">
        <v>0</v>
      </c>
      <c r="I11653" s="24" t="str">
        <f>VLOOKUP($E11653,Mapping!$A$2:$C$502,3,0)</f>
        <v>Pre</v>
      </c>
      <c r="J11653" s="24" t="str">
        <f>VLOOKUP($E11653,Mapping!$A$2:$C$502,2,0)</f>
        <v>Facebook VO Dynamic</v>
      </c>
      <c r="K11653" s="24" t="str">
        <f>VLOOKUP(G11653,Mapping!$E$2:$F$246,2,0)</f>
        <v>S3</v>
      </c>
    </row>
    <row r="11654" spans="5:11" x14ac:dyDescent="0.25">
      <c r="E11654" s="5" t="s">
        <v>215</v>
      </c>
      <c r="F11654" s="5" t="s">
        <v>117</v>
      </c>
      <c r="G11654" s="2">
        <v>44453</v>
      </c>
      <c r="H11654" s="5">
        <v>0</v>
      </c>
      <c r="I11654" s="24" t="str">
        <f>VLOOKUP($E11654,Mapping!$A$2:$C$502,3,0)</f>
        <v>S1</v>
      </c>
      <c r="J11654" s="24" t="str">
        <f>VLOOKUP($E11654,Mapping!$A$2:$C$502,2,0)</f>
        <v>Facebook VO Dynamic</v>
      </c>
      <c r="K11654" s="24" t="str">
        <f>VLOOKUP(G11654,Mapping!$E$2:$F$246,2,0)</f>
        <v>S3</v>
      </c>
    </row>
    <row r="11655" spans="5:11" x14ac:dyDescent="0.25">
      <c r="E11655" s="5" t="s">
        <v>216</v>
      </c>
      <c r="F11655" s="5" t="s">
        <v>117</v>
      </c>
      <c r="G11655" s="2">
        <v>44453</v>
      </c>
      <c r="H11655" s="5">
        <v>0</v>
      </c>
      <c r="I11655" s="24" t="str">
        <f>VLOOKUP($E11655,Mapping!$A$2:$C$502,3,0)</f>
        <v>Pre</v>
      </c>
      <c r="J11655" s="24" t="str">
        <f>VLOOKUP($E11655,Mapping!$A$2:$C$502,2,0)</f>
        <v>Google Display</v>
      </c>
      <c r="K11655" s="24" t="str">
        <f>VLOOKUP(G11655,Mapping!$E$2:$F$246,2,0)</f>
        <v>S3</v>
      </c>
    </row>
    <row r="11656" spans="5:11" x14ac:dyDescent="0.25">
      <c r="E11656" s="5" t="s">
        <v>217</v>
      </c>
      <c r="F11656" s="5" t="s">
        <v>117</v>
      </c>
      <c r="G11656" s="2">
        <v>44453</v>
      </c>
      <c r="H11656" s="5">
        <v>3623.43871495451</v>
      </c>
      <c r="I11656" s="24">
        <f>VLOOKUP($E11656,Mapping!$A$2:$C$502,3,0)</f>
        <v>0</v>
      </c>
      <c r="J11656" s="24" t="str">
        <f>VLOOKUP($E11656,Mapping!$A$2:$C$502,2,0)</f>
        <v>Google Display</v>
      </c>
      <c r="K11656" s="24" t="str">
        <f>VLOOKUP(G11656,Mapping!$E$2:$F$246,2,0)</f>
        <v>S3</v>
      </c>
    </row>
    <row r="11657" spans="5:11" x14ac:dyDescent="0.25">
      <c r="E11657" s="5" t="s">
        <v>229</v>
      </c>
      <c r="F11657" s="5" t="s">
        <v>117</v>
      </c>
      <c r="G11657" s="2">
        <v>44453</v>
      </c>
      <c r="H11657" s="5">
        <v>0</v>
      </c>
      <c r="I11657" s="24">
        <f>VLOOKUP($E11657,Mapping!$A$2:$C$502,3,0)</f>
        <v>0</v>
      </c>
      <c r="J11657" s="24" t="str">
        <f>VLOOKUP($E11657,Mapping!$A$2:$C$502,2,0)</f>
        <v>Google Display</v>
      </c>
      <c r="K11657" s="24" t="str">
        <f>VLOOKUP(G11657,Mapping!$E$2:$F$246,2,0)</f>
        <v>S3</v>
      </c>
    </row>
    <row r="11658" spans="5:11" x14ac:dyDescent="0.25">
      <c r="E11658" s="5" t="s">
        <v>218</v>
      </c>
      <c r="F11658" s="5" t="s">
        <v>117</v>
      </c>
      <c r="G11658" s="2">
        <v>44453</v>
      </c>
      <c r="H11658" s="5">
        <v>0</v>
      </c>
      <c r="I11658" s="24">
        <f>VLOOKUP($E11658,Mapping!$A$2:$C$502,3,0)</f>
        <v>0</v>
      </c>
      <c r="J11658" s="24" t="str">
        <f>VLOOKUP($E11658,Mapping!$A$2:$C$502,2,0)</f>
        <v>Google Display</v>
      </c>
      <c r="K11658" s="24" t="str">
        <f>VLOOKUP(G11658,Mapping!$E$2:$F$246,2,0)</f>
        <v>S3</v>
      </c>
    </row>
    <row r="11659" spans="5:11" x14ac:dyDescent="0.25">
      <c r="E11659" s="5" t="s">
        <v>230</v>
      </c>
      <c r="F11659" s="5" t="s">
        <v>117</v>
      </c>
      <c r="G11659" s="2">
        <v>44453</v>
      </c>
      <c r="H11659" s="5">
        <v>0</v>
      </c>
      <c r="I11659" s="24" t="str">
        <f>VLOOKUP($E11659,Mapping!$A$2:$C$502,3,0)</f>
        <v>S1</v>
      </c>
      <c r="J11659" s="24" t="str">
        <f>VLOOKUP($E11659,Mapping!$A$2:$C$502,2,0)</f>
        <v>Google Display</v>
      </c>
      <c r="K11659" s="24" t="str">
        <f>VLOOKUP(G11659,Mapping!$E$2:$F$246,2,0)</f>
        <v>S3</v>
      </c>
    </row>
    <row r="11660" spans="5:11" x14ac:dyDescent="0.25">
      <c r="E11660" s="5" t="s">
        <v>219</v>
      </c>
      <c r="F11660" s="5" t="s">
        <v>117</v>
      </c>
      <c r="G11660" s="2">
        <v>44453</v>
      </c>
      <c r="H11660" s="5">
        <v>0</v>
      </c>
      <c r="I11660" s="24" t="str">
        <f>VLOOKUP($E11660,Mapping!$A$2:$C$502,3,0)</f>
        <v>Pre</v>
      </c>
      <c r="J11660" s="24" t="str">
        <f>VLOOKUP($E11660,Mapping!$A$2:$C$502,2,0)</f>
        <v>Google Youtube</v>
      </c>
      <c r="K11660" s="24" t="str">
        <f>VLOOKUP(G11660,Mapping!$E$2:$F$246,2,0)</f>
        <v>S3</v>
      </c>
    </row>
    <row r="11661" spans="5:11" x14ac:dyDescent="0.25">
      <c r="E11661" s="5" t="s">
        <v>220</v>
      </c>
      <c r="F11661" s="5" t="s">
        <v>117</v>
      </c>
      <c r="G11661" s="2">
        <v>44453</v>
      </c>
      <c r="H11661" s="5">
        <v>1448.72958964279</v>
      </c>
      <c r="I11661" s="24">
        <f>VLOOKUP($E11661,Mapping!$A$2:$C$502,3,0)</f>
        <v>0</v>
      </c>
      <c r="J11661" s="24" t="str">
        <f>VLOOKUP($E11661,Mapping!$A$2:$C$502,2,0)</f>
        <v>Google Youtube</v>
      </c>
      <c r="K11661" s="24" t="str">
        <f>VLOOKUP(G11661,Mapping!$E$2:$F$246,2,0)</f>
        <v>S3</v>
      </c>
    </row>
    <row r="11662" spans="5:11" x14ac:dyDescent="0.25">
      <c r="E11662" s="5" t="s">
        <v>231</v>
      </c>
      <c r="F11662" s="5" t="s">
        <v>117</v>
      </c>
      <c r="G11662" s="2">
        <v>44453</v>
      </c>
      <c r="H11662" s="5">
        <v>0</v>
      </c>
      <c r="I11662" s="24">
        <f>VLOOKUP($E11662,Mapping!$A$2:$C$502,3,0)</f>
        <v>0</v>
      </c>
      <c r="J11662" s="24" t="str">
        <f>VLOOKUP($E11662,Mapping!$A$2:$C$502,2,0)</f>
        <v>Google Youtube</v>
      </c>
      <c r="K11662" s="24" t="str">
        <f>VLOOKUP(G11662,Mapping!$E$2:$F$246,2,0)</f>
        <v>S3</v>
      </c>
    </row>
    <row r="11663" spans="5:11" x14ac:dyDescent="0.25">
      <c r="E11663" s="5" t="s">
        <v>221</v>
      </c>
      <c r="F11663" s="5" t="s">
        <v>117</v>
      </c>
      <c r="G11663" s="2">
        <v>44453</v>
      </c>
      <c r="H11663" s="5">
        <v>0</v>
      </c>
      <c r="I11663" s="24">
        <f>VLOOKUP($E11663,Mapping!$A$2:$C$502,3,0)</f>
        <v>0</v>
      </c>
      <c r="J11663" s="24" t="str">
        <f>VLOOKUP($E11663,Mapping!$A$2:$C$502,2,0)</f>
        <v>Google Youtube</v>
      </c>
      <c r="K11663" s="24" t="str">
        <f>VLOOKUP(G11663,Mapping!$E$2:$F$246,2,0)</f>
        <v>S3</v>
      </c>
    </row>
    <row r="11664" spans="5:11" x14ac:dyDescent="0.25">
      <c r="E11664" s="5" t="s">
        <v>232</v>
      </c>
      <c r="F11664" s="5" t="s">
        <v>117</v>
      </c>
      <c r="G11664" s="2">
        <v>44453</v>
      </c>
      <c r="H11664" s="5">
        <v>0</v>
      </c>
      <c r="I11664" s="24" t="str">
        <f>VLOOKUP($E11664,Mapping!$A$2:$C$502,3,0)</f>
        <v>S1</v>
      </c>
      <c r="J11664" s="24" t="str">
        <f>VLOOKUP($E11664,Mapping!$A$2:$C$502,2,0)</f>
        <v>Google Youtube</v>
      </c>
      <c r="K11664" s="24" t="str">
        <f>VLOOKUP(G11664,Mapping!$E$2:$F$246,2,0)</f>
        <v>S3</v>
      </c>
    </row>
    <row r="11665" spans="5:11" x14ac:dyDescent="0.25">
      <c r="E11665" s="5" t="s">
        <v>73</v>
      </c>
      <c r="F11665" s="5" t="s">
        <v>117</v>
      </c>
      <c r="G11665" s="2">
        <v>44453</v>
      </c>
      <c r="H11665" s="5">
        <v>282876.95580592903</v>
      </c>
      <c r="I11665" s="24">
        <f>VLOOKUP($E11665,Mapping!$A$2:$C$502,3,0)</f>
        <v>0</v>
      </c>
      <c r="J11665" s="24">
        <f>VLOOKUP($E11665,Mapping!$A$2:$C$502,2,0)</f>
        <v>0</v>
      </c>
      <c r="K11665" s="24" t="str">
        <f>VLOOKUP(G11665,Mapping!$E$2:$F$246,2,0)</f>
        <v>S3</v>
      </c>
    </row>
    <row r="11666" spans="5:11" x14ac:dyDescent="0.25">
      <c r="E11666" s="5" t="s">
        <v>149</v>
      </c>
      <c r="F11666" s="5" t="s">
        <v>117</v>
      </c>
      <c r="G11666" s="2">
        <v>44453</v>
      </c>
      <c r="H11666" s="5">
        <v>0</v>
      </c>
      <c r="I11666" s="24">
        <f>VLOOKUP($E11666,Mapping!$A$2:$C$502,3,0)</f>
        <v>0</v>
      </c>
      <c r="J11666" s="24" t="str">
        <f>VLOOKUP($E11666,Mapping!$A$2:$C$502,2,0)</f>
        <v>Event After Effect</v>
      </c>
      <c r="K11666" s="24" t="str">
        <f>VLOOKUP(G11666,Mapping!$E$2:$F$246,2,0)</f>
        <v>S3</v>
      </c>
    </row>
    <row r="11667" spans="5:11" x14ac:dyDescent="0.25">
      <c r="E11667" s="5" t="s">
        <v>150</v>
      </c>
      <c r="F11667" s="5" t="s">
        <v>117</v>
      </c>
      <c r="G11667" s="2">
        <v>44453</v>
      </c>
      <c r="H11667" s="5">
        <v>0</v>
      </c>
      <c r="I11667" s="24">
        <f>VLOOKUP($E11667,Mapping!$A$2:$C$502,3,0)</f>
        <v>0</v>
      </c>
      <c r="J11667" s="24" t="str">
        <f>VLOOKUP($E11667,Mapping!$A$2:$C$502,2,0)</f>
        <v>Internal Event</v>
      </c>
      <c r="K11667" s="24" t="str">
        <f>VLOOKUP(G11667,Mapping!$E$2:$F$246,2,0)</f>
        <v>S3</v>
      </c>
    </row>
    <row r="11668" spans="5:11" x14ac:dyDescent="0.25">
      <c r="E11668" s="5" t="s">
        <v>151</v>
      </c>
      <c r="F11668" s="5" t="s">
        <v>117</v>
      </c>
      <c r="G11668" s="2">
        <v>44453</v>
      </c>
      <c r="H11668" s="5">
        <v>0</v>
      </c>
      <c r="I11668" s="24">
        <f>VLOOKUP($E11668,Mapping!$A$2:$C$502,3,0)</f>
        <v>0</v>
      </c>
      <c r="J11668" s="24" t="str">
        <f>VLOOKUP($E11668,Mapping!$A$2:$C$502,2,0)</f>
        <v>Internal Event</v>
      </c>
      <c r="K11668" s="24" t="str">
        <f>VLOOKUP(G11668,Mapping!$E$2:$F$246,2,0)</f>
        <v>S3</v>
      </c>
    </row>
    <row r="11669" spans="5:11" x14ac:dyDescent="0.25">
      <c r="E11669" s="5" t="s">
        <v>152</v>
      </c>
      <c r="F11669" s="5" t="s">
        <v>117</v>
      </c>
      <c r="G11669" s="2">
        <v>44453</v>
      </c>
      <c r="H11669" s="5">
        <v>0</v>
      </c>
      <c r="I11669" s="24">
        <f>VLOOKUP($E11669,Mapping!$A$2:$C$502,3,0)</f>
        <v>0</v>
      </c>
      <c r="J11669" s="24" t="str">
        <f>VLOOKUP($E11669,Mapping!$A$2:$C$502,2,0)</f>
        <v>Internal Event</v>
      </c>
      <c r="K11669" s="24" t="str">
        <f>VLOOKUP(G11669,Mapping!$E$2:$F$246,2,0)</f>
        <v>S3</v>
      </c>
    </row>
    <row r="11670" spans="5:11" x14ac:dyDescent="0.25">
      <c r="E11670" s="5" t="s">
        <v>153</v>
      </c>
      <c r="F11670" s="5" t="s">
        <v>117</v>
      </c>
      <c r="G11670" s="2">
        <v>44453</v>
      </c>
      <c r="H11670" s="5">
        <v>0</v>
      </c>
      <c r="I11670" s="24">
        <f>VLOOKUP($E11670,Mapping!$A$2:$C$502,3,0)</f>
        <v>0</v>
      </c>
      <c r="J11670" s="24" t="str">
        <f>VLOOKUP($E11670,Mapping!$A$2:$C$502,2,0)</f>
        <v>Monday Effect</v>
      </c>
      <c r="K11670" s="24" t="str">
        <f>VLOOKUP(G11670,Mapping!$E$2:$F$246,2,0)</f>
        <v>S3</v>
      </c>
    </row>
    <row r="11671" spans="5:11" x14ac:dyDescent="0.25">
      <c r="E11671" s="5" t="s">
        <v>154</v>
      </c>
      <c r="F11671" s="5" t="s">
        <v>117</v>
      </c>
      <c r="G11671" s="2">
        <v>44453</v>
      </c>
      <c r="H11671" s="5">
        <v>0</v>
      </c>
      <c r="I11671" s="24">
        <f>VLOOKUP($E11671,Mapping!$A$2:$C$502,3,0)</f>
        <v>0</v>
      </c>
      <c r="J11671" s="24" t="str">
        <f>VLOOKUP($E11671,Mapping!$A$2:$C$502,2,0)</f>
        <v>New Content</v>
      </c>
      <c r="K11671" s="24" t="str">
        <f>VLOOKUP(G11671,Mapping!$E$2:$F$246,2,0)</f>
        <v>S3</v>
      </c>
    </row>
    <row r="11672" spans="5:11" x14ac:dyDescent="0.25">
      <c r="E11672" s="5" t="s">
        <v>155</v>
      </c>
      <c r="F11672" s="5" t="s">
        <v>117</v>
      </c>
      <c r="G11672" s="2">
        <v>44453</v>
      </c>
      <c r="H11672" s="5">
        <v>0</v>
      </c>
      <c r="I11672" s="24">
        <f>VLOOKUP($E11672,Mapping!$A$2:$C$502,3,0)</f>
        <v>0</v>
      </c>
      <c r="J11672" s="24" t="str">
        <f>VLOOKUP($E11672,Mapping!$A$2:$C$502,2,0)</f>
        <v>Internal Event</v>
      </c>
      <c r="K11672" s="24" t="str">
        <f>VLOOKUP(G11672,Mapping!$E$2:$F$246,2,0)</f>
        <v>S3</v>
      </c>
    </row>
    <row r="11673" spans="5:11" x14ac:dyDescent="0.25">
      <c r="E11673" s="5" t="s">
        <v>156</v>
      </c>
      <c r="F11673" s="5" t="s">
        <v>117</v>
      </c>
      <c r="G11673" s="2">
        <v>44453</v>
      </c>
      <c r="H11673" s="5">
        <v>0</v>
      </c>
      <c r="I11673" s="24">
        <f>VLOOKUP($E11673,Mapping!$A$2:$C$502,3,0)</f>
        <v>0</v>
      </c>
      <c r="J11673" s="24" t="str">
        <f>VLOOKUP($E11673,Mapping!$A$2:$C$502,2,0)</f>
        <v>Internal Event</v>
      </c>
      <c r="K11673" s="24" t="str">
        <f>VLOOKUP(G11673,Mapping!$E$2:$F$246,2,0)</f>
        <v>S3</v>
      </c>
    </row>
    <row r="11674" spans="5:11" x14ac:dyDescent="0.25">
      <c r="E11674" s="5" t="s">
        <v>233</v>
      </c>
      <c r="F11674" s="5" t="s">
        <v>117</v>
      </c>
      <c r="G11674" s="2">
        <v>44453</v>
      </c>
      <c r="H11674" s="5">
        <v>0</v>
      </c>
      <c r="I11674" s="24" t="str">
        <f>VLOOKUP($E11674,Mapping!$A$2:$C$502,3,0)</f>
        <v>S2</v>
      </c>
      <c r="J11674" s="24" t="str">
        <f>VLOOKUP($E11674,Mapping!$A$2:$C$502,2,0)</f>
        <v>Reddit</v>
      </c>
      <c r="K11674" s="24" t="str">
        <f>VLOOKUP(G11674,Mapping!$E$2:$F$246,2,0)</f>
        <v>S3</v>
      </c>
    </row>
    <row r="11675" spans="5:11" x14ac:dyDescent="0.25">
      <c r="E11675" s="5" t="s">
        <v>158</v>
      </c>
      <c r="F11675" s="5" t="s">
        <v>117</v>
      </c>
      <c r="G11675" s="2">
        <v>44453</v>
      </c>
      <c r="H11675" s="5">
        <v>0</v>
      </c>
      <c r="I11675" s="24">
        <f>VLOOKUP($E11675,Mapping!$A$2:$C$502,3,0)</f>
        <v>0</v>
      </c>
      <c r="J11675" s="24" t="str">
        <f>VLOOKUP($E11675,Mapping!$A$2:$C$502,2,0)</f>
        <v>Internal Event</v>
      </c>
      <c r="K11675" s="24" t="str">
        <f>VLOOKUP(G11675,Mapping!$E$2:$F$246,2,0)</f>
        <v>S3</v>
      </c>
    </row>
    <row r="11676" spans="5:11" x14ac:dyDescent="0.25">
      <c r="E11676" s="5" t="s">
        <v>159</v>
      </c>
      <c r="F11676" s="5" t="s">
        <v>117</v>
      </c>
      <c r="G11676" s="2">
        <v>44453</v>
      </c>
      <c r="H11676" s="5">
        <v>0</v>
      </c>
      <c r="I11676" s="24">
        <f>VLOOKUP($E11676,Mapping!$A$2:$C$502,3,0)</f>
        <v>0</v>
      </c>
      <c r="J11676" s="24" t="str">
        <f>VLOOKUP($E11676,Mapping!$A$2:$C$502,2,0)</f>
        <v>Event After Effect</v>
      </c>
      <c r="K11676" s="24" t="str">
        <f>VLOOKUP(G11676,Mapping!$E$2:$F$246,2,0)</f>
        <v>S3</v>
      </c>
    </row>
    <row r="11677" spans="5:11" x14ac:dyDescent="0.25">
      <c r="E11677" s="5" t="s">
        <v>160</v>
      </c>
      <c r="F11677" s="5" t="s">
        <v>117</v>
      </c>
      <c r="G11677" s="2">
        <v>44453</v>
      </c>
      <c r="H11677" s="5">
        <v>0</v>
      </c>
      <c r="I11677" s="24">
        <f>VLOOKUP($E11677,Mapping!$A$2:$C$502,3,0)</f>
        <v>0</v>
      </c>
      <c r="J11677" s="24" t="str">
        <f>VLOOKUP($E11677,Mapping!$A$2:$C$502,2,0)</f>
        <v>Event After Effect</v>
      </c>
      <c r="K11677" s="24" t="str">
        <f>VLOOKUP(G11677,Mapping!$E$2:$F$246,2,0)</f>
        <v>S3</v>
      </c>
    </row>
    <row r="11678" spans="5:11" x14ac:dyDescent="0.25">
      <c r="E11678" s="5" t="s">
        <v>161</v>
      </c>
      <c r="F11678" s="5" t="s">
        <v>117</v>
      </c>
      <c r="G11678" s="2">
        <v>44453</v>
      </c>
      <c r="H11678" s="5">
        <v>0</v>
      </c>
      <c r="I11678" s="24">
        <f>VLOOKUP($E11678,Mapping!$A$2:$C$502,3,0)</f>
        <v>0</v>
      </c>
      <c r="J11678" s="24" t="str">
        <f>VLOOKUP($E11678,Mapping!$A$2:$C$502,2,0)</f>
        <v>Internal Event</v>
      </c>
      <c r="K11678" s="24" t="str">
        <f>VLOOKUP(G11678,Mapping!$E$2:$F$246,2,0)</f>
        <v>S3</v>
      </c>
    </row>
    <row r="11679" spans="5:11" x14ac:dyDescent="0.25">
      <c r="E11679" s="5" t="s">
        <v>162</v>
      </c>
      <c r="F11679" s="5" t="s">
        <v>117</v>
      </c>
      <c r="G11679" s="2">
        <v>44453</v>
      </c>
      <c r="H11679" s="5">
        <v>-30394.747551451699</v>
      </c>
      <c r="I11679" s="24">
        <f>VLOOKUP($E11679,Mapping!$A$2:$C$502,3,0)</f>
        <v>0</v>
      </c>
      <c r="J11679" s="24" t="str">
        <f>VLOOKUP($E11679,Mapping!$A$2:$C$502,2,0)</f>
        <v>Tuesday Effect</v>
      </c>
      <c r="K11679" s="24" t="str">
        <f>VLOOKUP(G11679,Mapping!$E$2:$F$246,2,0)</f>
        <v>S3</v>
      </c>
    </row>
    <row r="11680" spans="5:11" x14ac:dyDescent="0.25">
      <c r="E11680" s="5" t="s">
        <v>222</v>
      </c>
      <c r="F11680" s="5" t="s">
        <v>117</v>
      </c>
      <c r="G11680" s="2">
        <v>44453</v>
      </c>
      <c r="H11680" s="5">
        <v>0</v>
      </c>
      <c r="I11680" s="24" t="str">
        <f>VLOOKUP($E11680,Mapping!$A$2:$C$502,3,0)</f>
        <v>Pre</v>
      </c>
      <c r="J11680" s="24" t="str">
        <f>VLOOKUP($E11680,Mapping!$A$2:$C$502,2,0)</f>
        <v>Unity</v>
      </c>
      <c r="K11680" s="24" t="str">
        <f>VLOOKUP(G11680,Mapping!$E$2:$F$246,2,0)</f>
        <v>S3</v>
      </c>
    </row>
    <row r="11681" spans="5:11" x14ac:dyDescent="0.25">
      <c r="E11681" s="5" t="s">
        <v>234</v>
      </c>
      <c r="F11681" s="5" t="s">
        <v>117</v>
      </c>
      <c r="G11681" s="2">
        <v>44453</v>
      </c>
      <c r="H11681" s="5">
        <v>0</v>
      </c>
      <c r="I11681" s="24" t="str">
        <f>VLOOKUP($E11681,Mapping!$A$2:$C$502,3,0)</f>
        <v>S1</v>
      </c>
      <c r="J11681" s="24" t="str">
        <f>VLOOKUP($E11681,Mapping!$A$2:$C$502,2,0)</f>
        <v>Unity</v>
      </c>
      <c r="K11681" s="24" t="str">
        <f>VLOOKUP(G11681,Mapping!$E$2:$F$246,2,0)</f>
        <v>S3</v>
      </c>
    </row>
    <row r="11682" spans="5:11" x14ac:dyDescent="0.25">
      <c r="E11682" s="5" t="s">
        <v>235</v>
      </c>
      <c r="F11682" s="5" t="s">
        <v>117</v>
      </c>
      <c r="G11682" s="2">
        <v>44453</v>
      </c>
      <c r="H11682" s="5">
        <v>159.17730250351099</v>
      </c>
      <c r="I11682" s="24" t="str">
        <f>VLOOKUP($E11682,Mapping!$A$2:$C$502,3,0)</f>
        <v>S2</v>
      </c>
      <c r="J11682" s="24" t="str">
        <f>VLOOKUP($E11682,Mapping!$A$2:$C$502,2,0)</f>
        <v>Unity</v>
      </c>
      <c r="K11682" s="24" t="str">
        <f>VLOOKUP(G11682,Mapping!$E$2:$F$246,2,0)</f>
        <v>S3</v>
      </c>
    </row>
    <row r="11683" spans="5:11" x14ac:dyDescent="0.25">
      <c r="E11683" s="5" t="s">
        <v>247</v>
      </c>
      <c r="F11683" s="5" t="s">
        <v>117</v>
      </c>
      <c r="G11683" s="2">
        <v>44453</v>
      </c>
      <c r="H11683" s="5">
        <v>681.307541867944</v>
      </c>
      <c r="I11683" s="24" t="str">
        <f>VLOOKUP($E11683,Mapping!$A$2:$C$502,3,0)</f>
        <v>S3</v>
      </c>
      <c r="J11683" s="24" t="str">
        <f>VLOOKUP($E11683,Mapping!$A$2:$C$502,2,0)</f>
        <v>Unity</v>
      </c>
      <c r="K11683" s="24" t="str">
        <f>VLOOKUP(G11683,Mapping!$E$2:$F$246,2,0)</f>
        <v>S3</v>
      </c>
    </row>
    <row r="11684" spans="5:11" x14ac:dyDescent="0.25">
      <c r="E11684" s="5" t="s">
        <v>200</v>
      </c>
      <c r="F11684" s="5" t="s">
        <v>117</v>
      </c>
      <c r="G11684" s="2">
        <v>44454</v>
      </c>
      <c r="H11684" s="5">
        <v>8.6540157788745997</v>
      </c>
      <c r="I11684" s="24">
        <f>VLOOKUP($E11684,Mapping!$A$2:$C$502,3,0)</f>
        <v>0</v>
      </c>
      <c r="J11684" s="24" t="str">
        <f>VLOOKUP($E11684,Mapping!$A$2:$C$502,2,0)</f>
        <v>Apple Search</v>
      </c>
      <c r="K11684" s="24" t="str">
        <f>VLOOKUP(G11684,Mapping!$E$2:$F$246,2,0)</f>
        <v>S3</v>
      </c>
    </row>
    <row r="11685" spans="5:11" x14ac:dyDescent="0.25">
      <c r="E11685" s="5" t="s">
        <v>227</v>
      </c>
      <c r="F11685" s="5" t="s">
        <v>117</v>
      </c>
      <c r="G11685" s="2">
        <v>44454</v>
      </c>
      <c r="H11685" s="5">
        <v>11283.2672230763</v>
      </c>
      <c r="I11685" s="24">
        <f>VLOOKUP($E11685,Mapping!$A$2:$C$502,3,0)</f>
        <v>0</v>
      </c>
      <c r="J11685" s="24" t="str">
        <f>VLOOKUP($E11685,Mapping!$A$2:$C$502,2,0)</f>
        <v>Applovin Rewarded</v>
      </c>
      <c r="K11685" s="24" t="str">
        <f>VLOOKUP(G11685,Mapping!$E$2:$F$246,2,0)</f>
        <v>S3</v>
      </c>
    </row>
    <row r="11686" spans="5:11" x14ac:dyDescent="0.25">
      <c r="E11686" s="5" t="s">
        <v>201</v>
      </c>
      <c r="F11686" s="5" t="s">
        <v>117</v>
      </c>
      <c r="G11686" s="2">
        <v>44454</v>
      </c>
      <c r="H11686" s="5">
        <v>2670.2140423707401</v>
      </c>
      <c r="I11686" s="24">
        <f>VLOOKUP($E11686,Mapping!$A$2:$C$502,3,0)</f>
        <v>0</v>
      </c>
      <c r="J11686" s="24" t="str">
        <f>VLOOKUP($E11686,Mapping!$A$2:$C$502,2,0)</f>
        <v>Applovin Video</v>
      </c>
      <c r="K11686" s="24" t="str">
        <f>VLOOKUP(G11686,Mapping!$E$2:$F$246,2,0)</f>
        <v>S3</v>
      </c>
    </row>
    <row r="11687" spans="5:11" x14ac:dyDescent="0.25">
      <c r="E11687" s="5" t="s">
        <v>143</v>
      </c>
      <c r="F11687" s="5" t="s">
        <v>117</v>
      </c>
      <c r="G11687" s="2">
        <v>44454</v>
      </c>
      <c r="H11687" s="5">
        <v>0</v>
      </c>
      <c r="I11687" s="24">
        <f>VLOOKUP($E11687,Mapping!$A$2:$C$502,3,0)</f>
        <v>0</v>
      </c>
      <c r="J11687" s="24" t="str">
        <f>VLOOKUP($E11687,Mapping!$A$2:$C$502,2,0)</f>
        <v>Bug Fix</v>
      </c>
      <c r="K11687" s="24" t="str">
        <f>VLOOKUP(G11687,Mapping!$E$2:$F$246,2,0)</f>
        <v>S3</v>
      </c>
    </row>
    <row r="11688" spans="5:11" x14ac:dyDescent="0.25">
      <c r="E11688" s="5" t="s">
        <v>144</v>
      </c>
      <c r="F11688" s="5" t="s">
        <v>117</v>
      </c>
      <c r="G11688" s="2">
        <v>44454</v>
      </c>
      <c r="H11688" s="5">
        <v>0</v>
      </c>
      <c r="I11688" s="24">
        <f>VLOOKUP($E11688,Mapping!$A$2:$C$502,3,0)</f>
        <v>0</v>
      </c>
      <c r="J11688" s="24" t="str">
        <f>VLOOKUP($E11688,Mapping!$A$2:$C$502,2,0)</f>
        <v>Bug Fix</v>
      </c>
      <c r="K11688" s="24" t="str">
        <f>VLOOKUP(G11688,Mapping!$E$2:$F$246,2,0)</f>
        <v>S3</v>
      </c>
    </row>
    <row r="11689" spans="5:11" x14ac:dyDescent="0.25">
      <c r="E11689" s="5" t="s">
        <v>226</v>
      </c>
      <c r="F11689" s="5" t="s">
        <v>117</v>
      </c>
      <c r="G11689" s="2">
        <v>44454</v>
      </c>
      <c r="H11689" s="5">
        <v>0</v>
      </c>
      <c r="I11689" s="24">
        <f>VLOOKUP($E11689,Mapping!$A$2:$C$502,3,0)</f>
        <v>0</v>
      </c>
      <c r="J11689" s="24" t="str">
        <f>VLOOKUP($E11689,Mapping!$A$2:$C$502,2,0)</f>
        <v>Bug Fix</v>
      </c>
      <c r="K11689" s="24" t="str">
        <f>VLOOKUP(G11689,Mapping!$E$2:$F$246,2,0)</f>
        <v>S3</v>
      </c>
    </row>
    <row r="11690" spans="5:11" x14ac:dyDescent="0.25">
      <c r="E11690" s="5" t="s">
        <v>146</v>
      </c>
      <c r="F11690" s="5" t="s">
        <v>117</v>
      </c>
      <c r="G11690" s="2">
        <v>44454</v>
      </c>
      <c r="H11690" s="5">
        <v>0</v>
      </c>
      <c r="I11690" s="24">
        <f>VLOOKUP($E11690,Mapping!$A$2:$C$502,3,0)</f>
        <v>0</v>
      </c>
      <c r="J11690" s="24" t="str">
        <f>VLOOKUP($E11690,Mapping!$A$2:$C$502,2,0)</f>
        <v>Event After Effect</v>
      </c>
      <c r="K11690" s="24" t="str">
        <f>VLOOKUP(G11690,Mapping!$E$2:$F$246,2,0)</f>
        <v>S3</v>
      </c>
    </row>
    <row r="11691" spans="5:11" x14ac:dyDescent="0.25">
      <c r="E11691" s="5" t="s">
        <v>228</v>
      </c>
      <c r="F11691" s="5" t="s">
        <v>117</v>
      </c>
      <c r="G11691" s="2">
        <v>44454</v>
      </c>
      <c r="H11691" s="5">
        <v>8.3258618632112899E-7</v>
      </c>
      <c r="I11691" s="24">
        <f>VLOOKUP($E11691,Mapping!$A$2:$C$502,3,0)</f>
        <v>0</v>
      </c>
      <c r="J11691" s="24" t="str">
        <f>VLOOKUP($E11691,Mapping!$A$2:$C$502,2,0)</f>
        <v>Bytedance Global</v>
      </c>
      <c r="K11691" s="24" t="str">
        <f>VLOOKUP(G11691,Mapping!$E$2:$F$246,2,0)</f>
        <v>S3</v>
      </c>
    </row>
    <row r="11692" spans="5:11" x14ac:dyDescent="0.25">
      <c r="E11692" s="5" t="s">
        <v>180</v>
      </c>
      <c r="F11692" s="5" t="s">
        <v>117</v>
      </c>
      <c r="G11692" s="2">
        <v>44454</v>
      </c>
      <c r="H11692" s="5">
        <v>-8804.2008943390392</v>
      </c>
      <c r="I11692" s="24">
        <f>VLOOKUP($E11692,Mapping!$A$2:$C$502,3,0)</f>
        <v>0</v>
      </c>
      <c r="J11692" s="24" t="str">
        <f>VLOOKUP($E11692,Mapping!$A$2:$C$502,2,0)</f>
        <v>Lords Mobile</v>
      </c>
      <c r="K11692" s="24" t="str">
        <f>VLOOKUP(G11692,Mapping!$E$2:$F$246,2,0)</f>
        <v>S3</v>
      </c>
    </row>
    <row r="11693" spans="5:11" x14ac:dyDescent="0.25">
      <c r="E11693" s="5" t="s">
        <v>181</v>
      </c>
      <c r="F11693" s="5" t="s">
        <v>117</v>
      </c>
      <c r="G11693" s="2">
        <v>44454</v>
      </c>
      <c r="H11693" s="5">
        <v>-2715.0012696097801</v>
      </c>
      <c r="I11693" s="24">
        <f>VLOOKUP($E11693,Mapping!$A$2:$C$502,3,0)</f>
        <v>0</v>
      </c>
      <c r="J11693" s="24" t="str">
        <f>VLOOKUP($E11693,Mapping!$A$2:$C$502,2,0)</f>
        <v>Rise of Kingdom</v>
      </c>
      <c r="K11693" s="24" t="str">
        <f>VLOOKUP(G11693,Mapping!$E$2:$F$246,2,0)</f>
        <v>S3</v>
      </c>
    </row>
    <row r="11694" spans="5:11" x14ac:dyDescent="0.25">
      <c r="E11694" s="5" t="s">
        <v>182</v>
      </c>
      <c r="F11694" s="5" t="s">
        <v>117</v>
      </c>
      <c r="G11694" s="2">
        <v>44454</v>
      </c>
      <c r="H11694" s="5">
        <v>-3893.7423291070199</v>
      </c>
      <c r="I11694" s="24">
        <f>VLOOKUP($E11694,Mapping!$A$2:$C$502,3,0)</f>
        <v>0</v>
      </c>
      <c r="J11694" s="24" t="str">
        <f>VLOOKUP($E11694,Mapping!$A$2:$C$502,2,0)</f>
        <v>West Game</v>
      </c>
      <c r="K11694" s="24" t="str">
        <f>VLOOKUP(G11694,Mapping!$E$2:$F$246,2,0)</f>
        <v>S3</v>
      </c>
    </row>
    <row r="11695" spans="5:11" x14ac:dyDescent="0.25">
      <c r="E11695" s="5" t="s">
        <v>148</v>
      </c>
      <c r="F11695" s="5" t="s">
        <v>117</v>
      </c>
      <c r="G11695" s="2">
        <v>44454</v>
      </c>
      <c r="H11695" s="5">
        <v>0</v>
      </c>
      <c r="I11695" s="24">
        <f>VLOOKUP($E11695,Mapping!$A$2:$C$502,3,0)</f>
        <v>0</v>
      </c>
      <c r="J11695" s="24" t="str">
        <f>VLOOKUP($E11695,Mapping!$A$2:$C$502,2,0)</f>
        <v>Event After Effect</v>
      </c>
      <c r="K11695" s="24" t="str">
        <f>VLOOKUP(G11695,Mapping!$E$2:$F$246,2,0)</f>
        <v>S3</v>
      </c>
    </row>
    <row r="11696" spans="5:11" x14ac:dyDescent="0.25">
      <c r="E11696" s="5" t="s">
        <v>202</v>
      </c>
      <c r="F11696" s="5" t="s">
        <v>117</v>
      </c>
      <c r="G11696" s="2">
        <v>44454</v>
      </c>
      <c r="H11696" s="5">
        <v>0</v>
      </c>
      <c r="I11696" s="24" t="str">
        <f>VLOOKUP($E11696,Mapping!$A$2:$C$502,3,0)</f>
        <v>S1</v>
      </c>
      <c r="J11696" s="24" t="str">
        <f>VLOOKUP($E11696,Mapping!$A$2:$C$502,2,0)</f>
        <v>Facebook AEO AAA</v>
      </c>
      <c r="K11696" s="24" t="str">
        <f>VLOOKUP(G11696,Mapping!$E$2:$F$246,2,0)</f>
        <v>S3</v>
      </c>
    </row>
    <row r="11697" spans="5:11" x14ac:dyDescent="0.25">
      <c r="E11697" s="5" t="s">
        <v>203</v>
      </c>
      <c r="F11697" s="5" t="s">
        <v>117</v>
      </c>
      <c r="G11697" s="2">
        <v>44454</v>
      </c>
      <c r="H11697" s="5">
        <v>0</v>
      </c>
      <c r="I11697" s="24" t="str">
        <f>VLOOKUP($E11697,Mapping!$A$2:$C$502,3,0)</f>
        <v>S2</v>
      </c>
      <c r="J11697" s="24" t="str">
        <f>VLOOKUP($E11697,Mapping!$A$2:$C$502,2,0)</f>
        <v>Facebook AEO AAA</v>
      </c>
      <c r="K11697" s="24" t="str">
        <f>VLOOKUP(G11697,Mapping!$E$2:$F$246,2,0)</f>
        <v>S3</v>
      </c>
    </row>
    <row r="11698" spans="5:11" x14ac:dyDescent="0.25">
      <c r="E11698" s="5" t="s">
        <v>243</v>
      </c>
      <c r="F11698" s="5" t="s">
        <v>117</v>
      </c>
      <c r="G11698" s="2">
        <v>44454</v>
      </c>
      <c r="H11698" s="5">
        <v>2059.8774887268501</v>
      </c>
      <c r="I11698" s="24" t="str">
        <f>VLOOKUP($E11698,Mapping!$A$2:$C$502,3,0)</f>
        <v>S3</v>
      </c>
      <c r="J11698" s="24" t="str">
        <f>VLOOKUP($E11698,Mapping!$A$2:$C$502,2,0)</f>
        <v>Facebook AEO AAA</v>
      </c>
      <c r="K11698" s="24" t="str">
        <f>VLOOKUP(G11698,Mapping!$E$2:$F$246,2,0)</f>
        <v>S3</v>
      </c>
    </row>
    <row r="11699" spans="5:11" x14ac:dyDescent="0.25">
      <c r="E11699" s="5" t="s">
        <v>204</v>
      </c>
      <c r="F11699" s="5" t="s">
        <v>117</v>
      </c>
      <c r="G11699" s="2">
        <v>44454</v>
      </c>
      <c r="H11699" s="5">
        <v>0</v>
      </c>
      <c r="I11699" s="24" t="str">
        <f>VLOOKUP($E11699,Mapping!$A$2:$C$502,3,0)</f>
        <v>Pre</v>
      </c>
      <c r="J11699" s="24" t="str">
        <f>VLOOKUP($E11699,Mapping!$A$2:$C$502,2,0)</f>
        <v>Facebook AEO AAA</v>
      </c>
      <c r="K11699" s="24" t="str">
        <f>VLOOKUP(G11699,Mapping!$E$2:$F$246,2,0)</f>
        <v>S3</v>
      </c>
    </row>
    <row r="11700" spans="5:11" x14ac:dyDescent="0.25">
      <c r="E11700" s="5" t="s">
        <v>205</v>
      </c>
      <c r="F11700" s="5" t="s">
        <v>117</v>
      </c>
      <c r="G11700" s="2">
        <v>44454</v>
      </c>
      <c r="H11700" s="5">
        <v>0</v>
      </c>
      <c r="I11700" s="24" t="str">
        <f>VLOOKUP($E11700,Mapping!$A$2:$C$502,3,0)</f>
        <v>S1</v>
      </c>
      <c r="J11700" s="24" t="str">
        <f>VLOOKUP($E11700,Mapping!$A$2:$C$502,2,0)</f>
        <v>Facebook AEO BAU</v>
      </c>
      <c r="K11700" s="24" t="str">
        <f>VLOOKUP(G11700,Mapping!$E$2:$F$246,2,0)</f>
        <v>S3</v>
      </c>
    </row>
    <row r="11701" spans="5:11" x14ac:dyDescent="0.25">
      <c r="E11701" s="5" t="s">
        <v>206</v>
      </c>
      <c r="F11701" s="5" t="s">
        <v>117</v>
      </c>
      <c r="G11701" s="2">
        <v>44454</v>
      </c>
      <c r="H11701" s="5">
        <v>0</v>
      </c>
      <c r="I11701" s="24" t="str">
        <f>VLOOKUP($E11701,Mapping!$A$2:$C$502,3,0)</f>
        <v>S2</v>
      </c>
      <c r="J11701" s="24" t="str">
        <f>VLOOKUP($E11701,Mapping!$A$2:$C$502,2,0)</f>
        <v>Facebook AEO BAU</v>
      </c>
      <c r="K11701" s="24" t="str">
        <f>VLOOKUP(G11701,Mapping!$E$2:$F$246,2,0)</f>
        <v>S3</v>
      </c>
    </row>
    <row r="11702" spans="5:11" x14ac:dyDescent="0.25">
      <c r="E11702" s="5" t="s">
        <v>244</v>
      </c>
      <c r="F11702" s="5" t="s">
        <v>117</v>
      </c>
      <c r="G11702" s="2">
        <v>44454</v>
      </c>
      <c r="H11702" s="5">
        <v>5975.7516432892899</v>
      </c>
      <c r="I11702" s="24" t="str">
        <f>VLOOKUP($E11702,Mapping!$A$2:$C$502,3,0)</f>
        <v>S3</v>
      </c>
      <c r="J11702" s="24" t="str">
        <f>VLOOKUP($E11702,Mapping!$A$2:$C$502,2,0)</f>
        <v>Facebook AEO BAU</v>
      </c>
      <c r="K11702" s="24" t="str">
        <f>VLOOKUP(G11702,Mapping!$E$2:$F$246,2,0)</f>
        <v>S3</v>
      </c>
    </row>
    <row r="11703" spans="5:11" x14ac:dyDescent="0.25">
      <c r="E11703" s="5" t="s">
        <v>207</v>
      </c>
      <c r="F11703" s="5" t="s">
        <v>117</v>
      </c>
      <c r="G11703" s="2">
        <v>44454</v>
      </c>
      <c r="H11703" s="5">
        <v>0</v>
      </c>
      <c r="I11703" s="24" t="str">
        <f>VLOOKUP($E11703,Mapping!$A$2:$C$502,3,0)</f>
        <v>Pre</v>
      </c>
      <c r="J11703" s="24" t="str">
        <f>VLOOKUP($E11703,Mapping!$A$2:$C$502,2,0)</f>
        <v>Facebook AEO BAU</v>
      </c>
      <c r="K11703" s="24" t="str">
        <f>VLOOKUP(G11703,Mapping!$E$2:$F$246,2,0)</f>
        <v>S3</v>
      </c>
    </row>
    <row r="11704" spans="5:11" x14ac:dyDescent="0.25">
      <c r="E11704" s="5" t="s">
        <v>208</v>
      </c>
      <c r="F11704" s="5" t="s">
        <v>117</v>
      </c>
      <c r="G11704" s="2">
        <v>44454</v>
      </c>
      <c r="H11704" s="5">
        <v>0</v>
      </c>
      <c r="I11704" s="24" t="str">
        <f>VLOOKUP($E11704,Mapping!$A$2:$C$502,3,0)</f>
        <v>Pre</v>
      </c>
      <c r="J11704" s="24" t="str">
        <f>VLOOKUP($E11704,Mapping!$A$2:$C$502,2,0)</f>
        <v>Facebook VO AAA</v>
      </c>
      <c r="K11704" s="24" t="str">
        <f>VLOOKUP(G11704,Mapping!$E$2:$F$246,2,0)</f>
        <v>S3</v>
      </c>
    </row>
    <row r="11705" spans="5:11" x14ac:dyDescent="0.25">
      <c r="E11705" s="5" t="s">
        <v>209</v>
      </c>
      <c r="F11705" s="5" t="s">
        <v>117</v>
      </c>
      <c r="G11705" s="2">
        <v>44454</v>
      </c>
      <c r="H11705" s="5">
        <v>0</v>
      </c>
      <c r="I11705" s="24" t="str">
        <f>VLOOKUP($E11705,Mapping!$A$2:$C$502,3,0)</f>
        <v>S1</v>
      </c>
      <c r="J11705" s="24" t="str">
        <f>VLOOKUP($E11705,Mapping!$A$2:$C$502,2,0)</f>
        <v>Facebook VO AAA</v>
      </c>
      <c r="K11705" s="24" t="str">
        <f>VLOOKUP(G11705,Mapping!$E$2:$F$246,2,0)</f>
        <v>S3</v>
      </c>
    </row>
    <row r="11706" spans="5:11" x14ac:dyDescent="0.25">
      <c r="E11706" s="5" t="s">
        <v>210</v>
      </c>
      <c r="F11706" s="5" t="s">
        <v>117</v>
      </c>
      <c r="G11706" s="2">
        <v>44454</v>
      </c>
      <c r="H11706" s="5">
        <v>0</v>
      </c>
      <c r="I11706" s="24" t="str">
        <f>VLOOKUP($E11706,Mapping!$A$2:$C$502,3,0)</f>
        <v>S2</v>
      </c>
      <c r="J11706" s="24" t="str">
        <f>VLOOKUP($E11706,Mapping!$A$2:$C$502,2,0)</f>
        <v>Facebook VO AAA</v>
      </c>
      <c r="K11706" s="24" t="str">
        <f>VLOOKUP(G11706,Mapping!$E$2:$F$246,2,0)</f>
        <v>S3</v>
      </c>
    </row>
    <row r="11707" spans="5:11" x14ac:dyDescent="0.25">
      <c r="E11707" s="5" t="s">
        <v>245</v>
      </c>
      <c r="F11707" s="5" t="s">
        <v>117</v>
      </c>
      <c r="G11707" s="2">
        <v>44454</v>
      </c>
      <c r="H11707" s="5">
        <v>5675.88080491651</v>
      </c>
      <c r="I11707" s="24" t="str">
        <f>VLOOKUP($E11707,Mapping!$A$2:$C$502,3,0)</f>
        <v>S3</v>
      </c>
      <c r="J11707" s="24" t="str">
        <f>VLOOKUP($E11707,Mapping!$A$2:$C$502,2,0)</f>
        <v>Facebook VO AAA</v>
      </c>
      <c r="K11707" s="24" t="str">
        <f>VLOOKUP(G11707,Mapping!$E$2:$F$246,2,0)</f>
        <v>S3</v>
      </c>
    </row>
    <row r="11708" spans="5:11" x14ac:dyDescent="0.25">
      <c r="E11708" s="5" t="s">
        <v>211</v>
      </c>
      <c r="F11708" s="5" t="s">
        <v>117</v>
      </c>
      <c r="G11708" s="2">
        <v>44454</v>
      </c>
      <c r="H11708" s="5">
        <v>0</v>
      </c>
      <c r="I11708" s="24" t="str">
        <f>VLOOKUP($E11708,Mapping!$A$2:$C$502,3,0)</f>
        <v>Pre</v>
      </c>
      <c r="J11708" s="24" t="str">
        <f>VLOOKUP($E11708,Mapping!$A$2:$C$502,2,0)</f>
        <v>Facebook VO BAU</v>
      </c>
      <c r="K11708" s="24" t="str">
        <f>VLOOKUP(G11708,Mapping!$E$2:$F$246,2,0)</f>
        <v>S3</v>
      </c>
    </row>
    <row r="11709" spans="5:11" x14ac:dyDescent="0.25">
      <c r="E11709" s="5" t="s">
        <v>212</v>
      </c>
      <c r="F11709" s="5" t="s">
        <v>117</v>
      </c>
      <c r="G11709" s="2">
        <v>44454</v>
      </c>
      <c r="H11709" s="5">
        <v>0</v>
      </c>
      <c r="I11709" s="24" t="str">
        <f>VLOOKUP($E11709,Mapping!$A$2:$C$502,3,0)</f>
        <v>S1</v>
      </c>
      <c r="J11709" s="24" t="str">
        <f>VLOOKUP($E11709,Mapping!$A$2:$C$502,2,0)</f>
        <v>Facebook VO BAU</v>
      </c>
      <c r="K11709" s="24" t="str">
        <f>VLOOKUP(G11709,Mapping!$E$2:$F$246,2,0)</f>
        <v>S3</v>
      </c>
    </row>
    <row r="11710" spans="5:11" x14ac:dyDescent="0.25">
      <c r="E11710" s="5" t="s">
        <v>213</v>
      </c>
      <c r="F11710" s="5" t="s">
        <v>117</v>
      </c>
      <c r="G11710" s="2">
        <v>44454</v>
      </c>
      <c r="H11710" s="5">
        <v>8.9595359199019908E-3</v>
      </c>
      <c r="I11710" s="24" t="str">
        <f>VLOOKUP($E11710,Mapping!$A$2:$C$502,3,0)</f>
        <v>S2</v>
      </c>
      <c r="J11710" s="24" t="str">
        <f>VLOOKUP($E11710,Mapping!$A$2:$C$502,2,0)</f>
        <v>Facebook VO BAU</v>
      </c>
      <c r="K11710" s="24" t="str">
        <f>VLOOKUP(G11710,Mapping!$E$2:$F$246,2,0)</f>
        <v>S3</v>
      </c>
    </row>
    <row r="11711" spans="5:11" x14ac:dyDescent="0.25">
      <c r="E11711" s="5" t="s">
        <v>246</v>
      </c>
      <c r="F11711" s="5" t="s">
        <v>117</v>
      </c>
      <c r="G11711" s="2">
        <v>44454</v>
      </c>
      <c r="H11711" s="5">
        <v>4702.61218702937</v>
      </c>
      <c r="I11711" s="24" t="str">
        <f>VLOOKUP($E11711,Mapping!$A$2:$C$502,3,0)</f>
        <v>S3</v>
      </c>
      <c r="J11711" s="24" t="str">
        <f>VLOOKUP($E11711,Mapping!$A$2:$C$502,2,0)</f>
        <v>Facebook VO BAU</v>
      </c>
      <c r="K11711" s="24" t="str">
        <f>VLOOKUP(G11711,Mapping!$E$2:$F$246,2,0)</f>
        <v>S3</v>
      </c>
    </row>
    <row r="11712" spans="5:11" x14ac:dyDescent="0.25">
      <c r="E11712" s="5" t="s">
        <v>214</v>
      </c>
      <c r="F11712" s="5" t="s">
        <v>117</v>
      </c>
      <c r="G11712" s="2">
        <v>44454</v>
      </c>
      <c r="H11712" s="5">
        <v>0</v>
      </c>
      <c r="I11712" s="24" t="str">
        <f>VLOOKUP($E11712,Mapping!$A$2:$C$502,3,0)</f>
        <v>Pre</v>
      </c>
      <c r="J11712" s="24" t="str">
        <f>VLOOKUP($E11712,Mapping!$A$2:$C$502,2,0)</f>
        <v>Facebook VO Dynamic</v>
      </c>
      <c r="K11712" s="24" t="str">
        <f>VLOOKUP(G11712,Mapping!$E$2:$F$246,2,0)</f>
        <v>S3</v>
      </c>
    </row>
    <row r="11713" spans="5:11" x14ac:dyDescent="0.25">
      <c r="E11713" s="5" t="s">
        <v>215</v>
      </c>
      <c r="F11713" s="5" t="s">
        <v>117</v>
      </c>
      <c r="G11713" s="2">
        <v>44454</v>
      </c>
      <c r="H11713" s="5">
        <v>0</v>
      </c>
      <c r="I11713" s="24" t="str">
        <f>VLOOKUP($E11713,Mapping!$A$2:$C$502,3,0)</f>
        <v>S1</v>
      </c>
      <c r="J11713" s="24" t="str">
        <f>VLOOKUP($E11713,Mapping!$A$2:$C$502,2,0)</f>
        <v>Facebook VO Dynamic</v>
      </c>
      <c r="K11713" s="24" t="str">
        <f>VLOOKUP(G11713,Mapping!$E$2:$F$246,2,0)</f>
        <v>S3</v>
      </c>
    </row>
    <row r="11714" spans="5:11" x14ac:dyDescent="0.25">
      <c r="E11714" s="5" t="s">
        <v>216</v>
      </c>
      <c r="F11714" s="5" t="s">
        <v>117</v>
      </c>
      <c r="G11714" s="2">
        <v>44454</v>
      </c>
      <c r="H11714" s="5">
        <v>0</v>
      </c>
      <c r="I11714" s="24" t="str">
        <f>VLOOKUP($E11714,Mapping!$A$2:$C$502,3,0)</f>
        <v>Pre</v>
      </c>
      <c r="J11714" s="24" t="str">
        <f>VLOOKUP($E11714,Mapping!$A$2:$C$502,2,0)</f>
        <v>Google Display</v>
      </c>
      <c r="K11714" s="24" t="str">
        <f>VLOOKUP(G11714,Mapping!$E$2:$F$246,2,0)</f>
        <v>S3</v>
      </c>
    </row>
    <row r="11715" spans="5:11" x14ac:dyDescent="0.25">
      <c r="E11715" s="5" t="s">
        <v>217</v>
      </c>
      <c r="F11715" s="5" t="s">
        <v>117</v>
      </c>
      <c r="G11715" s="2">
        <v>44454</v>
      </c>
      <c r="H11715" s="5">
        <v>3129.39688929051</v>
      </c>
      <c r="I11715" s="24">
        <f>VLOOKUP($E11715,Mapping!$A$2:$C$502,3,0)</f>
        <v>0</v>
      </c>
      <c r="J11715" s="24" t="str">
        <f>VLOOKUP($E11715,Mapping!$A$2:$C$502,2,0)</f>
        <v>Google Display</v>
      </c>
      <c r="K11715" s="24" t="str">
        <f>VLOOKUP(G11715,Mapping!$E$2:$F$246,2,0)</f>
        <v>S3</v>
      </c>
    </row>
    <row r="11716" spans="5:11" x14ac:dyDescent="0.25">
      <c r="E11716" s="5" t="s">
        <v>229</v>
      </c>
      <c r="F11716" s="5" t="s">
        <v>117</v>
      </c>
      <c r="G11716" s="2">
        <v>44454</v>
      </c>
      <c r="H11716" s="5">
        <v>0</v>
      </c>
      <c r="I11716" s="24">
        <f>VLOOKUP($E11716,Mapping!$A$2:$C$502,3,0)</f>
        <v>0</v>
      </c>
      <c r="J11716" s="24" t="str">
        <f>VLOOKUP($E11716,Mapping!$A$2:$C$502,2,0)</f>
        <v>Google Display</v>
      </c>
      <c r="K11716" s="24" t="str">
        <f>VLOOKUP(G11716,Mapping!$E$2:$F$246,2,0)</f>
        <v>S3</v>
      </c>
    </row>
    <row r="11717" spans="5:11" x14ac:dyDescent="0.25">
      <c r="E11717" s="5" t="s">
        <v>218</v>
      </c>
      <c r="F11717" s="5" t="s">
        <v>117</v>
      </c>
      <c r="G11717" s="2">
        <v>44454</v>
      </c>
      <c r="H11717" s="5">
        <v>0</v>
      </c>
      <c r="I11717" s="24">
        <f>VLOOKUP($E11717,Mapping!$A$2:$C$502,3,0)</f>
        <v>0</v>
      </c>
      <c r="J11717" s="24" t="str">
        <f>VLOOKUP($E11717,Mapping!$A$2:$C$502,2,0)</f>
        <v>Google Display</v>
      </c>
      <c r="K11717" s="24" t="str">
        <f>VLOOKUP(G11717,Mapping!$E$2:$F$246,2,0)</f>
        <v>S3</v>
      </c>
    </row>
    <row r="11718" spans="5:11" x14ac:dyDescent="0.25">
      <c r="E11718" s="5" t="s">
        <v>230</v>
      </c>
      <c r="F11718" s="5" t="s">
        <v>117</v>
      </c>
      <c r="G11718" s="2">
        <v>44454</v>
      </c>
      <c r="H11718" s="5">
        <v>0</v>
      </c>
      <c r="I11718" s="24" t="str">
        <f>VLOOKUP($E11718,Mapping!$A$2:$C$502,3,0)</f>
        <v>S1</v>
      </c>
      <c r="J11718" s="24" t="str">
        <f>VLOOKUP($E11718,Mapping!$A$2:$C$502,2,0)</f>
        <v>Google Display</v>
      </c>
      <c r="K11718" s="24" t="str">
        <f>VLOOKUP(G11718,Mapping!$E$2:$F$246,2,0)</f>
        <v>S3</v>
      </c>
    </row>
    <row r="11719" spans="5:11" x14ac:dyDescent="0.25">
      <c r="E11719" s="5" t="s">
        <v>219</v>
      </c>
      <c r="F11719" s="5" t="s">
        <v>117</v>
      </c>
      <c r="G11719" s="2">
        <v>44454</v>
      </c>
      <c r="H11719" s="5">
        <v>0</v>
      </c>
      <c r="I11719" s="24" t="str">
        <f>VLOOKUP($E11719,Mapping!$A$2:$C$502,3,0)</f>
        <v>Pre</v>
      </c>
      <c r="J11719" s="24" t="str">
        <f>VLOOKUP($E11719,Mapping!$A$2:$C$502,2,0)</f>
        <v>Google Youtube</v>
      </c>
      <c r="K11719" s="24" t="str">
        <f>VLOOKUP(G11719,Mapping!$E$2:$F$246,2,0)</f>
        <v>S3</v>
      </c>
    </row>
    <row r="11720" spans="5:11" x14ac:dyDescent="0.25">
      <c r="E11720" s="5" t="s">
        <v>220</v>
      </c>
      <c r="F11720" s="5" t="s">
        <v>117</v>
      </c>
      <c r="G11720" s="2">
        <v>44454</v>
      </c>
      <c r="H11720" s="5">
        <v>2439.2022913082801</v>
      </c>
      <c r="I11720" s="24">
        <f>VLOOKUP($E11720,Mapping!$A$2:$C$502,3,0)</f>
        <v>0</v>
      </c>
      <c r="J11720" s="24" t="str">
        <f>VLOOKUP($E11720,Mapping!$A$2:$C$502,2,0)</f>
        <v>Google Youtube</v>
      </c>
      <c r="K11720" s="24" t="str">
        <f>VLOOKUP(G11720,Mapping!$E$2:$F$246,2,0)</f>
        <v>S3</v>
      </c>
    </row>
    <row r="11721" spans="5:11" x14ac:dyDescent="0.25">
      <c r="E11721" s="5" t="s">
        <v>231</v>
      </c>
      <c r="F11721" s="5" t="s">
        <v>117</v>
      </c>
      <c r="G11721" s="2">
        <v>44454</v>
      </c>
      <c r="H11721" s="5">
        <v>0</v>
      </c>
      <c r="I11721" s="24">
        <f>VLOOKUP($E11721,Mapping!$A$2:$C$502,3,0)</f>
        <v>0</v>
      </c>
      <c r="J11721" s="24" t="str">
        <f>VLOOKUP($E11721,Mapping!$A$2:$C$502,2,0)</f>
        <v>Google Youtube</v>
      </c>
      <c r="K11721" s="24" t="str">
        <f>VLOOKUP(G11721,Mapping!$E$2:$F$246,2,0)</f>
        <v>S3</v>
      </c>
    </row>
    <row r="11722" spans="5:11" x14ac:dyDescent="0.25">
      <c r="E11722" s="5" t="s">
        <v>221</v>
      </c>
      <c r="F11722" s="5" t="s">
        <v>117</v>
      </c>
      <c r="G11722" s="2">
        <v>44454</v>
      </c>
      <c r="H11722" s="5">
        <v>0</v>
      </c>
      <c r="I11722" s="24">
        <f>VLOOKUP($E11722,Mapping!$A$2:$C$502,3,0)</f>
        <v>0</v>
      </c>
      <c r="J11722" s="24" t="str">
        <f>VLOOKUP($E11722,Mapping!$A$2:$C$502,2,0)</f>
        <v>Google Youtube</v>
      </c>
      <c r="K11722" s="24" t="str">
        <f>VLOOKUP(G11722,Mapping!$E$2:$F$246,2,0)</f>
        <v>S3</v>
      </c>
    </row>
    <row r="11723" spans="5:11" x14ac:dyDescent="0.25">
      <c r="E11723" s="5" t="s">
        <v>232</v>
      </c>
      <c r="F11723" s="5" t="s">
        <v>117</v>
      </c>
      <c r="G11723" s="2">
        <v>44454</v>
      </c>
      <c r="H11723" s="5">
        <v>0</v>
      </c>
      <c r="I11723" s="24" t="str">
        <f>VLOOKUP($E11723,Mapping!$A$2:$C$502,3,0)</f>
        <v>S1</v>
      </c>
      <c r="J11723" s="24" t="str">
        <f>VLOOKUP($E11723,Mapping!$A$2:$C$502,2,0)</f>
        <v>Google Youtube</v>
      </c>
      <c r="K11723" s="24" t="str">
        <f>VLOOKUP(G11723,Mapping!$E$2:$F$246,2,0)</f>
        <v>S3</v>
      </c>
    </row>
    <row r="11724" spans="5:11" x14ac:dyDescent="0.25">
      <c r="E11724" s="5" t="s">
        <v>73</v>
      </c>
      <c r="F11724" s="5" t="s">
        <v>117</v>
      </c>
      <c r="G11724" s="2">
        <v>44454</v>
      </c>
      <c r="H11724" s="5">
        <v>282876.95580592903</v>
      </c>
      <c r="I11724" s="24">
        <f>VLOOKUP($E11724,Mapping!$A$2:$C$502,3,0)</f>
        <v>0</v>
      </c>
      <c r="J11724" s="24">
        <f>VLOOKUP($E11724,Mapping!$A$2:$C$502,2,0)</f>
        <v>0</v>
      </c>
      <c r="K11724" s="24" t="str">
        <f>VLOOKUP(G11724,Mapping!$E$2:$F$246,2,0)</f>
        <v>S3</v>
      </c>
    </row>
    <row r="11725" spans="5:11" x14ac:dyDescent="0.25">
      <c r="E11725" s="5" t="s">
        <v>149</v>
      </c>
      <c r="F11725" s="5" t="s">
        <v>117</v>
      </c>
      <c r="G11725" s="2">
        <v>44454</v>
      </c>
      <c r="H11725" s="5">
        <v>0</v>
      </c>
      <c r="I11725" s="24">
        <f>VLOOKUP($E11725,Mapping!$A$2:$C$502,3,0)</f>
        <v>0</v>
      </c>
      <c r="J11725" s="24" t="str">
        <f>VLOOKUP($E11725,Mapping!$A$2:$C$502,2,0)</f>
        <v>Event After Effect</v>
      </c>
      <c r="K11725" s="24" t="str">
        <f>VLOOKUP(G11725,Mapping!$E$2:$F$246,2,0)</f>
        <v>S3</v>
      </c>
    </row>
    <row r="11726" spans="5:11" x14ac:dyDescent="0.25">
      <c r="E11726" s="5" t="s">
        <v>150</v>
      </c>
      <c r="F11726" s="5" t="s">
        <v>117</v>
      </c>
      <c r="G11726" s="2">
        <v>44454</v>
      </c>
      <c r="H11726" s="5">
        <v>0</v>
      </c>
      <c r="I11726" s="24">
        <f>VLOOKUP($E11726,Mapping!$A$2:$C$502,3,0)</f>
        <v>0</v>
      </c>
      <c r="J11726" s="24" t="str">
        <f>VLOOKUP($E11726,Mapping!$A$2:$C$502,2,0)</f>
        <v>Internal Event</v>
      </c>
      <c r="K11726" s="24" t="str">
        <f>VLOOKUP(G11726,Mapping!$E$2:$F$246,2,0)</f>
        <v>S3</v>
      </c>
    </row>
    <row r="11727" spans="5:11" x14ac:dyDescent="0.25">
      <c r="E11727" s="5" t="s">
        <v>151</v>
      </c>
      <c r="F11727" s="5" t="s">
        <v>117</v>
      </c>
      <c r="G11727" s="2">
        <v>44454</v>
      </c>
      <c r="H11727" s="5">
        <v>0</v>
      </c>
      <c r="I11727" s="24">
        <f>VLOOKUP($E11727,Mapping!$A$2:$C$502,3,0)</f>
        <v>0</v>
      </c>
      <c r="J11727" s="24" t="str">
        <f>VLOOKUP($E11727,Mapping!$A$2:$C$502,2,0)</f>
        <v>Internal Event</v>
      </c>
      <c r="K11727" s="24" t="str">
        <f>VLOOKUP(G11727,Mapping!$E$2:$F$246,2,0)</f>
        <v>S3</v>
      </c>
    </row>
    <row r="11728" spans="5:11" x14ac:dyDescent="0.25">
      <c r="E11728" s="5" t="s">
        <v>152</v>
      </c>
      <c r="F11728" s="5" t="s">
        <v>117</v>
      </c>
      <c r="G11728" s="2">
        <v>44454</v>
      </c>
      <c r="H11728" s="5">
        <v>0</v>
      </c>
      <c r="I11728" s="24">
        <f>VLOOKUP($E11728,Mapping!$A$2:$C$502,3,0)</f>
        <v>0</v>
      </c>
      <c r="J11728" s="24" t="str">
        <f>VLOOKUP($E11728,Mapping!$A$2:$C$502,2,0)</f>
        <v>Internal Event</v>
      </c>
      <c r="K11728" s="24" t="str">
        <f>VLOOKUP(G11728,Mapping!$E$2:$F$246,2,0)</f>
        <v>S3</v>
      </c>
    </row>
    <row r="11729" spans="5:11" x14ac:dyDescent="0.25">
      <c r="E11729" s="5" t="s">
        <v>153</v>
      </c>
      <c r="F11729" s="5" t="s">
        <v>117</v>
      </c>
      <c r="G11729" s="2">
        <v>44454</v>
      </c>
      <c r="H11729" s="5">
        <v>0</v>
      </c>
      <c r="I11729" s="24">
        <f>VLOOKUP($E11729,Mapping!$A$2:$C$502,3,0)</f>
        <v>0</v>
      </c>
      <c r="J11729" s="24" t="str">
        <f>VLOOKUP($E11729,Mapping!$A$2:$C$502,2,0)</f>
        <v>Monday Effect</v>
      </c>
      <c r="K11729" s="24" t="str">
        <f>VLOOKUP(G11729,Mapping!$E$2:$F$246,2,0)</f>
        <v>S3</v>
      </c>
    </row>
    <row r="11730" spans="5:11" x14ac:dyDescent="0.25">
      <c r="E11730" s="5" t="s">
        <v>154</v>
      </c>
      <c r="F11730" s="5" t="s">
        <v>117</v>
      </c>
      <c r="G11730" s="2">
        <v>44454</v>
      </c>
      <c r="H11730" s="5">
        <v>0</v>
      </c>
      <c r="I11730" s="24">
        <f>VLOOKUP($E11730,Mapping!$A$2:$C$502,3,0)</f>
        <v>0</v>
      </c>
      <c r="J11730" s="24" t="str">
        <f>VLOOKUP($E11730,Mapping!$A$2:$C$502,2,0)</f>
        <v>New Content</v>
      </c>
      <c r="K11730" s="24" t="str">
        <f>VLOOKUP(G11730,Mapping!$E$2:$F$246,2,0)</f>
        <v>S3</v>
      </c>
    </row>
    <row r="11731" spans="5:11" x14ac:dyDescent="0.25">
      <c r="E11731" s="5" t="s">
        <v>155</v>
      </c>
      <c r="F11731" s="5" t="s">
        <v>117</v>
      </c>
      <c r="G11731" s="2">
        <v>44454</v>
      </c>
      <c r="H11731" s="5">
        <v>0</v>
      </c>
      <c r="I11731" s="24">
        <f>VLOOKUP($E11731,Mapping!$A$2:$C$502,3,0)</f>
        <v>0</v>
      </c>
      <c r="J11731" s="24" t="str">
        <f>VLOOKUP($E11731,Mapping!$A$2:$C$502,2,0)</f>
        <v>Internal Event</v>
      </c>
      <c r="K11731" s="24" t="str">
        <f>VLOOKUP(G11731,Mapping!$E$2:$F$246,2,0)</f>
        <v>S3</v>
      </c>
    </row>
    <row r="11732" spans="5:11" x14ac:dyDescent="0.25">
      <c r="E11732" s="5" t="s">
        <v>156</v>
      </c>
      <c r="F11732" s="5" t="s">
        <v>117</v>
      </c>
      <c r="G11732" s="2">
        <v>44454</v>
      </c>
      <c r="H11732" s="5">
        <v>0</v>
      </c>
      <c r="I11732" s="24">
        <f>VLOOKUP($E11732,Mapping!$A$2:$C$502,3,0)</f>
        <v>0</v>
      </c>
      <c r="J11732" s="24" t="str">
        <f>VLOOKUP($E11732,Mapping!$A$2:$C$502,2,0)</f>
        <v>Internal Event</v>
      </c>
      <c r="K11732" s="24" t="str">
        <f>VLOOKUP(G11732,Mapping!$E$2:$F$246,2,0)</f>
        <v>S3</v>
      </c>
    </row>
    <row r="11733" spans="5:11" x14ac:dyDescent="0.25">
      <c r="E11733" s="5" t="s">
        <v>233</v>
      </c>
      <c r="F11733" s="5" t="s">
        <v>117</v>
      </c>
      <c r="G11733" s="2">
        <v>44454</v>
      </c>
      <c r="H11733" s="5">
        <v>0</v>
      </c>
      <c r="I11733" s="24" t="str">
        <f>VLOOKUP($E11733,Mapping!$A$2:$C$502,3,0)</f>
        <v>S2</v>
      </c>
      <c r="J11733" s="24" t="str">
        <f>VLOOKUP($E11733,Mapping!$A$2:$C$502,2,0)</f>
        <v>Reddit</v>
      </c>
      <c r="K11733" s="24" t="str">
        <f>VLOOKUP(G11733,Mapping!$E$2:$F$246,2,0)</f>
        <v>S3</v>
      </c>
    </row>
    <row r="11734" spans="5:11" x14ac:dyDescent="0.25">
      <c r="E11734" s="5" t="s">
        <v>158</v>
      </c>
      <c r="F11734" s="5" t="s">
        <v>117</v>
      </c>
      <c r="G11734" s="2">
        <v>44454</v>
      </c>
      <c r="H11734" s="5">
        <v>23075.523053556699</v>
      </c>
      <c r="I11734" s="24">
        <f>VLOOKUP($E11734,Mapping!$A$2:$C$502,3,0)</f>
        <v>0</v>
      </c>
      <c r="J11734" s="24" t="str">
        <f>VLOOKUP($E11734,Mapping!$A$2:$C$502,2,0)</f>
        <v>Internal Event</v>
      </c>
      <c r="K11734" s="24" t="str">
        <f>VLOOKUP(G11734,Mapping!$E$2:$F$246,2,0)</f>
        <v>S3</v>
      </c>
    </row>
    <row r="11735" spans="5:11" x14ac:dyDescent="0.25">
      <c r="E11735" s="5" t="s">
        <v>159</v>
      </c>
      <c r="F11735" s="5" t="s">
        <v>117</v>
      </c>
      <c r="G11735" s="2">
        <v>44454</v>
      </c>
      <c r="H11735" s="5">
        <v>0</v>
      </c>
      <c r="I11735" s="24">
        <f>VLOOKUP($E11735,Mapping!$A$2:$C$502,3,0)</f>
        <v>0</v>
      </c>
      <c r="J11735" s="24" t="str">
        <f>VLOOKUP($E11735,Mapping!$A$2:$C$502,2,0)</f>
        <v>Event After Effect</v>
      </c>
      <c r="K11735" s="24" t="str">
        <f>VLOOKUP(G11735,Mapping!$E$2:$F$246,2,0)</f>
        <v>S3</v>
      </c>
    </row>
    <row r="11736" spans="5:11" x14ac:dyDescent="0.25">
      <c r="E11736" s="5" t="s">
        <v>160</v>
      </c>
      <c r="F11736" s="5" t="s">
        <v>117</v>
      </c>
      <c r="G11736" s="2">
        <v>44454</v>
      </c>
      <c r="H11736" s="5">
        <v>0</v>
      </c>
      <c r="I11736" s="24">
        <f>VLOOKUP($E11736,Mapping!$A$2:$C$502,3,0)</f>
        <v>0</v>
      </c>
      <c r="J11736" s="24" t="str">
        <f>VLOOKUP($E11736,Mapping!$A$2:$C$502,2,0)</f>
        <v>Event After Effect</v>
      </c>
      <c r="K11736" s="24" t="str">
        <f>VLOOKUP(G11736,Mapping!$E$2:$F$246,2,0)</f>
        <v>S3</v>
      </c>
    </row>
    <row r="11737" spans="5:11" x14ac:dyDescent="0.25">
      <c r="E11737" s="5" t="s">
        <v>161</v>
      </c>
      <c r="F11737" s="5" t="s">
        <v>117</v>
      </c>
      <c r="G11737" s="2">
        <v>44454</v>
      </c>
      <c r="H11737" s="5">
        <v>0</v>
      </c>
      <c r="I11737" s="24">
        <f>VLOOKUP($E11737,Mapping!$A$2:$C$502,3,0)</f>
        <v>0</v>
      </c>
      <c r="J11737" s="24" t="str">
        <f>VLOOKUP($E11737,Mapping!$A$2:$C$502,2,0)</f>
        <v>Internal Event</v>
      </c>
      <c r="K11737" s="24" t="str">
        <f>VLOOKUP(G11737,Mapping!$E$2:$F$246,2,0)</f>
        <v>S3</v>
      </c>
    </row>
    <row r="11738" spans="5:11" x14ac:dyDescent="0.25">
      <c r="E11738" s="5" t="s">
        <v>162</v>
      </c>
      <c r="F11738" s="5" t="s">
        <v>117</v>
      </c>
      <c r="G11738" s="2">
        <v>44454</v>
      </c>
      <c r="H11738" s="5">
        <v>0</v>
      </c>
      <c r="I11738" s="24">
        <f>VLOOKUP($E11738,Mapping!$A$2:$C$502,3,0)</f>
        <v>0</v>
      </c>
      <c r="J11738" s="24" t="str">
        <f>VLOOKUP($E11738,Mapping!$A$2:$C$502,2,0)</f>
        <v>Tuesday Effect</v>
      </c>
      <c r="K11738" s="24" t="str">
        <f>VLOOKUP(G11738,Mapping!$E$2:$F$246,2,0)</f>
        <v>S3</v>
      </c>
    </row>
    <row r="11739" spans="5:11" x14ac:dyDescent="0.25">
      <c r="E11739" s="5" t="s">
        <v>222</v>
      </c>
      <c r="F11739" s="5" t="s">
        <v>117</v>
      </c>
      <c r="G11739" s="2">
        <v>44454</v>
      </c>
      <c r="H11739" s="5">
        <v>0</v>
      </c>
      <c r="I11739" s="24" t="str">
        <f>VLOOKUP($E11739,Mapping!$A$2:$C$502,3,0)</f>
        <v>Pre</v>
      </c>
      <c r="J11739" s="24" t="str">
        <f>VLOOKUP($E11739,Mapping!$A$2:$C$502,2,0)</f>
        <v>Unity</v>
      </c>
      <c r="K11739" s="24" t="str">
        <f>VLOOKUP(G11739,Mapping!$E$2:$F$246,2,0)</f>
        <v>S3</v>
      </c>
    </row>
    <row r="11740" spans="5:11" x14ac:dyDescent="0.25">
      <c r="E11740" s="5" t="s">
        <v>234</v>
      </c>
      <c r="F11740" s="5" t="s">
        <v>117</v>
      </c>
      <c r="G11740" s="2">
        <v>44454</v>
      </c>
      <c r="H11740" s="5">
        <v>0</v>
      </c>
      <c r="I11740" s="24" t="str">
        <f>VLOOKUP($E11740,Mapping!$A$2:$C$502,3,0)</f>
        <v>S1</v>
      </c>
      <c r="J11740" s="24" t="str">
        <f>VLOOKUP($E11740,Mapping!$A$2:$C$502,2,0)</f>
        <v>Unity</v>
      </c>
      <c r="K11740" s="24" t="str">
        <f>VLOOKUP(G11740,Mapping!$E$2:$F$246,2,0)</f>
        <v>S3</v>
      </c>
    </row>
    <row r="11741" spans="5:11" x14ac:dyDescent="0.25">
      <c r="E11741" s="5" t="s">
        <v>235</v>
      </c>
      <c r="F11741" s="5" t="s">
        <v>117</v>
      </c>
      <c r="G11741" s="2">
        <v>44454</v>
      </c>
      <c r="H11741" s="5">
        <v>118.807937855527</v>
      </c>
      <c r="I11741" s="24" t="str">
        <f>VLOOKUP($E11741,Mapping!$A$2:$C$502,3,0)</f>
        <v>S2</v>
      </c>
      <c r="J11741" s="24" t="str">
        <f>VLOOKUP($E11741,Mapping!$A$2:$C$502,2,0)</f>
        <v>Unity</v>
      </c>
      <c r="K11741" s="24" t="str">
        <f>VLOOKUP(G11741,Mapping!$E$2:$F$246,2,0)</f>
        <v>S3</v>
      </c>
    </row>
    <row r="11742" spans="5:11" x14ac:dyDescent="0.25">
      <c r="E11742" s="5" t="s">
        <v>247</v>
      </c>
      <c r="F11742" s="5" t="s">
        <v>117</v>
      </c>
      <c r="G11742" s="2">
        <v>44454</v>
      </c>
      <c r="H11742" s="5">
        <v>535.32029594072901</v>
      </c>
      <c r="I11742" s="24" t="str">
        <f>VLOOKUP($E11742,Mapping!$A$2:$C$502,3,0)</f>
        <v>S3</v>
      </c>
      <c r="J11742" s="24" t="str">
        <f>VLOOKUP($E11742,Mapping!$A$2:$C$502,2,0)</f>
        <v>Unity</v>
      </c>
      <c r="K11742" s="24" t="str">
        <f>VLOOKUP(G11742,Mapping!$E$2:$F$246,2,0)</f>
        <v>S3</v>
      </c>
    </row>
    <row r="11743" spans="5:11" x14ac:dyDescent="0.25">
      <c r="E11743" s="5" t="s">
        <v>200</v>
      </c>
      <c r="F11743" s="5" t="s">
        <v>117</v>
      </c>
      <c r="G11743" s="2">
        <v>44455</v>
      </c>
      <c r="H11743" s="5">
        <v>3.1235868355247098</v>
      </c>
      <c r="I11743" s="24">
        <f>VLOOKUP($E11743,Mapping!$A$2:$C$502,3,0)</f>
        <v>0</v>
      </c>
      <c r="J11743" s="24" t="str">
        <f>VLOOKUP($E11743,Mapping!$A$2:$C$502,2,0)</f>
        <v>Apple Search</v>
      </c>
      <c r="K11743" s="24" t="str">
        <f>VLOOKUP(G11743,Mapping!$E$2:$F$246,2,0)</f>
        <v>S3</v>
      </c>
    </row>
    <row r="11744" spans="5:11" x14ac:dyDescent="0.25">
      <c r="E11744" s="5" t="s">
        <v>227</v>
      </c>
      <c r="F11744" s="5" t="s">
        <v>117</v>
      </c>
      <c r="G11744" s="2">
        <v>44455</v>
      </c>
      <c r="H11744" s="5">
        <v>8548.02077021267</v>
      </c>
      <c r="I11744" s="24">
        <f>VLOOKUP($E11744,Mapping!$A$2:$C$502,3,0)</f>
        <v>0</v>
      </c>
      <c r="J11744" s="24" t="str">
        <f>VLOOKUP($E11744,Mapping!$A$2:$C$502,2,0)</f>
        <v>Applovin Rewarded</v>
      </c>
      <c r="K11744" s="24" t="str">
        <f>VLOOKUP(G11744,Mapping!$E$2:$F$246,2,0)</f>
        <v>S3</v>
      </c>
    </row>
    <row r="11745" spans="5:11" x14ac:dyDescent="0.25">
      <c r="E11745" s="5" t="s">
        <v>201</v>
      </c>
      <c r="F11745" s="5" t="s">
        <v>117</v>
      </c>
      <c r="G11745" s="2">
        <v>44455</v>
      </c>
      <c r="H11745" s="5">
        <v>2047.3681721616899</v>
      </c>
      <c r="I11745" s="24">
        <f>VLOOKUP($E11745,Mapping!$A$2:$C$502,3,0)</f>
        <v>0</v>
      </c>
      <c r="J11745" s="24" t="str">
        <f>VLOOKUP($E11745,Mapping!$A$2:$C$502,2,0)</f>
        <v>Applovin Video</v>
      </c>
      <c r="K11745" s="24" t="str">
        <f>VLOOKUP(G11745,Mapping!$E$2:$F$246,2,0)</f>
        <v>S3</v>
      </c>
    </row>
    <row r="11746" spans="5:11" x14ac:dyDescent="0.25">
      <c r="E11746" s="5" t="s">
        <v>143</v>
      </c>
      <c r="F11746" s="5" t="s">
        <v>117</v>
      </c>
      <c r="G11746" s="2">
        <v>44455</v>
      </c>
      <c r="H11746" s="5">
        <v>0</v>
      </c>
      <c r="I11746" s="24">
        <f>VLOOKUP($E11746,Mapping!$A$2:$C$502,3,0)</f>
        <v>0</v>
      </c>
      <c r="J11746" s="24" t="str">
        <f>VLOOKUP($E11746,Mapping!$A$2:$C$502,2,0)</f>
        <v>Bug Fix</v>
      </c>
      <c r="K11746" s="24" t="str">
        <f>VLOOKUP(G11746,Mapping!$E$2:$F$246,2,0)</f>
        <v>S3</v>
      </c>
    </row>
    <row r="11747" spans="5:11" x14ac:dyDescent="0.25">
      <c r="E11747" s="5" t="s">
        <v>144</v>
      </c>
      <c r="F11747" s="5" t="s">
        <v>117</v>
      </c>
      <c r="G11747" s="2">
        <v>44455</v>
      </c>
      <c r="H11747" s="5">
        <v>0</v>
      </c>
      <c r="I11747" s="24">
        <f>VLOOKUP($E11747,Mapping!$A$2:$C$502,3,0)</f>
        <v>0</v>
      </c>
      <c r="J11747" s="24" t="str">
        <f>VLOOKUP($E11747,Mapping!$A$2:$C$502,2,0)</f>
        <v>Bug Fix</v>
      </c>
      <c r="K11747" s="24" t="str">
        <f>VLOOKUP(G11747,Mapping!$E$2:$F$246,2,0)</f>
        <v>S3</v>
      </c>
    </row>
    <row r="11748" spans="5:11" x14ac:dyDescent="0.25">
      <c r="E11748" s="5" t="s">
        <v>226</v>
      </c>
      <c r="F11748" s="5" t="s">
        <v>117</v>
      </c>
      <c r="G11748" s="2">
        <v>44455</v>
      </c>
      <c r="H11748" s="5">
        <v>0</v>
      </c>
      <c r="I11748" s="24">
        <f>VLOOKUP($E11748,Mapping!$A$2:$C$502,3,0)</f>
        <v>0</v>
      </c>
      <c r="J11748" s="24" t="str">
        <f>VLOOKUP($E11748,Mapping!$A$2:$C$502,2,0)</f>
        <v>Bug Fix</v>
      </c>
      <c r="K11748" s="24" t="str">
        <f>VLOOKUP(G11748,Mapping!$E$2:$F$246,2,0)</f>
        <v>S3</v>
      </c>
    </row>
    <row r="11749" spans="5:11" x14ac:dyDescent="0.25">
      <c r="E11749" s="5" t="s">
        <v>146</v>
      </c>
      <c r="F11749" s="5" t="s">
        <v>117</v>
      </c>
      <c r="G11749" s="2">
        <v>44455</v>
      </c>
      <c r="H11749" s="5">
        <v>0</v>
      </c>
      <c r="I11749" s="24">
        <f>VLOOKUP($E11749,Mapping!$A$2:$C$502,3,0)</f>
        <v>0</v>
      </c>
      <c r="J11749" s="24" t="str">
        <f>VLOOKUP($E11749,Mapping!$A$2:$C$502,2,0)</f>
        <v>Event After Effect</v>
      </c>
      <c r="K11749" s="24" t="str">
        <f>VLOOKUP(G11749,Mapping!$E$2:$F$246,2,0)</f>
        <v>S3</v>
      </c>
    </row>
    <row r="11750" spans="5:11" x14ac:dyDescent="0.25">
      <c r="E11750" s="5" t="s">
        <v>228</v>
      </c>
      <c r="F11750" s="5" t="s">
        <v>117</v>
      </c>
      <c r="G11750" s="2">
        <v>44455</v>
      </c>
      <c r="H11750" s="5">
        <v>4.75151942689305E-7</v>
      </c>
      <c r="I11750" s="24">
        <f>VLOOKUP($E11750,Mapping!$A$2:$C$502,3,0)</f>
        <v>0</v>
      </c>
      <c r="J11750" s="24" t="str">
        <f>VLOOKUP($E11750,Mapping!$A$2:$C$502,2,0)</f>
        <v>Bytedance Global</v>
      </c>
      <c r="K11750" s="24" t="str">
        <f>VLOOKUP(G11750,Mapping!$E$2:$F$246,2,0)</f>
        <v>S3</v>
      </c>
    </row>
    <row r="11751" spans="5:11" x14ac:dyDescent="0.25">
      <c r="E11751" s="5" t="s">
        <v>180</v>
      </c>
      <c r="F11751" s="5" t="s">
        <v>117</v>
      </c>
      <c r="G11751" s="2">
        <v>44455</v>
      </c>
      <c r="H11751" s="5">
        <v>-9855.9685644697402</v>
      </c>
      <c r="I11751" s="24">
        <f>VLOOKUP($E11751,Mapping!$A$2:$C$502,3,0)</f>
        <v>0</v>
      </c>
      <c r="J11751" s="24" t="str">
        <f>VLOOKUP($E11751,Mapping!$A$2:$C$502,2,0)</f>
        <v>Lords Mobile</v>
      </c>
      <c r="K11751" s="24" t="str">
        <f>VLOOKUP(G11751,Mapping!$E$2:$F$246,2,0)</f>
        <v>S3</v>
      </c>
    </row>
    <row r="11752" spans="5:11" x14ac:dyDescent="0.25">
      <c r="E11752" s="5" t="s">
        <v>181</v>
      </c>
      <c r="F11752" s="5" t="s">
        <v>117</v>
      </c>
      <c r="G11752" s="2">
        <v>44455</v>
      </c>
      <c r="H11752" s="5">
        <v>-3303.1660058995399</v>
      </c>
      <c r="I11752" s="24">
        <f>VLOOKUP($E11752,Mapping!$A$2:$C$502,3,0)</f>
        <v>0</v>
      </c>
      <c r="J11752" s="24" t="str">
        <f>VLOOKUP($E11752,Mapping!$A$2:$C$502,2,0)</f>
        <v>Rise of Kingdom</v>
      </c>
      <c r="K11752" s="24" t="str">
        <f>VLOOKUP(G11752,Mapping!$E$2:$F$246,2,0)</f>
        <v>S3</v>
      </c>
    </row>
    <row r="11753" spans="5:11" x14ac:dyDescent="0.25">
      <c r="E11753" s="5" t="s">
        <v>182</v>
      </c>
      <c r="F11753" s="5" t="s">
        <v>117</v>
      </c>
      <c r="G11753" s="2">
        <v>44455</v>
      </c>
      <c r="H11753" s="5">
        <v>-4596.8612018896301</v>
      </c>
      <c r="I11753" s="24">
        <f>VLOOKUP($E11753,Mapping!$A$2:$C$502,3,0)</f>
        <v>0</v>
      </c>
      <c r="J11753" s="24" t="str">
        <f>VLOOKUP($E11753,Mapping!$A$2:$C$502,2,0)</f>
        <v>West Game</v>
      </c>
      <c r="K11753" s="24" t="str">
        <f>VLOOKUP(G11753,Mapping!$E$2:$F$246,2,0)</f>
        <v>S3</v>
      </c>
    </row>
    <row r="11754" spans="5:11" x14ac:dyDescent="0.25">
      <c r="E11754" s="5" t="s">
        <v>148</v>
      </c>
      <c r="F11754" s="5" t="s">
        <v>117</v>
      </c>
      <c r="G11754" s="2">
        <v>44455</v>
      </c>
      <c r="H11754" s="5">
        <v>0</v>
      </c>
      <c r="I11754" s="24">
        <f>VLOOKUP($E11754,Mapping!$A$2:$C$502,3,0)</f>
        <v>0</v>
      </c>
      <c r="J11754" s="24" t="str">
        <f>VLOOKUP($E11754,Mapping!$A$2:$C$502,2,0)</f>
        <v>Event After Effect</v>
      </c>
      <c r="K11754" s="24" t="str">
        <f>VLOOKUP(G11754,Mapping!$E$2:$F$246,2,0)</f>
        <v>S3</v>
      </c>
    </row>
    <row r="11755" spans="5:11" x14ac:dyDescent="0.25">
      <c r="E11755" s="5" t="s">
        <v>202</v>
      </c>
      <c r="F11755" s="5" t="s">
        <v>117</v>
      </c>
      <c r="G11755" s="2">
        <v>44455</v>
      </c>
      <c r="H11755" s="5">
        <v>0</v>
      </c>
      <c r="I11755" s="24" t="str">
        <f>VLOOKUP($E11755,Mapping!$A$2:$C$502,3,0)</f>
        <v>S1</v>
      </c>
      <c r="J11755" s="24" t="str">
        <f>VLOOKUP($E11755,Mapping!$A$2:$C$502,2,0)</f>
        <v>Facebook AEO AAA</v>
      </c>
      <c r="K11755" s="24" t="str">
        <f>VLOOKUP(G11755,Mapping!$E$2:$F$246,2,0)</f>
        <v>S3</v>
      </c>
    </row>
    <row r="11756" spans="5:11" x14ac:dyDescent="0.25">
      <c r="E11756" s="5" t="s">
        <v>203</v>
      </c>
      <c r="F11756" s="5" t="s">
        <v>117</v>
      </c>
      <c r="G11756" s="2">
        <v>44455</v>
      </c>
      <c r="H11756" s="5">
        <v>0</v>
      </c>
      <c r="I11756" s="24" t="str">
        <f>VLOOKUP($E11756,Mapping!$A$2:$C$502,3,0)</f>
        <v>S2</v>
      </c>
      <c r="J11756" s="24" t="str">
        <f>VLOOKUP($E11756,Mapping!$A$2:$C$502,2,0)</f>
        <v>Facebook AEO AAA</v>
      </c>
      <c r="K11756" s="24" t="str">
        <f>VLOOKUP(G11756,Mapping!$E$2:$F$246,2,0)</f>
        <v>S3</v>
      </c>
    </row>
    <row r="11757" spans="5:11" x14ac:dyDescent="0.25">
      <c r="E11757" s="5" t="s">
        <v>243</v>
      </c>
      <c r="F11757" s="5" t="s">
        <v>117</v>
      </c>
      <c r="G11757" s="2">
        <v>44455</v>
      </c>
      <c r="H11757" s="5">
        <v>2501.4075381294501</v>
      </c>
      <c r="I11757" s="24" t="str">
        <f>VLOOKUP($E11757,Mapping!$A$2:$C$502,3,0)</f>
        <v>S3</v>
      </c>
      <c r="J11757" s="24" t="str">
        <f>VLOOKUP($E11757,Mapping!$A$2:$C$502,2,0)</f>
        <v>Facebook AEO AAA</v>
      </c>
      <c r="K11757" s="24" t="str">
        <f>VLOOKUP(G11757,Mapping!$E$2:$F$246,2,0)</f>
        <v>S3</v>
      </c>
    </row>
    <row r="11758" spans="5:11" x14ac:dyDescent="0.25">
      <c r="E11758" s="5" t="s">
        <v>204</v>
      </c>
      <c r="F11758" s="5" t="s">
        <v>117</v>
      </c>
      <c r="G11758" s="2">
        <v>44455</v>
      </c>
      <c r="H11758" s="5">
        <v>0</v>
      </c>
      <c r="I11758" s="24" t="str">
        <f>VLOOKUP($E11758,Mapping!$A$2:$C$502,3,0)</f>
        <v>Pre</v>
      </c>
      <c r="J11758" s="24" t="str">
        <f>VLOOKUP($E11758,Mapping!$A$2:$C$502,2,0)</f>
        <v>Facebook AEO AAA</v>
      </c>
      <c r="K11758" s="24" t="str">
        <f>VLOOKUP(G11758,Mapping!$E$2:$F$246,2,0)</f>
        <v>S3</v>
      </c>
    </row>
    <row r="11759" spans="5:11" x14ac:dyDescent="0.25">
      <c r="E11759" s="5" t="s">
        <v>205</v>
      </c>
      <c r="F11759" s="5" t="s">
        <v>117</v>
      </c>
      <c r="G11759" s="2">
        <v>44455</v>
      </c>
      <c r="H11759" s="5">
        <v>0</v>
      </c>
      <c r="I11759" s="24" t="str">
        <f>VLOOKUP($E11759,Mapping!$A$2:$C$502,3,0)</f>
        <v>S1</v>
      </c>
      <c r="J11759" s="24" t="str">
        <f>VLOOKUP($E11759,Mapping!$A$2:$C$502,2,0)</f>
        <v>Facebook AEO BAU</v>
      </c>
      <c r="K11759" s="24" t="str">
        <f>VLOOKUP(G11759,Mapping!$E$2:$F$246,2,0)</f>
        <v>S3</v>
      </c>
    </row>
    <row r="11760" spans="5:11" x14ac:dyDescent="0.25">
      <c r="E11760" s="5" t="s">
        <v>206</v>
      </c>
      <c r="F11760" s="5" t="s">
        <v>117</v>
      </c>
      <c r="G11760" s="2">
        <v>44455</v>
      </c>
      <c r="H11760" s="5">
        <v>0</v>
      </c>
      <c r="I11760" s="24" t="str">
        <f>VLOOKUP($E11760,Mapping!$A$2:$C$502,3,0)</f>
        <v>S2</v>
      </c>
      <c r="J11760" s="24" t="str">
        <f>VLOOKUP($E11760,Mapping!$A$2:$C$502,2,0)</f>
        <v>Facebook AEO BAU</v>
      </c>
      <c r="K11760" s="24" t="str">
        <f>VLOOKUP(G11760,Mapping!$E$2:$F$246,2,0)</f>
        <v>S3</v>
      </c>
    </row>
    <row r="11761" spans="5:11" x14ac:dyDescent="0.25">
      <c r="E11761" s="5" t="s">
        <v>244</v>
      </c>
      <c r="F11761" s="5" t="s">
        <v>117</v>
      </c>
      <c r="G11761" s="2">
        <v>44455</v>
      </c>
      <c r="H11761" s="5">
        <v>9914.3750816134507</v>
      </c>
      <c r="I11761" s="24" t="str">
        <f>VLOOKUP($E11761,Mapping!$A$2:$C$502,3,0)</f>
        <v>S3</v>
      </c>
      <c r="J11761" s="24" t="str">
        <f>VLOOKUP($E11761,Mapping!$A$2:$C$502,2,0)</f>
        <v>Facebook AEO BAU</v>
      </c>
      <c r="K11761" s="24" t="str">
        <f>VLOOKUP(G11761,Mapping!$E$2:$F$246,2,0)</f>
        <v>S3</v>
      </c>
    </row>
    <row r="11762" spans="5:11" x14ac:dyDescent="0.25">
      <c r="E11762" s="5" t="s">
        <v>207</v>
      </c>
      <c r="F11762" s="5" t="s">
        <v>117</v>
      </c>
      <c r="G11762" s="2">
        <v>44455</v>
      </c>
      <c r="H11762" s="5">
        <v>0</v>
      </c>
      <c r="I11762" s="24" t="str">
        <f>VLOOKUP($E11762,Mapping!$A$2:$C$502,3,0)</f>
        <v>Pre</v>
      </c>
      <c r="J11762" s="24" t="str">
        <f>VLOOKUP($E11762,Mapping!$A$2:$C$502,2,0)</f>
        <v>Facebook AEO BAU</v>
      </c>
      <c r="K11762" s="24" t="str">
        <f>VLOOKUP(G11762,Mapping!$E$2:$F$246,2,0)</f>
        <v>S3</v>
      </c>
    </row>
    <row r="11763" spans="5:11" x14ac:dyDescent="0.25">
      <c r="E11763" s="5" t="s">
        <v>208</v>
      </c>
      <c r="F11763" s="5" t="s">
        <v>117</v>
      </c>
      <c r="G11763" s="2">
        <v>44455</v>
      </c>
      <c r="H11763" s="5">
        <v>0</v>
      </c>
      <c r="I11763" s="24" t="str">
        <f>VLOOKUP($E11763,Mapping!$A$2:$C$502,3,0)</f>
        <v>Pre</v>
      </c>
      <c r="J11763" s="24" t="str">
        <f>VLOOKUP($E11763,Mapping!$A$2:$C$502,2,0)</f>
        <v>Facebook VO AAA</v>
      </c>
      <c r="K11763" s="24" t="str">
        <f>VLOOKUP(G11763,Mapping!$E$2:$F$246,2,0)</f>
        <v>S3</v>
      </c>
    </row>
    <row r="11764" spans="5:11" x14ac:dyDescent="0.25">
      <c r="E11764" s="5" t="s">
        <v>209</v>
      </c>
      <c r="F11764" s="5" t="s">
        <v>117</v>
      </c>
      <c r="G11764" s="2">
        <v>44455</v>
      </c>
      <c r="H11764" s="5">
        <v>0</v>
      </c>
      <c r="I11764" s="24" t="str">
        <f>VLOOKUP($E11764,Mapping!$A$2:$C$502,3,0)</f>
        <v>S1</v>
      </c>
      <c r="J11764" s="24" t="str">
        <f>VLOOKUP($E11764,Mapping!$A$2:$C$502,2,0)</f>
        <v>Facebook VO AAA</v>
      </c>
      <c r="K11764" s="24" t="str">
        <f>VLOOKUP(G11764,Mapping!$E$2:$F$246,2,0)</f>
        <v>S3</v>
      </c>
    </row>
    <row r="11765" spans="5:11" x14ac:dyDescent="0.25">
      <c r="E11765" s="5" t="s">
        <v>210</v>
      </c>
      <c r="F11765" s="5" t="s">
        <v>117</v>
      </c>
      <c r="G11765" s="2">
        <v>44455</v>
      </c>
      <c r="H11765" s="5">
        <v>0</v>
      </c>
      <c r="I11765" s="24" t="str">
        <f>VLOOKUP($E11765,Mapping!$A$2:$C$502,3,0)</f>
        <v>S2</v>
      </c>
      <c r="J11765" s="24" t="str">
        <f>VLOOKUP($E11765,Mapping!$A$2:$C$502,2,0)</f>
        <v>Facebook VO AAA</v>
      </c>
      <c r="K11765" s="24" t="str">
        <f>VLOOKUP(G11765,Mapping!$E$2:$F$246,2,0)</f>
        <v>S3</v>
      </c>
    </row>
    <row r="11766" spans="5:11" x14ac:dyDescent="0.25">
      <c r="E11766" s="5" t="s">
        <v>245</v>
      </c>
      <c r="F11766" s="5" t="s">
        <v>117</v>
      </c>
      <c r="G11766" s="2">
        <v>44455</v>
      </c>
      <c r="H11766" s="5">
        <v>9449.3512658503405</v>
      </c>
      <c r="I11766" s="24" t="str">
        <f>VLOOKUP($E11766,Mapping!$A$2:$C$502,3,0)</f>
        <v>S3</v>
      </c>
      <c r="J11766" s="24" t="str">
        <f>VLOOKUP($E11766,Mapping!$A$2:$C$502,2,0)</f>
        <v>Facebook VO AAA</v>
      </c>
      <c r="K11766" s="24" t="str">
        <f>VLOOKUP(G11766,Mapping!$E$2:$F$246,2,0)</f>
        <v>S3</v>
      </c>
    </row>
    <row r="11767" spans="5:11" x14ac:dyDescent="0.25">
      <c r="E11767" s="5" t="s">
        <v>211</v>
      </c>
      <c r="F11767" s="5" t="s">
        <v>117</v>
      </c>
      <c r="G11767" s="2">
        <v>44455</v>
      </c>
      <c r="H11767" s="5">
        <v>0</v>
      </c>
      <c r="I11767" s="24" t="str">
        <f>VLOOKUP($E11767,Mapping!$A$2:$C$502,3,0)</f>
        <v>Pre</v>
      </c>
      <c r="J11767" s="24" t="str">
        <f>VLOOKUP($E11767,Mapping!$A$2:$C$502,2,0)</f>
        <v>Facebook VO BAU</v>
      </c>
      <c r="K11767" s="24" t="str">
        <f>VLOOKUP(G11767,Mapping!$E$2:$F$246,2,0)</f>
        <v>S3</v>
      </c>
    </row>
    <row r="11768" spans="5:11" x14ac:dyDescent="0.25">
      <c r="E11768" s="5" t="s">
        <v>212</v>
      </c>
      <c r="F11768" s="5" t="s">
        <v>117</v>
      </c>
      <c r="G11768" s="2">
        <v>44455</v>
      </c>
      <c r="H11768" s="5">
        <v>0</v>
      </c>
      <c r="I11768" s="24" t="str">
        <f>VLOOKUP($E11768,Mapping!$A$2:$C$502,3,0)</f>
        <v>S1</v>
      </c>
      <c r="J11768" s="24" t="str">
        <f>VLOOKUP($E11768,Mapping!$A$2:$C$502,2,0)</f>
        <v>Facebook VO BAU</v>
      </c>
      <c r="K11768" s="24" t="str">
        <f>VLOOKUP(G11768,Mapping!$E$2:$F$246,2,0)</f>
        <v>S3</v>
      </c>
    </row>
    <row r="11769" spans="5:11" x14ac:dyDescent="0.25">
      <c r="E11769" s="5" t="s">
        <v>213</v>
      </c>
      <c r="F11769" s="5" t="s">
        <v>117</v>
      </c>
      <c r="G11769" s="2">
        <v>44455</v>
      </c>
      <c r="H11769" s="5">
        <v>2.4352522732270301E-3</v>
      </c>
      <c r="I11769" s="24" t="str">
        <f>VLOOKUP($E11769,Mapping!$A$2:$C$502,3,0)</f>
        <v>S2</v>
      </c>
      <c r="J11769" s="24" t="str">
        <f>VLOOKUP($E11769,Mapping!$A$2:$C$502,2,0)</f>
        <v>Facebook VO BAU</v>
      </c>
      <c r="K11769" s="24" t="str">
        <f>VLOOKUP(G11769,Mapping!$E$2:$F$246,2,0)</f>
        <v>S3</v>
      </c>
    </row>
    <row r="11770" spans="5:11" x14ac:dyDescent="0.25">
      <c r="E11770" s="5" t="s">
        <v>246</v>
      </c>
      <c r="F11770" s="5" t="s">
        <v>117</v>
      </c>
      <c r="G11770" s="2">
        <v>44455</v>
      </c>
      <c r="H11770" s="5">
        <v>4840.2887609611698</v>
      </c>
      <c r="I11770" s="24" t="str">
        <f>VLOOKUP($E11770,Mapping!$A$2:$C$502,3,0)</f>
        <v>S3</v>
      </c>
      <c r="J11770" s="24" t="str">
        <f>VLOOKUP($E11770,Mapping!$A$2:$C$502,2,0)</f>
        <v>Facebook VO BAU</v>
      </c>
      <c r="K11770" s="24" t="str">
        <f>VLOOKUP(G11770,Mapping!$E$2:$F$246,2,0)</f>
        <v>S3</v>
      </c>
    </row>
    <row r="11771" spans="5:11" x14ac:dyDescent="0.25">
      <c r="E11771" s="5" t="s">
        <v>214</v>
      </c>
      <c r="F11771" s="5" t="s">
        <v>117</v>
      </c>
      <c r="G11771" s="2">
        <v>44455</v>
      </c>
      <c r="H11771" s="5">
        <v>0</v>
      </c>
      <c r="I11771" s="24" t="str">
        <f>VLOOKUP($E11771,Mapping!$A$2:$C$502,3,0)</f>
        <v>Pre</v>
      </c>
      <c r="J11771" s="24" t="str">
        <f>VLOOKUP($E11771,Mapping!$A$2:$C$502,2,0)</f>
        <v>Facebook VO Dynamic</v>
      </c>
      <c r="K11771" s="24" t="str">
        <f>VLOOKUP(G11771,Mapping!$E$2:$F$246,2,0)</f>
        <v>S3</v>
      </c>
    </row>
    <row r="11772" spans="5:11" x14ac:dyDescent="0.25">
      <c r="E11772" s="5" t="s">
        <v>215</v>
      </c>
      <c r="F11772" s="5" t="s">
        <v>117</v>
      </c>
      <c r="G11772" s="2">
        <v>44455</v>
      </c>
      <c r="H11772" s="5">
        <v>0</v>
      </c>
      <c r="I11772" s="24" t="str">
        <f>VLOOKUP($E11772,Mapping!$A$2:$C$502,3,0)</f>
        <v>S1</v>
      </c>
      <c r="J11772" s="24" t="str">
        <f>VLOOKUP($E11772,Mapping!$A$2:$C$502,2,0)</f>
        <v>Facebook VO Dynamic</v>
      </c>
      <c r="K11772" s="24" t="str">
        <f>VLOOKUP(G11772,Mapping!$E$2:$F$246,2,0)</f>
        <v>S3</v>
      </c>
    </row>
    <row r="11773" spans="5:11" x14ac:dyDescent="0.25">
      <c r="E11773" s="5" t="s">
        <v>216</v>
      </c>
      <c r="F11773" s="5" t="s">
        <v>117</v>
      </c>
      <c r="G11773" s="2">
        <v>44455</v>
      </c>
      <c r="H11773" s="5">
        <v>0</v>
      </c>
      <c r="I11773" s="24" t="str">
        <f>VLOOKUP($E11773,Mapping!$A$2:$C$502,3,0)</f>
        <v>Pre</v>
      </c>
      <c r="J11773" s="24" t="str">
        <f>VLOOKUP($E11773,Mapping!$A$2:$C$502,2,0)</f>
        <v>Google Display</v>
      </c>
      <c r="K11773" s="24" t="str">
        <f>VLOOKUP(G11773,Mapping!$E$2:$F$246,2,0)</f>
        <v>S3</v>
      </c>
    </row>
    <row r="11774" spans="5:11" x14ac:dyDescent="0.25">
      <c r="E11774" s="5" t="s">
        <v>217</v>
      </c>
      <c r="F11774" s="5" t="s">
        <v>117</v>
      </c>
      <c r="G11774" s="2">
        <v>44455</v>
      </c>
      <c r="H11774" s="5">
        <v>2414.8659007911701</v>
      </c>
      <c r="I11774" s="24">
        <f>VLOOKUP($E11774,Mapping!$A$2:$C$502,3,0)</f>
        <v>0</v>
      </c>
      <c r="J11774" s="24" t="str">
        <f>VLOOKUP($E11774,Mapping!$A$2:$C$502,2,0)</f>
        <v>Google Display</v>
      </c>
      <c r="K11774" s="24" t="str">
        <f>VLOOKUP(G11774,Mapping!$E$2:$F$246,2,0)</f>
        <v>S3</v>
      </c>
    </row>
    <row r="11775" spans="5:11" x14ac:dyDescent="0.25">
      <c r="E11775" s="5" t="s">
        <v>229</v>
      </c>
      <c r="F11775" s="5" t="s">
        <v>117</v>
      </c>
      <c r="G11775" s="2">
        <v>44455</v>
      </c>
      <c r="H11775" s="5">
        <v>0</v>
      </c>
      <c r="I11775" s="24">
        <f>VLOOKUP($E11775,Mapping!$A$2:$C$502,3,0)</f>
        <v>0</v>
      </c>
      <c r="J11775" s="24" t="str">
        <f>VLOOKUP($E11775,Mapping!$A$2:$C$502,2,0)</f>
        <v>Google Display</v>
      </c>
      <c r="K11775" s="24" t="str">
        <f>VLOOKUP(G11775,Mapping!$E$2:$F$246,2,0)</f>
        <v>S3</v>
      </c>
    </row>
    <row r="11776" spans="5:11" x14ac:dyDescent="0.25">
      <c r="E11776" s="5" t="s">
        <v>218</v>
      </c>
      <c r="F11776" s="5" t="s">
        <v>117</v>
      </c>
      <c r="G11776" s="2">
        <v>44455</v>
      </c>
      <c r="H11776" s="5">
        <v>0</v>
      </c>
      <c r="I11776" s="24">
        <f>VLOOKUP($E11776,Mapping!$A$2:$C$502,3,0)</f>
        <v>0</v>
      </c>
      <c r="J11776" s="24" t="str">
        <f>VLOOKUP($E11776,Mapping!$A$2:$C$502,2,0)</f>
        <v>Google Display</v>
      </c>
      <c r="K11776" s="24" t="str">
        <f>VLOOKUP(G11776,Mapping!$E$2:$F$246,2,0)</f>
        <v>S3</v>
      </c>
    </row>
    <row r="11777" spans="5:11" x14ac:dyDescent="0.25">
      <c r="E11777" s="5" t="s">
        <v>230</v>
      </c>
      <c r="F11777" s="5" t="s">
        <v>117</v>
      </c>
      <c r="G11777" s="2">
        <v>44455</v>
      </c>
      <c r="H11777" s="5">
        <v>0</v>
      </c>
      <c r="I11777" s="24" t="str">
        <f>VLOOKUP($E11777,Mapping!$A$2:$C$502,3,0)</f>
        <v>S1</v>
      </c>
      <c r="J11777" s="24" t="str">
        <f>VLOOKUP($E11777,Mapping!$A$2:$C$502,2,0)</f>
        <v>Google Display</v>
      </c>
      <c r="K11777" s="24" t="str">
        <f>VLOOKUP(G11777,Mapping!$E$2:$F$246,2,0)</f>
        <v>S3</v>
      </c>
    </row>
    <row r="11778" spans="5:11" x14ac:dyDescent="0.25">
      <c r="E11778" s="5" t="s">
        <v>219</v>
      </c>
      <c r="F11778" s="5" t="s">
        <v>117</v>
      </c>
      <c r="G11778" s="2">
        <v>44455</v>
      </c>
      <c r="H11778" s="5">
        <v>0</v>
      </c>
      <c r="I11778" s="24" t="str">
        <f>VLOOKUP($E11778,Mapping!$A$2:$C$502,3,0)</f>
        <v>Pre</v>
      </c>
      <c r="J11778" s="24" t="str">
        <f>VLOOKUP($E11778,Mapping!$A$2:$C$502,2,0)</f>
        <v>Google Youtube</v>
      </c>
      <c r="K11778" s="24" t="str">
        <f>VLOOKUP(G11778,Mapping!$E$2:$F$246,2,0)</f>
        <v>S3</v>
      </c>
    </row>
    <row r="11779" spans="5:11" x14ac:dyDescent="0.25">
      <c r="E11779" s="5" t="s">
        <v>220</v>
      </c>
      <c r="F11779" s="5" t="s">
        <v>117</v>
      </c>
      <c r="G11779" s="2">
        <v>44455</v>
      </c>
      <c r="H11779" s="5">
        <v>3240.3630577958502</v>
      </c>
      <c r="I11779" s="24">
        <f>VLOOKUP($E11779,Mapping!$A$2:$C$502,3,0)</f>
        <v>0</v>
      </c>
      <c r="J11779" s="24" t="str">
        <f>VLOOKUP($E11779,Mapping!$A$2:$C$502,2,0)</f>
        <v>Google Youtube</v>
      </c>
      <c r="K11779" s="24" t="str">
        <f>VLOOKUP(G11779,Mapping!$E$2:$F$246,2,0)</f>
        <v>S3</v>
      </c>
    </row>
    <row r="11780" spans="5:11" x14ac:dyDescent="0.25">
      <c r="E11780" s="5" t="s">
        <v>231</v>
      </c>
      <c r="F11780" s="5" t="s">
        <v>117</v>
      </c>
      <c r="G11780" s="2">
        <v>44455</v>
      </c>
      <c r="H11780" s="5">
        <v>0</v>
      </c>
      <c r="I11780" s="24">
        <f>VLOOKUP($E11780,Mapping!$A$2:$C$502,3,0)</f>
        <v>0</v>
      </c>
      <c r="J11780" s="24" t="str">
        <f>VLOOKUP($E11780,Mapping!$A$2:$C$502,2,0)</f>
        <v>Google Youtube</v>
      </c>
      <c r="K11780" s="24" t="str">
        <f>VLOOKUP(G11780,Mapping!$E$2:$F$246,2,0)</f>
        <v>S3</v>
      </c>
    </row>
    <row r="11781" spans="5:11" x14ac:dyDescent="0.25">
      <c r="E11781" s="5" t="s">
        <v>221</v>
      </c>
      <c r="F11781" s="5" t="s">
        <v>117</v>
      </c>
      <c r="G11781" s="2">
        <v>44455</v>
      </c>
      <c r="H11781" s="5">
        <v>0</v>
      </c>
      <c r="I11781" s="24">
        <f>VLOOKUP($E11781,Mapping!$A$2:$C$502,3,0)</f>
        <v>0</v>
      </c>
      <c r="J11781" s="24" t="str">
        <f>VLOOKUP($E11781,Mapping!$A$2:$C$502,2,0)</f>
        <v>Google Youtube</v>
      </c>
      <c r="K11781" s="24" t="str">
        <f>VLOOKUP(G11781,Mapping!$E$2:$F$246,2,0)</f>
        <v>S3</v>
      </c>
    </row>
    <row r="11782" spans="5:11" x14ac:dyDescent="0.25">
      <c r="E11782" s="5" t="s">
        <v>232</v>
      </c>
      <c r="F11782" s="5" t="s">
        <v>117</v>
      </c>
      <c r="G11782" s="2">
        <v>44455</v>
      </c>
      <c r="H11782" s="5">
        <v>0</v>
      </c>
      <c r="I11782" s="24" t="str">
        <f>VLOOKUP($E11782,Mapping!$A$2:$C$502,3,0)</f>
        <v>S1</v>
      </c>
      <c r="J11782" s="24" t="str">
        <f>VLOOKUP($E11782,Mapping!$A$2:$C$502,2,0)</f>
        <v>Google Youtube</v>
      </c>
      <c r="K11782" s="24" t="str">
        <f>VLOOKUP(G11782,Mapping!$E$2:$F$246,2,0)</f>
        <v>S3</v>
      </c>
    </row>
    <row r="11783" spans="5:11" x14ac:dyDescent="0.25">
      <c r="E11783" s="5" t="s">
        <v>73</v>
      </c>
      <c r="F11783" s="5" t="s">
        <v>117</v>
      </c>
      <c r="G11783" s="2">
        <v>44455</v>
      </c>
      <c r="H11783" s="5">
        <v>282876.95580592903</v>
      </c>
      <c r="I11783" s="24">
        <f>VLOOKUP($E11783,Mapping!$A$2:$C$502,3,0)</f>
        <v>0</v>
      </c>
      <c r="J11783" s="24">
        <f>VLOOKUP($E11783,Mapping!$A$2:$C$502,2,0)</f>
        <v>0</v>
      </c>
      <c r="K11783" s="24" t="str">
        <f>VLOOKUP(G11783,Mapping!$E$2:$F$246,2,0)</f>
        <v>S3</v>
      </c>
    </row>
    <row r="11784" spans="5:11" x14ac:dyDescent="0.25">
      <c r="E11784" s="5" t="s">
        <v>149</v>
      </c>
      <c r="F11784" s="5" t="s">
        <v>117</v>
      </c>
      <c r="G11784" s="2">
        <v>44455</v>
      </c>
      <c r="H11784" s="5">
        <v>0</v>
      </c>
      <c r="I11784" s="24">
        <f>VLOOKUP($E11784,Mapping!$A$2:$C$502,3,0)</f>
        <v>0</v>
      </c>
      <c r="J11784" s="24" t="str">
        <f>VLOOKUP($E11784,Mapping!$A$2:$C$502,2,0)</f>
        <v>Event After Effect</v>
      </c>
      <c r="K11784" s="24" t="str">
        <f>VLOOKUP(G11784,Mapping!$E$2:$F$246,2,0)</f>
        <v>S3</v>
      </c>
    </row>
    <row r="11785" spans="5:11" x14ac:dyDescent="0.25">
      <c r="E11785" s="5" t="s">
        <v>150</v>
      </c>
      <c r="F11785" s="5" t="s">
        <v>117</v>
      </c>
      <c r="G11785" s="2">
        <v>44455</v>
      </c>
      <c r="H11785" s="5">
        <v>0</v>
      </c>
      <c r="I11785" s="24">
        <f>VLOOKUP($E11785,Mapping!$A$2:$C$502,3,0)</f>
        <v>0</v>
      </c>
      <c r="J11785" s="24" t="str">
        <f>VLOOKUP($E11785,Mapping!$A$2:$C$502,2,0)</f>
        <v>Internal Event</v>
      </c>
      <c r="K11785" s="24" t="str">
        <f>VLOOKUP(G11785,Mapping!$E$2:$F$246,2,0)</f>
        <v>S3</v>
      </c>
    </row>
    <row r="11786" spans="5:11" x14ac:dyDescent="0.25">
      <c r="E11786" s="5" t="s">
        <v>151</v>
      </c>
      <c r="F11786" s="5" t="s">
        <v>117</v>
      </c>
      <c r="G11786" s="2">
        <v>44455</v>
      </c>
      <c r="H11786" s="5">
        <v>0</v>
      </c>
      <c r="I11786" s="24">
        <f>VLOOKUP($E11786,Mapping!$A$2:$C$502,3,0)</f>
        <v>0</v>
      </c>
      <c r="J11786" s="24" t="str">
        <f>VLOOKUP($E11786,Mapping!$A$2:$C$502,2,0)</f>
        <v>Internal Event</v>
      </c>
      <c r="K11786" s="24" t="str">
        <f>VLOOKUP(G11786,Mapping!$E$2:$F$246,2,0)</f>
        <v>S3</v>
      </c>
    </row>
    <row r="11787" spans="5:11" x14ac:dyDescent="0.25">
      <c r="E11787" s="5" t="s">
        <v>152</v>
      </c>
      <c r="F11787" s="5" t="s">
        <v>117</v>
      </c>
      <c r="G11787" s="2">
        <v>44455</v>
      </c>
      <c r="H11787" s="5">
        <v>0</v>
      </c>
      <c r="I11787" s="24">
        <f>VLOOKUP($E11787,Mapping!$A$2:$C$502,3,0)</f>
        <v>0</v>
      </c>
      <c r="J11787" s="24" t="str">
        <f>VLOOKUP($E11787,Mapping!$A$2:$C$502,2,0)</f>
        <v>Internal Event</v>
      </c>
      <c r="K11787" s="24" t="str">
        <f>VLOOKUP(G11787,Mapping!$E$2:$F$246,2,0)</f>
        <v>S3</v>
      </c>
    </row>
    <row r="11788" spans="5:11" x14ac:dyDescent="0.25">
      <c r="E11788" s="5" t="s">
        <v>153</v>
      </c>
      <c r="F11788" s="5" t="s">
        <v>117</v>
      </c>
      <c r="G11788" s="2">
        <v>44455</v>
      </c>
      <c r="H11788" s="5">
        <v>0</v>
      </c>
      <c r="I11788" s="24">
        <f>VLOOKUP($E11788,Mapping!$A$2:$C$502,3,0)</f>
        <v>0</v>
      </c>
      <c r="J11788" s="24" t="str">
        <f>VLOOKUP($E11788,Mapping!$A$2:$C$502,2,0)</f>
        <v>Monday Effect</v>
      </c>
      <c r="K11788" s="24" t="str">
        <f>VLOOKUP(G11788,Mapping!$E$2:$F$246,2,0)</f>
        <v>S3</v>
      </c>
    </row>
    <row r="11789" spans="5:11" x14ac:dyDescent="0.25">
      <c r="E11789" s="5" t="s">
        <v>154</v>
      </c>
      <c r="F11789" s="5" t="s">
        <v>117</v>
      </c>
      <c r="G11789" s="2">
        <v>44455</v>
      </c>
      <c r="H11789" s="5">
        <v>0</v>
      </c>
      <c r="I11789" s="24">
        <f>VLOOKUP($E11789,Mapping!$A$2:$C$502,3,0)</f>
        <v>0</v>
      </c>
      <c r="J11789" s="24" t="str">
        <f>VLOOKUP($E11789,Mapping!$A$2:$C$502,2,0)</f>
        <v>New Content</v>
      </c>
      <c r="K11789" s="24" t="str">
        <f>VLOOKUP(G11789,Mapping!$E$2:$F$246,2,0)</f>
        <v>S3</v>
      </c>
    </row>
    <row r="11790" spans="5:11" x14ac:dyDescent="0.25">
      <c r="E11790" s="5" t="s">
        <v>155</v>
      </c>
      <c r="F11790" s="5" t="s">
        <v>117</v>
      </c>
      <c r="G11790" s="2">
        <v>44455</v>
      </c>
      <c r="H11790" s="5">
        <v>0</v>
      </c>
      <c r="I11790" s="24">
        <f>VLOOKUP($E11790,Mapping!$A$2:$C$502,3,0)</f>
        <v>0</v>
      </c>
      <c r="J11790" s="24" t="str">
        <f>VLOOKUP($E11790,Mapping!$A$2:$C$502,2,0)</f>
        <v>Internal Event</v>
      </c>
      <c r="K11790" s="24" t="str">
        <f>VLOOKUP(G11790,Mapping!$E$2:$F$246,2,0)</f>
        <v>S3</v>
      </c>
    </row>
    <row r="11791" spans="5:11" x14ac:dyDescent="0.25">
      <c r="E11791" s="5" t="s">
        <v>156</v>
      </c>
      <c r="F11791" s="5" t="s">
        <v>117</v>
      </c>
      <c r="G11791" s="2">
        <v>44455</v>
      </c>
      <c r="H11791" s="5">
        <v>0</v>
      </c>
      <c r="I11791" s="24">
        <f>VLOOKUP($E11791,Mapping!$A$2:$C$502,3,0)</f>
        <v>0</v>
      </c>
      <c r="J11791" s="24" t="str">
        <f>VLOOKUP($E11791,Mapping!$A$2:$C$502,2,0)</f>
        <v>Internal Event</v>
      </c>
      <c r="K11791" s="24" t="str">
        <f>VLOOKUP(G11791,Mapping!$E$2:$F$246,2,0)</f>
        <v>S3</v>
      </c>
    </row>
    <row r="11792" spans="5:11" x14ac:dyDescent="0.25">
      <c r="E11792" s="5" t="s">
        <v>233</v>
      </c>
      <c r="F11792" s="5" t="s">
        <v>117</v>
      </c>
      <c r="G11792" s="2">
        <v>44455</v>
      </c>
      <c r="H11792" s="5">
        <v>0</v>
      </c>
      <c r="I11792" s="24" t="str">
        <f>VLOOKUP($E11792,Mapping!$A$2:$C$502,3,0)</f>
        <v>S2</v>
      </c>
      <c r="J11792" s="24" t="str">
        <f>VLOOKUP($E11792,Mapping!$A$2:$C$502,2,0)</f>
        <v>Reddit</v>
      </c>
      <c r="K11792" s="24" t="str">
        <f>VLOOKUP(G11792,Mapping!$E$2:$F$246,2,0)</f>
        <v>S3</v>
      </c>
    </row>
    <row r="11793" spans="5:11" x14ac:dyDescent="0.25">
      <c r="E11793" s="5" t="s">
        <v>158</v>
      </c>
      <c r="F11793" s="5" t="s">
        <v>117</v>
      </c>
      <c r="G11793" s="2">
        <v>44455</v>
      </c>
      <c r="H11793" s="5">
        <v>23075.523053556699</v>
      </c>
      <c r="I11793" s="24">
        <f>VLOOKUP($E11793,Mapping!$A$2:$C$502,3,0)</f>
        <v>0</v>
      </c>
      <c r="J11793" s="24" t="str">
        <f>VLOOKUP($E11793,Mapping!$A$2:$C$502,2,0)</f>
        <v>Internal Event</v>
      </c>
      <c r="K11793" s="24" t="str">
        <f>VLOOKUP(G11793,Mapping!$E$2:$F$246,2,0)</f>
        <v>S3</v>
      </c>
    </row>
    <row r="11794" spans="5:11" x14ac:dyDescent="0.25">
      <c r="E11794" s="5" t="s">
        <v>159</v>
      </c>
      <c r="F11794" s="5" t="s">
        <v>117</v>
      </c>
      <c r="G11794" s="2">
        <v>44455</v>
      </c>
      <c r="H11794" s="5">
        <v>0</v>
      </c>
      <c r="I11794" s="24">
        <f>VLOOKUP($E11794,Mapping!$A$2:$C$502,3,0)</f>
        <v>0</v>
      </c>
      <c r="J11794" s="24" t="str">
        <f>VLOOKUP($E11794,Mapping!$A$2:$C$502,2,0)</f>
        <v>Event After Effect</v>
      </c>
      <c r="K11794" s="24" t="str">
        <f>VLOOKUP(G11794,Mapping!$E$2:$F$246,2,0)</f>
        <v>S3</v>
      </c>
    </row>
    <row r="11795" spans="5:11" x14ac:dyDescent="0.25">
      <c r="E11795" s="5" t="s">
        <v>160</v>
      </c>
      <c r="F11795" s="5" t="s">
        <v>117</v>
      </c>
      <c r="G11795" s="2">
        <v>44455</v>
      </c>
      <c r="H11795" s="5">
        <v>0</v>
      </c>
      <c r="I11795" s="24">
        <f>VLOOKUP($E11795,Mapping!$A$2:$C$502,3,0)</f>
        <v>0</v>
      </c>
      <c r="J11795" s="24" t="str">
        <f>VLOOKUP($E11795,Mapping!$A$2:$C$502,2,0)</f>
        <v>Event After Effect</v>
      </c>
      <c r="K11795" s="24" t="str">
        <f>VLOOKUP(G11795,Mapping!$E$2:$F$246,2,0)</f>
        <v>S3</v>
      </c>
    </row>
    <row r="11796" spans="5:11" x14ac:dyDescent="0.25">
      <c r="E11796" s="5" t="s">
        <v>161</v>
      </c>
      <c r="F11796" s="5" t="s">
        <v>117</v>
      </c>
      <c r="G11796" s="2">
        <v>44455</v>
      </c>
      <c r="H11796" s="5">
        <v>0</v>
      </c>
      <c r="I11796" s="24">
        <f>VLOOKUP($E11796,Mapping!$A$2:$C$502,3,0)</f>
        <v>0</v>
      </c>
      <c r="J11796" s="24" t="str">
        <f>VLOOKUP($E11796,Mapping!$A$2:$C$502,2,0)</f>
        <v>Internal Event</v>
      </c>
      <c r="K11796" s="24" t="str">
        <f>VLOOKUP(G11796,Mapping!$E$2:$F$246,2,0)</f>
        <v>S3</v>
      </c>
    </row>
    <row r="11797" spans="5:11" x14ac:dyDescent="0.25">
      <c r="E11797" s="5" t="s">
        <v>162</v>
      </c>
      <c r="F11797" s="5" t="s">
        <v>117</v>
      </c>
      <c r="G11797" s="2">
        <v>44455</v>
      </c>
      <c r="H11797" s="5">
        <v>0</v>
      </c>
      <c r="I11797" s="24">
        <f>VLOOKUP($E11797,Mapping!$A$2:$C$502,3,0)</f>
        <v>0</v>
      </c>
      <c r="J11797" s="24" t="str">
        <f>VLOOKUP($E11797,Mapping!$A$2:$C$502,2,0)</f>
        <v>Tuesday Effect</v>
      </c>
      <c r="K11797" s="24" t="str">
        <f>VLOOKUP(G11797,Mapping!$E$2:$F$246,2,0)</f>
        <v>S3</v>
      </c>
    </row>
    <row r="11798" spans="5:11" x14ac:dyDescent="0.25">
      <c r="E11798" s="5" t="s">
        <v>222</v>
      </c>
      <c r="F11798" s="5" t="s">
        <v>117</v>
      </c>
      <c r="G11798" s="2">
        <v>44455</v>
      </c>
      <c r="H11798" s="5">
        <v>0</v>
      </c>
      <c r="I11798" s="24" t="str">
        <f>VLOOKUP($E11798,Mapping!$A$2:$C$502,3,0)</f>
        <v>Pre</v>
      </c>
      <c r="J11798" s="24" t="str">
        <f>VLOOKUP($E11798,Mapping!$A$2:$C$502,2,0)</f>
        <v>Unity</v>
      </c>
      <c r="K11798" s="24" t="str">
        <f>VLOOKUP(G11798,Mapping!$E$2:$F$246,2,0)</f>
        <v>S3</v>
      </c>
    </row>
    <row r="11799" spans="5:11" x14ac:dyDescent="0.25">
      <c r="E11799" s="5" t="s">
        <v>234</v>
      </c>
      <c r="F11799" s="5" t="s">
        <v>117</v>
      </c>
      <c r="G11799" s="2">
        <v>44455</v>
      </c>
      <c r="H11799" s="5">
        <v>0</v>
      </c>
      <c r="I11799" s="24" t="str">
        <f>VLOOKUP($E11799,Mapping!$A$2:$C$502,3,0)</f>
        <v>S1</v>
      </c>
      <c r="J11799" s="24" t="str">
        <f>VLOOKUP($E11799,Mapping!$A$2:$C$502,2,0)</f>
        <v>Unity</v>
      </c>
      <c r="K11799" s="24" t="str">
        <f>VLOOKUP(G11799,Mapping!$E$2:$F$246,2,0)</f>
        <v>S3</v>
      </c>
    </row>
    <row r="11800" spans="5:11" x14ac:dyDescent="0.25">
      <c r="E11800" s="5" t="s">
        <v>235</v>
      </c>
      <c r="F11800" s="5" t="s">
        <v>117</v>
      </c>
      <c r="G11800" s="2">
        <v>44455</v>
      </c>
      <c r="H11800" s="5">
        <v>94.2911258935505</v>
      </c>
      <c r="I11800" s="24" t="str">
        <f>VLOOKUP($E11800,Mapping!$A$2:$C$502,3,0)</f>
        <v>S2</v>
      </c>
      <c r="J11800" s="24" t="str">
        <f>VLOOKUP($E11800,Mapping!$A$2:$C$502,2,0)</f>
        <v>Unity</v>
      </c>
      <c r="K11800" s="24" t="str">
        <f>VLOOKUP(G11800,Mapping!$E$2:$F$246,2,0)</f>
        <v>S3</v>
      </c>
    </row>
    <row r="11801" spans="5:11" x14ac:dyDescent="0.25">
      <c r="E11801" s="5" t="s">
        <v>247</v>
      </c>
      <c r="F11801" s="5" t="s">
        <v>117</v>
      </c>
      <c r="G11801" s="2">
        <v>44455</v>
      </c>
      <c r="H11801" s="5">
        <v>537.64636924285003</v>
      </c>
      <c r="I11801" s="24" t="str">
        <f>VLOOKUP($E11801,Mapping!$A$2:$C$502,3,0)</f>
        <v>S3</v>
      </c>
      <c r="J11801" s="24" t="str">
        <f>VLOOKUP($E11801,Mapping!$A$2:$C$502,2,0)</f>
        <v>Unity</v>
      </c>
      <c r="K11801" s="24" t="str">
        <f>VLOOKUP(G11801,Mapping!$E$2:$F$246,2,0)</f>
        <v>S3</v>
      </c>
    </row>
    <row r="11802" spans="5:11" x14ac:dyDescent="0.25">
      <c r="E11802" s="5" t="s">
        <v>200</v>
      </c>
      <c r="F11802" s="5" t="s">
        <v>117</v>
      </c>
      <c r="G11802" s="2">
        <v>44456</v>
      </c>
      <c r="H11802" s="5">
        <v>3.0081684692398798</v>
      </c>
      <c r="I11802" s="24">
        <f>VLOOKUP($E11802,Mapping!$A$2:$C$502,3,0)</f>
        <v>0</v>
      </c>
      <c r="J11802" s="24" t="str">
        <f>VLOOKUP($E11802,Mapping!$A$2:$C$502,2,0)</f>
        <v>Apple Search</v>
      </c>
      <c r="K11802" s="24" t="str">
        <f>VLOOKUP(G11802,Mapping!$E$2:$F$246,2,0)</f>
        <v>S3</v>
      </c>
    </row>
    <row r="11803" spans="5:11" x14ac:dyDescent="0.25">
      <c r="E11803" s="5" t="s">
        <v>227</v>
      </c>
      <c r="F11803" s="5" t="s">
        <v>117</v>
      </c>
      <c r="G11803" s="2">
        <v>44456</v>
      </c>
      <c r="H11803" s="5">
        <v>5026.0196766728104</v>
      </c>
      <c r="I11803" s="24">
        <f>VLOOKUP($E11803,Mapping!$A$2:$C$502,3,0)</f>
        <v>0</v>
      </c>
      <c r="J11803" s="24" t="str">
        <f>VLOOKUP($E11803,Mapping!$A$2:$C$502,2,0)</f>
        <v>Applovin Rewarded</v>
      </c>
      <c r="K11803" s="24" t="str">
        <f>VLOOKUP(G11803,Mapping!$E$2:$F$246,2,0)</f>
        <v>S3</v>
      </c>
    </row>
    <row r="11804" spans="5:11" x14ac:dyDescent="0.25">
      <c r="E11804" s="5" t="s">
        <v>201</v>
      </c>
      <c r="F11804" s="5" t="s">
        <v>117</v>
      </c>
      <c r="G11804" s="2">
        <v>44456</v>
      </c>
      <c r="H11804" s="5">
        <v>1257.26717723826</v>
      </c>
      <c r="I11804" s="24">
        <f>VLOOKUP($E11804,Mapping!$A$2:$C$502,3,0)</f>
        <v>0</v>
      </c>
      <c r="J11804" s="24" t="str">
        <f>VLOOKUP($E11804,Mapping!$A$2:$C$502,2,0)</f>
        <v>Applovin Video</v>
      </c>
      <c r="K11804" s="24" t="str">
        <f>VLOOKUP(G11804,Mapping!$E$2:$F$246,2,0)</f>
        <v>S3</v>
      </c>
    </row>
    <row r="11805" spans="5:11" x14ac:dyDescent="0.25">
      <c r="E11805" s="5" t="s">
        <v>143</v>
      </c>
      <c r="F11805" s="5" t="s">
        <v>117</v>
      </c>
      <c r="G11805" s="2">
        <v>44456</v>
      </c>
      <c r="H11805" s="5">
        <v>0</v>
      </c>
      <c r="I11805" s="24">
        <f>VLOOKUP($E11805,Mapping!$A$2:$C$502,3,0)</f>
        <v>0</v>
      </c>
      <c r="J11805" s="24" t="str">
        <f>VLOOKUP($E11805,Mapping!$A$2:$C$502,2,0)</f>
        <v>Bug Fix</v>
      </c>
      <c r="K11805" s="24" t="str">
        <f>VLOOKUP(G11805,Mapping!$E$2:$F$246,2,0)</f>
        <v>S3</v>
      </c>
    </row>
    <row r="11806" spans="5:11" x14ac:dyDescent="0.25">
      <c r="E11806" s="5" t="s">
        <v>144</v>
      </c>
      <c r="F11806" s="5" t="s">
        <v>117</v>
      </c>
      <c r="G11806" s="2">
        <v>44456</v>
      </c>
      <c r="H11806" s="5">
        <v>0</v>
      </c>
      <c r="I11806" s="24">
        <f>VLOOKUP($E11806,Mapping!$A$2:$C$502,3,0)</f>
        <v>0</v>
      </c>
      <c r="J11806" s="24" t="str">
        <f>VLOOKUP($E11806,Mapping!$A$2:$C$502,2,0)</f>
        <v>Bug Fix</v>
      </c>
      <c r="K11806" s="24" t="str">
        <f>VLOOKUP(G11806,Mapping!$E$2:$F$246,2,0)</f>
        <v>S3</v>
      </c>
    </row>
    <row r="11807" spans="5:11" x14ac:dyDescent="0.25">
      <c r="E11807" s="5" t="s">
        <v>226</v>
      </c>
      <c r="F11807" s="5" t="s">
        <v>117</v>
      </c>
      <c r="G11807" s="2">
        <v>44456</v>
      </c>
      <c r="H11807" s="5">
        <v>19409.160505334701</v>
      </c>
      <c r="I11807" s="24">
        <f>VLOOKUP($E11807,Mapping!$A$2:$C$502,3,0)</f>
        <v>0</v>
      </c>
      <c r="J11807" s="24" t="str">
        <f>VLOOKUP($E11807,Mapping!$A$2:$C$502,2,0)</f>
        <v>Bug Fix</v>
      </c>
      <c r="K11807" s="24" t="str">
        <f>VLOOKUP(G11807,Mapping!$E$2:$F$246,2,0)</f>
        <v>S3</v>
      </c>
    </row>
    <row r="11808" spans="5:11" x14ac:dyDescent="0.25">
      <c r="E11808" s="5" t="s">
        <v>146</v>
      </c>
      <c r="F11808" s="5" t="s">
        <v>117</v>
      </c>
      <c r="G11808" s="2">
        <v>44456</v>
      </c>
      <c r="H11808" s="5">
        <v>0</v>
      </c>
      <c r="I11808" s="24">
        <f>VLOOKUP($E11808,Mapping!$A$2:$C$502,3,0)</f>
        <v>0</v>
      </c>
      <c r="J11808" s="24" t="str">
        <f>VLOOKUP($E11808,Mapping!$A$2:$C$502,2,0)</f>
        <v>Event After Effect</v>
      </c>
      <c r="K11808" s="24" t="str">
        <f>VLOOKUP(G11808,Mapping!$E$2:$F$246,2,0)</f>
        <v>S3</v>
      </c>
    </row>
    <row r="11809" spans="5:11" x14ac:dyDescent="0.25">
      <c r="E11809" s="5" t="s">
        <v>228</v>
      </c>
      <c r="F11809" s="5" t="s">
        <v>117</v>
      </c>
      <c r="G11809" s="2">
        <v>44456</v>
      </c>
      <c r="H11809" s="5">
        <v>3.0682183475084301E-7</v>
      </c>
      <c r="I11809" s="24">
        <f>VLOOKUP($E11809,Mapping!$A$2:$C$502,3,0)</f>
        <v>0</v>
      </c>
      <c r="J11809" s="24" t="str">
        <f>VLOOKUP($E11809,Mapping!$A$2:$C$502,2,0)</f>
        <v>Bytedance Global</v>
      </c>
      <c r="K11809" s="24" t="str">
        <f>VLOOKUP(G11809,Mapping!$E$2:$F$246,2,0)</f>
        <v>S3</v>
      </c>
    </row>
    <row r="11810" spans="5:11" x14ac:dyDescent="0.25">
      <c r="E11810" s="5" t="s">
        <v>180</v>
      </c>
      <c r="F11810" s="5" t="s">
        <v>117</v>
      </c>
      <c r="G11810" s="2">
        <v>44456</v>
      </c>
      <c r="H11810" s="5">
        <v>-9807.2111228080503</v>
      </c>
      <c r="I11810" s="24">
        <f>VLOOKUP($E11810,Mapping!$A$2:$C$502,3,0)</f>
        <v>0</v>
      </c>
      <c r="J11810" s="24" t="str">
        <f>VLOOKUP($E11810,Mapping!$A$2:$C$502,2,0)</f>
        <v>Lords Mobile</v>
      </c>
      <c r="K11810" s="24" t="str">
        <f>VLOOKUP(G11810,Mapping!$E$2:$F$246,2,0)</f>
        <v>S3</v>
      </c>
    </row>
    <row r="11811" spans="5:11" x14ac:dyDescent="0.25">
      <c r="E11811" s="5" t="s">
        <v>181</v>
      </c>
      <c r="F11811" s="5" t="s">
        <v>117</v>
      </c>
      <c r="G11811" s="2">
        <v>44456</v>
      </c>
      <c r="H11811" s="5">
        <v>-3429.4212634277001</v>
      </c>
      <c r="I11811" s="24">
        <f>VLOOKUP($E11811,Mapping!$A$2:$C$502,3,0)</f>
        <v>0</v>
      </c>
      <c r="J11811" s="24" t="str">
        <f>VLOOKUP($E11811,Mapping!$A$2:$C$502,2,0)</f>
        <v>Rise of Kingdom</v>
      </c>
      <c r="K11811" s="24" t="str">
        <f>VLOOKUP(G11811,Mapping!$E$2:$F$246,2,0)</f>
        <v>S3</v>
      </c>
    </row>
    <row r="11812" spans="5:11" x14ac:dyDescent="0.25">
      <c r="E11812" s="5" t="s">
        <v>182</v>
      </c>
      <c r="F11812" s="5" t="s">
        <v>117</v>
      </c>
      <c r="G11812" s="2">
        <v>44456</v>
      </c>
      <c r="H11812" s="5">
        <v>-4525.9584584157501</v>
      </c>
      <c r="I11812" s="24">
        <f>VLOOKUP($E11812,Mapping!$A$2:$C$502,3,0)</f>
        <v>0</v>
      </c>
      <c r="J11812" s="24" t="str">
        <f>VLOOKUP($E11812,Mapping!$A$2:$C$502,2,0)</f>
        <v>West Game</v>
      </c>
      <c r="K11812" s="24" t="str">
        <f>VLOOKUP(G11812,Mapping!$E$2:$F$246,2,0)</f>
        <v>S3</v>
      </c>
    </row>
    <row r="11813" spans="5:11" x14ac:dyDescent="0.25">
      <c r="E11813" s="5" t="s">
        <v>148</v>
      </c>
      <c r="F11813" s="5" t="s">
        <v>117</v>
      </c>
      <c r="G11813" s="2">
        <v>44456</v>
      </c>
      <c r="H11813" s="5">
        <v>0</v>
      </c>
      <c r="I11813" s="24">
        <f>VLOOKUP($E11813,Mapping!$A$2:$C$502,3,0)</f>
        <v>0</v>
      </c>
      <c r="J11813" s="24" t="str">
        <f>VLOOKUP($E11813,Mapping!$A$2:$C$502,2,0)</f>
        <v>Event After Effect</v>
      </c>
      <c r="K11813" s="24" t="str">
        <f>VLOOKUP(G11813,Mapping!$E$2:$F$246,2,0)</f>
        <v>S3</v>
      </c>
    </row>
    <row r="11814" spans="5:11" x14ac:dyDescent="0.25">
      <c r="E11814" s="5" t="s">
        <v>202</v>
      </c>
      <c r="F11814" s="5" t="s">
        <v>117</v>
      </c>
      <c r="G11814" s="2">
        <v>44456</v>
      </c>
      <c r="H11814" s="5">
        <v>0</v>
      </c>
      <c r="I11814" s="24" t="str">
        <f>VLOOKUP($E11814,Mapping!$A$2:$C$502,3,0)</f>
        <v>S1</v>
      </c>
      <c r="J11814" s="24" t="str">
        <f>VLOOKUP($E11814,Mapping!$A$2:$C$502,2,0)</f>
        <v>Facebook AEO AAA</v>
      </c>
      <c r="K11814" s="24" t="str">
        <f>VLOOKUP(G11814,Mapping!$E$2:$F$246,2,0)</f>
        <v>S3</v>
      </c>
    </row>
    <row r="11815" spans="5:11" x14ac:dyDescent="0.25">
      <c r="E11815" s="5" t="s">
        <v>203</v>
      </c>
      <c r="F11815" s="5" t="s">
        <v>117</v>
      </c>
      <c r="G11815" s="2">
        <v>44456</v>
      </c>
      <c r="H11815" s="5">
        <v>0</v>
      </c>
      <c r="I11815" s="24" t="str">
        <f>VLOOKUP($E11815,Mapping!$A$2:$C$502,3,0)</f>
        <v>S2</v>
      </c>
      <c r="J11815" s="24" t="str">
        <f>VLOOKUP($E11815,Mapping!$A$2:$C$502,2,0)</f>
        <v>Facebook AEO AAA</v>
      </c>
      <c r="K11815" s="24" t="str">
        <f>VLOOKUP(G11815,Mapping!$E$2:$F$246,2,0)</f>
        <v>S3</v>
      </c>
    </row>
    <row r="11816" spans="5:11" x14ac:dyDescent="0.25">
      <c r="E11816" s="5" t="s">
        <v>243</v>
      </c>
      <c r="F11816" s="5" t="s">
        <v>117</v>
      </c>
      <c r="G11816" s="2">
        <v>44456</v>
      </c>
      <c r="H11816" s="5">
        <v>2980.4482154191401</v>
      </c>
      <c r="I11816" s="24" t="str">
        <f>VLOOKUP($E11816,Mapping!$A$2:$C$502,3,0)</f>
        <v>S3</v>
      </c>
      <c r="J11816" s="24" t="str">
        <f>VLOOKUP($E11816,Mapping!$A$2:$C$502,2,0)</f>
        <v>Facebook AEO AAA</v>
      </c>
      <c r="K11816" s="24" t="str">
        <f>VLOOKUP(G11816,Mapping!$E$2:$F$246,2,0)</f>
        <v>S3</v>
      </c>
    </row>
    <row r="11817" spans="5:11" x14ac:dyDescent="0.25">
      <c r="E11817" s="5" t="s">
        <v>204</v>
      </c>
      <c r="F11817" s="5" t="s">
        <v>117</v>
      </c>
      <c r="G11817" s="2">
        <v>44456</v>
      </c>
      <c r="H11817" s="5">
        <v>0</v>
      </c>
      <c r="I11817" s="24" t="str">
        <f>VLOOKUP($E11817,Mapping!$A$2:$C$502,3,0)</f>
        <v>Pre</v>
      </c>
      <c r="J11817" s="24" t="str">
        <f>VLOOKUP($E11817,Mapping!$A$2:$C$502,2,0)</f>
        <v>Facebook AEO AAA</v>
      </c>
      <c r="K11817" s="24" t="str">
        <f>VLOOKUP(G11817,Mapping!$E$2:$F$246,2,0)</f>
        <v>S3</v>
      </c>
    </row>
    <row r="11818" spans="5:11" x14ac:dyDescent="0.25">
      <c r="E11818" s="5" t="s">
        <v>205</v>
      </c>
      <c r="F11818" s="5" t="s">
        <v>117</v>
      </c>
      <c r="G11818" s="2">
        <v>44456</v>
      </c>
      <c r="H11818" s="5">
        <v>0</v>
      </c>
      <c r="I11818" s="24" t="str">
        <f>VLOOKUP($E11818,Mapping!$A$2:$C$502,3,0)</f>
        <v>S1</v>
      </c>
      <c r="J11818" s="24" t="str">
        <f>VLOOKUP($E11818,Mapping!$A$2:$C$502,2,0)</f>
        <v>Facebook AEO BAU</v>
      </c>
      <c r="K11818" s="24" t="str">
        <f>VLOOKUP(G11818,Mapping!$E$2:$F$246,2,0)</f>
        <v>S3</v>
      </c>
    </row>
    <row r="11819" spans="5:11" x14ac:dyDescent="0.25">
      <c r="E11819" s="5" t="s">
        <v>206</v>
      </c>
      <c r="F11819" s="5" t="s">
        <v>117</v>
      </c>
      <c r="G11819" s="2">
        <v>44456</v>
      </c>
      <c r="H11819" s="5">
        <v>0</v>
      </c>
      <c r="I11819" s="24" t="str">
        <f>VLOOKUP($E11819,Mapping!$A$2:$C$502,3,0)</f>
        <v>S2</v>
      </c>
      <c r="J11819" s="24" t="str">
        <f>VLOOKUP($E11819,Mapping!$A$2:$C$502,2,0)</f>
        <v>Facebook AEO BAU</v>
      </c>
      <c r="K11819" s="24" t="str">
        <f>VLOOKUP(G11819,Mapping!$E$2:$F$246,2,0)</f>
        <v>S3</v>
      </c>
    </row>
    <row r="11820" spans="5:11" x14ac:dyDescent="0.25">
      <c r="E11820" s="5" t="s">
        <v>244</v>
      </c>
      <c r="F11820" s="5" t="s">
        <v>117</v>
      </c>
      <c r="G11820" s="2">
        <v>44456</v>
      </c>
      <c r="H11820" s="5">
        <v>14710.6919195512</v>
      </c>
      <c r="I11820" s="24" t="str">
        <f>VLOOKUP($E11820,Mapping!$A$2:$C$502,3,0)</f>
        <v>S3</v>
      </c>
      <c r="J11820" s="24" t="str">
        <f>VLOOKUP($E11820,Mapping!$A$2:$C$502,2,0)</f>
        <v>Facebook AEO BAU</v>
      </c>
      <c r="K11820" s="24" t="str">
        <f>VLOOKUP(G11820,Mapping!$E$2:$F$246,2,0)</f>
        <v>S3</v>
      </c>
    </row>
    <row r="11821" spans="5:11" x14ac:dyDescent="0.25">
      <c r="E11821" s="5" t="s">
        <v>207</v>
      </c>
      <c r="F11821" s="5" t="s">
        <v>117</v>
      </c>
      <c r="G11821" s="2">
        <v>44456</v>
      </c>
      <c r="H11821" s="5">
        <v>0</v>
      </c>
      <c r="I11821" s="24" t="str">
        <f>VLOOKUP($E11821,Mapping!$A$2:$C$502,3,0)</f>
        <v>Pre</v>
      </c>
      <c r="J11821" s="24" t="str">
        <f>VLOOKUP($E11821,Mapping!$A$2:$C$502,2,0)</f>
        <v>Facebook AEO BAU</v>
      </c>
      <c r="K11821" s="24" t="str">
        <f>VLOOKUP(G11821,Mapping!$E$2:$F$246,2,0)</f>
        <v>S3</v>
      </c>
    </row>
    <row r="11822" spans="5:11" x14ac:dyDescent="0.25">
      <c r="E11822" s="5" t="s">
        <v>208</v>
      </c>
      <c r="F11822" s="5" t="s">
        <v>117</v>
      </c>
      <c r="G11822" s="2">
        <v>44456</v>
      </c>
      <c r="H11822" s="5">
        <v>0</v>
      </c>
      <c r="I11822" s="24" t="str">
        <f>VLOOKUP($E11822,Mapping!$A$2:$C$502,3,0)</f>
        <v>Pre</v>
      </c>
      <c r="J11822" s="24" t="str">
        <f>VLOOKUP($E11822,Mapping!$A$2:$C$502,2,0)</f>
        <v>Facebook VO AAA</v>
      </c>
      <c r="K11822" s="24" t="str">
        <f>VLOOKUP(G11822,Mapping!$E$2:$F$246,2,0)</f>
        <v>S3</v>
      </c>
    </row>
    <row r="11823" spans="5:11" x14ac:dyDescent="0.25">
      <c r="E11823" s="5" t="s">
        <v>209</v>
      </c>
      <c r="F11823" s="5" t="s">
        <v>117</v>
      </c>
      <c r="G11823" s="2">
        <v>44456</v>
      </c>
      <c r="H11823" s="5">
        <v>0</v>
      </c>
      <c r="I11823" s="24" t="str">
        <f>VLOOKUP($E11823,Mapping!$A$2:$C$502,3,0)</f>
        <v>S1</v>
      </c>
      <c r="J11823" s="24" t="str">
        <f>VLOOKUP($E11823,Mapping!$A$2:$C$502,2,0)</f>
        <v>Facebook VO AAA</v>
      </c>
      <c r="K11823" s="24" t="str">
        <f>VLOOKUP(G11823,Mapping!$E$2:$F$246,2,0)</f>
        <v>S3</v>
      </c>
    </row>
    <row r="11824" spans="5:11" x14ac:dyDescent="0.25">
      <c r="E11824" s="5" t="s">
        <v>210</v>
      </c>
      <c r="F11824" s="5" t="s">
        <v>117</v>
      </c>
      <c r="G11824" s="2">
        <v>44456</v>
      </c>
      <c r="H11824" s="5">
        <v>0</v>
      </c>
      <c r="I11824" s="24" t="str">
        <f>VLOOKUP($E11824,Mapping!$A$2:$C$502,3,0)</f>
        <v>S2</v>
      </c>
      <c r="J11824" s="24" t="str">
        <f>VLOOKUP($E11824,Mapping!$A$2:$C$502,2,0)</f>
        <v>Facebook VO AAA</v>
      </c>
      <c r="K11824" s="24" t="str">
        <f>VLOOKUP(G11824,Mapping!$E$2:$F$246,2,0)</f>
        <v>S3</v>
      </c>
    </row>
    <row r="11825" spans="5:11" x14ac:dyDescent="0.25">
      <c r="E11825" s="5" t="s">
        <v>245</v>
      </c>
      <c r="F11825" s="5" t="s">
        <v>117</v>
      </c>
      <c r="G11825" s="2">
        <v>44456</v>
      </c>
      <c r="H11825" s="5">
        <v>14042.653625421999</v>
      </c>
      <c r="I11825" s="24" t="str">
        <f>VLOOKUP($E11825,Mapping!$A$2:$C$502,3,0)</f>
        <v>S3</v>
      </c>
      <c r="J11825" s="24" t="str">
        <f>VLOOKUP($E11825,Mapping!$A$2:$C$502,2,0)</f>
        <v>Facebook VO AAA</v>
      </c>
      <c r="K11825" s="24" t="str">
        <f>VLOOKUP(G11825,Mapping!$E$2:$F$246,2,0)</f>
        <v>S3</v>
      </c>
    </row>
    <row r="11826" spans="5:11" x14ac:dyDescent="0.25">
      <c r="E11826" s="5" t="s">
        <v>211</v>
      </c>
      <c r="F11826" s="5" t="s">
        <v>117</v>
      </c>
      <c r="G11826" s="2">
        <v>44456</v>
      </c>
      <c r="H11826" s="5">
        <v>0</v>
      </c>
      <c r="I11826" s="24" t="str">
        <f>VLOOKUP($E11826,Mapping!$A$2:$C$502,3,0)</f>
        <v>Pre</v>
      </c>
      <c r="J11826" s="24" t="str">
        <f>VLOOKUP($E11826,Mapping!$A$2:$C$502,2,0)</f>
        <v>Facebook VO BAU</v>
      </c>
      <c r="K11826" s="24" t="str">
        <f>VLOOKUP(G11826,Mapping!$E$2:$F$246,2,0)</f>
        <v>S3</v>
      </c>
    </row>
    <row r="11827" spans="5:11" x14ac:dyDescent="0.25">
      <c r="E11827" s="5" t="s">
        <v>212</v>
      </c>
      <c r="F11827" s="5" t="s">
        <v>117</v>
      </c>
      <c r="G11827" s="2">
        <v>44456</v>
      </c>
      <c r="H11827" s="5">
        <v>0</v>
      </c>
      <c r="I11827" s="24" t="str">
        <f>VLOOKUP($E11827,Mapping!$A$2:$C$502,3,0)</f>
        <v>S1</v>
      </c>
      <c r="J11827" s="24" t="str">
        <f>VLOOKUP($E11827,Mapping!$A$2:$C$502,2,0)</f>
        <v>Facebook VO BAU</v>
      </c>
      <c r="K11827" s="24" t="str">
        <f>VLOOKUP(G11827,Mapping!$E$2:$F$246,2,0)</f>
        <v>S3</v>
      </c>
    </row>
    <row r="11828" spans="5:11" x14ac:dyDescent="0.25">
      <c r="E11828" s="5" t="s">
        <v>213</v>
      </c>
      <c r="F11828" s="5" t="s">
        <v>117</v>
      </c>
      <c r="G11828" s="2">
        <v>44456</v>
      </c>
      <c r="H11828" s="5">
        <v>6.3898002300435399E-4</v>
      </c>
      <c r="I11828" s="24" t="str">
        <f>VLOOKUP($E11828,Mapping!$A$2:$C$502,3,0)</f>
        <v>S2</v>
      </c>
      <c r="J11828" s="24" t="str">
        <f>VLOOKUP($E11828,Mapping!$A$2:$C$502,2,0)</f>
        <v>Facebook VO BAU</v>
      </c>
      <c r="K11828" s="24" t="str">
        <f>VLOOKUP(G11828,Mapping!$E$2:$F$246,2,0)</f>
        <v>S3</v>
      </c>
    </row>
    <row r="11829" spans="5:11" x14ac:dyDescent="0.25">
      <c r="E11829" s="5" t="s">
        <v>246</v>
      </c>
      <c r="F11829" s="5" t="s">
        <v>117</v>
      </c>
      <c r="G11829" s="2">
        <v>44456</v>
      </c>
      <c r="H11829" s="5">
        <v>5448.9430864224396</v>
      </c>
      <c r="I11829" s="24" t="str">
        <f>VLOOKUP($E11829,Mapping!$A$2:$C$502,3,0)</f>
        <v>S3</v>
      </c>
      <c r="J11829" s="24" t="str">
        <f>VLOOKUP($E11829,Mapping!$A$2:$C$502,2,0)</f>
        <v>Facebook VO BAU</v>
      </c>
      <c r="K11829" s="24" t="str">
        <f>VLOOKUP(G11829,Mapping!$E$2:$F$246,2,0)</f>
        <v>S3</v>
      </c>
    </row>
    <row r="11830" spans="5:11" x14ac:dyDescent="0.25">
      <c r="E11830" s="5" t="s">
        <v>214</v>
      </c>
      <c r="F11830" s="5" t="s">
        <v>117</v>
      </c>
      <c r="G11830" s="2">
        <v>44456</v>
      </c>
      <c r="H11830" s="5">
        <v>0</v>
      </c>
      <c r="I11830" s="24" t="str">
        <f>VLOOKUP($E11830,Mapping!$A$2:$C$502,3,0)</f>
        <v>Pre</v>
      </c>
      <c r="J11830" s="24" t="str">
        <f>VLOOKUP($E11830,Mapping!$A$2:$C$502,2,0)</f>
        <v>Facebook VO Dynamic</v>
      </c>
      <c r="K11830" s="24" t="str">
        <f>VLOOKUP(G11830,Mapping!$E$2:$F$246,2,0)</f>
        <v>S3</v>
      </c>
    </row>
    <row r="11831" spans="5:11" x14ac:dyDescent="0.25">
      <c r="E11831" s="5" t="s">
        <v>215</v>
      </c>
      <c r="F11831" s="5" t="s">
        <v>117</v>
      </c>
      <c r="G11831" s="2">
        <v>44456</v>
      </c>
      <c r="H11831" s="5">
        <v>0</v>
      </c>
      <c r="I11831" s="24" t="str">
        <f>VLOOKUP($E11831,Mapping!$A$2:$C$502,3,0)</f>
        <v>S1</v>
      </c>
      <c r="J11831" s="24" t="str">
        <f>VLOOKUP($E11831,Mapping!$A$2:$C$502,2,0)</f>
        <v>Facebook VO Dynamic</v>
      </c>
      <c r="K11831" s="24" t="str">
        <f>VLOOKUP(G11831,Mapping!$E$2:$F$246,2,0)</f>
        <v>S3</v>
      </c>
    </row>
    <row r="11832" spans="5:11" x14ac:dyDescent="0.25">
      <c r="E11832" s="5" t="s">
        <v>216</v>
      </c>
      <c r="F11832" s="5" t="s">
        <v>117</v>
      </c>
      <c r="G11832" s="2">
        <v>44456</v>
      </c>
      <c r="H11832" s="5">
        <v>0</v>
      </c>
      <c r="I11832" s="24" t="str">
        <f>VLOOKUP($E11832,Mapping!$A$2:$C$502,3,0)</f>
        <v>Pre</v>
      </c>
      <c r="J11832" s="24" t="str">
        <f>VLOOKUP($E11832,Mapping!$A$2:$C$502,2,0)</f>
        <v>Google Display</v>
      </c>
      <c r="K11832" s="24" t="str">
        <f>VLOOKUP(G11832,Mapping!$E$2:$F$246,2,0)</f>
        <v>S3</v>
      </c>
    </row>
    <row r="11833" spans="5:11" x14ac:dyDescent="0.25">
      <c r="E11833" s="5" t="s">
        <v>217</v>
      </c>
      <c r="F11833" s="5" t="s">
        <v>117</v>
      </c>
      <c r="G11833" s="2">
        <v>44456</v>
      </c>
      <c r="H11833" s="5">
        <v>1871.24927115746</v>
      </c>
      <c r="I11833" s="24">
        <f>VLOOKUP($E11833,Mapping!$A$2:$C$502,3,0)</f>
        <v>0</v>
      </c>
      <c r="J11833" s="24" t="str">
        <f>VLOOKUP($E11833,Mapping!$A$2:$C$502,2,0)</f>
        <v>Google Display</v>
      </c>
      <c r="K11833" s="24" t="str">
        <f>VLOOKUP(G11833,Mapping!$E$2:$F$246,2,0)</f>
        <v>S3</v>
      </c>
    </row>
    <row r="11834" spans="5:11" x14ac:dyDescent="0.25">
      <c r="E11834" s="5" t="s">
        <v>229</v>
      </c>
      <c r="F11834" s="5" t="s">
        <v>117</v>
      </c>
      <c r="G11834" s="2">
        <v>44456</v>
      </c>
      <c r="H11834" s="5">
        <v>0</v>
      </c>
      <c r="I11834" s="24">
        <f>VLOOKUP($E11834,Mapping!$A$2:$C$502,3,0)</f>
        <v>0</v>
      </c>
      <c r="J11834" s="24" t="str">
        <f>VLOOKUP($E11834,Mapping!$A$2:$C$502,2,0)</f>
        <v>Google Display</v>
      </c>
      <c r="K11834" s="24" t="str">
        <f>VLOOKUP(G11834,Mapping!$E$2:$F$246,2,0)</f>
        <v>S3</v>
      </c>
    </row>
    <row r="11835" spans="5:11" x14ac:dyDescent="0.25">
      <c r="E11835" s="5" t="s">
        <v>218</v>
      </c>
      <c r="F11835" s="5" t="s">
        <v>117</v>
      </c>
      <c r="G11835" s="2">
        <v>44456</v>
      </c>
      <c r="H11835" s="5">
        <v>0</v>
      </c>
      <c r="I11835" s="24">
        <f>VLOOKUP($E11835,Mapping!$A$2:$C$502,3,0)</f>
        <v>0</v>
      </c>
      <c r="J11835" s="24" t="str">
        <f>VLOOKUP($E11835,Mapping!$A$2:$C$502,2,0)</f>
        <v>Google Display</v>
      </c>
      <c r="K11835" s="24" t="str">
        <f>VLOOKUP(G11835,Mapping!$E$2:$F$246,2,0)</f>
        <v>S3</v>
      </c>
    </row>
    <row r="11836" spans="5:11" x14ac:dyDescent="0.25">
      <c r="E11836" s="5" t="s">
        <v>230</v>
      </c>
      <c r="F11836" s="5" t="s">
        <v>117</v>
      </c>
      <c r="G11836" s="2">
        <v>44456</v>
      </c>
      <c r="H11836" s="5">
        <v>0</v>
      </c>
      <c r="I11836" s="24" t="str">
        <f>VLOOKUP($E11836,Mapping!$A$2:$C$502,3,0)</f>
        <v>S1</v>
      </c>
      <c r="J11836" s="24" t="str">
        <f>VLOOKUP($E11836,Mapping!$A$2:$C$502,2,0)</f>
        <v>Google Display</v>
      </c>
      <c r="K11836" s="24" t="str">
        <f>VLOOKUP(G11836,Mapping!$E$2:$F$246,2,0)</f>
        <v>S3</v>
      </c>
    </row>
    <row r="11837" spans="5:11" x14ac:dyDescent="0.25">
      <c r="E11837" s="5" t="s">
        <v>219</v>
      </c>
      <c r="F11837" s="5" t="s">
        <v>117</v>
      </c>
      <c r="G11837" s="2">
        <v>44456</v>
      </c>
      <c r="H11837" s="5">
        <v>0</v>
      </c>
      <c r="I11837" s="24" t="str">
        <f>VLOOKUP($E11837,Mapping!$A$2:$C$502,3,0)</f>
        <v>Pre</v>
      </c>
      <c r="J11837" s="24" t="str">
        <f>VLOOKUP($E11837,Mapping!$A$2:$C$502,2,0)</f>
        <v>Google Youtube</v>
      </c>
      <c r="K11837" s="24" t="str">
        <f>VLOOKUP(G11837,Mapping!$E$2:$F$246,2,0)</f>
        <v>S3</v>
      </c>
    </row>
    <row r="11838" spans="5:11" x14ac:dyDescent="0.25">
      <c r="E11838" s="5" t="s">
        <v>220</v>
      </c>
      <c r="F11838" s="5" t="s">
        <v>117</v>
      </c>
      <c r="G11838" s="2">
        <v>44456</v>
      </c>
      <c r="H11838" s="5">
        <v>3449.4029247826002</v>
      </c>
      <c r="I11838" s="24">
        <f>VLOOKUP($E11838,Mapping!$A$2:$C$502,3,0)</f>
        <v>0</v>
      </c>
      <c r="J11838" s="24" t="str">
        <f>VLOOKUP($E11838,Mapping!$A$2:$C$502,2,0)</f>
        <v>Google Youtube</v>
      </c>
      <c r="K11838" s="24" t="str">
        <f>VLOOKUP(G11838,Mapping!$E$2:$F$246,2,0)</f>
        <v>S3</v>
      </c>
    </row>
    <row r="11839" spans="5:11" x14ac:dyDescent="0.25">
      <c r="E11839" s="5" t="s">
        <v>231</v>
      </c>
      <c r="F11839" s="5" t="s">
        <v>117</v>
      </c>
      <c r="G11839" s="2">
        <v>44456</v>
      </c>
      <c r="H11839" s="5">
        <v>0</v>
      </c>
      <c r="I11839" s="24">
        <f>VLOOKUP($E11839,Mapping!$A$2:$C$502,3,0)</f>
        <v>0</v>
      </c>
      <c r="J11839" s="24" t="str">
        <f>VLOOKUP($E11839,Mapping!$A$2:$C$502,2,0)</f>
        <v>Google Youtube</v>
      </c>
      <c r="K11839" s="24" t="str">
        <f>VLOOKUP(G11839,Mapping!$E$2:$F$246,2,0)</f>
        <v>S3</v>
      </c>
    </row>
    <row r="11840" spans="5:11" x14ac:dyDescent="0.25">
      <c r="E11840" s="5" t="s">
        <v>221</v>
      </c>
      <c r="F11840" s="5" t="s">
        <v>117</v>
      </c>
      <c r="G11840" s="2">
        <v>44456</v>
      </c>
      <c r="H11840" s="5">
        <v>0</v>
      </c>
      <c r="I11840" s="24">
        <f>VLOOKUP($E11840,Mapping!$A$2:$C$502,3,0)</f>
        <v>0</v>
      </c>
      <c r="J11840" s="24" t="str">
        <f>VLOOKUP($E11840,Mapping!$A$2:$C$502,2,0)</f>
        <v>Google Youtube</v>
      </c>
      <c r="K11840" s="24" t="str">
        <f>VLOOKUP(G11840,Mapping!$E$2:$F$246,2,0)</f>
        <v>S3</v>
      </c>
    </row>
    <row r="11841" spans="5:11" x14ac:dyDescent="0.25">
      <c r="E11841" s="5" t="s">
        <v>232</v>
      </c>
      <c r="F11841" s="5" t="s">
        <v>117</v>
      </c>
      <c r="G11841" s="2">
        <v>44456</v>
      </c>
      <c r="H11841" s="5">
        <v>0</v>
      </c>
      <c r="I11841" s="24" t="str">
        <f>VLOOKUP($E11841,Mapping!$A$2:$C$502,3,0)</f>
        <v>S1</v>
      </c>
      <c r="J11841" s="24" t="str">
        <f>VLOOKUP($E11841,Mapping!$A$2:$C$502,2,0)</f>
        <v>Google Youtube</v>
      </c>
      <c r="K11841" s="24" t="str">
        <f>VLOOKUP(G11841,Mapping!$E$2:$F$246,2,0)</f>
        <v>S3</v>
      </c>
    </row>
    <row r="11842" spans="5:11" x14ac:dyDescent="0.25">
      <c r="E11842" s="5" t="s">
        <v>73</v>
      </c>
      <c r="F11842" s="5" t="s">
        <v>117</v>
      </c>
      <c r="G11842" s="2">
        <v>44456</v>
      </c>
      <c r="H11842" s="5">
        <v>282876.95580592903</v>
      </c>
      <c r="I11842" s="24">
        <f>VLOOKUP($E11842,Mapping!$A$2:$C$502,3,0)</f>
        <v>0</v>
      </c>
      <c r="J11842" s="24">
        <f>VLOOKUP($E11842,Mapping!$A$2:$C$502,2,0)</f>
        <v>0</v>
      </c>
      <c r="K11842" s="24" t="str">
        <f>VLOOKUP(G11842,Mapping!$E$2:$F$246,2,0)</f>
        <v>S3</v>
      </c>
    </row>
    <row r="11843" spans="5:11" x14ac:dyDescent="0.25">
      <c r="E11843" s="5" t="s">
        <v>149</v>
      </c>
      <c r="F11843" s="5" t="s">
        <v>117</v>
      </c>
      <c r="G11843" s="2">
        <v>44456</v>
      </c>
      <c r="H11843" s="5">
        <v>0</v>
      </c>
      <c r="I11843" s="24">
        <f>VLOOKUP($E11843,Mapping!$A$2:$C$502,3,0)</f>
        <v>0</v>
      </c>
      <c r="J11843" s="24" t="str">
        <f>VLOOKUP($E11843,Mapping!$A$2:$C$502,2,0)</f>
        <v>Event After Effect</v>
      </c>
      <c r="K11843" s="24" t="str">
        <f>VLOOKUP(G11843,Mapping!$E$2:$F$246,2,0)</f>
        <v>S3</v>
      </c>
    </row>
    <row r="11844" spans="5:11" x14ac:dyDescent="0.25">
      <c r="E11844" s="5" t="s">
        <v>150</v>
      </c>
      <c r="F11844" s="5" t="s">
        <v>117</v>
      </c>
      <c r="G11844" s="2">
        <v>44456</v>
      </c>
      <c r="H11844" s="5">
        <v>0</v>
      </c>
      <c r="I11844" s="24">
        <f>VLOOKUP($E11844,Mapping!$A$2:$C$502,3,0)</f>
        <v>0</v>
      </c>
      <c r="J11844" s="24" t="str">
        <f>VLOOKUP($E11844,Mapping!$A$2:$C$502,2,0)</f>
        <v>Internal Event</v>
      </c>
      <c r="K11844" s="24" t="str">
        <f>VLOOKUP(G11844,Mapping!$E$2:$F$246,2,0)</f>
        <v>S3</v>
      </c>
    </row>
    <row r="11845" spans="5:11" x14ac:dyDescent="0.25">
      <c r="E11845" s="5" t="s">
        <v>151</v>
      </c>
      <c r="F11845" s="5" t="s">
        <v>117</v>
      </c>
      <c r="G11845" s="2">
        <v>44456</v>
      </c>
      <c r="H11845" s="5">
        <v>0</v>
      </c>
      <c r="I11845" s="24">
        <f>VLOOKUP($E11845,Mapping!$A$2:$C$502,3,0)</f>
        <v>0</v>
      </c>
      <c r="J11845" s="24" t="str">
        <f>VLOOKUP($E11845,Mapping!$A$2:$C$502,2,0)</f>
        <v>Internal Event</v>
      </c>
      <c r="K11845" s="24" t="str">
        <f>VLOOKUP(G11845,Mapping!$E$2:$F$246,2,0)</f>
        <v>S3</v>
      </c>
    </row>
    <row r="11846" spans="5:11" x14ac:dyDescent="0.25">
      <c r="E11846" s="5" t="s">
        <v>152</v>
      </c>
      <c r="F11846" s="5" t="s">
        <v>117</v>
      </c>
      <c r="G11846" s="2">
        <v>44456</v>
      </c>
      <c r="H11846" s="5">
        <v>0</v>
      </c>
      <c r="I11846" s="24">
        <f>VLOOKUP($E11846,Mapping!$A$2:$C$502,3,0)</f>
        <v>0</v>
      </c>
      <c r="J11846" s="24" t="str">
        <f>VLOOKUP($E11846,Mapping!$A$2:$C$502,2,0)</f>
        <v>Internal Event</v>
      </c>
      <c r="K11846" s="24" t="str">
        <f>VLOOKUP(G11846,Mapping!$E$2:$F$246,2,0)</f>
        <v>S3</v>
      </c>
    </row>
    <row r="11847" spans="5:11" x14ac:dyDescent="0.25">
      <c r="E11847" s="5" t="s">
        <v>153</v>
      </c>
      <c r="F11847" s="5" t="s">
        <v>117</v>
      </c>
      <c r="G11847" s="2">
        <v>44456</v>
      </c>
      <c r="H11847" s="5">
        <v>0</v>
      </c>
      <c r="I11847" s="24">
        <f>VLOOKUP($E11847,Mapping!$A$2:$C$502,3,0)</f>
        <v>0</v>
      </c>
      <c r="J11847" s="24" t="str">
        <f>VLOOKUP($E11847,Mapping!$A$2:$C$502,2,0)</f>
        <v>Monday Effect</v>
      </c>
      <c r="K11847" s="24" t="str">
        <f>VLOOKUP(G11847,Mapping!$E$2:$F$246,2,0)</f>
        <v>S3</v>
      </c>
    </row>
    <row r="11848" spans="5:11" x14ac:dyDescent="0.25">
      <c r="E11848" s="5" t="s">
        <v>154</v>
      </c>
      <c r="F11848" s="5" t="s">
        <v>117</v>
      </c>
      <c r="G11848" s="2">
        <v>44456</v>
      </c>
      <c r="H11848" s="5">
        <v>0</v>
      </c>
      <c r="I11848" s="24">
        <f>VLOOKUP($E11848,Mapping!$A$2:$C$502,3,0)</f>
        <v>0</v>
      </c>
      <c r="J11848" s="24" t="str">
        <f>VLOOKUP($E11848,Mapping!$A$2:$C$502,2,0)</f>
        <v>New Content</v>
      </c>
      <c r="K11848" s="24" t="str">
        <f>VLOOKUP(G11848,Mapping!$E$2:$F$246,2,0)</f>
        <v>S3</v>
      </c>
    </row>
    <row r="11849" spans="5:11" x14ac:dyDescent="0.25">
      <c r="E11849" s="5" t="s">
        <v>155</v>
      </c>
      <c r="F11849" s="5" t="s">
        <v>117</v>
      </c>
      <c r="G11849" s="2">
        <v>44456</v>
      </c>
      <c r="H11849" s="5">
        <v>0</v>
      </c>
      <c r="I11849" s="24">
        <f>VLOOKUP($E11849,Mapping!$A$2:$C$502,3,0)</f>
        <v>0</v>
      </c>
      <c r="J11849" s="24" t="str">
        <f>VLOOKUP($E11849,Mapping!$A$2:$C$502,2,0)</f>
        <v>Internal Event</v>
      </c>
      <c r="K11849" s="24" t="str">
        <f>VLOOKUP(G11849,Mapping!$E$2:$F$246,2,0)</f>
        <v>S3</v>
      </c>
    </row>
    <row r="11850" spans="5:11" x14ac:dyDescent="0.25">
      <c r="E11850" s="5" t="s">
        <v>156</v>
      </c>
      <c r="F11850" s="5" t="s">
        <v>117</v>
      </c>
      <c r="G11850" s="2">
        <v>44456</v>
      </c>
      <c r="H11850" s="5">
        <v>0</v>
      </c>
      <c r="I11850" s="24">
        <f>VLOOKUP($E11850,Mapping!$A$2:$C$502,3,0)</f>
        <v>0</v>
      </c>
      <c r="J11850" s="24" t="str">
        <f>VLOOKUP($E11850,Mapping!$A$2:$C$502,2,0)</f>
        <v>Internal Event</v>
      </c>
      <c r="K11850" s="24" t="str">
        <f>VLOOKUP(G11850,Mapping!$E$2:$F$246,2,0)</f>
        <v>S3</v>
      </c>
    </row>
    <row r="11851" spans="5:11" x14ac:dyDescent="0.25">
      <c r="E11851" s="5" t="s">
        <v>233</v>
      </c>
      <c r="F11851" s="5" t="s">
        <v>117</v>
      </c>
      <c r="G11851" s="2">
        <v>44456</v>
      </c>
      <c r="H11851" s="5">
        <v>0</v>
      </c>
      <c r="I11851" s="24" t="str">
        <f>VLOOKUP($E11851,Mapping!$A$2:$C$502,3,0)</f>
        <v>S2</v>
      </c>
      <c r="J11851" s="24" t="str">
        <f>VLOOKUP($E11851,Mapping!$A$2:$C$502,2,0)</f>
        <v>Reddit</v>
      </c>
      <c r="K11851" s="24" t="str">
        <f>VLOOKUP(G11851,Mapping!$E$2:$F$246,2,0)</f>
        <v>S3</v>
      </c>
    </row>
    <row r="11852" spans="5:11" x14ac:dyDescent="0.25">
      <c r="E11852" s="5" t="s">
        <v>158</v>
      </c>
      <c r="F11852" s="5" t="s">
        <v>117</v>
      </c>
      <c r="G11852" s="2">
        <v>44456</v>
      </c>
      <c r="H11852" s="5">
        <v>0</v>
      </c>
      <c r="I11852" s="24">
        <f>VLOOKUP($E11852,Mapping!$A$2:$C$502,3,0)</f>
        <v>0</v>
      </c>
      <c r="J11852" s="24" t="str">
        <f>VLOOKUP($E11852,Mapping!$A$2:$C$502,2,0)</f>
        <v>Internal Event</v>
      </c>
      <c r="K11852" s="24" t="str">
        <f>VLOOKUP(G11852,Mapping!$E$2:$F$246,2,0)</f>
        <v>S3</v>
      </c>
    </row>
    <row r="11853" spans="5:11" x14ac:dyDescent="0.25">
      <c r="E11853" s="5" t="s">
        <v>159</v>
      </c>
      <c r="F11853" s="5" t="s">
        <v>117</v>
      </c>
      <c r="G11853" s="2">
        <v>44456</v>
      </c>
      <c r="H11853" s="5">
        <v>0</v>
      </c>
      <c r="I11853" s="24">
        <f>VLOOKUP($E11853,Mapping!$A$2:$C$502,3,0)</f>
        <v>0</v>
      </c>
      <c r="J11853" s="24" t="str">
        <f>VLOOKUP($E11853,Mapping!$A$2:$C$502,2,0)</f>
        <v>Event After Effect</v>
      </c>
      <c r="K11853" s="24" t="str">
        <f>VLOOKUP(G11853,Mapping!$E$2:$F$246,2,0)</f>
        <v>S3</v>
      </c>
    </row>
    <row r="11854" spans="5:11" x14ac:dyDescent="0.25">
      <c r="E11854" s="5" t="s">
        <v>160</v>
      </c>
      <c r="F11854" s="5" t="s">
        <v>117</v>
      </c>
      <c r="G11854" s="2">
        <v>44456</v>
      </c>
      <c r="H11854" s="5">
        <v>0</v>
      </c>
      <c r="I11854" s="24">
        <f>VLOOKUP($E11854,Mapping!$A$2:$C$502,3,0)</f>
        <v>0</v>
      </c>
      <c r="J11854" s="24" t="str">
        <f>VLOOKUP($E11854,Mapping!$A$2:$C$502,2,0)</f>
        <v>Event After Effect</v>
      </c>
      <c r="K11854" s="24" t="str">
        <f>VLOOKUP(G11854,Mapping!$E$2:$F$246,2,0)</f>
        <v>S3</v>
      </c>
    </row>
    <row r="11855" spans="5:11" x14ac:dyDescent="0.25">
      <c r="E11855" s="5" t="s">
        <v>161</v>
      </c>
      <c r="F11855" s="5" t="s">
        <v>117</v>
      </c>
      <c r="G11855" s="2">
        <v>44456</v>
      </c>
      <c r="H11855" s="5">
        <v>0</v>
      </c>
      <c r="I11855" s="24">
        <f>VLOOKUP($E11855,Mapping!$A$2:$C$502,3,0)</f>
        <v>0</v>
      </c>
      <c r="J11855" s="24" t="str">
        <f>VLOOKUP($E11855,Mapping!$A$2:$C$502,2,0)</f>
        <v>Internal Event</v>
      </c>
      <c r="K11855" s="24" t="str">
        <f>VLOOKUP(G11855,Mapping!$E$2:$F$246,2,0)</f>
        <v>S3</v>
      </c>
    </row>
    <row r="11856" spans="5:11" x14ac:dyDescent="0.25">
      <c r="E11856" s="5" t="s">
        <v>162</v>
      </c>
      <c r="F11856" s="5" t="s">
        <v>117</v>
      </c>
      <c r="G11856" s="2">
        <v>44456</v>
      </c>
      <c r="H11856" s="5">
        <v>0</v>
      </c>
      <c r="I11856" s="24">
        <f>VLOOKUP($E11856,Mapping!$A$2:$C$502,3,0)</f>
        <v>0</v>
      </c>
      <c r="J11856" s="24" t="str">
        <f>VLOOKUP($E11856,Mapping!$A$2:$C$502,2,0)</f>
        <v>Tuesday Effect</v>
      </c>
      <c r="K11856" s="24" t="str">
        <f>VLOOKUP(G11856,Mapping!$E$2:$F$246,2,0)</f>
        <v>S3</v>
      </c>
    </row>
    <row r="11857" spans="5:11" x14ac:dyDescent="0.25">
      <c r="E11857" s="5" t="s">
        <v>222</v>
      </c>
      <c r="F11857" s="5" t="s">
        <v>117</v>
      </c>
      <c r="G11857" s="2">
        <v>44456</v>
      </c>
      <c r="H11857" s="5">
        <v>0</v>
      </c>
      <c r="I11857" s="24" t="str">
        <f>VLOOKUP($E11857,Mapping!$A$2:$C$502,3,0)</f>
        <v>Pre</v>
      </c>
      <c r="J11857" s="24" t="str">
        <f>VLOOKUP($E11857,Mapping!$A$2:$C$502,2,0)</f>
        <v>Unity</v>
      </c>
      <c r="K11857" s="24" t="str">
        <f>VLOOKUP(G11857,Mapping!$E$2:$F$246,2,0)</f>
        <v>S3</v>
      </c>
    </row>
    <row r="11858" spans="5:11" x14ac:dyDescent="0.25">
      <c r="E11858" s="5" t="s">
        <v>234</v>
      </c>
      <c r="F11858" s="5" t="s">
        <v>117</v>
      </c>
      <c r="G11858" s="2">
        <v>44456</v>
      </c>
      <c r="H11858" s="5">
        <v>0</v>
      </c>
      <c r="I11858" s="24" t="str">
        <f>VLOOKUP($E11858,Mapping!$A$2:$C$502,3,0)</f>
        <v>S1</v>
      </c>
      <c r="J11858" s="24" t="str">
        <f>VLOOKUP($E11858,Mapping!$A$2:$C$502,2,0)</f>
        <v>Unity</v>
      </c>
      <c r="K11858" s="24" t="str">
        <f>VLOOKUP(G11858,Mapping!$E$2:$F$246,2,0)</f>
        <v>S3</v>
      </c>
    </row>
    <row r="11859" spans="5:11" x14ac:dyDescent="0.25">
      <c r="E11859" s="5" t="s">
        <v>235</v>
      </c>
      <c r="F11859" s="5" t="s">
        <v>117</v>
      </c>
      <c r="G11859" s="2">
        <v>44456</v>
      </c>
      <c r="H11859" s="5">
        <v>71.009671790758503</v>
      </c>
      <c r="I11859" s="24" t="str">
        <f>VLOOKUP($E11859,Mapping!$A$2:$C$502,3,0)</f>
        <v>S2</v>
      </c>
      <c r="J11859" s="24" t="str">
        <f>VLOOKUP($E11859,Mapping!$A$2:$C$502,2,0)</f>
        <v>Unity</v>
      </c>
      <c r="K11859" s="24" t="str">
        <f>VLOOKUP(G11859,Mapping!$E$2:$F$246,2,0)</f>
        <v>S3</v>
      </c>
    </row>
    <row r="11860" spans="5:11" x14ac:dyDescent="0.25">
      <c r="E11860" s="5" t="s">
        <v>247</v>
      </c>
      <c r="F11860" s="5" t="s">
        <v>117</v>
      </c>
      <c r="G11860" s="2">
        <v>44456</v>
      </c>
      <c r="H11860" s="5">
        <v>604.48266435240396</v>
      </c>
      <c r="I11860" s="24" t="str">
        <f>VLOOKUP($E11860,Mapping!$A$2:$C$502,3,0)</f>
        <v>S3</v>
      </c>
      <c r="J11860" s="24" t="str">
        <f>VLOOKUP($E11860,Mapping!$A$2:$C$502,2,0)</f>
        <v>Unity</v>
      </c>
      <c r="K11860" s="24" t="str">
        <f>VLOOKUP(G11860,Mapping!$E$2:$F$246,2,0)</f>
        <v>S3</v>
      </c>
    </row>
    <row r="11861" spans="5:11" x14ac:dyDescent="0.25">
      <c r="E11861" s="5" t="s">
        <v>200</v>
      </c>
      <c r="F11861" s="5" t="s">
        <v>117</v>
      </c>
      <c r="G11861" s="2">
        <v>44457</v>
      </c>
      <c r="H11861" s="5">
        <v>2.9093422283956301</v>
      </c>
      <c r="I11861" s="24">
        <f>VLOOKUP($E11861,Mapping!$A$2:$C$502,3,0)</f>
        <v>0</v>
      </c>
      <c r="J11861" s="24" t="str">
        <f>VLOOKUP($E11861,Mapping!$A$2:$C$502,2,0)</f>
        <v>Apple Search</v>
      </c>
      <c r="K11861" s="24" t="str">
        <f>VLOOKUP(G11861,Mapping!$E$2:$F$246,2,0)</f>
        <v>S3</v>
      </c>
    </row>
    <row r="11862" spans="5:11" x14ac:dyDescent="0.25">
      <c r="E11862" s="5" t="s">
        <v>227</v>
      </c>
      <c r="F11862" s="5" t="s">
        <v>117</v>
      </c>
      <c r="G11862" s="2">
        <v>44457</v>
      </c>
      <c r="H11862" s="5">
        <v>3334.76523660986</v>
      </c>
      <c r="I11862" s="24">
        <f>VLOOKUP($E11862,Mapping!$A$2:$C$502,3,0)</f>
        <v>0</v>
      </c>
      <c r="J11862" s="24" t="str">
        <f>VLOOKUP($E11862,Mapping!$A$2:$C$502,2,0)</f>
        <v>Applovin Rewarded</v>
      </c>
      <c r="K11862" s="24" t="str">
        <f>VLOOKUP(G11862,Mapping!$E$2:$F$246,2,0)</f>
        <v>S3</v>
      </c>
    </row>
    <row r="11863" spans="5:11" x14ac:dyDescent="0.25">
      <c r="E11863" s="5" t="s">
        <v>201</v>
      </c>
      <c r="F11863" s="5" t="s">
        <v>117</v>
      </c>
      <c r="G11863" s="2">
        <v>44457</v>
      </c>
      <c r="H11863" s="5">
        <v>764.77782398976206</v>
      </c>
      <c r="I11863" s="24">
        <f>VLOOKUP($E11863,Mapping!$A$2:$C$502,3,0)</f>
        <v>0</v>
      </c>
      <c r="J11863" s="24" t="str">
        <f>VLOOKUP($E11863,Mapping!$A$2:$C$502,2,0)</f>
        <v>Applovin Video</v>
      </c>
      <c r="K11863" s="24" t="str">
        <f>VLOOKUP(G11863,Mapping!$E$2:$F$246,2,0)</f>
        <v>S3</v>
      </c>
    </row>
    <row r="11864" spans="5:11" x14ac:dyDescent="0.25">
      <c r="E11864" s="5" t="s">
        <v>143</v>
      </c>
      <c r="F11864" s="5" t="s">
        <v>117</v>
      </c>
      <c r="G11864" s="2">
        <v>44457</v>
      </c>
      <c r="H11864" s="5">
        <v>0</v>
      </c>
      <c r="I11864" s="24">
        <f>VLOOKUP($E11864,Mapping!$A$2:$C$502,3,0)</f>
        <v>0</v>
      </c>
      <c r="J11864" s="24" t="str">
        <f>VLOOKUP($E11864,Mapping!$A$2:$C$502,2,0)</f>
        <v>Bug Fix</v>
      </c>
      <c r="K11864" s="24" t="str">
        <f>VLOOKUP(G11864,Mapping!$E$2:$F$246,2,0)</f>
        <v>S3</v>
      </c>
    </row>
    <row r="11865" spans="5:11" x14ac:dyDescent="0.25">
      <c r="E11865" s="5" t="s">
        <v>144</v>
      </c>
      <c r="F11865" s="5" t="s">
        <v>117</v>
      </c>
      <c r="G11865" s="2">
        <v>44457</v>
      </c>
      <c r="H11865" s="5">
        <v>0</v>
      </c>
      <c r="I11865" s="24">
        <f>VLOOKUP($E11865,Mapping!$A$2:$C$502,3,0)</f>
        <v>0</v>
      </c>
      <c r="J11865" s="24" t="str">
        <f>VLOOKUP($E11865,Mapping!$A$2:$C$502,2,0)</f>
        <v>Bug Fix</v>
      </c>
      <c r="K11865" s="24" t="str">
        <f>VLOOKUP(G11865,Mapping!$E$2:$F$246,2,0)</f>
        <v>S3</v>
      </c>
    </row>
    <row r="11866" spans="5:11" x14ac:dyDescent="0.25">
      <c r="E11866" s="5" t="s">
        <v>226</v>
      </c>
      <c r="F11866" s="5" t="s">
        <v>117</v>
      </c>
      <c r="G11866" s="2">
        <v>44457</v>
      </c>
      <c r="H11866" s="5">
        <v>0</v>
      </c>
      <c r="I11866" s="24">
        <f>VLOOKUP($E11866,Mapping!$A$2:$C$502,3,0)</f>
        <v>0</v>
      </c>
      <c r="J11866" s="24" t="str">
        <f>VLOOKUP($E11866,Mapping!$A$2:$C$502,2,0)</f>
        <v>Bug Fix</v>
      </c>
      <c r="K11866" s="24" t="str">
        <f>VLOOKUP(G11866,Mapping!$E$2:$F$246,2,0)</f>
        <v>S3</v>
      </c>
    </row>
    <row r="11867" spans="5:11" x14ac:dyDescent="0.25">
      <c r="E11867" s="5" t="s">
        <v>146</v>
      </c>
      <c r="F11867" s="5" t="s">
        <v>117</v>
      </c>
      <c r="G11867" s="2">
        <v>44457</v>
      </c>
      <c r="H11867" s="5">
        <v>0</v>
      </c>
      <c r="I11867" s="24">
        <f>VLOOKUP($E11867,Mapping!$A$2:$C$502,3,0)</f>
        <v>0</v>
      </c>
      <c r="J11867" s="24" t="str">
        <f>VLOOKUP($E11867,Mapping!$A$2:$C$502,2,0)</f>
        <v>Event After Effect</v>
      </c>
      <c r="K11867" s="24" t="str">
        <f>VLOOKUP(G11867,Mapping!$E$2:$F$246,2,0)</f>
        <v>S3</v>
      </c>
    </row>
    <row r="11868" spans="5:11" x14ac:dyDescent="0.25">
      <c r="E11868" s="5" t="s">
        <v>228</v>
      </c>
      <c r="F11868" s="5" t="s">
        <v>117</v>
      </c>
      <c r="G11868" s="2">
        <v>44457</v>
      </c>
      <c r="H11868" s="5">
        <v>1.1941105797207E-7</v>
      </c>
      <c r="I11868" s="24">
        <f>VLOOKUP($E11868,Mapping!$A$2:$C$502,3,0)</f>
        <v>0</v>
      </c>
      <c r="J11868" s="24" t="str">
        <f>VLOOKUP($E11868,Mapping!$A$2:$C$502,2,0)</f>
        <v>Bytedance Global</v>
      </c>
      <c r="K11868" s="24" t="str">
        <f>VLOOKUP(G11868,Mapping!$E$2:$F$246,2,0)</f>
        <v>S3</v>
      </c>
    </row>
    <row r="11869" spans="5:11" x14ac:dyDescent="0.25">
      <c r="E11869" s="5" t="s">
        <v>180</v>
      </c>
      <c r="F11869" s="5" t="s">
        <v>117</v>
      </c>
      <c r="G11869" s="2">
        <v>44457</v>
      </c>
      <c r="H11869" s="5">
        <v>-12133.6376249514</v>
      </c>
      <c r="I11869" s="24">
        <f>VLOOKUP($E11869,Mapping!$A$2:$C$502,3,0)</f>
        <v>0</v>
      </c>
      <c r="J11869" s="24" t="str">
        <f>VLOOKUP($E11869,Mapping!$A$2:$C$502,2,0)</f>
        <v>Lords Mobile</v>
      </c>
      <c r="K11869" s="24" t="str">
        <f>VLOOKUP(G11869,Mapping!$E$2:$F$246,2,0)</f>
        <v>S3</v>
      </c>
    </row>
    <row r="11870" spans="5:11" x14ac:dyDescent="0.25">
      <c r="E11870" s="5" t="s">
        <v>181</v>
      </c>
      <c r="F11870" s="5" t="s">
        <v>117</v>
      </c>
      <c r="G11870" s="2">
        <v>44457</v>
      </c>
      <c r="H11870" s="5">
        <v>-4368.6372035762697</v>
      </c>
      <c r="I11870" s="24">
        <f>VLOOKUP($E11870,Mapping!$A$2:$C$502,3,0)</f>
        <v>0</v>
      </c>
      <c r="J11870" s="24" t="str">
        <f>VLOOKUP($E11870,Mapping!$A$2:$C$502,2,0)</f>
        <v>Rise of Kingdom</v>
      </c>
      <c r="K11870" s="24" t="str">
        <f>VLOOKUP(G11870,Mapping!$E$2:$F$246,2,0)</f>
        <v>S3</v>
      </c>
    </row>
    <row r="11871" spans="5:11" x14ac:dyDescent="0.25">
      <c r="E11871" s="5" t="s">
        <v>182</v>
      </c>
      <c r="F11871" s="5" t="s">
        <v>117</v>
      </c>
      <c r="G11871" s="2">
        <v>44457</v>
      </c>
      <c r="H11871" s="5">
        <v>-5412.2427518391996</v>
      </c>
      <c r="I11871" s="24">
        <f>VLOOKUP($E11871,Mapping!$A$2:$C$502,3,0)</f>
        <v>0</v>
      </c>
      <c r="J11871" s="24" t="str">
        <f>VLOOKUP($E11871,Mapping!$A$2:$C$502,2,0)</f>
        <v>West Game</v>
      </c>
      <c r="K11871" s="24" t="str">
        <f>VLOOKUP(G11871,Mapping!$E$2:$F$246,2,0)</f>
        <v>S3</v>
      </c>
    </row>
    <row r="11872" spans="5:11" x14ac:dyDescent="0.25">
      <c r="E11872" s="5" t="s">
        <v>148</v>
      </c>
      <c r="F11872" s="5" t="s">
        <v>117</v>
      </c>
      <c r="G11872" s="2">
        <v>44457</v>
      </c>
      <c r="H11872" s="5">
        <v>0</v>
      </c>
      <c r="I11872" s="24">
        <f>VLOOKUP($E11872,Mapping!$A$2:$C$502,3,0)</f>
        <v>0</v>
      </c>
      <c r="J11872" s="24" t="str">
        <f>VLOOKUP($E11872,Mapping!$A$2:$C$502,2,0)</f>
        <v>Event After Effect</v>
      </c>
      <c r="K11872" s="24" t="str">
        <f>VLOOKUP(G11872,Mapping!$E$2:$F$246,2,0)</f>
        <v>S3</v>
      </c>
    </row>
    <row r="11873" spans="5:11" x14ac:dyDescent="0.25">
      <c r="E11873" s="5" t="s">
        <v>202</v>
      </c>
      <c r="F11873" s="5" t="s">
        <v>117</v>
      </c>
      <c r="G11873" s="2">
        <v>44457</v>
      </c>
      <c r="H11873" s="5">
        <v>0</v>
      </c>
      <c r="I11873" s="24" t="str">
        <f>VLOOKUP($E11873,Mapping!$A$2:$C$502,3,0)</f>
        <v>S1</v>
      </c>
      <c r="J11873" s="24" t="str">
        <f>VLOOKUP($E11873,Mapping!$A$2:$C$502,2,0)</f>
        <v>Facebook AEO AAA</v>
      </c>
      <c r="K11873" s="24" t="str">
        <f>VLOOKUP(G11873,Mapping!$E$2:$F$246,2,0)</f>
        <v>S3</v>
      </c>
    </row>
    <row r="11874" spans="5:11" x14ac:dyDescent="0.25">
      <c r="E11874" s="5" t="s">
        <v>203</v>
      </c>
      <c r="F11874" s="5" t="s">
        <v>117</v>
      </c>
      <c r="G11874" s="2">
        <v>44457</v>
      </c>
      <c r="H11874" s="5">
        <v>0</v>
      </c>
      <c r="I11874" s="24" t="str">
        <f>VLOOKUP($E11874,Mapping!$A$2:$C$502,3,0)</f>
        <v>S2</v>
      </c>
      <c r="J11874" s="24" t="str">
        <f>VLOOKUP($E11874,Mapping!$A$2:$C$502,2,0)</f>
        <v>Facebook AEO AAA</v>
      </c>
      <c r="K11874" s="24" t="str">
        <f>VLOOKUP(G11874,Mapping!$E$2:$F$246,2,0)</f>
        <v>S3</v>
      </c>
    </row>
    <row r="11875" spans="5:11" x14ac:dyDescent="0.25">
      <c r="E11875" s="5" t="s">
        <v>243</v>
      </c>
      <c r="F11875" s="5" t="s">
        <v>117</v>
      </c>
      <c r="G11875" s="2">
        <v>44457</v>
      </c>
      <c r="H11875" s="5">
        <v>3640.17960533113</v>
      </c>
      <c r="I11875" s="24" t="str">
        <f>VLOOKUP($E11875,Mapping!$A$2:$C$502,3,0)</f>
        <v>S3</v>
      </c>
      <c r="J11875" s="24" t="str">
        <f>VLOOKUP($E11875,Mapping!$A$2:$C$502,2,0)</f>
        <v>Facebook AEO AAA</v>
      </c>
      <c r="K11875" s="24" t="str">
        <f>VLOOKUP(G11875,Mapping!$E$2:$F$246,2,0)</f>
        <v>S3</v>
      </c>
    </row>
    <row r="11876" spans="5:11" x14ac:dyDescent="0.25">
      <c r="E11876" s="5" t="s">
        <v>204</v>
      </c>
      <c r="F11876" s="5" t="s">
        <v>117</v>
      </c>
      <c r="G11876" s="2">
        <v>44457</v>
      </c>
      <c r="H11876" s="5">
        <v>0</v>
      </c>
      <c r="I11876" s="24" t="str">
        <f>VLOOKUP($E11876,Mapping!$A$2:$C$502,3,0)</f>
        <v>Pre</v>
      </c>
      <c r="J11876" s="24" t="str">
        <f>VLOOKUP($E11876,Mapping!$A$2:$C$502,2,0)</f>
        <v>Facebook AEO AAA</v>
      </c>
      <c r="K11876" s="24" t="str">
        <f>VLOOKUP(G11876,Mapping!$E$2:$F$246,2,0)</f>
        <v>S3</v>
      </c>
    </row>
    <row r="11877" spans="5:11" x14ac:dyDescent="0.25">
      <c r="E11877" s="5" t="s">
        <v>205</v>
      </c>
      <c r="F11877" s="5" t="s">
        <v>117</v>
      </c>
      <c r="G11877" s="2">
        <v>44457</v>
      </c>
      <c r="H11877" s="5">
        <v>0</v>
      </c>
      <c r="I11877" s="24" t="str">
        <f>VLOOKUP($E11877,Mapping!$A$2:$C$502,3,0)</f>
        <v>S1</v>
      </c>
      <c r="J11877" s="24" t="str">
        <f>VLOOKUP($E11877,Mapping!$A$2:$C$502,2,0)</f>
        <v>Facebook AEO BAU</v>
      </c>
      <c r="K11877" s="24" t="str">
        <f>VLOOKUP(G11877,Mapping!$E$2:$F$246,2,0)</f>
        <v>S3</v>
      </c>
    </row>
    <row r="11878" spans="5:11" x14ac:dyDescent="0.25">
      <c r="E11878" s="5" t="s">
        <v>206</v>
      </c>
      <c r="F11878" s="5" t="s">
        <v>117</v>
      </c>
      <c r="G11878" s="2">
        <v>44457</v>
      </c>
      <c r="H11878" s="5">
        <v>0</v>
      </c>
      <c r="I11878" s="24" t="str">
        <f>VLOOKUP($E11878,Mapping!$A$2:$C$502,3,0)</f>
        <v>S2</v>
      </c>
      <c r="J11878" s="24" t="str">
        <f>VLOOKUP($E11878,Mapping!$A$2:$C$502,2,0)</f>
        <v>Facebook AEO BAU</v>
      </c>
      <c r="K11878" s="24" t="str">
        <f>VLOOKUP(G11878,Mapping!$E$2:$F$246,2,0)</f>
        <v>S3</v>
      </c>
    </row>
    <row r="11879" spans="5:11" x14ac:dyDescent="0.25">
      <c r="E11879" s="5" t="s">
        <v>244</v>
      </c>
      <c r="F11879" s="5" t="s">
        <v>117</v>
      </c>
      <c r="G11879" s="2">
        <v>44457</v>
      </c>
      <c r="H11879" s="5">
        <v>15917.3630469936</v>
      </c>
      <c r="I11879" s="24" t="str">
        <f>VLOOKUP($E11879,Mapping!$A$2:$C$502,3,0)</f>
        <v>S3</v>
      </c>
      <c r="J11879" s="24" t="str">
        <f>VLOOKUP($E11879,Mapping!$A$2:$C$502,2,0)</f>
        <v>Facebook AEO BAU</v>
      </c>
      <c r="K11879" s="24" t="str">
        <f>VLOOKUP(G11879,Mapping!$E$2:$F$246,2,0)</f>
        <v>S3</v>
      </c>
    </row>
    <row r="11880" spans="5:11" x14ac:dyDescent="0.25">
      <c r="E11880" s="5" t="s">
        <v>207</v>
      </c>
      <c r="F11880" s="5" t="s">
        <v>117</v>
      </c>
      <c r="G11880" s="2">
        <v>44457</v>
      </c>
      <c r="H11880" s="5">
        <v>0</v>
      </c>
      <c r="I11880" s="24" t="str">
        <f>VLOOKUP($E11880,Mapping!$A$2:$C$502,3,0)</f>
        <v>Pre</v>
      </c>
      <c r="J11880" s="24" t="str">
        <f>VLOOKUP($E11880,Mapping!$A$2:$C$502,2,0)</f>
        <v>Facebook AEO BAU</v>
      </c>
      <c r="K11880" s="24" t="str">
        <f>VLOOKUP(G11880,Mapping!$E$2:$F$246,2,0)</f>
        <v>S3</v>
      </c>
    </row>
    <row r="11881" spans="5:11" x14ac:dyDescent="0.25">
      <c r="E11881" s="5" t="s">
        <v>208</v>
      </c>
      <c r="F11881" s="5" t="s">
        <v>117</v>
      </c>
      <c r="G11881" s="2">
        <v>44457</v>
      </c>
      <c r="H11881" s="5">
        <v>0</v>
      </c>
      <c r="I11881" s="24" t="str">
        <f>VLOOKUP($E11881,Mapping!$A$2:$C$502,3,0)</f>
        <v>Pre</v>
      </c>
      <c r="J11881" s="24" t="str">
        <f>VLOOKUP($E11881,Mapping!$A$2:$C$502,2,0)</f>
        <v>Facebook VO AAA</v>
      </c>
      <c r="K11881" s="24" t="str">
        <f>VLOOKUP(G11881,Mapping!$E$2:$F$246,2,0)</f>
        <v>S3</v>
      </c>
    </row>
    <row r="11882" spans="5:11" x14ac:dyDescent="0.25">
      <c r="E11882" s="5" t="s">
        <v>209</v>
      </c>
      <c r="F11882" s="5" t="s">
        <v>117</v>
      </c>
      <c r="G11882" s="2">
        <v>44457</v>
      </c>
      <c r="H11882" s="5">
        <v>0</v>
      </c>
      <c r="I11882" s="24" t="str">
        <f>VLOOKUP($E11882,Mapping!$A$2:$C$502,3,0)</f>
        <v>S1</v>
      </c>
      <c r="J11882" s="24" t="str">
        <f>VLOOKUP($E11882,Mapping!$A$2:$C$502,2,0)</f>
        <v>Facebook VO AAA</v>
      </c>
      <c r="K11882" s="24" t="str">
        <f>VLOOKUP(G11882,Mapping!$E$2:$F$246,2,0)</f>
        <v>S3</v>
      </c>
    </row>
    <row r="11883" spans="5:11" x14ac:dyDescent="0.25">
      <c r="E11883" s="5" t="s">
        <v>210</v>
      </c>
      <c r="F11883" s="5" t="s">
        <v>117</v>
      </c>
      <c r="G11883" s="2">
        <v>44457</v>
      </c>
      <c r="H11883" s="5">
        <v>0</v>
      </c>
      <c r="I11883" s="24" t="str">
        <f>VLOOKUP($E11883,Mapping!$A$2:$C$502,3,0)</f>
        <v>S2</v>
      </c>
      <c r="J11883" s="24" t="str">
        <f>VLOOKUP($E11883,Mapping!$A$2:$C$502,2,0)</f>
        <v>Facebook VO AAA</v>
      </c>
      <c r="K11883" s="24" t="str">
        <f>VLOOKUP(G11883,Mapping!$E$2:$F$246,2,0)</f>
        <v>S3</v>
      </c>
    </row>
    <row r="11884" spans="5:11" x14ac:dyDescent="0.25">
      <c r="E11884" s="5" t="s">
        <v>245</v>
      </c>
      <c r="F11884" s="5" t="s">
        <v>117</v>
      </c>
      <c r="G11884" s="2">
        <v>44457</v>
      </c>
      <c r="H11884" s="5">
        <v>15122.481381870401</v>
      </c>
      <c r="I11884" s="24" t="str">
        <f>VLOOKUP($E11884,Mapping!$A$2:$C$502,3,0)</f>
        <v>S3</v>
      </c>
      <c r="J11884" s="24" t="str">
        <f>VLOOKUP($E11884,Mapping!$A$2:$C$502,2,0)</f>
        <v>Facebook VO AAA</v>
      </c>
      <c r="K11884" s="24" t="str">
        <f>VLOOKUP(G11884,Mapping!$E$2:$F$246,2,0)</f>
        <v>S3</v>
      </c>
    </row>
    <row r="11885" spans="5:11" x14ac:dyDescent="0.25">
      <c r="E11885" s="5" t="s">
        <v>211</v>
      </c>
      <c r="F11885" s="5" t="s">
        <v>117</v>
      </c>
      <c r="G11885" s="2">
        <v>44457</v>
      </c>
      <c r="H11885" s="5">
        <v>0</v>
      </c>
      <c r="I11885" s="24" t="str">
        <f>VLOOKUP($E11885,Mapping!$A$2:$C$502,3,0)</f>
        <v>Pre</v>
      </c>
      <c r="J11885" s="24" t="str">
        <f>VLOOKUP($E11885,Mapping!$A$2:$C$502,2,0)</f>
        <v>Facebook VO BAU</v>
      </c>
      <c r="K11885" s="24" t="str">
        <f>VLOOKUP(G11885,Mapping!$E$2:$F$246,2,0)</f>
        <v>S3</v>
      </c>
    </row>
    <row r="11886" spans="5:11" x14ac:dyDescent="0.25">
      <c r="E11886" s="5" t="s">
        <v>212</v>
      </c>
      <c r="F11886" s="5" t="s">
        <v>117</v>
      </c>
      <c r="G11886" s="2">
        <v>44457</v>
      </c>
      <c r="H11886" s="5">
        <v>0</v>
      </c>
      <c r="I11886" s="24" t="str">
        <f>VLOOKUP($E11886,Mapping!$A$2:$C$502,3,0)</f>
        <v>S1</v>
      </c>
      <c r="J11886" s="24" t="str">
        <f>VLOOKUP($E11886,Mapping!$A$2:$C$502,2,0)</f>
        <v>Facebook VO BAU</v>
      </c>
      <c r="K11886" s="24" t="str">
        <f>VLOOKUP(G11886,Mapping!$E$2:$F$246,2,0)</f>
        <v>S3</v>
      </c>
    </row>
    <row r="11887" spans="5:11" x14ac:dyDescent="0.25">
      <c r="E11887" s="5" t="s">
        <v>213</v>
      </c>
      <c r="F11887" s="5" t="s">
        <v>117</v>
      </c>
      <c r="G11887" s="2">
        <v>44457</v>
      </c>
      <c r="H11887" s="5">
        <v>1.4799855237144401E-4</v>
      </c>
      <c r="I11887" s="24" t="str">
        <f>VLOOKUP($E11887,Mapping!$A$2:$C$502,3,0)</f>
        <v>S2</v>
      </c>
      <c r="J11887" s="24" t="str">
        <f>VLOOKUP($E11887,Mapping!$A$2:$C$502,2,0)</f>
        <v>Facebook VO BAU</v>
      </c>
      <c r="K11887" s="24" t="str">
        <f>VLOOKUP(G11887,Mapping!$E$2:$F$246,2,0)</f>
        <v>S3</v>
      </c>
    </row>
    <row r="11888" spans="5:11" x14ac:dyDescent="0.25">
      <c r="E11888" s="5" t="s">
        <v>246</v>
      </c>
      <c r="F11888" s="5" t="s">
        <v>117</v>
      </c>
      <c r="G11888" s="2">
        <v>44457</v>
      </c>
      <c r="H11888" s="5">
        <v>6053.0431268929797</v>
      </c>
      <c r="I11888" s="24" t="str">
        <f>VLOOKUP($E11888,Mapping!$A$2:$C$502,3,0)</f>
        <v>S3</v>
      </c>
      <c r="J11888" s="24" t="str">
        <f>VLOOKUP($E11888,Mapping!$A$2:$C$502,2,0)</f>
        <v>Facebook VO BAU</v>
      </c>
      <c r="K11888" s="24" t="str">
        <f>VLOOKUP(G11888,Mapping!$E$2:$F$246,2,0)</f>
        <v>S3</v>
      </c>
    </row>
    <row r="11889" spans="5:11" x14ac:dyDescent="0.25">
      <c r="E11889" s="5" t="s">
        <v>214</v>
      </c>
      <c r="F11889" s="5" t="s">
        <v>117</v>
      </c>
      <c r="G11889" s="2">
        <v>44457</v>
      </c>
      <c r="H11889" s="5">
        <v>0</v>
      </c>
      <c r="I11889" s="24" t="str">
        <f>VLOOKUP($E11889,Mapping!$A$2:$C$502,3,0)</f>
        <v>Pre</v>
      </c>
      <c r="J11889" s="24" t="str">
        <f>VLOOKUP($E11889,Mapping!$A$2:$C$502,2,0)</f>
        <v>Facebook VO Dynamic</v>
      </c>
      <c r="K11889" s="24" t="str">
        <f>VLOOKUP(G11889,Mapping!$E$2:$F$246,2,0)</f>
        <v>S3</v>
      </c>
    </row>
    <row r="11890" spans="5:11" x14ac:dyDescent="0.25">
      <c r="E11890" s="5" t="s">
        <v>215</v>
      </c>
      <c r="F11890" s="5" t="s">
        <v>117</v>
      </c>
      <c r="G11890" s="2">
        <v>44457</v>
      </c>
      <c r="H11890" s="5">
        <v>0</v>
      </c>
      <c r="I11890" s="24" t="str">
        <f>VLOOKUP($E11890,Mapping!$A$2:$C$502,3,0)</f>
        <v>S1</v>
      </c>
      <c r="J11890" s="24" t="str">
        <f>VLOOKUP($E11890,Mapping!$A$2:$C$502,2,0)</f>
        <v>Facebook VO Dynamic</v>
      </c>
      <c r="K11890" s="24" t="str">
        <f>VLOOKUP(G11890,Mapping!$E$2:$F$246,2,0)</f>
        <v>S3</v>
      </c>
    </row>
    <row r="11891" spans="5:11" x14ac:dyDescent="0.25">
      <c r="E11891" s="5" t="s">
        <v>216</v>
      </c>
      <c r="F11891" s="5" t="s">
        <v>117</v>
      </c>
      <c r="G11891" s="2">
        <v>44457</v>
      </c>
      <c r="H11891" s="5">
        <v>0</v>
      </c>
      <c r="I11891" s="24" t="str">
        <f>VLOOKUP($E11891,Mapping!$A$2:$C$502,3,0)</f>
        <v>Pre</v>
      </c>
      <c r="J11891" s="24" t="str">
        <f>VLOOKUP($E11891,Mapping!$A$2:$C$502,2,0)</f>
        <v>Google Display</v>
      </c>
      <c r="K11891" s="24" t="str">
        <f>VLOOKUP(G11891,Mapping!$E$2:$F$246,2,0)</f>
        <v>S3</v>
      </c>
    </row>
    <row r="11892" spans="5:11" x14ac:dyDescent="0.25">
      <c r="E11892" s="5" t="s">
        <v>217</v>
      </c>
      <c r="F11892" s="5" t="s">
        <v>117</v>
      </c>
      <c r="G11892" s="2">
        <v>44457</v>
      </c>
      <c r="H11892" s="5">
        <v>1824.72959393827</v>
      </c>
      <c r="I11892" s="24">
        <f>VLOOKUP($E11892,Mapping!$A$2:$C$502,3,0)</f>
        <v>0</v>
      </c>
      <c r="J11892" s="24" t="str">
        <f>VLOOKUP($E11892,Mapping!$A$2:$C$502,2,0)</f>
        <v>Google Display</v>
      </c>
      <c r="K11892" s="24" t="str">
        <f>VLOOKUP(G11892,Mapping!$E$2:$F$246,2,0)</f>
        <v>S3</v>
      </c>
    </row>
    <row r="11893" spans="5:11" x14ac:dyDescent="0.25">
      <c r="E11893" s="5" t="s">
        <v>229</v>
      </c>
      <c r="F11893" s="5" t="s">
        <v>117</v>
      </c>
      <c r="G11893" s="2">
        <v>44457</v>
      </c>
      <c r="H11893" s="5">
        <v>0</v>
      </c>
      <c r="I11893" s="24">
        <f>VLOOKUP($E11893,Mapping!$A$2:$C$502,3,0)</f>
        <v>0</v>
      </c>
      <c r="J11893" s="24" t="str">
        <f>VLOOKUP($E11893,Mapping!$A$2:$C$502,2,0)</f>
        <v>Google Display</v>
      </c>
      <c r="K11893" s="24" t="str">
        <f>VLOOKUP(G11893,Mapping!$E$2:$F$246,2,0)</f>
        <v>S3</v>
      </c>
    </row>
    <row r="11894" spans="5:11" x14ac:dyDescent="0.25">
      <c r="E11894" s="5" t="s">
        <v>218</v>
      </c>
      <c r="F11894" s="5" t="s">
        <v>117</v>
      </c>
      <c r="G11894" s="2">
        <v>44457</v>
      </c>
      <c r="H11894" s="5">
        <v>0</v>
      </c>
      <c r="I11894" s="24">
        <f>VLOOKUP($E11894,Mapping!$A$2:$C$502,3,0)</f>
        <v>0</v>
      </c>
      <c r="J11894" s="24" t="str">
        <f>VLOOKUP($E11894,Mapping!$A$2:$C$502,2,0)</f>
        <v>Google Display</v>
      </c>
      <c r="K11894" s="24" t="str">
        <f>VLOOKUP(G11894,Mapping!$E$2:$F$246,2,0)</f>
        <v>S3</v>
      </c>
    </row>
    <row r="11895" spans="5:11" x14ac:dyDescent="0.25">
      <c r="E11895" s="5" t="s">
        <v>230</v>
      </c>
      <c r="F11895" s="5" t="s">
        <v>117</v>
      </c>
      <c r="G11895" s="2">
        <v>44457</v>
      </c>
      <c r="H11895" s="5">
        <v>0</v>
      </c>
      <c r="I11895" s="24" t="str">
        <f>VLOOKUP($E11895,Mapping!$A$2:$C$502,3,0)</f>
        <v>S1</v>
      </c>
      <c r="J11895" s="24" t="str">
        <f>VLOOKUP($E11895,Mapping!$A$2:$C$502,2,0)</f>
        <v>Google Display</v>
      </c>
      <c r="K11895" s="24" t="str">
        <f>VLOOKUP(G11895,Mapping!$E$2:$F$246,2,0)</f>
        <v>S3</v>
      </c>
    </row>
    <row r="11896" spans="5:11" x14ac:dyDescent="0.25">
      <c r="E11896" s="5" t="s">
        <v>219</v>
      </c>
      <c r="F11896" s="5" t="s">
        <v>117</v>
      </c>
      <c r="G11896" s="2">
        <v>44457</v>
      </c>
      <c r="H11896" s="5">
        <v>0</v>
      </c>
      <c r="I11896" s="24" t="str">
        <f>VLOOKUP($E11896,Mapping!$A$2:$C$502,3,0)</f>
        <v>Pre</v>
      </c>
      <c r="J11896" s="24" t="str">
        <f>VLOOKUP($E11896,Mapping!$A$2:$C$502,2,0)</f>
        <v>Google Youtube</v>
      </c>
      <c r="K11896" s="24" t="str">
        <f>VLOOKUP(G11896,Mapping!$E$2:$F$246,2,0)</f>
        <v>S3</v>
      </c>
    </row>
    <row r="11897" spans="5:11" x14ac:dyDescent="0.25">
      <c r="E11897" s="5" t="s">
        <v>220</v>
      </c>
      <c r="F11897" s="5" t="s">
        <v>117</v>
      </c>
      <c r="G11897" s="2">
        <v>44457</v>
      </c>
      <c r="H11897" s="5">
        <v>8080.1633741617297</v>
      </c>
      <c r="I11897" s="24">
        <f>VLOOKUP($E11897,Mapping!$A$2:$C$502,3,0)</f>
        <v>0</v>
      </c>
      <c r="J11897" s="24" t="str">
        <f>VLOOKUP($E11897,Mapping!$A$2:$C$502,2,0)</f>
        <v>Google Youtube</v>
      </c>
      <c r="K11897" s="24" t="str">
        <f>VLOOKUP(G11897,Mapping!$E$2:$F$246,2,0)</f>
        <v>S3</v>
      </c>
    </row>
    <row r="11898" spans="5:11" x14ac:dyDescent="0.25">
      <c r="E11898" s="5" t="s">
        <v>231</v>
      </c>
      <c r="F11898" s="5" t="s">
        <v>117</v>
      </c>
      <c r="G11898" s="2">
        <v>44457</v>
      </c>
      <c r="H11898" s="5">
        <v>0</v>
      </c>
      <c r="I11898" s="24">
        <f>VLOOKUP($E11898,Mapping!$A$2:$C$502,3,0)</f>
        <v>0</v>
      </c>
      <c r="J11898" s="24" t="str">
        <f>VLOOKUP($E11898,Mapping!$A$2:$C$502,2,0)</f>
        <v>Google Youtube</v>
      </c>
      <c r="K11898" s="24" t="str">
        <f>VLOOKUP(G11898,Mapping!$E$2:$F$246,2,0)</f>
        <v>S3</v>
      </c>
    </row>
    <row r="11899" spans="5:11" x14ac:dyDescent="0.25">
      <c r="E11899" s="5" t="s">
        <v>221</v>
      </c>
      <c r="F11899" s="5" t="s">
        <v>117</v>
      </c>
      <c r="G11899" s="2">
        <v>44457</v>
      </c>
      <c r="H11899" s="5">
        <v>0</v>
      </c>
      <c r="I11899" s="24">
        <f>VLOOKUP($E11899,Mapping!$A$2:$C$502,3,0)</f>
        <v>0</v>
      </c>
      <c r="J11899" s="24" t="str">
        <f>VLOOKUP($E11899,Mapping!$A$2:$C$502,2,0)</f>
        <v>Google Youtube</v>
      </c>
      <c r="K11899" s="24" t="str">
        <f>VLOOKUP(G11899,Mapping!$E$2:$F$246,2,0)</f>
        <v>S3</v>
      </c>
    </row>
    <row r="11900" spans="5:11" x14ac:dyDescent="0.25">
      <c r="E11900" s="5" t="s">
        <v>232</v>
      </c>
      <c r="F11900" s="5" t="s">
        <v>117</v>
      </c>
      <c r="G11900" s="2">
        <v>44457</v>
      </c>
      <c r="H11900" s="5">
        <v>0</v>
      </c>
      <c r="I11900" s="24" t="str">
        <f>VLOOKUP($E11900,Mapping!$A$2:$C$502,3,0)</f>
        <v>S1</v>
      </c>
      <c r="J11900" s="24" t="str">
        <f>VLOOKUP($E11900,Mapping!$A$2:$C$502,2,0)</f>
        <v>Google Youtube</v>
      </c>
      <c r="K11900" s="24" t="str">
        <f>VLOOKUP(G11900,Mapping!$E$2:$F$246,2,0)</f>
        <v>S3</v>
      </c>
    </row>
    <row r="11901" spans="5:11" x14ac:dyDescent="0.25">
      <c r="E11901" s="5" t="s">
        <v>73</v>
      </c>
      <c r="F11901" s="5" t="s">
        <v>117</v>
      </c>
      <c r="G11901" s="2">
        <v>44457</v>
      </c>
      <c r="H11901" s="5">
        <v>282876.95580592903</v>
      </c>
      <c r="I11901" s="24">
        <f>VLOOKUP($E11901,Mapping!$A$2:$C$502,3,0)</f>
        <v>0</v>
      </c>
      <c r="J11901" s="24">
        <f>VLOOKUP($E11901,Mapping!$A$2:$C$502,2,0)</f>
        <v>0</v>
      </c>
      <c r="K11901" s="24" t="str">
        <f>VLOOKUP(G11901,Mapping!$E$2:$F$246,2,0)</f>
        <v>S3</v>
      </c>
    </row>
    <row r="11902" spans="5:11" x14ac:dyDescent="0.25">
      <c r="E11902" s="5" t="s">
        <v>149</v>
      </c>
      <c r="F11902" s="5" t="s">
        <v>117</v>
      </c>
      <c r="G11902" s="2">
        <v>44457</v>
      </c>
      <c r="H11902" s="5">
        <v>0</v>
      </c>
      <c r="I11902" s="24">
        <f>VLOOKUP($E11902,Mapping!$A$2:$C$502,3,0)</f>
        <v>0</v>
      </c>
      <c r="J11902" s="24" t="str">
        <f>VLOOKUP($E11902,Mapping!$A$2:$C$502,2,0)</f>
        <v>Event After Effect</v>
      </c>
      <c r="K11902" s="24" t="str">
        <f>VLOOKUP(G11902,Mapping!$E$2:$F$246,2,0)</f>
        <v>S3</v>
      </c>
    </row>
    <row r="11903" spans="5:11" x14ac:dyDescent="0.25">
      <c r="E11903" s="5" t="s">
        <v>150</v>
      </c>
      <c r="F11903" s="5" t="s">
        <v>117</v>
      </c>
      <c r="G11903" s="2">
        <v>44457</v>
      </c>
      <c r="H11903" s="5">
        <v>0</v>
      </c>
      <c r="I11903" s="24">
        <f>VLOOKUP($E11903,Mapping!$A$2:$C$502,3,0)</f>
        <v>0</v>
      </c>
      <c r="J11903" s="24" t="str">
        <f>VLOOKUP($E11903,Mapping!$A$2:$C$502,2,0)</f>
        <v>Internal Event</v>
      </c>
      <c r="K11903" s="24" t="str">
        <f>VLOOKUP(G11903,Mapping!$E$2:$F$246,2,0)</f>
        <v>S3</v>
      </c>
    </row>
    <row r="11904" spans="5:11" x14ac:dyDescent="0.25">
      <c r="E11904" s="5" t="s">
        <v>151</v>
      </c>
      <c r="F11904" s="5" t="s">
        <v>117</v>
      </c>
      <c r="G11904" s="2">
        <v>44457</v>
      </c>
      <c r="H11904" s="5">
        <v>0</v>
      </c>
      <c r="I11904" s="24">
        <f>VLOOKUP($E11904,Mapping!$A$2:$C$502,3,0)</f>
        <v>0</v>
      </c>
      <c r="J11904" s="24" t="str">
        <f>VLOOKUP($E11904,Mapping!$A$2:$C$502,2,0)</f>
        <v>Internal Event</v>
      </c>
      <c r="K11904" s="24" t="str">
        <f>VLOOKUP(G11904,Mapping!$E$2:$F$246,2,0)</f>
        <v>S3</v>
      </c>
    </row>
    <row r="11905" spans="5:11" x14ac:dyDescent="0.25">
      <c r="E11905" s="5" t="s">
        <v>152</v>
      </c>
      <c r="F11905" s="5" t="s">
        <v>117</v>
      </c>
      <c r="G11905" s="2">
        <v>44457</v>
      </c>
      <c r="H11905" s="5">
        <v>0</v>
      </c>
      <c r="I11905" s="24">
        <f>VLOOKUP($E11905,Mapping!$A$2:$C$502,3,0)</f>
        <v>0</v>
      </c>
      <c r="J11905" s="24" t="str">
        <f>VLOOKUP($E11905,Mapping!$A$2:$C$502,2,0)</f>
        <v>Internal Event</v>
      </c>
      <c r="K11905" s="24" t="str">
        <f>VLOOKUP(G11905,Mapping!$E$2:$F$246,2,0)</f>
        <v>S3</v>
      </c>
    </row>
    <row r="11906" spans="5:11" x14ac:dyDescent="0.25">
      <c r="E11906" s="5" t="s">
        <v>153</v>
      </c>
      <c r="F11906" s="5" t="s">
        <v>117</v>
      </c>
      <c r="G11906" s="2">
        <v>44457</v>
      </c>
      <c r="H11906" s="5">
        <v>0</v>
      </c>
      <c r="I11906" s="24">
        <f>VLOOKUP($E11906,Mapping!$A$2:$C$502,3,0)</f>
        <v>0</v>
      </c>
      <c r="J11906" s="24" t="str">
        <f>VLOOKUP($E11906,Mapping!$A$2:$C$502,2,0)</f>
        <v>Monday Effect</v>
      </c>
      <c r="K11906" s="24" t="str">
        <f>VLOOKUP(G11906,Mapping!$E$2:$F$246,2,0)</f>
        <v>S3</v>
      </c>
    </row>
    <row r="11907" spans="5:11" x14ac:dyDescent="0.25">
      <c r="E11907" s="5" t="s">
        <v>154</v>
      </c>
      <c r="F11907" s="5" t="s">
        <v>117</v>
      </c>
      <c r="G11907" s="2">
        <v>44457</v>
      </c>
      <c r="H11907" s="5">
        <v>0</v>
      </c>
      <c r="I11907" s="24">
        <f>VLOOKUP($E11907,Mapping!$A$2:$C$502,3,0)</f>
        <v>0</v>
      </c>
      <c r="J11907" s="24" t="str">
        <f>VLOOKUP($E11907,Mapping!$A$2:$C$502,2,0)</f>
        <v>New Content</v>
      </c>
      <c r="K11907" s="24" t="str">
        <f>VLOOKUP(G11907,Mapping!$E$2:$F$246,2,0)</f>
        <v>S3</v>
      </c>
    </row>
    <row r="11908" spans="5:11" x14ac:dyDescent="0.25">
      <c r="E11908" s="5" t="s">
        <v>155</v>
      </c>
      <c r="F11908" s="5" t="s">
        <v>117</v>
      </c>
      <c r="G11908" s="2">
        <v>44457</v>
      </c>
      <c r="H11908" s="5">
        <v>0</v>
      </c>
      <c r="I11908" s="24">
        <f>VLOOKUP($E11908,Mapping!$A$2:$C$502,3,0)</f>
        <v>0</v>
      </c>
      <c r="J11908" s="24" t="str">
        <f>VLOOKUP($E11908,Mapping!$A$2:$C$502,2,0)</f>
        <v>Internal Event</v>
      </c>
      <c r="K11908" s="24" t="str">
        <f>VLOOKUP(G11908,Mapping!$E$2:$F$246,2,0)</f>
        <v>S3</v>
      </c>
    </row>
    <row r="11909" spans="5:11" x14ac:dyDescent="0.25">
      <c r="E11909" s="5" t="s">
        <v>156</v>
      </c>
      <c r="F11909" s="5" t="s">
        <v>117</v>
      </c>
      <c r="G11909" s="2">
        <v>44457</v>
      </c>
      <c r="H11909" s="5">
        <v>0</v>
      </c>
      <c r="I11909" s="24">
        <f>VLOOKUP($E11909,Mapping!$A$2:$C$502,3,0)</f>
        <v>0</v>
      </c>
      <c r="J11909" s="24" t="str">
        <f>VLOOKUP($E11909,Mapping!$A$2:$C$502,2,0)</f>
        <v>Internal Event</v>
      </c>
      <c r="K11909" s="24" t="str">
        <f>VLOOKUP(G11909,Mapping!$E$2:$F$246,2,0)</f>
        <v>S3</v>
      </c>
    </row>
    <row r="11910" spans="5:11" x14ac:dyDescent="0.25">
      <c r="E11910" s="5" t="s">
        <v>233</v>
      </c>
      <c r="F11910" s="5" t="s">
        <v>117</v>
      </c>
      <c r="G11910" s="2">
        <v>44457</v>
      </c>
      <c r="H11910" s="5">
        <v>0</v>
      </c>
      <c r="I11910" s="24" t="str">
        <f>VLOOKUP($E11910,Mapping!$A$2:$C$502,3,0)</f>
        <v>S2</v>
      </c>
      <c r="J11910" s="24" t="str">
        <f>VLOOKUP($E11910,Mapping!$A$2:$C$502,2,0)</f>
        <v>Reddit</v>
      </c>
      <c r="K11910" s="24" t="str">
        <f>VLOOKUP(G11910,Mapping!$E$2:$F$246,2,0)</f>
        <v>S3</v>
      </c>
    </row>
    <row r="11911" spans="5:11" x14ac:dyDescent="0.25">
      <c r="E11911" s="5" t="s">
        <v>158</v>
      </c>
      <c r="F11911" s="5" t="s">
        <v>117</v>
      </c>
      <c r="G11911" s="2">
        <v>44457</v>
      </c>
      <c r="H11911" s="5">
        <v>0</v>
      </c>
      <c r="I11911" s="24">
        <f>VLOOKUP($E11911,Mapping!$A$2:$C$502,3,0)</f>
        <v>0</v>
      </c>
      <c r="J11911" s="24" t="str">
        <f>VLOOKUP($E11911,Mapping!$A$2:$C$502,2,0)</f>
        <v>Internal Event</v>
      </c>
      <c r="K11911" s="24" t="str">
        <f>VLOOKUP(G11911,Mapping!$E$2:$F$246,2,0)</f>
        <v>S3</v>
      </c>
    </row>
    <row r="11912" spans="5:11" x14ac:dyDescent="0.25">
      <c r="E11912" s="5" t="s">
        <v>159</v>
      </c>
      <c r="F11912" s="5" t="s">
        <v>117</v>
      </c>
      <c r="G11912" s="2">
        <v>44457</v>
      </c>
      <c r="H11912" s="5">
        <v>0</v>
      </c>
      <c r="I11912" s="24">
        <f>VLOOKUP($E11912,Mapping!$A$2:$C$502,3,0)</f>
        <v>0</v>
      </c>
      <c r="J11912" s="24" t="str">
        <f>VLOOKUP($E11912,Mapping!$A$2:$C$502,2,0)</f>
        <v>Event After Effect</v>
      </c>
      <c r="K11912" s="24" t="str">
        <f>VLOOKUP(G11912,Mapping!$E$2:$F$246,2,0)</f>
        <v>S3</v>
      </c>
    </row>
    <row r="11913" spans="5:11" x14ac:dyDescent="0.25">
      <c r="E11913" s="5" t="s">
        <v>160</v>
      </c>
      <c r="F11913" s="5" t="s">
        <v>117</v>
      </c>
      <c r="G11913" s="2">
        <v>44457</v>
      </c>
      <c r="H11913" s="5">
        <v>0</v>
      </c>
      <c r="I11913" s="24">
        <f>VLOOKUP($E11913,Mapping!$A$2:$C$502,3,0)</f>
        <v>0</v>
      </c>
      <c r="J11913" s="24" t="str">
        <f>VLOOKUP($E11913,Mapping!$A$2:$C$502,2,0)</f>
        <v>Event After Effect</v>
      </c>
      <c r="K11913" s="24" t="str">
        <f>VLOOKUP(G11913,Mapping!$E$2:$F$246,2,0)</f>
        <v>S3</v>
      </c>
    </row>
    <row r="11914" spans="5:11" x14ac:dyDescent="0.25">
      <c r="E11914" s="5" t="s">
        <v>161</v>
      </c>
      <c r="F11914" s="5" t="s">
        <v>117</v>
      </c>
      <c r="G11914" s="2">
        <v>44457</v>
      </c>
      <c r="H11914" s="5">
        <v>0</v>
      </c>
      <c r="I11914" s="24">
        <f>VLOOKUP($E11914,Mapping!$A$2:$C$502,3,0)</f>
        <v>0</v>
      </c>
      <c r="J11914" s="24" t="str">
        <f>VLOOKUP($E11914,Mapping!$A$2:$C$502,2,0)</f>
        <v>Internal Event</v>
      </c>
      <c r="K11914" s="24" t="str">
        <f>VLOOKUP(G11914,Mapping!$E$2:$F$246,2,0)</f>
        <v>S3</v>
      </c>
    </row>
    <row r="11915" spans="5:11" x14ac:dyDescent="0.25">
      <c r="E11915" s="5" t="s">
        <v>162</v>
      </c>
      <c r="F11915" s="5" t="s">
        <v>117</v>
      </c>
      <c r="G11915" s="2">
        <v>44457</v>
      </c>
      <c r="H11915" s="5">
        <v>0</v>
      </c>
      <c r="I11915" s="24">
        <f>VLOOKUP($E11915,Mapping!$A$2:$C$502,3,0)</f>
        <v>0</v>
      </c>
      <c r="J11915" s="24" t="str">
        <f>VLOOKUP($E11915,Mapping!$A$2:$C$502,2,0)</f>
        <v>Tuesday Effect</v>
      </c>
      <c r="K11915" s="24" t="str">
        <f>VLOOKUP(G11915,Mapping!$E$2:$F$246,2,0)</f>
        <v>S3</v>
      </c>
    </row>
    <row r="11916" spans="5:11" x14ac:dyDescent="0.25">
      <c r="E11916" s="5" t="s">
        <v>222</v>
      </c>
      <c r="F11916" s="5" t="s">
        <v>117</v>
      </c>
      <c r="G11916" s="2">
        <v>44457</v>
      </c>
      <c r="H11916" s="5">
        <v>0</v>
      </c>
      <c r="I11916" s="24" t="str">
        <f>VLOOKUP($E11916,Mapping!$A$2:$C$502,3,0)</f>
        <v>Pre</v>
      </c>
      <c r="J11916" s="24" t="str">
        <f>VLOOKUP($E11916,Mapping!$A$2:$C$502,2,0)</f>
        <v>Unity</v>
      </c>
      <c r="K11916" s="24" t="str">
        <f>VLOOKUP(G11916,Mapping!$E$2:$F$246,2,0)</f>
        <v>S3</v>
      </c>
    </row>
    <row r="11917" spans="5:11" x14ac:dyDescent="0.25">
      <c r="E11917" s="5" t="s">
        <v>234</v>
      </c>
      <c r="F11917" s="5" t="s">
        <v>117</v>
      </c>
      <c r="G11917" s="2">
        <v>44457</v>
      </c>
      <c r="H11917" s="5">
        <v>0</v>
      </c>
      <c r="I11917" s="24" t="str">
        <f>VLOOKUP($E11917,Mapping!$A$2:$C$502,3,0)</f>
        <v>S1</v>
      </c>
      <c r="J11917" s="24" t="str">
        <f>VLOOKUP($E11917,Mapping!$A$2:$C$502,2,0)</f>
        <v>Unity</v>
      </c>
      <c r="K11917" s="24" t="str">
        <f>VLOOKUP(G11917,Mapping!$E$2:$F$246,2,0)</f>
        <v>S3</v>
      </c>
    </row>
    <row r="11918" spans="5:11" x14ac:dyDescent="0.25">
      <c r="E11918" s="5" t="s">
        <v>235</v>
      </c>
      <c r="F11918" s="5" t="s">
        <v>117</v>
      </c>
      <c r="G11918" s="2">
        <v>44457</v>
      </c>
      <c r="H11918" s="5">
        <v>40.780925984440003</v>
      </c>
      <c r="I11918" s="24" t="str">
        <f>VLOOKUP($E11918,Mapping!$A$2:$C$502,3,0)</f>
        <v>S2</v>
      </c>
      <c r="J11918" s="24" t="str">
        <f>VLOOKUP($E11918,Mapping!$A$2:$C$502,2,0)</f>
        <v>Unity</v>
      </c>
      <c r="K11918" s="24" t="str">
        <f>VLOOKUP(G11918,Mapping!$E$2:$F$246,2,0)</f>
        <v>S3</v>
      </c>
    </row>
    <row r="11919" spans="5:11" x14ac:dyDescent="0.25">
      <c r="E11919" s="5" t="s">
        <v>247</v>
      </c>
      <c r="F11919" s="5" t="s">
        <v>117</v>
      </c>
      <c r="G11919" s="2">
        <v>44457</v>
      </c>
      <c r="H11919" s="5">
        <v>588.27300513671298</v>
      </c>
      <c r="I11919" s="24" t="str">
        <f>VLOOKUP($E11919,Mapping!$A$2:$C$502,3,0)</f>
        <v>S3</v>
      </c>
      <c r="J11919" s="24" t="str">
        <f>VLOOKUP($E11919,Mapping!$A$2:$C$502,2,0)</f>
        <v>Unity</v>
      </c>
      <c r="K11919" s="24" t="str">
        <f>VLOOKUP(G11919,Mapping!$E$2:$F$246,2,0)</f>
        <v>S3</v>
      </c>
    </row>
    <row r="11920" spans="5:11" x14ac:dyDescent="0.25">
      <c r="E11920" s="5" t="s">
        <v>200</v>
      </c>
      <c r="F11920" s="5" t="s">
        <v>117</v>
      </c>
      <c r="G11920" s="2">
        <v>44458</v>
      </c>
      <c r="H11920" s="5">
        <v>3.1223373499226899</v>
      </c>
      <c r="I11920" s="24">
        <f>VLOOKUP($E11920,Mapping!$A$2:$C$502,3,0)</f>
        <v>0</v>
      </c>
      <c r="J11920" s="24" t="str">
        <f>VLOOKUP($E11920,Mapping!$A$2:$C$502,2,0)</f>
        <v>Apple Search</v>
      </c>
      <c r="K11920" s="24" t="str">
        <f>VLOOKUP(G11920,Mapping!$E$2:$F$246,2,0)</f>
        <v>S3</v>
      </c>
    </row>
    <row r="11921" spans="5:11" x14ac:dyDescent="0.25">
      <c r="E11921" s="5" t="s">
        <v>227</v>
      </c>
      <c r="F11921" s="5" t="s">
        <v>117</v>
      </c>
      <c r="G11921" s="2">
        <v>44458</v>
      </c>
      <c r="H11921" s="5">
        <v>3076.26735146684</v>
      </c>
      <c r="I11921" s="24">
        <f>VLOOKUP($E11921,Mapping!$A$2:$C$502,3,0)</f>
        <v>0</v>
      </c>
      <c r="J11921" s="24" t="str">
        <f>VLOOKUP($E11921,Mapping!$A$2:$C$502,2,0)</f>
        <v>Applovin Rewarded</v>
      </c>
      <c r="K11921" s="24" t="str">
        <f>VLOOKUP(G11921,Mapping!$E$2:$F$246,2,0)</f>
        <v>S3</v>
      </c>
    </row>
    <row r="11922" spans="5:11" x14ac:dyDescent="0.25">
      <c r="E11922" s="5" t="s">
        <v>201</v>
      </c>
      <c r="F11922" s="5" t="s">
        <v>117</v>
      </c>
      <c r="G11922" s="2">
        <v>44458</v>
      </c>
      <c r="H11922" s="5">
        <v>656.23846052387398</v>
      </c>
      <c r="I11922" s="24">
        <f>VLOOKUP($E11922,Mapping!$A$2:$C$502,3,0)</f>
        <v>0</v>
      </c>
      <c r="J11922" s="24" t="str">
        <f>VLOOKUP($E11922,Mapping!$A$2:$C$502,2,0)</f>
        <v>Applovin Video</v>
      </c>
      <c r="K11922" s="24" t="str">
        <f>VLOOKUP(G11922,Mapping!$E$2:$F$246,2,0)</f>
        <v>S3</v>
      </c>
    </row>
    <row r="11923" spans="5:11" x14ac:dyDescent="0.25">
      <c r="E11923" s="5" t="s">
        <v>143</v>
      </c>
      <c r="F11923" s="5" t="s">
        <v>117</v>
      </c>
      <c r="G11923" s="2">
        <v>44458</v>
      </c>
      <c r="H11923" s="5">
        <v>0</v>
      </c>
      <c r="I11923" s="24">
        <f>VLOOKUP($E11923,Mapping!$A$2:$C$502,3,0)</f>
        <v>0</v>
      </c>
      <c r="J11923" s="24" t="str">
        <f>VLOOKUP($E11923,Mapping!$A$2:$C$502,2,0)</f>
        <v>Bug Fix</v>
      </c>
      <c r="K11923" s="24" t="str">
        <f>VLOOKUP(G11923,Mapping!$E$2:$F$246,2,0)</f>
        <v>S3</v>
      </c>
    </row>
    <row r="11924" spans="5:11" x14ac:dyDescent="0.25">
      <c r="E11924" s="5" t="s">
        <v>144</v>
      </c>
      <c r="F11924" s="5" t="s">
        <v>117</v>
      </c>
      <c r="G11924" s="2">
        <v>44458</v>
      </c>
      <c r="H11924" s="5">
        <v>0</v>
      </c>
      <c r="I11924" s="24">
        <f>VLOOKUP($E11924,Mapping!$A$2:$C$502,3,0)</f>
        <v>0</v>
      </c>
      <c r="J11924" s="24" t="str">
        <f>VLOOKUP($E11924,Mapping!$A$2:$C$502,2,0)</f>
        <v>Bug Fix</v>
      </c>
      <c r="K11924" s="24" t="str">
        <f>VLOOKUP(G11924,Mapping!$E$2:$F$246,2,0)</f>
        <v>S3</v>
      </c>
    </row>
    <row r="11925" spans="5:11" x14ac:dyDescent="0.25">
      <c r="E11925" s="5" t="s">
        <v>226</v>
      </c>
      <c r="F11925" s="5" t="s">
        <v>117</v>
      </c>
      <c r="G11925" s="2">
        <v>44458</v>
      </c>
      <c r="H11925" s="5">
        <v>0</v>
      </c>
      <c r="I11925" s="24">
        <f>VLOOKUP($E11925,Mapping!$A$2:$C$502,3,0)</f>
        <v>0</v>
      </c>
      <c r="J11925" s="24" t="str">
        <f>VLOOKUP($E11925,Mapping!$A$2:$C$502,2,0)</f>
        <v>Bug Fix</v>
      </c>
      <c r="K11925" s="24" t="str">
        <f>VLOOKUP(G11925,Mapping!$E$2:$F$246,2,0)</f>
        <v>S3</v>
      </c>
    </row>
    <row r="11926" spans="5:11" x14ac:dyDescent="0.25">
      <c r="E11926" s="5" t="s">
        <v>146</v>
      </c>
      <c r="F11926" s="5" t="s">
        <v>117</v>
      </c>
      <c r="G11926" s="2">
        <v>44458</v>
      </c>
      <c r="H11926" s="5">
        <v>0</v>
      </c>
      <c r="I11926" s="24">
        <f>VLOOKUP($E11926,Mapping!$A$2:$C$502,3,0)</f>
        <v>0</v>
      </c>
      <c r="J11926" s="24" t="str">
        <f>VLOOKUP($E11926,Mapping!$A$2:$C$502,2,0)</f>
        <v>Event After Effect</v>
      </c>
      <c r="K11926" s="24" t="str">
        <f>VLOOKUP(G11926,Mapping!$E$2:$F$246,2,0)</f>
        <v>S3</v>
      </c>
    </row>
    <row r="11927" spans="5:11" x14ac:dyDescent="0.25">
      <c r="E11927" s="5" t="s">
        <v>228</v>
      </c>
      <c r="F11927" s="5" t="s">
        <v>117</v>
      </c>
      <c r="G11927" s="2">
        <v>44458</v>
      </c>
      <c r="H11927" s="5">
        <v>3.0772733924315603E-8</v>
      </c>
      <c r="I11927" s="24">
        <f>VLOOKUP($E11927,Mapping!$A$2:$C$502,3,0)</f>
        <v>0</v>
      </c>
      <c r="J11927" s="24" t="str">
        <f>VLOOKUP($E11927,Mapping!$A$2:$C$502,2,0)</f>
        <v>Bytedance Global</v>
      </c>
      <c r="K11927" s="24" t="str">
        <f>VLOOKUP(G11927,Mapping!$E$2:$F$246,2,0)</f>
        <v>S3</v>
      </c>
    </row>
    <row r="11928" spans="5:11" x14ac:dyDescent="0.25">
      <c r="E11928" s="5" t="s">
        <v>180</v>
      </c>
      <c r="F11928" s="5" t="s">
        <v>117</v>
      </c>
      <c r="G11928" s="2">
        <v>44458</v>
      </c>
      <c r="H11928" s="5">
        <v>-11256.0036750411</v>
      </c>
      <c r="I11928" s="24">
        <f>VLOOKUP($E11928,Mapping!$A$2:$C$502,3,0)</f>
        <v>0</v>
      </c>
      <c r="J11928" s="24" t="str">
        <f>VLOOKUP($E11928,Mapping!$A$2:$C$502,2,0)</f>
        <v>Lords Mobile</v>
      </c>
      <c r="K11928" s="24" t="str">
        <f>VLOOKUP(G11928,Mapping!$E$2:$F$246,2,0)</f>
        <v>S3</v>
      </c>
    </row>
    <row r="11929" spans="5:11" x14ac:dyDescent="0.25">
      <c r="E11929" s="5" t="s">
        <v>181</v>
      </c>
      <c r="F11929" s="5" t="s">
        <v>117</v>
      </c>
      <c r="G11929" s="2">
        <v>44458</v>
      </c>
      <c r="H11929" s="5">
        <v>-4032.9829823428499</v>
      </c>
      <c r="I11929" s="24">
        <f>VLOOKUP($E11929,Mapping!$A$2:$C$502,3,0)</f>
        <v>0</v>
      </c>
      <c r="J11929" s="24" t="str">
        <f>VLOOKUP($E11929,Mapping!$A$2:$C$502,2,0)</f>
        <v>Rise of Kingdom</v>
      </c>
      <c r="K11929" s="24" t="str">
        <f>VLOOKUP(G11929,Mapping!$E$2:$F$246,2,0)</f>
        <v>S3</v>
      </c>
    </row>
    <row r="11930" spans="5:11" x14ac:dyDescent="0.25">
      <c r="E11930" s="5" t="s">
        <v>182</v>
      </c>
      <c r="F11930" s="5" t="s">
        <v>117</v>
      </c>
      <c r="G11930" s="2">
        <v>44458</v>
      </c>
      <c r="H11930" s="5">
        <v>-5778.5735931208901</v>
      </c>
      <c r="I11930" s="24">
        <f>VLOOKUP($E11930,Mapping!$A$2:$C$502,3,0)</f>
        <v>0</v>
      </c>
      <c r="J11930" s="24" t="str">
        <f>VLOOKUP($E11930,Mapping!$A$2:$C$502,2,0)</f>
        <v>West Game</v>
      </c>
      <c r="K11930" s="24" t="str">
        <f>VLOOKUP(G11930,Mapping!$E$2:$F$246,2,0)</f>
        <v>S3</v>
      </c>
    </row>
    <row r="11931" spans="5:11" x14ac:dyDescent="0.25">
      <c r="E11931" s="5" t="s">
        <v>148</v>
      </c>
      <c r="F11931" s="5" t="s">
        <v>117</v>
      </c>
      <c r="G11931" s="2">
        <v>44458</v>
      </c>
      <c r="H11931" s="5">
        <v>0</v>
      </c>
      <c r="I11931" s="24">
        <f>VLOOKUP($E11931,Mapping!$A$2:$C$502,3,0)</f>
        <v>0</v>
      </c>
      <c r="J11931" s="24" t="str">
        <f>VLOOKUP($E11931,Mapping!$A$2:$C$502,2,0)</f>
        <v>Event After Effect</v>
      </c>
      <c r="K11931" s="24" t="str">
        <f>VLOOKUP(G11931,Mapping!$E$2:$F$246,2,0)</f>
        <v>S3</v>
      </c>
    </row>
    <row r="11932" spans="5:11" x14ac:dyDescent="0.25">
      <c r="E11932" s="5" t="s">
        <v>202</v>
      </c>
      <c r="F11932" s="5" t="s">
        <v>117</v>
      </c>
      <c r="G11932" s="2">
        <v>44458</v>
      </c>
      <c r="H11932" s="5">
        <v>0</v>
      </c>
      <c r="I11932" s="24" t="str">
        <f>VLOOKUP($E11932,Mapping!$A$2:$C$502,3,0)</f>
        <v>S1</v>
      </c>
      <c r="J11932" s="24" t="str">
        <f>VLOOKUP($E11932,Mapping!$A$2:$C$502,2,0)</f>
        <v>Facebook AEO AAA</v>
      </c>
      <c r="K11932" s="24" t="str">
        <f>VLOOKUP(G11932,Mapping!$E$2:$F$246,2,0)</f>
        <v>S3</v>
      </c>
    </row>
    <row r="11933" spans="5:11" x14ac:dyDescent="0.25">
      <c r="E11933" s="5" t="s">
        <v>203</v>
      </c>
      <c r="F11933" s="5" t="s">
        <v>117</v>
      </c>
      <c r="G11933" s="2">
        <v>44458</v>
      </c>
      <c r="H11933" s="5">
        <v>0</v>
      </c>
      <c r="I11933" s="24" t="str">
        <f>VLOOKUP($E11933,Mapping!$A$2:$C$502,3,0)</f>
        <v>S2</v>
      </c>
      <c r="J11933" s="24" t="str">
        <f>VLOOKUP($E11933,Mapping!$A$2:$C$502,2,0)</f>
        <v>Facebook AEO AAA</v>
      </c>
      <c r="K11933" s="24" t="str">
        <f>VLOOKUP(G11933,Mapping!$E$2:$F$246,2,0)</f>
        <v>S3</v>
      </c>
    </row>
    <row r="11934" spans="5:11" x14ac:dyDescent="0.25">
      <c r="E11934" s="5" t="s">
        <v>243</v>
      </c>
      <c r="F11934" s="5" t="s">
        <v>117</v>
      </c>
      <c r="G11934" s="2">
        <v>44458</v>
      </c>
      <c r="H11934" s="5">
        <v>4071.4647560457302</v>
      </c>
      <c r="I11934" s="24" t="str">
        <f>VLOOKUP($E11934,Mapping!$A$2:$C$502,3,0)</f>
        <v>S3</v>
      </c>
      <c r="J11934" s="24" t="str">
        <f>VLOOKUP($E11934,Mapping!$A$2:$C$502,2,0)</f>
        <v>Facebook AEO AAA</v>
      </c>
      <c r="K11934" s="24" t="str">
        <f>VLOOKUP(G11934,Mapping!$E$2:$F$246,2,0)</f>
        <v>S3</v>
      </c>
    </row>
    <row r="11935" spans="5:11" x14ac:dyDescent="0.25">
      <c r="E11935" s="5" t="s">
        <v>204</v>
      </c>
      <c r="F11935" s="5" t="s">
        <v>117</v>
      </c>
      <c r="G11935" s="2">
        <v>44458</v>
      </c>
      <c r="H11935" s="5">
        <v>0</v>
      </c>
      <c r="I11935" s="24" t="str">
        <f>VLOOKUP($E11935,Mapping!$A$2:$C$502,3,0)</f>
        <v>Pre</v>
      </c>
      <c r="J11935" s="24" t="str">
        <f>VLOOKUP($E11935,Mapping!$A$2:$C$502,2,0)</f>
        <v>Facebook AEO AAA</v>
      </c>
      <c r="K11935" s="24" t="str">
        <f>VLOOKUP(G11935,Mapping!$E$2:$F$246,2,0)</f>
        <v>S3</v>
      </c>
    </row>
    <row r="11936" spans="5:11" x14ac:dyDescent="0.25">
      <c r="E11936" s="5" t="s">
        <v>205</v>
      </c>
      <c r="F11936" s="5" t="s">
        <v>117</v>
      </c>
      <c r="G11936" s="2">
        <v>44458</v>
      </c>
      <c r="H11936" s="5">
        <v>0</v>
      </c>
      <c r="I11936" s="24" t="str">
        <f>VLOOKUP($E11936,Mapping!$A$2:$C$502,3,0)</f>
        <v>S1</v>
      </c>
      <c r="J11936" s="24" t="str">
        <f>VLOOKUP($E11936,Mapping!$A$2:$C$502,2,0)</f>
        <v>Facebook AEO BAU</v>
      </c>
      <c r="K11936" s="24" t="str">
        <f>VLOOKUP(G11936,Mapping!$E$2:$F$246,2,0)</f>
        <v>S3</v>
      </c>
    </row>
    <row r="11937" spans="5:11" x14ac:dyDescent="0.25">
      <c r="E11937" s="5" t="s">
        <v>206</v>
      </c>
      <c r="F11937" s="5" t="s">
        <v>117</v>
      </c>
      <c r="G11937" s="2">
        <v>44458</v>
      </c>
      <c r="H11937" s="5">
        <v>0</v>
      </c>
      <c r="I11937" s="24" t="str">
        <f>VLOOKUP($E11937,Mapping!$A$2:$C$502,3,0)</f>
        <v>S2</v>
      </c>
      <c r="J11937" s="24" t="str">
        <f>VLOOKUP($E11937,Mapping!$A$2:$C$502,2,0)</f>
        <v>Facebook AEO BAU</v>
      </c>
      <c r="K11937" s="24" t="str">
        <f>VLOOKUP(G11937,Mapping!$E$2:$F$246,2,0)</f>
        <v>S3</v>
      </c>
    </row>
    <row r="11938" spans="5:11" x14ac:dyDescent="0.25">
      <c r="E11938" s="5" t="s">
        <v>244</v>
      </c>
      <c r="F11938" s="5" t="s">
        <v>117</v>
      </c>
      <c r="G11938" s="2">
        <v>44458</v>
      </c>
      <c r="H11938" s="5">
        <v>17353.2685500445</v>
      </c>
      <c r="I11938" s="24" t="str">
        <f>VLOOKUP($E11938,Mapping!$A$2:$C$502,3,0)</f>
        <v>S3</v>
      </c>
      <c r="J11938" s="24" t="str">
        <f>VLOOKUP($E11938,Mapping!$A$2:$C$502,2,0)</f>
        <v>Facebook AEO BAU</v>
      </c>
      <c r="K11938" s="24" t="str">
        <f>VLOOKUP(G11938,Mapping!$E$2:$F$246,2,0)</f>
        <v>S3</v>
      </c>
    </row>
    <row r="11939" spans="5:11" x14ac:dyDescent="0.25">
      <c r="E11939" s="5" t="s">
        <v>207</v>
      </c>
      <c r="F11939" s="5" t="s">
        <v>117</v>
      </c>
      <c r="G11939" s="2">
        <v>44458</v>
      </c>
      <c r="H11939" s="5">
        <v>0</v>
      </c>
      <c r="I11939" s="24" t="str">
        <f>VLOOKUP($E11939,Mapping!$A$2:$C$502,3,0)</f>
        <v>Pre</v>
      </c>
      <c r="J11939" s="24" t="str">
        <f>VLOOKUP($E11939,Mapping!$A$2:$C$502,2,0)</f>
        <v>Facebook AEO BAU</v>
      </c>
      <c r="K11939" s="24" t="str">
        <f>VLOOKUP(G11939,Mapping!$E$2:$F$246,2,0)</f>
        <v>S3</v>
      </c>
    </row>
    <row r="11940" spans="5:11" x14ac:dyDescent="0.25">
      <c r="E11940" s="5" t="s">
        <v>208</v>
      </c>
      <c r="F11940" s="5" t="s">
        <v>117</v>
      </c>
      <c r="G11940" s="2">
        <v>44458</v>
      </c>
      <c r="H11940" s="5">
        <v>0</v>
      </c>
      <c r="I11940" s="24" t="str">
        <f>VLOOKUP($E11940,Mapping!$A$2:$C$502,3,0)</f>
        <v>Pre</v>
      </c>
      <c r="J11940" s="24" t="str">
        <f>VLOOKUP($E11940,Mapping!$A$2:$C$502,2,0)</f>
        <v>Facebook VO AAA</v>
      </c>
      <c r="K11940" s="24" t="str">
        <f>VLOOKUP(G11940,Mapping!$E$2:$F$246,2,0)</f>
        <v>S3</v>
      </c>
    </row>
    <row r="11941" spans="5:11" x14ac:dyDescent="0.25">
      <c r="E11941" s="5" t="s">
        <v>209</v>
      </c>
      <c r="F11941" s="5" t="s">
        <v>117</v>
      </c>
      <c r="G11941" s="2">
        <v>44458</v>
      </c>
      <c r="H11941" s="5">
        <v>0</v>
      </c>
      <c r="I11941" s="24" t="str">
        <f>VLOOKUP($E11941,Mapping!$A$2:$C$502,3,0)</f>
        <v>S1</v>
      </c>
      <c r="J11941" s="24" t="str">
        <f>VLOOKUP($E11941,Mapping!$A$2:$C$502,2,0)</f>
        <v>Facebook VO AAA</v>
      </c>
      <c r="K11941" s="24" t="str">
        <f>VLOOKUP(G11941,Mapping!$E$2:$F$246,2,0)</f>
        <v>S3</v>
      </c>
    </row>
    <row r="11942" spans="5:11" x14ac:dyDescent="0.25">
      <c r="E11942" s="5" t="s">
        <v>210</v>
      </c>
      <c r="F11942" s="5" t="s">
        <v>117</v>
      </c>
      <c r="G11942" s="2">
        <v>44458</v>
      </c>
      <c r="H11942" s="5">
        <v>0</v>
      </c>
      <c r="I11942" s="24" t="str">
        <f>VLOOKUP($E11942,Mapping!$A$2:$C$502,3,0)</f>
        <v>S2</v>
      </c>
      <c r="J11942" s="24" t="str">
        <f>VLOOKUP($E11942,Mapping!$A$2:$C$502,2,0)</f>
        <v>Facebook VO AAA</v>
      </c>
      <c r="K11942" s="24" t="str">
        <f>VLOOKUP(G11942,Mapping!$E$2:$F$246,2,0)</f>
        <v>S3</v>
      </c>
    </row>
    <row r="11943" spans="5:11" x14ac:dyDescent="0.25">
      <c r="E11943" s="5" t="s">
        <v>245</v>
      </c>
      <c r="F11943" s="5" t="s">
        <v>117</v>
      </c>
      <c r="G11943" s="2">
        <v>44458</v>
      </c>
      <c r="H11943" s="5">
        <v>16651.772326369999</v>
      </c>
      <c r="I11943" s="24" t="str">
        <f>VLOOKUP($E11943,Mapping!$A$2:$C$502,3,0)</f>
        <v>S3</v>
      </c>
      <c r="J11943" s="24" t="str">
        <f>VLOOKUP($E11943,Mapping!$A$2:$C$502,2,0)</f>
        <v>Facebook VO AAA</v>
      </c>
      <c r="K11943" s="24" t="str">
        <f>VLOOKUP(G11943,Mapping!$E$2:$F$246,2,0)</f>
        <v>S3</v>
      </c>
    </row>
    <row r="11944" spans="5:11" x14ac:dyDescent="0.25">
      <c r="E11944" s="5" t="s">
        <v>211</v>
      </c>
      <c r="F11944" s="5" t="s">
        <v>117</v>
      </c>
      <c r="G11944" s="2">
        <v>44458</v>
      </c>
      <c r="H11944" s="5">
        <v>0</v>
      </c>
      <c r="I11944" s="24" t="str">
        <f>VLOOKUP($E11944,Mapping!$A$2:$C$502,3,0)</f>
        <v>Pre</v>
      </c>
      <c r="J11944" s="24" t="str">
        <f>VLOOKUP($E11944,Mapping!$A$2:$C$502,2,0)</f>
        <v>Facebook VO BAU</v>
      </c>
      <c r="K11944" s="24" t="str">
        <f>VLOOKUP(G11944,Mapping!$E$2:$F$246,2,0)</f>
        <v>S3</v>
      </c>
    </row>
    <row r="11945" spans="5:11" x14ac:dyDescent="0.25">
      <c r="E11945" s="5" t="s">
        <v>212</v>
      </c>
      <c r="F11945" s="5" t="s">
        <v>117</v>
      </c>
      <c r="G11945" s="2">
        <v>44458</v>
      </c>
      <c r="H11945" s="5">
        <v>0</v>
      </c>
      <c r="I11945" s="24" t="str">
        <f>VLOOKUP($E11945,Mapping!$A$2:$C$502,3,0)</f>
        <v>S1</v>
      </c>
      <c r="J11945" s="24" t="str">
        <f>VLOOKUP($E11945,Mapping!$A$2:$C$502,2,0)</f>
        <v>Facebook VO BAU</v>
      </c>
      <c r="K11945" s="24" t="str">
        <f>VLOOKUP(G11945,Mapping!$E$2:$F$246,2,0)</f>
        <v>S3</v>
      </c>
    </row>
    <row r="11946" spans="5:11" x14ac:dyDescent="0.25">
      <c r="E11946" s="5" t="s">
        <v>213</v>
      </c>
      <c r="F11946" s="5" t="s">
        <v>117</v>
      </c>
      <c r="G11946" s="2">
        <v>44458</v>
      </c>
      <c r="H11946" s="5">
        <v>2.57715584867623E-5</v>
      </c>
      <c r="I11946" s="24" t="str">
        <f>VLOOKUP($E11946,Mapping!$A$2:$C$502,3,0)</f>
        <v>S2</v>
      </c>
      <c r="J11946" s="24" t="str">
        <f>VLOOKUP($E11946,Mapping!$A$2:$C$502,2,0)</f>
        <v>Facebook VO BAU</v>
      </c>
      <c r="K11946" s="24" t="str">
        <f>VLOOKUP(G11946,Mapping!$E$2:$F$246,2,0)</f>
        <v>S3</v>
      </c>
    </row>
    <row r="11947" spans="5:11" x14ac:dyDescent="0.25">
      <c r="E11947" s="5" t="s">
        <v>246</v>
      </c>
      <c r="F11947" s="5" t="s">
        <v>117</v>
      </c>
      <c r="G11947" s="2">
        <v>44458</v>
      </c>
      <c r="H11947" s="5">
        <v>6480.4132774426398</v>
      </c>
      <c r="I11947" s="24" t="str">
        <f>VLOOKUP($E11947,Mapping!$A$2:$C$502,3,0)</f>
        <v>S3</v>
      </c>
      <c r="J11947" s="24" t="str">
        <f>VLOOKUP($E11947,Mapping!$A$2:$C$502,2,0)</f>
        <v>Facebook VO BAU</v>
      </c>
      <c r="K11947" s="24" t="str">
        <f>VLOOKUP(G11947,Mapping!$E$2:$F$246,2,0)</f>
        <v>S3</v>
      </c>
    </row>
    <row r="11948" spans="5:11" x14ac:dyDescent="0.25">
      <c r="E11948" s="5" t="s">
        <v>214</v>
      </c>
      <c r="F11948" s="5" t="s">
        <v>117</v>
      </c>
      <c r="G11948" s="2">
        <v>44458</v>
      </c>
      <c r="H11948" s="5">
        <v>0</v>
      </c>
      <c r="I11948" s="24" t="str">
        <f>VLOOKUP($E11948,Mapping!$A$2:$C$502,3,0)</f>
        <v>Pre</v>
      </c>
      <c r="J11948" s="24" t="str">
        <f>VLOOKUP($E11948,Mapping!$A$2:$C$502,2,0)</f>
        <v>Facebook VO Dynamic</v>
      </c>
      <c r="K11948" s="24" t="str">
        <f>VLOOKUP(G11948,Mapping!$E$2:$F$246,2,0)</f>
        <v>S3</v>
      </c>
    </row>
    <row r="11949" spans="5:11" x14ac:dyDescent="0.25">
      <c r="E11949" s="5" t="s">
        <v>215</v>
      </c>
      <c r="F11949" s="5" t="s">
        <v>117</v>
      </c>
      <c r="G11949" s="2">
        <v>44458</v>
      </c>
      <c r="H11949" s="5">
        <v>0</v>
      </c>
      <c r="I11949" s="24" t="str">
        <f>VLOOKUP($E11949,Mapping!$A$2:$C$502,3,0)</f>
        <v>S1</v>
      </c>
      <c r="J11949" s="24" t="str">
        <f>VLOOKUP($E11949,Mapping!$A$2:$C$502,2,0)</f>
        <v>Facebook VO Dynamic</v>
      </c>
      <c r="K11949" s="24" t="str">
        <f>VLOOKUP(G11949,Mapping!$E$2:$F$246,2,0)</f>
        <v>S3</v>
      </c>
    </row>
    <row r="11950" spans="5:11" x14ac:dyDescent="0.25">
      <c r="E11950" s="5" t="s">
        <v>216</v>
      </c>
      <c r="F11950" s="5" t="s">
        <v>117</v>
      </c>
      <c r="G11950" s="2">
        <v>44458</v>
      </c>
      <c r="H11950" s="5">
        <v>0</v>
      </c>
      <c r="I11950" s="24" t="str">
        <f>VLOOKUP($E11950,Mapping!$A$2:$C$502,3,0)</f>
        <v>Pre</v>
      </c>
      <c r="J11950" s="24" t="str">
        <f>VLOOKUP($E11950,Mapping!$A$2:$C$502,2,0)</f>
        <v>Google Display</v>
      </c>
      <c r="K11950" s="24" t="str">
        <f>VLOOKUP(G11950,Mapping!$E$2:$F$246,2,0)</f>
        <v>S3</v>
      </c>
    </row>
    <row r="11951" spans="5:11" x14ac:dyDescent="0.25">
      <c r="E11951" s="5" t="s">
        <v>217</v>
      </c>
      <c r="F11951" s="5" t="s">
        <v>117</v>
      </c>
      <c r="G11951" s="2">
        <v>44458</v>
      </c>
      <c r="H11951" s="5">
        <v>2377.0002092269801</v>
      </c>
      <c r="I11951" s="24">
        <f>VLOOKUP($E11951,Mapping!$A$2:$C$502,3,0)</f>
        <v>0</v>
      </c>
      <c r="J11951" s="24" t="str">
        <f>VLOOKUP($E11951,Mapping!$A$2:$C$502,2,0)</f>
        <v>Google Display</v>
      </c>
      <c r="K11951" s="24" t="str">
        <f>VLOOKUP(G11951,Mapping!$E$2:$F$246,2,0)</f>
        <v>S3</v>
      </c>
    </row>
    <row r="11952" spans="5:11" x14ac:dyDescent="0.25">
      <c r="E11952" s="5" t="s">
        <v>229</v>
      </c>
      <c r="F11952" s="5" t="s">
        <v>117</v>
      </c>
      <c r="G11952" s="2">
        <v>44458</v>
      </c>
      <c r="H11952" s="5">
        <v>0</v>
      </c>
      <c r="I11952" s="24">
        <f>VLOOKUP($E11952,Mapping!$A$2:$C$502,3,0)</f>
        <v>0</v>
      </c>
      <c r="J11952" s="24" t="str">
        <f>VLOOKUP($E11952,Mapping!$A$2:$C$502,2,0)</f>
        <v>Google Display</v>
      </c>
      <c r="K11952" s="24" t="str">
        <f>VLOOKUP(G11952,Mapping!$E$2:$F$246,2,0)</f>
        <v>S3</v>
      </c>
    </row>
    <row r="11953" spans="5:11" x14ac:dyDescent="0.25">
      <c r="E11953" s="5" t="s">
        <v>218</v>
      </c>
      <c r="F11953" s="5" t="s">
        <v>117</v>
      </c>
      <c r="G11953" s="2">
        <v>44458</v>
      </c>
      <c r="H11953" s="5">
        <v>0</v>
      </c>
      <c r="I11953" s="24">
        <f>VLOOKUP($E11953,Mapping!$A$2:$C$502,3,0)</f>
        <v>0</v>
      </c>
      <c r="J11953" s="24" t="str">
        <f>VLOOKUP($E11953,Mapping!$A$2:$C$502,2,0)</f>
        <v>Google Display</v>
      </c>
      <c r="K11953" s="24" t="str">
        <f>VLOOKUP(G11953,Mapping!$E$2:$F$246,2,0)</f>
        <v>S3</v>
      </c>
    </row>
    <row r="11954" spans="5:11" x14ac:dyDescent="0.25">
      <c r="E11954" s="5" t="s">
        <v>230</v>
      </c>
      <c r="F11954" s="5" t="s">
        <v>117</v>
      </c>
      <c r="G11954" s="2">
        <v>44458</v>
      </c>
      <c r="H11954" s="5">
        <v>0</v>
      </c>
      <c r="I11954" s="24" t="str">
        <f>VLOOKUP($E11954,Mapping!$A$2:$C$502,3,0)</f>
        <v>S1</v>
      </c>
      <c r="J11954" s="24" t="str">
        <f>VLOOKUP($E11954,Mapping!$A$2:$C$502,2,0)</f>
        <v>Google Display</v>
      </c>
      <c r="K11954" s="24" t="str">
        <f>VLOOKUP(G11954,Mapping!$E$2:$F$246,2,0)</f>
        <v>S3</v>
      </c>
    </row>
    <row r="11955" spans="5:11" x14ac:dyDescent="0.25">
      <c r="E11955" s="5" t="s">
        <v>219</v>
      </c>
      <c r="F11955" s="5" t="s">
        <v>117</v>
      </c>
      <c r="G11955" s="2">
        <v>44458</v>
      </c>
      <c r="H11955" s="5">
        <v>0</v>
      </c>
      <c r="I11955" s="24" t="str">
        <f>VLOOKUP($E11955,Mapping!$A$2:$C$502,3,0)</f>
        <v>Pre</v>
      </c>
      <c r="J11955" s="24" t="str">
        <f>VLOOKUP($E11955,Mapping!$A$2:$C$502,2,0)</f>
        <v>Google Youtube</v>
      </c>
      <c r="K11955" s="24" t="str">
        <f>VLOOKUP(G11955,Mapping!$E$2:$F$246,2,0)</f>
        <v>S3</v>
      </c>
    </row>
    <row r="11956" spans="5:11" x14ac:dyDescent="0.25">
      <c r="E11956" s="5" t="s">
        <v>220</v>
      </c>
      <c r="F11956" s="5" t="s">
        <v>117</v>
      </c>
      <c r="G11956" s="2">
        <v>44458</v>
      </c>
      <c r="H11956" s="5">
        <v>23863.7981556548</v>
      </c>
      <c r="I11956" s="24">
        <f>VLOOKUP($E11956,Mapping!$A$2:$C$502,3,0)</f>
        <v>0</v>
      </c>
      <c r="J11956" s="24" t="str">
        <f>VLOOKUP($E11956,Mapping!$A$2:$C$502,2,0)</f>
        <v>Google Youtube</v>
      </c>
      <c r="K11956" s="24" t="str">
        <f>VLOOKUP(G11956,Mapping!$E$2:$F$246,2,0)</f>
        <v>S3</v>
      </c>
    </row>
    <row r="11957" spans="5:11" x14ac:dyDescent="0.25">
      <c r="E11957" s="5" t="s">
        <v>231</v>
      </c>
      <c r="F11957" s="5" t="s">
        <v>117</v>
      </c>
      <c r="G11957" s="2">
        <v>44458</v>
      </c>
      <c r="H11957" s="5">
        <v>0</v>
      </c>
      <c r="I11957" s="24">
        <f>VLOOKUP($E11957,Mapping!$A$2:$C$502,3,0)</f>
        <v>0</v>
      </c>
      <c r="J11957" s="24" t="str">
        <f>VLOOKUP($E11957,Mapping!$A$2:$C$502,2,0)</f>
        <v>Google Youtube</v>
      </c>
      <c r="K11957" s="24" t="str">
        <f>VLOOKUP(G11957,Mapping!$E$2:$F$246,2,0)</f>
        <v>S3</v>
      </c>
    </row>
    <row r="11958" spans="5:11" x14ac:dyDescent="0.25">
      <c r="E11958" s="5" t="s">
        <v>221</v>
      </c>
      <c r="F11958" s="5" t="s">
        <v>117</v>
      </c>
      <c r="G11958" s="2">
        <v>44458</v>
      </c>
      <c r="H11958" s="5">
        <v>0</v>
      </c>
      <c r="I11958" s="24">
        <f>VLOOKUP($E11958,Mapping!$A$2:$C$502,3,0)</f>
        <v>0</v>
      </c>
      <c r="J11958" s="24" t="str">
        <f>VLOOKUP($E11958,Mapping!$A$2:$C$502,2,0)</f>
        <v>Google Youtube</v>
      </c>
      <c r="K11958" s="24" t="str">
        <f>VLOOKUP(G11958,Mapping!$E$2:$F$246,2,0)</f>
        <v>S3</v>
      </c>
    </row>
    <row r="11959" spans="5:11" x14ac:dyDescent="0.25">
      <c r="E11959" s="5" t="s">
        <v>232</v>
      </c>
      <c r="F11959" s="5" t="s">
        <v>117</v>
      </c>
      <c r="G11959" s="2">
        <v>44458</v>
      </c>
      <c r="H11959" s="5">
        <v>0</v>
      </c>
      <c r="I11959" s="24" t="str">
        <f>VLOOKUP($E11959,Mapping!$A$2:$C$502,3,0)</f>
        <v>S1</v>
      </c>
      <c r="J11959" s="24" t="str">
        <f>VLOOKUP($E11959,Mapping!$A$2:$C$502,2,0)</f>
        <v>Google Youtube</v>
      </c>
      <c r="K11959" s="24" t="str">
        <f>VLOOKUP(G11959,Mapping!$E$2:$F$246,2,0)</f>
        <v>S3</v>
      </c>
    </row>
    <row r="11960" spans="5:11" x14ac:dyDescent="0.25">
      <c r="E11960" s="5" t="s">
        <v>73</v>
      </c>
      <c r="F11960" s="5" t="s">
        <v>117</v>
      </c>
      <c r="G11960" s="2">
        <v>44458</v>
      </c>
      <c r="H11960" s="5">
        <v>282876.95580592903</v>
      </c>
      <c r="I11960" s="24">
        <f>VLOOKUP($E11960,Mapping!$A$2:$C$502,3,0)</f>
        <v>0</v>
      </c>
      <c r="J11960" s="24">
        <f>VLOOKUP($E11960,Mapping!$A$2:$C$502,2,0)</f>
        <v>0</v>
      </c>
      <c r="K11960" s="24" t="str">
        <f>VLOOKUP(G11960,Mapping!$E$2:$F$246,2,0)</f>
        <v>S3</v>
      </c>
    </row>
    <row r="11961" spans="5:11" x14ac:dyDescent="0.25">
      <c r="E11961" s="5" t="s">
        <v>149</v>
      </c>
      <c r="F11961" s="5" t="s">
        <v>117</v>
      </c>
      <c r="G11961" s="2">
        <v>44458</v>
      </c>
      <c r="H11961" s="5">
        <v>0</v>
      </c>
      <c r="I11961" s="24">
        <f>VLOOKUP($E11961,Mapping!$A$2:$C$502,3,0)</f>
        <v>0</v>
      </c>
      <c r="J11961" s="24" t="str">
        <f>VLOOKUP($E11961,Mapping!$A$2:$C$502,2,0)</f>
        <v>Event After Effect</v>
      </c>
      <c r="K11961" s="24" t="str">
        <f>VLOOKUP(G11961,Mapping!$E$2:$F$246,2,0)</f>
        <v>S3</v>
      </c>
    </row>
    <row r="11962" spans="5:11" x14ac:dyDescent="0.25">
      <c r="E11962" s="5" t="s">
        <v>150</v>
      </c>
      <c r="F11962" s="5" t="s">
        <v>117</v>
      </c>
      <c r="G11962" s="2">
        <v>44458</v>
      </c>
      <c r="H11962" s="5">
        <v>0</v>
      </c>
      <c r="I11962" s="24">
        <f>VLOOKUP($E11962,Mapping!$A$2:$C$502,3,0)</f>
        <v>0</v>
      </c>
      <c r="J11962" s="24" t="str">
        <f>VLOOKUP($E11962,Mapping!$A$2:$C$502,2,0)</f>
        <v>Internal Event</v>
      </c>
      <c r="K11962" s="24" t="str">
        <f>VLOOKUP(G11962,Mapping!$E$2:$F$246,2,0)</f>
        <v>S3</v>
      </c>
    </row>
    <row r="11963" spans="5:11" x14ac:dyDescent="0.25">
      <c r="E11963" s="5" t="s">
        <v>151</v>
      </c>
      <c r="F11963" s="5" t="s">
        <v>117</v>
      </c>
      <c r="G11963" s="2">
        <v>44458</v>
      </c>
      <c r="H11963" s="5">
        <v>0</v>
      </c>
      <c r="I11963" s="24">
        <f>VLOOKUP($E11963,Mapping!$A$2:$C$502,3,0)</f>
        <v>0</v>
      </c>
      <c r="J11963" s="24" t="str">
        <f>VLOOKUP($E11963,Mapping!$A$2:$C$502,2,0)</f>
        <v>Internal Event</v>
      </c>
      <c r="K11963" s="24" t="str">
        <f>VLOOKUP(G11963,Mapping!$E$2:$F$246,2,0)</f>
        <v>S3</v>
      </c>
    </row>
    <row r="11964" spans="5:11" x14ac:dyDescent="0.25">
      <c r="E11964" s="5" t="s">
        <v>152</v>
      </c>
      <c r="F11964" s="5" t="s">
        <v>117</v>
      </c>
      <c r="G11964" s="2">
        <v>44458</v>
      </c>
      <c r="H11964" s="5">
        <v>0</v>
      </c>
      <c r="I11964" s="24">
        <f>VLOOKUP($E11964,Mapping!$A$2:$C$502,3,0)</f>
        <v>0</v>
      </c>
      <c r="J11964" s="24" t="str">
        <f>VLOOKUP($E11964,Mapping!$A$2:$C$502,2,0)</f>
        <v>Internal Event</v>
      </c>
      <c r="K11964" s="24" t="str">
        <f>VLOOKUP(G11964,Mapping!$E$2:$F$246,2,0)</f>
        <v>S3</v>
      </c>
    </row>
    <row r="11965" spans="5:11" x14ac:dyDescent="0.25">
      <c r="E11965" s="5" t="s">
        <v>153</v>
      </c>
      <c r="F11965" s="5" t="s">
        <v>117</v>
      </c>
      <c r="G11965" s="2">
        <v>44458</v>
      </c>
      <c r="H11965" s="5">
        <v>0</v>
      </c>
      <c r="I11965" s="24">
        <f>VLOOKUP($E11965,Mapping!$A$2:$C$502,3,0)</f>
        <v>0</v>
      </c>
      <c r="J11965" s="24" t="str">
        <f>VLOOKUP($E11965,Mapping!$A$2:$C$502,2,0)</f>
        <v>Monday Effect</v>
      </c>
      <c r="K11965" s="24" t="str">
        <f>VLOOKUP(G11965,Mapping!$E$2:$F$246,2,0)</f>
        <v>S3</v>
      </c>
    </row>
    <row r="11966" spans="5:11" x14ac:dyDescent="0.25">
      <c r="E11966" s="5" t="s">
        <v>154</v>
      </c>
      <c r="F11966" s="5" t="s">
        <v>117</v>
      </c>
      <c r="G11966" s="2">
        <v>44458</v>
      </c>
      <c r="H11966" s="5">
        <v>0</v>
      </c>
      <c r="I11966" s="24">
        <f>VLOOKUP($E11966,Mapping!$A$2:$C$502,3,0)</f>
        <v>0</v>
      </c>
      <c r="J11966" s="24" t="str">
        <f>VLOOKUP($E11966,Mapping!$A$2:$C$502,2,0)</f>
        <v>New Content</v>
      </c>
      <c r="K11966" s="24" t="str">
        <f>VLOOKUP(G11966,Mapping!$E$2:$F$246,2,0)</f>
        <v>S3</v>
      </c>
    </row>
    <row r="11967" spans="5:11" x14ac:dyDescent="0.25">
      <c r="E11967" s="5" t="s">
        <v>155</v>
      </c>
      <c r="F11967" s="5" t="s">
        <v>117</v>
      </c>
      <c r="G11967" s="2">
        <v>44458</v>
      </c>
      <c r="H11967" s="5">
        <v>0</v>
      </c>
      <c r="I11967" s="24">
        <f>VLOOKUP($E11967,Mapping!$A$2:$C$502,3,0)</f>
        <v>0</v>
      </c>
      <c r="J11967" s="24" t="str">
        <f>VLOOKUP($E11967,Mapping!$A$2:$C$502,2,0)</f>
        <v>Internal Event</v>
      </c>
      <c r="K11967" s="24" t="str">
        <f>VLOOKUP(G11967,Mapping!$E$2:$F$246,2,0)</f>
        <v>S3</v>
      </c>
    </row>
    <row r="11968" spans="5:11" x14ac:dyDescent="0.25">
      <c r="E11968" s="5" t="s">
        <v>156</v>
      </c>
      <c r="F11968" s="5" t="s">
        <v>117</v>
      </c>
      <c r="G11968" s="2">
        <v>44458</v>
      </c>
      <c r="H11968" s="5">
        <v>0</v>
      </c>
      <c r="I11968" s="24">
        <f>VLOOKUP($E11968,Mapping!$A$2:$C$502,3,0)</f>
        <v>0</v>
      </c>
      <c r="J11968" s="24" t="str">
        <f>VLOOKUP($E11968,Mapping!$A$2:$C$502,2,0)</f>
        <v>Internal Event</v>
      </c>
      <c r="K11968" s="24" t="str">
        <f>VLOOKUP(G11968,Mapping!$E$2:$F$246,2,0)</f>
        <v>S3</v>
      </c>
    </row>
    <row r="11969" spans="5:11" x14ac:dyDescent="0.25">
      <c r="E11969" s="5" t="s">
        <v>233</v>
      </c>
      <c r="F11969" s="5" t="s">
        <v>117</v>
      </c>
      <c r="G11969" s="2">
        <v>44458</v>
      </c>
      <c r="H11969" s="5">
        <v>0</v>
      </c>
      <c r="I11969" s="24" t="str">
        <f>VLOOKUP($E11969,Mapping!$A$2:$C$502,3,0)</f>
        <v>S2</v>
      </c>
      <c r="J11969" s="24" t="str">
        <f>VLOOKUP($E11969,Mapping!$A$2:$C$502,2,0)</f>
        <v>Reddit</v>
      </c>
      <c r="K11969" s="24" t="str">
        <f>VLOOKUP(G11969,Mapping!$E$2:$F$246,2,0)</f>
        <v>S3</v>
      </c>
    </row>
    <row r="11970" spans="5:11" x14ac:dyDescent="0.25">
      <c r="E11970" s="5" t="s">
        <v>158</v>
      </c>
      <c r="F11970" s="5" t="s">
        <v>117</v>
      </c>
      <c r="G11970" s="2">
        <v>44458</v>
      </c>
      <c r="H11970" s="5">
        <v>0</v>
      </c>
      <c r="I11970" s="24">
        <f>VLOOKUP($E11970,Mapping!$A$2:$C$502,3,0)</f>
        <v>0</v>
      </c>
      <c r="J11970" s="24" t="str">
        <f>VLOOKUP($E11970,Mapping!$A$2:$C$502,2,0)</f>
        <v>Internal Event</v>
      </c>
      <c r="K11970" s="24" t="str">
        <f>VLOOKUP(G11970,Mapping!$E$2:$F$246,2,0)</f>
        <v>S3</v>
      </c>
    </row>
    <row r="11971" spans="5:11" x14ac:dyDescent="0.25">
      <c r="E11971" s="5" t="s">
        <v>159</v>
      </c>
      <c r="F11971" s="5" t="s">
        <v>117</v>
      </c>
      <c r="G11971" s="2">
        <v>44458</v>
      </c>
      <c r="H11971" s="5">
        <v>0</v>
      </c>
      <c r="I11971" s="24">
        <f>VLOOKUP($E11971,Mapping!$A$2:$C$502,3,0)</f>
        <v>0</v>
      </c>
      <c r="J11971" s="24" t="str">
        <f>VLOOKUP($E11971,Mapping!$A$2:$C$502,2,0)</f>
        <v>Event After Effect</v>
      </c>
      <c r="K11971" s="24" t="str">
        <f>VLOOKUP(G11971,Mapping!$E$2:$F$246,2,0)</f>
        <v>S3</v>
      </c>
    </row>
    <row r="11972" spans="5:11" x14ac:dyDescent="0.25">
      <c r="E11972" s="5" t="s">
        <v>160</v>
      </c>
      <c r="F11972" s="5" t="s">
        <v>117</v>
      </c>
      <c r="G11972" s="2">
        <v>44458</v>
      </c>
      <c r="H11972" s="5">
        <v>0</v>
      </c>
      <c r="I11972" s="24">
        <f>VLOOKUP($E11972,Mapping!$A$2:$C$502,3,0)</f>
        <v>0</v>
      </c>
      <c r="J11972" s="24" t="str">
        <f>VLOOKUP($E11972,Mapping!$A$2:$C$502,2,0)</f>
        <v>Event After Effect</v>
      </c>
      <c r="K11972" s="24" t="str">
        <f>VLOOKUP(G11972,Mapping!$E$2:$F$246,2,0)</f>
        <v>S3</v>
      </c>
    </row>
    <row r="11973" spans="5:11" x14ac:dyDescent="0.25">
      <c r="E11973" s="5" t="s">
        <v>161</v>
      </c>
      <c r="F11973" s="5" t="s">
        <v>117</v>
      </c>
      <c r="G11973" s="2">
        <v>44458</v>
      </c>
      <c r="H11973" s="5">
        <v>55538.062280573999</v>
      </c>
      <c r="I11973" s="24">
        <f>VLOOKUP($E11973,Mapping!$A$2:$C$502,3,0)</f>
        <v>0</v>
      </c>
      <c r="J11973" s="24" t="str">
        <f>VLOOKUP($E11973,Mapping!$A$2:$C$502,2,0)</f>
        <v>Internal Event</v>
      </c>
      <c r="K11973" s="24" t="str">
        <f>VLOOKUP(G11973,Mapping!$E$2:$F$246,2,0)</f>
        <v>S3</v>
      </c>
    </row>
    <row r="11974" spans="5:11" x14ac:dyDescent="0.25">
      <c r="E11974" s="5" t="s">
        <v>162</v>
      </c>
      <c r="F11974" s="5" t="s">
        <v>117</v>
      </c>
      <c r="G11974" s="2">
        <v>44458</v>
      </c>
      <c r="H11974" s="5">
        <v>0</v>
      </c>
      <c r="I11974" s="24">
        <f>VLOOKUP($E11974,Mapping!$A$2:$C$502,3,0)</f>
        <v>0</v>
      </c>
      <c r="J11974" s="24" t="str">
        <f>VLOOKUP($E11974,Mapping!$A$2:$C$502,2,0)</f>
        <v>Tuesday Effect</v>
      </c>
      <c r="K11974" s="24" t="str">
        <f>VLOOKUP(G11974,Mapping!$E$2:$F$246,2,0)</f>
        <v>S3</v>
      </c>
    </row>
    <row r="11975" spans="5:11" x14ac:dyDescent="0.25">
      <c r="E11975" s="5" t="s">
        <v>222</v>
      </c>
      <c r="F11975" s="5" t="s">
        <v>117</v>
      </c>
      <c r="G11975" s="2">
        <v>44458</v>
      </c>
      <c r="H11975" s="5">
        <v>0</v>
      </c>
      <c r="I11975" s="24" t="str">
        <f>VLOOKUP($E11975,Mapping!$A$2:$C$502,3,0)</f>
        <v>Pre</v>
      </c>
      <c r="J11975" s="24" t="str">
        <f>VLOOKUP($E11975,Mapping!$A$2:$C$502,2,0)</f>
        <v>Unity</v>
      </c>
      <c r="K11975" s="24" t="str">
        <f>VLOOKUP(G11975,Mapping!$E$2:$F$246,2,0)</f>
        <v>S3</v>
      </c>
    </row>
    <row r="11976" spans="5:11" x14ac:dyDescent="0.25">
      <c r="E11976" s="5" t="s">
        <v>234</v>
      </c>
      <c r="F11976" s="5" t="s">
        <v>117</v>
      </c>
      <c r="G11976" s="2">
        <v>44458</v>
      </c>
      <c r="H11976" s="5">
        <v>0</v>
      </c>
      <c r="I11976" s="24" t="str">
        <f>VLOOKUP($E11976,Mapping!$A$2:$C$502,3,0)</f>
        <v>S1</v>
      </c>
      <c r="J11976" s="24" t="str">
        <f>VLOOKUP($E11976,Mapping!$A$2:$C$502,2,0)</f>
        <v>Unity</v>
      </c>
      <c r="K11976" s="24" t="str">
        <f>VLOOKUP(G11976,Mapping!$E$2:$F$246,2,0)</f>
        <v>S3</v>
      </c>
    </row>
    <row r="11977" spans="5:11" x14ac:dyDescent="0.25">
      <c r="E11977" s="5" t="s">
        <v>235</v>
      </c>
      <c r="F11977" s="5" t="s">
        <v>117</v>
      </c>
      <c r="G11977" s="2">
        <v>44458</v>
      </c>
      <c r="H11977" s="5">
        <v>16.484201254418899</v>
      </c>
      <c r="I11977" s="24" t="str">
        <f>VLOOKUP($E11977,Mapping!$A$2:$C$502,3,0)</f>
        <v>S2</v>
      </c>
      <c r="J11977" s="24" t="str">
        <f>VLOOKUP($E11977,Mapping!$A$2:$C$502,2,0)</f>
        <v>Unity</v>
      </c>
      <c r="K11977" s="24" t="str">
        <f>VLOOKUP(G11977,Mapping!$E$2:$F$246,2,0)</f>
        <v>S3</v>
      </c>
    </row>
    <row r="11978" spans="5:11" x14ac:dyDescent="0.25">
      <c r="E11978" s="5" t="s">
        <v>247</v>
      </c>
      <c r="F11978" s="5" t="s">
        <v>117</v>
      </c>
      <c r="G11978" s="2">
        <v>44458</v>
      </c>
      <c r="H11978" s="5">
        <v>561.28166784422501</v>
      </c>
      <c r="I11978" s="24" t="str">
        <f>VLOOKUP($E11978,Mapping!$A$2:$C$502,3,0)</f>
        <v>S3</v>
      </c>
      <c r="J11978" s="24" t="str">
        <f>VLOOKUP($E11978,Mapping!$A$2:$C$502,2,0)</f>
        <v>Unity</v>
      </c>
      <c r="K11978" s="24" t="str">
        <f>VLOOKUP(G11978,Mapping!$E$2:$F$246,2,0)</f>
        <v>S3</v>
      </c>
    </row>
    <row r="11979" spans="5:11" x14ac:dyDescent="0.25">
      <c r="E11979" s="5" t="s">
        <v>200</v>
      </c>
      <c r="F11979" s="5" t="s">
        <v>117</v>
      </c>
      <c r="G11979" s="2">
        <v>44459</v>
      </c>
      <c r="H11979" s="5">
        <v>3.6089588306426301</v>
      </c>
      <c r="I11979" s="24">
        <f>VLOOKUP($E11979,Mapping!$A$2:$C$502,3,0)</f>
        <v>0</v>
      </c>
      <c r="J11979" s="24" t="str">
        <f>VLOOKUP($E11979,Mapping!$A$2:$C$502,2,0)</f>
        <v>Apple Search</v>
      </c>
      <c r="K11979" s="24" t="str">
        <f>VLOOKUP(G11979,Mapping!$E$2:$F$246,2,0)</f>
        <v>S3</v>
      </c>
    </row>
    <row r="11980" spans="5:11" x14ac:dyDescent="0.25">
      <c r="E11980" s="5" t="s">
        <v>227</v>
      </c>
      <c r="F11980" s="5" t="s">
        <v>117</v>
      </c>
      <c r="G11980" s="2">
        <v>44459</v>
      </c>
      <c r="H11980" s="5">
        <v>2365.039746593</v>
      </c>
      <c r="I11980" s="24">
        <f>VLOOKUP($E11980,Mapping!$A$2:$C$502,3,0)</f>
        <v>0</v>
      </c>
      <c r="J11980" s="24" t="str">
        <f>VLOOKUP($E11980,Mapping!$A$2:$C$502,2,0)</f>
        <v>Applovin Rewarded</v>
      </c>
      <c r="K11980" s="24" t="str">
        <f>VLOOKUP(G11980,Mapping!$E$2:$F$246,2,0)</f>
        <v>S3</v>
      </c>
    </row>
    <row r="11981" spans="5:11" x14ac:dyDescent="0.25">
      <c r="E11981" s="5" t="s">
        <v>201</v>
      </c>
      <c r="F11981" s="5" t="s">
        <v>117</v>
      </c>
      <c r="G11981" s="2">
        <v>44459</v>
      </c>
      <c r="H11981" s="5">
        <v>419.51709642263597</v>
      </c>
      <c r="I11981" s="24">
        <f>VLOOKUP($E11981,Mapping!$A$2:$C$502,3,0)</f>
        <v>0</v>
      </c>
      <c r="J11981" s="24" t="str">
        <f>VLOOKUP($E11981,Mapping!$A$2:$C$502,2,0)</f>
        <v>Applovin Video</v>
      </c>
      <c r="K11981" s="24" t="str">
        <f>VLOOKUP(G11981,Mapping!$E$2:$F$246,2,0)</f>
        <v>S3</v>
      </c>
    </row>
    <row r="11982" spans="5:11" x14ac:dyDescent="0.25">
      <c r="E11982" s="5" t="s">
        <v>143</v>
      </c>
      <c r="F11982" s="5" t="s">
        <v>117</v>
      </c>
      <c r="G11982" s="2">
        <v>44459</v>
      </c>
      <c r="H11982" s="5">
        <v>0</v>
      </c>
      <c r="I11982" s="24">
        <f>VLOOKUP($E11982,Mapping!$A$2:$C$502,3,0)</f>
        <v>0</v>
      </c>
      <c r="J11982" s="24" t="str">
        <f>VLOOKUP($E11982,Mapping!$A$2:$C$502,2,0)</f>
        <v>Bug Fix</v>
      </c>
      <c r="K11982" s="24" t="str">
        <f>VLOOKUP(G11982,Mapping!$E$2:$F$246,2,0)</f>
        <v>S3</v>
      </c>
    </row>
    <row r="11983" spans="5:11" x14ac:dyDescent="0.25">
      <c r="E11983" s="5" t="s">
        <v>144</v>
      </c>
      <c r="F11983" s="5" t="s">
        <v>117</v>
      </c>
      <c r="G11983" s="2">
        <v>44459</v>
      </c>
      <c r="H11983" s="5">
        <v>0</v>
      </c>
      <c r="I11983" s="24">
        <f>VLOOKUP($E11983,Mapping!$A$2:$C$502,3,0)</f>
        <v>0</v>
      </c>
      <c r="J11983" s="24" t="str">
        <f>VLOOKUP($E11983,Mapping!$A$2:$C$502,2,0)</f>
        <v>Bug Fix</v>
      </c>
      <c r="K11983" s="24" t="str">
        <f>VLOOKUP(G11983,Mapping!$E$2:$F$246,2,0)</f>
        <v>S3</v>
      </c>
    </row>
    <row r="11984" spans="5:11" x14ac:dyDescent="0.25">
      <c r="E11984" s="5" t="s">
        <v>226</v>
      </c>
      <c r="F11984" s="5" t="s">
        <v>117</v>
      </c>
      <c r="G11984" s="2">
        <v>44459</v>
      </c>
      <c r="H11984" s="5">
        <v>0</v>
      </c>
      <c r="I11984" s="24">
        <f>VLOOKUP($E11984,Mapping!$A$2:$C$502,3,0)</f>
        <v>0</v>
      </c>
      <c r="J11984" s="24" t="str">
        <f>VLOOKUP($E11984,Mapping!$A$2:$C$502,2,0)</f>
        <v>Bug Fix</v>
      </c>
      <c r="K11984" s="24" t="str">
        <f>VLOOKUP(G11984,Mapping!$E$2:$F$246,2,0)</f>
        <v>S3</v>
      </c>
    </row>
    <row r="11985" spans="5:11" x14ac:dyDescent="0.25">
      <c r="E11985" s="5" t="s">
        <v>146</v>
      </c>
      <c r="F11985" s="5" t="s">
        <v>117</v>
      </c>
      <c r="G11985" s="2">
        <v>44459</v>
      </c>
      <c r="H11985" s="5">
        <v>0</v>
      </c>
      <c r="I11985" s="24">
        <f>VLOOKUP($E11985,Mapping!$A$2:$C$502,3,0)</f>
        <v>0</v>
      </c>
      <c r="J11985" s="24" t="str">
        <f>VLOOKUP($E11985,Mapping!$A$2:$C$502,2,0)</f>
        <v>Event After Effect</v>
      </c>
      <c r="K11985" s="24" t="str">
        <f>VLOOKUP(G11985,Mapping!$E$2:$F$246,2,0)</f>
        <v>S3</v>
      </c>
    </row>
    <row r="11986" spans="5:11" x14ac:dyDescent="0.25">
      <c r="E11986" s="5" t="s">
        <v>228</v>
      </c>
      <c r="F11986" s="5" t="s">
        <v>117</v>
      </c>
      <c r="G11986" s="2">
        <v>44459</v>
      </c>
      <c r="H11986" s="5">
        <v>1.45770283853382E-8</v>
      </c>
      <c r="I11986" s="24">
        <f>VLOOKUP($E11986,Mapping!$A$2:$C$502,3,0)</f>
        <v>0</v>
      </c>
      <c r="J11986" s="24" t="str">
        <f>VLOOKUP($E11986,Mapping!$A$2:$C$502,2,0)</f>
        <v>Bytedance Global</v>
      </c>
      <c r="K11986" s="24" t="str">
        <f>VLOOKUP(G11986,Mapping!$E$2:$F$246,2,0)</f>
        <v>S3</v>
      </c>
    </row>
    <row r="11987" spans="5:11" x14ac:dyDescent="0.25">
      <c r="E11987" s="5" t="s">
        <v>180</v>
      </c>
      <c r="F11987" s="5" t="s">
        <v>117</v>
      </c>
      <c r="G11987" s="2">
        <v>44459</v>
      </c>
      <c r="H11987" s="5">
        <v>-7654.9183408849703</v>
      </c>
      <c r="I11987" s="24">
        <f>VLOOKUP($E11987,Mapping!$A$2:$C$502,3,0)</f>
        <v>0</v>
      </c>
      <c r="J11987" s="24" t="str">
        <f>VLOOKUP($E11987,Mapping!$A$2:$C$502,2,0)</f>
        <v>Lords Mobile</v>
      </c>
      <c r="K11987" s="24" t="str">
        <f>VLOOKUP(G11987,Mapping!$E$2:$F$246,2,0)</f>
        <v>S3</v>
      </c>
    </row>
    <row r="11988" spans="5:11" x14ac:dyDescent="0.25">
      <c r="E11988" s="5" t="s">
        <v>181</v>
      </c>
      <c r="F11988" s="5" t="s">
        <v>117</v>
      </c>
      <c r="G11988" s="2">
        <v>44459</v>
      </c>
      <c r="H11988" s="5">
        <v>-2814.5684239206098</v>
      </c>
      <c r="I11988" s="24">
        <f>VLOOKUP($E11988,Mapping!$A$2:$C$502,3,0)</f>
        <v>0</v>
      </c>
      <c r="J11988" s="24" t="str">
        <f>VLOOKUP($E11988,Mapping!$A$2:$C$502,2,0)</f>
        <v>Rise of Kingdom</v>
      </c>
      <c r="K11988" s="24" t="str">
        <f>VLOOKUP(G11988,Mapping!$E$2:$F$246,2,0)</f>
        <v>S3</v>
      </c>
    </row>
    <row r="11989" spans="5:11" x14ac:dyDescent="0.25">
      <c r="E11989" s="5" t="s">
        <v>182</v>
      </c>
      <c r="F11989" s="5" t="s">
        <v>117</v>
      </c>
      <c r="G11989" s="2">
        <v>44459</v>
      </c>
      <c r="H11989" s="5">
        <v>-4195.0789888709996</v>
      </c>
      <c r="I11989" s="24">
        <f>VLOOKUP($E11989,Mapping!$A$2:$C$502,3,0)</f>
        <v>0</v>
      </c>
      <c r="J11989" s="24" t="str">
        <f>VLOOKUP($E11989,Mapping!$A$2:$C$502,2,0)</f>
        <v>West Game</v>
      </c>
      <c r="K11989" s="24" t="str">
        <f>VLOOKUP(G11989,Mapping!$E$2:$F$246,2,0)</f>
        <v>S3</v>
      </c>
    </row>
    <row r="11990" spans="5:11" x14ac:dyDescent="0.25">
      <c r="E11990" s="5" t="s">
        <v>148</v>
      </c>
      <c r="F11990" s="5" t="s">
        <v>117</v>
      </c>
      <c r="G11990" s="2">
        <v>44459</v>
      </c>
      <c r="H11990" s="5">
        <v>0</v>
      </c>
      <c r="I11990" s="24">
        <f>VLOOKUP($E11990,Mapping!$A$2:$C$502,3,0)</f>
        <v>0</v>
      </c>
      <c r="J11990" s="24" t="str">
        <f>VLOOKUP($E11990,Mapping!$A$2:$C$502,2,0)</f>
        <v>Event After Effect</v>
      </c>
      <c r="K11990" s="24" t="str">
        <f>VLOOKUP(G11990,Mapping!$E$2:$F$246,2,0)</f>
        <v>S3</v>
      </c>
    </row>
    <row r="11991" spans="5:11" x14ac:dyDescent="0.25">
      <c r="E11991" s="5" t="s">
        <v>202</v>
      </c>
      <c r="F11991" s="5" t="s">
        <v>117</v>
      </c>
      <c r="G11991" s="2">
        <v>44459</v>
      </c>
      <c r="H11991" s="5">
        <v>0</v>
      </c>
      <c r="I11991" s="24" t="str">
        <f>VLOOKUP($E11991,Mapping!$A$2:$C$502,3,0)</f>
        <v>S1</v>
      </c>
      <c r="J11991" s="24" t="str">
        <f>VLOOKUP($E11991,Mapping!$A$2:$C$502,2,0)</f>
        <v>Facebook AEO AAA</v>
      </c>
      <c r="K11991" s="24" t="str">
        <f>VLOOKUP(G11991,Mapping!$E$2:$F$246,2,0)</f>
        <v>S3</v>
      </c>
    </row>
    <row r="11992" spans="5:11" x14ac:dyDescent="0.25">
      <c r="E11992" s="5" t="s">
        <v>203</v>
      </c>
      <c r="F11992" s="5" t="s">
        <v>117</v>
      </c>
      <c r="G11992" s="2">
        <v>44459</v>
      </c>
      <c r="H11992" s="5">
        <v>0</v>
      </c>
      <c r="I11992" s="24" t="str">
        <f>VLOOKUP($E11992,Mapping!$A$2:$C$502,3,0)</f>
        <v>S2</v>
      </c>
      <c r="J11992" s="24" t="str">
        <f>VLOOKUP($E11992,Mapping!$A$2:$C$502,2,0)</f>
        <v>Facebook AEO AAA</v>
      </c>
      <c r="K11992" s="24" t="str">
        <f>VLOOKUP(G11992,Mapping!$E$2:$F$246,2,0)</f>
        <v>S3</v>
      </c>
    </row>
    <row r="11993" spans="5:11" x14ac:dyDescent="0.25">
      <c r="E11993" s="5" t="s">
        <v>243</v>
      </c>
      <c r="F11993" s="5" t="s">
        <v>117</v>
      </c>
      <c r="G11993" s="2">
        <v>44459</v>
      </c>
      <c r="H11993" s="5">
        <v>4282.5883117448102</v>
      </c>
      <c r="I11993" s="24" t="str">
        <f>VLOOKUP($E11993,Mapping!$A$2:$C$502,3,0)</f>
        <v>S3</v>
      </c>
      <c r="J11993" s="24" t="str">
        <f>VLOOKUP($E11993,Mapping!$A$2:$C$502,2,0)</f>
        <v>Facebook AEO AAA</v>
      </c>
      <c r="K11993" s="24" t="str">
        <f>VLOOKUP(G11993,Mapping!$E$2:$F$246,2,0)</f>
        <v>S3</v>
      </c>
    </row>
    <row r="11994" spans="5:11" x14ac:dyDescent="0.25">
      <c r="E11994" s="5" t="s">
        <v>204</v>
      </c>
      <c r="F11994" s="5" t="s">
        <v>117</v>
      </c>
      <c r="G11994" s="2">
        <v>44459</v>
      </c>
      <c r="H11994" s="5">
        <v>0</v>
      </c>
      <c r="I11994" s="24" t="str">
        <f>VLOOKUP($E11994,Mapping!$A$2:$C$502,3,0)</f>
        <v>Pre</v>
      </c>
      <c r="J11994" s="24" t="str">
        <f>VLOOKUP($E11994,Mapping!$A$2:$C$502,2,0)</f>
        <v>Facebook AEO AAA</v>
      </c>
      <c r="K11994" s="24" t="str">
        <f>VLOOKUP(G11994,Mapping!$E$2:$F$246,2,0)</f>
        <v>S3</v>
      </c>
    </row>
    <row r="11995" spans="5:11" x14ac:dyDescent="0.25">
      <c r="E11995" s="5" t="s">
        <v>205</v>
      </c>
      <c r="F11995" s="5" t="s">
        <v>117</v>
      </c>
      <c r="G11995" s="2">
        <v>44459</v>
      </c>
      <c r="H11995" s="5">
        <v>0</v>
      </c>
      <c r="I11995" s="24" t="str">
        <f>VLOOKUP($E11995,Mapping!$A$2:$C$502,3,0)</f>
        <v>S1</v>
      </c>
      <c r="J11995" s="24" t="str">
        <f>VLOOKUP($E11995,Mapping!$A$2:$C$502,2,0)</f>
        <v>Facebook AEO BAU</v>
      </c>
      <c r="K11995" s="24" t="str">
        <f>VLOOKUP(G11995,Mapping!$E$2:$F$246,2,0)</f>
        <v>S3</v>
      </c>
    </row>
    <row r="11996" spans="5:11" x14ac:dyDescent="0.25">
      <c r="E11996" s="5" t="s">
        <v>206</v>
      </c>
      <c r="F11996" s="5" t="s">
        <v>117</v>
      </c>
      <c r="G11996" s="2">
        <v>44459</v>
      </c>
      <c r="H11996" s="5">
        <v>0</v>
      </c>
      <c r="I11996" s="24" t="str">
        <f>VLOOKUP($E11996,Mapping!$A$2:$C$502,3,0)</f>
        <v>S2</v>
      </c>
      <c r="J11996" s="24" t="str">
        <f>VLOOKUP($E11996,Mapping!$A$2:$C$502,2,0)</f>
        <v>Facebook AEO BAU</v>
      </c>
      <c r="K11996" s="24" t="str">
        <f>VLOOKUP(G11996,Mapping!$E$2:$F$246,2,0)</f>
        <v>S3</v>
      </c>
    </row>
    <row r="11997" spans="5:11" x14ac:dyDescent="0.25">
      <c r="E11997" s="5" t="s">
        <v>244</v>
      </c>
      <c r="F11997" s="5" t="s">
        <v>117</v>
      </c>
      <c r="G11997" s="2">
        <v>44459</v>
      </c>
      <c r="H11997" s="5">
        <v>17790.939242639699</v>
      </c>
      <c r="I11997" s="24" t="str">
        <f>VLOOKUP($E11997,Mapping!$A$2:$C$502,3,0)</f>
        <v>S3</v>
      </c>
      <c r="J11997" s="24" t="str">
        <f>VLOOKUP($E11997,Mapping!$A$2:$C$502,2,0)</f>
        <v>Facebook AEO BAU</v>
      </c>
      <c r="K11997" s="24" t="str">
        <f>VLOOKUP(G11997,Mapping!$E$2:$F$246,2,0)</f>
        <v>S3</v>
      </c>
    </row>
    <row r="11998" spans="5:11" x14ac:dyDescent="0.25">
      <c r="E11998" s="5" t="s">
        <v>207</v>
      </c>
      <c r="F11998" s="5" t="s">
        <v>117</v>
      </c>
      <c r="G11998" s="2">
        <v>44459</v>
      </c>
      <c r="H11998" s="5">
        <v>0</v>
      </c>
      <c r="I11998" s="24" t="str">
        <f>VLOOKUP($E11998,Mapping!$A$2:$C$502,3,0)</f>
        <v>Pre</v>
      </c>
      <c r="J11998" s="24" t="str">
        <f>VLOOKUP($E11998,Mapping!$A$2:$C$502,2,0)</f>
        <v>Facebook AEO BAU</v>
      </c>
      <c r="K11998" s="24" t="str">
        <f>VLOOKUP(G11998,Mapping!$E$2:$F$246,2,0)</f>
        <v>S3</v>
      </c>
    </row>
    <row r="11999" spans="5:11" x14ac:dyDescent="0.25">
      <c r="E11999" s="5" t="s">
        <v>208</v>
      </c>
      <c r="F11999" s="5" t="s">
        <v>117</v>
      </c>
      <c r="G11999" s="2">
        <v>44459</v>
      </c>
      <c r="H11999" s="5">
        <v>0</v>
      </c>
      <c r="I11999" s="24" t="str">
        <f>VLOOKUP($E11999,Mapping!$A$2:$C$502,3,0)</f>
        <v>Pre</v>
      </c>
      <c r="J11999" s="24" t="str">
        <f>VLOOKUP($E11999,Mapping!$A$2:$C$502,2,0)</f>
        <v>Facebook VO AAA</v>
      </c>
      <c r="K11999" s="24" t="str">
        <f>VLOOKUP(G11999,Mapping!$E$2:$F$246,2,0)</f>
        <v>S3</v>
      </c>
    </row>
    <row r="12000" spans="5:11" x14ac:dyDescent="0.25">
      <c r="E12000" s="5" t="s">
        <v>209</v>
      </c>
      <c r="F12000" s="5" t="s">
        <v>117</v>
      </c>
      <c r="G12000" s="2">
        <v>44459</v>
      </c>
      <c r="H12000" s="5">
        <v>0</v>
      </c>
      <c r="I12000" s="24" t="str">
        <f>VLOOKUP($E12000,Mapping!$A$2:$C$502,3,0)</f>
        <v>S1</v>
      </c>
      <c r="J12000" s="24" t="str">
        <f>VLOOKUP($E12000,Mapping!$A$2:$C$502,2,0)</f>
        <v>Facebook VO AAA</v>
      </c>
      <c r="K12000" s="24" t="str">
        <f>VLOOKUP(G12000,Mapping!$E$2:$F$246,2,0)</f>
        <v>S3</v>
      </c>
    </row>
    <row r="12001" spans="5:11" x14ac:dyDescent="0.25">
      <c r="E12001" s="5" t="s">
        <v>210</v>
      </c>
      <c r="F12001" s="5" t="s">
        <v>117</v>
      </c>
      <c r="G12001" s="2">
        <v>44459</v>
      </c>
      <c r="H12001" s="5">
        <v>0</v>
      </c>
      <c r="I12001" s="24" t="str">
        <f>VLOOKUP($E12001,Mapping!$A$2:$C$502,3,0)</f>
        <v>S2</v>
      </c>
      <c r="J12001" s="24" t="str">
        <f>VLOOKUP($E12001,Mapping!$A$2:$C$502,2,0)</f>
        <v>Facebook VO AAA</v>
      </c>
      <c r="K12001" s="24" t="str">
        <f>VLOOKUP(G12001,Mapping!$E$2:$F$246,2,0)</f>
        <v>S3</v>
      </c>
    </row>
    <row r="12002" spans="5:11" x14ac:dyDescent="0.25">
      <c r="E12002" s="5" t="s">
        <v>245</v>
      </c>
      <c r="F12002" s="5" t="s">
        <v>117</v>
      </c>
      <c r="G12002" s="2">
        <v>44459</v>
      </c>
      <c r="H12002" s="5">
        <v>17569.087393047099</v>
      </c>
      <c r="I12002" s="24" t="str">
        <f>VLOOKUP($E12002,Mapping!$A$2:$C$502,3,0)</f>
        <v>S3</v>
      </c>
      <c r="J12002" s="24" t="str">
        <f>VLOOKUP($E12002,Mapping!$A$2:$C$502,2,0)</f>
        <v>Facebook VO AAA</v>
      </c>
      <c r="K12002" s="24" t="str">
        <f>VLOOKUP(G12002,Mapping!$E$2:$F$246,2,0)</f>
        <v>S3</v>
      </c>
    </row>
    <row r="12003" spans="5:11" x14ac:dyDescent="0.25">
      <c r="E12003" s="5" t="s">
        <v>211</v>
      </c>
      <c r="F12003" s="5" t="s">
        <v>117</v>
      </c>
      <c r="G12003" s="2">
        <v>44459</v>
      </c>
      <c r="H12003" s="5">
        <v>0</v>
      </c>
      <c r="I12003" s="24" t="str">
        <f>VLOOKUP($E12003,Mapping!$A$2:$C$502,3,0)</f>
        <v>Pre</v>
      </c>
      <c r="J12003" s="24" t="str">
        <f>VLOOKUP($E12003,Mapping!$A$2:$C$502,2,0)</f>
        <v>Facebook VO BAU</v>
      </c>
      <c r="K12003" s="24" t="str">
        <f>VLOOKUP(G12003,Mapping!$E$2:$F$246,2,0)</f>
        <v>S3</v>
      </c>
    </row>
    <row r="12004" spans="5:11" x14ac:dyDescent="0.25">
      <c r="E12004" s="5" t="s">
        <v>212</v>
      </c>
      <c r="F12004" s="5" t="s">
        <v>117</v>
      </c>
      <c r="G12004" s="2">
        <v>44459</v>
      </c>
      <c r="H12004" s="5">
        <v>0</v>
      </c>
      <c r="I12004" s="24" t="str">
        <f>VLOOKUP($E12004,Mapping!$A$2:$C$502,3,0)</f>
        <v>S1</v>
      </c>
      <c r="J12004" s="24" t="str">
        <f>VLOOKUP($E12004,Mapping!$A$2:$C$502,2,0)</f>
        <v>Facebook VO BAU</v>
      </c>
      <c r="K12004" s="24" t="str">
        <f>VLOOKUP(G12004,Mapping!$E$2:$F$246,2,0)</f>
        <v>S3</v>
      </c>
    </row>
    <row r="12005" spans="5:11" x14ac:dyDescent="0.25">
      <c r="E12005" s="5" t="s">
        <v>213</v>
      </c>
      <c r="F12005" s="5" t="s">
        <v>117</v>
      </c>
      <c r="G12005" s="2">
        <v>44459</v>
      </c>
      <c r="H12005" s="5">
        <v>1.82617074914777E-6</v>
      </c>
      <c r="I12005" s="24" t="str">
        <f>VLOOKUP($E12005,Mapping!$A$2:$C$502,3,0)</f>
        <v>S2</v>
      </c>
      <c r="J12005" s="24" t="str">
        <f>VLOOKUP($E12005,Mapping!$A$2:$C$502,2,0)</f>
        <v>Facebook VO BAU</v>
      </c>
      <c r="K12005" s="24" t="str">
        <f>VLOOKUP(G12005,Mapping!$E$2:$F$246,2,0)</f>
        <v>S3</v>
      </c>
    </row>
    <row r="12006" spans="5:11" x14ac:dyDescent="0.25">
      <c r="E12006" s="5" t="s">
        <v>246</v>
      </c>
      <c r="F12006" s="5" t="s">
        <v>117</v>
      </c>
      <c r="G12006" s="2">
        <v>44459</v>
      </c>
      <c r="H12006" s="5">
        <v>7463.8255934933204</v>
      </c>
      <c r="I12006" s="24" t="str">
        <f>VLOOKUP($E12006,Mapping!$A$2:$C$502,3,0)</f>
        <v>S3</v>
      </c>
      <c r="J12006" s="24" t="str">
        <f>VLOOKUP($E12006,Mapping!$A$2:$C$502,2,0)</f>
        <v>Facebook VO BAU</v>
      </c>
      <c r="K12006" s="24" t="str">
        <f>VLOOKUP(G12006,Mapping!$E$2:$F$246,2,0)</f>
        <v>S3</v>
      </c>
    </row>
    <row r="12007" spans="5:11" x14ac:dyDescent="0.25">
      <c r="E12007" s="5" t="s">
        <v>214</v>
      </c>
      <c r="F12007" s="5" t="s">
        <v>117</v>
      </c>
      <c r="G12007" s="2">
        <v>44459</v>
      </c>
      <c r="H12007" s="5">
        <v>0</v>
      </c>
      <c r="I12007" s="24" t="str">
        <f>VLOOKUP($E12007,Mapping!$A$2:$C$502,3,0)</f>
        <v>Pre</v>
      </c>
      <c r="J12007" s="24" t="str">
        <f>VLOOKUP($E12007,Mapping!$A$2:$C$502,2,0)</f>
        <v>Facebook VO Dynamic</v>
      </c>
      <c r="K12007" s="24" t="str">
        <f>VLOOKUP(G12007,Mapping!$E$2:$F$246,2,0)</f>
        <v>S3</v>
      </c>
    </row>
    <row r="12008" spans="5:11" x14ac:dyDescent="0.25">
      <c r="E12008" s="5" t="s">
        <v>215</v>
      </c>
      <c r="F12008" s="5" t="s">
        <v>117</v>
      </c>
      <c r="G12008" s="2">
        <v>44459</v>
      </c>
      <c r="H12008" s="5">
        <v>0</v>
      </c>
      <c r="I12008" s="24" t="str">
        <f>VLOOKUP($E12008,Mapping!$A$2:$C$502,3,0)</f>
        <v>S1</v>
      </c>
      <c r="J12008" s="24" t="str">
        <f>VLOOKUP($E12008,Mapping!$A$2:$C$502,2,0)</f>
        <v>Facebook VO Dynamic</v>
      </c>
      <c r="K12008" s="24" t="str">
        <f>VLOOKUP(G12008,Mapping!$E$2:$F$246,2,0)</f>
        <v>S3</v>
      </c>
    </row>
    <row r="12009" spans="5:11" x14ac:dyDescent="0.25">
      <c r="E12009" s="5" t="s">
        <v>216</v>
      </c>
      <c r="F12009" s="5" t="s">
        <v>117</v>
      </c>
      <c r="G12009" s="2">
        <v>44459</v>
      </c>
      <c r="H12009" s="5">
        <v>0</v>
      </c>
      <c r="I12009" s="24" t="str">
        <f>VLOOKUP($E12009,Mapping!$A$2:$C$502,3,0)</f>
        <v>Pre</v>
      </c>
      <c r="J12009" s="24" t="str">
        <f>VLOOKUP($E12009,Mapping!$A$2:$C$502,2,0)</f>
        <v>Google Display</v>
      </c>
      <c r="K12009" s="24" t="str">
        <f>VLOOKUP(G12009,Mapping!$E$2:$F$246,2,0)</f>
        <v>S3</v>
      </c>
    </row>
    <row r="12010" spans="5:11" x14ac:dyDescent="0.25">
      <c r="E12010" s="5" t="s">
        <v>217</v>
      </c>
      <c r="F12010" s="5" t="s">
        <v>117</v>
      </c>
      <c r="G12010" s="2">
        <v>44459</v>
      </c>
      <c r="H12010" s="5">
        <v>2719.5100137033201</v>
      </c>
      <c r="I12010" s="24">
        <f>VLOOKUP($E12010,Mapping!$A$2:$C$502,3,0)</f>
        <v>0</v>
      </c>
      <c r="J12010" s="24" t="str">
        <f>VLOOKUP($E12010,Mapping!$A$2:$C$502,2,0)</f>
        <v>Google Display</v>
      </c>
      <c r="K12010" s="24" t="str">
        <f>VLOOKUP(G12010,Mapping!$E$2:$F$246,2,0)</f>
        <v>S3</v>
      </c>
    </row>
    <row r="12011" spans="5:11" x14ac:dyDescent="0.25">
      <c r="E12011" s="5" t="s">
        <v>229</v>
      </c>
      <c r="F12011" s="5" t="s">
        <v>117</v>
      </c>
      <c r="G12011" s="2">
        <v>44459</v>
      </c>
      <c r="H12011" s="5">
        <v>0</v>
      </c>
      <c r="I12011" s="24">
        <f>VLOOKUP($E12011,Mapping!$A$2:$C$502,3,0)</f>
        <v>0</v>
      </c>
      <c r="J12011" s="24" t="str">
        <f>VLOOKUP($E12011,Mapping!$A$2:$C$502,2,0)</f>
        <v>Google Display</v>
      </c>
      <c r="K12011" s="24" t="str">
        <f>VLOOKUP(G12011,Mapping!$E$2:$F$246,2,0)</f>
        <v>S3</v>
      </c>
    </row>
    <row r="12012" spans="5:11" x14ac:dyDescent="0.25">
      <c r="E12012" s="5" t="s">
        <v>218</v>
      </c>
      <c r="F12012" s="5" t="s">
        <v>117</v>
      </c>
      <c r="G12012" s="2">
        <v>44459</v>
      </c>
      <c r="H12012" s="5">
        <v>0</v>
      </c>
      <c r="I12012" s="24">
        <f>VLOOKUP($E12012,Mapping!$A$2:$C$502,3,0)</f>
        <v>0</v>
      </c>
      <c r="J12012" s="24" t="str">
        <f>VLOOKUP($E12012,Mapping!$A$2:$C$502,2,0)</f>
        <v>Google Display</v>
      </c>
      <c r="K12012" s="24" t="str">
        <f>VLOOKUP(G12012,Mapping!$E$2:$F$246,2,0)</f>
        <v>S3</v>
      </c>
    </row>
    <row r="12013" spans="5:11" x14ac:dyDescent="0.25">
      <c r="E12013" s="5" t="s">
        <v>230</v>
      </c>
      <c r="F12013" s="5" t="s">
        <v>117</v>
      </c>
      <c r="G12013" s="2">
        <v>44459</v>
      </c>
      <c r="H12013" s="5">
        <v>0</v>
      </c>
      <c r="I12013" s="24" t="str">
        <f>VLOOKUP($E12013,Mapping!$A$2:$C$502,3,0)</f>
        <v>S1</v>
      </c>
      <c r="J12013" s="24" t="str">
        <f>VLOOKUP($E12013,Mapping!$A$2:$C$502,2,0)</f>
        <v>Google Display</v>
      </c>
      <c r="K12013" s="24" t="str">
        <f>VLOOKUP(G12013,Mapping!$E$2:$F$246,2,0)</f>
        <v>S3</v>
      </c>
    </row>
    <row r="12014" spans="5:11" x14ac:dyDescent="0.25">
      <c r="E12014" s="5" t="s">
        <v>219</v>
      </c>
      <c r="F12014" s="5" t="s">
        <v>117</v>
      </c>
      <c r="G12014" s="2">
        <v>44459</v>
      </c>
      <c r="H12014" s="5">
        <v>0</v>
      </c>
      <c r="I12014" s="24" t="str">
        <f>VLOOKUP($E12014,Mapping!$A$2:$C$502,3,0)</f>
        <v>Pre</v>
      </c>
      <c r="J12014" s="24" t="str">
        <f>VLOOKUP($E12014,Mapping!$A$2:$C$502,2,0)</f>
        <v>Google Youtube</v>
      </c>
      <c r="K12014" s="24" t="str">
        <f>VLOOKUP(G12014,Mapping!$E$2:$F$246,2,0)</f>
        <v>S3</v>
      </c>
    </row>
    <row r="12015" spans="5:11" x14ac:dyDescent="0.25">
      <c r="E12015" s="5" t="s">
        <v>220</v>
      </c>
      <c r="F12015" s="5" t="s">
        <v>117</v>
      </c>
      <c r="G12015" s="2">
        <v>44459</v>
      </c>
      <c r="H12015" s="5">
        <v>40125.489954703196</v>
      </c>
      <c r="I12015" s="24">
        <f>VLOOKUP($E12015,Mapping!$A$2:$C$502,3,0)</f>
        <v>0</v>
      </c>
      <c r="J12015" s="24" t="str">
        <f>VLOOKUP($E12015,Mapping!$A$2:$C$502,2,0)</f>
        <v>Google Youtube</v>
      </c>
      <c r="K12015" s="24" t="str">
        <f>VLOOKUP(G12015,Mapping!$E$2:$F$246,2,0)</f>
        <v>S3</v>
      </c>
    </row>
    <row r="12016" spans="5:11" x14ac:dyDescent="0.25">
      <c r="E12016" s="5" t="s">
        <v>231</v>
      </c>
      <c r="F12016" s="5" t="s">
        <v>117</v>
      </c>
      <c r="G12016" s="2">
        <v>44459</v>
      </c>
      <c r="H12016" s="5">
        <v>0</v>
      </c>
      <c r="I12016" s="24">
        <f>VLOOKUP($E12016,Mapping!$A$2:$C$502,3,0)</f>
        <v>0</v>
      </c>
      <c r="J12016" s="24" t="str">
        <f>VLOOKUP($E12016,Mapping!$A$2:$C$502,2,0)</f>
        <v>Google Youtube</v>
      </c>
      <c r="K12016" s="24" t="str">
        <f>VLOOKUP(G12016,Mapping!$E$2:$F$246,2,0)</f>
        <v>S3</v>
      </c>
    </row>
    <row r="12017" spans="5:11" x14ac:dyDescent="0.25">
      <c r="E12017" s="5" t="s">
        <v>221</v>
      </c>
      <c r="F12017" s="5" t="s">
        <v>117</v>
      </c>
      <c r="G12017" s="2">
        <v>44459</v>
      </c>
      <c r="H12017" s="5">
        <v>0</v>
      </c>
      <c r="I12017" s="24">
        <f>VLOOKUP($E12017,Mapping!$A$2:$C$502,3,0)</f>
        <v>0</v>
      </c>
      <c r="J12017" s="24" t="str">
        <f>VLOOKUP($E12017,Mapping!$A$2:$C$502,2,0)</f>
        <v>Google Youtube</v>
      </c>
      <c r="K12017" s="24" t="str">
        <f>VLOOKUP(G12017,Mapping!$E$2:$F$246,2,0)</f>
        <v>S3</v>
      </c>
    </row>
    <row r="12018" spans="5:11" x14ac:dyDescent="0.25">
      <c r="E12018" s="5" t="s">
        <v>232</v>
      </c>
      <c r="F12018" s="5" t="s">
        <v>117</v>
      </c>
      <c r="G12018" s="2">
        <v>44459</v>
      </c>
      <c r="H12018" s="5">
        <v>0</v>
      </c>
      <c r="I12018" s="24" t="str">
        <f>VLOOKUP($E12018,Mapping!$A$2:$C$502,3,0)</f>
        <v>S1</v>
      </c>
      <c r="J12018" s="24" t="str">
        <f>VLOOKUP($E12018,Mapping!$A$2:$C$502,2,0)</f>
        <v>Google Youtube</v>
      </c>
      <c r="K12018" s="24" t="str">
        <f>VLOOKUP(G12018,Mapping!$E$2:$F$246,2,0)</f>
        <v>S3</v>
      </c>
    </row>
    <row r="12019" spans="5:11" x14ac:dyDescent="0.25">
      <c r="E12019" s="5" t="s">
        <v>73</v>
      </c>
      <c r="F12019" s="5" t="s">
        <v>117</v>
      </c>
      <c r="G12019" s="2">
        <v>44459</v>
      </c>
      <c r="H12019" s="5">
        <v>282876.95580592903</v>
      </c>
      <c r="I12019" s="24">
        <f>VLOOKUP($E12019,Mapping!$A$2:$C$502,3,0)</f>
        <v>0</v>
      </c>
      <c r="J12019" s="24">
        <f>VLOOKUP($E12019,Mapping!$A$2:$C$502,2,0)</f>
        <v>0</v>
      </c>
      <c r="K12019" s="24" t="str">
        <f>VLOOKUP(G12019,Mapping!$E$2:$F$246,2,0)</f>
        <v>S3</v>
      </c>
    </row>
    <row r="12020" spans="5:11" x14ac:dyDescent="0.25">
      <c r="E12020" s="5" t="s">
        <v>149</v>
      </c>
      <c r="F12020" s="5" t="s">
        <v>117</v>
      </c>
      <c r="G12020" s="2">
        <v>44459</v>
      </c>
      <c r="H12020" s="5">
        <v>0</v>
      </c>
      <c r="I12020" s="24">
        <f>VLOOKUP($E12020,Mapping!$A$2:$C$502,3,0)</f>
        <v>0</v>
      </c>
      <c r="J12020" s="24" t="str">
        <f>VLOOKUP($E12020,Mapping!$A$2:$C$502,2,0)</f>
        <v>Event After Effect</v>
      </c>
      <c r="K12020" s="24" t="str">
        <f>VLOOKUP(G12020,Mapping!$E$2:$F$246,2,0)</f>
        <v>S3</v>
      </c>
    </row>
    <row r="12021" spans="5:11" x14ac:dyDescent="0.25">
      <c r="E12021" s="5" t="s">
        <v>150</v>
      </c>
      <c r="F12021" s="5" t="s">
        <v>117</v>
      </c>
      <c r="G12021" s="2">
        <v>44459</v>
      </c>
      <c r="H12021" s="5">
        <v>0</v>
      </c>
      <c r="I12021" s="24">
        <f>VLOOKUP($E12021,Mapping!$A$2:$C$502,3,0)</f>
        <v>0</v>
      </c>
      <c r="J12021" s="24" t="str">
        <f>VLOOKUP($E12021,Mapping!$A$2:$C$502,2,0)</f>
        <v>Internal Event</v>
      </c>
      <c r="K12021" s="24" t="str">
        <f>VLOOKUP(G12021,Mapping!$E$2:$F$246,2,0)</f>
        <v>S3</v>
      </c>
    </row>
    <row r="12022" spans="5:11" x14ac:dyDescent="0.25">
      <c r="E12022" s="5" t="s">
        <v>151</v>
      </c>
      <c r="F12022" s="5" t="s">
        <v>117</v>
      </c>
      <c r="G12022" s="2">
        <v>44459</v>
      </c>
      <c r="H12022" s="5">
        <v>0</v>
      </c>
      <c r="I12022" s="24">
        <f>VLOOKUP($E12022,Mapping!$A$2:$C$502,3,0)</f>
        <v>0</v>
      </c>
      <c r="J12022" s="24" t="str">
        <f>VLOOKUP($E12022,Mapping!$A$2:$C$502,2,0)</f>
        <v>Internal Event</v>
      </c>
      <c r="K12022" s="24" t="str">
        <f>VLOOKUP(G12022,Mapping!$E$2:$F$246,2,0)</f>
        <v>S3</v>
      </c>
    </row>
    <row r="12023" spans="5:11" x14ac:dyDescent="0.25">
      <c r="E12023" s="5" t="s">
        <v>152</v>
      </c>
      <c r="F12023" s="5" t="s">
        <v>117</v>
      </c>
      <c r="G12023" s="2">
        <v>44459</v>
      </c>
      <c r="H12023" s="5">
        <v>0</v>
      </c>
      <c r="I12023" s="24">
        <f>VLOOKUP($E12023,Mapping!$A$2:$C$502,3,0)</f>
        <v>0</v>
      </c>
      <c r="J12023" s="24" t="str">
        <f>VLOOKUP($E12023,Mapping!$A$2:$C$502,2,0)</f>
        <v>Internal Event</v>
      </c>
      <c r="K12023" s="24" t="str">
        <f>VLOOKUP(G12023,Mapping!$E$2:$F$246,2,0)</f>
        <v>S3</v>
      </c>
    </row>
    <row r="12024" spans="5:11" x14ac:dyDescent="0.25">
      <c r="E12024" s="5" t="s">
        <v>153</v>
      </c>
      <c r="F12024" s="5" t="s">
        <v>117</v>
      </c>
      <c r="G12024" s="2">
        <v>44459</v>
      </c>
      <c r="H12024" s="5">
        <v>-26587.378751716002</v>
      </c>
      <c r="I12024" s="24">
        <f>VLOOKUP($E12024,Mapping!$A$2:$C$502,3,0)</f>
        <v>0</v>
      </c>
      <c r="J12024" s="24" t="str">
        <f>VLOOKUP($E12024,Mapping!$A$2:$C$502,2,0)</f>
        <v>Monday Effect</v>
      </c>
      <c r="K12024" s="24" t="str">
        <f>VLOOKUP(G12024,Mapping!$E$2:$F$246,2,0)</f>
        <v>S3</v>
      </c>
    </row>
    <row r="12025" spans="5:11" x14ac:dyDescent="0.25">
      <c r="E12025" s="5" t="s">
        <v>154</v>
      </c>
      <c r="F12025" s="5" t="s">
        <v>117</v>
      </c>
      <c r="G12025" s="2">
        <v>44459</v>
      </c>
      <c r="H12025" s="5">
        <v>0</v>
      </c>
      <c r="I12025" s="24">
        <f>VLOOKUP($E12025,Mapping!$A$2:$C$502,3,0)</f>
        <v>0</v>
      </c>
      <c r="J12025" s="24" t="str">
        <f>VLOOKUP($E12025,Mapping!$A$2:$C$502,2,0)</f>
        <v>New Content</v>
      </c>
      <c r="K12025" s="24" t="str">
        <f>VLOOKUP(G12025,Mapping!$E$2:$F$246,2,0)</f>
        <v>S3</v>
      </c>
    </row>
    <row r="12026" spans="5:11" x14ac:dyDescent="0.25">
      <c r="E12026" s="5" t="s">
        <v>155</v>
      </c>
      <c r="F12026" s="5" t="s">
        <v>117</v>
      </c>
      <c r="G12026" s="2">
        <v>44459</v>
      </c>
      <c r="H12026" s="5">
        <v>0</v>
      </c>
      <c r="I12026" s="24">
        <f>VLOOKUP($E12026,Mapping!$A$2:$C$502,3,0)</f>
        <v>0</v>
      </c>
      <c r="J12026" s="24" t="str">
        <f>VLOOKUP($E12026,Mapping!$A$2:$C$502,2,0)</f>
        <v>Internal Event</v>
      </c>
      <c r="K12026" s="24" t="str">
        <f>VLOOKUP(G12026,Mapping!$E$2:$F$246,2,0)</f>
        <v>S3</v>
      </c>
    </row>
    <row r="12027" spans="5:11" x14ac:dyDescent="0.25">
      <c r="E12027" s="5" t="s">
        <v>156</v>
      </c>
      <c r="F12027" s="5" t="s">
        <v>117</v>
      </c>
      <c r="G12027" s="2">
        <v>44459</v>
      </c>
      <c r="H12027" s="5">
        <v>0</v>
      </c>
      <c r="I12027" s="24">
        <f>VLOOKUP($E12027,Mapping!$A$2:$C$502,3,0)</f>
        <v>0</v>
      </c>
      <c r="J12027" s="24" t="str">
        <f>VLOOKUP($E12027,Mapping!$A$2:$C$502,2,0)</f>
        <v>Internal Event</v>
      </c>
      <c r="K12027" s="24" t="str">
        <f>VLOOKUP(G12027,Mapping!$E$2:$F$246,2,0)</f>
        <v>S3</v>
      </c>
    </row>
    <row r="12028" spans="5:11" x14ac:dyDescent="0.25">
      <c r="E12028" s="5" t="s">
        <v>233</v>
      </c>
      <c r="F12028" s="5" t="s">
        <v>117</v>
      </c>
      <c r="G12028" s="2">
        <v>44459</v>
      </c>
      <c r="H12028" s="5">
        <v>0</v>
      </c>
      <c r="I12028" s="24" t="str">
        <f>VLOOKUP($E12028,Mapping!$A$2:$C$502,3,0)</f>
        <v>S2</v>
      </c>
      <c r="J12028" s="24" t="str">
        <f>VLOOKUP($E12028,Mapping!$A$2:$C$502,2,0)</f>
        <v>Reddit</v>
      </c>
      <c r="K12028" s="24" t="str">
        <f>VLOOKUP(G12028,Mapping!$E$2:$F$246,2,0)</f>
        <v>S3</v>
      </c>
    </row>
    <row r="12029" spans="5:11" x14ac:dyDescent="0.25">
      <c r="E12029" s="5" t="s">
        <v>158</v>
      </c>
      <c r="F12029" s="5" t="s">
        <v>117</v>
      </c>
      <c r="G12029" s="2">
        <v>44459</v>
      </c>
      <c r="H12029" s="5">
        <v>0</v>
      </c>
      <c r="I12029" s="24">
        <f>VLOOKUP($E12029,Mapping!$A$2:$C$502,3,0)</f>
        <v>0</v>
      </c>
      <c r="J12029" s="24" t="str">
        <f>VLOOKUP($E12029,Mapping!$A$2:$C$502,2,0)</f>
        <v>Internal Event</v>
      </c>
      <c r="K12029" s="24" t="str">
        <f>VLOOKUP(G12029,Mapping!$E$2:$F$246,2,0)</f>
        <v>S3</v>
      </c>
    </row>
    <row r="12030" spans="5:11" x14ac:dyDescent="0.25">
      <c r="E12030" s="5" t="s">
        <v>159</v>
      </c>
      <c r="F12030" s="5" t="s">
        <v>117</v>
      </c>
      <c r="G12030" s="2">
        <v>44459</v>
      </c>
      <c r="H12030" s="5">
        <v>0</v>
      </c>
      <c r="I12030" s="24">
        <f>VLOOKUP($E12030,Mapping!$A$2:$C$502,3,0)</f>
        <v>0</v>
      </c>
      <c r="J12030" s="24" t="str">
        <f>VLOOKUP($E12030,Mapping!$A$2:$C$502,2,0)</f>
        <v>Event After Effect</v>
      </c>
      <c r="K12030" s="24" t="str">
        <f>VLOOKUP(G12030,Mapping!$E$2:$F$246,2,0)</f>
        <v>S3</v>
      </c>
    </row>
    <row r="12031" spans="5:11" x14ac:dyDescent="0.25">
      <c r="E12031" s="5" t="s">
        <v>160</v>
      </c>
      <c r="F12031" s="5" t="s">
        <v>117</v>
      </c>
      <c r="G12031" s="2">
        <v>44459</v>
      </c>
      <c r="H12031" s="5">
        <v>-18912.138469857498</v>
      </c>
      <c r="I12031" s="24">
        <f>VLOOKUP($E12031,Mapping!$A$2:$C$502,3,0)</f>
        <v>0</v>
      </c>
      <c r="J12031" s="24" t="str">
        <f>VLOOKUP($E12031,Mapping!$A$2:$C$502,2,0)</f>
        <v>Event After Effect</v>
      </c>
      <c r="K12031" s="24" t="str">
        <f>VLOOKUP(G12031,Mapping!$E$2:$F$246,2,0)</f>
        <v>S3</v>
      </c>
    </row>
    <row r="12032" spans="5:11" x14ac:dyDescent="0.25">
      <c r="E12032" s="5" t="s">
        <v>161</v>
      </c>
      <c r="F12032" s="5" t="s">
        <v>117</v>
      </c>
      <c r="G12032" s="2">
        <v>44459</v>
      </c>
      <c r="H12032" s="5">
        <v>0</v>
      </c>
      <c r="I12032" s="24">
        <f>VLOOKUP($E12032,Mapping!$A$2:$C$502,3,0)</f>
        <v>0</v>
      </c>
      <c r="J12032" s="24" t="str">
        <f>VLOOKUP($E12032,Mapping!$A$2:$C$502,2,0)</f>
        <v>Internal Event</v>
      </c>
      <c r="K12032" s="24" t="str">
        <f>VLOOKUP(G12032,Mapping!$E$2:$F$246,2,0)</f>
        <v>S3</v>
      </c>
    </row>
    <row r="12033" spans="5:11" x14ac:dyDescent="0.25">
      <c r="E12033" s="5" t="s">
        <v>162</v>
      </c>
      <c r="F12033" s="5" t="s">
        <v>117</v>
      </c>
      <c r="G12033" s="2">
        <v>44459</v>
      </c>
      <c r="H12033" s="5">
        <v>0</v>
      </c>
      <c r="I12033" s="24">
        <f>VLOOKUP($E12033,Mapping!$A$2:$C$502,3,0)</f>
        <v>0</v>
      </c>
      <c r="J12033" s="24" t="str">
        <f>VLOOKUP($E12033,Mapping!$A$2:$C$502,2,0)</f>
        <v>Tuesday Effect</v>
      </c>
      <c r="K12033" s="24" t="str">
        <f>VLOOKUP(G12033,Mapping!$E$2:$F$246,2,0)</f>
        <v>S3</v>
      </c>
    </row>
    <row r="12034" spans="5:11" x14ac:dyDescent="0.25">
      <c r="E12034" s="5" t="s">
        <v>222</v>
      </c>
      <c r="F12034" s="5" t="s">
        <v>117</v>
      </c>
      <c r="G12034" s="2">
        <v>44459</v>
      </c>
      <c r="H12034" s="5">
        <v>0</v>
      </c>
      <c r="I12034" s="24" t="str">
        <f>VLOOKUP($E12034,Mapping!$A$2:$C$502,3,0)</f>
        <v>Pre</v>
      </c>
      <c r="J12034" s="24" t="str">
        <f>VLOOKUP($E12034,Mapping!$A$2:$C$502,2,0)</f>
        <v>Unity</v>
      </c>
      <c r="K12034" s="24" t="str">
        <f>VLOOKUP(G12034,Mapping!$E$2:$F$246,2,0)</f>
        <v>S3</v>
      </c>
    </row>
    <row r="12035" spans="5:11" x14ac:dyDescent="0.25">
      <c r="E12035" s="5" t="s">
        <v>234</v>
      </c>
      <c r="F12035" s="5" t="s">
        <v>117</v>
      </c>
      <c r="G12035" s="2">
        <v>44459</v>
      </c>
      <c r="H12035" s="5">
        <v>0</v>
      </c>
      <c r="I12035" s="24" t="str">
        <f>VLOOKUP($E12035,Mapping!$A$2:$C$502,3,0)</f>
        <v>S1</v>
      </c>
      <c r="J12035" s="24" t="str">
        <f>VLOOKUP($E12035,Mapping!$A$2:$C$502,2,0)</f>
        <v>Unity</v>
      </c>
      <c r="K12035" s="24" t="str">
        <f>VLOOKUP(G12035,Mapping!$E$2:$F$246,2,0)</f>
        <v>S3</v>
      </c>
    </row>
    <row r="12036" spans="5:11" x14ac:dyDescent="0.25">
      <c r="E12036" s="5" t="s">
        <v>235</v>
      </c>
      <c r="F12036" s="5" t="s">
        <v>117</v>
      </c>
      <c r="G12036" s="2">
        <v>44459</v>
      </c>
      <c r="H12036" s="5">
        <v>3.81858048502475</v>
      </c>
      <c r="I12036" s="24" t="str">
        <f>VLOOKUP($E12036,Mapping!$A$2:$C$502,3,0)</f>
        <v>S2</v>
      </c>
      <c r="J12036" s="24" t="str">
        <f>VLOOKUP($E12036,Mapping!$A$2:$C$502,2,0)</f>
        <v>Unity</v>
      </c>
      <c r="K12036" s="24" t="str">
        <f>VLOOKUP(G12036,Mapping!$E$2:$F$246,2,0)</f>
        <v>S3</v>
      </c>
    </row>
    <row r="12037" spans="5:11" x14ac:dyDescent="0.25">
      <c r="E12037" s="5" t="s">
        <v>247</v>
      </c>
      <c r="F12037" s="5" t="s">
        <v>117</v>
      </c>
      <c r="G12037" s="2">
        <v>44459</v>
      </c>
      <c r="H12037" s="5">
        <v>549.26984852208102</v>
      </c>
      <c r="I12037" s="24" t="str">
        <f>VLOOKUP($E12037,Mapping!$A$2:$C$502,3,0)</f>
        <v>S3</v>
      </c>
      <c r="J12037" s="24" t="str">
        <f>VLOOKUP($E12037,Mapping!$A$2:$C$502,2,0)</f>
        <v>Unity</v>
      </c>
      <c r="K12037" s="24" t="str">
        <f>VLOOKUP(G12037,Mapping!$E$2:$F$246,2,0)</f>
        <v>S3</v>
      </c>
    </row>
    <row r="12038" spans="5:11" x14ac:dyDescent="0.25">
      <c r="E12038" s="5" t="s">
        <v>200</v>
      </c>
      <c r="F12038" s="5" t="s">
        <v>117</v>
      </c>
      <c r="G12038" s="2">
        <v>44460</v>
      </c>
      <c r="H12038" s="5">
        <v>4.0662292467626999</v>
      </c>
      <c r="I12038" s="24">
        <f>VLOOKUP($E12038,Mapping!$A$2:$C$502,3,0)</f>
        <v>0</v>
      </c>
      <c r="J12038" s="24" t="str">
        <f>VLOOKUP($E12038,Mapping!$A$2:$C$502,2,0)</f>
        <v>Apple Search</v>
      </c>
      <c r="K12038" s="24" t="str">
        <f>VLOOKUP(G12038,Mapping!$E$2:$F$246,2,0)</f>
        <v>S3</v>
      </c>
    </row>
    <row r="12039" spans="5:11" x14ac:dyDescent="0.25">
      <c r="E12039" s="5" t="s">
        <v>227</v>
      </c>
      <c r="F12039" s="5" t="s">
        <v>117</v>
      </c>
      <c r="G12039" s="2">
        <v>44460</v>
      </c>
      <c r="H12039" s="5">
        <v>2439.00001540939</v>
      </c>
      <c r="I12039" s="24">
        <f>VLOOKUP($E12039,Mapping!$A$2:$C$502,3,0)</f>
        <v>0</v>
      </c>
      <c r="J12039" s="24" t="str">
        <f>VLOOKUP($E12039,Mapping!$A$2:$C$502,2,0)</f>
        <v>Applovin Rewarded</v>
      </c>
      <c r="K12039" s="24" t="str">
        <f>VLOOKUP(G12039,Mapping!$E$2:$F$246,2,0)</f>
        <v>S3</v>
      </c>
    </row>
    <row r="12040" spans="5:11" x14ac:dyDescent="0.25">
      <c r="E12040" s="5" t="s">
        <v>201</v>
      </c>
      <c r="F12040" s="5" t="s">
        <v>117</v>
      </c>
      <c r="G12040" s="2">
        <v>44460</v>
      </c>
      <c r="H12040" s="5">
        <v>435.16650372162599</v>
      </c>
      <c r="I12040" s="24">
        <f>VLOOKUP($E12040,Mapping!$A$2:$C$502,3,0)</f>
        <v>0</v>
      </c>
      <c r="J12040" s="24" t="str">
        <f>VLOOKUP($E12040,Mapping!$A$2:$C$502,2,0)</f>
        <v>Applovin Video</v>
      </c>
      <c r="K12040" s="24" t="str">
        <f>VLOOKUP(G12040,Mapping!$E$2:$F$246,2,0)</f>
        <v>S3</v>
      </c>
    </row>
    <row r="12041" spans="5:11" x14ac:dyDescent="0.25">
      <c r="E12041" s="5" t="s">
        <v>143</v>
      </c>
      <c r="F12041" s="5" t="s">
        <v>117</v>
      </c>
      <c r="G12041" s="2">
        <v>44460</v>
      </c>
      <c r="H12041" s="5">
        <v>0</v>
      </c>
      <c r="I12041" s="24">
        <f>VLOOKUP($E12041,Mapping!$A$2:$C$502,3,0)</f>
        <v>0</v>
      </c>
      <c r="J12041" s="24" t="str">
        <f>VLOOKUP($E12041,Mapping!$A$2:$C$502,2,0)</f>
        <v>Bug Fix</v>
      </c>
      <c r="K12041" s="24" t="str">
        <f>VLOOKUP(G12041,Mapping!$E$2:$F$246,2,0)</f>
        <v>S3</v>
      </c>
    </row>
    <row r="12042" spans="5:11" x14ac:dyDescent="0.25">
      <c r="E12042" s="5" t="s">
        <v>144</v>
      </c>
      <c r="F12042" s="5" t="s">
        <v>117</v>
      </c>
      <c r="G12042" s="2">
        <v>44460</v>
      </c>
      <c r="H12042" s="5">
        <v>0</v>
      </c>
      <c r="I12042" s="24">
        <f>VLOOKUP($E12042,Mapping!$A$2:$C$502,3,0)</f>
        <v>0</v>
      </c>
      <c r="J12042" s="24" t="str">
        <f>VLOOKUP($E12042,Mapping!$A$2:$C$502,2,0)</f>
        <v>Bug Fix</v>
      </c>
      <c r="K12042" s="24" t="str">
        <f>VLOOKUP(G12042,Mapping!$E$2:$F$246,2,0)</f>
        <v>S3</v>
      </c>
    </row>
    <row r="12043" spans="5:11" x14ac:dyDescent="0.25">
      <c r="E12043" s="5" t="s">
        <v>226</v>
      </c>
      <c r="F12043" s="5" t="s">
        <v>117</v>
      </c>
      <c r="G12043" s="2">
        <v>44460</v>
      </c>
      <c r="H12043" s="5">
        <v>0</v>
      </c>
      <c r="I12043" s="24">
        <f>VLOOKUP($E12043,Mapping!$A$2:$C$502,3,0)</f>
        <v>0</v>
      </c>
      <c r="J12043" s="24" t="str">
        <f>VLOOKUP($E12043,Mapping!$A$2:$C$502,2,0)</f>
        <v>Bug Fix</v>
      </c>
      <c r="K12043" s="24" t="str">
        <f>VLOOKUP(G12043,Mapping!$E$2:$F$246,2,0)</f>
        <v>S3</v>
      </c>
    </row>
    <row r="12044" spans="5:11" x14ac:dyDescent="0.25">
      <c r="E12044" s="5" t="s">
        <v>146</v>
      </c>
      <c r="F12044" s="5" t="s">
        <v>117</v>
      </c>
      <c r="G12044" s="2">
        <v>44460</v>
      </c>
      <c r="H12044" s="5">
        <v>0</v>
      </c>
      <c r="I12044" s="24">
        <f>VLOOKUP($E12044,Mapping!$A$2:$C$502,3,0)</f>
        <v>0</v>
      </c>
      <c r="J12044" s="24" t="str">
        <f>VLOOKUP($E12044,Mapping!$A$2:$C$502,2,0)</f>
        <v>Event After Effect</v>
      </c>
      <c r="K12044" s="24" t="str">
        <f>VLOOKUP(G12044,Mapping!$E$2:$F$246,2,0)</f>
        <v>S3</v>
      </c>
    </row>
    <row r="12045" spans="5:11" x14ac:dyDescent="0.25">
      <c r="E12045" s="5" t="s">
        <v>228</v>
      </c>
      <c r="F12045" s="5" t="s">
        <v>117</v>
      </c>
      <c r="G12045" s="2">
        <v>44460</v>
      </c>
      <c r="H12045" s="5">
        <v>1.47013694496841E-8</v>
      </c>
      <c r="I12045" s="24">
        <f>VLOOKUP($E12045,Mapping!$A$2:$C$502,3,0)</f>
        <v>0</v>
      </c>
      <c r="J12045" s="24" t="str">
        <f>VLOOKUP($E12045,Mapping!$A$2:$C$502,2,0)</f>
        <v>Bytedance Global</v>
      </c>
      <c r="K12045" s="24" t="str">
        <f>VLOOKUP(G12045,Mapping!$E$2:$F$246,2,0)</f>
        <v>S3</v>
      </c>
    </row>
    <row r="12046" spans="5:11" x14ac:dyDescent="0.25">
      <c r="E12046" s="5" t="s">
        <v>180</v>
      </c>
      <c r="F12046" s="5" t="s">
        <v>117</v>
      </c>
      <c r="G12046" s="2">
        <v>44460</v>
      </c>
      <c r="H12046" s="5">
        <v>-6839.97253025391</v>
      </c>
      <c r="I12046" s="24">
        <f>VLOOKUP($E12046,Mapping!$A$2:$C$502,3,0)</f>
        <v>0</v>
      </c>
      <c r="J12046" s="24" t="str">
        <f>VLOOKUP($E12046,Mapping!$A$2:$C$502,2,0)</f>
        <v>Lords Mobile</v>
      </c>
      <c r="K12046" s="24" t="str">
        <f>VLOOKUP(G12046,Mapping!$E$2:$F$246,2,0)</f>
        <v>S3</v>
      </c>
    </row>
    <row r="12047" spans="5:11" x14ac:dyDescent="0.25">
      <c r="E12047" s="5" t="s">
        <v>181</v>
      </c>
      <c r="F12047" s="5" t="s">
        <v>117</v>
      </c>
      <c r="G12047" s="2">
        <v>44460</v>
      </c>
      <c r="H12047" s="5">
        <v>-2979.8293707664202</v>
      </c>
      <c r="I12047" s="24">
        <f>VLOOKUP($E12047,Mapping!$A$2:$C$502,3,0)</f>
        <v>0</v>
      </c>
      <c r="J12047" s="24" t="str">
        <f>VLOOKUP($E12047,Mapping!$A$2:$C$502,2,0)</f>
        <v>Rise of Kingdom</v>
      </c>
      <c r="K12047" s="24" t="str">
        <f>VLOOKUP(G12047,Mapping!$E$2:$F$246,2,0)</f>
        <v>S3</v>
      </c>
    </row>
    <row r="12048" spans="5:11" x14ac:dyDescent="0.25">
      <c r="E12048" s="5" t="s">
        <v>182</v>
      </c>
      <c r="F12048" s="5" t="s">
        <v>117</v>
      </c>
      <c r="G12048" s="2">
        <v>44460</v>
      </c>
      <c r="H12048" s="5">
        <v>-3941.0108247562698</v>
      </c>
      <c r="I12048" s="24">
        <f>VLOOKUP($E12048,Mapping!$A$2:$C$502,3,0)</f>
        <v>0</v>
      </c>
      <c r="J12048" s="24" t="str">
        <f>VLOOKUP($E12048,Mapping!$A$2:$C$502,2,0)</f>
        <v>West Game</v>
      </c>
      <c r="K12048" s="24" t="str">
        <f>VLOOKUP(G12048,Mapping!$E$2:$F$246,2,0)</f>
        <v>S3</v>
      </c>
    </row>
    <row r="12049" spans="5:11" x14ac:dyDescent="0.25">
      <c r="E12049" s="5" t="s">
        <v>148</v>
      </c>
      <c r="F12049" s="5" t="s">
        <v>117</v>
      </c>
      <c r="G12049" s="2">
        <v>44460</v>
      </c>
      <c r="H12049" s="5">
        <v>0</v>
      </c>
      <c r="I12049" s="24">
        <f>VLOOKUP($E12049,Mapping!$A$2:$C$502,3,0)</f>
        <v>0</v>
      </c>
      <c r="J12049" s="24" t="str">
        <f>VLOOKUP($E12049,Mapping!$A$2:$C$502,2,0)</f>
        <v>Event After Effect</v>
      </c>
      <c r="K12049" s="24" t="str">
        <f>VLOOKUP(G12049,Mapping!$E$2:$F$246,2,0)</f>
        <v>S3</v>
      </c>
    </row>
    <row r="12050" spans="5:11" x14ac:dyDescent="0.25">
      <c r="E12050" s="5" t="s">
        <v>202</v>
      </c>
      <c r="F12050" s="5" t="s">
        <v>117</v>
      </c>
      <c r="G12050" s="2">
        <v>44460</v>
      </c>
      <c r="H12050" s="5">
        <v>0</v>
      </c>
      <c r="I12050" s="24" t="str">
        <f>VLOOKUP($E12050,Mapping!$A$2:$C$502,3,0)</f>
        <v>S1</v>
      </c>
      <c r="J12050" s="24" t="str">
        <f>VLOOKUP($E12050,Mapping!$A$2:$C$502,2,0)</f>
        <v>Facebook AEO AAA</v>
      </c>
      <c r="K12050" s="24" t="str">
        <f>VLOOKUP(G12050,Mapping!$E$2:$F$246,2,0)</f>
        <v>S3</v>
      </c>
    </row>
    <row r="12051" spans="5:11" x14ac:dyDescent="0.25">
      <c r="E12051" s="5" t="s">
        <v>203</v>
      </c>
      <c r="F12051" s="5" t="s">
        <v>117</v>
      </c>
      <c r="G12051" s="2">
        <v>44460</v>
      </c>
      <c r="H12051" s="5">
        <v>0</v>
      </c>
      <c r="I12051" s="24" t="str">
        <f>VLOOKUP($E12051,Mapping!$A$2:$C$502,3,0)</f>
        <v>S2</v>
      </c>
      <c r="J12051" s="24" t="str">
        <f>VLOOKUP($E12051,Mapping!$A$2:$C$502,2,0)</f>
        <v>Facebook AEO AAA</v>
      </c>
      <c r="K12051" s="24" t="str">
        <f>VLOOKUP(G12051,Mapping!$E$2:$F$246,2,0)</f>
        <v>S3</v>
      </c>
    </row>
    <row r="12052" spans="5:11" x14ac:dyDescent="0.25">
      <c r="E12052" s="5" t="s">
        <v>243</v>
      </c>
      <c r="F12052" s="5" t="s">
        <v>117</v>
      </c>
      <c r="G12052" s="2">
        <v>44460</v>
      </c>
      <c r="H12052" s="5">
        <v>4674.8401551134702</v>
      </c>
      <c r="I12052" s="24" t="str">
        <f>VLOOKUP($E12052,Mapping!$A$2:$C$502,3,0)</f>
        <v>S3</v>
      </c>
      <c r="J12052" s="24" t="str">
        <f>VLOOKUP($E12052,Mapping!$A$2:$C$502,2,0)</f>
        <v>Facebook AEO AAA</v>
      </c>
      <c r="K12052" s="24" t="str">
        <f>VLOOKUP(G12052,Mapping!$E$2:$F$246,2,0)</f>
        <v>S3</v>
      </c>
    </row>
    <row r="12053" spans="5:11" x14ac:dyDescent="0.25">
      <c r="E12053" s="5" t="s">
        <v>204</v>
      </c>
      <c r="F12053" s="5" t="s">
        <v>117</v>
      </c>
      <c r="G12053" s="2">
        <v>44460</v>
      </c>
      <c r="H12053" s="5">
        <v>0</v>
      </c>
      <c r="I12053" s="24" t="str">
        <f>VLOOKUP($E12053,Mapping!$A$2:$C$502,3,0)</f>
        <v>Pre</v>
      </c>
      <c r="J12053" s="24" t="str">
        <f>VLOOKUP($E12053,Mapping!$A$2:$C$502,2,0)</f>
        <v>Facebook AEO AAA</v>
      </c>
      <c r="K12053" s="24" t="str">
        <f>VLOOKUP(G12053,Mapping!$E$2:$F$246,2,0)</f>
        <v>S3</v>
      </c>
    </row>
    <row r="12054" spans="5:11" x14ac:dyDescent="0.25">
      <c r="E12054" s="5" t="s">
        <v>205</v>
      </c>
      <c r="F12054" s="5" t="s">
        <v>117</v>
      </c>
      <c r="G12054" s="2">
        <v>44460</v>
      </c>
      <c r="H12054" s="5">
        <v>0</v>
      </c>
      <c r="I12054" s="24" t="str">
        <f>VLOOKUP($E12054,Mapping!$A$2:$C$502,3,0)</f>
        <v>S1</v>
      </c>
      <c r="J12054" s="24" t="str">
        <f>VLOOKUP($E12054,Mapping!$A$2:$C$502,2,0)</f>
        <v>Facebook AEO BAU</v>
      </c>
      <c r="K12054" s="24" t="str">
        <f>VLOOKUP(G12054,Mapping!$E$2:$F$246,2,0)</f>
        <v>S3</v>
      </c>
    </row>
    <row r="12055" spans="5:11" x14ac:dyDescent="0.25">
      <c r="E12055" s="5" t="s">
        <v>206</v>
      </c>
      <c r="F12055" s="5" t="s">
        <v>117</v>
      </c>
      <c r="G12055" s="2">
        <v>44460</v>
      </c>
      <c r="H12055" s="5">
        <v>0</v>
      </c>
      <c r="I12055" s="24" t="str">
        <f>VLOOKUP($E12055,Mapping!$A$2:$C$502,3,0)</f>
        <v>S2</v>
      </c>
      <c r="J12055" s="24" t="str">
        <f>VLOOKUP($E12055,Mapping!$A$2:$C$502,2,0)</f>
        <v>Facebook AEO BAU</v>
      </c>
      <c r="K12055" s="24" t="str">
        <f>VLOOKUP(G12055,Mapping!$E$2:$F$246,2,0)</f>
        <v>S3</v>
      </c>
    </row>
    <row r="12056" spans="5:11" x14ac:dyDescent="0.25">
      <c r="E12056" s="5" t="s">
        <v>244</v>
      </c>
      <c r="F12056" s="5" t="s">
        <v>117</v>
      </c>
      <c r="G12056" s="2">
        <v>44460</v>
      </c>
      <c r="H12056" s="5">
        <v>17433.496787416501</v>
      </c>
      <c r="I12056" s="24" t="str">
        <f>VLOOKUP($E12056,Mapping!$A$2:$C$502,3,0)</f>
        <v>S3</v>
      </c>
      <c r="J12056" s="24" t="str">
        <f>VLOOKUP($E12056,Mapping!$A$2:$C$502,2,0)</f>
        <v>Facebook AEO BAU</v>
      </c>
      <c r="K12056" s="24" t="str">
        <f>VLOOKUP(G12056,Mapping!$E$2:$F$246,2,0)</f>
        <v>S3</v>
      </c>
    </row>
    <row r="12057" spans="5:11" x14ac:dyDescent="0.25">
      <c r="E12057" s="5" t="s">
        <v>207</v>
      </c>
      <c r="F12057" s="5" t="s">
        <v>117</v>
      </c>
      <c r="G12057" s="2">
        <v>44460</v>
      </c>
      <c r="H12057" s="5">
        <v>0</v>
      </c>
      <c r="I12057" s="24" t="str">
        <f>VLOOKUP($E12057,Mapping!$A$2:$C$502,3,0)</f>
        <v>Pre</v>
      </c>
      <c r="J12057" s="24" t="str">
        <f>VLOOKUP($E12057,Mapping!$A$2:$C$502,2,0)</f>
        <v>Facebook AEO BAU</v>
      </c>
      <c r="K12057" s="24" t="str">
        <f>VLOOKUP(G12057,Mapping!$E$2:$F$246,2,0)</f>
        <v>S3</v>
      </c>
    </row>
    <row r="12058" spans="5:11" x14ac:dyDescent="0.25">
      <c r="E12058" s="5" t="s">
        <v>208</v>
      </c>
      <c r="F12058" s="5" t="s">
        <v>117</v>
      </c>
      <c r="G12058" s="2">
        <v>44460</v>
      </c>
      <c r="H12058" s="5">
        <v>0</v>
      </c>
      <c r="I12058" s="24" t="str">
        <f>VLOOKUP($E12058,Mapping!$A$2:$C$502,3,0)</f>
        <v>Pre</v>
      </c>
      <c r="J12058" s="24" t="str">
        <f>VLOOKUP($E12058,Mapping!$A$2:$C$502,2,0)</f>
        <v>Facebook VO AAA</v>
      </c>
      <c r="K12058" s="24" t="str">
        <f>VLOOKUP(G12058,Mapping!$E$2:$F$246,2,0)</f>
        <v>S3</v>
      </c>
    </row>
    <row r="12059" spans="5:11" x14ac:dyDescent="0.25">
      <c r="E12059" s="5" t="s">
        <v>209</v>
      </c>
      <c r="F12059" s="5" t="s">
        <v>117</v>
      </c>
      <c r="G12059" s="2">
        <v>44460</v>
      </c>
      <c r="H12059" s="5">
        <v>0</v>
      </c>
      <c r="I12059" s="24" t="str">
        <f>VLOOKUP($E12059,Mapping!$A$2:$C$502,3,0)</f>
        <v>S1</v>
      </c>
      <c r="J12059" s="24" t="str">
        <f>VLOOKUP($E12059,Mapping!$A$2:$C$502,2,0)</f>
        <v>Facebook VO AAA</v>
      </c>
      <c r="K12059" s="24" t="str">
        <f>VLOOKUP(G12059,Mapping!$E$2:$F$246,2,0)</f>
        <v>S3</v>
      </c>
    </row>
    <row r="12060" spans="5:11" x14ac:dyDescent="0.25">
      <c r="E12060" s="5" t="s">
        <v>210</v>
      </c>
      <c r="F12060" s="5" t="s">
        <v>117</v>
      </c>
      <c r="G12060" s="2">
        <v>44460</v>
      </c>
      <c r="H12060" s="5">
        <v>0</v>
      </c>
      <c r="I12060" s="24" t="str">
        <f>VLOOKUP($E12060,Mapping!$A$2:$C$502,3,0)</f>
        <v>S2</v>
      </c>
      <c r="J12060" s="24" t="str">
        <f>VLOOKUP($E12060,Mapping!$A$2:$C$502,2,0)</f>
        <v>Facebook VO AAA</v>
      </c>
      <c r="K12060" s="24" t="str">
        <f>VLOOKUP(G12060,Mapping!$E$2:$F$246,2,0)</f>
        <v>S3</v>
      </c>
    </row>
    <row r="12061" spans="5:11" x14ac:dyDescent="0.25">
      <c r="E12061" s="5" t="s">
        <v>245</v>
      </c>
      <c r="F12061" s="5" t="s">
        <v>117</v>
      </c>
      <c r="G12061" s="2">
        <v>44460</v>
      </c>
      <c r="H12061" s="5">
        <v>18277.738441382899</v>
      </c>
      <c r="I12061" s="24" t="str">
        <f>VLOOKUP($E12061,Mapping!$A$2:$C$502,3,0)</f>
        <v>S3</v>
      </c>
      <c r="J12061" s="24" t="str">
        <f>VLOOKUP($E12061,Mapping!$A$2:$C$502,2,0)</f>
        <v>Facebook VO AAA</v>
      </c>
      <c r="K12061" s="24" t="str">
        <f>VLOOKUP(G12061,Mapping!$E$2:$F$246,2,0)</f>
        <v>S3</v>
      </c>
    </row>
    <row r="12062" spans="5:11" x14ac:dyDescent="0.25">
      <c r="E12062" s="5" t="s">
        <v>211</v>
      </c>
      <c r="F12062" s="5" t="s">
        <v>117</v>
      </c>
      <c r="G12062" s="2">
        <v>44460</v>
      </c>
      <c r="H12062" s="5">
        <v>0</v>
      </c>
      <c r="I12062" s="24" t="str">
        <f>VLOOKUP($E12062,Mapping!$A$2:$C$502,3,0)</f>
        <v>Pre</v>
      </c>
      <c r="J12062" s="24" t="str">
        <f>VLOOKUP($E12062,Mapping!$A$2:$C$502,2,0)</f>
        <v>Facebook VO BAU</v>
      </c>
      <c r="K12062" s="24" t="str">
        <f>VLOOKUP(G12062,Mapping!$E$2:$F$246,2,0)</f>
        <v>S3</v>
      </c>
    </row>
    <row r="12063" spans="5:11" x14ac:dyDescent="0.25">
      <c r="E12063" s="5" t="s">
        <v>212</v>
      </c>
      <c r="F12063" s="5" t="s">
        <v>117</v>
      </c>
      <c r="G12063" s="2">
        <v>44460</v>
      </c>
      <c r="H12063" s="5">
        <v>0</v>
      </c>
      <c r="I12063" s="24" t="str">
        <f>VLOOKUP($E12063,Mapping!$A$2:$C$502,3,0)</f>
        <v>S1</v>
      </c>
      <c r="J12063" s="24" t="str">
        <f>VLOOKUP($E12063,Mapping!$A$2:$C$502,2,0)</f>
        <v>Facebook VO BAU</v>
      </c>
      <c r="K12063" s="24" t="str">
        <f>VLOOKUP(G12063,Mapping!$E$2:$F$246,2,0)</f>
        <v>S3</v>
      </c>
    </row>
    <row r="12064" spans="5:11" x14ac:dyDescent="0.25">
      <c r="E12064" s="5" t="s">
        <v>213</v>
      </c>
      <c r="F12064" s="5" t="s">
        <v>117</v>
      </c>
      <c r="G12064" s="2">
        <v>44460</v>
      </c>
      <c r="H12064" s="5">
        <v>0</v>
      </c>
      <c r="I12064" s="24" t="str">
        <f>VLOOKUP($E12064,Mapping!$A$2:$C$502,3,0)</f>
        <v>S2</v>
      </c>
      <c r="J12064" s="24" t="str">
        <f>VLOOKUP($E12064,Mapping!$A$2:$C$502,2,0)</f>
        <v>Facebook VO BAU</v>
      </c>
      <c r="K12064" s="24" t="str">
        <f>VLOOKUP(G12064,Mapping!$E$2:$F$246,2,0)</f>
        <v>S3</v>
      </c>
    </row>
    <row r="12065" spans="5:11" x14ac:dyDescent="0.25">
      <c r="E12065" s="5" t="s">
        <v>246</v>
      </c>
      <c r="F12065" s="5" t="s">
        <v>117</v>
      </c>
      <c r="G12065" s="2">
        <v>44460</v>
      </c>
      <c r="H12065" s="5">
        <v>7855.5376698602504</v>
      </c>
      <c r="I12065" s="24" t="str">
        <f>VLOOKUP($E12065,Mapping!$A$2:$C$502,3,0)</f>
        <v>S3</v>
      </c>
      <c r="J12065" s="24" t="str">
        <f>VLOOKUP($E12065,Mapping!$A$2:$C$502,2,0)</f>
        <v>Facebook VO BAU</v>
      </c>
      <c r="K12065" s="24" t="str">
        <f>VLOOKUP(G12065,Mapping!$E$2:$F$246,2,0)</f>
        <v>S3</v>
      </c>
    </row>
    <row r="12066" spans="5:11" x14ac:dyDescent="0.25">
      <c r="E12066" s="5" t="s">
        <v>214</v>
      </c>
      <c r="F12066" s="5" t="s">
        <v>117</v>
      </c>
      <c r="G12066" s="2">
        <v>44460</v>
      </c>
      <c r="H12066" s="5">
        <v>0</v>
      </c>
      <c r="I12066" s="24" t="str">
        <f>VLOOKUP($E12066,Mapping!$A$2:$C$502,3,0)</f>
        <v>Pre</v>
      </c>
      <c r="J12066" s="24" t="str">
        <f>VLOOKUP($E12066,Mapping!$A$2:$C$502,2,0)</f>
        <v>Facebook VO Dynamic</v>
      </c>
      <c r="K12066" s="24" t="str">
        <f>VLOOKUP(G12066,Mapping!$E$2:$F$246,2,0)</f>
        <v>S3</v>
      </c>
    </row>
    <row r="12067" spans="5:11" x14ac:dyDescent="0.25">
      <c r="E12067" s="5" t="s">
        <v>215</v>
      </c>
      <c r="F12067" s="5" t="s">
        <v>117</v>
      </c>
      <c r="G12067" s="2">
        <v>44460</v>
      </c>
      <c r="H12067" s="5">
        <v>0</v>
      </c>
      <c r="I12067" s="24" t="str">
        <f>VLOOKUP($E12067,Mapping!$A$2:$C$502,3,0)</f>
        <v>S1</v>
      </c>
      <c r="J12067" s="24" t="str">
        <f>VLOOKUP($E12067,Mapping!$A$2:$C$502,2,0)</f>
        <v>Facebook VO Dynamic</v>
      </c>
      <c r="K12067" s="24" t="str">
        <f>VLOOKUP(G12067,Mapping!$E$2:$F$246,2,0)</f>
        <v>S3</v>
      </c>
    </row>
    <row r="12068" spans="5:11" x14ac:dyDescent="0.25">
      <c r="E12068" s="5" t="s">
        <v>216</v>
      </c>
      <c r="F12068" s="5" t="s">
        <v>117</v>
      </c>
      <c r="G12068" s="2">
        <v>44460</v>
      </c>
      <c r="H12068" s="5">
        <v>0</v>
      </c>
      <c r="I12068" s="24" t="str">
        <f>VLOOKUP($E12068,Mapping!$A$2:$C$502,3,0)</f>
        <v>Pre</v>
      </c>
      <c r="J12068" s="24" t="str">
        <f>VLOOKUP($E12068,Mapping!$A$2:$C$502,2,0)</f>
        <v>Google Display</v>
      </c>
      <c r="K12068" s="24" t="str">
        <f>VLOOKUP(G12068,Mapping!$E$2:$F$246,2,0)</f>
        <v>S3</v>
      </c>
    </row>
    <row r="12069" spans="5:11" x14ac:dyDescent="0.25">
      <c r="E12069" s="5" t="s">
        <v>217</v>
      </c>
      <c r="F12069" s="5" t="s">
        <v>117</v>
      </c>
      <c r="G12069" s="2">
        <v>44460</v>
      </c>
      <c r="H12069" s="5">
        <v>2632.4248189586301</v>
      </c>
      <c r="I12069" s="24">
        <f>VLOOKUP($E12069,Mapping!$A$2:$C$502,3,0)</f>
        <v>0</v>
      </c>
      <c r="J12069" s="24" t="str">
        <f>VLOOKUP($E12069,Mapping!$A$2:$C$502,2,0)</f>
        <v>Google Display</v>
      </c>
      <c r="K12069" s="24" t="str">
        <f>VLOOKUP(G12069,Mapping!$E$2:$F$246,2,0)</f>
        <v>S3</v>
      </c>
    </row>
    <row r="12070" spans="5:11" x14ac:dyDescent="0.25">
      <c r="E12070" s="5" t="s">
        <v>229</v>
      </c>
      <c r="F12070" s="5" t="s">
        <v>117</v>
      </c>
      <c r="G12070" s="2">
        <v>44460</v>
      </c>
      <c r="H12070" s="5">
        <v>0</v>
      </c>
      <c r="I12070" s="24">
        <f>VLOOKUP($E12070,Mapping!$A$2:$C$502,3,0)</f>
        <v>0</v>
      </c>
      <c r="J12070" s="24" t="str">
        <f>VLOOKUP($E12070,Mapping!$A$2:$C$502,2,0)</f>
        <v>Google Display</v>
      </c>
      <c r="K12070" s="24" t="str">
        <f>VLOOKUP(G12070,Mapping!$E$2:$F$246,2,0)</f>
        <v>S3</v>
      </c>
    </row>
    <row r="12071" spans="5:11" x14ac:dyDescent="0.25">
      <c r="E12071" s="5" t="s">
        <v>218</v>
      </c>
      <c r="F12071" s="5" t="s">
        <v>117</v>
      </c>
      <c r="G12071" s="2">
        <v>44460</v>
      </c>
      <c r="H12071" s="5">
        <v>0</v>
      </c>
      <c r="I12071" s="24">
        <f>VLOOKUP($E12071,Mapping!$A$2:$C$502,3,0)</f>
        <v>0</v>
      </c>
      <c r="J12071" s="24" t="str">
        <f>VLOOKUP($E12071,Mapping!$A$2:$C$502,2,0)</f>
        <v>Google Display</v>
      </c>
      <c r="K12071" s="24" t="str">
        <f>VLOOKUP(G12071,Mapping!$E$2:$F$246,2,0)</f>
        <v>S3</v>
      </c>
    </row>
    <row r="12072" spans="5:11" x14ac:dyDescent="0.25">
      <c r="E12072" s="5" t="s">
        <v>230</v>
      </c>
      <c r="F12072" s="5" t="s">
        <v>117</v>
      </c>
      <c r="G12072" s="2">
        <v>44460</v>
      </c>
      <c r="H12072" s="5">
        <v>0</v>
      </c>
      <c r="I12072" s="24" t="str">
        <f>VLOOKUP($E12072,Mapping!$A$2:$C$502,3,0)</f>
        <v>S1</v>
      </c>
      <c r="J12072" s="24" t="str">
        <f>VLOOKUP($E12072,Mapping!$A$2:$C$502,2,0)</f>
        <v>Google Display</v>
      </c>
      <c r="K12072" s="24" t="str">
        <f>VLOOKUP(G12072,Mapping!$E$2:$F$246,2,0)</f>
        <v>S3</v>
      </c>
    </row>
    <row r="12073" spans="5:11" x14ac:dyDescent="0.25">
      <c r="E12073" s="5" t="s">
        <v>219</v>
      </c>
      <c r="F12073" s="5" t="s">
        <v>117</v>
      </c>
      <c r="G12073" s="2">
        <v>44460</v>
      </c>
      <c r="H12073" s="5">
        <v>0</v>
      </c>
      <c r="I12073" s="24" t="str">
        <f>VLOOKUP($E12073,Mapping!$A$2:$C$502,3,0)</f>
        <v>Pre</v>
      </c>
      <c r="J12073" s="24" t="str">
        <f>VLOOKUP($E12073,Mapping!$A$2:$C$502,2,0)</f>
        <v>Google Youtube</v>
      </c>
      <c r="K12073" s="24" t="str">
        <f>VLOOKUP(G12073,Mapping!$E$2:$F$246,2,0)</f>
        <v>S3</v>
      </c>
    </row>
    <row r="12074" spans="5:11" x14ac:dyDescent="0.25">
      <c r="E12074" s="5" t="s">
        <v>220</v>
      </c>
      <c r="F12074" s="5" t="s">
        <v>117</v>
      </c>
      <c r="G12074" s="2">
        <v>44460</v>
      </c>
      <c r="H12074" s="5">
        <v>44382.703222117998</v>
      </c>
      <c r="I12074" s="24">
        <f>VLOOKUP($E12074,Mapping!$A$2:$C$502,3,0)</f>
        <v>0</v>
      </c>
      <c r="J12074" s="24" t="str">
        <f>VLOOKUP($E12074,Mapping!$A$2:$C$502,2,0)</f>
        <v>Google Youtube</v>
      </c>
      <c r="K12074" s="24" t="str">
        <f>VLOOKUP(G12074,Mapping!$E$2:$F$246,2,0)</f>
        <v>S3</v>
      </c>
    </row>
    <row r="12075" spans="5:11" x14ac:dyDescent="0.25">
      <c r="E12075" s="5" t="s">
        <v>231</v>
      </c>
      <c r="F12075" s="5" t="s">
        <v>117</v>
      </c>
      <c r="G12075" s="2">
        <v>44460</v>
      </c>
      <c r="H12075" s="5">
        <v>0</v>
      </c>
      <c r="I12075" s="24">
        <f>VLOOKUP($E12075,Mapping!$A$2:$C$502,3,0)</f>
        <v>0</v>
      </c>
      <c r="J12075" s="24" t="str">
        <f>VLOOKUP($E12075,Mapping!$A$2:$C$502,2,0)</f>
        <v>Google Youtube</v>
      </c>
      <c r="K12075" s="24" t="str">
        <f>VLOOKUP(G12075,Mapping!$E$2:$F$246,2,0)</f>
        <v>S3</v>
      </c>
    </row>
    <row r="12076" spans="5:11" x14ac:dyDescent="0.25">
      <c r="E12076" s="5" t="s">
        <v>221</v>
      </c>
      <c r="F12076" s="5" t="s">
        <v>117</v>
      </c>
      <c r="G12076" s="2">
        <v>44460</v>
      </c>
      <c r="H12076" s="5">
        <v>0</v>
      </c>
      <c r="I12076" s="24">
        <f>VLOOKUP($E12076,Mapping!$A$2:$C$502,3,0)</f>
        <v>0</v>
      </c>
      <c r="J12076" s="24" t="str">
        <f>VLOOKUP($E12076,Mapping!$A$2:$C$502,2,0)</f>
        <v>Google Youtube</v>
      </c>
      <c r="K12076" s="24" t="str">
        <f>VLOOKUP(G12076,Mapping!$E$2:$F$246,2,0)</f>
        <v>S3</v>
      </c>
    </row>
    <row r="12077" spans="5:11" x14ac:dyDescent="0.25">
      <c r="E12077" s="5" t="s">
        <v>232</v>
      </c>
      <c r="F12077" s="5" t="s">
        <v>117</v>
      </c>
      <c r="G12077" s="2">
        <v>44460</v>
      </c>
      <c r="H12077" s="5">
        <v>0</v>
      </c>
      <c r="I12077" s="24" t="str">
        <f>VLOOKUP($E12077,Mapping!$A$2:$C$502,3,0)</f>
        <v>S1</v>
      </c>
      <c r="J12077" s="24" t="str">
        <f>VLOOKUP($E12077,Mapping!$A$2:$C$502,2,0)</f>
        <v>Google Youtube</v>
      </c>
      <c r="K12077" s="24" t="str">
        <f>VLOOKUP(G12077,Mapping!$E$2:$F$246,2,0)</f>
        <v>S3</v>
      </c>
    </row>
    <row r="12078" spans="5:11" x14ac:dyDescent="0.25">
      <c r="E12078" s="5" t="s">
        <v>73</v>
      </c>
      <c r="F12078" s="5" t="s">
        <v>117</v>
      </c>
      <c r="G12078" s="2">
        <v>44460</v>
      </c>
      <c r="H12078" s="5">
        <v>282876.95580592903</v>
      </c>
      <c r="I12078" s="24">
        <f>VLOOKUP($E12078,Mapping!$A$2:$C$502,3,0)</f>
        <v>0</v>
      </c>
      <c r="J12078" s="24">
        <f>VLOOKUP($E12078,Mapping!$A$2:$C$502,2,0)</f>
        <v>0</v>
      </c>
      <c r="K12078" s="24" t="str">
        <f>VLOOKUP(G12078,Mapping!$E$2:$F$246,2,0)</f>
        <v>S3</v>
      </c>
    </row>
    <row r="12079" spans="5:11" x14ac:dyDescent="0.25">
      <c r="E12079" s="5" t="s">
        <v>149</v>
      </c>
      <c r="F12079" s="5" t="s">
        <v>117</v>
      </c>
      <c r="G12079" s="2">
        <v>44460</v>
      </c>
      <c r="H12079" s="5">
        <v>0</v>
      </c>
      <c r="I12079" s="24">
        <f>VLOOKUP($E12079,Mapping!$A$2:$C$502,3,0)</f>
        <v>0</v>
      </c>
      <c r="J12079" s="24" t="str">
        <f>VLOOKUP($E12079,Mapping!$A$2:$C$502,2,0)</f>
        <v>Event After Effect</v>
      </c>
      <c r="K12079" s="24" t="str">
        <f>VLOOKUP(G12079,Mapping!$E$2:$F$246,2,0)</f>
        <v>S3</v>
      </c>
    </row>
    <row r="12080" spans="5:11" x14ac:dyDescent="0.25">
      <c r="E12080" s="5" t="s">
        <v>150</v>
      </c>
      <c r="F12080" s="5" t="s">
        <v>117</v>
      </c>
      <c r="G12080" s="2">
        <v>44460</v>
      </c>
      <c r="H12080" s="5">
        <v>0</v>
      </c>
      <c r="I12080" s="24">
        <f>VLOOKUP($E12080,Mapping!$A$2:$C$502,3,0)</f>
        <v>0</v>
      </c>
      <c r="J12080" s="24" t="str">
        <f>VLOOKUP($E12080,Mapping!$A$2:$C$502,2,0)</f>
        <v>Internal Event</v>
      </c>
      <c r="K12080" s="24" t="str">
        <f>VLOOKUP(G12080,Mapping!$E$2:$F$246,2,0)</f>
        <v>S3</v>
      </c>
    </row>
    <row r="12081" spans="5:11" x14ac:dyDescent="0.25">
      <c r="E12081" s="5" t="s">
        <v>151</v>
      </c>
      <c r="F12081" s="5" t="s">
        <v>117</v>
      </c>
      <c r="G12081" s="2">
        <v>44460</v>
      </c>
      <c r="H12081" s="5">
        <v>0</v>
      </c>
      <c r="I12081" s="24">
        <f>VLOOKUP($E12081,Mapping!$A$2:$C$502,3,0)</f>
        <v>0</v>
      </c>
      <c r="J12081" s="24" t="str">
        <f>VLOOKUP($E12081,Mapping!$A$2:$C$502,2,0)</f>
        <v>Internal Event</v>
      </c>
      <c r="K12081" s="24" t="str">
        <f>VLOOKUP(G12081,Mapping!$E$2:$F$246,2,0)</f>
        <v>S3</v>
      </c>
    </row>
    <row r="12082" spans="5:11" x14ac:dyDescent="0.25">
      <c r="E12082" s="5" t="s">
        <v>152</v>
      </c>
      <c r="F12082" s="5" t="s">
        <v>117</v>
      </c>
      <c r="G12082" s="2">
        <v>44460</v>
      </c>
      <c r="H12082" s="5">
        <v>0</v>
      </c>
      <c r="I12082" s="24">
        <f>VLOOKUP($E12082,Mapping!$A$2:$C$502,3,0)</f>
        <v>0</v>
      </c>
      <c r="J12082" s="24" t="str">
        <f>VLOOKUP($E12082,Mapping!$A$2:$C$502,2,0)</f>
        <v>Internal Event</v>
      </c>
      <c r="K12082" s="24" t="str">
        <f>VLOOKUP(G12082,Mapping!$E$2:$F$246,2,0)</f>
        <v>S3</v>
      </c>
    </row>
    <row r="12083" spans="5:11" x14ac:dyDescent="0.25">
      <c r="E12083" s="5" t="s">
        <v>153</v>
      </c>
      <c r="F12083" s="5" t="s">
        <v>117</v>
      </c>
      <c r="G12083" s="2">
        <v>44460</v>
      </c>
      <c r="H12083" s="5">
        <v>0</v>
      </c>
      <c r="I12083" s="24">
        <f>VLOOKUP($E12083,Mapping!$A$2:$C$502,3,0)</f>
        <v>0</v>
      </c>
      <c r="J12083" s="24" t="str">
        <f>VLOOKUP($E12083,Mapping!$A$2:$C$502,2,0)</f>
        <v>Monday Effect</v>
      </c>
      <c r="K12083" s="24" t="str">
        <f>VLOOKUP(G12083,Mapping!$E$2:$F$246,2,0)</f>
        <v>S3</v>
      </c>
    </row>
    <row r="12084" spans="5:11" x14ac:dyDescent="0.25">
      <c r="E12084" s="5" t="s">
        <v>154</v>
      </c>
      <c r="F12084" s="5" t="s">
        <v>117</v>
      </c>
      <c r="G12084" s="2">
        <v>44460</v>
      </c>
      <c r="H12084" s="5">
        <v>0</v>
      </c>
      <c r="I12084" s="24">
        <f>VLOOKUP($E12084,Mapping!$A$2:$C$502,3,0)</f>
        <v>0</v>
      </c>
      <c r="J12084" s="24" t="str">
        <f>VLOOKUP($E12084,Mapping!$A$2:$C$502,2,0)</f>
        <v>New Content</v>
      </c>
      <c r="K12084" s="24" t="str">
        <f>VLOOKUP(G12084,Mapping!$E$2:$F$246,2,0)</f>
        <v>S3</v>
      </c>
    </row>
    <row r="12085" spans="5:11" x14ac:dyDescent="0.25">
      <c r="E12085" s="5" t="s">
        <v>155</v>
      </c>
      <c r="F12085" s="5" t="s">
        <v>117</v>
      </c>
      <c r="G12085" s="2">
        <v>44460</v>
      </c>
      <c r="H12085" s="5">
        <v>0</v>
      </c>
      <c r="I12085" s="24">
        <f>VLOOKUP($E12085,Mapping!$A$2:$C$502,3,0)</f>
        <v>0</v>
      </c>
      <c r="J12085" s="24" t="str">
        <f>VLOOKUP($E12085,Mapping!$A$2:$C$502,2,0)</f>
        <v>Internal Event</v>
      </c>
      <c r="K12085" s="24" t="str">
        <f>VLOOKUP(G12085,Mapping!$E$2:$F$246,2,0)</f>
        <v>S3</v>
      </c>
    </row>
    <row r="12086" spans="5:11" x14ac:dyDescent="0.25">
      <c r="E12086" s="5" t="s">
        <v>156</v>
      </c>
      <c r="F12086" s="5" t="s">
        <v>117</v>
      </c>
      <c r="G12086" s="2">
        <v>44460</v>
      </c>
      <c r="H12086" s="5">
        <v>0</v>
      </c>
      <c r="I12086" s="24">
        <f>VLOOKUP($E12086,Mapping!$A$2:$C$502,3,0)</f>
        <v>0</v>
      </c>
      <c r="J12086" s="24" t="str">
        <f>VLOOKUP($E12086,Mapping!$A$2:$C$502,2,0)</f>
        <v>Internal Event</v>
      </c>
      <c r="K12086" s="24" t="str">
        <f>VLOOKUP(G12086,Mapping!$E$2:$F$246,2,0)</f>
        <v>S3</v>
      </c>
    </row>
    <row r="12087" spans="5:11" x14ac:dyDescent="0.25">
      <c r="E12087" s="5" t="s">
        <v>233</v>
      </c>
      <c r="F12087" s="5" t="s">
        <v>117</v>
      </c>
      <c r="G12087" s="2">
        <v>44460</v>
      </c>
      <c r="H12087" s="5">
        <v>0</v>
      </c>
      <c r="I12087" s="24" t="str">
        <f>VLOOKUP($E12087,Mapping!$A$2:$C$502,3,0)</f>
        <v>S2</v>
      </c>
      <c r="J12087" s="24" t="str">
        <f>VLOOKUP($E12087,Mapping!$A$2:$C$502,2,0)</f>
        <v>Reddit</v>
      </c>
      <c r="K12087" s="24" t="str">
        <f>VLOOKUP(G12087,Mapping!$E$2:$F$246,2,0)</f>
        <v>S3</v>
      </c>
    </row>
    <row r="12088" spans="5:11" x14ac:dyDescent="0.25">
      <c r="E12088" s="5" t="s">
        <v>158</v>
      </c>
      <c r="F12088" s="5" t="s">
        <v>117</v>
      </c>
      <c r="G12088" s="2">
        <v>44460</v>
      </c>
      <c r="H12088" s="5">
        <v>0</v>
      </c>
      <c r="I12088" s="24">
        <f>VLOOKUP($E12088,Mapping!$A$2:$C$502,3,0)</f>
        <v>0</v>
      </c>
      <c r="J12088" s="24" t="str">
        <f>VLOOKUP($E12088,Mapping!$A$2:$C$502,2,0)</f>
        <v>Internal Event</v>
      </c>
      <c r="K12088" s="24" t="str">
        <f>VLOOKUP(G12088,Mapping!$E$2:$F$246,2,0)</f>
        <v>S3</v>
      </c>
    </row>
    <row r="12089" spans="5:11" x14ac:dyDescent="0.25">
      <c r="E12089" s="5" t="s">
        <v>159</v>
      </c>
      <c r="F12089" s="5" t="s">
        <v>117</v>
      </c>
      <c r="G12089" s="2">
        <v>44460</v>
      </c>
      <c r="H12089" s="5">
        <v>0</v>
      </c>
      <c r="I12089" s="24">
        <f>VLOOKUP($E12089,Mapping!$A$2:$C$502,3,0)</f>
        <v>0</v>
      </c>
      <c r="J12089" s="24" t="str">
        <f>VLOOKUP($E12089,Mapping!$A$2:$C$502,2,0)</f>
        <v>Event After Effect</v>
      </c>
      <c r="K12089" s="24" t="str">
        <f>VLOOKUP(G12089,Mapping!$E$2:$F$246,2,0)</f>
        <v>S3</v>
      </c>
    </row>
    <row r="12090" spans="5:11" x14ac:dyDescent="0.25">
      <c r="E12090" s="5" t="s">
        <v>160</v>
      </c>
      <c r="F12090" s="5" t="s">
        <v>117</v>
      </c>
      <c r="G12090" s="2">
        <v>44460</v>
      </c>
      <c r="H12090" s="5">
        <v>-18912.138469857498</v>
      </c>
      <c r="I12090" s="24">
        <f>VLOOKUP($E12090,Mapping!$A$2:$C$502,3,0)</f>
        <v>0</v>
      </c>
      <c r="J12090" s="24" t="str">
        <f>VLOOKUP($E12090,Mapping!$A$2:$C$502,2,0)</f>
        <v>Event After Effect</v>
      </c>
      <c r="K12090" s="24" t="str">
        <f>VLOOKUP(G12090,Mapping!$E$2:$F$246,2,0)</f>
        <v>S3</v>
      </c>
    </row>
    <row r="12091" spans="5:11" x14ac:dyDescent="0.25">
      <c r="E12091" s="5" t="s">
        <v>161</v>
      </c>
      <c r="F12091" s="5" t="s">
        <v>117</v>
      </c>
      <c r="G12091" s="2">
        <v>44460</v>
      </c>
      <c r="H12091" s="5">
        <v>0</v>
      </c>
      <c r="I12091" s="24">
        <f>VLOOKUP($E12091,Mapping!$A$2:$C$502,3,0)</f>
        <v>0</v>
      </c>
      <c r="J12091" s="24" t="str">
        <f>VLOOKUP($E12091,Mapping!$A$2:$C$502,2,0)</f>
        <v>Internal Event</v>
      </c>
      <c r="K12091" s="24" t="str">
        <f>VLOOKUP(G12091,Mapping!$E$2:$F$246,2,0)</f>
        <v>S3</v>
      </c>
    </row>
    <row r="12092" spans="5:11" x14ac:dyDescent="0.25">
      <c r="E12092" s="5" t="s">
        <v>162</v>
      </c>
      <c r="F12092" s="5" t="s">
        <v>117</v>
      </c>
      <c r="G12092" s="2">
        <v>44460</v>
      </c>
      <c r="H12092" s="5">
        <v>-30394.747551451699</v>
      </c>
      <c r="I12092" s="24">
        <f>VLOOKUP($E12092,Mapping!$A$2:$C$502,3,0)</f>
        <v>0</v>
      </c>
      <c r="J12092" s="24" t="str">
        <f>VLOOKUP($E12092,Mapping!$A$2:$C$502,2,0)</f>
        <v>Tuesday Effect</v>
      </c>
      <c r="K12092" s="24" t="str">
        <f>VLOOKUP(G12092,Mapping!$E$2:$F$246,2,0)</f>
        <v>S3</v>
      </c>
    </row>
    <row r="12093" spans="5:11" x14ac:dyDescent="0.25">
      <c r="E12093" s="5" t="s">
        <v>222</v>
      </c>
      <c r="F12093" s="5" t="s">
        <v>117</v>
      </c>
      <c r="G12093" s="2">
        <v>44460</v>
      </c>
      <c r="H12093" s="5">
        <v>0</v>
      </c>
      <c r="I12093" s="24" t="str">
        <f>VLOOKUP($E12093,Mapping!$A$2:$C$502,3,0)</f>
        <v>Pre</v>
      </c>
      <c r="J12093" s="24" t="str">
        <f>VLOOKUP($E12093,Mapping!$A$2:$C$502,2,0)</f>
        <v>Unity</v>
      </c>
      <c r="K12093" s="24" t="str">
        <f>VLOOKUP(G12093,Mapping!$E$2:$F$246,2,0)</f>
        <v>S3</v>
      </c>
    </row>
    <row r="12094" spans="5:11" x14ac:dyDescent="0.25">
      <c r="E12094" s="5" t="s">
        <v>234</v>
      </c>
      <c r="F12094" s="5" t="s">
        <v>117</v>
      </c>
      <c r="G12094" s="2">
        <v>44460</v>
      </c>
      <c r="H12094" s="5">
        <v>0</v>
      </c>
      <c r="I12094" s="24" t="str">
        <f>VLOOKUP($E12094,Mapping!$A$2:$C$502,3,0)</f>
        <v>S1</v>
      </c>
      <c r="J12094" s="24" t="str">
        <f>VLOOKUP($E12094,Mapping!$A$2:$C$502,2,0)</f>
        <v>Unity</v>
      </c>
      <c r="K12094" s="24" t="str">
        <f>VLOOKUP(G12094,Mapping!$E$2:$F$246,2,0)</f>
        <v>S3</v>
      </c>
    </row>
    <row r="12095" spans="5:11" x14ac:dyDescent="0.25">
      <c r="E12095" s="5" t="s">
        <v>235</v>
      </c>
      <c r="F12095" s="5" t="s">
        <v>117</v>
      </c>
      <c r="G12095" s="2">
        <v>44460</v>
      </c>
      <c r="H12095" s="5">
        <v>0</v>
      </c>
      <c r="I12095" s="24" t="str">
        <f>VLOOKUP($E12095,Mapping!$A$2:$C$502,3,0)</f>
        <v>S2</v>
      </c>
      <c r="J12095" s="24" t="str">
        <f>VLOOKUP($E12095,Mapping!$A$2:$C$502,2,0)</f>
        <v>Unity</v>
      </c>
      <c r="K12095" s="24" t="str">
        <f>VLOOKUP(G12095,Mapping!$E$2:$F$246,2,0)</f>
        <v>S3</v>
      </c>
    </row>
    <row r="12096" spans="5:11" x14ac:dyDescent="0.25">
      <c r="E12096" s="5" t="s">
        <v>247</v>
      </c>
      <c r="F12096" s="5" t="s">
        <v>117</v>
      </c>
      <c r="G12096" s="2">
        <v>44460</v>
      </c>
      <c r="H12096" s="5">
        <v>502.385381658803</v>
      </c>
      <c r="I12096" s="24" t="str">
        <f>VLOOKUP($E12096,Mapping!$A$2:$C$502,3,0)</f>
        <v>S3</v>
      </c>
      <c r="J12096" s="24" t="str">
        <f>VLOOKUP($E12096,Mapping!$A$2:$C$502,2,0)</f>
        <v>Unity</v>
      </c>
      <c r="K12096" s="24" t="str">
        <f>VLOOKUP(G12096,Mapping!$E$2:$F$246,2,0)</f>
        <v>S3</v>
      </c>
    </row>
    <row r="12097" spans="5:11" x14ac:dyDescent="0.25">
      <c r="E12097" s="5" t="s">
        <v>200</v>
      </c>
      <c r="F12097" s="5" t="s">
        <v>117</v>
      </c>
      <c r="G12097" s="2">
        <v>44461</v>
      </c>
      <c r="H12097" s="5">
        <v>4.2336759866446503</v>
      </c>
      <c r="I12097" s="24">
        <f>VLOOKUP($E12097,Mapping!$A$2:$C$502,3,0)</f>
        <v>0</v>
      </c>
      <c r="J12097" s="24" t="str">
        <f>VLOOKUP($E12097,Mapping!$A$2:$C$502,2,0)</f>
        <v>Apple Search</v>
      </c>
      <c r="K12097" s="24" t="str">
        <f>VLOOKUP(G12097,Mapping!$E$2:$F$246,2,0)</f>
        <v>S3</v>
      </c>
    </row>
    <row r="12098" spans="5:11" x14ac:dyDescent="0.25">
      <c r="E12098" s="5" t="s">
        <v>227</v>
      </c>
      <c r="F12098" s="5" t="s">
        <v>117</v>
      </c>
      <c r="G12098" s="2">
        <v>44461</v>
      </c>
      <c r="H12098" s="5">
        <v>2036.19458829874</v>
      </c>
      <c r="I12098" s="24">
        <f>VLOOKUP($E12098,Mapping!$A$2:$C$502,3,0)</f>
        <v>0</v>
      </c>
      <c r="J12098" s="24" t="str">
        <f>VLOOKUP($E12098,Mapping!$A$2:$C$502,2,0)</f>
        <v>Applovin Rewarded</v>
      </c>
      <c r="K12098" s="24" t="str">
        <f>VLOOKUP(G12098,Mapping!$E$2:$F$246,2,0)</f>
        <v>S3</v>
      </c>
    </row>
    <row r="12099" spans="5:11" x14ac:dyDescent="0.25">
      <c r="E12099" s="5" t="s">
        <v>201</v>
      </c>
      <c r="F12099" s="5" t="s">
        <v>117</v>
      </c>
      <c r="G12099" s="2">
        <v>44461</v>
      </c>
      <c r="H12099" s="5">
        <v>367.94284851161802</v>
      </c>
      <c r="I12099" s="24">
        <f>VLOOKUP($E12099,Mapping!$A$2:$C$502,3,0)</f>
        <v>0</v>
      </c>
      <c r="J12099" s="24" t="str">
        <f>VLOOKUP($E12099,Mapping!$A$2:$C$502,2,0)</f>
        <v>Applovin Video</v>
      </c>
      <c r="K12099" s="24" t="str">
        <f>VLOOKUP(G12099,Mapping!$E$2:$F$246,2,0)</f>
        <v>S3</v>
      </c>
    </row>
    <row r="12100" spans="5:11" x14ac:dyDescent="0.25">
      <c r="E12100" s="5" t="s">
        <v>143</v>
      </c>
      <c r="F12100" s="5" t="s">
        <v>117</v>
      </c>
      <c r="G12100" s="2">
        <v>44461</v>
      </c>
      <c r="H12100" s="5">
        <v>0</v>
      </c>
      <c r="I12100" s="24">
        <f>VLOOKUP($E12100,Mapping!$A$2:$C$502,3,0)</f>
        <v>0</v>
      </c>
      <c r="J12100" s="24" t="str">
        <f>VLOOKUP($E12100,Mapping!$A$2:$C$502,2,0)</f>
        <v>Bug Fix</v>
      </c>
      <c r="K12100" s="24" t="str">
        <f>VLOOKUP(G12100,Mapping!$E$2:$F$246,2,0)</f>
        <v>S3</v>
      </c>
    </row>
    <row r="12101" spans="5:11" x14ac:dyDescent="0.25">
      <c r="E12101" s="5" t="s">
        <v>144</v>
      </c>
      <c r="F12101" s="5" t="s">
        <v>117</v>
      </c>
      <c r="G12101" s="2">
        <v>44461</v>
      </c>
      <c r="H12101" s="5">
        <v>0</v>
      </c>
      <c r="I12101" s="24">
        <f>VLOOKUP($E12101,Mapping!$A$2:$C$502,3,0)</f>
        <v>0</v>
      </c>
      <c r="J12101" s="24" t="str">
        <f>VLOOKUP($E12101,Mapping!$A$2:$C$502,2,0)</f>
        <v>Bug Fix</v>
      </c>
      <c r="K12101" s="24" t="str">
        <f>VLOOKUP(G12101,Mapping!$E$2:$F$246,2,0)</f>
        <v>S3</v>
      </c>
    </row>
    <row r="12102" spans="5:11" x14ac:dyDescent="0.25">
      <c r="E12102" s="5" t="s">
        <v>226</v>
      </c>
      <c r="F12102" s="5" t="s">
        <v>117</v>
      </c>
      <c r="G12102" s="2">
        <v>44461</v>
      </c>
      <c r="H12102" s="5">
        <v>0</v>
      </c>
      <c r="I12102" s="24">
        <f>VLOOKUP($E12102,Mapping!$A$2:$C$502,3,0)</f>
        <v>0</v>
      </c>
      <c r="J12102" s="24" t="str">
        <f>VLOOKUP($E12102,Mapping!$A$2:$C$502,2,0)</f>
        <v>Bug Fix</v>
      </c>
      <c r="K12102" s="24" t="str">
        <f>VLOOKUP(G12102,Mapping!$E$2:$F$246,2,0)</f>
        <v>S3</v>
      </c>
    </row>
    <row r="12103" spans="5:11" x14ac:dyDescent="0.25">
      <c r="E12103" s="5" t="s">
        <v>146</v>
      </c>
      <c r="F12103" s="5" t="s">
        <v>117</v>
      </c>
      <c r="G12103" s="2">
        <v>44461</v>
      </c>
      <c r="H12103" s="5">
        <v>0</v>
      </c>
      <c r="I12103" s="24">
        <f>VLOOKUP($E12103,Mapping!$A$2:$C$502,3,0)</f>
        <v>0</v>
      </c>
      <c r="J12103" s="24" t="str">
        <f>VLOOKUP($E12103,Mapping!$A$2:$C$502,2,0)</f>
        <v>Event After Effect</v>
      </c>
      <c r="K12103" s="24" t="str">
        <f>VLOOKUP(G12103,Mapping!$E$2:$F$246,2,0)</f>
        <v>S3</v>
      </c>
    </row>
    <row r="12104" spans="5:11" x14ac:dyDescent="0.25">
      <c r="E12104" s="5" t="s">
        <v>228</v>
      </c>
      <c r="F12104" s="5" t="s">
        <v>117</v>
      </c>
      <c r="G12104" s="2">
        <v>44461</v>
      </c>
      <c r="H12104" s="5">
        <v>9.6031649052655303E-9</v>
      </c>
      <c r="I12104" s="24">
        <f>VLOOKUP($E12104,Mapping!$A$2:$C$502,3,0)</f>
        <v>0</v>
      </c>
      <c r="J12104" s="24" t="str">
        <f>VLOOKUP($E12104,Mapping!$A$2:$C$502,2,0)</f>
        <v>Bytedance Global</v>
      </c>
      <c r="K12104" s="24" t="str">
        <f>VLOOKUP(G12104,Mapping!$E$2:$F$246,2,0)</f>
        <v>S3</v>
      </c>
    </row>
    <row r="12105" spans="5:11" x14ac:dyDescent="0.25">
      <c r="E12105" s="5" t="s">
        <v>180</v>
      </c>
      <c r="F12105" s="5" t="s">
        <v>117</v>
      </c>
      <c r="G12105" s="2">
        <v>44461</v>
      </c>
      <c r="H12105" s="5">
        <v>-6791.2150885922201</v>
      </c>
      <c r="I12105" s="24">
        <f>VLOOKUP($E12105,Mapping!$A$2:$C$502,3,0)</f>
        <v>0</v>
      </c>
      <c r="J12105" s="24" t="str">
        <f>VLOOKUP($E12105,Mapping!$A$2:$C$502,2,0)</f>
        <v>Lords Mobile</v>
      </c>
      <c r="K12105" s="24" t="str">
        <f>VLOOKUP(G12105,Mapping!$E$2:$F$246,2,0)</f>
        <v>S3</v>
      </c>
    </row>
    <row r="12106" spans="5:11" x14ac:dyDescent="0.25">
      <c r="E12106" s="5" t="s">
        <v>181</v>
      </c>
      <c r="F12106" s="5" t="s">
        <v>117</v>
      </c>
      <c r="G12106" s="2">
        <v>44461</v>
      </c>
      <c r="H12106" s="5">
        <v>-3233.3663513311199</v>
      </c>
      <c r="I12106" s="24">
        <f>VLOOKUP($E12106,Mapping!$A$2:$C$502,3,0)</f>
        <v>0</v>
      </c>
      <c r="J12106" s="24" t="str">
        <f>VLOOKUP($E12106,Mapping!$A$2:$C$502,2,0)</f>
        <v>Rise of Kingdom</v>
      </c>
      <c r="K12106" s="24" t="str">
        <f>VLOOKUP(G12106,Mapping!$E$2:$F$246,2,0)</f>
        <v>S3</v>
      </c>
    </row>
    <row r="12107" spans="5:11" x14ac:dyDescent="0.25">
      <c r="E12107" s="5" t="s">
        <v>182</v>
      </c>
      <c r="F12107" s="5" t="s">
        <v>117</v>
      </c>
      <c r="G12107" s="2">
        <v>44461</v>
      </c>
      <c r="H12107" s="5">
        <v>-3858.2909573700799</v>
      </c>
      <c r="I12107" s="24">
        <f>VLOOKUP($E12107,Mapping!$A$2:$C$502,3,0)</f>
        <v>0</v>
      </c>
      <c r="J12107" s="24" t="str">
        <f>VLOOKUP($E12107,Mapping!$A$2:$C$502,2,0)</f>
        <v>West Game</v>
      </c>
      <c r="K12107" s="24" t="str">
        <f>VLOOKUP(G12107,Mapping!$E$2:$F$246,2,0)</f>
        <v>S3</v>
      </c>
    </row>
    <row r="12108" spans="5:11" x14ac:dyDescent="0.25">
      <c r="E12108" s="5" t="s">
        <v>148</v>
      </c>
      <c r="F12108" s="5" t="s">
        <v>117</v>
      </c>
      <c r="G12108" s="2">
        <v>44461</v>
      </c>
      <c r="H12108" s="5">
        <v>0</v>
      </c>
      <c r="I12108" s="24">
        <f>VLOOKUP($E12108,Mapping!$A$2:$C$502,3,0)</f>
        <v>0</v>
      </c>
      <c r="J12108" s="24" t="str">
        <f>VLOOKUP($E12108,Mapping!$A$2:$C$502,2,0)</f>
        <v>Event After Effect</v>
      </c>
      <c r="K12108" s="24" t="str">
        <f>VLOOKUP(G12108,Mapping!$E$2:$F$246,2,0)</f>
        <v>S3</v>
      </c>
    </row>
    <row r="12109" spans="5:11" x14ac:dyDescent="0.25">
      <c r="E12109" s="5" t="s">
        <v>202</v>
      </c>
      <c r="F12109" s="5" t="s">
        <v>117</v>
      </c>
      <c r="G12109" s="2">
        <v>44461</v>
      </c>
      <c r="H12109" s="5">
        <v>0</v>
      </c>
      <c r="I12109" s="24" t="str">
        <f>VLOOKUP($E12109,Mapping!$A$2:$C$502,3,0)</f>
        <v>S1</v>
      </c>
      <c r="J12109" s="24" t="str">
        <f>VLOOKUP($E12109,Mapping!$A$2:$C$502,2,0)</f>
        <v>Facebook AEO AAA</v>
      </c>
      <c r="K12109" s="24" t="str">
        <f>VLOOKUP(G12109,Mapping!$E$2:$F$246,2,0)</f>
        <v>S3</v>
      </c>
    </row>
    <row r="12110" spans="5:11" x14ac:dyDescent="0.25">
      <c r="E12110" s="5" t="s">
        <v>203</v>
      </c>
      <c r="F12110" s="5" t="s">
        <v>117</v>
      </c>
      <c r="G12110" s="2">
        <v>44461</v>
      </c>
      <c r="H12110" s="5">
        <v>0</v>
      </c>
      <c r="I12110" s="24" t="str">
        <f>VLOOKUP($E12110,Mapping!$A$2:$C$502,3,0)</f>
        <v>S2</v>
      </c>
      <c r="J12110" s="24" t="str">
        <f>VLOOKUP($E12110,Mapping!$A$2:$C$502,2,0)</f>
        <v>Facebook AEO AAA</v>
      </c>
      <c r="K12110" s="24" t="str">
        <f>VLOOKUP(G12110,Mapping!$E$2:$F$246,2,0)</f>
        <v>S3</v>
      </c>
    </row>
    <row r="12111" spans="5:11" x14ac:dyDescent="0.25">
      <c r="E12111" s="5" t="s">
        <v>243</v>
      </c>
      <c r="F12111" s="5" t="s">
        <v>117</v>
      </c>
      <c r="G12111" s="2">
        <v>44461</v>
      </c>
      <c r="H12111" s="5">
        <v>4747.5225455071604</v>
      </c>
      <c r="I12111" s="24" t="str">
        <f>VLOOKUP($E12111,Mapping!$A$2:$C$502,3,0)</f>
        <v>S3</v>
      </c>
      <c r="J12111" s="24" t="str">
        <f>VLOOKUP($E12111,Mapping!$A$2:$C$502,2,0)</f>
        <v>Facebook AEO AAA</v>
      </c>
      <c r="K12111" s="24" t="str">
        <f>VLOOKUP(G12111,Mapping!$E$2:$F$246,2,0)</f>
        <v>S3</v>
      </c>
    </row>
    <row r="12112" spans="5:11" x14ac:dyDescent="0.25">
      <c r="E12112" s="5" t="s">
        <v>204</v>
      </c>
      <c r="F12112" s="5" t="s">
        <v>117</v>
      </c>
      <c r="G12112" s="2">
        <v>44461</v>
      </c>
      <c r="H12112" s="5">
        <v>0</v>
      </c>
      <c r="I12112" s="24" t="str">
        <f>VLOOKUP($E12112,Mapping!$A$2:$C$502,3,0)</f>
        <v>Pre</v>
      </c>
      <c r="J12112" s="24" t="str">
        <f>VLOOKUP($E12112,Mapping!$A$2:$C$502,2,0)</f>
        <v>Facebook AEO AAA</v>
      </c>
      <c r="K12112" s="24" t="str">
        <f>VLOOKUP(G12112,Mapping!$E$2:$F$246,2,0)</f>
        <v>S3</v>
      </c>
    </row>
    <row r="12113" spans="5:11" x14ac:dyDescent="0.25">
      <c r="E12113" s="5" t="s">
        <v>205</v>
      </c>
      <c r="F12113" s="5" t="s">
        <v>117</v>
      </c>
      <c r="G12113" s="2">
        <v>44461</v>
      </c>
      <c r="H12113" s="5">
        <v>0</v>
      </c>
      <c r="I12113" s="24" t="str">
        <f>VLOOKUP($E12113,Mapping!$A$2:$C$502,3,0)</f>
        <v>S1</v>
      </c>
      <c r="J12113" s="24" t="str">
        <f>VLOOKUP($E12113,Mapping!$A$2:$C$502,2,0)</f>
        <v>Facebook AEO BAU</v>
      </c>
      <c r="K12113" s="24" t="str">
        <f>VLOOKUP(G12113,Mapping!$E$2:$F$246,2,0)</f>
        <v>S3</v>
      </c>
    </row>
    <row r="12114" spans="5:11" x14ac:dyDescent="0.25">
      <c r="E12114" s="5" t="s">
        <v>206</v>
      </c>
      <c r="F12114" s="5" t="s">
        <v>117</v>
      </c>
      <c r="G12114" s="2">
        <v>44461</v>
      </c>
      <c r="H12114" s="5">
        <v>0</v>
      </c>
      <c r="I12114" s="24" t="str">
        <f>VLOOKUP($E12114,Mapping!$A$2:$C$502,3,0)</f>
        <v>S2</v>
      </c>
      <c r="J12114" s="24" t="str">
        <f>VLOOKUP($E12114,Mapping!$A$2:$C$502,2,0)</f>
        <v>Facebook AEO BAU</v>
      </c>
      <c r="K12114" s="24" t="str">
        <f>VLOOKUP(G12114,Mapping!$E$2:$F$246,2,0)</f>
        <v>S3</v>
      </c>
    </row>
    <row r="12115" spans="5:11" x14ac:dyDescent="0.25">
      <c r="E12115" s="5" t="s">
        <v>244</v>
      </c>
      <c r="F12115" s="5" t="s">
        <v>117</v>
      </c>
      <c r="G12115" s="2">
        <v>44461</v>
      </c>
      <c r="H12115" s="5">
        <v>16888.982591514701</v>
      </c>
      <c r="I12115" s="24" t="str">
        <f>VLOOKUP($E12115,Mapping!$A$2:$C$502,3,0)</f>
        <v>S3</v>
      </c>
      <c r="J12115" s="24" t="str">
        <f>VLOOKUP($E12115,Mapping!$A$2:$C$502,2,0)</f>
        <v>Facebook AEO BAU</v>
      </c>
      <c r="K12115" s="24" t="str">
        <f>VLOOKUP(G12115,Mapping!$E$2:$F$246,2,0)</f>
        <v>S3</v>
      </c>
    </row>
    <row r="12116" spans="5:11" x14ac:dyDescent="0.25">
      <c r="E12116" s="5" t="s">
        <v>207</v>
      </c>
      <c r="F12116" s="5" t="s">
        <v>117</v>
      </c>
      <c r="G12116" s="2">
        <v>44461</v>
      </c>
      <c r="H12116" s="5">
        <v>0</v>
      </c>
      <c r="I12116" s="24" t="str">
        <f>VLOOKUP($E12116,Mapping!$A$2:$C$502,3,0)</f>
        <v>Pre</v>
      </c>
      <c r="J12116" s="24" t="str">
        <f>VLOOKUP($E12116,Mapping!$A$2:$C$502,2,0)</f>
        <v>Facebook AEO BAU</v>
      </c>
      <c r="K12116" s="24" t="str">
        <f>VLOOKUP(G12116,Mapping!$E$2:$F$246,2,0)</f>
        <v>S3</v>
      </c>
    </row>
    <row r="12117" spans="5:11" x14ac:dyDescent="0.25">
      <c r="E12117" s="5" t="s">
        <v>208</v>
      </c>
      <c r="F12117" s="5" t="s">
        <v>117</v>
      </c>
      <c r="G12117" s="2">
        <v>44461</v>
      </c>
      <c r="H12117" s="5">
        <v>0</v>
      </c>
      <c r="I12117" s="24" t="str">
        <f>VLOOKUP($E12117,Mapping!$A$2:$C$502,3,0)</f>
        <v>Pre</v>
      </c>
      <c r="J12117" s="24" t="str">
        <f>VLOOKUP($E12117,Mapping!$A$2:$C$502,2,0)</f>
        <v>Facebook VO AAA</v>
      </c>
      <c r="K12117" s="24" t="str">
        <f>VLOOKUP(G12117,Mapping!$E$2:$F$246,2,0)</f>
        <v>S3</v>
      </c>
    </row>
    <row r="12118" spans="5:11" x14ac:dyDescent="0.25">
      <c r="E12118" s="5" t="s">
        <v>209</v>
      </c>
      <c r="F12118" s="5" t="s">
        <v>117</v>
      </c>
      <c r="G12118" s="2">
        <v>44461</v>
      </c>
      <c r="H12118" s="5">
        <v>0</v>
      </c>
      <c r="I12118" s="24" t="str">
        <f>VLOOKUP($E12118,Mapping!$A$2:$C$502,3,0)</f>
        <v>S1</v>
      </c>
      <c r="J12118" s="24" t="str">
        <f>VLOOKUP($E12118,Mapping!$A$2:$C$502,2,0)</f>
        <v>Facebook VO AAA</v>
      </c>
      <c r="K12118" s="24" t="str">
        <f>VLOOKUP(G12118,Mapping!$E$2:$F$246,2,0)</f>
        <v>S3</v>
      </c>
    </row>
    <row r="12119" spans="5:11" x14ac:dyDescent="0.25">
      <c r="E12119" s="5" t="s">
        <v>210</v>
      </c>
      <c r="F12119" s="5" t="s">
        <v>117</v>
      </c>
      <c r="G12119" s="2">
        <v>44461</v>
      </c>
      <c r="H12119" s="5">
        <v>0</v>
      </c>
      <c r="I12119" s="24" t="str">
        <f>VLOOKUP($E12119,Mapping!$A$2:$C$502,3,0)</f>
        <v>S2</v>
      </c>
      <c r="J12119" s="24" t="str">
        <f>VLOOKUP($E12119,Mapping!$A$2:$C$502,2,0)</f>
        <v>Facebook VO AAA</v>
      </c>
      <c r="K12119" s="24" t="str">
        <f>VLOOKUP(G12119,Mapping!$E$2:$F$246,2,0)</f>
        <v>S3</v>
      </c>
    </row>
    <row r="12120" spans="5:11" x14ac:dyDescent="0.25">
      <c r="E12120" s="5" t="s">
        <v>245</v>
      </c>
      <c r="F12120" s="5" t="s">
        <v>117</v>
      </c>
      <c r="G12120" s="2">
        <v>44461</v>
      </c>
      <c r="H12120" s="5">
        <v>18842.6848039654</v>
      </c>
      <c r="I12120" s="24" t="str">
        <f>VLOOKUP($E12120,Mapping!$A$2:$C$502,3,0)</f>
        <v>S3</v>
      </c>
      <c r="J12120" s="24" t="str">
        <f>VLOOKUP($E12120,Mapping!$A$2:$C$502,2,0)</f>
        <v>Facebook VO AAA</v>
      </c>
      <c r="K12120" s="24" t="str">
        <f>VLOOKUP(G12120,Mapping!$E$2:$F$246,2,0)</f>
        <v>S3</v>
      </c>
    </row>
    <row r="12121" spans="5:11" x14ac:dyDescent="0.25">
      <c r="E12121" s="5" t="s">
        <v>211</v>
      </c>
      <c r="F12121" s="5" t="s">
        <v>117</v>
      </c>
      <c r="G12121" s="2">
        <v>44461</v>
      </c>
      <c r="H12121" s="5">
        <v>0</v>
      </c>
      <c r="I12121" s="24" t="str">
        <f>VLOOKUP($E12121,Mapping!$A$2:$C$502,3,0)</f>
        <v>Pre</v>
      </c>
      <c r="J12121" s="24" t="str">
        <f>VLOOKUP($E12121,Mapping!$A$2:$C$502,2,0)</f>
        <v>Facebook VO BAU</v>
      </c>
      <c r="K12121" s="24" t="str">
        <f>VLOOKUP(G12121,Mapping!$E$2:$F$246,2,0)</f>
        <v>S3</v>
      </c>
    </row>
    <row r="12122" spans="5:11" x14ac:dyDescent="0.25">
      <c r="E12122" s="5" t="s">
        <v>212</v>
      </c>
      <c r="F12122" s="5" t="s">
        <v>117</v>
      </c>
      <c r="G12122" s="2">
        <v>44461</v>
      </c>
      <c r="H12122" s="5">
        <v>0</v>
      </c>
      <c r="I12122" s="24" t="str">
        <f>VLOOKUP($E12122,Mapping!$A$2:$C$502,3,0)</f>
        <v>S1</v>
      </c>
      <c r="J12122" s="24" t="str">
        <f>VLOOKUP($E12122,Mapping!$A$2:$C$502,2,0)</f>
        <v>Facebook VO BAU</v>
      </c>
      <c r="K12122" s="24" t="str">
        <f>VLOOKUP(G12122,Mapping!$E$2:$F$246,2,0)</f>
        <v>S3</v>
      </c>
    </row>
    <row r="12123" spans="5:11" x14ac:dyDescent="0.25">
      <c r="E12123" s="5" t="s">
        <v>213</v>
      </c>
      <c r="F12123" s="5" t="s">
        <v>117</v>
      </c>
      <c r="G12123" s="2">
        <v>44461</v>
      </c>
      <c r="H12123" s="5">
        <v>0</v>
      </c>
      <c r="I12123" s="24" t="str">
        <f>VLOOKUP($E12123,Mapping!$A$2:$C$502,3,0)</f>
        <v>S2</v>
      </c>
      <c r="J12123" s="24" t="str">
        <f>VLOOKUP($E12123,Mapping!$A$2:$C$502,2,0)</f>
        <v>Facebook VO BAU</v>
      </c>
      <c r="K12123" s="24" t="str">
        <f>VLOOKUP(G12123,Mapping!$E$2:$F$246,2,0)</f>
        <v>S3</v>
      </c>
    </row>
    <row r="12124" spans="5:11" x14ac:dyDescent="0.25">
      <c r="E12124" s="5" t="s">
        <v>246</v>
      </c>
      <c r="F12124" s="5" t="s">
        <v>117</v>
      </c>
      <c r="G12124" s="2">
        <v>44461</v>
      </c>
      <c r="H12124" s="5">
        <v>8130.4134472789701</v>
      </c>
      <c r="I12124" s="24" t="str">
        <f>VLOOKUP($E12124,Mapping!$A$2:$C$502,3,0)</f>
        <v>S3</v>
      </c>
      <c r="J12124" s="24" t="str">
        <f>VLOOKUP($E12124,Mapping!$A$2:$C$502,2,0)</f>
        <v>Facebook VO BAU</v>
      </c>
      <c r="K12124" s="24" t="str">
        <f>VLOOKUP(G12124,Mapping!$E$2:$F$246,2,0)</f>
        <v>S3</v>
      </c>
    </row>
    <row r="12125" spans="5:11" x14ac:dyDescent="0.25">
      <c r="E12125" s="5" t="s">
        <v>214</v>
      </c>
      <c r="F12125" s="5" t="s">
        <v>117</v>
      </c>
      <c r="G12125" s="2">
        <v>44461</v>
      </c>
      <c r="H12125" s="5">
        <v>0</v>
      </c>
      <c r="I12125" s="24" t="str">
        <f>VLOOKUP($E12125,Mapping!$A$2:$C$502,3,0)</f>
        <v>Pre</v>
      </c>
      <c r="J12125" s="24" t="str">
        <f>VLOOKUP($E12125,Mapping!$A$2:$C$502,2,0)</f>
        <v>Facebook VO Dynamic</v>
      </c>
      <c r="K12125" s="24" t="str">
        <f>VLOOKUP(G12125,Mapping!$E$2:$F$246,2,0)</f>
        <v>S3</v>
      </c>
    </row>
    <row r="12126" spans="5:11" x14ac:dyDescent="0.25">
      <c r="E12126" s="5" t="s">
        <v>215</v>
      </c>
      <c r="F12126" s="5" t="s">
        <v>117</v>
      </c>
      <c r="G12126" s="2">
        <v>44461</v>
      </c>
      <c r="H12126" s="5">
        <v>0</v>
      </c>
      <c r="I12126" s="24" t="str">
        <f>VLOOKUP($E12126,Mapping!$A$2:$C$502,3,0)</f>
        <v>S1</v>
      </c>
      <c r="J12126" s="24" t="str">
        <f>VLOOKUP($E12126,Mapping!$A$2:$C$502,2,0)</f>
        <v>Facebook VO Dynamic</v>
      </c>
      <c r="K12126" s="24" t="str">
        <f>VLOOKUP(G12126,Mapping!$E$2:$F$246,2,0)</f>
        <v>S3</v>
      </c>
    </row>
    <row r="12127" spans="5:11" x14ac:dyDescent="0.25">
      <c r="E12127" s="5" t="s">
        <v>216</v>
      </c>
      <c r="F12127" s="5" t="s">
        <v>117</v>
      </c>
      <c r="G12127" s="2">
        <v>44461</v>
      </c>
      <c r="H12127" s="5">
        <v>0</v>
      </c>
      <c r="I12127" s="24" t="str">
        <f>VLOOKUP($E12127,Mapping!$A$2:$C$502,3,0)</f>
        <v>Pre</v>
      </c>
      <c r="J12127" s="24" t="str">
        <f>VLOOKUP($E12127,Mapping!$A$2:$C$502,2,0)</f>
        <v>Google Display</v>
      </c>
      <c r="K12127" s="24" t="str">
        <f>VLOOKUP(G12127,Mapping!$E$2:$F$246,2,0)</f>
        <v>S3</v>
      </c>
    </row>
    <row r="12128" spans="5:11" x14ac:dyDescent="0.25">
      <c r="E12128" s="5" t="s">
        <v>217</v>
      </c>
      <c r="F12128" s="5" t="s">
        <v>117</v>
      </c>
      <c r="G12128" s="2">
        <v>44461</v>
      </c>
      <c r="H12128" s="5">
        <v>2143.98302799361</v>
      </c>
      <c r="I12128" s="24">
        <f>VLOOKUP($E12128,Mapping!$A$2:$C$502,3,0)</f>
        <v>0</v>
      </c>
      <c r="J12128" s="24" t="str">
        <f>VLOOKUP($E12128,Mapping!$A$2:$C$502,2,0)</f>
        <v>Google Display</v>
      </c>
      <c r="K12128" s="24" t="str">
        <f>VLOOKUP(G12128,Mapping!$E$2:$F$246,2,0)</f>
        <v>S3</v>
      </c>
    </row>
    <row r="12129" spans="5:11" x14ac:dyDescent="0.25">
      <c r="E12129" s="5" t="s">
        <v>229</v>
      </c>
      <c r="F12129" s="5" t="s">
        <v>117</v>
      </c>
      <c r="G12129" s="2">
        <v>44461</v>
      </c>
      <c r="H12129" s="5">
        <v>0</v>
      </c>
      <c r="I12129" s="24">
        <f>VLOOKUP($E12129,Mapping!$A$2:$C$502,3,0)</f>
        <v>0</v>
      </c>
      <c r="J12129" s="24" t="str">
        <f>VLOOKUP($E12129,Mapping!$A$2:$C$502,2,0)</f>
        <v>Google Display</v>
      </c>
      <c r="K12129" s="24" t="str">
        <f>VLOOKUP(G12129,Mapping!$E$2:$F$246,2,0)</f>
        <v>S3</v>
      </c>
    </row>
    <row r="12130" spans="5:11" x14ac:dyDescent="0.25">
      <c r="E12130" s="5" t="s">
        <v>218</v>
      </c>
      <c r="F12130" s="5" t="s">
        <v>117</v>
      </c>
      <c r="G12130" s="2">
        <v>44461</v>
      </c>
      <c r="H12130" s="5">
        <v>0</v>
      </c>
      <c r="I12130" s="24">
        <f>VLOOKUP($E12130,Mapping!$A$2:$C$502,3,0)</f>
        <v>0</v>
      </c>
      <c r="J12130" s="24" t="str">
        <f>VLOOKUP($E12130,Mapping!$A$2:$C$502,2,0)</f>
        <v>Google Display</v>
      </c>
      <c r="K12130" s="24" t="str">
        <f>VLOOKUP(G12130,Mapping!$E$2:$F$246,2,0)</f>
        <v>S3</v>
      </c>
    </row>
    <row r="12131" spans="5:11" x14ac:dyDescent="0.25">
      <c r="E12131" s="5" t="s">
        <v>230</v>
      </c>
      <c r="F12131" s="5" t="s">
        <v>117</v>
      </c>
      <c r="G12131" s="2">
        <v>44461</v>
      </c>
      <c r="H12131" s="5">
        <v>0</v>
      </c>
      <c r="I12131" s="24" t="str">
        <f>VLOOKUP($E12131,Mapping!$A$2:$C$502,3,0)</f>
        <v>S1</v>
      </c>
      <c r="J12131" s="24" t="str">
        <f>VLOOKUP($E12131,Mapping!$A$2:$C$502,2,0)</f>
        <v>Google Display</v>
      </c>
      <c r="K12131" s="24" t="str">
        <f>VLOOKUP(G12131,Mapping!$E$2:$F$246,2,0)</f>
        <v>S3</v>
      </c>
    </row>
    <row r="12132" spans="5:11" x14ac:dyDescent="0.25">
      <c r="E12132" s="5" t="s">
        <v>219</v>
      </c>
      <c r="F12132" s="5" t="s">
        <v>117</v>
      </c>
      <c r="G12132" s="2">
        <v>44461</v>
      </c>
      <c r="H12132" s="5">
        <v>0</v>
      </c>
      <c r="I12132" s="24" t="str">
        <f>VLOOKUP($E12132,Mapping!$A$2:$C$502,3,0)</f>
        <v>Pre</v>
      </c>
      <c r="J12132" s="24" t="str">
        <f>VLOOKUP($E12132,Mapping!$A$2:$C$502,2,0)</f>
        <v>Google Youtube</v>
      </c>
      <c r="K12132" s="24" t="str">
        <f>VLOOKUP(G12132,Mapping!$E$2:$F$246,2,0)</f>
        <v>S3</v>
      </c>
    </row>
    <row r="12133" spans="5:11" x14ac:dyDescent="0.25">
      <c r="E12133" s="5" t="s">
        <v>220</v>
      </c>
      <c r="F12133" s="5" t="s">
        <v>117</v>
      </c>
      <c r="G12133" s="2">
        <v>44461</v>
      </c>
      <c r="H12133" s="5">
        <v>38559.530448159298</v>
      </c>
      <c r="I12133" s="24">
        <f>VLOOKUP($E12133,Mapping!$A$2:$C$502,3,0)</f>
        <v>0</v>
      </c>
      <c r="J12133" s="24" t="str">
        <f>VLOOKUP($E12133,Mapping!$A$2:$C$502,2,0)</f>
        <v>Google Youtube</v>
      </c>
      <c r="K12133" s="24" t="str">
        <f>VLOOKUP(G12133,Mapping!$E$2:$F$246,2,0)</f>
        <v>S3</v>
      </c>
    </row>
    <row r="12134" spans="5:11" x14ac:dyDescent="0.25">
      <c r="E12134" s="5" t="s">
        <v>231</v>
      </c>
      <c r="F12134" s="5" t="s">
        <v>117</v>
      </c>
      <c r="G12134" s="2">
        <v>44461</v>
      </c>
      <c r="H12134" s="5">
        <v>0</v>
      </c>
      <c r="I12134" s="24">
        <f>VLOOKUP($E12134,Mapping!$A$2:$C$502,3,0)</f>
        <v>0</v>
      </c>
      <c r="J12134" s="24" t="str">
        <f>VLOOKUP($E12134,Mapping!$A$2:$C$502,2,0)</f>
        <v>Google Youtube</v>
      </c>
      <c r="K12134" s="24" t="str">
        <f>VLOOKUP(G12134,Mapping!$E$2:$F$246,2,0)</f>
        <v>S3</v>
      </c>
    </row>
    <row r="12135" spans="5:11" x14ac:dyDescent="0.25">
      <c r="E12135" s="5" t="s">
        <v>221</v>
      </c>
      <c r="F12135" s="5" t="s">
        <v>117</v>
      </c>
      <c r="G12135" s="2">
        <v>44461</v>
      </c>
      <c r="H12135" s="5">
        <v>0</v>
      </c>
      <c r="I12135" s="24">
        <f>VLOOKUP($E12135,Mapping!$A$2:$C$502,3,0)</f>
        <v>0</v>
      </c>
      <c r="J12135" s="24" t="str">
        <f>VLOOKUP($E12135,Mapping!$A$2:$C$502,2,0)</f>
        <v>Google Youtube</v>
      </c>
      <c r="K12135" s="24" t="str">
        <f>VLOOKUP(G12135,Mapping!$E$2:$F$246,2,0)</f>
        <v>S3</v>
      </c>
    </row>
    <row r="12136" spans="5:11" x14ac:dyDescent="0.25">
      <c r="E12136" s="5" t="s">
        <v>232</v>
      </c>
      <c r="F12136" s="5" t="s">
        <v>117</v>
      </c>
      <c r="G12136" s="2">
        <v>44461</v>
      </c>
      <c r="H12136" s="5">
        <v>0</v>
      </c>
      <c r="I12136" s="24" t="str">
        <f>VLOOKUP($E12136,Mapping!$A$2:$C$502,3,0)</f>
        <v>S1</v>
      </c>
      <c r="J12136" s="24" t="str">
        <f>VLOOKUP($E12136,Mapping!$A$2:$C$502,2,0)</f>
        <v>Google Youtube</v>
      </c>
      <c r="K12136" s="24" t="str">
        <f>VLOOKUP(G12136,Mapping!$E$2:$F$246,2,0)</f>
        <v>S3</v>
      </c>
    </row>
    <row r="12137" spans="5:11" x14ac:dyDescent="0.25">
      <c r="E12137" s="5" t="s">
        <v>73</v>
      </c>
      <c r="F12137" s="5" t="s">
        <v>117</v>
      </c>
      <c r="G12137" s="2">
        <v>44461</v>
      </c>
      <c r="H12137" s="5">
        <v>282876.95580592903</v>
      </c>
      <c r="I12137" s="24">
        <f>VLOOKUP($E12137,Mapping!$A$2:$C$502,3,0)</f>
        <v>0</v>
      </c>
      <c r="J12137" s="24">
        <f>VLOOKUP($E12137,Mapping!$A$2:$C$502,2,0)</f>
        <v>0</v>
      </c>
      <c r="K12137" s="24" t="str">
        <f>VLOOKUP(G12137,Mapping!$E$2:$F$246,2,0)</f>
        <v>S3</v>
      </c>
    </row>
    <row r="12138" spans="5:11" x14ac:dyDescent="0.25">
      <c r="E12138" s="5" t="s">
        <v>149</v>
      </c>
      <c r="F12138" s="5" t="s">
        <v>117</v>
      </c>
      <c r="G12138" s="2">
        <v>44461</v>
      </c>
      <c r="H12138" s="5">
        <v>0</v>
      </c>
      <c r="I12138" s="24">
        <f>VLOOKUP($E12138,Mapping!$A$2:$C$502,3,0)</f>
        <v>0</v>
      </c>
      <c r="J12138" s="24" t="str">
        <f>VLOOKUP($E12138,Mapping!$A$2:$C$502,2,0)</f>
        <v>Event After Effect</v>
      </c>
      <c r="K12138" s="24" t="str">
        <f>VLOOKUP(G12138,Mapping!$E$2:$F$246,2,0)</f>
        <v>S3</v>
      </c>
    </row>
    <row r="12139" spans="5:11" x14ac:dyDescent="0.25">
      <c r="E12139" s="5" t="s">
        <v>150</v>
      </c>
      <c r="F12139" s="5" t="s">
        <v>117</v>
      </c>
      <c r="G12139" s="2">
        <v>44461</v>
      </c>
      <c r="H12139" s="5">
        <v>0</v>
      </c>
      <c r="I12139" s="24">
        <f>VLOOKUP($E12139,Mapping!$A$2:$C$502,3,0)</f>
        <v>0</v>
      </c>
      <c r="J12139" s="24" t="str">
        <f>VLOOKUP($E12139,Mapping!$A$2:$C$502,2,0)</f>
        <v>Internal Event</v>
      </c>
      <c r="K12139" s="24" t="str">
        <f>VLOOKUP(G12139,Mapping!$E$2:$F$246,2,0)</f>
        <v>S3</v>
      </c>
    </row>
    <row r="12140" spans="5:11" x14ac:dyDescent="0.25">
      <c r="E12140" s="5" t="s">
        <v>151</v>
      </c>
      <c r="F12140" s="5" t="s">
        <v>117</v>
      </c>
      <c r="G12140" s="2">
        <v>44461</v>
      </c>
      <c r="H12140" s="5">
        <v>0</v>
      </c>
      <c r="I12140" s="24">
        <f>VLOOKUP($E12140,Mapping!$A$2:$C$502,3,0)</f>
        <v>0</v>
      </c>
      <c r="J12140" s="24" t="str">
        <f>VLOOKUP($E12140,Mapping!$A$2:$C$502,2,0)</f>
        <v>Internal Event</v>
      </c>
      <c r="K12140" s="24" t="str">
        <f>VLOOKUP(G12140,Mapping!$E$2:$F$246,2,0)</f>
        <v>S3</v>
      </c>
    </row>
    <row r="12141" spans="5:11" x14ac:dyDescent="0.25">
      <c r="E12141" s="5" t="s">
        <v>152</v>
      </c>
      <c r="F12141" s="5" t="s">
        <v>117</v>
      </c>
      <c r="G12141" s="2">
        <v>44461</v>
      </c>
      <c r="H12141" s="5">
        <v>0</v>
      </c>
      <c r="I12141" s="24">
        <f>VLOOKUP($E12141,Mapping!$A$2:$C$502,3,0)</f>
        <v>0</v>
      </c>
      <c r="J12141" s="24" t="str">
        <f>VLOOKUP($E12141,Mapping!$A$2:$C$502,2,0)</f>
        <v>Internal Event</v>
      </c>
      <c r="K12141" s="24" t="str">
        <f>VLOOKUP(G12141,Mapping!$E$2:$F$246,2,0)</f>
        <v>S3</v>
      </c>
    </row>
    <row r="12142" spans="5:11" x14ac:dyDescent="0.25">
      <c r="E12142" s="5" t="s">
        <v>153</v>
      </c>
      <c r="F12142" s="5" t="s">
        <v>117</v>
      </c>
      <c r="G12142" s="2">
        <v>44461</v>
      </c>
      <c r="H12142" s="5">
        <v>0</v>
      </c>
      <c r="I12142" s="24">
        <f>VLOOKUP($E12142,Mapping!$A$2:$C$502,3,0)</f>
        <v>0</v>
      </c>
      <c r="J12142" s="24" t="str">
        <f>VLOOKUP($E12142,Mapping!$A$2:$C$502,2,0)</f>
        <v>Monday Effect</v>
      </c>
      <c r="K12142" s="24" t="str">
        <f>VLOOKUP(G12142,Mapping!$E$2:$F$246,2,0)</f>
        <v>S3</v>
      </c>
    </row>
    <row r="12143" spans="5:11" x14ac:dyDescent="0.25">
      <c r="E12143" s="5" t="s">
        <v>154</v>
      </c>
      <c r="F12143" s="5" t="s">
        <v>117</v>
      </c>
      <c r="G12143" s="2">
        <v>44461</v>
      </c>
      <c r="H12143" s="5">
        <v>0</v>
      </c>
      <c r="I12143" s="24">
        <f>VLOOKUP($E12143,Mapping!$A$2:$C$502,3,0)</f>
        <v>0</v>
      </c>
      <c r="J12143" s="24" t="str">
        <f>VLOOKUP($E12143,Mapping!$A$2:$C$502,2,0)</f>
        <v>New Content</v>
      </c>
      <c r="K12143" s="24" t="str">
        <f>VLOOKUP(G12143,Mapping!$E$2:$F$246,2,0)</f>
        <v>S3</v>
      </c>
    </row>
    <row r="12144" spans="5:11" x14ac:dyDescent="0.25">
      <c r="E12144" s="5" t="s">
        <v>155</v>
      </c>
      <c r="F12144" s="5" t="s">
        <v>117</v>
      </c>
      <c r="G12144" s="2">
        <v>44461</v>
      </c>
      <c r="H12144" s="5">
        <v>0</v>
      </c>
      <c r="I12144" s="24">
        <f>VLOOKUP($E12144,Mapping!$A$2:$C$502,3,0)</f>
        <v>0</v>
      </c>
      <c r="J12144" s="24" t="str">
        <f>VLOOKUP($E12144,Mapping!$A$2:$C$502,2,0)</f>
        <v>Internal Event</v>
      </c>
      <c r="K12144" s="24" t="str">
        <f>VLOOKUP(G12144,Mapping!$E$2:$F$246,2,0)</f>
        <v>S3</v>
      </c>
    </row>
    <row r="12145" spans="5:11" x14ac:dyDescent="0.25">
      <c r="E12145" s="5" t="s">
        <v>156</v>
      </c>
      <c r="F12145" s="5" t="s">
        <v>117</v>
      </c>
      <c r="G12145" s="2">
        <v>44461</v>
      </c>
      <c r="H12145" s="5">
        <v>0</v>
      </c>
      <c r="I12145" s="24">
        <f>VLOOKUP($E12145,Mapping!$A$2:$C$502,3,0)</f>
        <v>0</v>
      </c>
      <c r="J12145" s="24" t="str">
        <f>VLOOKUP($E12145,Mapping!$A$2:$C$502,2,0)</f>
        <v>Internal Event</v>
      </c>
      <c r="K12145" s="24" t="str">
        <f>VLOOKUP(G12145,Mapping!$E$2:$F$246,2,0)</f>
        <v>S3</v>
      </c>
    </row>
    <row r="12146" spans="5:11" x14ac:dyDescent="0.25">
      <c r="E12146" s="5" t="s">
        <v>233</v>
      </c>
      <c r="F12146" s="5" t="s">
        <v>117</v>
      </c>
      <c r="G12146" s="2">
        <v>44461</v>
      </c>
      <c r="H12146" s="5">
        <v>0</v>
      </c>
      <c r="I12146" s="24" t="str">
        <f>VLOOKUP($E12146,Mapping!$A$2:$C$502,3,0)</f>
        <v>S2</v>
      </c>
      <c r="J12146" s="24" t="str">
        <f>VLOOKUP($E12146,Mapping!$A$2:$C$502,2,0)</f>
        <v>Reddit</v>
      </c>
      <c r="K12146" s="24" t="str">
        <f>VLOOKUP(G12146,Mapping!$E$2:$F$246,2,0)</f>
        <v>S3</v>
      </c>
    </row>
    <row r="12147" spans="5:11" x14ac:dyDescent="0.25">
      <c r="E12147" s="5" t="s">
        <v>158</v>
      </c>
      <c r="F12147" s="5" t="s">
        <v>117</v>
      </c>
      <c r="G12147" s="2">
        <v>44461</v>
      </c>
      <c r="H12147" s="5">
        <v>0</v>
      </c>
      <c r="I12147" s="24">
        <f>VLOOKUP($E12147,Mapping!$A$2:$C$502,3,0)</f>
        <v>0</v>
      </c>
      <c r="J12147" s="24" t="str">
        <f>VLOOKUP($E12147,Mapping!$A$2:$C$502,2,0)</f>
        <v>Internal Event</v>
      </c>
      <c r="K12147" s="24" t="str">
        <f>VLOOKUP(G12147,Mapping!$E$2:$F$246,2,0)</f>
        <v>S3</v>
      </c>
    </row>
    <row r="12148" spans="5:11" x14ac:dyDescent="0.25">
      <c r="E12148" s="5" t="s">
        <v>159</v>
      </c>
      <c r="F12148" s="5" t="s">
        <v>117</v>
      </c>
      <c r="G12148" s="2">
        <v>44461</v>
      </c>
      <c r="H12148" s="5">
        <v>0</v>
      </c>
      <c r="I12148" s="24">
        <f>VLOOKUP($E12148,Mapping!$A$2:$C$502,3,0)</f>
        <v>0</v>
      </c>
      <c r="J12148" s="24" t="str">
        <f>VLOOKUP($E12148,Mapping!$A$2:$C$502,2,0)</f>
        <v>Event After Effect</v>
      </c>
      <c r="K12148" s="24" t="str">
        <f>VLOOKUP(G12148,Mapping!$E$2:$F$246,2,0)</f>
        <v>S3</v>
      </c>
    </row>
    <row r="12149" spans="5:11" x14ac:dyDescent="0.25">
      <c r="E12149" s="5" t="s">
        <v>160</v>
      </c>
      <c r="F12149" s="5" t="s">
        <v>117</v>
      </c>
      <c r="G12149" s="2">
        <v>44461</v>
      </c>
      <c r="H12149" s="5">
        <v>0</v>
      </c>
      <c r="I12149" s="24">
        <f>VLOOKUP($E12149,Mapping!$A$2:$C$502,3,0)</f>
        <v>0</v>
      </c>
      <c r="J12149" s="24" t="str">
        <f>VLOOKUP($E12149,Mapping!$A$2:$C$502,2,0)</f>
        <v>Event After Effect</v>
      </c>
      <c r="K12149" s="24" t="str">
        <f>VLOOKUP(G12149,Mapping!$E$2:$F$246,2,0)</f>
        <v>S3</v>
      </c>
    </row>
    <row r="12150" spans="5:11" x14ac:dyDescent="0.25">
      <c r="E12150" s="5" t="s">
        <v>161</v>
      </c>
      <c r="F12150" s="5" t="s">
        <v>117</v>
      </c>
      <c r="G12150" s="2">
        <v>44461</v>
      </c>
      <c r="H12150" s="5">
        <v>55538.062280573999</v>
      </c>
      <c r="I12150" s="24">
        <f>VLOOKUP($E12150,Mapping!$A$2:$C$502,3,0)</f>
        <v>0</v>
      </c>
      <c r="J12150" s="24" t="str">
        <f>VLOOKUP($E12150,Mapping!$A$2:$C$502,2,0)</f>
        <v>Internal Event</v>
      </c>
      <c r="K12150" s="24" t="str">
        <f>VLOOKUP(G12150,Mapping!$E$2:$F$246,2,0)</f>
        <v>S3</v>
      </c>
    </row>
    <row r="12151" spans="5:11" x14ac:dyDescent="0.25">
      <c r="E12151" s="5" t="s">
        <v>162</v>
      </c>
      <c r="F12151" s="5" t="s">
        <v>117</v>
      </c>
      <c r="G12151" s="2">
        <v>44461</v>
      </c>
      <c r="H12151" s="5">
        <v>0</v>
      </c>
      <c r="I12151" s="24">
        <f>VLOOKUP($E12151,Mapping!$A$2:$C$502,3,0)</f>
        <v>0</v>
      </c>
      <c r="J12151" s="24" t="str">
        <f>VLOOKUP($E12151,Mapping!$A$2:$C$502,2,0)</f>
        <v>Tuesday Effect</v>
      </c>
      <c r="K12151" s="24" t="str">
        <f>VLOOKUP(G12151,Mapping!$E$2:$F$246,2,0)</f>
        <v>S3</v>
      </c>
    </row>
    <row r="12152" spans="5:11" x14ac:dyDescent="0.25">
      <c r="E12152" s="5" t="s">
        <v>222</v>
      </c>
      <c r="F12152" s="5" t="s">
        <v>117</v>
      </c>
      <c r="G12152" s="2">
        <v>44461</v>
      </c>
      <c r="H12152" s="5">
        <v>0</v>
      </c>
      <c r="I12152" s="24" t="str">
        <f>VLOOKUP($E12152,Mapping!$A$2:$C$502,3,0)</f>
        <v>Pre</v>
      </c>
      <c r="J12152" s="24" t="str">
        <f>VLOOKUP($E12152,Mapping!$A$2:$C$502,2,0)</f>
        <v>Unity</v>
      </c>
      <c r="K12152" s="24" t="str">
        <f>VLOOKUP(G12152,Mapping!$E$2:$F$246,2,0)</f>
        <v>S3</v>
      </c>
    </row>
    <row r="12153" spans="5:11" x14ac:dyDescent="0.25">
      <c r="E12153" s="5" t="s">
        <v>234</v>
      </c>
      <c r="F12153" s="5" t="s">
        <v>117</v>
      </c>
      <c r="G12153" s="2">
        <v>44461</v>
      </c>
      <c r="H12153" s="5">
        <v>0</v>
      </c>
      <c r="I12153" s="24" t="str">
        <f>VLOOKUP($E12153,Mapping!$A$2:$C$502,3,0)</f>
        <v>S1</v>
      </c>
      <c r="J12153" s="24" t="str">
        <f>VLOOKUP($E12153,Mapping!$A$2:$C$502,2,0)</f>
        <v>Unity</v>
      </c>
      <c r="K12153" s="24" t="str">
        <f>VLOOKUP(G12153,Mapping!$E$2:$F$246,2,0)</f>
        <v>S3</v>
      </c>
    </row>
    <row r="12154" spans="5:11" x14ac:dyDescent="0.25">
      <c r="E12154" s="5" t="s">
        <v>235</v>
      </c>
      <c r="F12154" s="5" t="s">
        <v>117</v>
      </c>
      <c r="G12154" s="2">
        <v>44461</v>
      </c>
      <c r="H12154" s="5">
        <v>0</v>
      </c>
      <c r="I12154" s="24" t="str">
        <f>VLOOKUP($E12154,Mapping!$A$2:$C$502,3,0)</f>
        <v>S2</v>
      </c>
      <c r="J12154" s="24" t="str">
        <f>VLOOKUP($E12154,Mapping!$A$2:$C$502,2,0)</f>
        <v>Unity</v>
      </c>
      <c r="K12154" s="24" t="str">
        <f>VLOOKUP(G12154,Mapping!$E$2:$F$246,2,0)</f>
        <v>S3</v>
      </c>
    </row>
    <row r="12155" spans="5:11" x14ac:dyDescent="0.25">
      <c r="E12155" s="5" t="s">
        <v>247</v>
      </c>
      <c r="F12155" s="5" t="s">
        <v>117</v>
      </c>
      <c r="G12155" s="2">
        <v>44461</v>
      </c>
      <c r="H12155" s="5">
        <v>341.34272681211002</v>
      </c>
      <c r="I12155" s="24" t="str">
        <f>VLOOKUP($E12155,Mapping!$A$2:$C$502,3,0)</f>
        <v>S3</v>
      </c>
      <c r="J12155" s="24" t="str">
        <f>VLOOKUP($E12155,Mapping!$A$2:$C$502,2,0)</f>
        <v>Unity</v>
      </c>
      <c r="K12155" s="24" t="str">
        <f>VLOOKUP(G12155,Mapping!$E$2:$F$246,2,0)</f>
        <v>S3</v>
      </c>
    </row>
    <row r="12156" spans="5:11" x14ac:dyDescent="0.25">
      <c r="E12156" s="5" t="s">
        <v>200</v>
      </c>
      <c r="F12156" s="5" t="s">
        <v>117</v>
      </c>
      <c r="G12156" s="2">
        <v>44462</v>
      </c>
      <c r="H12156" s="5">
        <v>4.1332990682521196</v>
      </c>
      <c r="I12156" s="24">
        <f>VLOOKUP($E12156,Mapping!$A$2:$C$502,3,0)</f>
        <v>0</v>
      </c>
      <c r="J12156" s="24" t="str">
        <f>VLOOKUP($E12156,Mapping!$A$2:$C$502,2,0)</f>
        <v>Apple Search</v>
      </c>
      <c r="K12156" s="24" t="str">
        <f>VLOOKUP(G12156,Mapping!$E$2:$F$246,2,0)</f>
        <v>S3</v>
      </c>
    </row>
    <row r="12157" spans="5:11" x14ac:dyDescent="0.25">
      <c r="E12157" s="5" t="s">
        <v>227</v>
      </c>
      <c r="F12157" s="5" t="s">
        <v>117</v>
      </c>
      <c r="G12157" s="2">
        <v>44462</v>
      </c>
      <c r="H12157" s="5">
        <v>1676.5953509143501</v>
      </c>
      <c r="I12157" s="24">
        <f>VLOOKUP($E12157,Mapping!$A$2:$C$502,3,0)</f>
        <v>0</v>
      </c>
      <c r="J12157" s="24" t="str">
        <f>VLOOKUP($E12157,Mapping!$A$2:$C$502,2,0)</f>
        <v>Applovin Rewarded</v>
      </c>
      <c r="K12157" s="24" t="str">
        <f>VLOOKUP(G12157,Mapping!$E$2:$F$246,2,0)</f>
        <v>S3</v>
      </c>
    </row>
    <row r="12158" spans="5:11" x14ac:dyDescent="0.25">
      <c r="E12158" s="5" t="s">
        <v>201</v>
      </c>
      <c r="F12158" s="5" t="s">
        <v>117</v>
      </c>
      <c r="G12158" s="2">
        <v>44462</v>
      </c>
      <c r="H12158" s="5">
        <v>286.66290397230898</v>
      </c>
      <c r="I12158" s="24">
        <f>VLOOKUP($E12158,Mapping!$A$2:$C$502,3,0)</f>
        <v>0</v>
      </c>
      <c r="J12158" s="24" t="str">
        <f>VLOOKUP($E12158,Mapping!$A$2:$C$502,2,0)</f>
        <v>Applovin Video</v>
      </c>
      <c r="K12158" s="24" t="str">
        <f>VLOOKUP(G12158,Mapping!$E$2:$F$246,2,0)</f>
        <v>S3</v>
      </c>
    </row>
    <row r="12159" spans="5:11" x14ac:dyDescent="0.25">
      <c r="E12159" s="5" t="s">
        <v>143</v>
      </c>
      <c r="F12159" s="5" t="s">
        <v>117</v>
      </c>
      <c r="G12159" s="2">
        <v>44462</v>
      </c>
      <c r="H12159" s="5">
        <v>0</v>
      </c>
      <c r="I12159" s="24">
        <f>VLOOKUP($E12159,Mapping!$A$2:$C$502,3,0)</f>
        <v>0</v>
      </c>
      <c r="J12159" s="24" t="str">
        <f>VLOOKUP($E12159,Mapping!$A$2:$C$502,2,0)</f>
        <v>Bug Fix</v>
      </c>
      <c r="K12159" s="24" t="str">
        <f>VLOOKUP(G12159,Mapping!$E$2:$F$246,2,0)</f>
        <v>S3</v>
      </c>
    </row>
    <row r="12160" spans="5:11" x14ac:dyDescent="0.25">
      <c r="E12160" s="5" t="s">
        <v>144</v>
      </c>
      <c r="F12160" s="5" t="s">
        <v>117</v>
      </c>
      <c r="G12160" s="2">
        <v>44462</v>
      </c>
      <c r="H12160" s="5">
        <v>0</v>
      </c>
      <c r="I12160" s="24">
        <f>VLOOKUP($E12160,Mapping!$A$2:$C$502,3,0)</f>
        <v>0</v>
      </c>
      <c r="J12160" s="24" t="str">
        <f>VLOOKUP($E12160,Mapping!$A$2:$C$502,2,0)</f>
        <v>Bug Fix</v>
      </c>
      <c r="K12160" s="24" t="str">
        <f>VLOOKUP(G12160,Mapping!$E$2:$F$246,2,0)</f>
        <v>S3</v>
      </c>
    </row>
    <row r="12161" spans="5:11" x14ac:dyDescent="0.25">
      <c r="E12161" s="5" t="s">
        <v>226</v>
      </c>
      <c r="F12161" s="5" t="s">
        <v>117</v>
      </c>
      <c r="G12161" s="2">
        <v>44462</v>
      </c>
      <c r="H12161" s="5">
        <v>0</v>
      </c>
      <c r="I12161" s="24">
        <f>VLOOKUP($E12161,Mapping!$A$2:$C$502,3,0)</f>
        <v>0</v>
      </c>
      <c r="J12161" s="24" t="str">
        <f>VLOOKUP($E12161,Mapping!$A$2:$C$502,2,0)</f>
        <v>Bug Fix</v>
      </c>
      <c r="K12161" s="24" t="str">
        <f>VLOOKUP(G12161,Mapping!$E$2:$F$246,2,0)</f>
        <v>S3</v>
      </c>
    </row>
    <row r="12162" spans="5:11" x14ac:dyDescent="0.25">
      <c r="E12162" s="5" t="s">
        <v>146</v>
      </c>
      <c r="F12162" s="5" t="s">
        <v>117</v>
      </c>
      <c r="G12162" s="2">
        <v>44462</v>
      </c>
      <c r="H12162" s="5">
        <v>0</v>
      </c>
      <c r="I12162" s="24">
        <f>VLOOKUP($E12162,Mapping!$A$2:$C$502,3,0)</f>
        <v>0</v>
      </c>
      <c r="J12162" s="24" t="str">
        <f>VLOOKUP($E12162,Mapping!$A$2:$C$502,2,0)</f>
        <v>Event After Effect</v>
      </c>
      <c r="K12162" s="24" t="str">
        <f>VLOOKUP(G12162,Mapping!$E$2:$F$246,2,0)</f>
        <v>S3</v>
      </c>
    </row>
    <row r="12163" spans="5:11" x14ac:dyDescent="0.25">
      <c r="E12163" s="5" t="s">
        <v>228</v>
      </c>
      <c r="F12163" s="5" t="s">
        <v>117</v>
      </c>
      <c r="G12163" s="2">
        <v>44462</v>
      </c>
      <c r="H12163" s="5">
        <v>8.4042120046842594E-9</v>
      </c>
      <c r="I12163" s="24">
        <f>VLOOKUP($E12163,Mapping!$A$2:$C$502,3,0)</f>
        <v>0</v>
      </c>
      <c r="J12163" s="24" t="str">
        <f>VLOOKUP($E12163,Mapping!$A$2:$C$502,2,0)</f>
        <v>Bytedance Global</v>
      </c>
      <c r="K12163" s="24" t="str">
        <f>VLOOKUP(G12163,Mapping!$E$2:$F$246,2,0)</f>
        <v>S3</v>
      </c>
    </row>
    <row r="12164" spans="5:11" x14ac:dyDescent="0.25">
      <c r="E12164" s="5" t="s">
        <v>180</v>
      </c>
      <c r="F12164" s="5" t="s">
        <v>117</v>
      </c>
      <c r="G12164" s="2">
        <v>44462</v>
      </c>
      <c r="H12164" s="5">
        <v>-7515.6113647087204</v>
      </c>
      <c r="I12164" s="24">
        <f>VLOOKUP($E12164,Mapping!$A$2:$C$502,3,0)</f>
        <v>0</v>
      </c>
      <c r="J12164" s="24" t="str">
        <f>VLOOKUP($E12164,Mapping!$A$2:$C$502,2,0)</f>
        <v>Lords Mobile</v>
      </c>
      <c r="K12164" s="24" t="str">
        <f>VLOOKUP(G12164,Mapping!$E$2:$F$246,2,0)</f>
        <v>S3</v>
      </c>
    </row>
    <row r="12165" spans="5:11" x14ac:dyDescent="0.25">
      <c r="E12165" s="5" t="s">
        <v>181</v>
      </c>
      <c r="F12165" s="5" t="s">
        <v>117</v>
      </c>
      <c r="G12165" s="2">
        <v>44462</v>
      </c>
      <c r="H12165" s="5">
        <v>-2916.1885092481598</v>
      </c>
      <c r="I12165" s="24">
        <f>VLOOKUP($E12165,Mapping!$A$2:$C$502,3,0)</f>
        <v>0</v>
      </c>
      <c r="J12165" s="24" t="str">
        <f>VLOOKUP($E12165,Mapping!$A$2:$C$502,2,0)</f>
        <v>Rise of Kingdom</v>
      </c>
      <c r="K12165" s="24" t="str">
        <f>VLOOKUP(G12165,Mapping!$E$2:$F$246,2,0)</f>
        <v>S3</v>
      </c>
    </row>
    <row r="12166" spans="5:11" x14ac:dyDescent="0.25">
      <c r="E12166" s="5" t="s">
        <v>182</v>
      </c>
      <c r="F12166" s="5" t="s">
        <v>117</v>
      </c>
      <c r="G12166" s="2">
        <v>44462</v>
      </c>
      <c r="H12166" s="5">
        <v>-3893.7423291070199</v>
      </c>
      <c r="I12166" s="24">
        <f>VLOOKUP($E12166,Mapping!$A$2:$C$502,3,0)</f>
        <v>0</v>
      </c>
      <c r="J12166" s="24" t="str">
        <f>VLOOKUP($E12166,Mapping!$A$2:$C$502,2,0)</f>
        <v>West Game</v>
      </c>
      <c r="K12166" s="24" t="str">
        <f>VLOOKUP(G12166,Mapping!$E$2:$F$246,2,0)</f>
        <v>S3</v>
      </c>
    </row>
    <row r="12167" spans="5:11" x14ac:dyDescent="0.25">
      <c r="E12167" s="5" t="s">
        <v>148</v>
      </c>
      <c r="F12167" s="5" t="s">
        <v>117</v>
      </c>
      <c r="G12167" s="2">
        <v>44462</v>
      </c>
      <c r="H12167" s="5">
        <v>0</v>
      </c>
      <c r="I12167" s="24">
        <f>VLOOKUP($E12167,Mapping!$A$2:$C$502,3,0)</f>
        <v>0</v>
      </c>
      <c r="J12167" s="24" t="str">
        <f>VLOOKUP($E12167,Mapping!$A$2:$C$502,2,0)</f>
        <v>Event After Effect</v>
      </c>
      <c r="K12167" s="24" t="str">
        <f>VLOOKUP(G12167,Mapping!$E$2:$F$246,2,0)</f>
        <v>S3</v>
      </c>
    </row>
    <row r="12168" spans="5:11" x14ac:dyDescent="0.25">
      <c r="E12168" s="5" t="s">
        <v>202</v>
      </c>
      <c r="F12168" s="5" t="s">
        <v>117</v>
      </c>
      <c r="G12168" s="2">
        <v>44462</v>
      </c>
      <c r="H12168" s="5">
        <v>0</v>
      </c>
      <c r="I12168" s="24" t="str">
        <f>VLOOKUP($E12168,Mapping!$A$2:$C$502,3,0)</f>
        <v>S1</v>
      </c>
      <c r="J12168" s="24" t="str">
        <f>VLOOKUP($E12168,Mapping!$A$2:$C$502,2,0)</f>
        <v>Facebook AEO AAA</v>
      </c>
      <c r="K12168" s="24" t="str">
        <f>VLOOKUP(G12168,Mapping!$E$2:$F$246,2,0)</f>
        <v>S3</v>
      </c>
    </row>
    <row r="12169" spans="5:11" x14ac:dyDescent="0.25">
      <c r="E12169" s="5" t="s">
        <v>203</v>
      </c>
      <c r="F12169" s="5" t="s">
        <v>117</v>
      </c>
      <c r="G12169" s="2">
        <v>44462</v>
      </c>
      <c r="H12169" s="5">
        <v>0</v>
      </c>
      <c r="I12169" s="24" t="str">
        <f>VLOOKUP($E12169,Mapping!$A$2:$C$502,3,0)</f>
        <v>S2</v>
      </c>
      <c r="J12169" s="24" t="str">
        <f>VLOOKUP($E12169,Mapping!$A$2:$C$502,2,0)</f>
        <v>Facebook AEO AAA</v>
      </c>
      <c r="K12169" s="24" t="str">
        <f>VLOOKUP(G12169,Mapping!$E$2:$F$246,2,0)</f>
        <v>S3</v>
      </c>
    </row>
    <row r="12170" spans="5:11" x14ac:dyDescent="0.25">
      <c r="E12170" s="5" t="s">
        <v>243</v>
      </c>
      <c r="F12170" s="5" t="s">
        <v>117</v>
      </c>
      <c r="G12170" s="2">
        <v>44462</v>
      </c>
      <c r="H12170" s="5">
        <v>4885.98379553014</v>
      </c>
      <c r="I12170" s="24" t="str">
        <f>VLOOKUP($E12170,Mapping!$A$2:$C$502,3,0)</f>
        <v>S3</v>
      </c>
      <c r="J12170" s="24" t="str">
        <f>VLOOKUP($E12170,Mapping!$A$2:$C$502,2,0)</f>
        <v>Facebook AEO AAA</v>
      </c>
      <c r="K12170" s="24" t="str">
        <f>VLOOKUP(G12170,Mapping!$E$2:$F$246,2,0)</f>
        <v>S3</v>
      </c>
    </row>
    <row r="12171" spans="5:11" x14ac:dyDescent="0.25">
      <c r="E12171" s="5" t="s">
        <v>204</v>
      </c>
      <c r="F12171" s="5" t="s">
        <v>117</v>
      </c>
      <c r="G12171" s="2">
        <v>44462</v>
      </c>
      <c r="H12171" s="5">
        <v>0</v>
      </c>
      <c r="I12171" s="24" t="str">
        <f>VLOOKUP($E12171,Mapping!$A$2:$C$502,3,0)</f>
        <v>Pre</v>
      </c>
      <c r="J12171" s="24" t="str">
        <f>VLOOKUP($E12171,Mapping!$A$2:$C$502,2,0)</f>
        <v>Facebook AEO AAA</v>
      </c>
      <c r="K12171" s="24" t="str">
        <f>VLOOKUP(G12171,Mapping!$E$2:$F$246,2,0)</f>
        <v>S3</v>
      </c>
    </row>
    <row r="12172" spans="5:11" x14ac:dyDescent="0.25">
      <c r="E12172" s="5" t="s">
        <v>205</v>
      </c>
      <c r="F12172" s="5" t="s">
        <v>117</v>
      </c>
      <c r="G12172" s="2">
        <v>44462</v>
      </c>
      <c r="H12172" s="5">
        <v>0</v>
      </c>
      <c r="I12172" s="24" t="str">
        <f>VLOOKUP($E12172,Mapping!$A$2:$C$502,3,0)</f>
        <v>S1</v>
      </c>
      <c r="J12172" s="24" t="str">
        <f>VLOOKUP($E12172,Mapping!$A$2:$C$502,2,0)</f>
        <v>Facebook AEO BAU</v>
      </c>
      <c r="K12172" s="24" t="str">
        <f>VLOOKUP(G12172,Mapping!$E$2:$F$246,2,0)</f>
        <v>S3</v>
      </c>
    </row>
    <row r="12173" spans="5:11" x14ac:dyDescent="0.25">
      <c r="E12173" s="5" t="s">
        <v>206</v>
      </c>
      <c r="F12173" s="5" t="s">
        <v>117</v>
      </c>
      <c r="G12173" s="2">
        <v>44462</v>
      </c>
      <c r="H12173" s="5">
        <v>0</v>
      </c>
      <c r="I12173" s="24" t="str">
        <f>VLOOKUP($E12173,Mapping!$A$2:$C$502,3,0)</f>
        <v>S2</v>
      </c>
      <c r="J12173" s="24" t="str">
        <f>VLOOKUP($E12173,Mapping!$A$2:$C$502,2,0)</f>
        <v>Facebook AEO BAU</v>
      </c>
      <c r="K12173" s="24" t="str">
        <f>VLOOKUP(G12173,Mapping!$E$2:$F$246,2,0)</f>
        <v>S3</v>
      </c>
    </row>
    <row r="12174" spans="5:11" x14ac:dyDescent="0.25">
      <c r="E12174" s="5" t="s">
        <v>244</v>
      </c>
      <c r="F12174" s="5" t="s">
        <v>117</v>
      </c>
      <c r="G12174" s="2">
        <v>44462</v>
      </c>
      <c r="H12174" s="5">
        <v>16323.4138494774</v>
      </c>
      <c r="I12174" s="24" t="str">
        <f>VLOOKUP($E12174,Mapping!$A$2:$C$502,3,0)</f>
        <v>S3</v>
      </c>
      <c r="J12174" s="24" t="str">
        <f>VLOOKUP($E12174,Mapping!$A$2:$C$502,2,0)</f>
        <v>Facebook AEO BAU</v>
      </c>
      <c r="K12174" s="24" t="str">
        <f>VLOOKUP(G12174,Mapping!$E$2:$F$246,2,0)</f>
        <v>S3</v>
      </c>
    </row>
    <row r="12175" spans="5:11" x14ac:dyDescent="0.25">
      <c r="E12175" s="5" t="s">
        <v>207</v>
      </c>
      <c r="F12175" s="5" t="s">
        <v>117</v>
      </c>
      <c r="G12175" s="2">
        <v>44462</v>
      </c>
      <c r="H12175" s="5">
        <v>0</v>
      </c>
      <c r="I12175" s="24" t="str">
        <f>VLOOKUP($E12175,Mapping!$A$2:$C$502,3,0)</f>
        <v>Pre</v>
      </c>
      <c r="J12175" s="24" t="str">
        <f>VLOOKUP($E12175,Mapping!$A$2:$C$502,2,0)</f>
        <v>Facebook AEO BAU</v>
      </c>
      <c r="K12175" s="24" t="str">
        <f>VLOOKUP(G12175,Mapping!$E$2:$F$246,2,0)</f>
        <v>S3</v>
      </c>
    </row>
    <row r="12176" spans="5:11" x14ac:dyDescent="0.25">
      <c r="E12176" s="5" t="s">
        <v>208</v>
      </c>
      <c r="F12176" s="5" t="s">
        <v>117</v>
      </c>
      <c r="G12176" s="2">
        <v>44462</v>
      </c>
      <c r="H12176" s="5">
        <v>0</v>
      </c>
      <c r="I12176" s="24" t="str">
        <f>VLOOKUP($E12176,Mapping!$A$2:$C$502,3,0)</f>
        <v>Pre</v>
      </c>
      <c r="J12176" s="24" t="str">
        <f>VLOOKUP($E12176,Mapping!$A$2:$C$502,2,0)</f>
        <v>Facebook VO AAA</v>
      </c>
      <c r="K12176" s="24" t="str">
        <f>VLOOKUP(G12176,Mapping!$E$2:$F$246,2,0)</f>
        <v>S3</v>
      </c>
    </row>
    <row r="12177" spans="5:11" x14ac:dyDescent="0.25">
      <c r="E12177" s="5" t="s">
        <v>209</v>
      </c>
      <c r="F12177" s="5" t="s">
        <v>117</v>
      </c>
      <c r="G12177" s="2">
        <v>44462</v>
      </c>
      <c r="H12177" s="5">
        <v>0</v>
      </c>
      <c r="I12177" s="24" t="str">
        <f>VLOOKUP($E12177,Mapping!$A$2:$C$502,3,0)</f>
        <v>S1</v>
      </c>
      <c r="J12177" s="24" t="str">
        <f>VLOOKUP($E12177,Mapping!$A$2:$C$502,2,0)</f>
        <v>Facebook VO AAA</v>
      </c>
      <c r="K12177" s="24" t="str">
        <f>VLOOKUP(G12177,Mapping!$E$2:$F$246,2,0)</f>
        <v>S3</v>
      </c>
    </row>
    <row r="12178" spans="5:11" x14ac:dyDescent="0.25">
      <c r="E12178" s="5" t="s">
        <v>210</v>
      </c>
      <c r="F12178" s="5" t="s">
        <v>117</v>
      </c>
      <c r="G12178" s="2">
        <v>44462</v>
      </c>
      <c r="H12178" s="5">
        <v>0</v>
      </c>
      <c r="I12178" s="24" t="str">
        <f>VLOOKUP($E12178,Mapping!$A$2:$C$502,3,0)</f>
        <v>S2</v>
      </c>
      <c r="J12178" s="24" t="str">
        <f>VLOOKUP($E12178,Mapping!$A$2:$C$502,2,0)</f>
        <v>Facebook VO AAA</v>
      </c>
      <c r="K12178" s="24" t="str">
        <f>VLOOKUP(G12178,Mapping!$E$2:$F$246,2,0)</f>
        <v>S3</v>
      </c>
    </row>
    <row r="12179" spans="5:11" x14ac:dyDescent="0.25">
      <c r="E12179" s="5" t="s">
        <v>245</v>
      </c>
      <c r="F12179" s="5" t="s">
        <v>117</v>
      </c>
      <c r="G12179" s="2">
        <v>44462</v>
      </c>
      <c r="H12179" s="5">
        <v>18278.4648193701</v>
      </c>
      <c r="I12179" s="24" t="str">
        <f>VLOOKUP($E12179,Mapping!$A$2:$C$502,3,0)</f>
        <v>S3</v>
      </c>
      <c r="J12179" s="24" t="str">
        <f>VLOOKUP($E12179,Mapping!$A$2:$C$502,2,0)</f>
        <v>Facebook VO AAA</v>
      </c>
      <c r="K12179" s="24" t="str">
        <f>VLOOKUP(G12179,Mapping!$E$2:$F$246,2,0)</f>
        <v>S3</v>
      </c>
    </row>
    <row r="12180" spans="5:11" x14ac:dyDescent="0.25">
      <c r="E12180" s="5" t="s">
        <v>211</v>
      </c>
      <c r="F12180" s="5" t="s">
        <v>117</v>
      </c>
      <c r="G12180" s="2">
        <v>44462</v>
      </c>
      <c r="H12180" s="5">
        <v>0</v>
      </c>
      <c r="I12180" s="24" t="str">
        <f>VLOOKUP($E12180,Mapping!$A$2:$C$502,3,0)</f>
        <v>Pre</v>
      </c>
      <c r="J12180" s="24" t="str">
        <f>VLOOKUP($E12180,Mapping!$A$2:$C$502,2,0)</f>
        <v>Facebook VO BAU</v>
      </c>
      <c r="K12180" s="24" t="str">
        <f>VLOOKUP(G12180,Mapping!$E$2:$F$246,2,0)</f>
        <v>S3</v>
      </c>
    </row>
    <row r="12181" spans="5:11" x14ac:dyDescent="0.25">
      <c r="E12181" s="5" t="s">
        <v>212</v>
      </c>
      <c r="F12181" s="5" t="s">
        <v>117</v>
      </c>
      <c r="G12181" s="2">
        <v>44462</v>
      </c>
      <c r="H12181" s="5">
        <v>0</v>
      </c>
      <c r="I12181" s="24" t="str">
        <f>VLOOKUP($E12181,Mapping!$A$2:$C$502,3,0)</f>
        <v>S1</v>
      </c>
      <c r="J12181" s="24" t="str">
        <f>VLOOKUP($E12181,Mapping!$A$2:$C$502,2,0)</f>
        <v>Facebook VO BAU</v>
      </c>
      <c r="K12181" s="24" t="str">
        <f>VLOOKUP(G12181,Mapping!$E$2:$F$246,2,0)</f>
        <v>S3</v>
      </c>
    </row>
    <row r="12182" spans="5:11" x14ac:dyDescent="0.25">
      <c r="E12182" s="5" t="s">
        <v>213</v>
      </c>
      <c r="F12182" s="5" t="s">
        <v>117</v>
      </c>
      <c r="G12182" s="2">
        <v>44462</v>
      </c>
      <c r="H12182" s="5">
        <v>0</v>
      </c>
      <c r="I12182" s="24" t="str">
        <f>VLOOKUP($E12182,Mapping!$A$2:$C$502,3,0)</f>
        <v>S2</v>
      </c>
      <c r="J12182" s="24" t="str">
        <f>VLOOKUP($E12182,Mapping!$A$2:$C$502,2,0)</f>
        <v>Facebook VO BAU</v>
      </c>
      <c r="K12182" s="24" t="str">
        <f>VLOOKUP(G12182,Mapping!$E$2:$F$246,2,0)</f>
        <v>S3</v>
      </c>
    </row>
    <row r="12183" spans="5:11" x14ac:dyDescent="0.25">
      <c r="E12183" s="5" t="s">
        <v>246</v>
      </c>
      <c r="F12183" s="5" t="s">
        <v>117</v>
      </c>
      <c r="G12183" s="2">
        <v>44462</v>
      </c>
      <c r="H12183" s="5">
        <v>7693.5301945002702</v>
      </c>
      <c r="I12183" s="24" t="str">
        <f>VLOOKUP($E12183,Mapping!$A$2:$C$502,3,0)</f>
        <v>S3</v>
      </c>
      <c r="J12183" s="24" t="str">
        <f>VLOOKUP($E12183,Mapping!$A$2:$C$502,2,0)</f>
        <v>Facebook VO BAU</v>
      </c>
      <c r="K12183" s="24" t="str">
        <f>VLOOKUP(G12183,Mapping!$E$2:$F$246,2,0)</f>
        <v>S3</v>
      </c>
    </row>
    <row r="12184" spans="5:11" x14ac:dyDescent="0.25">
      <c r="E12184" s="5" t="s">
        <v>214</v>
      </c>
      <c r="F12184" s="5" t="s">
        <v>117</v>
      </c>
      <c r="G12184" s="2">
        <v>44462</v>
      </c>
      <c r="H12184" s="5">
        <v>0</v>
      </c>
      <c r="I12184" s="24" t="str">
        <f>VLOOKUP($E12184,Mapping!$A$2:$C$502,3,0)</f>
        <v>Pre</v>
      </c>
      <c r="J12184" s="24" t="str">
        <f>VLOOKUP($E12184,Mapping!$A$2:$C$502,2,0)</f>
        <v>Facebook VO Dynamic</v>
      </c>
      <c r="K12184" s="24" t="str">
        <f>VLOOKUP(G12184,Mapping!$E$2:$F$246,2,0)</f>
        <v>S3</v>
      </c>
    </row>
    <row r="12185" spans="5:11" x14ac:dyDescent="0.25">
      <c r="E12185" s="5" t="s">
        <v>215</v>
      </c>
      <c r="F12185" s="5" t="s">
        <v>117</v>
      </c>
      <c r="G12185" s="2">
        <v>44462</v>
      </c>
      <c r="H12185" s="5">
        <v>0</v>
      </c>
      <c r="I12185" s="24" t="str">
        <f>VLOOKUP($E12185,Mapping!$A$2:$C$502,3,0)</f>
        <v>S1</v>
      </c>
      <c r="J12185" s="24" t="str">
        <f>VLOOKUP($E12185,Mapping!$A$2:$C$502,2,0)</f>
        <v>Facebook VO Dynamic</v>
      </c>
      <c r="K12185" s="24" t="str">
        <f>VLOOKUP(G12185,Mapping!$E$2:$F$246,2,0)</f>
        <v>S3</v>
      </c>
    </row>
    <row r="12186" spans="5:11" x14ac:dyDescent="0.25">
      <c r="E12186" s="5" t="s">
        <v>216</v>
      </c>
      <c r="F12186" s="5" t="s">
        <v>117</v>
      </c>
      <c r="G12186" s="2">
        <v>44462</v>
      </c>
      <c r="H12186" s="5">
        <v>0</v>
      </c>
      <c r="I12186" s="24" t="str">
        <f>VLOOKUP($E12186,Mapping!$A$2:$C$502,3,0)</f>
        <v>Pre</v>
      </c>
      <c r="J12186" s="24" t="str">
        <f>VLOOKUP($E12186,Mapping!$A$2:$C$502,2,0)</f>
        <v>Google Display</v>
      </c>
      <c r="K12186" s="24" t="str">
        <f>VLOOKUP(G12186,Mapping!$E$2:$F$246,2,0)</f>
        <v>S3</v>
      </c>
    </row>
    <row r="12187" spans="5:11" x14ac:dyDescent="0.25">
      <c r="E12187" s="5" t="s">
        <v>217</v>
      </c>
      <c r="F12187" s="5" t="s">
        <v>117</v>
      </c>
      <c r="G12187" s="2">
        <v>44462</v>
      </c>
      <c r="H12187" s="5">
        <v>1585.9835300791799</v>
      </c>
      <c r="I12187" s="24">
        <f>VLOOKUP($E12187,Mapping!$A$2:$C$502,3,0)</f>
        <v>0</v>
      </c>
      <c r="J12187" s="24" t="str">
        <f>VLOOKUP($E12187,Mapping!$A$2:$C$502,2,0)</f>
        <v>Google Display</v>
      </c>
      <c r="K12187" s="24" t="str">
        <f>VLOOKUP(G12187,Mapping!$E$2:$F$246,2,0)</f>
        <v>S3</v>
      </c>
    </row>
    <row r="12188" spans="5:11" x14ac:dyDescent="0.25">
      <c r="E12188" s="5" t="s">
        <v>229</v>
      </c>
      <c r="F12188" s="5" t="s">
        <v>117</v>
      </c>
      <c r="G12188" s="2">
        <v>44462</v>
      </c>
      <c r="H12188" s="5">
        <v>0</v>
      </c>
      <c r="I12188" s="24">
        <f>VLOOKUP($E12188,Mapping!$A$2:$C$502,3,0)</f>
        <v>0</v>
      </c>
      <c r="J12188" s="24" t="str">
        <f>VLOOKUP($E12188,Mapping!$A$2:$C$502,2,0)</f>
        <v>Google Display</v>
      </c>
      <c r="K12188" s="24" t="str">
        <f>VLOOKUP(G12188,Mapping!$E$2:$F$246,2,0)</f>
        <v>S3</v>
      </c>
    </row>
    <row r="12189" spans="5:11" x14ac:dyDescent="0.25">
      <c r="E12189" s="5" t="s">
        <v>218</v>
      </c>
      <c r="F12189" s="5" t="s">
        <v>117</v>
      </c>
      <c r="G12189" s="2">
        <v>44462</v>
      </c>
      <c r="H12189" s="5">
        <v>0</v>
      </c>
      <c r="I12189" s="24">
        <f>VLOOKUP($E12189,Mapping!$A$2:$C$502,3,0)</f>
        <v>0</v>
      </c>
      <c r="J12189" s="24" t="str">
        <f>VLOOKUP($E12189,Mapping!$A$2:$C$502,2,0)</f>
        <v>Google Display</v>
      </c>
      <c r="K12189" s="24" t="str">
        <f>VLOOKUP(G12189,Mapping!$E$2:$F$246,2,0)</f>
        <v>S3</v>
      </c>
    </row>
    <row r="12190" spans="5:11" x14ac:dyDescent="0.25">
      <c r="E12190" s="5" t="s">
        <v>230</v>
      </c>
      <c r="F12190" s="5" t="s">
        <v>117</v>
      </c>
      <c r="G12190" s="2">
        <v>44462</v>
      </c>
      <c r="H12190" s="5">
        <v>0</v>
      </c>
      <c r="I12190" s="24" t="str">
        <f>VLOOKUP($E12190,Mapping!$A$2:$C$502,3,0)</f>
        <v>S1</v>
      </c>
      <c r="J12190" s="24" t="str">
        <f>VLOOKUP($E12190,Mapping!$A$2:$C$502,2,0)</f>
        <v>Google Display</v>
      </c>
      <c r="K12190" s="24" t="str">
        <f>VLOOKUP(G12190,Mapping!$E$2:$F$246,2,0)</f>
        <v>S3</v>
      </c>
    </row>
    <row r="12191" spans="5:11" x14ac:dyDescent="0.25">
      <c r="E12191" s="5" t="s">
        <v>219</v>
      </c>
      <c r="F12191" s="5" t="s">
        <v>117</v>
      </c>
      <c r="G12191" s="2">
        <v>44462</v>
      </c>
      <c r="H12191" s="5">
        <v>0</v>
      </c>
      <c r="I12191" s="24" t="str">
        <f>VLOOKUP($E12191,Mapping!$A$2:$C$502,3,0)</f>
        <v>Pre</v>
      </c>
      <c r="J12191" s="24" t="str">
        <f>VLOOKUP($E12191,Mapping!$A$2:$C$502,2,0)</f>
        <v>Google Youtube</v>
      </c>
      <c r="K12191" s="24" t="str">
        <f>VLOOKUP(G12191,Mapping!$E$2:$F$246,2,0)</f>
        <v>S3</v>
      </c>
    </row>
    <row r="12192" spans="5:11" x14ac:dyDescent="0.25">
      <c r="E12192" s="5" t="s">
        <v>220</v>
      </c>
      <c r="F12192" s="5" t="s">
        <v>117</v>
      </c>
      <c r="G12192" s="2">
        <v>44462</v>
      </c>
      <c r="H12192" s="5">
        <v>27251.928669276</v>
      </c>
      <c r="I12192" s="24">
        <f>VLOOKUP($E12192,Mapping!$A$2:$C$502,3,0)</f>
        <v>0</v>
      </c>
      <c r="J12192" s="24" t="str">
        <f>VLOOKUP($E12192,Mapping!$A$2:$C$502,2,0)</f>
        <v>Google Youtube</v>
      </c>
      <c r="K12192" s="24" t="str">
        <f>VLOOKUP(G12192,Mapping!$E$2:$F$246,2,0)</f>
        <v>S3</v>
      </c>
    </row>
    <row r="12193" spans="5:11" x14ac:dyDescent="0.25">
      <c r="E12193" s="5" t="s">
        <v>231</v>
      </c>
      <c r="F12193" s="5" t="s">
        <v>117</v>
      </c>
      <c r="G12193" s="2">
        <v>44462</v>
      </c>
      <c r="H12193" s="5">
        <v>0</v>
      </c>
      <c r="I12193" s="24">
        <f>VLOOKUP($E12193,Mapping!$A$2:$C$502,3,0)</f>
        <v>0</v>
      </c>
      <c r="J12193" s="24" t="str">
        <f>VLOOKUP($E12193,Mapping!$A$2:$C$502,2,0)</f>
        <v>Google Youtube</v>
      </c>
      <c r="K12193" s="24" t="str">
        <f>VLOOKUP(G12193,Mapping!$E$2:$F$246,2,0)</f>
        <v>S3</v>
      </c>
    </row>
    <row r="12194" spans="5:11" x14ac:dyDescent="0.25">
      <c r="E12194" s="5" t="s">
        <v>221</v>
      </c>
      <c r="F12194" s="5" t="s">
        <v>117</v>
      </c>
      <c r="G12194" s="2">
        <v>44462</v>
      </c>
      <c r="H12194" s="5">
        <v>0</v>
      </c>
      <c r="I12194" s="24">
        <f>VLOOKUP($E12194,Mapping!$A$2:$C$502,3,0)</f>
        <v>0</v>
      </c>
      <c r="J12194" s="24" t="str">
        <f>VLOOKUP($E12194,Mapping!$A$2:$C$502,2,0)</f>
        <v>Google Youtube</v>
      </c>
      <c r="K12194" s="24" t="str">
        <f>VLOOKUP(G12194,Mapping!$E$2:$F$246,2,0)</f>
        <v>S3</v>
      </c>
    </row>
    <row r="12195" spans="5:11" x14ac:dyDescent="0.25">
      <c r="E12195" s="5" t="s">
        <v>232</v>
      </c>
      <c r="F12195" s="5" t="s">
        <v>117</v>
      </c>
      <c r="G12195" s="2">
        <v>44462</v>
      </c>
      <c r="H12195" s="5">
        <v>0</v>
      </c>
      <c r="I12195" s="24" t="str">
        <f>VLOOKUP($E12195,Mapping!$A$2:$C$502,3,0)</f>
        <v>S1</v>
      </c>
      <c r="J12195" s="24" t="str">
        <f>VLOOKUP($E12195,Mapping!$A$2:$C$502,2,0)</f>
        <v>Google Youtube</v>
      </c>
      <c r="K12195" s="24" t="str">
        <f>VLOOKUP(G12195,Mapping!$E$2:$F$246,2,0)</f>
        <v>S3</v>
      </c>
    </row>
    <row r="12196" spans="5:11" x14ac:dyDescent="0.25">
      <c r="E12196" s="5" t="s">
        <v>73</v>
      </c>
      <c r="F12196" s="5" t="s">
        <v>117</v>
      </c>
      <c r="G12196" s="2">
        <v>44462</v>
      </c>
      <c r="H12196" s="5">
        <v>282876.95580592903</v>
      </c>
      <c r="I12196" s="24">
        <f>VLOOKUP($E12196,Mapping!$A$2:$C$502,3,0)</f>
        <v>0</v>
      </c>
      <c r="J12196" s="24">
        <f>VLOOKUP($E12196,Mapping!$A$2:$C$502,2,0)</f>
        <v>0</v>
      </c>
      <c r="K12196" s="24" t="str">
        <f>VLOOKUP(G12196,Mapping!$E$2:$F$246,2,0)</f>
        <v>S3</v>
      </c>
    </row>
    <row r="12197" spans="5:11" x14ac:dyDescent="0.25">
      <c r="E12197" s="5" t="s">
        <v>149</v>
      </c>
      <c r="F12197" s="5" t="s">
        <v>117</v>
      </c>
      <c r="G12197" s="2">
        <v>44462</v>
      </c>
      <c r="H12197" s="5">
        <v>0</v>
      </c>
      <c r="I12197" s="24">
        <f>VLOOKUP($E12197,Mapping!$A$2:$C$502,3,0)</f>
        <v>0</v>
      </c>
      <c r="J12197" s="24" t="str">
        <f>VLOOKUP($E12197,Mapping!$A$2:$C$502,2,0)</f>
        <v>Event After Effect</v>
      </c>
      <c r="K12197" s="24" t="str">
        <f>VLOOKUP(G12197,Mapping!$E$2:$F$246,2,0)</f>
        <v>S3</v>
      </c>
    </row>
    <row r="12198" spans="5:11" x14ac:dyDescent="0.25">
      <c r="E12198" s="5" t="s">
        <v>150</v>
      </c>
      <c r="F12198" s="5" t="s">
        <v>117</v>
      </c>
      <c r="G12198" s="2">
        <v>44462</v>
      </c>
      <c r="H12198" s="5">
        <v>0</v>
      </c>
      <c r="I12198" s="24">
        <f>VLOOKUP($E12198,Mapping!$A$2:$C$502,3,0)</f>
        <v>0</v>
      </c>
      <c r="J12198" s="24" t="str">
        <f>VLOOKUP($E12198,Mapping!$A$2:$C$502,2,0)</f>
        <v>Internal Event</v>
      </c>
      <c r="K12198" s="24" t="str">
        <f>VLOOKUP(G12198,Mapping!$E$2:$F$246,2,0)</f>
        <v>S3</v>
      </c>
    </row>
    <row r="12199" spans="5:11" x14ac:dyDescent="0.25">
      <c r="E12199" s="5" t="s">
        <v>151</v>
      </c>
      <c r="F12199" s="5" t="s">
        <v>117</v>
      </c>
      <c r="G12199" s="2">
        <v>44462</v>
      </c>
      <c r="H12199" s="5">
        <v>0</v>
      </c>
      <c r="I12199" s="24">
        <f>VLOOKUP($E12199,Mapping!$A$2:$C$502,3,0)</f>
        <v>0</v>
      </c>
      <c r="J12199" s="24" t="str">
        <f>VLOOKUP($E12199,Mapping!$A$2:$C$502,2,0)</f>
        <v>Internal Event</v>
      </c>
      <c r="K12199" s="24" t="str">
        <f>VLOOKUP(G12199,Mapping!$E$2:$F$246,2,0)</f>
        <v>S3</v>
      </c>
    </row>
    <row r="12200" spans="5:11" x14ac:dyDescent="0.25">
      <c r="E12200" s="5" t="s">
        <v>152</v>
      </c>
      <c r="F12200" s="5" t="s">
        <v>117</v>
      </c>
      <c r="G12200" s="2">
        <v>44462</v>
      </c>
      <c r="H12200" s="5">
        <v>0</v>
      </c>
      <c r="I12200" s="24">
        <f>VLOOKUP($E12200,Mapping!$A$2:$C$502,3,0)</f>
        <v>0</v>
      </c>
      <c r="J12200" s="24" t="str">
        <f>VLOOKUP($E12200,Mapping!$A$2:$C$502,2,0)</f>
        <v>Internal Event</v>
      </c>
      <c r="K12200" s="24" t="str">
        <f>VLOOKUP(G12200,Mapping!$E$2:$F$246,2,0)</f>
        <v>S3</v>
      </c>
    </row>
    <row r="12201" spans="5:11" x14ac:dyDescent="0.25">
      <c r="E12201" s="5" t="s">
        <v>153</v>
      </c>
      <c r="F12201" s="5" t="s">
        <v>117</v>
      </c>
      <c r="G12201" s="2">
        <v>44462</v>
      </c>
      <c r="H12201" s="5">
        <v>0</v>
      </c>
      <c r="I12201" s="24">
        <f>VLOOKUP($E12201,Mapping!$A$2:$C$502,3,0)</f>
        <v>0</v>
      </c>
      <c r="J12201" s="24" t="str">
        <f>VLOOKUP($E12201,Mapping!$A$2:$C$502,2,0)</f>
        <v>Monday Effect</v>
      </c>
      <c r="K12201" s="24" t="str">
        <f>VLOOKUP(G12201,Mapping!$E$2:$F$246,2,0)</f>
        <v>S3</v>
      </c>
    </row>
    <row r="12202" spans="5:11" x14ac:dyDescent="0.25">
      <c r="E12202" s="5" t="s">
        <v>154</v>
      </c>
      <c r="F12202" s="5" t="s">
        <v>117</v>
      </c>
      <c r="G12202" s="2">
        <v>44462</v>
      </c>
      <c r="H12202" s="5">
        <v>0</v>
      </c>
      <c r="I12202" s="24">
        <f>VLOOKUP($E12202,Mapping!$A$2:$C$502,3,0)</f>
        <v>0</v>
      </c>
      <c r="J12202" s="24" t="str">
        <f>VLOOKUP($E12202,Mapping!$A$2:$C$502,2,0)</f>
        <v>New Content</v>
      </c>
      <c r="K12202" s="24" t="str">
        <f>VLOOKUP(G12202,Mapping!$E$2:$F$246,2,0)</f>
        <v>S3</v>
      </c>
    </row>
    <row r="12203" spans="5:11" x14ac:dyDescent="0.25">
      <c r="E12203" s="5" t="s">
        <v>155</v>
      </c>
      <c r="F12203" s="5" t="s">
        <v>117</v>
      </c>
      <c r="G12203" s="2">
        <v>44462</v>
      </c>
      <c r="H12203" s="5">
        <v>0</v>
      </c>
      <c r="I12203" s="24">
        <f>VLOOKUP($E12203,Mapping!$A$2:$C$502,3,0)</f>
        <v>0</v>
      </c>
      <c r="J12203" s="24" t="str">
        <f>VLOOKUP($E12203,Mapping!$A$2:$C$502,2,0)</f>
        <v>Internal Event</v>
      </c>
      <c r="K12203" s="24" t="str">
        <f>VLOOKUP(G12203,Mapping!$E$2:$F$246,2,0)</f>
        <v>S3</v>
      </c>
    </row>
    <row r="12204" spans="5:11" x14ac:dyDescent="0.25">
      <c r="E12204" s="5" t="s">
        <v>156</v>
      </c>
      <c r="F12204" s="5" t="s">
        <v>117</v>
      </c>
      <c r="G12204" s="2">
        <v>44462</v>
      </c>
      <c r="H12204" s="5">
        <v>0</v>
      </c>
      <c r="I12204" s="24">
        <f>VLOOKUP($E12204,Mapping!$A$2:$C$502,3,0)</f>
        <v>0</v>
      </c>
      <c r="J12204" s="24" t="str">
        <f>VLOOKUP($E12204,Mapping!$A$2:$C$502,2,0)</f>
        <v>Internal Event</v>
      </c>
      <c r="K12204" s="24" t="str">
        <f>VLOOKUP(G12204,Mapping!$E$2:$F$246,2,0)</f>
        <v>S3</v>
      </c>
    </row>
    <row r="12205" spans="5:11" x14ac:dyDescent="0.25">
      <c r="E12205" s="5" t="s">
        <v>233</v>
      </c>
      <c r="F12205" s="5" t="s">
        <v>117</v>
      </c>
      <c r="G12205" s="2">
        <v>44462</v>
      </c>
      <c r="H12205" s="5">
        <v>0</v>
      </c>
      <c r="I12205" s="24" t="str">
        <f>VLOOKUP($E12205,Mapping!$A$2:$C$502,3,0)</f>
        <v>S2</v>
      </c>
      <c r="J12205" s="24" t="str">
        <f>VLOOKUP($E12205,Mapping!$A$2:$C$502,2,0)</f>
        <v>Reddit</v>
      </c>
      <c r="K12205" s="24" t="str">
        <f>VLOOKUP(G12205,Mapping!$E$2:$F$246,2,0)</f>
        <v>S3</v>
      </c>
    </row>
    <row r="12206" spans="5:11" x14ac:dyDescent="0.25">
      <c r="E12206" s="5" t="s">
        <v>158</v>
      </c>
      <c r="F12206" s="5" t="s">
        <v>117</v>
      </c>
      <c r="G12206" s="2">
        <v>44462</v>
      </c>
      <c r="H12206" s="5">
        <v>0</v>
      </c>
      <c r="I12206" s="24">
        <f>VLOOKUP($E12206,Mapping!$A$2:$C$502,3,0)</f>
        <v>0</v>
      </c>
      <c r="J12206" s="24" t="str">
        <f>VLOOKUP($E12206,Mapping!$A$2:$C$502,2,0)</f>
        <v>Internal Event</v>
      </c>
      <c r="K12206" s="24" t="str">
        <f>VLOOKUP(G12206,Mapping!$E$2:$F$246,2,0)</f>
        <v>S3</v>
      </c>
    </row>
    <row r="12207" spans="5:11" x14ac:dyDescent="0.25">
      <c r="E12207" s="5" t="s">
        <v>159</v>
      </c>
      <c r="F12207" s="5" t="s">
        <v>117</v>
      </c>
      <c r="G12207" s="2">
        <v>44462</v>
      </c>
      <c r="H12207" s="5">
        <v>0</v>
      </c>
      <c r="I12207" s="24">
        <f>VLOOKUP($E12207,Mapping!$A$2:$C$502,3,0)</f>
        <v>0</v>
      </c>
      <c r="J12207" s="24" t="str">
        <f>VLOOKUP($E12207,Mapping!$A$2:$C$502,2,0)</f>
        <v>Event After Effect</v>
      </c>
      <c r="K12207" s="24" t="str">
        <f>VLOOKUP(G12207,Mapping!$E$2:$F$246,2,0)</f>
        <v>S3</v>
      </c>
    </row>
    <row r="12208" spans="5:11" x14ac:dyDescent="0.25">
      <c r="E12208" s="5" t="s">
        <v>160</v>
      </c>
      <c r="F12208" s="5" t="s">
        <v>117</v>
      </c>
      <c r="G12208" s="2">
        <v>44462</v>
      </c>
      <c r="H12208" s="5">
        <v>0</v>
      </c>
      <c r="I12208" s="24">
        <f>VLOOKUP($E12208,Mapping!$A$2:$C$502,3,0)</f>
        <v>0</v>
      </c>
      <c r="J12208" s="24" t="str">
        <f>VLOOKUP($E12208,Mapping!$A$2:$C$502,2,0)</f>
        <v>Event After Effect</v>
      </c>
      <c r="K12208" s="24" t="str">
        <f>VLOOKUP(G12208,Mapping!$E$2:$F$246,2,0)</f>
        <v>S3</v>
      </c>
    </row>
    <row r="12209" spans="5:11" x14ac:dyDescent="0.25">
      <c r="E12209" s="5" t="s">
        <v>161</v>
      </c>
      <c r="F12209" s="5" t="s">
        <v>117</v>
      </c>
      <c r="G12209" s="2">
        <v>44462</v>
      </c>
      <c r="H12209" s="5">
        <v>0</v>
      </c>
      <c r="I12209" s="24">
        <f>VLOOKUP($E12209,Mapping!$A$2:$C$502,3,0)</f>
        <v>0</v>
      </c>
      <c r="J12209" s="24" t="str">
        <f>VLOOKUP($E12209,Mapping!$A$2:$C$502,2,0)</f>
        <v>Internal Event</v>
      </c>
      <c r="K12209" s="24" t="str">
        <f>VLOOKUP(G12209,Mapping!$E$2:$F$246,2,0)</f>
        <v>S3</v>
      </c>
    </row>
    <row r="12210" spans="5:11" x14ac:dyDescent="0.25">
      <c r="E12210" s="5" t="s">
        <v>162</v>
      </c>
      <c r="F12210" s="5" t="s">
        <v>117</v>
      </c>
      <c r="G12210" s="2">
        <v>44462</v>
      </c>
      <c r="H12210" s="5">
        <v>0</v>
      </c>
      <c r="I12210" s="24">
        <f>VLOOKUP($E12210,Mapping!$A$2:$C$502,3,0)</f>
        <v>0</v>
      </c>
      <c r="J12210" s="24" t="str">
        <f>VLOOKUP($E12210,Mapping!$A$2:$C$502,2,0)</f>
        <v>Tuesday Effect</v>
      </c>
      <c r="K12210" s="24" t="str">
        <f>VLOOKUP(G12210,Mapping!$E$2:$F$246,2,0)</f>
        <v>S3</v>
      </c>
    </row>
    <row r="12211" spans="5:11" x14ac:dyDescent="0.25">
      <c r="E12211" s="5" t="s">
        <v>222</v>
      </c>
      <c r="F12211" s="5" t="s">
        <v>117</v>
      </c>
      <c r="G12211" s="2">
        <v>44462</v>
      </c>
      <c r="H12211" s="5">
        <v>0</v>
      </c>
      <c r="I12211" s="24" t="str">
        <f>VLOOKUP($E12211,Mapping!$A$2:$C$502,3,0)</f>
        <v>Pre</v>
      </c>
      <c r="J12211" s="24" t="str">
        <f>VLOOKUP($E12211,Mapping!$A$2:$C$502,2,0)</f>
        <v>Unity</v>
      </c>
      <c r="K12211" s="24" t="str">
        <f>VLOOKUP(G12211,Mapping!$E$2:$F$246,2,0)</f>
        <v>S3</v>
      </c>
    </row>
    <row r="12212" spans="5:11" x14ac:dyDescent="0.25">
      <c r="E12212" s="5" t="s">
        <v>234</v>
      </c>
      <c r="F12212" s="5" t="s">
        <v>117</v>
      </c>
      <c r="G12212" s="2">
        <v>44462</v>
      </c>
      <c r="H12212" s="5">
        <v>0</v>
      </c>
      <c r="I12212" s="24" t="str">
        <f>VLOOKUP($E12212,Mapping!$A$2:$C$502,3,0)</f>
        <v>S1</v>
      </c>
      <c r="J12212" s="24" t="str">
        <f>VLOOKUP($E12212,Mapping!$A$2:$C$502,2,0)</f>
        <v>Unity</v>
      </c>
      <c r="K12212" s="24" t="str">
        <f>VLOOKUP(G12212,Mapping!$E$2:$F$246,2,0)</f>
        <v>S3</v>
      </c>
    </row>
    <row r="12213" spans="5:11" x14ac:dyDescent="0.25">
      <c r="E12213" s="5" t="s">
        <v>235</v>
      </c>
      <c r="F12213" s="5" t="s">
        <v>117</v>
      </c>
      <c r="G12213" s="2">
        <v>44462</v>
      </c>
      <c r="H12213" s="5">
        <v>0</v>
      </c>
      <c r="I12213" s="24" t="str">
        <f>VLOOKUP($E12213,Mapping!$A$2:$C$502,3,0)</f>
        <v>S2</v>
      </c>
      <c r="J12213" s="24" t="str">
        <f>VLOOKUP($E12213,Mapping!$A$2:$C$502,2,0)</f>
        <v>Unity</v>
      </c>
      <c r="K12213" s="24" t="str">
        <f>VLOOKUP(G12213,Mapping!$E$2:$F$246,2,0)</f>
        <v>S3</v>
      </c>
    </row>
    <row r="12214" spans="5:11" x14ac:dyDescent="0.25">
      <c r="E12214" s="5" t="s">
        <v>247</v>
      </c>
      <c r="F12214" s="5" t="s">
        <v>117</v>
      </c>
      <c r="G12214" s="2">
        <v>44462</v>
      </c>
      <c r="H12214" s="5">
        <v>189.19151237608901</v>
      </c>
      <c r="I12214" s="24" t="str">
        <f>VLOOKUP($E12214,Mapping!$A$2:$C$502,3,0)</f>
        <v>S3</v>
      </c>
      <c r="J12214" s="24" t="str">
        <f>VLOOKUP($E12214,Mapping!$A$2:$C$502,2,0)</f>
        <v>Unity</v>
      </c>
      <c r="K12214" s="24" t="str">
        <f>VLOOKUP(G12214,Mapping!$E$2:$F$246,2,0)</f>
        <v>S3</v>
      </c>
    </row>
    <row r="12215" spans="5:11" x14ac:dyDescent="0.25">
      <c r="E12215" s="5" t="s">
        <v>200</v>
      </c>
      <c r="F12215" s="5" t="s">
        <v>117</v>
      </c>
      <c r="G12215" s="2">
        <v>44463</v>
      </c>
      <c r="H12215" s="5">
        <v>3.8791625774634602</v>
      </c>
      <c r="I12215" s="24">
        <f>VLOOKUP($E12215,Mapping!$A$2:$C$502,3,0)</f>
        <v>0</v>
      </c>
      <c r="J12215" s="24" t="str">
        <f>VLOOKUP($E12215,Mapping!$A$2:$C$502,2,0)</f>
        <v>Apple Search</v>
      </c>
      <c r="K12215" s="24" t="str">
        <f>VLOOKUP(G12215,Mapping!$E$2:$F$246,2,0)</f>
        <v>S3</v>
      </c>
    </row>
    <row r="12216" spans="5:11" x14ac:dyDescent="0.25">
      <c r="E12216" s="5" t="s">
        <v>227</v>
      </c>
      <c r="F12216" s="5" t="s">
        <v>117</v>
      </c>
      <c r="G12216" s="2">
        <v>44463</v>
      </c>
      <c r="H12216" s="5">
        <v>1346.4126549581099</v>
      </c>
      <c r="I12216" s="24">
        <f>VLOOKUP($E12216,Mapping!$A$2:$C$502,3,0)</f>
        <v>0</v>
      </c>
      <c r="J12216" s="24" t="str">
        <f>VLOOKUP($E12216,Mapping!$A$2:$C$502,2,0)</f>
        <v>Applovin Rewarded</v>
      </c>
      <c r="K12216" s="24" t="str">
        <f>VLOOKUP(G12216,Mapping!$E$2:$F$246,2,0)</f>
        <v>S3</v>
      </c>
    </row>
    <row r="12217" spans="5:11" x14ac:dyDescent="0.25">
      <c r="E12217" s="5" t="s">
        <v>201</v>
      </c>
      <c r="F12217" s="5" t="s">
        <v>117</v>
      </c>
      <c r="G12217" s="2">
        <v>44463</v>
      </c>
      <c r="H12217" s="5">
        <v>225.758508760724</v>
      </c>
      <c r="I12217" s="24">
        <f>VLOOKUP($E12217,Mapping!$A$2:$C$502,3,0)</f>
        <v>0</v>
      </c>
      <c r="J12217" s="24" t="str">
        <f>VLOOKUP($E12217,Mapping!$A$2:$C$502,2,0)</f>
        <v>Applovin Video</v>
      </c>
      <c r="K12217" s="24" t="str">
        <f>VLOOKUP(G12217,Mapping!$E$2:$F$246,2,0)</f>
        <v>S3</v>
      </c>
    </row>
    <row r="12218" spans="5:11" x14ac:dyDescent="0.25">
      <c r="E12218" s="5" t="s">
        <v>143</v>
      </c>
      <c r="F12218" s="5" t="s">
        <v>117</v>
      </c>
      <c r="G12218" s="2">
        <v>44463</v>
      </c>
      <c r="H12218" s="5">
        <v>0</v>
      </c>
      <c r="I12218" s="24">
        <f>VLOOKUP($E12218,Mapping!$A$2:$C$502,3,0)</f>
        <v>0</v>
      </c>
      <c r="J12218" s="24" t="str">
        <f>VLOOKUP($E12218,Mapping!$A$2:$C$502,2,0)</f>
        <v>Bug Fix</v>
      </c>
      <c r="K12218" s="24" t="str">
        <f>VLOOKUP(G12218,Mapping!$E$2:$F$246,2,0)</f>
        <v>S3</v>
      </c>
    </row>
    <row r="12219" spans="5:11" x14ac:dyDescent="0.25">
      <c r="E12219" s="5" t="s">
        <v>144</v>
      </c>
      <c r="F12219" s="5" t="s">
        <v>117</v>
      </c>
      <c r="G12219" s="2">
        <v>44463</v>
      </c>
      <c r="H12219" s="5">
        <v>0</v>
      </c>
      <c r="I12219" s="24">
        <f>VLOOKUP($E12219,Mapping!$A$2:$C$502,3,0)</f>
        <v>0</v>
      </c>
      <c r="J12219" s="24" t="str">
        <f>VLOOKUP($E12219,Mapping!$A$2:$C$502,2,0)</f>
        <v>Bug Fix</v>
      </c>
      <c r="K12219" s="24" t="str">
        <f>VLOOKUP(G12219,Mapping!$E$2:$F$246,2,0)</f>
        <v>S3</v>
      </c>
    </row>
    <row r="12220" spans="5:11" x14ac:dyDescent="0.25">
      <c r="E12220" s="5" t="s">
        <v>226</v>
      </c>
      <c r="F12220" s="5" t="s">
        <v>117</v>
      </c>
      <c r="G12220" s="2">
        <v>44463</v>
      </c>
      <c r="H12220" s="5">
        <v>0</v>
      </c>
      <c r="I12220" s="24">
        <f>VLOOKUP($E12220,Mapping!$A$2:$C$502,3,0)</f>
        <v>0</v>
      </c>
      <c r="J12220" s="24" t="str">
        <f>VLOOKUP($E12220,Mapping!$A$2:$C$502,2,0)</f>
        <v>Bug Fix</v>
      </c>
      <c r="K12220" s="24" t="str">
        <f>VLOOKUP(G12220,Mapping!$E$2:$F$246,2,0)</f>
        <v>S3</v>
      </c>
    </row>
    <row r="12221" spans="5:11" x14ac:dyDescent="0.25">
      <c r="E12221" s="5" t="s">
        <v>146</v>
      </c>
      <c r="F12221" s="5" t="s">
        <v>117</v>
      </c>
      <c r="G12221" s="2">
        <v>44463</v>
      </c>
      <c r="H12221" s="5">
        <v>0</v>
      </c>
      <c r="I12221" s="24">
        <f>VLOOKUP($E12221,Mapping!$A$2:$C$502,3,0)</f>
        <v>0</v>
      </c>
      <c r="J12221" s="24" t="str">
        <f>VLOOKUP($E12221,Mapping!$A$2:$C$502,2,0)</f>
        <v>Event After Effect</v>
      </c>
      <c r="K12221" s="24" t="str">
        <f>VLOOKUP(G12221,Mapping!$E$2:$F$246,2,0)</f>
        <v>S3</v>
      </c>
    </row>
    <row r="12222" spans="5:11" x14ac:dyDescent="0.25">
      <c r="E12222" s="5" t="s">
        <v>228</v>
      </c>
      <c r="F12222" s="5" t="s">
        <v>117</v>
      </c>
      <c r="G12222" s="2">
        <v>44463</v>
      </c>
      <c r="H12222" s="5">
        <v>1.04047502061134E-8</v>
      </c>
      <c r="I12222" s="24">
        <f>VLOOKUP($E12222,Mapping!$A$2:$C$502,3,0)</f>
        <v>0</v>
      </c>
      <c r="J12222" s="24" t="str">
        <f>VLOOKUP($E12222,Mapping!$A$2:$C$502,2,0)</f>
        <v>Bytedance Global</v>
      </c>
      <c r="K12222" s="24" t="str">
        <f>VLOOKUP(G12222,Mapping!$E$2:$F$246,2,0)</f>
        <v>S3</v>
      </c>
    </row>
    <row r="12223" spans="5:11" x14ac:dyDescent="0.25">
      <c r="E12223" s="5" t="s">
        <v>180</v>
      </c>
      <c r="F12223" s="5" t="s">
        <v>117</v>
      </c>
      <c r="G12223" s="2">
        <v>44463</v>
      </c>
      <c r="H12223" s="5">
        <v>-6993.2102040477803</v>
      </c>
      <c r="I12223" s="24">
        <f>VLOOKUP($E12223,Mapping!$A$2:$C$502,3,0)</f>
        <v>0</v>
      </c>
      <c r="J12223" s="24" t="str">
        <f>VLOOKUP($E12223,Mapping!$A$2:$C$502,2,0)</f>
        <v>Lords Mobile</v>
      </c>
      <c r="K12223" s="24" t="str">
        <f>VLOOKUP(G12223,Mapping!$E$2:$F$246,2,0)</f>
        <v>S3</v>
      </c>
    </row>
    <row r="12224" spans="5:11" x14ac:dyDescent="0.25">
      <c r="E12224" s="5" t="s">
        <v>181</v>
      </c>
      <c r="F12224" s="5" t="s">
        <v>117</v>
      </c>
      <c r="G12224" s="2">
        <v>44463</v>
      </c>
      <c r="H12224" s="5">
        <v>-2941.8501469571402</v>
      </c>
      <c r="I12224" s="24">
        <f>VLOOKUP($E12224,Mapping!$A$2:$C$502,3,0)</f>
        <v>0</v>
      </c>
      <c r="J12224" s="24" t="str">
        <f>VLOOKUP($E12224,Mapping!$A$2:$C$502,2,0)</f>
        <v>Rise of Kingdom</v>
      </c>
      <c r="K12224" s="24" t="str">
        <f>VLOOKUP(G12224,Mapping!$E$2:$F$246,2,0)</f>
        <v>S3</v>
      </c>
    </row>
    <row r="12225" spans="5:11" x14ac:dyDescent="0.25">
      <c r="E12225" s="5" t="s">
        <v>182</v>
      </c>
      <c r="F12225" s="5" t="s">
        <v>117</v>
      </c>
      <c r="G12225" s="2">
        <v>44463</v>
      </c>
      <c r="H12225" s="5">
        <v>-4295.5245421256504</v>
      </c>
      <c r="I12225" s="24">
        <f>VLOOKUP($E12225,Mapping!$A$2:$C$502,3,0)</f>
        <v>0</v>
      </c>
      <c r="J12225" s="24" t="str">
        <f>VLOOKUP($E12225,Mapping!$A$2:$C$502,2,0)</f>
        <v>West Game</v>
      </c>
      <c r="K12225" s="24" t="str">
        <f>VLOOKUP(G12225,Mapping!$E$2:$F$246,2,0)</f>
        <v>S3</v>
      </c>
    </row>
    <row r="12226" spans="5:11" x14ac:dyDescent="0.25">
      <c r="E12226" s="5" t="s">
        <v>148</v>
      </c>
      <c r="F12226" s="5" t="s">
        <v>117</v>
      </c>
      <c r="G12226" s="2">
        <v>44463</v>
      </c>
      <c r="H12226" s="5">
        <v>0</v>
      </c>
      <c r="I12226" s="24">
        <f>VLOOKUP($E12226,Mapping!$A$2:$C$502,3,0)</f>
        <v>0</v>
      </c>
      <c r="J12226" s="24" t="str">
        <f>VLOOKUP($E12226,Mapping!$A$2:$C$502,2,0)</f>
        <v>Event After Effect</v>
      </c>
      <c r="K12226" s="24" t="str">
        <f>VLOOKUP(G12226,Mapping!$E$2:$F$246,2,0)</f>
        <v>S3</v>
      </c>
    </row>
    <row r="12227" spans="5:11" x14ac:dyDescent="0.25">
      <c r="E12227" s="5" t="s">
        <v>202</v>
      </c>
      <c r="F12227" s="5" t="s">
        <v>117</v>
      </c>
      <c r="G12227" s="2">
        <v>44463</v>
      </c>
      <c r="H12227" s="5">
        <v>0</v>
      </c>
      <c r="I12227" s="24" t="str">
        <f>VLOOKUP($E12227,Mapping!$A$2:$C$502,3,0)</f>
        <v>S1</v>
      </c>
      <c r="J12227" s="24" t="str">
        <f>VLOOKUP($E12227,Mapping!$A$2:$C$502,2,0)</f>
        <v>Facebook AEO AAA</v>
      </c>
      <c r="K12227" s="24" t="str">
        <f>VLOOKUP(G12227,Mapping!$E$2:$F$246,2,0)</f>
        <v>S3</v>
      </c>
    </row>
    <row r="12228" spans="5:11" x14ac:dyDescent="0.25">
      <c r="E12228" s="5" t="s">
        <v>203</v>
      </c>
      <c r="F12228" s="5" t="s">
        <v>117</v>
      </c>
      <c r="G12228" s="2">
        <v>44463</v>
      </c>
      <c r="H12228" s="5">
        <v>0</v>
      </c>
      <c r="I12228" s="24" t="str">
        <f>VLOOKUP($E12228,Mapping!$A$2:$C$502,3,0)</f>
        <v>S2</v>
      </c>
      <c r="J12228" s="24" t="str">
        <f>VLOOKUP($E12228,Mapping!$A$2:$C$502,2,0)</f>
        <v>Facebook AEO AAA</v>
      </c>
      <c r="K12228" s="24" t="str">
        <f>VLOOKUP(G12228,Mapping!$E$2:$F$246,2,0)</f>
        <v>S3</v>
      </c>
    </row>
    <row r="12229" spans="5:11" x14ac:dyDescent="0.25">
      <c r="E12229" s="5" t="s">
        <v>243</v>
      </c>
      <c r="F12229" s="5" t="s">
        <v>117</v>
      </c>
      <c r="G12229" s="2">
        <v>44463</v>
      </c>
      <c r="H12229" s="5">
        <v>4553.7015349150597</v>
      </c>
      <c r="I12229" s="24" t="str">
        <f>VLOOKUP($E12229,Mapping!$A$2:$C$502,3,0)</f>
        <v>S3</v>
      </c>
      <c r="J12229" s="24" t="str">
        <f>VLOOKUP($E12229,Mapping!$A$2:$C$502,2,0)</f>
        <v>Facebook AEO AAA</v>
      </c>
      <c r="K12229" s="24" t="str">
        <f>VLOOKUP(G12229,Mapping!$E$2:$F$246,2,0)</f>
        <v>S3</v>
      </c>
    </row>
    <row r="12230" spans="5:11" x14ac:dyDescent="0.25">
      <c r="E12230" s="5" t="s">
        <v>204</v>
      </c>
      <c r="F12230" s="5" t="s">
        <v>117</v>
      </c>
      <c r="G12230" s="2">
        <v>44463</v>
      </c>
      <c r="H12230" s="5">
        <v>0</v>
      </c>
      <c r="I12230" s="24" t="str">
        <f>VLOOKUP($E12230,Mapping!$A$2:$C$502,3,0)</f>
        <v>Pre</v>
      </c>
      <c r="J12230" s="24" t="str">
        <f>VLOOKUP($E12230,Mapping!$A$2:$C$502,2,0)</f>
        <v>Facebook AEO AAA</v>
      </c>
      <c r="K12230" s="24" t="str">
        <f>VLOOKUP(G12230,Mapping!$E$2:$F$246,2,0)</f>
        <v>S3</v>
      </c>
    </row>
    <row r="12231" spans="5:11" x14ac:dyDescent="0.25">
      <c r="E12231" s="5" t="s">
        <v>205</v>
      </c>
      <c r="F12231" s="5" t="s">
        <v>117</v>
      </c>
      <c r="G12231" s="2">
        <v>44463</v>
      </c>
      <c r="H12231" s="5">
        <v>0</v>
      </c>
      <c r="I12231" s="24" t="str">
        <f>VLOOKUP($E12231,Mapping!$A$2:$C$502,3,0)</f>
        <v>S1</v>
      </c>
      <c r="J12231" s="24" t="str">
        <f>VLOOKUP($E12231,Mapping!$A$2:$C$502,2,0)</f>
        <v>Facebook AEO BAU</v>
      </c>
      <c r="K12231" s="24" t="str">
        <f>VLOOKUP(G12231,Mapping!$E$2:$F$246,2,0)</f>
        <v>S3</v>
      </c>
    </row>
    <row r="12232" spans="5:11" x14ac:dyDescent="0.25">
      <c r="E12232" s="5" t="s">
        <v>206</v>
      </c>
      <c r="F12232" s="5" t="s">
        <v>117</v>
      </c>
      <c r="G12232" s="2">
        <v>44463</v>
      </c>
      <c r="H12232" s="5">
        <v>0</v>
      </c>
      <c r="I12232" s="24" t="str">
        <f>VLOOKUP($E12232,Mapping!$A$2:$C$502,3,0)</f>
        <v>S2</v>
      </c>
      <c r="J12232" s="24" t="str">
        <f>VLOOKUP($E12232,Mapping!$A$2:$C$502,2,0)</f>
        <v>Facebook AEO BAU</v>
      </c>
      <c r="K12232" s="24" t="str">
        <f>VLOOKUP(G12232,Mapping!$E$2:$F$246,2,0)</f>
        <v>S3</v>
      </c>
    </row>
    <row r="12233" spans="5:11" x14ac:dyDescent="0.25">
      <c r="E12233" s="5" t="s">
        <v>244</v>
      </c>
      <c r="F12233" s="5" t="s">
        <v>117</v>
      </c>
      <c r="G12233" s="2">
        <v>44463</v>
      </c>
      <c r="H12233" s="5">
        <v>15279.709341915801</v>
      </c>
      <c r="I12233" s="24" t="str">
        <f>VLOOKUP($E12233,Mapping!$A$2:$C$502,3,0)</f>
        <v>S3</v>
      </c>
      <c r="J12233" s="24" t="str">
        <f>VLOOKUP($E12233,Mapping!$A$2:$C$502,2,0)</f>
        <v>Facebook AEO BAU</v>
      </c>
      <c r="K12233" s="24" t="str">
        <f>VLOOKUP(G12233,Mapping!$E$2:$F$246,2,0)</f>
        <v>S3</v>
      </c>
    </row>
    <row r="12234" spans="5:11" x14ac:dyDescent="0.25">
      <c r="E12234" s="5" t="s">
        <v>207</v>
      </c>
      <c r="F12234" s="5" t="s">
        <v>117</v>
      </c>
      <c r="G12234" s="2">
        <v>44463</v>
      </c>
      <c r="H12234" s="5">
        <v>0</v>
      </c>
      <c r="I12234" s="24" t="str">
        <f>VLOOKUP($E12234,Mapping!$A$2:$C$502,3,0)</f>
        <v>Pre</v>
      </c>
      <c r="J12234" s="24" t="str">
        <f>VLOOKUP($E12234,Mapping!$A$2:$C$502,2,0)</f>
        <v>Facebook AEO BAU</v>
      </c>
      <c r="K12234" s="24" t="str">
        <f>VLOOKUP(G12234,Mapping!$E$2:$F$246,2,0)</f>
        <v>S3</v>
      </c>
    </row>
    <row r="12235" spans="5:11" x14ac:dyDescent="0.25">
      <c r="E12235" s="5" t="s">
        <v>208</v>
      </c>
      <c r="F12235" s="5" t="s">
        <v>117</v>
      </c>
      <c r="G12235" s="2">
        <v>44463</v>
      </c>
      <c r="H12235" s="5">
        <v>0</v>
      </c>
      <c r="I12235" s="24" t="str">
        <f>VLOOKUP($E12235,Mapping!$A$2:$C$502,3,0)</f>
        <v>Pre</v>
      </c>
      <c r="J12235" s="24" t="str">
        <f>VLOOKUP($E12235,Mapping!$A$2:$C$502,2,0)</f>
        <v>Facebook VO AAA</v>
      </c>
      <c r="K12235" s="24" t="str">
        <f>VLOOKUP(G12235,Mapping!$E$2:$F$246,2,0)</f>
        <v>S3</v>
      </c>
    </row>
    <row r="12236" spans="5:11" x14ac:dyDescent="0.25">
      <c r="E12236" s="5" t="s">
        <v>209</v>
      </c>
      <c r="F12236" s="5" t="s">
        <v>117</v>
      </c>
      <c r="G12236" s="2">
        <v>44463</v>
      </c>
      <c r="H12236" s="5">
        <v>0</v>
      </c>
      <c r="I12236" s="24" t="str">
        <f>VLOOKUP($E12236,Mapping!$A$2:$C$502,3,0)</f>
        <v>S1</v>
      </c>
      <c r="J12236" s="24" t="str">
        <f>VLOOKUP($E12236,Mapping!$A$2:$C$502,2,0)</f>
        <v>Facebook VO AAA</v>
      </c>
      <c r="K12236" s="24" t="str">
        <f>VLOOKUP(G12236,Mapping!$E$2:$F$246,2,0)</f>
        <v>S3</v>
      </c>
    </row>
    <row r="12237" spans="5:11" x14ac:dyDescent="0.25">
      <c r="E12237" s="5" t="s">
        <v>210</v>
      </c>
      <c r="F12237" s="5" t="s">
        <v>117</v>
      </c>
      <c r="G12237" s="2">
        <v>44463</v>
      </c>
      <c r="H12237" s="5">
        <v>0</v>
      </c>
      <c r="I12237" s="24" t="str">
        <f>VLOOKUP($E12237,Mapping!$A$2:$C$502,3,0)</f>
        <v>S2</v>
      </c>
      <c r="J12237" s="24" t="str">
        <f>VLOOKUP($E12237,Mapping!$A$2:$C$502,2,0)</f>
        <v>Facebook VO AAA</v>
      </c>
      <c r="K12237" s="24" t="str">
        <f>VLOOKUP(G12237,Mapping!$E$2:$F$246,2,0)</f>
        <v>S3</v>
      </c>
    </row>
    <row r="12238" spans="5:11" x14ac:dyDescent="0.25">
      <c r="E12238" s="5" t="s">
        <v>245</v>
      </c>
      <c r="F12238" s="5" t="s">
        <v>117</v>
      </c>
      <c r="G12238" s="2">
        <v>44463</v>
      </c>
      <c r="H12238" s="5">
        <v>17169.573569458102</v>
      </c>
      <c r="I12238" s="24" t="str">
        <f>VLOOKUP($E12238,Mapping!$A$2:$C$502,3,0)</f>
        <v>S3</v>
      </c>
      <c r="J12238" s="24" t="str">
        <f>VLOOKUP($E12238,Mapping!$A$2:$C$502,2,0)</f>
        <v>Facebook VO AAA</v>
      </c>
      <c r="K12238" s="24" t="str">
        <f>VLOOKUP(G12238,Mapping!$E$2:$F$246,2,0)</f>
        <v>S3</v>
      </c>
    </row>
    <row r="12239" spans="5:11" x14ac:dyDescent="0.25">
      <c r="E12239" s="5" t="s">
        <v>211</v>
      </c>
      <c r="F12239" s="5" t="s">
        <v>117</v>
      </c>
      <c r="G12239" s="2">
        <v>44463</v>
      </c>
      <c r="H12239" s="5">
        <v>0</v>
      </c>
      <c r="I12239" s="24" t="str">
        <f>VLOOKUP($E12239,Mapping!$A$2:$C$502,3,0)</f>
        <v>Pre</v>
      </c>
      <c r="J12239" s="24" t="str">
        <f>VLOOKUP($E12239,Mapping!$A$2:$C$502,2,0)</f>
        <v>Facebook VO BAU</v>
      </c>
      <c r="K12239" s="24" t="str">
        <f>VLOOKUP(G12239,Mapping!$E$2:$F$246,2,0)</f>
        <v>S3</v>
      </c>
    </row>
    <row r="12240" spans="5:11" x14ac:dyDescent="0.25">
      <c r="E12240" s="5" t="s">
        <v>212</v>
      </c>
      <c r="F12240" s="5" t="s">
        <v>117</v>
      </c>
      <c r="G12240" s="2">
        <v>44463</v>
      </c>
      <c r="H12240" s="5">
        <v>0</v>
      </c>
      <c r="I12240" s="24" t="str">
        <f>VLOOKUP($E12240,Mapping!$A$2:$C$502,3,0)</f>
        <v>S1</v>
      </c>
      <c r="J12240" s="24" t="str">
        <f>VLOOKUP($E12240,Mapping!$A$2:$C$502,2,0)</f>
        <v>Facebook VO BAU</v>
      </c>
      <c r="K12240" s="24" t="str">
        <f>VLOOKUP(G12240,Mapping!$E$2:$F$246,2,0)</f>
        <v>S3</v>
      </c>
    </row>
    <row r="12241" spans="5:11" x14ac:dyDescent="0.25">
      <c r="E12241" s="5" t="s">
        <v>213</v>
      </c>
      <c r="F12241" s="5" t="s">
        <v>117</v>
      </c>
      <c r="G12241" s="2">
        <v>44463</v>
      </c>
      <c r="H12241" s="5">
        <v>0</v>
      </c>
      <c r="I12241" s="24" t="str">
        <f>VLOOKUP($E12241,Mapping!$A$2:$C$502,3,0)</f>
        <v>S2</v>
      </c>
      <c r="J12241" s="24" t="str">
        <f>VLOOKUP($E12241,Mapping!$A$2:$C$502,2,0)</f>
        <v>Facebook VO BAU</v>
      </c>
      <c r="K12241" s="24" t="str">
        <f>VLOOKUP(G12241,Mapping!$E$2:$F$246,2,0)</f>
        <v>S3</v>
      </c>
    </row>
    <row r="12242" spans="5:11" x14ac:dyDescent="0.25">
      <c r="E12242" s="5" t="s">
        <v>246</v>
      </c>
      <c r="F12242" s="5" t="s">
        <v>117</v>
      </c>
      <c r="G12242" s="2">
        <v>44463</v>
      </c>
      <c r="H12242" s="5">
        <v>8330.9231130958997</v>
      </c>
      <c r="I12242" s="24" t="str">
        <f>VLOOKUP($E12242,Mapping!$A$2:$C$502,3,0)</f>
        <v>S3</v>
      </c>
      <c r="J12242" s="24" t="str">
        <f>VLOOKUP($E12242,Mapping!$A$2:$C$502,2,0)</f>
        <v>Facebook VO BAU</v>
      </c>
      <c r="K12242" s="24" t="str">
        <f>VLOOKUP(G12242,Mapping!$E$2:$F$246,2,0)</f>
        <v>S3</v>
      </c>
    </row>
    <row r="12243" spans="5:11" x14ac:dyDescent="0.25">
      <c r="E12243" s="5" t="s">
        <v>214</v>
      </c>
      <c r="F12243" s="5" t="s">
        <v>117</v>
      </c>
      <c r="G12243" s="2">
        <v>44463</v>
      </c>
      <c r="H12243" s="5">
        <v>0</v>
      </c>
      <c r="I12243" s="24" t="str">
        <f>VLOOKUP($E12243,Mapping!$A$2:$C$502,3,0)</f>
        <v>Pre</v>
      </c>
      <c r="J12243" s="24" t="str">
        <f>VLOOKUP($E12243,Mapping!$A$2:$C$502,2,0)</f>
        <v>Facebook VO Dynamic</v>
      </c>
      <c r="K12243" s="24" t="str">
        <f>VLOOKUP(G12243,Mapping!$E$2:$F$246,2,0)</f>
        <v>S3</v>
      </c>
    </row>
    <row r="12244" spans="5:11" x14ac:dyDescent="0.25">
      <c r="E12244" s="5" t="s">
        <v>215</v>
      </c>
      <c r="F12244" s="5" t="s">
        <v>117</v>
      </c>
      <c r="G12244" s="2">
        <v>44463</v>
      </c>
      <c r="H12244" s="5">
        <v>0</v>
      </c>
      <c r="I12244" s="24" t="str">
        <f>VLOOKUP($E12244,Mapping!$A$2:$C$502,3,0)</f>
        <v>S1</v>
      </c>
      <c r="J12244" s="24" t="str">
        <f>VLOOKUP($E12244,Mapping!$A$2:$C$502,2,0)</f>
        <v>Facebook VO Dynamic</v>
      </c>
      <c r="K12244" s="24" t="str">
        <f>VLOOKUP(G12244,Mapping!$E$2:$F$246,2,0)</f>
        <v>S3</v>
      </c>
    </row>
    <row r="12245" spans="5:11" x14ac:dyDescent="0.25">
      <c r="E12245" s="5" t="s">
        <v>216</v>
      </c>
      <c r="F12245" s="5" t="s">
        <v>117</v>
      </c>
      <c r="G12245" s="2">
        <v>44463</v>
      </c>
      <c r="H12245" s="5">
        <v>0</v>
      </c>
      <c r="I12245" s="24" t="str">
        <f>VLOOKUP($E12245,Mapping!$A$2:$C$502,3,0)</f>
        <v>Pre</v>
      </c>
      <c r="J12245" s="24" t="str">
        <f>VLOOKUP($E12245,Mapping!$A$2:$C$502,2,0)</f>
        <v>Google Display</v>
      </c>
      <c r="K12245" s="24" t="str">
        <f>VLOOKUP(G12245,Mapping!$E$2:$F$246,2,0)</f>
        <v>S3</v>
      </c>
    </row>
    <row r="12246" spans="5:11" x14ac:dyDescent="0.25">
      <c r="E12246" s="5" t="s">
        <v>217</v>
      </c>
      <c r="F12246" s="5" t="s">
        <v>117</v>
      </c>
      <c r="G12246" s="2">
        <v>44463</v>
      </c>
      <c r="H12246" s="5">
        <v>1211.0658997948501</v>
      </c>
      <c r="I12246" s="24">
        <f>VLOOKUP($E12246,Mapping!$A$2:$C$502,3,0)</f>
        <v>0</v>
      </c>
      <c r="J12246" s="24" t="str">
        <f>VLOOKUP($E12246,Mapping!$A$2:$C$502,2,0)</f>
        <v>Google Display</v>
      </c>
      <c r="K12246" s="24" t="str">
        <f>VLOOKUP(G12246,Mapping!$E$2:$F$246,2,0)</f>
        <v>S3</v>
      </c>
    </row>
    <row r="12247" spans="5:11" x14ac:dyDescent="0.25">
      <c r="E12247" s="5" t="s">
        <v>229</v>
      </c>
      <c r="F12247" s="5" t="s">
        <v>117</v>
      </c>
      <c r="G12247" s="2">
        <v>44463</v>
      </c>
      <c r="H12247" s="5">
        <v>0</v>
      </c>
      <c r="I12247" s="24">
        <f>VLOOKUP($E12247,Mapping!$A$2:$C$502,3,0)</f>
        <v>0</v>
      </c>
      <c r="J12247" s="24" t="str">
        <f>VLOOKUP($E12247,Mapping!$A$2:$C$502,2,0)</f>
        <v>Google Display</v>
      </c>
      <c r="K12247" s="24" t="str">
        <f>VLOOKUP(G12247,Mapping!$E$2:$F$246,2,0)</f>
        <v>S3</v>
      </c>
    </row>
    <row r="12248" spans="5:11" x14ac:dyDescent="0.25">
      <c r="E12248" s="5" t="s">
        <v>218</v>
      </c>
      <c r="F12248" s="5" t="s">
        <v>117</v>
      </c>
      <c r="G12248" s="2">
        <v>44463</v>
      </c>
      <c r="H12248" s="5">
        <v>0</v>
      </c>
      <c r="I12248" s="24">
        <f>VLOOKUP($E12248,Mapping!$A$2:$C$502,3,0)</f>
        <v>0</v>
      </c>
      <c r="J12248" s="24" t="str">
        <f>VLOOKUP($E12248,Mapping!$A$2:$C$502,2,0)</f>
        <v>Google Display</v>
      </c>
      <c r="K12248" s="24" t="str">
        <f>VLOOKUP(G12248,Mapping!$E$2:$F$246,2,0)</f>
        <v>S3</v>
      </c>
    </row>
    <row r="12249" spans="5:11" x14ac:dyDescent="0.25">
      <c r="E12249" s="5" t="s">
        <v>230</v>
      </c>
      <c r="F12249" s="5" t="s">
        <v>117</v>
      </c>
      <c r="G12249" s="2">
        <v>44463</v>
      </c>
      <c r="H12249" s="5">
        <v>0</v>
      </c>
      <c r="I12249" s="24" t="str">
        <f>VLOOKUP($E12249,Mapping!$A$2:$C$502,3,0)</f>
        <v>S1</v>
      </c>
      <c r="J12249" s="24" t="str">
        <f>VLOOKUP($E12249,Mapping!$A$2:$C$502,2,0)</f>
        <v>Google Display</v>
      </c>
      <c r="K12249" s="24" t="str">
        <f>VLOOKUP(G12249,Mapping!$E$2:$F$246,2,0)</f>
        <v>S3</v>
      </c>
    </row>
    <row r="12250" spans="5:11" x14ac:dyDescent="0.25">
      <c r="E12250" s="5" t="s">
        <v>219</v>
      </c>
      <c r="F12250" s="5" t="s">
        <v>117</v>
      </c>
      <c r="G12250" s="2">
        <v>44463</v>
      </c>
      <c r="H12250" s="5">
        <v>0</v>
      </c>
      <c r="I12250" s="24" t="str">
        <f>VLOOKUP($E12250,Mapping!$A$2:$C$502,3,0)</f>
        <v>Pre</v>
      </c>
      <c r="J12250" s="24" t="str">
        <f>VLOOKUP($E12250,Mapping!$A$2:$C$502,2,0)</f>
        <v>Google Youtube</v>
      </c>
      <c r="K12250" s="24" t="str">
        <f>VLOOKUP(G12250,Mapping!$E$2:$F$246,2,0)</f>
        <v>S3</v>
      </c>
    </row>
    <row r="12251" spans="5:11" x14ac:dyDescent="0.25">
      <c r="E12251" s="5" t="s">
        <v>220</v>
      </c>
      <c r="F12251" s="5" t="s">
        <v>117</v>
      </c>
      <c r="G12251" s="2">
        <v>44463</v>
      </c>
      <c r="H12251" s="5">
        <v>15626.2819964883</v>
      </c>
      <c r="I12251" s="24">
        <f>VLOOKUP($E12251,Mapping!$A$2:$C$502,3,0)</f>
        <v>0</v>
      </c>
      <c r="J12251" s="24" t="str">
        <f>VLOOKUP($E12251,Mapping!$A$2:$C$502,2,0)</f>
        <v>Google Youtube</v>
      </c>
      <c r="K12251" s="24" t="str">
        <f>VLOOKUP(G12251,Mapping!$E$2:$F$246,2,0)</f>
        <v>S3</v>
      </c>
    </row>
    <row r="12252" spans="5:11" x14ac:dyDescent="0.25">
      <c r="E12252" s="5" t="s">
        <v>231</v>
      </c>
      <c r="F12252" s="5" t="s">
        <v>117</v>
      </c>
      <c r="G12252" s="2">
        <v>44463</v>
      </c>
      <c r="H12252" s="5">
        <v>0</v>
      </c>
      <c r="I12252" s="24">
        <f>VLOOKUP($E12252,Mapping!$A$2:$C$502,3,0)</f>
        <v>0</v>
      </c>
      <c r="J12252" s="24" t="str">
        <f>VLOOKUP($E12252,Mapping!$A$2:$C$502,2,0)</f>
        <v>Google Youtube</v>
      </c>
      <c r="K12252" s="24" t="str">
        <f>VLOOKUP(G12252,Mapping!$E$2:$F$246,2,0)</f>
        <v>S3</v>
      </c>
    </row>
    <row r="12253" spans="5:11" x14ac:dyDescent="0.25">
      <c r="E12253" s="5" t="s">
        <v>221</v>
      </c>
      <c r="F12253" s="5" t="s">
        <v>117</v>
      </c>
      <c r="G12253" s="2">
        <v>44463</v>
      </c>
      <c r="H12253" s="5">
        <v>0</v>
      </c>
      <c r="I12253" s="24">
        <f>VLOOKUP($E12253,Mapping!$A$2:$C$502,3,0)</f>
        <v>0</v>
      </c>
      <c r="J12253" s="24" t="str">
        <f>VLOOKUP($E12253,Mapping!$A$2:$C$502,2,0)</f>
        <v>Google Youtube</v>
      </c>
      <c r="K12253" s="24" t="str">
        <f>VLOOKUP(G12253,Mapping!$E$2:$F$246,2,0)</f>
        <v>S3</v>
      </c>
    </row>
    <row r="12254" spans="5:11" x14ac:dyDescent="0.25">
      <c r="E12254" s="5" t="s">
        <v>232</v>
      </c>
      <c r="F12254" s="5" t="s">
        <v>117</v>
      </c>
      <c r="G12254" s="2">
        <v>44463</v>
      </c>
      <c r="H12254" s="5">
        <v>0</v>
      </c>
      <c r="I12254" s="24" t="str">
        <f>VLOOKUP($E12254,Mapping!$A$2:$C$502,3,0)</f>
        <v>S1</v>
      </c>
      <c r="J12254" s="24" t="str">
        <f>VLOOKUP($E12254,Mapping!$A$2:$C$502,2,0)</f>
        <v>Google Youtube</v>
      </c>
      <c r="K12254" s="24" t="str">
        <f>VLOOKUP(G12254,Mapping!$E$2:$F$246,2,0)</f>
        <v>S3</v>
      </c>
    </row>
    <row r="12255" spans="5:11" x14ac:dyDescent="0.25">
      <c r="E12255" s="5" t="s">
        <v>73</v>
      </c>
      <c r="F12255" s="5" t="s">
        <v>117</v>
      </c>
      <c r="G12255" s="2">
        <v>44463</v>
      </c>
      <c r="H12255" s="5">
        <v>282876.95580592903</v>
      </c>
      <c r="I12255" s="24">
        <f>VLOOKUP($E12255,Mapping!$A$2:$C$502,3,0)</f>
        <v>0</v>
      </c>
      <c r="J12255" s="24">
        <f>VLOOKUP($E12255,Mapping!$A$2:$C$502,2,0)</f>
        <v>0</v>
      </c>
      <c r="K12255" s="24" t="str">
        <f>VLOOKUP(G12255,Mapping!$E$2:$F$246,2,0)</f>
        <v>S3</v>
      </c>
    </row>
    <row r="12256" spans="5:11" x14ac:dyDescent="0.25">
      <c r="E12256" s="5" t="s">
        <v>149</v>
      </c>
      <c r="F12256" s="5" t="s">
        <v>117</v>
      </c>
      <c r="G12256" s="2">
        <v>44463</v>
      </c>
      <c r="H12256" s="5">
        <v>0</v>
      </c>
      <c r="I12256" s="24">
        <f>VLOOKUP($E12256,Mapping!$A$2:$C$502,3,0)</f>
        <v>0</v>
      </c>
      <c r="J12256" s="24" t="str">
        <f>VLOOKUP($E12256,Mapping!$A$2:$C$502,2,0)</f>
        <v>Event After Effect</v>
      </c>
      <c r="K12256" s="24" t="str">
        <f>VLOOKUP(G12256,Mapping!$E$2:$F$246,2,0)</f>
        <v>S3</v>
      </c>
    </row>
    <row r="12257" spans="5:11" x14ac:dyDescent="0.25">
      <c r="E12257" s="5" t="s">
        <v>150</v>
      </c>
      <c r="F12257" s="5" t="s">
        <v>117</v>
      </c>
      <c r="G12257" s="2">
        <v>44463</v>
      </c>
      <c r="H12257" s="5">
        <v>0</v>
      </c>
      <c r="I12257" s="24">
        <f>VLOOKUP($E12257,Mapping!$A$2:$C$502,3,0)</f>
        <v>0</v>
      </c>
      <c r="J12257" s="24" t="str">
        <f>VLOOKUP($E12257,Mapping!$A$2:$C$502,2,0)</f>
        <v>Internal Event</v>
      </c>
      <c r="K12257" s="24" t="str">
        <f>VLOOKUP(G12257,Mapping!$E$2:$F$246,2,0)</f>
        <v>S3</v>
      </c>
    </row>
    <row r="12258" spans="5:11" x14ac:dyDescent="0.25">
      <c r="E12258" s="5" t="s">
        <v>151</v>
      </c>
      <c r="F12258" s="5" t="s">
        <v>117</v>
      </c>
      <c r="G12258" s="2">
        <v>44463</v>
      </c>
      <c r="H12258" s="5">
        <v>0</v>
      </c>
      <c r="I12258" s="24">
        <f>VLOOKUP($E12258,Mapping!$A$2:$C$502,3,0)</f>
        <v>0</v>
      </c>
      <c r="J12258" s="24" t="str">
        <f>VLOOKUP($E12258,Mapping!$A$2:$C$502,2,0)</f>
        <v>Internal Event</v>
      </c>
      <c r="K12258" s="24" t="str">
        <f>VLOOKUP(G12258,Mapping!$E$2:$F$246,2,0)</f>
        <v>S3</v>
      </c>
    </row>
    <row r="12259" spans="5:11" x14ac:dyDescent="0.25">
      <c r="E12259" s="5" t="s">
        <v>152</v>
      </c>
      <c r="F12259" s="5" t="s">
        <v>117</v>
      </c>
      <c r="G12259" s="2">
        <v>44463</v>
      </c>
      <c r="H12259" s="5">
        <v>0</v>
      </c>
      <c r="I12259" s="24">
        <f>VLOOKUP($E12259,Mapping!$A$2:$C$502,3,0)</f>
        <v>0</v>
      </c>
      <c r="J12259" s="24" t="str">
        <f>VLOOKUP($E12259,Mapping!$A$2:$C$502,2,0)</f>
        <v>Internal Event</v>
      </c>
      <c r="K12259" s="24" t="str">
        <f>VLOOKUP(G12259,Mapping!$E$2:$F$246,2,0)</f>
        <v>S3</v>
      </c>
    </row>
    <row r="12260" spans="5:11" x14ac:dyDescent="0.25">
      <c r="E12260" s="5" t="s">
        <v>153</v>
      </c>
      <c r="F12260" s="5" t="s">
        <v>117</v>
      </c>
      <c r="G12260" s="2">
        <v>44463</v>
      </c>
      <c r="H12260" s="5">
        <v>0</v>
      </c>
      <c r="I12260" s="24">
        <f>VLOOKUP($E12260,Mapping!$A$2:$C$502,3,0)</f>
        <v>0</v>
      </c>
      <c r="J12260" s="24" t="str">
        <f>VLOOKUP($E12260,Mapping!$A$2:$C$502,2,0)</f>
        <v>Monday Effect</v>
      </c>
      <c r="K12260" s="24" t="str">
        <f>VLOOKUP(G12260,Mapping!$E$2:$F$246,2,0)</f>
        <v>S3</v>
      </c>
    </row>
    <row r="12261" spans="5:11" x14ac:dyDescent="0.25">
      <c r="E12261" s="5" t="s">
        <v>154</v>
      </c>
      <c r="F12261" s="5" t="s">
        <v>117</v>
      </c>
      <c r="G12261" s="2">
        <v>44463</v>
      </c>
      <c r="H12261" s="5">
        <v>0</v>
      </c>
      <c r="I12261" s="24">
        <f>VLOOKUP($E12261,Mapping!$A$2:$C$502,3,0)</f>
        <v>0</v>
      </c>
      <c r="J12261" s="24" t="str">
        <f>VLOOKUP($E12261,Mapping!$A$2:$C$502,2,0)</f>
        <v>New Content</v>
      </c>
      <c r="K12261" s="24" t="str">
        <f>VLOOKUP(G12261,Mapping!$E$2:$F$246,2,0)</f>
        <v>S3</v>
      </c>
    </row>
    <row r="12262" spans="5:11" x14ac:dyDescent="0.25">
      <c r="E12262" s="5" t="s">
        <v>155</v>
      </c>
      <c r="F12262" s="5" t="s">
        <v>117</v>
      </c>
      <c r="G12262" s="2">
        <v>44463</v>
      </c>
      <c r="H12262" s="5">
        <v>0</v>
      </c>
      <c r="I12262" s="24">
        <f>VLOOKUP($E12262,Mapping!$A$2:$C$502,3,0)</f>
        <v>0</v>
      </c>
      <c r="J12262" s="24" t="str">
        <f>VLOOKUP($E12262,Mapping!$A$2:$C$502,2,0)</f>
        <v>Internal Event</v>
      </c>
      <c r="K12262" s="24" t="str">
        <f>VLOOKUP(G12262,Mapping!$E$2:$F$246,2,0)</f>
        <v>S3</v>
      </c>
    </row>
    <row r="12263" spans="5:11" x14ac:dyDescent="0.25">
      <c r="E12263" s="5" t="s">
        <v>156</v>
      </c>
      <c r="F12263" s="5" t="s">
        <v>117</v>
      </c>
      <c r="G12263" s="2">
        <v>44463</v>
      </c>
      <c r="H12263" s="5">
        <v>0</v>
      </c>
      <c r="I12263" s="24">
        <f>VLOOKUP($E12263,Mapping!$A$2:$C$502,3,0)</f>
        <v>0</v>
      </c>
      <c r="J12263" s="24" t="str">
        <f>VLOOKUP($E12263,Mapping!$A$2:$C$502,2,0)</f>
        <v>Internal Event</v>
      </c>
      <c r="K12263" s="24" t="str">
        <f>VLOOKUP(G12263,Mapping!$E$2:$F$246,2,0)</f>
        <v>S3</v>
      </c>
    </row>
    <row r="12264" spans="5:11" x14ac:dyDescent="0.25">
      <c r="E12264" s="5" t="s">
        <v>233</v>
      </c>
      <c r="F12264" s="5" t="s">
        <v>117</v>
      </c>
      <c r="G12264" s="2">
        <v>44463</v>
      </c>
      <c r="H12264" s="5">
        <v>0</v>
      </c>
      <c r="I12264" s="24" t="str">
        <f>VLOOKUP($E12264,Mapping!$A$2:$C$502,3,0)</f>
        <v>S2</v>
      </c>
      <c r="J12264" s="24" t="str">
        <f>VLOOKUP($E12264,Mapping!$A$2:$C$502,2,0)</f>
        <v>Reddit</v>
      </c>
      <c r="K12264" s="24" t="str">
        <f>VLOOKUP(G12264,Mapping!$E$2:$F$246,2,0)</f>
        <v>S3</v>
      </c>
    </row>
    <row r="12265" spans="5:11" x14ac:dyDescent="0.25">
      <c r="E12265" s="5" t="s">
        <v>158</v>
      </c>
      <c r="F12265" s="5" t="s">
        <v>117</v>
      </c>
      <c r="G12265" s="2">
        <v>44463</v>
      </c>
      <c r="H12265" s="5">
        <v>0</v>
      </c>
      <c r="I12265" s="24">
        <f>VLOOKUP($E12265,Mapping!$A$2:$C$502,3,0)</f>
        <v>0</v>
      </c>
      <c r="J12265" s="24" t="str">
        <f>VLOOKUP($E12265,Mapping!$A$2:$C$502,2,0)</f>
        <v>Internal Event</v>
      </c>
      <c r="K12265" s="24" t="str">
        <f>VLOOKUP(G12265,Mapping!$E$2:$F$246,2,0)</f>
        <v>S3</v>
      </c>
    </row>
    <row r="12266" spans="5:11" x14ac:dyDescent="0.25">
      <c r="E12266" s="5" t="s">
        <v>159</v>
      </c>
      <c r="F12266" s="5" t="s">
        <v>117</v>
      </c>
      <c r="G12266" s="2">
        <v>44463</v>
      </c>
      <c r="H12266" s="5">
        <v>0</v>
      </c>
      <c r="I12266" s="24">
        <f>VLOOKUP($E12266,Mapping!$A$2:$C$502,3,0)</f>
        <v>0</v>
      </c>
      <c r="J12266" s="24" t="str">
        <f>VLOOKUP($E12266,Mapping!$A$2:$C$502,2,0)</f>
        <v>Event After Effect</v>
      </c>
      <c r="K12266" s="24" t="str">
        <f>VLOOKUP(G12266,Mapping!$E$2:$F$246,2,0)</f>
        <v>S3</v>
      </c>
    </row>
    <row r="12267" spans="5:11" x14ac:dyDescent="0.25">
      <c r="E12267" s="5" t="s">
        <v>160</v>
      </c>
      <c r="F12267" s="5" t="s">
        <v>117</v>
      </c>
      <c r="G12267" s="2">
        <v>44463</v>
      </c>
      <c r="H12267" s="5">
        <v>0</v>
      </c>
      <c r="I12267" s="24">
        <f>VLOOKUP($E12267,Mapping!$A$2:$C$502,3,0)</f>
        <v>0</v>
      </c>
      <c r="J12267" s="24" t="str">
        <f>VLOOKUP($E12267,Mapping!$A$2:$C$502,2,0)</f>
        <v>Event After Effect</v>
      </c>
      <c r="K12267" s="24" t="str">
        <f>VLOOKUP(G12267,Mapping!$E$2:$F$246,2,0)</f>
        <v>S3</v>
      </c>
    </row>
    <row r="12268" spans="5:11" x14ac:dyDescent="0.25">
      <c r="E12268" s="5" t="s">
        <v>161</v>
      </c>
      <c r="F12268" s="5" t="s">
        <v>117</v>
      </c>
      <c r="G12268" s="2">
        <v>44463</v>
      </c>
      <c r="H12268" s="5">
        <v>0</v>
      </c>
      <c r="I12268" s="24">
        <f>VLOOKUP($E12268,Mapping!$A$2:$C$502,3,0)</f>
        <v>0</v>
      </c>
      <c r="J12268" s="24" t="str">
        <f>VLOOKUP($E12268,Mapping!$A$2:$C$502,2,0)</f>
        <v>Internal Event</v>
      </c>
      <c r="K12268" s="24" t="str">
        <f>VLOOKUP(G12268,Mapping!$E$2:$F$246,2,0)</f>
        <v>S3</v>
      </c>
    </row>
    <row r="12269" spans="5:11" x14ac:dyDescent="0.25">
      <c r="E12269" s="5" t="s">
        <v>162</v>
      </c>
      <c r="F12269" s="5" t="s">
        <v>117</v>
      </c>
      <c r="G12269" s="2">
        <v>44463</v>
      </c>
      <c r="H12269" s="5">
        <v>0</v>
      </c>
      <c r="I12269" s="24">
        <f>VLOOKUP($E12269,Mapping!$A$2:$C$502,3,0)</f>
        <v>0</v>
      </c>
      <c r="J12269" s="24" t="str">
        <f>VLOOKUP($E12269,Mapping!$A$2:$C$502,2,0)</f>
        <v>Tuesday Effect</v>
      </c>
      <c r="K12269" s="24" t="str">
        <f>VLOOKUP(G12269,Mapping!$E$2:$F$246,2,0)</f>
        <v>S3</v>
      </c>
    </row>
    <row r="12270" spans="5:11" x14ac:dyDescent="0.25">
      <c r="E12270" s="5" t="s">
        <v>222</v>
      </c>
      <c r="F12270" s="5" t="s">
        <v>117</v>
      </c>
      <c r="G12270" s="2">
        <v>44463</v>
      </c>
      <c r="H12270" s="5">
        <v>0</v>
      </c>
      <c r="I12270" s="24" t="str">
        <f>VLOOKUP($E12270,Mapping!$A$2:$C$502,3,0)</f>
        <v>Pre</v>
      </c>
      <c r="J12270" s="24" t="str">
        <f>VLOOKUP($E12270,Mapping!$A$2:$C$502,2,0)</f>
        <v>Unity</v>
      </c>
      <c r="K12270" s="24" t="str">
        <f>VLOOKUP(G12270,Mapping!$E$2:$F$246,2,0)</f>
        <v>S3</v>
      </c>
    </row>
    <row r="12271" spans="5:11" x14ac:dyDescent="0.25">
      <c r="E12271" s="5" t="s">
        <v>234</v>
      </c>
      <c r="F12271" s="5" t="s">
        <v>117</v>
      </c>
      <c r="G12271" s="2">
        <v>44463</v>
      </c>
      <c r="H12271" s="5">
        <v>0</v>
      </c>
      <c r="I12271" s="24" t="str">
        <f>VLOOKUP($E12271,Mapping!$A$2:$C$502,3,0)</f>
        <v>S1</v>
      </c>
      <c r="J12271" s="24" t="str">
        <f>VLOOKUP($E12271,Mapping!$A$2:$C$502,2,0)</f>
        <v>Unity</v>
      </c>
      <c r="K12271" s="24" t="str">
        <f>VLOOKUP(G12271,Mapping!$E$2:$F$246,2,0)</f>
        <v>S3</v>
      </c>
    </row>
    <row r="12272" spans="5:11" x14ac:dyDescent="0.25">
      <c r="E12272" s="5" t="s">
        <v>235</v>
      </c>
      <c r="F12272" s="5" t="s">
        <v>117</v>
      </c>
      <c r="G12272" s="2">
        <v>44463</v>
      </c>
      <c r="H12272" s="5">
        <v>0</v>
      </c>
      <c r="I12272" s="24" t="str">
        <f>VLOOKUP($E12272,Mapping!$A$2:$C$502,3,0)</f>
        <v>S2</v>
      </c>
      <c r="J12272" s="24" t="str">
        <f>VLOOKUP($E12272,Mapping!$A$2:$C$502,2,0)</f>
        <v>Unity</v>
      </c>
      <c r="K12272" s="24" t="str">
        <f>VLOOKUP(G12272,Mapping!$E$2:$F$246,2,0)</f>
        <v>S3</v>
      </c>
    </row>
    <row r="12273" spans="5:11" x14ac:dyDescent="0.25">
      <c r="E12273" s="5" t="s">
        <v>247</v>
      </c>
      <c r="F12273" s="5" t="s">
        <v>117</v>
      </c>
      <c r="G12273" s="2">
        <v>44463</v>
      </c>
      <c r="H12273" s="5">
        <v>126.740703400325</v>
      </c>
      <c r="I12273" s="24" t="str">
        <f>VLOOKUP($E12273,Mapping!$A$2:$C$502,3,0)</f>
        <v>S3</v>
      </c>
      <c r="J12273" s="24" t="str">
        <f>VLOOKUP($E12273,Mapping!$A$2:$C$502,2,0)</f>
        <v>Unity</v>
      </c>
      <c r="K12273" s="24" t="str">
        <f>VLOOKUP(G12273,Mapping!$E$2:$F$246,2,0)</f>
        <v>S3</v>
      </c>
    </row>
    <row r="12274" spans="5:11" x14ac:dyDescent="0.25">
      <c r="E12274" s="5" t="s">
        <v>200</v>
      </c>
      <c r="F12274" s="5" t="s">
        <v>117</v>
      </c>
      <c r="G12274" s="2">
        <v>44464</v>
      </c>
      <c r="H12274" s="5">
        <v>3.5543650389456398</v>
      </c>
      <c r="I12274" s="24">
        <f>VLOOKUP($E12274,Mapping!$A$2:$C$502,3,0)</f>
        <v>0</v>
      </c>
      <c r="J12274" s="24" t="str">
        <f>VLOOKUP($E12274,Mapping!$A$2:$C$502,2,0)</f>
        <v>Apple Search</v>
      </c>
      <c r="K12274" s="24" t="str">
        <f>VLOOKUP(G12274,Mapping!$E$2:$F$246,2,0)</f>
        <v>S3</v>
      </c>
    </row>
    <row r="12275" spans="5:11" x14ac:dyDescent="0.25">
      <c r="E12275" s="5" t="s">
        <v>227</v>
      </c>
      <c r="F12275" s="5" t="s">
        <v>117</v>
      </c>
      <c r="G12275" s="2">
        <v>44464</v>
      </c>
      <c r="H12275" s="5">
        <v>1777.8810017712899</v>
      </c>
      <c r="I12275" s="24">
        <f>VLOOKUP($E12275,Mapping!$A$2:$C$502,3,0)</f>
        <v>0</v>
      </c>
      <c r="J12275" s="24" t="str">
        <f>VLOOKUP($E12275,Mapping!$A$2:$C$502,2,0)</f>
        <v>Applovin Rewarded</v>
      </c>
      <c r="K12275" s="24" t="str">
        <f>VLOOKUP(G12275,Mapping!$E$2:$F$246,2,0)</f>
        <v>S3</v>
      </c>
    </row>
    <row r="12276" spans="5:11" x14ac:dyDescent="0.25">
      <c r="E12276" s="5" t="s">
        <v>201</v>
      </c>
      <c r="F12276" s="5" t="s">
        <v>117</v>
      </c>
      <c r="G12276" s="2">
        <v>44464</v>
      </c>
      <c r="H12276" s="5">
        <v>295.40632186132598</v>
      </c>
      <c r="I12276" s="24">
        <f>VLOOKUP($E12276,Mapping!$A$2:$C$502,3,0)</f>
        <v>0</v>
      </c>
      <c r="J12276" s="24" t="str">
        <f>VLOOKUP($E12276,Mapping!$A$2:$C$502,2,0)</f>
        <v>Applovin Video</v>
      </c>
      <c r="K12276" s="24" t="str">
        <f>VLOOKUP(G12276,Mapping!$E$2:$F$246,2,0)</f>
        <v>S3</v>
      </c>
    </row>
    <row r="12277" spans="5:11" x14ac:dyDescent="0.25">
      <c r="E12277" s="5" t="s">
        <v>143</v>
      </c>
      <c r="F12277" s="5" t="s">
        <v>117</v>
      </c>
      <c r="G12277" s="2">
        <v>44464</v>
      </c>
      <c r="H12277" s="5">
        <v>0</v>
      </c>
      <c r="I12277" s="24">
        <f>VLOOKUP($E12277,Mapping!$A$2:$C$502,3,0)</f>
        <v>0</v>
      </c>
      <c r="J12277" s="24" t="str">
        <f>VLOOKUP($E12277,Mapping!$A$2:$C$502,2,0)</f>
        <v>Bug Fix</v>
      </c>
      <c r="K12277" s="24" t="str">
        <f>VLOOKUP(G12277,Mapping!$E$2:$F$246,2,0)</f>
        <v>S3</v>
      </c>
    </row>
    <row r="12278" spans="5:11" x14ac:dyDescent="0.25">
      <c r="E12278" s="5" t="s">
        <v>144</v>
      </c>
      <c r="F12278" s="5" t="s">
        <v>117</v>
      </c>
      <c r="G12278" s="2">
        <v>44464</v>
      </c>
      <c r="H12278" s="5">
        <v>42888.901479897198</v>
      </c>
      <c r="I12278" s="24">
        <f>VLOOKUP($E12278,Mapping!$A$2:$C$502,3,0)</f>
        <v>0</v>
      </c>
      <c r="J12278" s="24" t="str">
        <f>VLOOKUP($E12278,Mapping!$A$2:$C$502,2,0)</f>
        <v>Bug Fix</v>
      </c>
      <c r="K12278" s="24" t="str">
        <f>VLOOKUP(G12278,Mapping!$E$2:$F$246,2,0)</f>
        <v>S3</v>
      </c>
    </row>
    <row r="12279" spans="5:11" x14ac:dyDescent="0.25">
      <c r="E12279" s="5" t="s">
        <v>226</v>
      </c>
      <c r="F12279" s="5" t="s">
        <v>117</v>
      </c>
      <c r="G12279" s="2">
        <v>44464</v>
      </c>
      <c r="H12279" s="5">
        <v>0</v>
      </c>
      <c r="I12279" s="24">
        <f>VLOOKUP($E12279,Mapping!$A$2:$C$502,3,0)</f>
        <v>0</v>
      </c>
      <c r="J12279" s="24" t="str">
        <f>VLOOKUP($E12279,Mapping!$A$2:$C$502,2,0)</f>
        <v>Bug Fix</v>
      </c>
      <c r="K12279" s="24" t="str">
        <f>VLOOKUP(G12279,Mapping!$E$2:$F$246,2,0)</f>
        <v>S3</v>
      </c>
    </row>
    <row r="12280" spans="5:11" x14ac:dyDescent="0.25">
      <c r="E12280" s="5" t="s">
        <v>146</v>
      </c>
      <c r="F12280" s="5" t="s">
        <v>117</v>
      </c>
      <c r="G12280" s="2">
        <v>44464</v>
      </c>
      <c r="H12280" s="5">
        <v>0</v>
      </c>
      <c r="I12280" s="24">
        <f>VLOOKUP($E12280,Mapping!$A$2:$C$502,3,0)</f>
        <v>0</v>
      </c>
      <c r="J12280" s="24" t="str">
        <f>VLOOKUP($E12280,Mapping!$A$2:$C$502,2,0)</f>
        <v>Event After Effect</v>
      </c>
      <c r="K12280" s="24" t="str">
        <f>VLOOKUP(G12280,Mapping!$E$2:$F$246,2,0)</f>
        <v>S3</v>
      </c>
    </row>
    <row r="12281" spans="5:11" x14ac:dyDescent="0.25">
      <c r="E12281" s="5" t="s">
        <v>228</v>
      </c>
      <c r="F12281" s="5" t="s">
        <v>117</v>
      </c>
      <c r="G12281" s="2">
        <v>44464</v>
      </c>
      <c r="H12281" s="5">
        <v>2.5194010405500998E-9</v>
      </c>
      <c r="I12281" s="24">
        <f>VLOOKUP($E12281,Mapping!$A$2:$C$502,3,0)</f>
        <v>0</v>
      </c>
      <c r="J12281" s="24" t="str">
        <f>VLOOKUP($E12281,Mapping!$A$2:$C$502,2,0)</f>
        <v>Bytedance Global</v>
      </c>
      <c r="K12281" s="24" t="str">
        <f>VLOOKUP(G12281,Mapping!$E$2:$F$246,2,0)</f>
        <v>S3</v>
      </c>
    </row>
    <row r="12282" spans="5:11" x14ac:dyDescent="0.25">
      <c r="E12282" s="5" t="s">
        <v>180</v>
      </c>
      <c r="F12282" s="5" t="s">
        <v>117</v>
      </c>
      <c r="G12282" s="2">
        <v>44464</v>
      </c>
      <c r="H12282" s="5">
        <v>-9061.9188002651099</v>
      </c>
      <c r="I12282" s="24">
        <f>VLOOKUP($E12282,Mapping!$A$2:$C$502,3,0)</f>
        <v>0</v>
      </c>
      <c r="J12282" s="24" t="str">
        <f>VLOOKUP($E12282,Mapping!$A$2:$C$502,2,0)</f>
        <v>Lords Mobile</v>
      </c>
      <c r="K12282" s="24" t="str">
        <f>VLOOKUP(G12282,Mapping!$E$2:$F$246,2,0)</f>
        <v>S3</v>
      </c>
    </row>
    <row r="12283" spans="5:11" x14ac:dyDescent="0.25">
      <c r="E12283" s="5" t="s">
        <v>181</v>
      </c>
      <c r="F12283" s="5" t="s">
        <v>117</v>
      </c>
      <c r="G12283" s="2">
        <v>44464</v>
      </c>
      <c r="H12283" s="5">
        <v>-3682.9582439924002</v>
      </c>
      <c r="I12283" s="24">
        <f>VLOOKUP($E12283,Mapping!$A$2:$C$502,3,0)</f>
        <v>0</v>
      </c>
      <c r="J12283" s="24" t="str">
        <f>VLOOKUP($E12283,Mapping!$A$2:$C$502,2,0)</f>
        <v>Rise of Kingdom</v>
      </c>
      <c r="K12283" s="24" t="str">
        <f>VLOOKUP(G12283,Mapping!$E$2:$F$246,2,0)</f>
        <v>S3</v>
      </c>
    </row>
    <row r="12284" spans="5:11" x14ac:dyDescent="0.25">
      <c r="E12284" s="5" t="s">
        <v>182</v>
      </c>
      <c r="F12284" s="5" t="s">
        <v>117</v>
      </c>
      <c r="G12284" s="2">
        <v>44464</v>
      </c>
      <c r="H12284" s="5">
        <v>-5678.1280398662402</v>
      </c>
      <c r="I12284" s="24">
        <f>VLOOKUP($E12284,Mapping!$A$2:$C$502,3,0)</f>
        <v>0</v>
      </c>
      <c r="J12284" s="24" t="str">
        <f>VLOOKUP($E12284,Mapping!$A$2:$C$502,2,0)</f>
        <v>West Game</v>
      </c>
      <c r="K12284" s="24" t="str">
        <f>VLOOKUP(G12284,Mapping!$E$2:$F$246,2,0)</f>
        <v>S3</v>
      </c>
    </row>
    <row r="12285" spans="5:11" x14ac:dyDescent="0.25">
      <c r="E12285" s="5" t="s">
        <v>148</v>
      </c>
      <c r="F12285" s="5" t="s">
        <v>117</v>
      </c>
      <c r="G12285" s="2">
        <v>44464</v>
      </c>
      <c r="H12285" s="5">
        <v>0</v>
      </c>
      <c r="I12285" s="24">
        <f>VLOOKUP($E12285,Mapping!$A$2:$C$502,3,0)</f>
        <v>0</v>
      </c>
      <c r="J12285" s="24" t="str">
        <f>VLOOKUP($E12285,Mapping!$A$2:$C$502,2,0)</f>
        <v>Event After Effect</v>
      </c>
      <c r="K12285" s="24" t="str">
        <f>VLOOKUP(G12285,Mapping!$E$2:$F$246,2,0)</f>
        <v>S3</v>
      </c>
    </row>
    <row r="12286" spans="5:11" x14ac:dyDescent="0.25">
      <c r="E12286" s="5" t="s">
        <v>202</v>
      </c>
      <c r="F12286" s="5" t="s">
        <v>117</v>
      </c>
      <c r="G12286" s="2">
        <v>44464</v>
      </c>
      <c r="H12286" s="5">
        <v>0</v>
      </c>
      <c r="I12286" s="24" t="str">
        <f>VLOOKUP($E12286,Mapping!$A$2:$C$502,3,0)</f>
        <v>S1</v>
      </c>
      <c r="J12286" s="24" t="str">
        <f>VLOOKUP($E12286,Mapping!$A$2:$C$502,2,0)</f>
        <v>Facebook AEO AAA</v>
      </c>
      <c r="K12286" s="24" t="str">
        <f>VLOOKUP(G12286,Mapping!$E$2:$F$246,2,0)</f>
        <v>S3</v>
      </c>
    </row>
    <row r="12287" spans="5:11" x14ac:dyDescent="0.25">
      <c r="E12287" s="5" t="s">
        <v>203</v>
      </c>
      <c r="F12287" s="5" t="s">
        <v>117</v>
      </c>
      <c r="G12287" s="2">
        <v>44464</v>
      </c>
      <c r="H12287" s="5">
        <v>0</v>
      </c>
      <c r="I12287" s="24" t="str">
        <f>VLOOKUP($E12287,Mapping!$A$2:$C$502,3,0)</f>
        <v>S2</v>
      </c>
      <c r="J12287" s="24" t="str">
        <f>VLOOKUP($E12287,Mapping!$A$2:$C$502,2,0)</f>
        <v>Facebook AEO AAA</v>
      </c>
      <c r="K12287" s="24" t="str">
        <f>VLOOKUP(G12287,Mapping!$E$2:$F$246,2,0)</f>
        <v>S3</v>
      </c>
    </row>
    <row r="12288" spans="5:11" x14ac:dyDescent="0.25">
      <c r="E12288" s="5" t="s">
        <v>243</v>
      </c>
      <c r="F12288" s="5" t="s">
        <v>117</v>
      </c>
      <c r="G12288" s="2">
        <v>44464</v>
      </c>
      <c r="H12288" s="5">
        <v>4054.6925484025101</v>
      </c>
      <c r="I12288" s="24" t="str">
        <f>VLOOKUP($E12288,Mapping!$A$2:$C$502,3,0)</f>
        <v>S3</v>
      </c>
      <c r="J12288" s="24" t="str">
        <f>VLOOKUP($E12288,Mapping!$A$2:$C$502,2,0)</f>
        <v>Facebook AEO AAA</v>
      </c>
      <c r="K12288" s="24" t="str">
        <f>VLOOKUP(G12288,Mapping!$E$2:$F$246,2,0)</f>
        <v>S3</v>
      </c>
    </row>
    <row r="12289" spans="5:11" x14ac:dyDescent="0.25">
      <c r="E12289" s="5" t="s">
        <v>204</v>
      </c>
      <c r="F12289" s="5" t="s">
        <v>117</v>
      </c>
      <c r="G12289" s="2">
        <v>44464</v>
      </c>
      <c r="H12289" s="5">
        <v>0</v>
      </c>
      <c r="I12289" s="24" t="str">
        <f>VLOOKUP($E12289,Mapping!$A$2:$C$502,3,0)</f>
        <v>Pre</v>
      </c>
      <c r="J12289" s="24" t="str">
        <f>VLOOKUP($E12289,Mapping!$A$2:$C$502,2,0)</f>
        <v>Facebook AEO AAA</v>
      </c>
      <c r="K12289" s="24" t="str">
        <f>VLOOKUP(G12289,Mapping!$E$2:$F$246,2,0)</f>
        <v>S3</v>
      </c>
    </row>
    <row r="12290" spans="5:11" x14ac:dyDescent="0.25">
      <c r="E12290" s="5" t="s">
        <v>205</v>
      </c>
      <c r="F12290" s="5" t="s">
        <v>117</v>
      </c>
      <c r="G12290" s="2">
        <v>44464</v>
      </c>
      <c r="H12290" s="5">
        <v>0</v>
      </c>
      <c r="I12290" s="24" t="str">
        <f>VLOOKUP($E12290,Mapping!$A$2:$C$502,3,0)</f>
        <v>S1</v>
      </c>
      <c r="J12290" s="24" t="str">
        <f>VLOOKUP($E12290,Mapping!$A$2:$C$502,2,0)</f>
        <v>Facebook AEO BAU</v>
      </c>
      <c r="K12290" s="24" t="str">
        <f>VLOOKUP(G12290,Mapping!$E$2:$F$246,2,0)</f>
        <v>S3</v>
      </c>
    </row>
    <row r="12291" spans="5:11" x14ac:dyDescent="0.25">
      <c r="E12291" s="5" t="s">
        <v>206</v>
      </c>
      <c r="F12291" s="5" t="s">
        <v>117</v>
      </c>
      <c r="G12291" s="2">
        <v>44464</v>
      </c>
      <c r="H12291" s="5">
        <v>0</v>
      </c>
      <c r="I12291" s="24" t="str">
        <f>VLOOKUP($E12291,Mapping!$A$2:$C$502,3,0)</f>
        <v>S2</v>
      </c>
      <c r="J12291" s="24" t="str">
        <f>VLOOKUP($E12291,Mapping!$A$2:$C$502,2,0)</f>
        <v>Facebook AEO BAU</v>
      </c>
      <c r="K12291" s="24" t="str">
        <f>VLOOKUP(G12291,Mapping!$E$2:$F$246,2,0)</f>
        <v>S3</v>
      </c>
    </row>
    <row r="12292" spans="5:11" x14ac:dyDescent="0.25">
      <c r="E12292" s="5" t="s">
        <v>244</v>
      </c>
      <c r="F12292" s="5" t="s">
        <v>117</v>
      </c>
      <c r="G12292" s="2">
        <v>44464</v>
      </c>
      <c r="H12292" s="5">
        <v>13368.658649644</v>
      </c>
      <c r="I12292" s="24" t="str">
        <f>VLOOKUP($E12292,Mapping!$A$2:$C$502,3,0)</f>
        <v>S3</v>
      </c>
      <c r="J12292" s="24" t="str">
        <f>VLOOKUP($E12292,Mapping!$A$2:$C$502,2,0)</f>
        <v>Facebook AEO BAU</v>
      </c>
      <c r="K12292" s="24" t="str">
        <f>VLOOKUP(G12292,Mapping!$E$2:$F$246,2,0)</f>
        <v>S3</v>
      </c>
    </row>
    <row r="12293" spans="5:11" x14ac:dyDescent="0.25">
      <c r="E12293" s="5" t="s">
        <v>207</v>
      </c>
      <c r="F12293" s="5" t="s">
        <v>117</v>
      </c>
      <c r="G12293" s="2">
        <v>44464</v>
      </c>
      <c r="H12293" s="5">
        <v>0</v>
      </c>
      <c r="I12293" s="24" t="str">
        <f>VLOOKUP($E12293,Mapping!$A$2:$C$502,3,0)</f>
        <v>Pre</v>
      </c>
      <c r="J12293" s="24" t="str">
        <f>VLOOKUP($E12293,Mapping!$A$2:$C$502,2,0)</f>
        <v>Facebook AEO BAU</v>
      </c>
      <c r="K12293" s="24" t="str">
        <f>VLOOKUP(G12293,Mapping!$E$2:$F$246,2,0)</f>
        <v>S3</v>
      </c>
    </row>
    <row r="12294" spans="5:11" x14ac:dyDescent="0.25">
      <c r="E12294" s="5" t="s">
        <v>208</v>
      </c>
      <c r="F12294" s="5" t="s">
        <v>117</v>
      </c>
      <c r="G12294" s="2">
        <v>44464</v>
      </c>
      <c r="H12294" s="5">
        <v>0</v>
      </c>
      <c r="I12294" s="24" t="str">
        <f>VLOOKUP($E12294,Mapping!$A$2:$C$502,3,0)</f>
        <v>Pre</v>
      </c>
      <c r="J12294" s="24" t="str">
        <f>VLOOKUP($E12294,Mapping!$A$2:$C$502,2,0)</f>
        <v>Facebook VO AAA</v>
      </c>
      <c r="K12294" s="24" t="str">
        <f>VLOOKUP(G12294,Mapping!$E$2:$F$246,2,0)</f>
        <v>S3</v>
      </c>
    </row>
    <row r="12295" spans="5:11" x14ac:dyDescent="0.25">
      <c r="E12295" s="5" t="s">
        <v>209</v>
      </c>
      <c r="F12295" s="5" t="s">
        <v>117</v>
      </c>
      <c r="G12295" s="2">
        <v>44464</v>
      </c>
      <c r="H12295" s="5">
        <v>0</v>
      </c>
      <c r="I12295" s="24" t="str">
        <f>VLOOKUP($E12295,Mapping!$A$2:$C$502,3,0)</f>
        <v>S1</v>
      </c>
      <c r="J12295" s="24" t="str">
        <f>VLOOKUP($E12295,Mapping!$A$2:$C$502,2,0)</f>
        <v>Facebook VO AAA</v>
      </c>
      <c r="K12295" s="24" t="str">
        <f>VLOOKUP(G12295,Mapping!$E$2:$F$246,2,0)</f>
        <v>S3</v>
      </c>
    </row>
    <row r="12296" spans="5:11" x14ac:dyDescent="0.25">
      <c r="E12296" s="5" t="s">
        <v>210</v>
      </c>
      <c r="F12296" s="5" t="s">
        <v>117</v>
      </c>
      <c r="G12296" s="2">
        <v>44464</v>
      </c>
      <c r="H12296" s="5">
        <v>0</v>
      </c>
      <c r="I12296" s="24" t="str">
        <f>VLOOKUP($E12296,Mapping!$A$2:$C$502,3,0)</f>
        <v>S2</v>
      </c>
      <c r="J12296" s="24" t="str">
        <f>VLOOKUP($E12296,Mapping!$A$2:$C$502,2,0)</f>
        <v>Facebook VO AAA</v>
      </c>
      <c r="K12296" s="24" t="str">
        <f>VLOOKUP(G12296,Mapping!$E$2:$F$246,2,0)</f>
        <v>S3</v>
      </c>
    </row>
    <row r="12297" spans="5:11" x14ac:dyDescent="0.25">
      <c r="E12297" s="5" t="s">
        <v>245</v>
      </c>
      <c r="F12297" s="5" t="s">
        <v>117</v>
      </c>
      <c r="G12297" s="2">
        <v>44464</v>
      </c>
      <c r="H12297" s="5">
        <v>14839.6882229106</v>
      </c>
      <c r="I12297" s="24" t="str">
        <f>VLOOKUP($E12297,Mapping!$A$2:$C$502,3,0)</f>
        <v>S3</v>
      </c>
      <c r="J12297" s="24" t="str">
        <f>VLOOKUP($E12297,Mapping!$A$2:$C$502,2,0)</f>
        <v>Facebook VO AAA</v>
      </c>
      <c r="K12297" s="24" t="str">
        <f>VLOOKUP(G12297,Mapping!$E$2:$F$246,2,0)</f>
        <v>S3</v>
      </c>
    </row>
    <row r="12298" spans="5:11" x14ac:dyDescent="0.25">
      <c r="E12298" s="5" t="s">
        <v>211</v>
      </c>
      <c r="F12298" s="5" t="s">
        <v>117</v>
      </c>
      <c r="G12298" s="2">
        <v>44464</v>
      </c>
      <c r="H12298" s="5">
        <v>0</v>
      </c>
      <c r="I12298" s="24" t="str">
        <f>VLOOKUP($E12298,Mapping!$A$2:$C$502,3,0)</f>
        <v>Pre</v>
      </c>
      <c r="J12298" s="24" t="str">
        <f>VLOOKUP($E12298,Mapping!$A$2:$C$502,2,0)</f>
        <v>Facebook VO BAU</v>
      </c>
      <c r="K12298" s="24" t="str">
        <f>VLOOKUP(G12298,Mapping!$E$2:$F$246,2,0)</f>
        <v>S3</v>
      </c>
    </row>
    <row r="12299" spans="5:11" x14ac:dyDescent="0.25">
      <c r="E12299" s="5" t="s">
        <v>212</v>
      </c>
      <c r="F12299" s="5" t="s">
        <v>117</v>
      </c>
      <c r="G12299" s="2">
        <v>44464</v>
      </c>
      <c r="H12299" s="5">
        <v>0</v>
      </c>
      <c r="I12299" s="24" t="str">
        <f>VLOOKUP($E12299,Mapping!$A$2:$C$502,3,0)</f>
        <v>S1</v>
      </c>
      <c r="J12299" s="24" t="str">
        <f>VLOOKUP($E12299,Mapping!$A$2:$C$502,2,0)</f>
        <v>Facebook VO BAU</v>
      </c>
      <c r="K12299" s="24" t="str">
        <f>VLOOKUP(G12299,Mapping!$E$2:$F$246,2,0)</f>
        <v>S3</v>
      </c>
    </row>
    <row r="12300" spans="5:11" x14ac:dyDescent="0.25">
      <c r="E12300" s="5" t="s">
        <v>213</v>
      </c>
      <c r="F12300" s="5" t="s">
        <v>117</v>
      </c>
      <c r="G12300" s="2">
        <v>44464</v>
      </c>
      <c r="H12300" s="5">
        <v>0</v>
      </c>
      <c r="I12300" s="24" t="str">
        <f>VLOOKUP($E12300,Mapping!$A$2:$C$502,3,0)</f>
        <v>S2</v>
      </c>
      <c r="J12300" s="24" t="str">
        <f>VLOOKUP($E12300,Mapping!$A$2:$C$502,2,0)</f>
        <v>Facebook VO BAU</v>
      </c>
      <c r="K12300" s="24" t="str">
        <f>VLOOKUP(G12300,Mapping!$E$2:$F$246,2,0)</f>
        <v>S3</v>
      </c>
    </row>
    <row r="12301" spans="5:11" x14ac:dyDescent="0.25">
      <c r="E12301" s="5" t="s">
        <v>246</v>
      </c>
      <c r="F12301" s="5" t="s">
        <v>117</v>
      </c>
      <c r="G12301" s="2">
        <v>44464</v>
      </c>
      <c r="H12301" s="5">
        <v>8662.5825319677097</v>
      </c>
      <c r="I12301" s="24" t="str">
        <f>VLOOKUP($E12301,Mapping!$A$2:$C$502,3,0)</f>
        <v>S3</v>
      </c>
      <c r="J12301" s="24" t="str">
        <f>VLOOKUP($E12301,Mapping!$A$2:$C$502,2,0)</f>
        <v>Facebook VO BAU</v>
      </c>
      <c r="K12301" s="24" t="str">
        <f>VLOOKUP(G12301,Mapping!$E$2:$F$246,2,0)</f>
        <v>S3</v>
      </c>
    </row>
    <row r="12302" spans="5:11" x14ac:dyDescent="0.25">
      <c r="E12302" s="5" t="s">
        <v>214</v>
      </c>
      <c r="F12302" s="5" t="s">
        <v>117</v>
      </c>
      <c r="G12302" s="2">
        <v>44464</v>
      </c>
      <c r="H12302" s="5">
        <v>0</v>
      </c>
      <c r="I12302" s="24" t="str">
        <f>VLOOKUP($E12302,Mapping!$A$2:$C$502,3,0)</f>
        <v>Pre</v>
      </c>
      <c r="J12302" s="24" t="str">
        <f>VLOOKUP($E12302,Mapping!$A$2:$C$502,2,0)</f>
        <v>Facebook VO Dynamic</v>
      </c>
      <c r="K12302" s="24" t="str">
        <f>VLOOKUP(G12302,Mapping!$E$2:$F$246,2,0)</f>
        <v>S3</v>
      </c>
    </row>
    <row r="12303" spans="5:11" x14ac:dyDescent="0.25">
      <c r="E12303" s="5" t="s">
        <v>215</v>
      </c>
      <c r="F12303" s="5" t="s">
        <v>117</v>
      </c>
      <c r="G12303" s="2">
        <v>44464</v>
      </c>
      <c r="H12303" s="5">
        <v>0</v>
      </c>
      <c r="I12303" s="24" t="str">
        <f>VLOOKUP($E12303,Mapping!$A$2:$C$502,3,0)</f>
        <v>S1</v>
      </c>
      <c r="J12303" s="24" t="str">
        <f>VLOOKUP($E12303,Mapping!$A$2:$C$502,2,0)</f>
        <v>Facebook VO Dynamic</v>
      </c>
      <c r="K12303" s="24" t="str">
        <f>VLOOKUP(G12303,Mapping!$E$2:$F$246,2,0)</f>
        <v>S3</v>
      </c>
    </row>
    <row r="12304" spans="5:11" x14ac:dyDescent="0.25">
      <c r="E12304" s="5" t="s">
        <v>216</v>
      </c>
      <c r="F12304" s="5" t="s">
        <v>117</v>
      </c>
      <c r="G12304" s="2">
        <v>44464</v>
      </c>
      <c r="H12304" s="5">
        <v>0</v>
      </c>
      <c r="I12304" s="24" t="str">
        <f>VLOOKUP($E12304,Mapping!$A$2:$C$502,3,0)</f>
        <v>Pre</v>
      </c>
      <c r="J12304" s="24" t="str">
        <f>VLOOKUP($E12304,Mapping!$A$2:$C$502,2,0)</f>
        <v>Google Display</v>
      </c>
      <c r="K12304" s="24" t="str">
        <f>VLOOKUP(G12304,Mapping!$E$2:$F$246,2,0)</f>
        <v>S3</v>
      </c>
    </row>
    <row r="12305" spans="5:11" x14ac:dyDescent="0.25">
      <c r="E12305" s="5" t="s">
        <v>217</v>
      </c>
      <c r="F12305" s="5" t="s">
        <v>117</v>
      </c>
      <c r="G12305" s="2">
        <v>44464</v>
      </c>
      <c r="H12305" s="5">
        <v>1129.4158245939</v>
      </c>
      <c r="I12305" s="24">
        <f>VLOOKUP($E12305,Mapping!$A$2:$C$502,3,0)</f>
        <v>0</v>
      </c>
      <c r="J12305" s="24" t="str">
        <f>VLOOKUP($E12305,Mapping!$A$2:$C$502,2,0)</f>
        <v>Google Display</v>
      </c>
      <c r="K12305" s="24" t="str">
        <f>VLOOKUP(G12305,Mapping!$E$2:$F$246,2,0)</f>
        <v>S3</v>
      </c>
    </row>
    <row r="12306" spans="5:11" x14ac:dyDescent="0.25">
      <c r="E12306" s="5" t="s">
        <v>229</v>
      </c>
      <c r="F12306" s="5" t="s">
        <v>117</v>
      </c>
      <c r="G12306" s="2">
        <v>44464</v>
      </c>
      <c r="H12306" s="5">
        <v>0</v>
      </c>
      <c r="I12306" s="24">
        <f>VLOOKUP($E12306,Mapping!$A$2:$C$502,3,0)</f>
        <v>0</v>
      </c>
      <c r="J12306" s="24" t="str">
        <f>VLOOKUP($E12306,Mapping!$A$2:$C$502,2,0)</f>
        <v>Google Display</v>
      </c>
      <c r="K12306" s="24" t="str">
        <f>VLOOKUP(G12306,Mapping!$E$2:$F$246,2,0)</f>
        <v>S3</v>
      </c>
    </row>
    <row r="12307" spans="5:11" x14ac:dyDescent="0.25">
      <c r="E12307" s="5" t="s">
        <v>218</v>
      </c>
      <c r="F12307" s="5" t="s">
        <v>117</v>
      </c>
      <c r="G12307" s="2">
        <v>44464</v>
      </c>
      <c r="H12307" s="5">
        <v>0</v>
      </c>
      <c r="I12307" s="24">
        <f>VLOOKUP($E12307,Mapping!$A$2:$C$502,3,0)</f>
        <v>0</v>
      </c>
      <c r="J12307" s="24" t="str">
        <f>VLOOKUP($E12307,Mapping!$A$2:$C$502,2,0)</f>
        <v>Google Display</v>
      </c>
      <c r="K12307" s="24" t="str">
        <f>VLOOKUP(G12307,Mapping!$E$2:$F$246,2,0)</f>
        <v>S3</v>
      </c>
    </row>
    <row r="12308" spans="5:11" x14ac:dyDescent="0.25">
      <c r="E12308" s="5" t="s">
        <v>230</v>
      </c>
      <c r="F12308" s="5" t="s">
        <v>117</v>
      </c>
      <c r="G12308" s="2">
        <v>44464</v>
      </c>
      <c r="H12308" s="5">
        <v>0</v>
      </c>
      <c r="I12308" s="24" t="str">
        <f>VLOOKUP($E12308,Mapping!$A$2:$C$502,3,0)</f>
        <v>S1</v>
      </c>
      <c r="J12308" s="24" t="str">
        <f>VLOOKUP($E12308,Mapping!$A$2:$C$502,2,0)</f>
        <v>Google Display</v>
      </c>
      <c r="K12308" s="24" t="str">
        <f>VLOOKUP(G12308,Mapping!$E$2:$F$246,2,0)</f>
        <v>S3</v>
      </c>
    </row>
    <row r="12309" spans="5:11" x14ac:dyDescent="0.25">
      <c r="E12309" s="5" t="s">
        <v>219</v>
      </c>
      <c r="F12309" s="5" t="s">
        <v>117</v>
      </c>
      <c r="G12309" s="2">
        <v>44464</v>
      </c>
      <c r="H12309" s="5">
        <v>0</v>
      </c>
      <c r="I12309" s="24" t="str">
        <f>VLOOKUP($E12309,Mapping!$A$2:$C$502,3,0)</f>
        <v>Pre</v>
      </c>
      <c r="J12309" s="24" t="str">
        <f>VLOOKUP($E12309,Mapping!$A$2:$C$502,2,0)</f>
        <v>Google Youtube</v>
      </c>
      <c r="K12309" s="24" t="str">
        <f>VLOOKUP(G12309,Mapping!$E$2:$F$246,2,0)</f>
        <v>S3</v>
      </c>
    </row>
    <row r="12310" spans="5:11" x14ac:dyDescent="0.25">
      <c r="E12310" s="5" t="s">
        <v>220</v>
      </c>
      <c r="F12310" s="5" t="s">
        <v>117</v>
      </c>
      <c r="G12310" s="2">
        <v>44464</v>
      </c>
      <c r="H12310" s="5">
        <v>7384.8547063832802</v>
      </c>
      <c r="I12310" s="24">
        <f>VLOOKUP($E12310,Mapping!$A$2:$C$502,3,0)</f>
        <v>0</v>
      </c>
      <c r="J12310" s="24" t="str">
        <f>VLOOKUP($E12310,Mapping!$A$2:$C$502,2,0)</f>
        <v>Google Youtube</v>
      </c>
      <c r="K12310" s="24" t="str">
        <f>VLOOKUP(G12310,Mapping!$E$2:$F$246,2,0)</f>
        <v>S3</v>
      </c>
    </row>
    <row r="12311" spans="5:11" x14ac:dyDescent="0.25">
      <c r="E12311" s="5" t="s">
        <v>231</v>
      </c>
      <c r="F12311" s="5" t="s">
        <v>117</v>
      </c>
      <c r="G12311" s="2">
        <v>44464</v>
      </c>
      <c r="H12311" s="5">
        <v>0</v>
      </c>
      <c r="I12311" s="24">
        <f>VLOOKUP($E12311,Mapping!$A$2:$C$502,3,0)</f>
        <v>0</v>
      </c>
      <c r="J12311" s="24" t="str">
        <f>VLOOKUP($E12311,Mapping!$A$2:$C$502,2,0)</f>
        <v>Google Youtube</v>
      </c>
      <c r="K12311" s="24" t="str">
        <f>VLOOKUP(G12311,Mapping!$E$2:$F$246,2,0)</f>
        <v>S3</v>
      </c>
    </row>
    <row r="12312" spans="5:11" x14ac:dyDescent="0.25">
      <c r="E12312" s="5" t="s">
        <v>221</v>
      </c>
      <c r="F12312" s="5" t="s">
        <v>117</v>
      </c>
      <c r="G12312" s="2">
        <v>44464</v>
      </c>
      <c r="H12312" s="5">
        <v>0</v>
      </c>
      <c r="I12312" s="24">
        <f>VLOOKUP($E12312,Mapping!$A$2:$C$502,3,0)</f>
        <v>0</v>
      </c>
      <c r="J12312" s="24" t="str">
        <f>VLOOKUP($E12312,Mapping!$A$2:$C$502,2,0)</f>
        <v>Google Youtube</v>
      </c>
      <c r="K12312" s="24" t="str">
        <f>VLOOKUP(G12312,Mapping!$E$2:$F$246,2,0)</f>
        <v>S3</v>
      </c>
    </row>
    <row r="12313" spans="5:11" x14ac:dyDescent="0.25">
      <c r="E12313" s="5" t="s">
        <v>232</v>
      </c>
      <c r="F12313" s="5" t="s">
        <v>117</v>
      </c>
      <c r="G12313" s="2">
        <v>44464</v>
      </c>
      <c r="H12313" s="5">
        <v>0</v>
      </c>
      <c r="I12313" s="24" t="str">
        <f>VLOOKUP($E12313,Mapping!$A$2:$C$502,3,0)</f>
        <v>S1</v>
      </c>
      <c r="J12313" s="24" t="str">
        <f>VLOOKUP($E12313,Mapping!$A$2:$C$502,2,0)</f>
        <v>Google Youtube</v>
      </c>
      <c r="K12313" s="24" t="str">
        <f>VLOOKUP(G12313,Mapping!$E$2:$F$246,2,0)</f>
        <v>S3</v>
      </c>
    </row>
    <row r="12314" spans="5:11" x14ac:dyDescent="0.25">
      <c r="E12314" s="5" t="s">
        <v>73</v>
      </c>
      <c r="F12314" s="5" t="s">
        <v>117</v>
      </c>
      <c r="G12314" s="2">
        <v>44464</v>
      </c>
      <c r="H12314" s="5">
        <v>282876.95580592903</v>
      </c>
      <c r="I12314" s="24">
        <f>VLOOKUP($E12314,Mapping!$A$2:$C$502,3,0)</f>
        <v>0</v>
      </c>
      <c r="J12314" s="24">
        <f>VLOOKUP($E12314,Mapping!$A$2:$C$502,2,0)</f>
        <v>0</v>
      </c>
      <c r="K12314" s="24" t="str">
        <f>VLOOKUP(G12314,Mapping!$E$2:$F$246,2,0)</f>
        <v>S3</v>
      </c>
    </row>
    <row r="12315" spans="5:11" x14ac:dyDescent="0.25">
      <c r="E12315" s="5" t="s">
        <v>149</v>
      </c>
      <c r="F12315" s="5" t="s">
        <v>117</v>
      </c>
      <c r="G12315" s="2">
        <v>44464</v>
      </c>
      <c r="H12315" s="5">
        <v>0</v>
      </c>
      <c r="I12315" s="24">
        <f>VLOOKUP($E12315,Mapping!$A$2:$C$502,3,0)</f>
        <v>0</v>
      </c>
      <c r="J12315" s="24" t="str">
        <f>VLOOKUP($E12315,Mapping!$A$2:$C$502,2,0)</f>
        <v>Event After Effect</v>
      </c>
      <c r="K12315" s="24" t="str">
        <f>VLOOKUP(G12315,Mapping!$E$2:$F$246,2,0)</f>
        <v>S3</v>
      </c>
    </row>
    <row r="12316" spans="5:11" x14ac:dyDescent="0.25">
      <c r="E12316" s="5" t="s">
        <v>150</v>
      </c>
      <c r="F12316" s="5" t="s">
        <v>117</v>
      </c>
      <c r="G12316" s="2">
        <v>44464</v>
      </c>
      <c r="H12316" s="5">
        <v>0</v>
      </c>
      <c r="I12316" s="24">
        <f>VLOOKUP($E12316,Mapping!$A$2:$C$502,3,0)</f>
        <v>0</v>
      </c>
      <c r="J12316" s="24" t="str">
        <f>VLOOKUP($E12316,Mapping!$A$2:$C$502,2,0)</f>
        <v>Internal Event</v>
      </c>
      <c r="K12316" s="24" t="str">
        <f>VLOOKUP(G12316,Mapping!$E$2:$F$246,2,0)</f>
        <v>S3</v>
      </c>
    </row>
    <row r="12317" spans="5:11" x14ac:dyDescent="0.25">
      <c r="E12317" s="5" t="s">
        <v>151</v>
      </c>
      <c r="F12317" s="5" t="s">
        <v>117</v>
      </c>
      <c r="G12317" s="2">
        <v>44464</v>
      </c>
      <c r="H12317" s="5">
        <v>0</v>
      </c>
      <c r="I12317" s="24">
        <f>VLOOKUP($E12317,Mapping!$A$2:$C$502,3,0)</f>
        <v>0</v>
      </c>
      <c r="J12317" s="24" t="str">
        <f>VLOOKUP($E12317,Mapping!$A$2:$C$502,2,0)</f>
        <v>Internal Event</v>
      </c>
      <c r="K12317" s="24" t="str">
        <f>VLOOKUP(G12317,Mapping!$E$2:$F$246,2,0)</f>
        <v>S3</v>
      </c>
    </row>
    <row r="12318" spans="5:11" x14ac:dyDescent="0.25">
      <c r="E12318" s="5" t="s">
        <v>152</v>
      </c>
      <c r="F12318" s="5" t="s">
        <v>117</v>
      </c>
      <c r="G12318" s="2">
        <v>44464</v>
      </c>
      <c r="H12318" s="5">
        <v>0</v>
      </c>
      <c r="I12318" s="24">
        <f>VLOOKUP($E12318,Mapping!$A$2:$C$502,3,0)</f>
        <v>0</v>
      </c>
      <c r="J12318" s="24" t="str">
        <f>VLOOKUP($E12318,Mapping!$A$2:$C$502,2,0)</f>
        <v>Internal Event</v>
      </c>
      <c r="K12318" s="24" t="str">
        <f>VLOOKUP(G12318,Mapping!$E$2:$F$246,2,0)</f>
        <v>S3</v>
      </c>
    </row>
    <row r="12319" spans="5:11" x14ac:dyDescent="0.25">
      <c r="E12319" s="5" t="s">
        <v>153</v>
      </c>
      <c r="F12319" s="5" t="s">
        <v>117</v>
      </c>
      <c r="G12319" s="2">
        <v>44464</v>
      </c>
      <c r="H12319" s="5">
        <v>0</v>
      </c>
      <c r="I12319" s="24">
        <f>VLOOKUP($E12319,Mapping!$A$2:$C$502,3,0)</f>
        <v>0</v>
      </c>
      <c r="J12319" s="24" t="str">
        <f>VLOOKUP($E12319,Mapping!$A$2:$C$502,2,0)</f>
        <v>Monday Effect</v>
      </c>
      <c r="K12319" s="24" t="str">
        <f>VLOOKUP(G12319,Mapping!$E$2:$F$246,2,0)</f>
        <v>S3</v>
      </c>
    </row>
    <row r="12320" spans="5:11" x14ac:dyDescent="0.25">
      <c r="E12320" s="5" t="s">
        <v>154</v>
      </c>
      <c r="F12320" s="5" t="s">
        <v>117</v>
      </c>
      <c r="G12320" s="2">
        <v>44464</v>
      </c>
      <c r="H12320" s="5">
        <v>0</v>
      </c>
      <c r="I12320" s="24">
        <f>VLOOKUP($E12320,Mapping!$A$2:$C$502,3,0)</f>
        <v>0</v>
      </c>
      <c r="J12320" s="24" t="str">
        <f>VLOOKUP($E12320,Mapping!$A$2:$C$502,2,0)</f>
        <v>New Content</v>
      </c>
      <c r="K12320" s="24" t="str">
        <f>VLOOKUP(G12320,Mapping!$E$2:$F$246,2,0)</f>
        <v>S3</v>
      </c>
    </row>
    <row r="12321" spans="5:11" x14ac:dyDescent="0.25">
      <c r="E12321" s="5" t="s">
        <v>155</v>
      </c>
      <c r="F12321" s="5" t="s">
        <v>117</v>
      </c>
      <c r="G12321" s="2">
        <v>44464</v>
      </c>
      <c r="H12321" s="5">
        <v>0</v>
      </c>
      <c r="I12321" s="24">
        <f>VLOOKUP($E12321,Mapping!$A$2:$C$502,3,0)</f>
        <v>0</v>
      </c>
      <c r="J12321" s="24" t="str">
        <f>VLOOKUP($E12321,Mapping!$A$2:$C$502,2,0)</f>
        <v>Internal Event</v>
      </c>
      <c r="K12321" s="24" t="str">
        <f>VLOOKUP(G12321,Mapping!$E$2:$F$246,2,0)</f>
        <v>S3</v>
      </c>
    </row>
    <row r="12322" spans="5:11" x14ac:dyDescent="0.25">
      <c r="E12322" s="5" t="s">
        <v>156</v>
      </c>
      <c r="F12322" s="5" t="s">
        <v>117</v>
      </c>
      <c r="G12322" s="2">
        <v>44464</v>
      </c>
      <c r="H12322" s="5">
        <v>0</v>
      </c>
      <c r="I12322" s="24">
        <f>VLOOKUP($E12322,Mapping!$A$2:$C$502,3,0)</f>
        <v>0</v>
      </c>
      <c r="J12322" s="24" t="str">
        <f>VLOOKUP($E12322,Mapping!$A$2:$C$502,2,0)</f>
        <v>Internal Event</v>
      </c>
      <c r="K12322" s="24" t="str">
        <f>VLOOKUP(G12322,Mapping!$E$2:$F$246,2,0)</f>
        <v>S3</v>
      </c>
    </row>
    <row r="12323" spans="5:11" x14ac:dyDescent="0.25">
      <c r="E12323" s="5" t="s">
        <v>233</v>
      </c>
      <c r="F12323" s="5" t="s">
        <v>117</v>
      </c>
      <c r="G12323" s="2">
        <v>44464</v>
      </c>
      <c r="H12323" s="5">
        <v>0</v>
      </c>
      <c r="I12323" s="24" t="str">
        <f>VLOOKUP($E12323,Mapping!$A$2:$C$502,3,0)</f>
        <v>S2</v>
      </c>
      <c r="J12323" s="24" t="str">
        <f>VLOOKUP($E12323,Mapping!$A$2:$C$502,2,0)</f>
        <v>Reddit</v>
      </c>
      <c r="K12323" s="24" t="str">
        <f>VLOOKUP(G12323,Mapping!$E$2:$F$246,2,0)</f>
        <v>S3</v>
      </c>
    </row>
    <row r="12324" spans="5:11" x14ac:dyDescent="0.25">
      <c r="E12324" s="5" t="s">
        <v>158</v>
      </c>
      <c r="F12324" s="5" t="s">
        <v>117</v>
      </c>
      <c r="G12324" s="2">
        <v>44464</v>
      </c>
      <c r="H12324" s="5">
        <v>0</v>
      </c>
      <c r="I12324" s="24">
        <f>VLOOKUP($E12324,Mapping!$A$2:$C$502,3,0)</f>
        <v>0</v>
      </c>
      <c r="J12324" s="24" t="str">
        <f>VLOOKUP($E12324,Mapping!$A$2:$C$502,2,0)</f>
        <v>Internal Event</v>
      </c>
      <c r="K12324" s="24" t="str">
        <f>VLOOKUP(G12324,Mapping!$E$2:$F$246,2,0)</f>
        <v>S3</v>
      </c>
    </row>
    <row r="12325" spans="5:11" x14ac:dyDescent="0.25">
      <c r="E12325" s="5" t="s">
        <v>159</v>
      </c>
      <c r="F12325" s="5" t="s">
        <v>117</v>
      </c>
      <c r="G12325" s="2">
        <v>44464</v>
      </c>
      <c r="H12325" s="5">
        <v>0</v>
      </c>
      <c r="I12325" s="24">
        <f>VLOOKUP($E12325,Mapping!$A$2:$C$502,3,0)</f>
        <v>0</v>
      </c>
      <c r="J12325" s="24" t="str">
        <f>VLOOKUP($E12325,Mapping!$A$2:$C$502,2,0)</f>
        <v>Event After Effect</v>
      </c>
      <c r="K12325" s="24" t="str">
        <f>VLOOKUP(G12325,Mapping!$E$2:$F$246,2,0)</f>
        <v>S3</v>
      </c>
    </row>
    <row r="12326" spans="5:11" x14ac:dyDescent="0.25">
      <c r="E12326" s="5" t="s">
        <v>160</v>
      </c>
      <c r="F12326" s="5" t="s">
        <v>117</v>
      </c>
      <c r="G12326" s="2">
        <v>44464</v>
      </c>
      <c r="H12326" s="5">
        <v>0</v>
      </c>
      <c r="I12326" s="24">
        <f>VLOOKUP($E12326,Mapping!$A$2:$C$502,3,0)</f>
        <v>0</v>
      </c>
      <c r="J12326" s="24" t="str">
        <f>VLOOKUP($E12326,Mapping!$A$2:$C$502,2,0)</f>
        <v>Event After Effect</v>
      </c>
      <c r="K12326" s="24" t="str">
        <f>VLOOKUP(G12326,Mapping!$E$2:$F$246,2,0)</f>
        <v>S3</v>
      </c>
    </row>
    <row r="12327" spans="5:11" x14ac:dyDescent="0.25">
      <c r="E12327" s="5" t="s">
        <v>161</v>
      </c>
      <c r="F12327" s="5" t="s">
        <v>117</v>
      </c>
      <c r="G12327" s="2">
        <v>44464</v>
      </c>
      <c r="H12327" s="5">
        <v>0</v>
      </c>
      <c r="I12327" s="24">
        <f>VLOOKUP($E12327,Mapping!$A$2:$C$502,3,0)</f>
        <v>0</v>
      </c>
      <c r="J12327" s="24" t="str">
        <f>VLOOKUP($E12327,Mapping!$A$2:$C$502,2,0)</f>
        <v>Internal Event</v>
      </c>
      <c r="K12327" s="24" t="str">
        <f>VLOOKUP(G12327,Mapping!$E$2:$F$246,2,0)</f>
        <v>S3</v>
      </c>
    </row>
    <row r="12328" spans="5:11" x14ac:dyDescent="0.25">
      <c r="E12328" s="5" t="s">
        <v>162</v>
      </c>
      <c r="F12328" s="5" t="s">
        <v>117</v>
      </c>
      <c r="G12328" s="2">
        <v>44464</v>
      </c>
      <c r="H12328" s="5">
        <v>0</v>
      </c>
      <c r="I12328" s="24">
        <f>VLOOKUP($E12328,Mapping!$A$2:$C$502,3,0)</f>
        <v>0</v>
      </c>
      <c r="J12328" s="24" t="str">
        <f>VLOOKUP($E12328,Mapping!$A$2:$C$502,2,0)</f>
        <v>Tuesday Effect</v>
      </c>
      <c r="K12328" s="24" t="str">
        <f>VLOOKUP(G12328,Mapping!$E$2:$F$246,2,0)</f>
        <v>S3</v>
      </c>
    </row>
    <row r="12329" spans="5:11" x14ac:dyDescent="0.25">
      <c r="E12329" s="5" t="s">
        <v>222</v>
      </c>
      <c r="F12329" s="5" t="s">
        <v>117</v>
      </c>
      <c r="G12329" s="2">
        <v>44464</v>
      </c>
      <c r="H12329" s="5">
        <v>0</v>
      </c>
      <c r="I12329" s="24" t="str">
        <f>VLOOKUP($E12329,Mapping!$A$2:$C$502,3,0)</f>
        <v>Pre</v>
      </c>
      <c r="J12329" s="24" t="str">
        <f>VLOOKUP($E12329,Mapping!$A$2:$C$502,2,0)</f>
        <v>Unity</v>
      </c>
      <c r="K12329" s="24" t="str">
        <f>VLOOKUP(G12329,Mapping!$E$2:$F$246,2,0)</f>
        <v>S3</v>
      </c>
    </row>
    <row r="12330" spans="5:11" x14ac:dyDescent="0.25">
      <c r="E12330" s="5" t="s">
        <v>234</v>
      </c>
      <c r="F12330" s="5" t="s">
        <v>117</v>
      </c>
      <c r="G12330" s="2">
        <v>44464</v>
      </c>
      <c r="H12330" s="5">
        <v>0</v>
      </c>
      <c r="I12330" s="24" t="str">
        <f>VLOOKUP($E12330,Mapping!$A$2:$C$502,3,0)</f>
        <v>S1</v>
      </c>
      <c r="J12330" s="24" t="str">
        <f>VLOOKUP($E12330,Mapping!$A$2:$C$502,2,0)</f>
        <v>Unity</v>
      </c>
      <c r="K12330" s="24" t="str">
        <f>VLOOKUP(G12330,Mapping!$E$2:$F$246,2,0)</f>
        <v>S3</v>
      </c>
    </row>
    <row r="12331" spans="5:11" x14ac:dyDescent="0.25">
      <c r="E12331" s="5" t="s">
        <v>235</v>
      </c>
      <c r="F12331" s="5" t="s">
        <v>117</v>
      </c>
      <c r="G12331" s="2">
        <v>44464</v>
      </c>
      <c r="H12331" s="5">
        <v>0</v>
      </c>
      <c r="I12331" s="24" t="str">
        <f>VLOOKUP($E12331,Mapping!$A$2:$C$502,3,0)</f>
        <v>S2</v>
      </c>
      <c r="J12331" s="24" t="str">
        <f>VLOOKUP($E12331,Mapping!$A$2:$C$502,2,0)</f>
        <v>Unity</v>
      </c>
      <c r="K12331" s="24" t="str">
        <f>VLOOKUP(G12331,Mapping!$E$2:$F$246,2,0)</f>
        <v>S3</v>
      </c>
    </row>
    <row r="12332" spans="5:11" x14ac:dyDescent="0.25">
      <c r="E12332" s="5" t="s">
        <v>247</v>
      </c>
      <c r="F12332" s="5" t="s">
        <v>117</v>
      </c>
      <c r="G12332" s="2">
        <v>44464</v>
      </c>
      <c r="H12332" s="5">
        <v>126.88192751320901</v>
      </c>
      <c r="I12332" s="24" t="str">
        <f>VLOOKUP($E12332,Mapping!$A$2:$C$502,3,0)</f>
        <v>S3</v>
      </c>
      <c r="J12332" s="24" t="str">
        <f>VLOOKUP($E12332,Mapping!$A$2:$C$502,2,0)</f>
        <v>Unity</v>
      </c>
      <c r="K12332" s="24" t="str">
        <f>VLOOKUP(G12332,Mapping!$E$2:$F$246,2,0)</f>
        <v>S3</v>
      </c>
    </row>
    <row r="12333" spans="5:11" x14ac:dyDescent="0.25">
      <c r="E12333" s="5" t="s">
        <v>200</v>
      </c>
      <c r="F12333" s="5" t="s">
        <v>117</v>
      </c>
      <c r="G12333" s="2">
        <v>44465</v>
      </c>
      <c r="H12333" s="5">
        <v>2.9416914609691398</v>
      </c>
      <c r="I12333" s="24">
        <f>VLOOKUP($E12333,Mapping!$A$2:$C$502,3,0)</f>
        <v>0</v>
      </c>
      <c r="J12333" s="24" t="str">
        <f>VLOOKUP($E12333,Mapping!$A$2:$C$502,2,0)</f>
        <v>Apple Search</v>
      </c>
      <c r="K12333" s="24" t="str">
        <f>VLOOKUP(G12333,Mapping!$E$2:$F$246,2,0)</f>
        <v>S3</v>
      </c>
    </row>
    <row r="12334" spans="5:11" x14ac:dyDescent="0.25">
      <c r="E12334" s="5" t="s">
        <v>227</v>
      </c>
      <c r="F12334" s="5" t="s">
        <v>117</v>
      </c>
      <c r="G12334" s="2">
        <v>44465</v>
      </c>
      <c r="H12334" s="5">
        <v>2254.12180713612</v>
      </c>
      <c r="I12334" s="24">
        <f>VLOOKUP($E12334,Mapping!$A$2:$C$502,3,0)</f>
        <v>0</v>
      </c>
      <c r="J12334" s="24" t="str">
        <f>VLOOKUP($E12334,Mapping!$A$2:$C$502,2,0)</f>
        <v>Applovin Rewarded</v>
      </c>
      <c r="K12334" s="24" t="str">
        <f>VLOOKUP(G12334,Mapping!$E$2:$F$246,2,0)</f>
        <v>S3</v>
      </c>
    </row>
    <row r="12335" spans="5:11" x14ac:dyDescent="0.25">
      <c r="E12335" s="5" t="s">
        <v>201</v>
      </c>
      <c r="F12335" s="5" t="s">
        <v>117</v>
      </c>
      <c r="G12335" s="2">
        <v>44465</v>
      </c>
      <c r="H12335" s="5">
        <v>377.44009008586897</v>
      </c>
      <c r="I12335" s="24">
        <f>VLOOKUP($E12335,Mapping!$A$2:$C$502,3,0)</f>
        <v>0</v>
      </c>
      <c r="J12335" s="24" t="str">
        <f>VLOOKUP($E12335,Mapping!$A$2:$C$502,2,0)</f>
        <v>Applovin Video</v>
      </c>
      <c r="K12335" s="24" t="str">
        <f>VLOOKUP(G12335,Mapping!$E$2:$F$246,2,0)</f>
        <v>S3</v>
      </c>
    </row>
    <row r="12336" spans="5:11" x14ac:dyDescent="0.25">
      <c r="E12336" s="5" t="s">
        <v>143</v>
      </c>
      <c r="F12336" s="5" t="s">
        <v>117</v>
      </c>
      <c r="G12336" s="2">
        <v>44465</v>
      </c>
      <c r="H12336" s="5">
        <v>0</v>
      </c>
      <c r="I12336" s="24">
        <f>VLOOKUP($E12336,Mapping!$A$2:$C$502,3,0)</f>
        <v>0</v>
      </c>
      <c r="J12336" s="24" t="str">
        <f>VLOOKUP($E12336,Mapping!$A$2:$C$502,2,0)</f>
        <v>Bug Fix</v>
      </c>
      <c r="K12336" s="24" t="str">
        <f>VLOOKUP(G12336,Mapping!$E$2:$F$246,2,0)</f>
        <v>S3</v>
      </c>
    </row>
    <row r="12337" spans="5:11" x14ac:dyDescent="0.25">
      <c r="E12337" s="5" t="s">
        <v>144</v>
      </c>
      <c r="F12337" s="5" t="s">
        <v>117</v>
      </c>
      <c r="G12337" s="2">
        <v>44465</v>
      </c>
      <c r="H12337" s="5">
        <v>0</v>
      </c>
      <c r="I12337" s="24">
        <f>VLOOKUP($E12337,Mapping!$A$2:$C$502,3,0)</f>
        <v>0</v>
      </c>
      <c r="J12337" s="24" t="str">
        <f>VLOOKUP($E12337,Mapping!$A$2:$C$502,2,0)</f>
        <v>Bug Fix</v>
      </c>
      <c r="K12337" s="24" t="str">
        <f>VLOOKUP(G12337,Mapping!$E$2:$F$246,2,0)</f>
        <v>S3</v>
      </c>
    </row>
    <row r="12338" spans="5:11" x14ac:dyDescent="0.25">
      <c r="E12338" s="5" t="s">
        <v>226</v>
      </c>
      <c r="F12338" s="5" t="s">
        <v>117</v>
      </c>
      <c r="G12338" s="2">
        <v>44465</v>
      </c>
      <c r="H12338" s="5">
        <v>0</v>
      </c>
      <c r="I12338" s="24">
        <f>VLOOKUP($E12338,Mapping!$A$2:$C$502,3,0)</f>
        <v>0</v>
      </c>
      <c r="J12338" s="24" t="str">
        <f>VLOOKUP($E12338,Mapping!$A$2:$C$502,2,0)</f>
        <v>Bug Fix</v>
      </c>
      <c r="K12338" s="24" t="str">
        <f>VLOOKUP(G12338,Mapping!$E$2:$F$246,2,0)</f>
        <v>S3</v>
      </c>
    </row>
    <row r="12339" spans="5:11" x14ac:dyDescent="0.25">
      <c r="E12339" s="5" t="s">
        <v>146</v>
      </c>
      <c r="F12339" s="5" t="s">
        <v>117</v>
      </c>
      <c r="G12339" s="2">
        <v>44465</v>
      </c>
      <c r="H12339" s="5">
        <v>0</v>
      </c>
      <c r="I12339" s="24">
        <f>VLOOKUP($E12339,Mapping!$A$2:$C$502,3,0)</f>
        <v>0</v>
      </c>
      <c r="J12339" s="24" t="str">
        <f>VLOOKUP($E12339,Mapping!$A$2:$C$502,2,0)</f>
        <v>Event After Effect</v>
      </c>
      <c r="K12339" s="24" t="str">
        <f>VLOOKUP(G12339,Mapping!$E$2:$F$246,2,0)</f>
        <v>S3</v>
      </c>
    </row>
    <row r="12340" spans="5:11" x14ac:dyDescent="0.25">
      <c r="E12340" s="5" t="s">
        <v>228</v>
      </c>
      <c r="F12340" s="5" t="s">
        <v>117</v>
      </c>
      <c r="G12340" s="2">
        <v>44465</v>
      </c>
      <c r="H12340" s="5">
        <v>1.83159496021912E-9</v>
      </c>
      <c r="I12340" s="24">
        <f>VLOOKUP($E12340,Mapping!$A$2:$C$502,3,0)</f>
        <v>0</v>
      </c>
      <c r="J12340" s="24" t="str">
        <f>VLOOKUP($E12340,Mapping!$A$2:$C$502,2,0)</f>
        <v>Bytedance Global</v>
      </c>
      <c r="K12340" s="24" t="str">
        <f>VLOOKUP(G12340,Mapping!$E$2:$F$246,2,0)</f>
        <v>S3</v>
      </c>
    </row>
    <row r="12341" spans="5:11" x14ac:dyDescent="0.25">
      <c r="E12341" s="5" t="s">
        <v>180</v>
      </c>
      <c r="F12341" s="5" t="s">
        <v>117</v>
      </c>
      <c r="G12341" s="2">
        <v>44465</v>
      </c>
      <c r="H12341" s="5">
        <v>-7661.8836896937901</v>
      </c>
      <c r="I12341" s="24">
        <f>VLOOKUP($E12341,Mapping!$A$2:$C$502,3,0)</f>
        <v>0</v>
      </c>
      <c r="J12341" s="24" t="str">
        <f>VLOOKUP($E12341,Mapping!$A$2:$C$502,2,0)</f>
        <v>Lords Mobile</v>
      </c>
      <c r="K12341" s="24" t="str">
        <f>VLOOKUP(G12341,Mapping!$E$2:$F$246,2,0)</f>
        <v>S3</v>
      </c>
    </row>
    <row r="12342" spans="5:11" x14ac:dyDescent="0.25">
      <c r="E12342" s="5" t="s">
        <v>181</v>
      </c>
      <c r="F12342" s="5" t="s">
        <v>117</v>
      </c>
      <c r="G12342" s="2">
        <v>44465</v>
      </c>
      <c r="H12342" s="5">
        <v>-3410.9448842772399</v>
      </c>
      <c r="I12342" s="24">
        <f>VLOOKUP($E12342,Mapping!$A$2:$C$502,3,0)</f>
        <v>0</v>
      </c>
      <c r="J12342" s="24" t="str">
        <f>VLOOKUP($E12342,Mapping!$A$2:$C$502,2,0)</f>
        <v>Rise of Kingdom</v>
      </c>
      <c r="K12342" s="24" t="str">
        <f>VLOOKUP(G12342,Mapping!$E$2:$F$246,2,0)</f>
        <v>S3</v>
      </c>
    </row>
    <row r="12343" spans="5:11" x14ac:dyDescent="0.25">
      <c r="E12343" s="5" t="s">
        <v>182</v>
      </c>
      <c r="F12343" s="5" t="s">
        <v>117</v>
      </c>
      <c r="G12343" s="2">
        <v>44465</v>
      </c>
      <c r="H12343" s="5">
        <v>-5104.9975301190698</v>
      </c>
      <c r="I12343" s="24">
        <f>VLOOKUP($E12343,Mapping!$A$2:$C$502,3,0)</f>
        <v>0</v>
      </c>
      <c r="J12343" s="24" t="str">
        <f>VLOOKUP($E12343,Mapping!$A$2:$C$502,2,0)</f>
        <v>West Game</v>
      </c>
      <c r="K12343" s="24" t="str">
        <f>VLOOKUP(G12343,Mapping!$E$2:$F$246,2,0)</f>
        <v>S3</v>
      </c>
    </row>
    <row r="12344" spans="5:11" x14ac:dyDescent="0.25">
      <c r="E12344" s="5" t="s">
        <v>148</v>
      </c>
      <c r="F12344" s="5" t="s">
        <v>117</v>
      </c>
      <c r="G12344" s="2">
        <v>44465</v>
      </c>
      <c r="H12344" s="5">
        <v>0</v>
      </c>
      <c r="I12344" s="24">
        <f>VLOOKUP($E12344,Mapping!$A$2:$C$502,3,0)</f>
        <v>0</v>
      </c>
      <c r="J12344" s="24" t="str">
        <f>VLOOKUP($E12344,Mapping!$A$2:$C$502,2,0)</f>
        <v>Event After Effect</v>
      </c>
      <c r="K12344" s="24" t="str">
        <f>VLOOKUP(G12344,Mapping!$E$2:$F$246,2,0)</f>
        <v>S3</v>
      </c>
    </row>
    <row r="12345" spans="5:11" x14ac:dyDescent="0.25">
      <c r="E12345" s="5" t="s">
        <v>202</v>
      </c>
      <c r="F12345" s="5" t="s">
        <v>117</v>
      </c>
      <c r="G12345" s="2">
        <v>44465</v>
      </c>
      <c r="H12345" s="5">
        <v>0</v>
      </c>
      <c r="I12345" s="24" t="str">
        <f>VLOOKUP($E12345,Mapping!$A$2:$C$502,3,0)</f>
        <v>S1</v>
      </c>
      <c r="J12345" s="24" t="str">
        <f>VLOOKUP($E12345,Mapping!$A$2:$C$502,2,0)</f>
        <v>Facebook AEO AAA</v>
      </c>
      <c r="K12345" s="24" t="str">
        <f>VLOOKUP(G12345,Mapping!$E$2:$F$246,2,0)</f>
        <v>S3</v>
      </c>
    </row>
    <row r="12346" spans="5:11" x14ac:dyDescent="0.25">
      <c r="E12346" s="5" t="s">
        <v>203</v>
      </c>
      <c r="F12346" s="5" t="s">
        <v>117</v>
      </c>
      <c r="G12346" s="2">
        <v>44465</v>
      </c>
      <c r="H12346" s="5">
        <v>0</v>
      </c>
      <c r="I12346" s="24" t="str">
        <f>VLOOKUP($E12346,Mapping!$A$2:$C$502,3,0)</f>
        <v>S2</v>
      </c>
      <c r="J12346" s="24" t="str">
        <f>VLOOKUP($E12346,Mapping!$A$2:$C$502,2,0)</f>
        <v>Facebook AEO AAA</v>
      </c>
      <c r="K12346" s="24" t="str">
        <f>VLOOKUP(G12346,Mapping!$E$2:$F$246,2,0)</f>
        <v>S3</v>
      </c>
    </row>
    <row r="12347" spans="5:11" x14ac:dyDescent="0.25">
      <c r="E12347" s="5" t="s">
        <v>243</v>
      </c>
      <c r="F12347" s="5" t="s">
        <v>117</v>
      </c>
      <c r="G12347" s="2">
        <v>44465</v>
      </c>
      <c r="H12347" s="5">
        <v>3562.37251201955</v>
      </c>
      <c r="I12347" s="24" t="str">
        <f>VLOOKUP($E12347,Mapping!$A$2:$C$502,3,0)</f>
        <v>S3</v>
      </c>
      <c r="J12347" s="24" t="str">
        <f>VLOOKUP($E12347,Mapping!$A$2:$C$502,2,0)</f>
        <v>Facebook AEO AAA</v>
      </c>
      <c r="K12347" s="24" t="str">
        <f>VLOOKUP(G12347,Mapping!$E$2:$F$246,2,0)</f>
        <v>S3</v>
      </c>
    </row>
    <row r="12348" spans="5:11" x14ac:dyDescent="0.25">
      <c r="E12348" s="5" t="s">
        <v>204</v>
      </c>
      <c r="F12348" s="5" t="s">
        <v>117</v>
      </c>
      <c r="G12348" s="2">
        <v>44465</v>
      </c>
      <c r="H12348" s="5">
        <v>0</v>
      </c>
      <c r="I12348" s="24" t="str">
        <f>VLOOKUP($E12348,Mapping!$A$2:$C$502,3,0)</f>
        <v>Pre</v>
      </c>
      <c r="J12348" s="24" t="str">
        <f>VLOOKUP($E12348,Mapping!$A$2:$C$502,2,0)</f>
        <v>Facebook AEO AAA</v>
      </c>
      <c r="K12348" s="24" t="str">
        <f>VLOOKUP(G12348,Mapping!$E$2:$F$246,2,0)</f>
        <v>S3</v>
      </c>
    </row>
    <row r="12349" spans="5:11" x14ac:dyDescent="0.25">
      <c r="E12349" s="5" t="s">
        <v>205</v>
      </c>
      <c r="F12349" s="5" t="s">
        <v>117</v>
      </c>
      <c r="G12349" s="2">
        <v>44465</v>
      </c>
      <c r="H12349" s="5">
        <v>0</v>
      </c>
      <c r="I12349" s="24" t="str">
        <f>VLOOKUP($E12349,Mapping!$A$2:$C$502,3,0)</f>
        <v>S1</v>
      </c>
      <c r="J12349" s="24" t="str">
        <f>VLOOKUP($E12349,Mapping!$A$2:$C$502,2,0)</f>
        <v>Facebook AEO BAU</v>
      </c>
      <c r="K12349" s="24" t="str">
        <f>VLOOKUP(G12349,Mapping!$E$2:$F$246,2,0)</f>
        <v>S3</v>
      </c>
    </row>
    <row r="12350" spans="5:11" x14ac:dyDescent="0.25">
      <c r="E12350" s="5" t="s">
        <v>206</v>
      </c>
      <c r="F12350" s="5" t="s">
        <v>117</v>
      </c>
      <c r="G12350" s="2">
        <v>44465</v>
      </c>
      <c r="H12350" s="5">
        <v>0</v>
      </c>
      <c r="I12350" s="24" t="str">
        <f>VLOOKUP($E12350,Mapping!$A$2:$C$502,3,0)</f>
        <v>S2</v>
      </c>
      <c r="J12350" s="24" t="str">
        <f>VLOOKUP($E12350,Mapping!$A$2:$C$502,2,0)</f>
        <v>Facebook AEO BAU</v>
      </c>
      <c r="K12350" s="24" t="str">
        <f>VLOOKUP(G12350,Mapping!$E$2:$F$246,2,0)</f>
        <v>S3</v>
      </c>
    </row>
    <row r="12351" spans="5:11" x14ac:dyDescent="0.25">
      <c r="E12351" s="5" t="s">
        <v>244</v>
      </c>
      <c r="F12351" s="5" t="s">
        <v>117</v>
      </c>
      <c r="G12351" s="2">
        <v>44465</v>
      </c>
      <c r="H12351" s="5">
        <v>11164.0915819532</v>
      </c>
      <c r="I12351" s="24" t="str">
        <f>VLOOKUP($E12351,Mapping!$A$2:$C$502,3,0)</f>
        <v>S3</v>
      </c>
      <c r="J12351" s="24" t="str">
        <f>VLOOKUP($E12351,Mapping!$A$2:$C$502,2,0)</f>
        <v>Facebook AEO BAU</v>
      </c>
      <c r="K12351" s="24" t="str">
        <f>VLOOKUP(G12351,Mapping!$E$2:$F$246,2,0)</f>
        <v>S3</v>
      </c>
    </row>
    <row r="12352" spans="5:11" x14ac:dyDescent="0.25">
      <c r="E12352" s="5" t="s">
        <v>207</v>
      </c>
      <c r="F12352" s="5" t="s">
        <v>117</v>
      </c>
      <c r="G12352" s="2">
        <v>44465</v>
      </c>
      <c r="H12352" s="5">
        <v>0</v>
      </c>
      <c r="I12352" s="24" t="str">
        <f>VLOOKUP($E12352,Mapping!$A$2:$C$502,3,0)</f>
        <v>Pre</v>
      </c>
      <c r="J12352" s="24" t="str">
        <f>VLOOKUP($E12352,Mapping!$A$2:$C$502,2,0)</f>
        <v>Facebook AEO BAU</v>
      </c>
      <c r="K12352" s="24" t="str">
        <f>VLOOKUP(G12352,Mapping!$E$2:$F$246,2,0)</f>
        <v>S3</v>
      </c>
    </row>
    <row r="12353" spans="5:11" x14ac:dyDescent="0.25">
      <c r="E12353" s="5" t="s">
        <v>208</v>
      </c>
      <c r="F12353" s="5" t="s">
        <v>117</v>
      </c>
      <c r="G12353" s="2">
        <v>44465</v>
      </c>
      <c r="H12353" s="5">
        <v>0</v>
      </c>
      <c r="I12353" s="24" t="str">
        <f>VLOOKUP($E12353,Mapping!$A$2:$C$502,3,0)</f>
        <v>Pre</v>
      </c>
      <c r="J12353" s="24" t="str">
        <f>VLOOKUP($E12353,Mapping!$A$2:$C$502,2,0)</f>
        <v>Facebook VO AAA</v>
      </c>
      <c r="K12353" s="24" t="str">
        <f>VLOOKUP(G12353,Mapping!$E$2:$F$246,2,0)</f>
        <v>S3</v>
      </c>
    </row>
    <row r="12354" spans="5:11" x14ac:dyDescent="0.25">
      <c r="E12354" s="5" t="s">
        <v>209</v>
      </c>
      <c r="F12354" s="5" t="s">
        <v>117</v>
      </c>
      <c r="G12354" s="2">
        <v>44465</v>
      </c>
      <c r="H12354" s="5">
        <v>0</v>
      </c>
      <c r="I12354" s="24" t="str">
        <f>VLOOKUP($E12354,Mapping!$A$2:$C$502,3,0)</f>
        <v>S1</v>
      </c>
      <c r="J12354" s="24" t="str">
        <f>VLOOKUP($E12354,Mapping!$A$2:$C$502,2,0)</f>
        <v>Facebook VO AAA</v>
      </c>
      <c r="K12354" s="24" t="str">
        <f>VLOOKUP(G12354,Mapping!$E$2:$F$246,2,0)</f>
        <v>S3</v>
      </c>
    </row>
    <row r="12355" spans="5:11" x14ac:dyDescent="0.25">
      <c r="E12355" s="5" t="s">
        <v>210</v>
      </c>
      <c r="F12355" s="5" t="s">
        <v>117</v>
      </c>
      <c r="G12355" s="2">
        <v>44465</v>
      </c>
      <c r="H12355" s="5">
        <v>0</v>
      </c>
      <c r="I12355" s="24" t="str">
        <f>VLOOKUP($E12355,Mapping!$A$2:$C$502,3,0)</f>
        <v>S2</v>
      </c>
      <c r="J12355" s="24" t="str">
        <f>VLOOKUP($E12355,Mapping!$A$2:$C$502,2,0)</f>
        <v>Facebook VO AAA</v>
      </c>
      <c r="K12355" s="24" t="str">
        <f>VLOOKUP(G12355,Mapping!$E$2:$F$246,2,0)</f>
        <v>S3</v>
      </c>
    </row>
    <row r="12356" spans="5:11" x14ac:dyDescent="0.25">
      <c r="E12356" s="5" t="s">
        <v>245</v>
      </c>
      <c r="F12356" s="5" t="s">
        <v>117</v>
      </c>
      <c r="G12356" s="2">
        <v>44465</v>
      </c>
      <c r="H12356" s="5">
        <v>13468.878024667199</v>
      </c>
      <c r="I12356" s="24" t="str">
        <f>VLOOKUP($E12356,Mapping!$A$2:$C$502,3,0)</f>
        <v>S3</v>
      </c>
      <c r="J12356" s="24" t="str">
        <f>VLOOKUP($E12356,Mapping!$A$2:$C$502,2,0)</f>
        <v>Facebook VO AAA</v>
      </c>
      <c r="K12356" s="24" t="str">
        <f>VLOOKUP(G12356,Mapping!$E$2:$F$246,2,0)</f>
        <v>S3</v>
      </c>
    </row>
    <row r="12357" spans="5:11" x14ac:dyDescent="0.25">
      <c r="E12357" s="5" t="s">
        <v>211</v>
      </c>
      <c r="F12357" s="5" t="s">
        <v>117</v>
      </c>
      <c r="G12357" s="2">
        <v>44465</v>
      </c>
      <c r="H12357" s="5">
        <v>0</v>
      </c>
      <c r="I12357" s="24" t="str">
        <f>VLOOKUP($E12357,Mapping!$A$2:$C$502,3,0)</f>
        <v>Pre</v>
      </c>
      <c r="J12357" s="24" t="str">
        <f>VLOOKUP($E12357,Mapping!$A$2:$C$502,2,0)</f>
        <v>Facebook VO BAU</v>
      </c>
      <c r="K12357" s="24" t="str">
        <f>VLOOKUP(G12357,Mapping!$E$2:$F$246,2,0)</f>
        <v>S3</v>
      </c>
    </row>
    <row r="12358" spans="5:11" x14ac:dyDescent="0.25">
      <c r="E12358" s="5" t="s">
        <v>212</v>
      </c>
      <c r="F12358" s="5" t="s">
        <v>117</v>
      </c>
      <c r="G12358" s="2">
        <v>44465</v>
      </c>
      <c r="H12358" s="5">
        <v>0</v>
      </c>
      <c r="I12358" s="24" t="str">
        <f>VLOOKUP($E12358,Mapping!$A$2:$C$502,3,0)</f>
        <v>S1</v>
      </c>
      <c r="J12358" s="24" t="str">
        <f>VLOOKUP($E12358,Mapping!$A$2:$C$502,2,0)</f>
        <v>Facebook VO BAU</v>
      </c>
      <c r="K12358" s="24" t="str">
        <f>VLOOKUP(G12358,Mapping!$E$2:$F$246,2,0)</f>
        <v>S3</v>
      </c>
    </row>
    <row r="12359" spans="5:11" x14ac:dyDescent="0.25">
      <c r="E12359" s="5" t="s">
        <v>213</v>
      </c>
      <c r="F12359" s="5" t="s">
        <v>117</v>
      </c>
      <c r="G12359" s="2">
        <v>44465</v>
      </c>
      <c r="H12359" s="5">
        <v>0</v>
      </c>
      <c r="I12359" s="24" t="str">
        <f>VLOOKUP($E12359,Mapping!$A$2:$C$502,3,0)</f>
        <v>S2</v>
      </c>
      <c r="J12359" s="24" t="str">
        <f>VLOOKUP($E12359,Mapping!$A$2:$C$502,2,0)</f>
        <v>Facebook VO BAU</v>
      </c>
      <c r="K12359" s="24" t="str">
        <f>VLOOKUP(G12359,Mapping!$E$2:$F$246,2,0)</f>
        <v>S3</v>
      </c>
    </row>
    <row r="12360" spans="5:11" x14ac:dyDescent="0.25">
      <c r="E12360" s="5" t="s">
        <v>246</v>
      </c>
      <c r="F12360" s="5" t="s">
        <v>117</v>
      </c>
      <c r="G12360" s="2">
        <v>44465</v>
      </c>
      <c r="H12360" s="5">
        <v>7624.2068482554896</v>
      </c>
      <c r="I12360" s="24" t="str">
        <f>VLOOKUP($E12360,Mapping!$A$2:$C$502,3,0)</f>
        <v>S3</v>
      </c>
      <c r="J12360" s="24" t="str">
        <f>VLOOKUP($E12360,Mapping!$A$2:$C$502,2,0)</f>
        <v>Facebook VO BAU</v>
      </c>
      <c r="K12360" s="24" t="str">
        <f>VLOOKUP(G12360,Mapping!$E$2:$F$246,2,0)</f>
        <v>S3</v>
      </c>
    </row>
    <row r="12361" spans="5:11" x14ac:dyDescent="0.25">
      <c r="E12361" s="5" t="s">
        <v>214</v>
      </c>
      <c r="F12361" s="5" t="s">
        <v>117</v>
      </c>
      <c r="G12361" s="2">
        <v>44465</v>
      </c>
      <c r="H12361" s="5">
        <v>0</v>
      </c>
      <c r="I12361" s="24" t="str">
        <f>VLOOKUP($E12361,Mapping!$A$2:$C$502,3,0)</f>
        <v>Pre</v>
      </c>
      <c r="J12361" s="24" t="str">
        <f>VLOOKUP($E12361,Mapping!$A$2:$C$502,2,0)</f>
        <v>Facebook VO Dynamic</v>
      </c>
      <c r="K12361" s="24" t="str">
        <f>VLOOKUP(G12361,Mapping!$E$2:$F$246,2,0)</f>
        <v>S3</v>
      </c>
    </row>
    <row r="12362" spans="5:11" x14ac:dyDescent="0.25">
      <c r="E12362" s="5" t="s">
        <v>215</v>
      </c>
      <c r="F12362" s="5" t="s">
        <v>117</v>
      </c>
      <c r="G12362" s="2">
        <v>44465</v>
      </c>
      <c r="H12362" s="5">
        <v>0</v>
      </c>
      <c r="I12362" s="24" t="str">
        <f>VLOOKUP($E12362,Mapping!$A$2:$C$502,3,0)</f>
        <v>S1</v>
      </c>
      <c r="J12362" s="24" t="str">
        <f>VLOOKUP($E12362,Mapping!$A$2:$C$502,2,0)</f>
        <v>Facebook VO Dynamic</v>
      </c>
      <c r="K12362" s="24" t="str">
        <f>VLOOKUP(G12362,Mapping!$E$2:$F$246,2,0)</f>
        <v>S3</v>
      </c>
    </row>
    <row r="12363" spans="5:11" x14ac:dyDescent="0.25">
      <c r="E12363" s="5" t="s">
        <v>216</v>
      </c>
      <c r="F12363" s="5" t="s">
        <v>117</v>
      </c>
      <c r="G12363" s="2">
        <v>44465</v>
      </c>
      <c r="H12363" s="5">
        <v>0</v>
      </c>
      <c r="I12363" s="24" t="str">
        <f>VLOOKUP($E12363,Mapping!$A$2:$C$502,3,0)</f>
        <v>Pre</v>
      </c>
      <c r="J12363" s="24" t="str">
        <f>VLOOKUP($E12363,Mapping!$A$2:$C$502,2,0)</f>
        <v>Google Display</v>
      </c>
      <c r="K12363" s="24" t="str">
        <f>VLOOKUP(G12363,Mapping!$E$2:$F$246,2,0)</f>
        <v>S3</v>
      </c>
    </row>
    <row r="12364" spans="5:11" x14ac:dyDescent="0.25">
      <c r="E12364" s="5" t="s">
        <v>217</v>
      </c>
      <c r="F12364" s="5" t="s">
        <v>117</v>
      </c>
      <c r="G12364" s="2">
        <v>44465</v>
      </c>
      <c r="H12364" s="5">
        <v>1050.80401042723</v>
      </c>
      <c r="I12364" s="24">
        <f>VLOOKUP($E12364,Mapping!$A$2:$C$502,3,0)</f>
        <v>0</v>
      </c>
      <c r="J12364" s="24" t="str">
        <f>VLOOKUP($E12364,Mapping!$A$2:$C$502,2,0)</f>
        <v>Google Display</v>
      </c>
      <c r="K12364" s="24" t="str">
        <f>VLOOKUP(G12364,Mapping!$E$2:$F$246,2,0)</f>
        <v>S3</v>
      </c>
    </row>
    <row r="12365" spans="5:11" x14ac:dyDescent="0.25">
      <c r="E12365" s="5" t="s">
        <v>229</v>
      </c>
      <c r="F12365" s="5" t="s">
        <v>117</v>
      </c>
      <c r="G12365" s="2">
        <v>44465</v>
      </c>
      <c r="H12365" s="5">
        <v>0</v>
      </c>
      <c r="I12365" s="24">
        <f>VLOOKUP($E12365,Mapping!$A$2:$C$502,3,0)</f>
        <v>0</v>
      </c>
      <c r="J12365" s="24" t="str">
        <f>VLOOKUP($E12365,Mapping!$A$2:$C$502,2,0)</f>
        <v>Google Display</v>
      </c>
      <c r="K12365" s="24" t="str">
        <f>VLOOKUP(G12365,Mapping!$E$2:$F$246,2,0)</f>
        <v>S3</v>
      </c>
    </row>
    <row r="12366" spans="5:11" x14ac:dyDescent="0.25">
      <c r="E12366" s="5" t="s">
        <v>218</v>
      </c>
      <c r="F12366" s="5" t="s">
        <v>117</v>
      </c>
      <c r="G12366" s="2">
        <v>44465</v>
      </c>
      <c r="H12366" s="5">
        <v>0</v>
      </c>
      <c r="I12366" s="24">
        <f>VLOOKUP($E12366,Mapping!$A$2:$C$502,3,0)</f>
        <v>0</v>
      </c>
      <c r="J12366" s="24" t="str">
        <f>VLOOKUP($E12366,Mapping!$A$2:$C$502,2,0)</f>
        <v>Google Display</v>
      </c>
      <c r="K12366" s="24" t="str">
        <f>VLOOKUP(G12366,Mapping!$E$2:$F$246,2,0)</f>
        <v>S3</v>
      </c>
    </row>
    <row r="12367" spans="5:11" x14ac:dyDescent="0.25">
      <c r="E12367" s="5" t="s">
        <v>230</v>
      </c>
      <c r="F12367" s="5" t="s">
        <v>117</v>
      </c>
      <c r="G12367" s="2">
        <v>44465</v>
      </c>
      <c r="H12367" s="5">
        <v>0</v>
      </c>
      <c r="I12367" s="24" t="str">
        <f>VLOOKUP($E12367,Mapping!$A$2:$C$502,3,0)</f>
        <v>S1</v>
      </c>
      <c r="J12367" s="24" t="str">
        <f>VLOOKUP($E12367,Mapping!$A$2:$C$502,2,0)</f>
        <v>Google Display</v>
      </c>
      <c r="K12367" s="24" t="str">
        <f>VLOOKUP(G12367,Mapping!$E$2:$F$246,2,0)</f>
        <v>S3</v>
      </c>
    </row>
    <row r="12368" spans="5:11" x14ac:dyDescent="0.25">
      <c r="E12368" s="5" t="s">
        <v>219</v>
      </c>
      <c r="F12368" s="5" t="s">
        <v>117</v>
      </c>
      <c r="G12368" s="2">
        <v>44465</v>
      </c>
      <c r="H12368" s="5">
        <v>0</v>
      </c>
      <c r="I12368" s="24" t="str">
        <f>VLOOKUP($E12368,Mapping!$A$2:$C$502,3,0)</f>
        <v>Pre</v>
      </c>
      <c r="J12368" s="24" t="str">
        <f>VLOOKUP($E12368,Mapping!$A$2:$C$502,2,0)</f>
        <v>Google Youtube</v>
      </c>
      <c r="K12368" s="24" t="str">
        <f>VLOOKUP(G12368,Mapping!$E$2:$F$246,2,0)</f>
        <v>S3</v>
      </c>
    </row>
    <row r="12369" spans="5:11" x14ac:dyDescent="0.25">
      <c r="E12369" s="5" t="s">
        <v>220</v>
      </c>
      <c r="F12369" s="5" t="s">
        <v>117</v>
      </c>
      <c r="G12369" s="2">
        <v>44465</v>
      </c>
      <c r="H12369" s="5">
        <v>2969.3125863154401</v>
      </c>
      <c r="I12369" s="24">
        <f>VLOOKUP($E12369,Mapping!$A$2:$C$502,3,0)</f>
        <v>0</v>
      </c>
      <c r="J12369" s="24" t="str">
        <f>VLOOKUP($E12369,Mapping!$A$2:$C$502,2,0)</f>
        <v>Google Youtube</v>
      </c>
      <c r="K12369" s="24" t="str">
        <f>VLOOKUP(G12369,Mapping!$E$2:$F$246,2,0)</f>
        <v>S3</v>
      </c>
    </row>
    <row r="12370" spans="5:11" x14ac:dyDescent="0.25">
      <c r="E12370" s="5" t="s">
        <v>231</v>
      </c>
      <c r="F12370" s="5" t="s">
        <v>117</v>
      </c>
      <c r="G12370" s="2">
        <v>44465</v>
      </c>
      <c r="H12370" s="5">
        <v>0</v>
      </c>
      <c r="I12370" s="24">
        <f>VLOOKUP($E12370,Mapping!$A$2:$C$502,3,0)</f>
        <v>0</v>
      </c>
      <c r="J12370" s="24" t="str">
        <f>VLOOKUP($E12370,Mapping!$A$2:$C$502,2,0)</f>
        <v>Google Youtube</v>
      </c>
      <c r="K12370" s="24" t="str">
        <f>VLOOKUP(G12370,Mapping!$E$2:$F$246,2,0)</f>
        <v>S3</v>
      </c>
    </row>
    <row r="12371" spans="5:11" x14ac:dyDescent="0.25">
      <c r="E12371" s="5" t="s">
        <v>221</v>
      </c>
      <c r="F12371" s="5" t="s">
        <v>117</v>
      </c>
      <c r="G12371" s="2">
        <v>44465</v>
      </c>
      <c r="H12371" s="5">
        <v>0</v>
      </c>
      <c r="I12371" s="24">
        <f>VLOOKUP($E12371,Mapping!$A$2:$C$502,3,0)</f>
        <v>0</v>
      </c>
      <c r="J12371" s="24" t="str">
        <f>VLOOKUP($E12371,Mapping!$A$2:$C$502,2,0)</f>
        <v>Google Youtube</v>
      </c>
      <c r="K12371" s="24" t="str">
        <f>VLOOKUP(G12371,Mapping!$E$2:$F$246,2,0)</f>
        <v>S3</v>
      </c>
    </row>
    <row r="12372" spans="5:11" x14ac:dyDescent="0.25">
      <c r="E12372" s="5" t="s">
        <v>232</v>
      </c>
      <c r="F12372" s="5" t="s">
        <v>117</v>
      </c>
      <c r="G12372" s="2">
        <v>44465</v>
      </c>
      <c r="H12372" s="5">
        <v>0</v>
      </c>
      <c r="I12372" s="24" t="str">
        <f>VLOOKUP($E12372,Mapping!$A$2:$C$502,3,0)</f>
        <v>S1</v>
      </c>
      <c r="J12372" s="24" t="str">
        <f>VLOOKUP($E12372,Mapping!$A$2:$C$502,2,0)</f>
        <v>Google Youtube</v>
      </c>
      <c r="K12372" s="24" t="str">
        <f>VLOOKUP(G12372,Mapping!$E$2:$F$246,2,0)</f>
        <v>S3</v>
      </c>
    </row>
    <row r="12373" spans="5:11" x14ac:dyDescent="0.25">
      <c r="E12373" s="5" t="s">
        <v>73</v>
      </c>
      <c r="F12373" s="5" t="s">
        <v>117</v>
      </c>
      <c r="G12373" s="2">
        <v>44465</v>
      </c>
      <c r="H12373" s="5">
        <v>282876.95580592903</v>
      </c>
      <c r="I12373" s="24">
        <f>VLOOKUP($E12373,Mapping!$A$2:$C$502,3,0)</f>
        <v>0</v>
      </c>
      <c r="J12373" s="24">
        <f>VLOOKUP($E12373,Mapping!$A$2:$C$502,2,0)</f>
        <v>0</v>
      </c>
      <c r="K12373" s="24" t="str">
        <f>VLOOKUP(G12373,Mapping!$E$2:$F$246,2,0)</f>
        <v>S3</v>
      </c>
    </row>
    <row r="12374" spans="5:11" x14ac:dyDescent="0.25">
      <c r="E12374" s="5" t="s">
        <v>149</v>
      </c>
      <c r="F12374" s="5" t="s">
        <v>117</v>
      </c>
      <c r="G12374" s="2">
        <v>44465</v>
      </c>
      <c r="H12374" s="5">
        <v>-26446.072486901201</v>
      </c>
      <c r="I12374" s="24">
        <f>VLOOKUP($E12374,Mapping!$A$2:$C$502,3,0)</f>
        <v>0</v>
      </c>
      <c r="J12374" s="24" t="str">
        <f>VLOOKUP($E12374,Mapping!$A$2:$C$502,2,0)</f>
        <v>Event After Effect</v>
      </c>
      <c r="K12374" s="24" t="str">
        <f>VLOOKUP(G12374,Mapping!$E$2:$F$246,2,0)</f>
        <v>S3</v>
      </c>
    </row>
    <row r="12375" spans="5:11" x14ac:dyDescent="0.25">
      <c r="E12375" s="5" t="s">
        <v>150</v>
      </c>
      <c r="F12375" s="5" t="s">
        <v>117</v>
      </c>
      <c r="G12375" s="2">
        <v>44465</v>
      </c>
      <c r="H12375" s="5">
        <v>0</v>
      </c>
      <c r="I12375" s="24">
        <f>VLOOKUP($E12375,Mapping!$A$2:$C$502,3,0)</f>
        <v>0</v>
      </c>
      <c r="J12375" s="24" t="str">
        <f>VLOOKUP($E12375,Mapping!$A$2:$C$502,2,0)</f>
        <v>Internal Event</v>
      </c>
      <c r="K12375" s="24" t="str">
        <f>VLOOKUP(G12375,Mapping!$E$2:$F$246,2,0)</f>
        <v>S3</v>
      </c>
    </row>
    <row r="12376" spans="5:11" x14ac:dyDescent="0.25">
      <c r="E12376" s="5" t="s">
        <v>151</v>
      </c>
      <c r="F12376" s="5" t="s">
        <v>117</v>
      </c>
      <c r="G12376" s="2">
        <v>44465</v>
      </c>
      <c r="H12376" s="5">
        <v>0</v>
      </c>
      <c r="I12376" s="24">
        <f>VLOOKUP($E12376,Mapping!$A$2:$C$502,3,0)</f>
        <v>0</v>
      </c>
      <c r="J12376" s="24" t="str">
        <f>VLOOKUP($E12376,Mapping!$A$2:$C$502,2,0)</f>
        <v>Internal Event</v>
      </c>
      <c r="K12376" s="24" t="str">
        <f>VLOOKUP(G12376,Mapping!$E$2:$F$246,2,0)</f>
        <v>S3</v>
      </c>
    </row>
    <row r="12377" spans="5:11" x14ac:dyDescent="0.25">
      <c r="E12377" s="5" t="s">
        <v>152</v>
      </c>
      <c r="F12377" s="5" t="s">
        <v>117</v>
      </c>
      <c r="G12377" s="2">
        <v>44465</v>
      </c>
      <c r="H12377" s="5">
        <v>0</v>
      </c>
      <c r="I12377" s="24">
        <f>VLOOKUP($E12377,Mapping!$A$2:$C$502,3,0)</f>
        <v>0</v>
      </c>
      <c r="J12377" s="24" t="str">
        <f>VLOOKUP($E12377,Mapping!$A$2:$C$502,2,0)</f>
        <v>Internal Event</v>
      </c>
      <c r="K12377" s="24" t="str">
        <f>VLOOKUP(G12377,Mapping!$E$2:$F$246,2,0)</f>
        <v>S3</v>
      </c>
    </row>
    <row r="12378" spans="5:11" x14ac:dyDescent="0.25">
      <c r="E12378" s="5" t="s">
        <v>153</v>
      </c>
      <c r="F12378" s="5" t="s">
        <v>117</v>
      </c>
      <c r="G12378" s="2">
        <v>44465</v>
      </c>
      <c r="H12378" s="5">
        <v>0</v>
      </c>
      <c r="I12378" s="24">
        <f>VLOOKUP($E12378,Mapping!$A$2:$C$502,3,0)</f>
        <v>0</v>
      </c>
      <c r="J12378" s="24" t="str">
        <f>VLOOKUP($E12378,Mapping!$A$2:$C$502,2,0)</f>
        <v>Monday Effect</v>
      </c>
      <c r="K12378" s="24" t="str">
        <f>VLOOKUP(G12378,Mapping!$E$2:$F$246,2,0)</f>
        <v>S3</v>
      </c>
    </row>
    <row r="12379" spans="5:11" x14ac:dyDescent="0.25">
      <c r="E12379" s="5" t="s">
        <v>154</v>
      </c>
      <c r="F12379" s="5" t="s">
        <v>117</v>
      </c>
      <c r="G12379" s="2">
        <v>44465</v>
      </c>
      <c r="H12379" s="5">
        <v>0</v>
      </c>
      <c r="I12379" s="24">
        <f>VLOOKUP($E12379,Mapping!$A$2:$C$502,3,0)</f>
        <v>0</v>
      </c>
      <c r="J12379" s="24" t="str">
        <f>VLOOKUP($E12379,Mapping!$A$2:$C$502,2,0)</f>
        <v>New Content</v>
      </c>
      <c r="K12379" s="24" t="str">
        <f>VLOOKUP(G12379,Mapping!$E$2:$F$246,2,0)</f>
        <v>S3</v>
      </c>
    </row>
    <row r="12380" spans="5:11" x14ac:dyDescent="0.25">
      <c r="E12380" s="5" t="s">
        <v>155</v>
      </c>
      <c r="F12380" s="5" t="s">
        <v>117</v>
      </c>
      <c r="G12380" s="2">
        <v>44465</v>
      </c>
      <c r="H12380" s="5">
        <v>0</v>
      </c>
      <c r="I12380" s="24">
        <f>VLOOKUP($E12380,Mapping!$A$2:$C$502,3,0)</f>
        <v>0</v>
      </c>
      <c r="J12380" s="24" t="str">
        <f>VLOOKUP($E12380,Mapping!$A$2:$C$502,2,0)</f>
        <v>Internal Event</v>
      </c>
      <c r="K12380" s="24" t="str">
        <f>VLOOKUP(G12380,Mapping!$E$2:$F$246,2,0)</f>
        <v>S3</v>
      </c>
    </row>
    <row r="12381" spans="5:11" x14ac:dyDescent="0.25">
      <c r="E12381" s="5" t="s">
        <v>156</v>
      </c>
      <c r="F12381" s="5" t="s">
        <v>117</v>
      </c>
      <c r="G12381" s="2">
        <v>44465</v>
      </c>
      <c r="H12381" s="5">
        <v>0</v>
      </c>
      <c r="I12381" s="24">
        <f>VLOOKUP($E12381,Mapping!$A$2:$C$502,3,0)</f>
        <v>0</v>
      </c>
      <c r="J12381" s="24" t="str">
        <f>VLOOKUP($E12381,Mapping!$A$2:$C$502,2,0)</f>
        <v>Internal Event</v>
      </c>
      <c r="K12381" s="24" t="str">
        <f>VLOOKUP(G12381,Mapping!$E$2:$F$246,2,0)</f>
        <v>S3</v>
      </c>
    </row>
    <row r="12382" spans="5:11" x14ac:dyDescent="0.25">
      <c r="E12382" s="5" t="s">
        <v>233</v>
      </c>
      <c r="F12382" s="5" t="s">
        <v>117</v>
      </c>
      <c r="G12382" s="2">
        <v>44465</v>
      </c>
      <c r="H12382" s="5">
        <v>0</v>
      </c>
      <c r="I12382" s="24" t="str">
        <f>VLOOKUP($E12382,Mapping!$A$2:$C$502,3,0)</f>
        <v>S2</v>
      </c>
      <c r="J12382" s="24" t="str">
        <f>VLOOKUP($E12382,Mapping!$A$2:$C$502,2,0)</f>
        <v>Reddit</v>
      </c>
      <c r="K12382" s="24" t="str">
        <f>VLOOKUP(G12382,Mapping!$E$2:$F$246,2,0)</f>
        <v>S3</v>
      </c>
    </row>
    <row r="12383" spans="5:11" x14ac:dyDescent="0.25">
      <c r="E12383" s="5" t="s">
        <v>158</v>
      </c>
      <c r="F12383" s="5" t="s">
        <v>117</v>
      </c>
      <c r="G12383" s="2">
        <v>44465</v>
      </c>
      <c r="H12383" s="5">
        <v>0</v>
      </c>
      <c r="I12383" s="24">
        <f>VLOOKUP($E12383,Mapping!$A$2:$C$502,3,0)</f>
        <v>0</v>
      </c>
      <c r="J12383" s="24" t="str">
        <f>VLOOKUP($E12383,Mapping!$A$2:$C$502,2,0)</f>
        <v>Internal Event</v>
      </c>
      <c r="K12383" s="24" t="str">
        <f>VLOOKUP(G12383,Mapping!$E$2:$F$246,2,0)</f>
        <v>S3</v>
      </c>
    </row>
    <row r="12384" spans="5:11" x14ac:dyDescent="0.25">
      <c r="E12384" s="5" t="s">
        <v>159</v>
      </c>
      <c r="F12384" s="5" t="s">
        <v>117</v>
      </c>
      <c r="G12384" s="2">
        <v>44465</v>
      </c>
      <c r="H12384" s="5">
        <v>0</v>
      </c>
      <c r="I12384" s="24">
        <f>VLOOKUP($E12384,Mapping!$A$2:$C$502,3,0)</f>
        <v>0</v>
      </c>
      <c r="J12384" s="24" t="str">
        <f>VLOOKUP($E12384,Mapping!$A$2:$C$502,2,0)</f>
        <v>Event After Effect</v>
      </c>
      <c r="K12384" s="24" t="str">
        <f>VLOOKUP(G12384,Mapping!$E$2:$F$246,2,0)</f>
        <v>S3</v>
      </c>
    </row>
    <row r="12385" spans="5:11" x14ac:dyDescent="0.25">
      <c r="E12385" s="5" t="s">
        <v>160</v>
      </c>
      <c r="F12385" s="5" t="s">
        <v>117</v>
      </c>
      <c r="G12385" s="2">
        <v>44465</v>
      </c>
      <c r="H12385" s="5">
        <v>0</v>
      </c>
      <c r="I12385" s="24">
        <f>VLOOKUP($E12385,Mapping!$A$2:$C$502,3,0)</f>
        <v>0</v>
      </c>
      <c r="J12385" s="24" t="str">
        <f>VLOOKUP($E12385,Mapping!$A$2:$C$502,2,0)</f>
        <v>Event After Effect</v>
      </c>
      <c r="K12385" s="24" t="str">
        <f>VLOOKUP(G12385,Mapping!$E$2:$F$246,2,0)</f>
        <v>S3</v>
      </c>
    </row>
    <row r="12386" spans="5:11" x14ac:dyDescent="0.25">
      <c r="E12386" s="5" t="s">
        <v>161</v>
      </c>
      <c r="F12386" s="5" t="s">
        <v>117</v>
      </c>
      <c r="G12386" s="2">
        <v>44465</v>
      </c>
      <c r="H12386" s="5">
        <v>0</v>
      </c>
      <c r="I12386" s="24">
        <f>VLOOKUP($E12386,Mapping!$A$2:$C$502,3,0)</f>
        <v>0</v>
      </c>
      <c r="J12386" s="24" t="str">
        <f>VLOOKUP($E12386,Mapping!$A$2:$C$502,2,0)</f>
        <v>Internal Event</v>
      </c>
      <c r="K12386" s="24" t="str">
        <f>VLOOKUP(G12386,Mapping!$E$2:$F$246,2,0)</f>
        <v>S3</v>
      </c>
    </row>
    <row r="12387" spans="5:11" x14ac:dyDescent="0.25">
      <c r="E12387" s="5" t="s">
        <v>162</v>
      </c>
      <c r="F12387" s="5" t="s">
        <v>117</v>
      </c>
      <c r="G12387" s="2">
        <v>44465</v>
      </c>
      <c r="H12387" s="5">
        <v>0</v>
      </c>
      <c r="I12387" s="24">
        <f>VLOOKUP($E12387,Mapping!$A$2:$C$502,3,0)</f>
        <v>0</v>
      </c>
      <c r="J12387" s="24" t="str">
        <f>VLOOKUP($E12387,Mapping!$A$2:$C$502,2,0)</f>
        <v>Tuesday Effect</v>
      </c>
      <c r="K12387" s="24" t="str">
        <f>VLOOKUP(G12387,Mapping!$E$2:$F$246,2,0)</f>
        <v>S3</v>
      </c>
    </row>
    <row r="12388" spans="5:11" x14ac:dyDescent="0.25">
      <c r="E12388" s="5" t="s">
        <v>222</v>
      </c>
      <c r="F12388" s="5" t="s">
        <v>117</v>
      </c>
      <c r="G12388" s="2">
        <v>44465</v>
      </c>
      <c r="H12388" s="5">
        <v>0</v>
      </c>
      <c r="I12388" s="24" t="str">
        <f>VLOOKUP($E12388,Mapping!$A$2:$C$502,3,0)</f>
        <v>Pre</v>
      </c>
      <c r="J12388" s="24" t="str">
        <f>VLOOKUP($E12388,Mapping!$A$2:$C$502,2,0)</f>
        <v>Unity</v>
      </c>
      <c r="K12388" s="24" t="str">
        <f>VLOOKUP(G12388,Mapping!$E$2:$F$246,2,0)</f>
        <v>S3</v>
      </c>
    </row>
    <row r="12389" spans="5:11" x14ac:dyDescent="0.25">
      <c r="E12389" s="5" t="s">
        <v>234</v>
      </c>
      <c r="F12389" s="5" t="s">
        <v>117</v>
      </c>
      <c r="G12389" s="2">
        <v>44465</v>
      </c>
      <c r="H12389" s="5">
        <v>0</v>
      </c>
      <c r="I12389" s="24" t="str">
        <f>VLOOKUP($E12389,Mapping!$A$2:$C$502,3,0)</f>
        <v>S1</v>
      </c>
      <c r="J12389" s="24" t="str">
        <f>VLOOKUP($E12389,Mapping!$A$2:$C$502,2,0)</f>
        <v>Unity</v>
      </c>
      <c r="K12389" s="24" t="str">
        <f>VLOOKUP(G12389,Mapping!$E$2:$F$246,2,0)</f>
        <v>S3</v>
      </c>
    </row>
    <row r="12390" spans="5:11" x14ac:dyDescent="0.25">
      <c r="E12390" s="5" t="s">
        <v>235</v>
      </c>
      <c r="F12390" s="5" t="s">
        <v>117</v>
      </c>
      <c r="G12390" s="2">
        <v>44465</v>
      </c>
      <c r="H12390" s="5">
        <v>0</v>
      </c>
      <c r="I12390" s="24" t="str">
        <f>VLOOKUP($E12390,Mapping!$A$2:$C$502,3,0)</f>
        <v>S2</v>
      </c>
      <c r="J12390" s="24" t="str">
        <f>VLOOKUP($E12390,Mapping!$A$2:$C$502,2,0)</f>
        <v>Unity</v>
      </c>
      <c r="K12390" s="24" t="str">
        <f>VLOOKUP(G12390,Mapping!$E$2:$F$246,2,0)</f>
        <v>S3</v>
      </c>
    </row>
    <row r="12391" spans="5:11" x14ac:dyDescent="0.25">
      <c r="E12391" s="5" t="s">
        <v>247</v>
      </c>
      <c r="F12391" s="5" t="s">
        <v>117</v>
      </c>
      <c r="G12391" s="2">
        <v>44465</v>
      </c>
      <c r="H12391" s="5">
        <v>177.65707831821601</v>
      </c>
      <c r="I12391" s="24" t="str">
        <f>VLOOKUP($E12391,Mapping!$A$2:$C$502,3,0)</f>
        <v>S3</v>
      </c>
      <c r="J12391" s="24" t="str">
        <f>VLOOKUP($E12391,Mapping!$A$2:$C$502,2,0)</f>
        <v>Unity</v>
      </c>
      <c r="K12391" s="24" t="str">
        <f>VLOOKUP(G12391,Mapping!$E$2:$F$246,2,0)</f>
        <v>S3</v>
      </c>
    </row>
    <row r="12392" spans="5:11" x14ac:dyDescent="0.25">
      <c r="E12392" s="5" t="s">
        <v>200</v>
      </c>
      <c r="F12392" s="5" t="s">
        <v>117</v>
      </c>
      <c r="G12392" s="2">
        <v>44466</v>
      </c>
      <c r="H12392" s="5">
        <v>2.4524734062729299</v>
      </c>
      <c r="I12392" s="24">
        <f>VLOOKUP($E12392,Mapping!$A$2:$C$502,3,0)</f>
        <v>0</v>
      </c>
      <c r="J12392" s="24" t="str">
        <f>VLOOKUP($E12392,Mapping!$A$2:$C$502,2,0)</f>
        <v>Apple Search</v>
      </c>
      <c r="K12392" s="24" t="str">
        <f>VLOOKUP(G12392,Mapping!$E$2:$F$246,2,0)</f>
        <v>S3</v>
      </c>
    </row>
    <row r="12393" spans="5:11" x14ac:dyDescent="0.25">
      <c r="E12393" s="5" t="s">
        <v>227</v>
      </c>
      <c r="F12393" s="5" t="s">
        <v>117</v>
      </c>
      <c r="G12393" s="2">
        <v>44466</v>
      </c>
      <c r="H12393" s="5">
        <v>2800.2068574105201</v>
      </c>
      <c r="I12393" s="24">
        <f>VLOOKUP($E12393,Mapping!$A$2:$C$502,3,0)</f>
        <v>0</v>
      </c>
      <c r="J12393" s="24" t="str">
        <f>VLOOKUP($E12393,Mapping!$A$2:$C$502,2,0)</f>
        <v>Applovin Rewarded</v>
      </c>
      <c r="K12393" s="24" t="str">
        <f>VLOOKUP(G12393,Mapping!$E$2:$F$246,2,0)</f>
        <v>S3</v>
      </c>
    </row>
    <row r="12394" spans="5:11" x14ac:dyDescent="0.25">
      <c r="E12394" s="5" t="s">
        <v>201</v>
      </c>
      <c r="F12394" s="5" t="s">
        <v>117</v>
      </c>
      <c r="G12394" s="2">
        <v>44466</v>
      </c>
      <c r="H12394" s="5">
        <v>439.16765462151699</v>
      </c>
      <c r="I12394" s="24">
        <f>VLOOKUP($E12394,Mapping!$A$2:$C$502,3,0)</f>
        <v>0</v>
      </c>
      <c r="J12394" s="24" t="str">
        <f>VLOOKUP($E12394,Mapping!$A$2:$C$502,2,0)</f>
        <v>Applovin Video</v>
      </c>
      <c r="K12394" s="24" t="str">
        <f>VLOOKUP(G12394,Mapping!$E$2:$F$246,2,0)</f>
        <v>S3</v>
      </c>
    </row>
    <row r="12395" spans="5:11" x14ac:dyDescent="0.25">
      <c r="E12395" s="5" t="s">
        <v>143</v>
      </c>
      <c r="F12395" s="5" t="s">
        <v>117</v>
      </c>
      <c r="G12395" s="2">
        <v>44466</v>
      </c>
      <c r="H12395" s="5">
        <v>0</v>
      </c>
      <c r="I12395" s="24">
        <f>VLOOKUP($E12395,Mapping!$A$2:$C$502,3,0)</f>
        <v>0</v>
      </c>
      <c r="J12395" s="24" t="str">
        <f>VLOOKUP($E12395,Mapping!$A$2:$C$502,2,0)</f>
        <v>Bug Fix</v>
      </c>
      <c r="K12395" s="24" t="str">
        <f>VLOOKUP(G12395,Mapping!$E$2:$F$246,2,0)</f>
        <v>S3</v>
      </c>
    </row>
    <row r="12396" spans="5:11" x14ac:dyDescent="0.25">
      <c r="E12396" s="5" t="s">
        <v>144</v>
      </c>
      <c r="F12396" s="5" t="s">
        <v>117</v>
      </c>
      <c r="G12396" s="2">
        <v>44466</v>
      </c>
      <c r="H12396" s="5">
        <v>0</v>
      </c>
      <c r="I12396" s="24">
        <f>VLOOKUP($E12396,Mapping!$A$2:$C$502,3,0)</f>
        <v>0</v>
      </c>
      <c r="J12396" s="24" t="str">
        <f>VLOOKUP($E12396,Mapping!$A$2:$C$502,2,0)</f>
        <v>Bug Fix</v>
      </c>
      <c r="K12396" s="24" t="str">
        <f>VLOOKUP(G12396,Mapping!$E$2:$F$246,2,0)</f>
        <v>S3</v>
      </c>
    </row>
    <row r="12397" spans="5:11" x14ac:dyDescent="0.25">
      <c r="E12397" s="5" t="s">
        <v>226</v>
      </c>
      <c r="F12397" s="5" t="s">
        <v>117</v>
      </c>
      <c r="G12397" s="2">
        <v>44466</v>
      </c>
      <c r="H12397" s="5">
        <v>0</v>
      </c>
      <c r="I12397" s="24">
        <f>VLOOKUP($E12397,Mapping!$A$2:$C$502,3,0)</f>
        <v>0</v>
      </c>
      <c r="J12397" s="24" t="str">
        <f>VLOOKUP($E12397,Mapping!$A$2:$C$502,2,0)</f>
        <v>Bug Fix</v>
      </c>
      <c r="K12397" s="24" t="str">
        <f>VLOOKUP(G12397,Mapping!$E$2:$F$246,2,0)</f>
        <v>S3</v>
      </c>
    </row>
    <row r="12398" spans="5:11" x14ac:dyDescent="0.25">
      <c r="E12398" s="5" t="s">
        <v>146</v>
      </c>
      <c r="F12398" s="5" t="s">
        <v>117</v>
      </c>
      <c r="G12398" s="2">
        <v>44466</v>
      </c>
      <c r="H12398" s="5">
        <v>0</v>
      </c>
      <c r="I12398" s="24">
        <f>VLOOKUP($E12398,Mapping!$A$2:$C$502,3,0)</f>
        <v>0</v>
      </c>
      <c r="J12398" s="24" t="str">
        <f>VLOOKUP($E12398,Mapping!$A$2:$C$502,2,0)</f>
        <v>Event After Effect</v>
      </c>
      <c r="K12398" s="24" t="str">
        <f>VLOOKUP(G12398,Mapping!$E$2:$F$246,2,0)</f>
        <v>S3</v>
      </c>
    </row>
    <row r="12399" spans="5:11" x14ac:dyDescent="0.25">
      <c r="E12399" s="5" t="s">
        <v>228</v>
      </c>
      <c r="F12399" s="5" t="s">
        <v>117</v>
      </c>
      <c r="G12399" s="2">
        <v>44466</v>
      </c>
      <c r="H12399" s="5">
        <v>3.5801064010352799E-9</v>
      </c>
      <c r="I12399" s="24">
        <f>VLOOKUP($E12399,Mapping!$A$2:$C$502,3,0)</f>
        <v>0</v>
      </c>
      <c r="J12399" s="24" t="str">
        <f>VLOOKUP($E12399,Mapping!$A$2:$C$502,2,0)</f>
        <v>Bytedance Global</v>
      </c>
      <c r="K12399" s="24" t="str">
        <f>VLOOKUP(G12399,Mapping!$E$2:$F$246,2,0)</f>
        <v>S3</v>
      </c>
    </row>
    <row r="12400" spans="5:11" x14ac:dyDescent="0.25">
      <c r="E12400" s="5" t="s">
        <v>180</v>
      </c>
      <c r="F12400" s="5" t="s">
        <v>117</v>
      </c>
      <c r="G12400" s="2">
        <v>44466</v>
      </c>
      <c r="H12400" s="5">
        <v>-5816.0662553584698</v>
      </c>
      <c r="I12400" s="24">
        <f>VLOOKUP($E12400,Mapping!$A$2:$C$502,3,0)</f>
        <v>0</v>
      </c>
      <c r="J12400" s="24" t="str">
        <f>VLOOKUP($E12400,Mapping!$A$2:$C$502,2,0)</f>
        <v>Lords Mobile</v>
      </c>
      <c r="K12400" s="24" t="str">
        <f>VLOOKUP(G12400,Mapping!$E$2:$F$246,2,0)</f>
        <v>S3</v>
      </c>
    </row>
    <row r="12401" spans="5:11" x14ac:dyDescent="0.25">
      <c r="E12401" s="5" t="s">
        <v>181</v>
      </c>
      <c r="F12401" s="5" t="s">
        <v>117</v>
      </c>
      <c r="G12401" s="2">
        <v>44466</v>
      </c>
      <c r="H12401" s="5">
        <v>-2733.4776487602398</v>
      </c>
      <c r="I12401" s="24">
        <f>VLOOKUP($E12401,Mapping!$A$2:$C$502,3,0)</f>
        <v>0</v>
      </c>
      <c r="J12401" s="24" t="str">
        <f>VLOOKUP($E12401,Mapping!$A$2:$C$502,2,0)</f>
        <v>Rise of Kingdom</v>
      </c>
      <c r="K12401" s="24" t="str">
        <f>VLOOKUP(G12401,Mapping!$E$2:$F$246,2,0)</f>
        <v>S3</v>
      </c>
    </row>
    <row r="12402" spans="5:11" x14ac:dyDescent="0.25">
      <c r="E12402" s="5" t="s">
        <v>182</v>
      </c>
      <c r="F12402" s="5" t="s">
        <v>117</v>
      </c>
      <c r="G12402" s="2">
        <v>44466</v>
      </c>
      <c r="H12402" s="5">
        <v>-3728.3025943346502</v>
      </c>
      <c r="I12402" s="24">
        <f>VLOOKUP($E12402,Mapping!$A$2:$C$502,3,0)</f>
        <v>0</v>
      </c>
      <c r="J12402" s="24" t="str">
        <f>VLOOKUP($E12402,Mapping!$A$2:$C$502,2,0)</f>
        <v>West Game</v>
      </c>
      <c r="K12402" s="24" t="str">
        <f>VLOOKUP(G12402,Mapping!$E$2:$F$246,2,0)</f>
        <v>S3</v>
      </c>
    </row>
    <row r="12403" spans="5:11" x14ac:dyDescent="0.25">
      <c r="E12403" s="5" t="s">
        <v>148</v>
      </c>
      <c r="F12403" s="5" t="s">
        <v>117</v>
      </c>
      <c r="G12403" s="2">
        <v>44466</v>
      </c>
      <c r="H12403" s="5">
        <v>0</v>
      </c>
      <c r="I12403" s="24">
        <f>VLOOKUP($E12403,Mapping!$A$2:$C$502,3,0)</f>
        <v>0</v>
      </c>
      <c r="J12403" s="24" t="str">
        <f>VLOOKUP($E12403,Mapping!$A$2:$C$502,2,0)</f>
        <v>Event After Effect</v>
      </c>
      <c r="K12403" s="24" t="str">
        <f>VLOOKUP(G12403,Mapping!$E$2:$F$246,2,0)</f>
        <v>S3</v>
      </c>
    </row>
    <row r="12404" spans="5:11" x14ac:dyDescent="0.25">
      <c r="E12404" s="5" t="s">
        <v>202</v>
      </c>
      <c r="F12404" s="5" t="s">
        <v>117</v>
      </c>
      <c r="G12404" s="2">
        <v>44466</v>
      </c>
      <c r="H12404" s="5">
        <v>0</v>
      </c>
      <c r="I12404" s="24" t="str">
        <f>VLOOKUP($E12404,Mapping!$A$2:$C$502,3,0)</f>
        <v>S1</v>
      </c>
      <c r="J12404" s="24" t="str">
        <f>VLOOKUP($E12404,Mapping!$A$2:$C$502,2,0)</f>
        <v>Facebook AEO AAA</v>
      </c>
      <c r="K12404" s="24" t="str">
        <f>VLOOKUP(G12404,Mapping!$E$2:$F$246,2,0)</f>
        <v>S3</v>
      </c>
    </row>
    <row r="12405" spans="5:11" x14ac:dyDescent="0.25">
      <c r="E12405" s="5" t="s">
        <v>203</v>
      </c>
      <c r="F12405" s="5" t="s">
        <v>117</v>
      </c>
      <c r="G12405" s="2">
        <v>44466</v>
      </c>
      <c r="H12405" s="5">
        <v>0</v>
      </c>
      <c r="I12405" s="24" t="str">
        <f>VLOOKUP($E12405,Mapping!$A$2:$C$502,3,0)</f>
        <v>S2</v>
      </c>
      <c r="J12405" s="24" t="str">
        <f>VLOOKUP($E12405,Mapping!$A$2:$C$502,2,0)</f>
        <v>Facebook AEO AAA</v>
      </c>
      <c r="K12405" s="24" t="str">
        <f>VLOOKUP(G12405,Mapping!$E$2:$F$246,2,0)</f>
        <v>S3</v>
      </c>
    </row>
    <row r="12406" spans="5:11" x14ac:dyDescent="0.25">
      <c r="E12406" s="5" t="s">
        <v>243</v>
      </c>
      <c r="F12406" s="5" t="s">
        <v>117</v>
      </c>
      <c r="G12406" s="2">
        <v>44466</v>
      </c>
      <c r="H12406" s="5">
        <v>2890.0771905679298</v>
      </c>
      <c r="I12406" s="24" t="str">
        <f>VLOOKUP($E12406,Mapping!$A$2:$C$502,3,0)</f>
        <v>S3</v>
      </c>
      <c r="J12406" s="24" t="str">
        <f>VLOOKUP($E12406,Mapping!$A$2:$C$502,2,0)</f>
        <v>Facebook AEO AAA</v>
      </c>
      <c r="K12406" s="24" t="str">
        <f>VLOOKUP(G12406,Mapping!$E$2:$F$246,2,0)</f>
        <v>S3</v>
      </c>
    </row>
    <row r="12407" spans="5:11" x14ac:dyDescent="0.25">
      <c r="E12407" s="5" t="s">
        <v>204</v>
      </c>
      <c r="F12407" s="5" t="s">
        <v>117</v>
      </c>
      <c r="G12407" s="2">
        <v>44466</v>
      </c>
      <c r="H12407" s="5">
        <v>0</v>
      </c>
      <c r="I12407" s="24" t="str">
        <f>VLOOKUP($E12407,Mapping!$A$2:$C$502,3,0)</f>
        <v>Pre</v>
      </c>
      <c r="J12407" s="24" t="str">
        <f>VLOOKUP($E12407,Mapping!$A$2:$C$502,2,0)</f>
        <v>Facebook AEO AAA</v>
      </c>
      <c r="K12407" s="24" t="str">
        <f>VLOOKUP(G12407,Mapping!$E$2:$F$246,2,0)</f>
        <v>S3</v>
      </c>
    </row>
    <row r="12408" spans="5:11" x14ac:dyDescent="0.25">
      <c r="E12408" s="5" t="s">
        <v>205</v>
      </c>
      <c r="F12408" s="5" t="s">
        <v>117</v>
      </c>
      <c r="G12408" s="2">
        <v>44466</v>
      </c>
      <c r="H12408" s="5">
        <v>0</v>
      </c>
      <c r="I12408" s="24" t="str">
        <f>VLOOKUP($E12408,Mapping!$A$2:$C$502,3,0)</f>
        <v>S1</v>
      </c>
      <c r="J12408" s="24" t="str">
        <f>VLOOKUP($E12408,Mapping!$A$2:$C$502,2,0)</f>
        <v>Facebook AEO BAU</v>
      </c>
      <c r="K12408" s="24" t="str">
        <f>VLOOKUP(G12408,Mapping!$E$2:$F$246,2,0)</f>
        <v>S3</v>
      </c>
    </row>
    <row r="12409" spans="5:11" x14ac:dyDescent="0.25">
      <c r="E12409" s="5" t="s">
        <v>206</v>
      </c>
      <c r="F12409" s="5" t="s">
        <v>117</v>
      </c>
      <c r="G12409" s="2">
        <v>44466</v>
      </c>
      <c r="H12409" s="5">
        <v>0</v>
      </c>
      <c r="I12409" s="24" t="str">
        <f>VLOOKUP($E12409,Mapping!$A$2:$C$502,3,0)</f>
        <v>S2</v>
      </c>
      <c r="J12409" s="24" t="str">
        <f>VLOOKUP($E12409,Mapping!$A$2:$C$502,2,0)</f>
        <v>Facebook AEO BAU</v>
      </c>
      <c r="K12409" s="24" t="str">
        <f>VLOOKUP(G12409,Mapping!$E$2:$F$246,2,0)</f>
        <v>S3</v>
      </c>
    </row>
    <row r="12410" spans="5:11" x14ac:dyDescent="0.25">
      <c r="E12410" s="5" t="s">
        <v>244</v>
      </c>
      <c r="F12410" s="5" t="s">
        <v>117</v>
      </c>
      <c r="G12410" s="2">
        <v>44466</v>
      </c>
      <c r="H12410" s="5">
        <v>10814.973101277399</v>
      </c>
      <c r="I12410" s="24" t="str">
        <f>VLOOKUP($E12410,Mapping!$A$2:$C$502,3,0)</f>
        <v>S3</v>
      </c>
      <c r="J12410" s="24" t="str">
        <f>VLOOKUP($E12410,Mapping!$A$2:$C$502,2,0)</f>
        <v>Facebook AEO BAU</v>
      </c>
      <c r="K12410" s="24" t="str">
        <f>VLOOKUP(G12410,Mapping!$E$2:$F$246,2,0)</f>
        <v>S3</v>
      </c>
    </row>
    <row r="12411" spans="5:11" x14ac:dyDescent="0.25">
      <c r="E12411" s="5" t="s">
        <v>207</v>
      </c>
      <c r="F12411" s="5" t="s">
        <v>117</v>
      </c>
      <c r="G12411" s="2">
        <v>44466</v>
      </c>
      <c r="H12411" s="5">
        <v>0</v>
      </c>
      <c r="I12411" s="24" t="str">
        <f>VLOOKUP($E12411,Mapping!$A$2:$C$502,3,0)</f>
        <v>Pre</v>
      </c>
      <c r="J12411" s="24" t="str">
        <f>VLOOKUP($E12411,Mapping!$A$2:$C$502,2,0)</f>
        <v>Facebook AEO BAU</v>
      </c>
      <c r="K12411" s="24" t="str">
        <f>VLOOKUP(G12411,Mapping!$E$2:$F$246,2,0)</f>
        <v>S3</v>
      </c>
    </row>
    <row r="12412" spans="5:11" x14ac:dyDescent="0.25">
      <c r="E12412" s="5" t="s">
        <v>208</v>
      </c>
      <c r="F12412" s="5" t="s">
        <v>117</v>
      </c>
      <c r="G12412" s="2">
        <v>44466</v>
      </c>
      <c r="H12412" s="5">
        <v>0</v>
      </c>
      <c r="I12412" s="24" t="str">
        <f>VLOOKUP($E12412,Mapping!$A$2:$C$502,3,0)</f>
        <v>Pre</v>
      </c>
      <c r="J12412" s="24" t="str">
        <f>VLOOKUP($E12412,Mapping!$A$2:$C$502,2,0)</f>
        <v>Facebook VO AAA</v>
      </c>
      <c r="K12412" s="24" t="str">
        <f>VLOOKUP(G12412,Mapping!$E$2:$F$246,2,0)</f>
        <v>S3</v>
      </c>
    </row>
    <row r="12413" spans="5:11" x14ac:dyDescent="0.25">
      <c r="E12413" s="5" t="s">
        <v>209</v>
      </c>
      <c r="F12413" s="5" t="s">
        <v>117</v>
      </c>
      <c r="G12413" s="2">
        <v>44466</v>
      </c>
      <c r="H12413" s="5">
        <v>0</v>
      </c>
      <c r="I12413" s="24" t="str">
        <f>VLOOKUP($E12413,Mapping!$A$2:$C$502,3,0)</f>
        <v>S1</v>
      </c>
      <c r="J12413" s="24" t="str">
        <f>VLOOKUP($E12413,Mapping!$A$2:$C$502,2,0)</f>
        <v>Facebook VO AAA</v>
      </c>
      <c r="K12413" s="24" t="str">
        <f>VLOOKUP(G12413,Mapping!$E$2:$F$246,2,0)</f>
        <v>S3</v>
      </c>
    </row>
    <row r="12414" spans="5:11" x14ac:dyDescent="0.25">
      <c r="E12414" s="5" t="s">
        <v>210</v>
      </c>
      <c r="F12414" s="5" t="s">
        <v>117</v>
      </c>
      <c r="G12414" s="2">
        <v>44466</v>
      </c>
      <c r="H12414" s="5">
        <v>0</v>
      </c>
      <c r="I12414" s="24" t="str">
        <f>VLOOKUP($E12414,Mapping!$A$2:$C$502,3,0)</f>
        <v>S2</v>
      </c>
      <c r="J12414" s="24" t="str">
        <f>VLOOKUP($E12414,Mapping!$A$2:$C$502,2,0)</f>
        <v>Facebook VO AAA</v>
      </c>
      <c r="K12414" s="24" t="str">
        <f>VLOOKUP(G12414,Mapping!$E$2:$F$246,2,0)</f>
        <v>S3</v>
      </c>
    </row>
    <row r="12415" spans="5:11" x14ac:dyDescent="0.25">
      <c r="E12415" s="5" t="s">
        <v>245</v>
      </c>
      <c r="F12415" s="5" t="s">
        <v>117</v>
      </c>
      <c r="G12415" s="2">
        <v>44466</v>
      </c>
      <c r="H12415" s="5">
        <v>12914.5798329303</v>
      </c>
      <c r="I12415" s="24" t="str">
        <f>VLOOKUP($E12415,Mapping!$A$2:$C$502,3,0)</f>
        <v>S3</v>
      </c>
      <c r="J12415" s="24" t="str">
        <f>VLOOKUP($E12415,Mapping!$A$2:$C$502,2,0)</f>
        <v>Facebook VO AAA</v>
      </c>
      <c r="K12415" s="24" t="str">
        <f>VLOOKUP(G12415,Mapping!$E$2:$F$246,2,0)</f>
        <v>S3</v>
      </c>
    </row>
    <row r="12416" spans="5:11" x14ac:dyDescent="0.25">
      <c r="E12416" s="5" t="s">
        <v>211</v>
      </c>
      <c r="F12416" s="5" t="s">
        <v>117</v>
      </c>
      <c r="G12416" s="2">
        <v>44466</v>
      </c>
      <c r="H12416" s="5">
        <v>0</v>
      </c>
      <c r="I12416" s="24" t="str">
        <f>VLOOKUP($E12416,Mapping!$A$2:$C$502,3,0)</f>
        <v>Pre</v>
      </c>
      <c r="J12416" s="24" t="str">
        <f>VLOOKUP($E12416,Mapping!$A$2:$C$502,2,0)</f>
        <v>Facebook VO BAU</v>
      </c>
      <c r="K12416" s="24" t="str">
        <f>VLOOKUP(G12416,Mapping!$E$2:$F$246,2,0)</f>
        <v>S3</v>
      </c>
    </row>
    <row r="12417" spans="5:11" x14ac:dyDescent="0.25">
      <c r="E12417" s="5" t="s">
        <v>212</v>
      </c>
      <c r="F12417" s="5" t="s">
        <v>117</v>
      </c>
      <c r="G12417" s="2">
        <v>44466</v>
      </c>
      <c r="H12417" s="5">
        <v>0</v>
      </c>
      <c r="I12417" s="24" t="str">
        <f>VLOOKUP($E12417,Mapping!$A$2:$C$502,3,0)</f>
        <v>S1</v>
      </c>
      <c r="J12417" s="24" t="str">
        <f>VLOOKUP($E12417,Mapping!$A$2:$C$502,2,0)</f>
        <v>Facebook VO BAU</v>
      </c>
      <c r="K12417" s="24" t="str">
        <f>VLOOKUP(G12417,Mapping!$E$2:$F$246,2,0)</f>
        <v>S3</v>
      </c>
    </row>
    <row r="12418" spans="5:11" x14ac:dyDescent="0.25">
      <c r="E12418" s="5" t="s">
        <v>213</v>
      </c>
      <c r="F12418" s="5" t="s">
        <v>117</v>
      </c>
      <c r="G12418" s="2">
        <v>44466</v>
      </c>
      <c r="H12418" s="5">
        <v>0</v>
      </c>
      <c r="I12418" s="24" t="str">
        <f>VLOOKUP($E12418,Mapping!$A$2:$C$502,3,0)</f>
        <v>S2</v>
      </c>
      <c r="J12418" s="24" t="str">
        <f>VLOOKUP($E12418,Mapping!$A$2:$C$502,2,0)</f>
        <v>Facebook VO BAU</v>
      </c>
      <c r="K12418" s="24" t="str">
        <f>VLOOKUP(G12418,Mapping!$E$2:$F$246,2,0)</f>
        <v>S3</v>
      </c>
    </row>
    <row r="12419" spans="5:11" x14ac:dyDescent="0.25">
      <c r="E12419" s="5" t="s">
        <v>246</v>
      </c>
      <c r="F12419" s="5" t="s">
        <v>117</v>
      </c>
      <c r="G12419" s="2">
        <v>44466</v>
      </c>
      <c r="H12419" s="5">
        <v>7328.1969893392297</v>
      </c>
      <c r="I12419" s="24" t="str">
        <f>VLOOKUP($E12419,Mapping!$A$2:$C$502,3,0)</f>
        <v>S3</v>
      </c>
      <c r="J12419" s="24" t="str">
        <f>VLOOKUP($E12419,Mapping!$A$2:$C$502,2,0)</f>
        <v>Facebook VO BAU</v>
      </c>
      <c r="K12419" s="24" t="str">
        <f>VLOOKUP(G12419,Mapping!$E$2:$F$246,2,0)</f>
        <v>S3</v>
      </c>
    </row>
    <row r="12420" spans="5:11" x14ac:dyDescent="0.25">
      <c r="E12420" s="5" t="s">
        <v>214</v>
      </c>
      <c r="F12420" s="5" t="s">
        <v>117</v>
      </c>
      <c r="G12420" s="2">
        <v>44466</v>
      </c>
      <c r="H12420" s="5">
        <v>0</v>
      </c>
      <c r="I12420" s="24" t="str">
        <f>VLOOKUP($E12420,Mapping!$A$2:$C$502,3,0)</f>
        <v>Pre</v>
      </c>
      <c r="J12420" s="24" t="str">
        <f>VLOOKUP($E12420,Mapping!$A$2:$C$502,2,0)</f>
        <v>Facebook VO Dynamic</v>
      </c>
      <c r="K12420" s="24" t="str">
        <f>VLOOKUP(G12420,Mapping!$E$2:$F$246,2,0)</f>
        <v>S3</v>
      </c>
    </row>
    <row r="12421" spans="5:11" x14ac:dyDescent="0.25">
      <c r="E12421" s="5" t="s">
        <v>215</v>
      </c>
      <c r="F12421" s="5" t="s">
        <v>117</v>
      </c>
      <c r="G12421" s="2">
        <v>44466</v>
      </c>
      <c r="H12421" s="5">
        <v>0</v>
      </c>
      <c r="I12421" s="24" t="str">
        <f>VLOOKUP($E12421,Mapping!$A$2:$C$502,3,0)</f>
        <v>S1</v>
      </c>
      <c r="J12421" s="24" t="str">
        <f>VLOOKUP($E12421,Mapping!$A$2:$C$502,2,0)</f>
        <v>Facebook VO Dynamic</v>
      </c>
      <c r="K12421" s="24" t="str">
        <f>VLOOKUP(G12421,Mapping!$E$2:$F$246,2,0)</f>
        <v>S3</v>
      </c>
    </row>
    <row r="12422" spans="5:11" x14ac:dyDescent="0.25">
      <c r="E12422" s="5" t="s">
        <v>216</v>
      </c>
      <c r="F12422" s="5" t="s">
        <v>117</v>
      </c>
      <c r="G12422" s="2">
        <v>44466</v>
      </c>
      <c r="H12422" s="5">
        <v>0</v>
      </c>
      <c r="I12422" s="24" t="str">
        <f>VLOOKUP($E12422,Mapping!$A$2:$C$502,3,0)</f>
        <v>Pre</v>
      </c>
      <c r="J12422" s="24" t="str">
        <f>VLOOKUP($E12422,Mapping!$A$2:$C$502,2,0)</f>
        <v>Google Display</v>
      </c>
      <c r="K12422" s="24" t="str">
        <f>VLOOKUP(G12422,Mapping!$E$2:$F$246,2,0)</f>
        <v>S3</v>
      </c>
    </row>
    <row r="12423" spans="5:11" x14ac:dyDescent="0.25">
      <c r="E12423" s="5" t="s">
        <v>217</v>
      </c>
      <c r="F12423" s="5" t="s">
        <v>117</v>
      </c>
      <c r="G12423" s="2">
        <v>44466</v>
      </c>
      <c r="H12423" s="5">
        <v>923.66418380609502</v>
      </c>
      <c r="I12423" s="24">
        <f>VLOOKUP($E12423,Mapping!$A$2:$C$502,3,0)</f>
        <v>0</v>
      </c>
      <c r="J12423" s="24" t="str">
        <f>VLOOKUP($E12423,Mapping!$A$2:$C$502,2,0)</f>
        <v>Google Display</v>
      </c>
      <c r="K12423" s="24" t="str">
        <f>VLOOKUP(G12423,Mapping!$E$2:$F$246,2,0)</f>
        <v>S3</v>
      </c>
    </row>
    <row r="12424" spans="5:11" x14ac:dyDescent="0.25">
      <c r="E12424" s="5" t="s">
        <v>229</v>
      </c>
      <c r="F12424" s="5" t="s">
        <v>117</v>
      </c>
      <c r="G12424" s="2">
        <v>44466</v>
      </c>
      <c r="H12424" s="5">
        <v>0</v>
      </c>
      <c r="I12424" s="24">
        <f>VLOOKUP($E12424,Mapping!$A$2:$C$502,3,0)</f>
        <v>0</v>
      </c>
      <c r="J12424" s="24" t="str">
        <f>VLOOKUP($E12424,Mapping!$A$2:$C$502,2,0)</f>
        <v>Google Display</v>
      </c>
      <c r="K12424" s="24" t="str">
        <f>VLOOKUP(G12424,Mapping!$E$2:$F$246,2,0)</f>
        <v>S3</v>
      </c>
    </row>
    <row r="12425" spans="5:11" x14ac:dyDescent="0.25">
      <c r="E12425" s="5" t="s">
        <v>218</v>
      </c>
      <c r="F12425" s="5" t="s">
        <v>117</v>
      </c>
      <c r="G12425" s="2">
        <v>44466</v>
      </c>
      <c r="H12425" s="5">
        <v>0</v>
      </c>
      <c r="I12425" s="24">
        <f>VLOOKUP($E12425,Mapping!$A$2:$C$502,3,0)</f>
        <v>0</v>
      </c>
      <c r="J12425" s="24" t="str">
        <f>VLOOKUP($E12425,Mapping!$A$2:$C$502,2,0)</f>
        <v>Google Display</v>
      </c>
      <c r="K12425" s="24" t="str">
        <f>VLOOKUP(G12425,Mapping!$E$2:$F$246,2,0)</f>
        <v>S3</v>
      </c>
    </row>
    <row r="12426" spans="5:11" x14ac:dyDescent="0.25">
      <c r="E12426" s="5" t="s">
        <v>230</v>
      </c>
      <c r="F12426" s="5" t="s">
        <v>117</v>
      </c>
      <c r="G12426" s="2">
        <v>44466</v>
      </c>
      <c r="H12426" s="5">
        <v>0</v>
      </c>
      <c r="I12426" s="24" t="str">
        <f>VLOOKUP($E12426,Mapping!$A$2:$C$502,3,0)</f>
        <v>S1</v>
      </c>
      <c r="J12426" s="24" t="str">
        <f>VLOOKUP($E12426,Mapping!$A$2:$C$502,2,0)</f>
        <v>Google Display</v>
      </c>
      <c r="K12426" s="24" t="str">
        <f>VLOOKUP(G12426,Mapping!$E$2:$F$246,2,0)</f>
        <v>S3</v>
      </c>
    </row>
    <row r="12427" spans="5:11" x14ac:dyDescent="0.25">
      <c r="E12427" s="5" t="s">
        <v>219</v>
      </c>
      <c r="F12427" s="5" t="s">
        <v>117</v>
      </c>
      <c r="G12427" s="2">
        <v>44466</v>
      </c>
      <c r="H12427" s="5">
        <v>0</v>
      </c>
      <c r="I12427" s="24" t="str">
        <f>VLOOKUP($E12427,Mapping!$A$2:$C$502,3,0)</f>
        <v>Pre</v>
      </c>
      <c r="J12427" s="24" t="str">
        <f>VLOOKUP($E12427,Mapping!$A$2:$C$502,2,0)</f>
        <v>Google Youtube</v>
      </c>
      <c r="K12427" s="24" t="str">
        <f>VLOOKUP(G12427,Mapping!$E$2:$F$246,2,0)</f>
        <v>S3</v>
      </c>
    </row>
    <row r="12428" spans="5:11" x14ac:dyDescent="0.25">
      <c r="E12428" s="5" t="s">
        <v>220</v>
      </c>
      <c r="F12428" s="5" t="s">
        <v>117</v>
      </c>
      <c r="G12428" s="2">
        <v>44466</v>
      </c>
      <c r="H12428" s="5">
        <v>1051.2293608002401</v>
      </c>
      <c r="I12428" s="24">
        <f>VLOOKUP($E12428,Mapping!$A$2:$C$502,3,0)</f>
        <v>0</v>
      </c>
      <c r="J12428" s="24" t="str">
        <f>VLOOKUP($E12428,Mapping!$A$2:$C$502,2,0)</f>
        <v>Google Youtube</v>
      </c>
      <c r="K12428" s="24" t="str">
        <f>VLOOKUP(G12428,Mapping!$E$2:$F$246,2,0)</f>
        <v>S3</v>
      </c>
    </row>
    <row r="12429" spans="5:11" x14ac:dyDescent="0.25">
      <c r="E12429" s="5" t="s">
        <v>231</v>
      </c>
      <c r="F12429" s="5" t="s">
        <v>117</v>
      </c>
      <c r="G12429" s="2">
        <v>44466</v>
      </c>
      <c r="H12429" s="5">
        <v>0</v>
      </c>
      <c r="I12429" s="24">
        <f>VLOOKUP($E12429,Mapping!$A$2:$C$502,3,0)</f>
        <v>0</v>
      </c>
      <c r="J12429" s="24" t="str">
        <f>VLOOKUP($E12429,Mapping!$A$2:$C$502,2,0)</f>
        <v>Google Youtube</v>
      </c>
      <c r="K12429" s="24" t="str">
        <f>VLOOKUP(G12429,Mapping!$E$2:$F$246,2,0)</f>
        <v>S3</v>
      </c>
    </row>
    <row r="12430" spans="5:11" x14ac:dyDescent="0.25">
      <c r="E12430" s="5" t="s">
        <v>221</v>
      </c>
      <c r="F12430" s="5" t="s">
        <v>117</v>
      </c>
      <c r="G12430" s="2">
        <v>44466</v>
      </c>
      <c r="H12430" s="5">
        <v>0</v>
      </c>
      <c r="I12430" s="24">
        <f>VLOOKUP($E12430,Mapping!$A$2:$C$502,3,0)</f>
        <v>0</v>
      </c>
      <c r="J12430" s="24" t="str">
        <f>VLOOKUP($E12430,Mapping!$A$2:$C$502,2,0)</f>
        <v>Google Youtube</v>
      </c>
      <c r="K12430" s="24" t="str">
        <f>VLOOKUP(G12430,Mapping!$E$2:$F$246,2,0)</f>
        <v>S3</v>
      </c>
    </row>
    <row r="12431" spans="5:11" x14ac:dyDescent="0.25">
      <c r="E12431" s="5" t="s">
        <v>232</v>
      </c>
      <c r="F12431" s="5" t="s">
        <v>117</v>
      </c>
      <c r="G12431" s="2">
        <v>44466</v>
      </c>
      <c r="H12431" s="5">
        <v>0</v>
      </c>
      <c r="I12431" s="24" t="str">
        <f>VLOOKUP($E12431,Mapping!$A$2:$C$502,3,0)</f>
        <v>S1</v>
      </c>
      <c r="J12431" s="24" t="str">
        <f>VLOOKUP($E12431,Mapping!$A$2:$C$502,2,0)</f>
        <v>Google Youtube</v>
      </c>
      <c r="K12431" s="24" t="str">
        <f>VLOOKUP(G12431,Mapping!$E$2:$F$246,2,0)</f>
        <v>S3</v>
      </c>
    </row>
    <row r="12432" spans="5:11" x14ac:dyDescent="0.25">
      <c r="E12432" s="5" t="s">
        <v>73</v>
      </c>
      <c r="F12432" s="5" t="s">
        <v>117</v>
      </c>
      <c r="G12432" s="2">
        <v>44466</v>
      </c>
      <c r="H12432" s="5">
        <v>282876.95580592903</v>
      </c>
      <c r="I12432" s="24">
        <f>VLOOKUP($E12432,Mapping!$A$2:$C$502,3,0)</f>
        <v>0</v>
      </c>
      <c r="J12432" s="24">
        <f>VLOOKUP($E12432,Mapping!$A$2:$C$502,2,0)</f>
        <v>0</v>
      </c>
      <c r="K12432" s="24" t="str">
        <f>VLOOKUP(G12432,Mapping!$E$2:$F$246,2,0)</f>
        <v>S3</v>
      </c>
    </row>
    <row r="12433" spans="5:11" x14ac:dyDescent="0.25">
      <c r="E12433" s="5" t="s">
        <v>149</v>
      </c>
      <c r="F12433" s="5" t="s">
        <v>117</v>
      </c>
      <c r="G12433" s="2">
        <v>44466</v>
      </c>
      <c r="H12433" s="5">
        <v>-26446.072486901201</v>
      </c>
      <c r="I12433" s="24">
        <f>VLOOKUP($E12433,Mapping!$A$2:$C$502,3,0)</f>
        <v>0</v>
      </c>
      <c r="J12433" s="24" t="str">
        <f>VLOOKUP($E12433,Mapping!$A$2:$C$502,2,0)</f>
        <v>Event After Effect</v>
      </c>
      <c r="K12433" s="24" t="str">
        <f>VLOOKUP(G12433,Mapping!$E$2:$F$246,2,0)</f>
        <v>S3</v>
      </c>
    </row>
    <row r="12434" spans="5:11" x14ac:dyDescent="0.25">
      <c r="E12434" s="5" t="s">
        <v>150</v>
      </c>
      <c r="F12434" s="5" t="s">
        <v>117</v>
      </c>
      <c r="G12434" s="2">
        <v>44466</v>
      </c>
      <c r="H12434" s="5">
        <v>0</v>
      </c>
      <c r="I12434" s="24">
        <f>VLOOKUP($E12434,Mapping!$A$2:$C$502,3,0)</f>
        <v>0</v>
      </c>
      <c r="J12434" s="24" t="str">
        <f>VLOOKUP($E12434,Mapping!$A$2:$C$502,2,0)</f>
        <v>Internal Event</v>
      </c>
      <c r="K12434" s="24" t="str">
        <f>VLOOKUP(G12434,Mapping!$E$2:$F$246,2,0)</f>
        <v>S3</v>
      </c>
    </row>
    <row r="12435" spans="5:11" x14ac:dyDescent="0.25">
      <c r="E12435" s="5" t="s">
        <v>151</v>
      </c>
      <c r="F12435" s="5" t="s">
        <v>117</v>
      </c>
      <c r="G12435" s="2">
        <v>44466</v>
      </c>
      <c r="H12435" s="5">
        <v>0</v>
      </c>
      <c r="I12435" s="24">
        <f>VLOOKUP($E12435,Mapping!$A$2:$C$502,3,0)</f>
        <v>0</v>
      </c>
      <c r="J12435" s="24" t="str">
        <f>VLOOKUP($E12435,Mapping!$A$2:$C$502,2,0)</f>
        <v>Internal Event</v>
      </c>
      <c r="K12435" s="24" t="str">
        <f>VLOOKUP(G12435,Mapping!$E$2:$F$246,2,0)</f>
        <v>S3</v>
      </c>
    </row>
    <row r="12436" spans="5:11" x14ac:dyDescent="0.25">
      <c r="E12436" s="5" t="s">
        <v>152</v>
      </c>
      <c r="F12436" s="5" t="s">
        <v>117</v>
      </c>
      <c r="G12436" s="2">
        <v>44466</v>
      </c>
      <c r="H12436" s="5">
        <v>0</v>
      </c>
      <c r="I12436" s="24">
        <f>VLOOKUP($E12436,Mapping!$A$2:$C$502,3,0)</f>
        <v>0</v>
      </c>
      <c r="J12436" s="24" t="str">
        <f>VLOOKUP($E12436,Mapping!$A$2:$C$502,2,0)</f>
        <v>Internal Event</v>
      </c>
      <c r="K12436" s="24" t="str">
        <f>VLOOKUP(G12436,Mapping!$E$2:$F$246,2,0)</f>
        <v>S3</v>
      </c>
    </row>
    <row r="12437" spans="5:11" x14ac:dyDescent="0.25">
      <c r="E12437" s="5" t="s">
        <v>153</v>
      </c>
      <c r="F12437" s="5" t="s">
        <v>117</v>
      </c>
      <c r="G12437" s="2">
        <v>44466</v>
      </c>
      <c r="H12437" s="5">
        <v>-26587.378751716002</v>
      </c>
      <c r="I12437" s="24">
        <f>VLOOKUP($E12437,Mapping!$A$2:$C$502,3,0)</f>
        <v>0</v>
      </c>
      <c r="J12437" s="24" t="str">
        <f>VLOOKUP($E12437,Mapping!$A$2:$C$502,2,0)</f>
        <v>Monday Effect</v>
      </c>
      <c r="K12437" s="24" t="str">
        <f>VLOOKUP(G12437,Mapping!$E$2:$F$246,2,0)</f>
        <v>S3</v>
      </c>
    </row>
    <row r="12438" spans="5:11" x14ac:dyDescent="0.25">
      <c r="E12438" s="5" t="s">
        <v>154</v>
      </c>
      <c r="F12438" s="5" t="s">
        <v>117</v>
      </c>
      <c r="G12438" s="2">
        <v>44466</v>
      </c>
      <c r="H12438" s="5">
        <v>0</v>
      </c>
      <c r="I12438" s="24">
        <f>VLOOKUP($E12438,Mapping!$A$2:$C$502,3,0)</f>
        <v>0</v>
      </c>
      <c r="J12438" s="24" t="str">
        <f>VLOOKUP($E12438,Mapping!$A$2:$C$502,2,0)</f>
        <v>New Content</v>
      </c>
      <c r="K12438" s="24" t="str">
        <f>VLOOKUP(G12438,Mapping!$E$2:$F$246,2,0)</f>
        <v>S3</v>
      </c>
    </row>
    <row r="12439" spans="5:11" x14ac:dyDescent="0.25">
      <c r="E12439" s="5" t="s">
        <v>155</v>
      </c>
      <c r="F12439" s="5" t="s">
        <v>117</v>
      </c>
      <c r="G12439" s="2">
        <v>44466</v>
      </c>
      <c r="H12439" s="5">
        <v>0</v>
      </c>
      <c r="I12439" s="24">
        <f>VLOOKUP($E12439,Mapping!$A$2:$C$502,3,0)</f>
        <v>0</v>
      </c>
      <c r="J12439" s="24" t="str">
        <f>VLOOKUP($E12439,Mapping!$A$2:$C$502,2,0)</f>
        <v>Internal Event</v>
      </c>
      <c r="K12439" s="24" t="str">
        <f>VLOOKUP(G12439,Mapping!$E$2:$F$246,2,0)</f>
        <v>S3</v>
      </c>
    </row>
    <row r="12440" spans="5:11" x14ac:dyDescent="0.25">
      <c r="E12440" s="5" t="s">
        <v>156</v>
      </c>
      <c r="F12440" s="5" t="s">
        <v>117</v>
      </c>
      <c r="G12440" s="2">
        <v>44466</v>
      </c>
      <c r="H12440" s="5">
        <v>0</v>
      </c>
      <c r="I12440" s="24">
        <f>VLOOKUP($E12440,Mapping!$A$2:$C$502,3,0)</f>
        <v>0</v>
      </c>
      <c r="J12440" s="24" t="str">
        <f>VLOOKUP($E12440,Mapping!$A$2:$C$502,2,0)</f>
        <v>Internal Event</v>
      </c>
      <c r="K12440" s="24" t="str">
        <f>VLOOKUP(G12440,Mapping!$E$2:$F$246,2,0)</f>
        <v>S3</v>
      </c>
    </row>
    <row r="12441" spans="5:11" x14ac:dyDescent="0.25">
      <c r="E12441" s="5" t="s">
        <v>233</v>
      </c>
      <c r="F12441" s="5" t="s">
        <v>117</v>
      </c>
      <c r="G12441" s="2">
        <v>44466</v>
      </c>
      <c r="H12441" s="5">
        <v>0</v>
      </c>
      <c r="I12441" s="24" t="str">
        <f>VLOOKUP($E12441,Mapping!$A$2:$C$502,3,0)</f>
        <v>S2</v>
      </c>
      <c r="J12441" s="24" t="str">
        <f>VLOOKUP($E12441,Mapping!$A$2:$C$502,2,0)</f>
        <v>Reddit</v>
      </c>
      <c r="K12441" s="24" t="str">
        <f>VLOOKUP(G12441,Mapping!$E$2:$F$246,2,0)</f>
        <v>S3</v>
      </c>
    </row>
    <row r="12442" spans="5:11" x14ac:dyDescent="0.25">
      <c r="E12442" s="5" t="s">
        <v>158</v>
      </c>
      <c r="F12442" s="5" t="s">
        <v>117</v>
      </c>
      <c r="G12442" s="2">
        <v>44466</v>
      </c>
      <c r="H12442" s="5">
        <v>0</v>
      </c>
      <c r="I12442" s="24">
        <f>VLOOKUP($E12442,Mapping!$A$2:$C$502,3,0)</f>
        <v>0</v>
      </c>
      <c r="J12442" s="24" t="str">
        <f>VLOOKUP($E12442,Mapping!$A$2:$C$502,2,0)</f>
        <v>Internal Event</v>
      </c>
      <c r="K12442" s="24" t="str">
        <f>VLOOKUP(G12442,Mapping!$E$2:$F$246,2,0)</f>
        <v>S3</v>
      </c>
    </row>
    <row r="12443" spans="5:11" x14ac:dyDescent="0.25">
      <c r="E12443" s="5" t="s">
        <v>159</v>
      </c>
      <c r="F12443" s="5" t="s">
        <v>117</v>
      </c>
      <c r="G12443" s="2">
        <v>44466</v>
      </c>
      <c r="H12443" s="5">
        <v>0</v>
      </c>
      <c r="I12443" s="24">
        <f>VLOOKUP($E12443,Mapping!$A$2:$C$502,3,0)</f>
        <v>0</v>
      </c>
      <c r="J12443" s="24" t="str">
        <f>VLOOKUP($E12443,Mapping!$A$2:$C$502,2,0)</f>
        <v>Event After Effect</v>
      </c>
      <c r="K12443" s="24" t="str">
        <f>VLOOKUP(G12443,Mapping!$E$2:$F$246,2,0)</f>
        <v>S3</v>
      </c>
    </row>
    <row r="12444" spans="5:11" x14ac:dyDescent="0.25">
      <c r="E12444" s="5" t="s">
        <v>160</v>
      </c>
      <c r="F12444" s="5" t="s">
        <v>117</v>
      </c>
      <c r="G12444" s="2">
        <v>44466</v>
      </c>
      <c r="H12444" s="5">
        <v>0</v>
      </c>
      <c r="I12444" s="24">
        <f>VLOOKUP($E12444,Mapping!$A$2:$C$502,3,0)</f>
        <v>0</v>
      </c>
      <c r="J12444" s="24" t="str">
        <f>VLOOKUP($E12444,Mapping!$A$2:$C$502,2,0)</f>
        <v>Event After Effect</v>
      </c>
      <c r="K12444" s="24" t="str">
        <f>VLOOKUP(G12444,Mapping!$E$2:$F$246,2,0)</f>
        <v>S3</v>
      </c>
    </row>
    <row r="12445" spans="5:11" x14ac:dyDescent="0.25">
      <c r="E12445" s="5" t="s">
        <v>161</v>
      </c>
      <c r="F12445" s="5" t="s">
        <v>117</v>
      </c>
      <c r="G12445" s="2">
        <v>44466</v>
      </c>
      <c r="H12445" s="5">
        <v>0</v>
      </c>
      <c r="I12445" s="24">
        <f>VLOOKUP($E12445,Mapping!$A$2:$C$502,3,0)</f>
        <v>0</v>
      </c>
      <c r="J12445" s="24" t="str">
        <f>VLOOKUP($E12445,Mapping!$A$2:$C$502,2,0)</f>
        <v>Internal Event</v>
      </c>
      <c r="K12445" s="24" t="str">
        <f>VLOOKUP(G12445,Mapping!$E$2:$F$246,2,0)</f>
        <v>S3</v>
      </c>
    </row>
    <row r="12446" spans="5:11" x14ac:dyDescent="0.25">
      <c r="E12446" s="5" t="s">
        <v>162</v>
      </c>
      <c r="F12446" s="5" t="s">
        <v>117</v>
      </c>
      <c r="G12446" s="2">
        <v>44466</v>
      </c>
      <c r="H12446" s="5">
        <v>0</v>
      </c>
      <c r="I12446" s="24">
        <f>VLOOKUP($E12446,Mapping!$A$2:$C$502,3,0)</f>
        <v>0</v>
      </c>
      <c r="J12446" s="24" t="str">
        <f>VLOOKUP($E12446,Mapping!$A$2:$C$502,2,0)</f>
        <v>Tuesday Effect</v>
      </c>
      <c r="K12446" s="24" t="str">
        <f>VLOOKUP(G12446,Mapping!$E$2:$F$246,2,0)</f>
        <v>S3</v>
      </c>
    </row>
    <row r="12447" spans="5:11" x14ac:dyDescent="0.25">
      <c r="E12447" s="5" t="s">
        <v>222</v>
      </c>
      <c r="F12447" s="5" t="s">
        <v>117</v>
      </c>
      <c r="G12447" s="2">
        <v>44466</v>
      </c>
      <c r="H12447" s="5">
        <v>0</v>
      </c>
      <c r="I12447" s="24" t="str">
        <f>VLOOKUP($E12447,Mapping!$A$2:$C$502,3,0)</f>
        <v>Pre</v>
      </c>
      <c r="J12447" s="24" t="str">
        <f>VLOOKUP($E12447,Mapping!$A$2:$C$502,2,0)</f>
        <v>Unity</v>
      </c>
      <c r="K12447" s="24" t="str">
        <f>VLOOKUP(G12447,Mapping!$E$2:$F$246,2,0)</f>
        <v>S3</v>
      </c>
    </row>
    <row r="12448" spans="5:11" x14ac:dyDescent="0.25">
      <c r="E12448" s="5" t="s">
        <v>234</v>
      </c>
      <c r="F12448" s="5" t="s">
        <v>117</v>
      </c>
      <c r="G12448" s="2">
        <v>44466</v>
      </c>
      <c r="H12448" s="5">
        <v>0</v>
      </c>
      <c r="I12448" s="24" t="str">
        <f>VLOOKUP($E12448,Mapping!$A$2:$C$502,3,0)</f>
        <v>S1</v>
      </c>
      <c r="J12448" s="24" t="str">
        <f>VLOOKUP($E12448,Mapping!$A$2:$C$502,2,0)</f>
        <v>Unity</v>
      </c>
      <c r="K12448" s="24" t="str">
        <f>VLOOKUP(G12448,Mapping!$E$2:$F$246,2,0)</f>
        <v>S3</v>
      </c>
    </row>
    <row r="12449" spans="5:11" x14ac:dyDescent="0.25">
      <c r="E12449" s="5" t="s">
        <v>235</v>
      </c>
      <c r="F12449" s="5" t="s">
        <v>117</v>
      </c>
      <c r="G12449" s="2">
        <v>44466</v>
      </c>
      <c r="H12449" s="5">
        <v>0</v>
      </c>
      <c r="I12449" s="24" t="str">
        <f>VLOOKUP($E12449,Mapping!$A$2:$C$502,3,0)</f>
        <v>S2</v>
      </c>
      <c r="J12449" s="24" t="str">
        <f>VLOOKUP($E12449,Mapping!$A$2:$C$502,2,0)</f>
        <v>Unity</v>
      </c>
      <c r="K12449" s="24" t="str">
        <f>VLOOKUP(G12449,Mapping!$E$2:$F$246,2,0)</f>
        <v>S3</v>
      </c>
    </row>
    <row r="12450" spans="5:11" x14ac:dyDescent="0.25">
      <c r="E12450" s="5" t="s">
        <v>247</v>
      </c>
      <c r="F12450" s="5" t="s">
        <v>117</v>
      </c>
      <c r="G12450" s="2">
        <v>44466</v>
      </c>
      <c r="H12450" s="5">
        <v>141.06897779272899</v>
      </c>
      <c r="I12450" s="24" t="str">
        <f>VLOOKUP($E12450,Mapping!$A$2:$C$502,3,0)</f>
        <v>S3</v>
      </c>
      <c r="J12450" s="24" t="str">
        <f>VLOOKUP($E12450,Mapping!$A$2:$C$502,2,0)</f>
        <v>Unity</v>
      </c>
      <c r="K12450" s="24" t="str">
        <f>VLOOKUP(G12450,Mapping!$E$2:$F$246,2,0)</f>
        <v>S3</v>
      </c>
    </row>
    <row r="12451" spans="5:11" x14ac:dyDescent="0.25">
      <c r="E12451" s="5" t="s">
        <v>200</v>
      </c>
      <c r="F12451" s="5" t="s">
        <v>117</v>
      </c>
      <c r="G12451" s="2">
        <v>44467</v>
      </c>
      <c r="H12451" s="5">
        <v>2.1942710172944802</v>
      </c>
      <c r="I12451" s="24">
        <f>VLOOKUP($E12451,Mapping!$A$2:$C$502,3,0)</f>
        <v>0</v>
      </c>
      <c r="J12451" s="24" t="str">
        <f>VLOOKUP($E12451,Mapping!$A$2:$C$502,2,0)</f>
        <v>Apple Search</v>
      </c>
      <c r="K12451" s="24" t="str">
        <f>VLOOKUP(G12451,Mapping!$E$2:$F$246,2,0)</f>
        <v>S3</v>
      </c>
    </row>
    <row r="12452" spans="5:11" x14ac:dyDescent="0.25">
      <c r="E12452" s="5" t="s">
        <v>227</v>
      </c>
      <c r="F12452" s="5" t="s">
        <v>117</v>
      </c>
      <c r="G12452" s="2">
        <v>44467</v>
      </c>
      <c r="H12452" s="5">
        <v>3407.35110149912</v>
      </c>
      <c r="I12452" s="24">
        <f>VLOOKUP($E12452,Mapping!$A$2:$C$502,3,0)</f>
        <v>0</v>
      </c>
      <c r="J12452" s="24" t="str">
        <f>VLOOKUP($E12452,Mapping!$A$2:$C$502,2,0)</f>
        <v>Applovin Rewarded</v>
      </c>
      <c r="K12452" s="24" t="str">
        <f>VLOOKUP(G12452,Mapping!$E$2:$F$246,2,0)</f>
        <v>S3</v>
      </c>
    </row>
    <row r="12453" spans="5:11" x14ac:dyDescent="0.25">
      <c r="E12453" s="5" t="s">
        <v>201</v>
      </c>
      <c r="F12453" s="5" t="s">
        <v>117</v>
      </c>
      <c r="G12453" s="2">
        <v>44467</v>
      </c>
      <c r="H12453" s="5">
        <v>522.37468065978203</v>
      </c>
      <c r="I12453" s="24">
        <f>VLOOKUP($E12453,Mapping!$A$2:$C$502,3,0)</f>
        <v>0</v>
      </c>
      <c r="J12453" s="24" t="str">
        <f>VLOOKUP($E12453,Mapping!$A$2:$C$502,2,0)</f>
        <v>Applovin Video</v>
      </c>
      <c r="K12453" s="24" t="str">
        <f>VLOOKUP(G12453,Mapping!$E$2:$F$246,2,0)</f>
        <v>S3</v>
      </c>
    </row>
    <row r="12454" spans="5:11" x14ac:dyDescent="0.25">
      <c r="E12454" s="5" t="s">
        <v>143</v>
      </c>
      <c r="F12454" s="5" t="s">
        <v>117</v>
      </c>
      <c r="G12454" s="2">
        <v>44467</v>
      </c>
      <c r="H12454" s="5">
        <v>0</v>
      </c>
      <c r="I12454" s="24">
        <f>VLOOKUP($E12454,Mapping!$A$2:$C$502,3,0)</f>
        <v>0</v>
      </c>
      <c r="J12454" s="24" t="str">
        <f>VLOOKUP($E12454,Mapping!$A$2:$C$502,2,0)</f>
        <v>Bug Fix</v>
      </c>
      <c r="K12454" s="24" t="str">
        <f>VLOOKUP(G12454,Mapping!$E$2:$F$246,2,0)</f>
        <v>S3</v>
      </c>
    </row>
    <row r="12455" spans="5:11" x14ac:dyDescent="0.25">
      <c r="E12455" s="5" t="s">
        <v>144</v>
      </c>
      <c r="F12455" s="5" t="s">
        <v>117</v>
      </c>
      <c r="G12455" s="2">
        <v>44467</v>
      </c>
      <c r="H12455" s="5">
        <v>0</v>
      </c>
      <c r="I12455" s="24">
        <f>VLOOKUP($E12455,Mapping!$A$2:$C$502,3,0)</f>
        <v>0</v>
      </c>
      <c r="J12455" s="24" t="str">
        <f>VLOOKUP($E12455,Mapping!$A$2:$C$502,2,0)</f>
        <v>Bug Fix</v>
      </c>
      <c r="K12455" s="24" t="str">
        <f>VLOOKUP(G12455,Mapping!$E$2:$F$246,2,0)</f>
        <v>S3</v>
      </c>
    </row>
    <row r="12456" spans="5:11" x14ac:dyDescent="0.25">
      <c r="E12456" s="5" t="s">
        <v>226</v>
      </c>
      <c r="F12456" s="5" t="s">
        <v>117</v>
      </c>
      <c r="G12456" s="2">
        <v>44467</v>
      </c>
      <c r="H12456" s="5">
        <v>0</v>
      </c>
      <c r="I12456" s="24">
        <f>VLOOKUP($E12456,Mapping!$A$2:$C$502,3,0)</f>
        <v>0</v>
      </c>
      <c r="J12456" s="24" t="str">
        <f>VLOOKUP($E12456,Mapping!$A$2:$C$502,2,0)</f>
        <v>Bug Fix</v>
      </c>
      <c r="K12456" s="24" t="str">
        <f>VLOOKUP(G12456,Mapping!$E$2:$F$246,2,0)</f>
        <v>S3</v>
      </c>
    </row>
    <row r="12457" spans="5:11" x14ac:dyDescent="0.25">
      <c r="E12457" s="5" t="s">
        <v>146</v>
      </c>
      <c r="F12457" s="5" t="s">
        <v>117</v>
      </c>
      <c r="G12457" s="2">
        <v>44467</v>
      </c>
      <c r="H12457" s="5">
        <v>0</v>
      </c>
      <c r="I12457" s="24">
        <f>VLOOKUP($E12457,Mapping!$A$2:$C$502,3,0)</f>
        <v>0</v>
      </c>
      <c r="J12457" s="24" t="str">
        <f>VLOOKUP($E12457,Mapping!$A$2:$C$502,2,0)</f>
        <v>Event After Effect</v>
      </c>
      <c r="K12457" s="24" t="str">
        <f>VLOOKUP(G12457,Mapping!$E$2:$F$246,2,0)</f>
        <v>S3</v>
      </c>
    </row>
    <row r="12458" spans="5:11" x14ac:dyDescent="0.25">
      <c r="E12458" s="5" t="s">
        <v>228</v>
      </c>
      <c r="F12458" s="5" t="s">
        <v>117</v>
      </c>
      <c r="G12458" s="2">
        <v>44467</v>
      </c>
      <c r="H12458" s="5">
        <v>3.10938389303592E-9</v>
      </c>
      <c r="I12458" s="24">
        <f>VLOOKUP($E12458,Mapping!$A$2:$C$502,3,0)</f>
        <v>0</v>
      </c>
      <c r="J12458" s="24" t="str">
        <f>VLOOKUP($E12458,Mapping!$A$2:$C$502,2,0)</f>
        <v>Bytedance Global</v>
      </c>
      <c r="K12458" s="24" t="str">
        <f>VLOOKUP(G12458,Mapping!$E$2:$F$246,2,0)</f>
        <v>S3</v>
      </c>
    </row>
    <row r="12459" spans="5:11" x14ac:dyDescent="0.25">
      <c r="E12459" s="5" t="s">
        <v>180</v>
      </c>
      <c r="F12459" s="5" t="s">
        <v>117</v>
      </c>
      <c r="G12459" s="2">
        <v>44467</v>
      </c>
      <c r="H12459" s="5">
        <v>-6777.2843909745998</v>
      </c>
      <c r="I12459" s="24">
        <f>VLOOKUP($E12459,Mapping!$A$2:$C$502,3,0)</f>
        <v>0</v>
      </c>
      <c r="J12459" s="24" t="str">
        <f>VLOOKUP($E12459,Mapping!$A$2:$C$502,2,0)</f>
        <v>Lords Mobile</v>
      </c>
      <c r="K12459" s="24" t="str">
        <f>VLOOKUP(G12459,Mapping!$E$2:$F$246,2,0)</f>
        <v>S3</v>
      </c>
    </row>
    <row r="12460" spans="5:11" x14ac:dyDescent="0.25">
      <c r="E12460" s="5" t="s">
        <v>181</v>
      </c>
      <c r="F12460" s="5" t="s">
        <v>117</v>
      </c>
      <c r="G12460" s="2">
        <v>44467</v>
      </c>
      <c r="H12460" s="5">
        <v>-2651.3604080915202</v>
      </c>
      <c r="I12460" s="24">
        <f>VLOOKUP($E12460,Mapping!$A$2:$C$502,3,0)</f>
        <v>0</v>
      </c>
      <c r="J12460" s="24" t="str">
        <f>VLOOKUP($E12460,Mapping!$A$2:$C$502,2,0)</f>
        <v>Rise of Kingdom</v>
      </c>
      <c r="K12460" s="24" t="str">
        <f>VLOOKUP(G12460,Mapping!$E$2:$F$246,2,0)</f>
        <v>S3</v>
      </c>
    </row>
    <row r="12461" spans="5:11" x14ac:dyDescent="0.25">
      <c r="E12461" s="5" t="s">
        <v>182</v>
      </c>
      <c r="F12461" s="5" t="s">
        <v>117</v>
      </c>
      <c r="G12461" s="2">
        <v>44467</v>
      </c>
      <c r="H12461" s="5">
        <v>-3710.5769084661802</v>
      </c>
      <c r="I12461" s="24">
        <f>VLOOKUP($E12461,Mapping!$A$2:$C$502,3,0)</f>
        <v>0</v>
      </c>
      <c r="J12461" s="24" t="str">
        <f>VLOOKUP($E12461,Mapping!$A$2:$C$502,2,0)</f>
        <v>West Game</v>
      </c>
      <c r="K12461" s="24" t="str">
        <f>VLOOKUP(G12461,Mapping!$E$2:$F$246,2,0)</f>
        <v>S3</v>
      </c>
    </row>
    <row r="12462" spans="5:11" x14ac:dyDescent="0.25">
      <c r="E12462" s="5" t="s">
        <v>148</v>
      </c>
      <c r="F12462" s="5" t="s">
        <v>117</v>
      </c>
      <c r="G12462" s="2">
        <v>44467</v>
      </c>
      <c r="H12462" s="5">
        <v>0</v>
      </c>
      <c r="I12462" s="24">
        <f>VLOOKUP($E12462,Mapping!$A$2:$C$502,3,0)</f>
        <v>0</v>
      </c>
      <c r="J12462" s="24" t="str">
        <f>VLOOKUP($E12462,Mapping!$A$2:$C$502,2,0)</f>
        <v>Event After Effect</v>
      </c>
      <c r="K12462" s="24" t="str">
        <f>VLOOKUP(G12462,Mapping!$E$2:$F$246,2,0)</f>
        <v>S3</v>
      </c>
    </row>
    <row r="12463" spans="5:11" x14ac:dyDescent="0.25">
      <c r="E12463" s="5" t="s">
        <v>202</v>
      </c>
      <c r="F12463" s="5" t="s">
        <v>117</v>
      </c>
      <c r="G12463" s="2">
        <v>44467</v>
      </c>
      <c r="H12463" s="5">
        <v>0</v>
      </c>
      <c r="I12463" s="24" t="str">
        <f>VLOOKUP($E12463,Mapping!$A$2:$C$502,3,0)</f>
        <v>S1</v>
      </c>
      <c r="J12463" s="24" t="str">
        <f>VLOOKUP($E12463,Mapping!$A$2:$C$502,2,0)</f>
        <v>Facebook AEO AAA</v>
      </c>
      <c r="K12463" s="24" t="str">
        <f>VLOOKUP(G12463,Mapping!$E$2:$F$246,2,0)</f>
        <v>S3</v>
      </c>
    </row>
    <row r="12464" spans="5:11" x14ac:dyDescent="0.25">
      <c r="E12464" s="5" t="s">
        <v>203</v>
      </c>
      <c r="F12464" s="5" t="s">
        <v>117</v>
      </c>
      <c r="G12464" s="2">
        <v>44467</v>
      </c>
      <c r="H12464" s="5">
        <v>0</v>
      </c>
      <c r="I12464" s="24" t="str">
        <f>VLOOKUP($E12464,Mapping!$A$2:$C$502,3,0)</f>
        <v>S2</v>
      </c>
      <c r="J12464" s="24" t="str">
        <f>VLOOKUP($E12464,Mapping!$A$2:$C$502,2,0)</f>
        <v>Facebook AEO AAA</v>
      </c>
      <c r="K12464" s="24" t="str">
        <f>VLOOKUP(G12464,Mapping!$E$2:$F$246,2,0)</f>
        <v>S3</v>
      </c>
    </row>
    <row r="12465" spans="5:11" x14ac:dyDescent="0.25">
      <c r="E12465" s="5" t="s">
        <v>243</v>
      </c>
      <c r="F12465" s="5" t="s">
        <v>117</v>
      </c>
      <c r="G12465" s="2">
        <v>44467</v>
      </c>
      <c r="H12465" s="5">
        <v>2585.2238640446199</v>
      </c>
      <c r="I12465" s="24" t="str">
        <f>VLOOKUP($E12465,Mapping!$A$2:$C$502,3,0)</f>
        <v>S3</v>
      </c>
      <c r="J12465" s="24" t="str">
        <f>VLOOKUP($E12465,Mapping!$A$2:$C$502,2,0)</f>
        <v>Facebook AEO AAA</v>
      </c>
      <c r="K12465" s="24" t="str">
        <f>VLOOKUP(G12465,Mapping!$E$2:$F$246,2,0)</f>
        <v>S3</v>
      </c>
    </row>
    <row r="12466" spans="5:11" x14ac:dyDescent="0.25">
      <c r="E12466" s="5" t="s">
        <v>204</v>
      </c>
      <c r="F12466" s="5" t="s">
        <v>117</v>
      </c>
      <c r="G12466" s="2">
        <v>44467</v>
      </c>
      <c r="H12466" s="5">
        <v>0</v>
      </c>
      <c r="I12466" s="24" t="str">
        <f>VLOOKUP($E12466,Mapping!$A$2:$C$502,3,0)</f>
        <v>Pre</v>
      </c>
      <c r="J12466" s="24" t="str">
        <f>VLOOKUP($E12466,Mapping!$A$2:$C$502,2,0)</f>
        <v>Facebook AEO AAA</v>
      </c>
      <c r="K12466" s="24" t="str">
        <f>VLOOKUP(G12466,Mapping!$E$2:$F$246,2,0)</f>
        <v>S3</v>
      </c>
    </row>
    <row r="12467" spans="5:11" x14ac:dyDescent="0.25">
      <c r="E12467" s="5" t="s">
        <v>205</v>
      </c>
      <c r="F12467" s="5" t="s">
        <v>117</v>
      </c>
      <c r="G12467" s="2">
        <v>44467</v>
      </c>
      <c r="H12467" s="5">
        <v>0</v>
      </c>
      <c r="I12467" s="24" t="str">
        <f>VLOOKUP($E12467,Mapping!$A$2:$C$502,3,0)</f>
        <v>S1</v>
      </c>
      <c r="J12467" s="24" t="str">
        <f>VLOOKUP($E12467,Mapping!$A$2:$C$502,2,0)</f>
        <v>Facebook AEO BAU</v>
      </c>
      <c r="K12467" s="24" t="str">
        <f>VLOOKUP(G12467,Mapping!$E$2:$F$246,2,0)</f>
        <v>S3</v>
      </c>
    </row>
    <row r="12468" spans="5:11" x14ac:dyDescent="0.25">
      <c r="E12468" s="5" t="s">
        <v>206</v>
      </c>
      <c r="F12468" s="5" t="s">
        <v>117</v>
      </c>
      <c r="G12468" s="2">
        <v>44467</v>
      </c>
      <c r="H12468" s="5">
        <v>0</v>
      </c>
      <c r="I12468" s="24" t="str">
        <f>VLOOKUP($E12468,Mapping!$A$2:$C$502,3,0)</f>
        <v>S2</v>
      </c>
      <c r="J12468" s="24" t="str">
        <f>VLOOKUP($E12468,Mapping!$A$2:$C$502,2,0)</f>
        <v>Facebook AEO BAU</v>
      </c>
      <c r="K12468" s="24" t="str">
        <f>VLOOKUP(G12468,Mapping!$E$2:$F$246,2,0)</f>
        <v>S3</v>
      </c>
    </row>
    <row r="12469" spans="5:11" x14ac:dyDescent="0.25">
      <c r="E12469" s="5" t="s">
        <v>244</v>
      </c>
      <c r="F12469" s="5" t="s">
        <v>117</v>
      </c>
      <c r="G12469" s="2">
        <v>44467</v>
      </c>
      <c r="H12469" s="5">
        <v>10818.2706929995</v>
      </c>
      <c r="I12469" s="24" t="str">
        <f>VLOOKUP($E12469,Mapping!$A$2:$C$502,3,0)</f>
        <v>S3</v>
      </c>
      <c r="J12469" s="24" t="str">
        <f>VLOOKUP($E12469,Mapping!$A$2:$C$502,2,0)</f>
        <v>Facebook AEO BAU</v>
      </c>
      <c r="K12469" s="24" t="str">
        <f>VLOOKUP(G12469,Mapping!$E$2:$F$246,2,0)</f>
        <v>S3</v>
      </c>
    </row>
    <row r="12470" spans="5:11" x14ac:dyDescent="0.25">
      <c r="E12470" s="5" t="s">
        <v>207</v>
      </c>
      <c r="F12470" s="5" t="s">
        <v>117</v>
      </c>
      <c r="G12470" s="2">
        <v>44467</v>
      </c>
      <c r="H12470" s="5">
        <v>0</v>
      </c>
      <c r="I12470" s="24" t="str">
        <f>VLOOKUP($E12470,Mapping!$A$2:$C$502,3,0)</f>
        <v>Pre</v>
      </c>
      <c r="J12470" s="24" t="str">
        <f>VLOOKUP($E12470,Mapping!$A$2:$C$502,2,0)</f>
        <v>Facebook AEO BAU</v>
      </c>
      <c r="K12470" s="24" t="str">
        <f>VLOOKUP(G12470,Mapping!$E$2:$F$246,2,0)</f>
        <v>S3</v>
      </c>
    </row>
    <row r="12471" spans="5:11" x14ac:dyDescent="0.25">
      <c r="E12471" s="5" t="s">
        <v>208</v>
      </c>
      <c r="F12471" s="5" t="s">
        <v>117</v>
      </c>
      <c r="G12471" s="2">
        <v>44467</v>
      </c>
      <c r="H12471" s="5">
        <v>0</v>
      </c>
      <c r="I12471" s="24" t="str">
        <f>VLOOKUP($E12471,Mapping!$A$2:$C$502,3,0)</f>
        <v>Pre</v>
      </c>
      <c r="J12471" s="24" t="str">
        <f>VLOOKUP($E12471,Mapping!$A$2:$C$502,2,0)</f>
        <v>Facebook VO AAA</v>
      </c>
      <c r="K12471" s="24" t="str">
        <f>VLOOKUP(G12471,Mapping!$E$2:$F$246,2,0)</f>
        <v>S3</v>
      </c>
    </row>
    <row r="12472" spans="5:11" x14ac:dyDescent="0.25">
      <c r="E12472" s="5" t="s">
        <v>209</v>
      </c>
      <c r="F12472" s="5" t="s">
        <v>117</v>
      </c>
      <c r="G12472" s="2">
        <v>44467</v>
      </c>
      <c r="H12472" s="5">
        <v>0</v>
      </c>
      <c r="I12472" s="24" t="str">
        <f>VLOOKUP($E12472,Mapping!$A$2:$C$502,3,0)</f>
        <v>S1</v>
      </c>
      <c r="J12472" s="24" t="str">
        <f>VLOOKUP($E12472,Mapping!$A$2:$C$502,2,0)</f>
        <v>Facebook VO AAA</v>
      </c>
      <c r="K12472" s="24" t="str">
        <f>VLOOKUP(G12472,Mapping!$E$2:$F$246,2,0)</f>
        <v>S3</v>
      </c>
    </row>
    <row r="12473" spans="5:11" x14ac:dyDescent="0.25">
      <c r="E12473" s="5" t="s">
        <v>210</v>
      </c>
      <c r="F12473" s="5" t="s">
        <v>117</v>
      </c>
      <c r="G12473" s="2">
        <v>44467</v>
      </c>
      <c r="H12473" s="5">
        <v>0</v>
      </c>
      <c r="I12473" s="24" t="str">
        <f>VLOOKUP($E12473,Mapping!$A$2:$C$502,3,0)</f>
        <v>S2</v>
      </c>
      <c r="J12473" s="24" t="str">
        <f>VLOOKUP($E12473,Mapping!$A$2:$C$502,2,0)</f>
        <v>Facebook VO AAA</v>
      </c>
      <c r="K12473" s="24" t="str">
        <f>VLOOKUP(G12473,Mapping!$E$2:$F$246,2,0)</f>
        <v>S3</v>
      </c>
    </row>
    <row r="12474" spans="5:11" x14ac:dyDescent="0.25">
      <c r="E12474" s="5" t="s">
        <v>245</v>
      </c>
      <c r="F12474" s="5" t="s">
        <v>117</v>
      </c>
      <c r="G12474" s="2">
        <v>44467</v>
      </c>
      <c r="H12474" s="5">
        <v>12702.8214854001</v>
      </c>
      <c r="I12474" s="24" t="str">
        <f>VLOOKUP($E12474,Mapping!$A$2:$C$502,3,0)</f>
        <v>S3</v>
      </c>
      <c r="J12474" s="24" t="str">
        <f>VLOOKUP($E12474,Mapping!$A$2:$C$502,2,0)</f>
        <v>Facebook VO AAA</v>
      </c>
      <c r="K12474" s="24" t="str">
        <f>VLOOKUP(G12474,Mapping!$E$2:$F$246,2,0)</f>
        <v>S3</v>
      </c>
    </row>
    <row r="12475" spans="5:11" x14ac:dyDescent="0.25">
      <c r="E12475" s="5" t="s">
        <v>211</v>
      </c>
      <c r="F12475" s="5" t="s">
        <v>117</v>
      </c>
      <c r="G12475" s="2">
        <v>44467</v>
      </c>
      <c r="H12475" s="5">
        <v>0</v>
      </c>
      <c r="I12475" s="24" t="str">
        <f>VLOOKUP($E12475,Mapping!$A$2:$C$502,3,0)</f>
        <v>Pre</v>
      </c>
      <c r="J12475" s="24" t="str">
        <f>VLOOKUP($E12475,Mapping!$A$2:$C$502,2,0)</f>
        <v>Facebook VO BAU</v>
      </c>
      <c r="K12475" s="24" t="str">
        <f>VLOOKUP(G12475,Mapping!$E$2:$F$246,2,0)</f>
        <v>S3</v>
      </c>
    </row>
    <row r="12476" spans="5:11" x14ac:dyDescent="0.25">
      <c r="E12476" s="5" t="s">
        <v>212</v>
      </c>
      <c r="F12476" s="5" t="s">
        <v>117</v>
      </c>
      <c r="G12476" s="2">
        <v>44467</v>
      </c>
      <c r="H12476" s="5">
        <v>0</v>
      </c>
      <c r="I12476" s="24" t="str">
        <f>VLOOKUP($E12476,Mapping!$A$2:$C$502,3,0)</f>
        <v>S1</v>
      </c>
      <c r="J12476" s="24" t="str">
        <f>VLOOKUP($E12476,Mapping!$A$2:$C$502,2,0)</f>
        <v>Facebook VO BAU</v>
      </c>
      <c r="K12476" s="24" t="str">
        <f>VLOOKUP(G12476,Mapping!$E$2:$F$246,2,0)</f>
        <v>S3</v>
      </c>
    </row>
    <row r="12477" spans="5:11" x14ac:dyDescent="0.25">
      <c r="E12477" s="5" t="s">
        <v>213</v>
      </c>
      <c r="F12477" s="5" t="s">
        <v>117</v>
      </c>
      <c r="G12477" s="2">
        <v>44467</v>
      </c>
      <c r="H12477" s="5">
        <v>0</v>
      </c>
      <c r="I12477" s="24" t="str">
        <f>VLOOKUP($E12477,Mapping!$A$2:$C$502,3,0)</f>
        <v>S2</v>
      </c>
      <c r="J12477" s="24" t="str">
        <f>VLOOKUP($E12477,Mapping!$A$2:$C$502,2,0)</f>
        <v>Facebook VO BAU</v>
      </c>
      <c r="K12477" s="24" t="str">
        <f>VLOOKUP(G12477,Mapping!$E$2:$F$246,2,0)</f>
        <v>S3</v>
      </c>
    </row>
    <row r="12478" spans="5:11" x14ac:dyDescent="0.25">
      <c r="E12478" s="5" t="s">
        <v>246</v>
      </c>
      <c r="F12478" s="5" t="s">
        <v>117</v>
      </c>
      <c r="G12478" s="2">
        <v>44467</v>
      </c>
      <c r="H12478" s="5">
        <v>5701.8328984643003</v>
      </c>
      <c r="I12478" s="24" t="str">
        <f>VLOOKUP($E12478,Mapping!$A$2:$C$502,3,0)</f>
        <v>S3</v>
      </c>
      <c r="J12478" s="24" t="str">
        <f>VLOOKUP($E12478,Mapping!$A$2:$C$502,2,0)</f>
        <v>Facebook VO BAU</v>
      </c>
      <c r="K12478" s="24" t="str">
        <f>VLOOKUP(G12478,Mapping!$E$2:$F$246,2,0)</f>
        <v>S3</v>
      </c>
    </row>
    <row r="12479" spans="5:11" x14ac:dyDescent="0.25">
      <c r="E12479" s="5" t="s">
        <v>214</v>
      </c>
      <c r="F12479" s="5" t="s">
        <v>117</v>
      </c>
      <c r="G12479" s="2">
        <v>44467</v>
      </c>
      <c r="H12479" s="5">
        <v>0</v>
      </c>
      <c r="I12479" s="24" t="str">
        <f>VLOOKUP($E12479,Mapping!$A$2:$C$502,3,0)</f>
        <v>Pre</v>
      </c>
      <c r="J12479" s="24" t="str">
        <f>VLOOKUP($E12479,Mapping!$A$2:$C$502,2,0)</f>
        <v>Facebook VO Dynamic</v>
      </c>
      <c r="K12479" s="24" t="str">
        <f>VLOOKUP(G12479,Mapping!$E$2:$F$246,2,0)</f>
        <v>S3</v>
      </c>
    </row>
    <row r="12480" spans="5:11" x14ac:dyDescent="0.25">
      <c r="E12480" s="5" t="s">
        <v>215</v>
      </c>
      <c r="F12480" s="5" t="s">
        <v>117</v>
      </c>
      <c r="G12480" s="2">
        <v>44467</v>
      </c>
      <c r="H12480" s="5">
        <v>0</v>
      </c>
      <c r="I12480" s="24" t="str">
        <f>VLOOKUP($E12480,Mapping!$A$2:$C$502,3,0)</f>
        <v>S1</v>
      </c>
      <c r="J12480" s="24" t="str">
        <f>VLOOKUP($E12480,Mapping!$A$2:$C$502,2,0)</f>
        <v>Facebook VO Dynamic</v>
      </c>
      <c r="K12480" s="24" t="str">
        <f>VLOOKUP(G12480,Mapping!$E$2:$F$246,2,0)</f>
        <v>S3</v>
      </c>
    </row>
    <row r="12481" spans="5:11" x14ac:dyDescent="0.25">
      <c r="E12481" s="5" t="s">
        <v>216</v>
      </c>
      <c r="F12481" s="5" t="s">
        <v>117</v>
      </c>
      <c r="G12481" s="2">
        <v>44467</v>
      </c>
      <c r="H12481" s="5">
        <v>0</v>
      </c>
      <c r="I12481" s="24" t="str">
        <f>VLOOKUP($E12481,Mapping!$A$2:$C$502,3,0)</f>
        <v>Pre</v>
      </c>
      <c r="J12481" s="24" t="str">
        <f>VLOOKUP($E12481,Mapping!$A$2:$C$502,2,0)</f>
        <v>Google Display</v>
      </c>
      <c r="K12481" s="24" t="str">
        <f>VLOOKUP(G12481,Mapping!$E$2:$F$246,2,0)</f>
        <v>S3</v>
      </c>
    </row>
    <row r="12482" spans="5:11" x14ac:dyDescent="0.25">
      <c r="E12482" s="5" t="s">
        <v>217</v>
      </c>
      <c r="F12482" s="5" t="s">
        <v>117</v>
      </c>
      <c r="G12482" s="2">
        <v>44467</v>
      </c>
      <c r="H12482" s="5">
        <v>891.36551650001104</v>
      </c>
      <c r="I12482" s="24">
        <f>VLOOKUP($E12482,Mapping!$A$2:$C$502,3,0)</f>
        <v>0</v>
      </c>
      <c r="J12482" s="24" t="str">
        <f>VLOOKUP($E12482,Mapping!$A$2:$C$502,2,0)</f>
        <v>Google Display</v>
      </c>
      <c r="K12482" s="24" t="str">
        <f>VLOOKUP(G12482,Mapping!$E$2:$F$246,2,0)</f>
        <v>S3</v>
      </c>
    </row>
    <row r="12483" spans="5:11" x14ac:dyDescent="0.25">
      <c r="E12483" s="5" t="s">
        <v>229</v>
      </c>
      <c r="F12483" s="5" t="s">
        <v>117</v>
      </c>
      <c r="G12483" s="2">
        <v>44467</v>
      </c>
      <c r="H12483" s="5">
        <v>0</v>
      </c>
      <c r="I12483" s="24">
        <f>VLOOKUP($E12483,Mapping!$A$2:$C$502,3,0)</f>
        <v>0</v>
      </c>
      <c r="J12483" s="24" t="str">
        <f>VLOOKUP($E12483,Mapping!$A$2:$C$502,2,0)</f>
        <v>Google Display</v>
      </c>
      <c r="K12483" s="24" t="str">
        <f>VLOOKUP(G12483,Mapping!$E$2:$F$246,2,0)</f>
        <v>S3</v>
      </c>
    </row>
    <row r="12484" spans="5:11" x14ac:dyDescent="0.25">
      <c r="E12484" s="5" t="s">
        <v>218</v>
      </c>
      <c r="F12484" s="5" t="s">
        <v>117</v>
      </c>
      <c r="G12484" s="2">
        <v>44467</v>
      </c>
      <c r="H12484" s="5">
        <v>0</v>
      </c>
      <c r="I12484" s="24">
        <f>VLOOKUP($E12484,Mapping!$A$2:$C$502,3,0)</f>
        <v>0</v>
      </c>
      <c r="J12484" s="24" t="str">
        <f>VLOOKUP($E12484,Mapping!$A$2:$C$502,2,0)</f>
        <v>Google Display</v>
      </c>
      <c r="K12484" s="24" t="str">
        <f>VLOOKUP(G12484,Mapping!$E$2:$F$246,2,0)</f>
        <v>S3</v>
      </c>
    </row>
    <row r="12485" spans="5:11" x14ac:dyDescent="0.25">
      <c r="E12485" s="5" t="s">
        <v>230</v>
      </c>
      <c r="F12485" s="5" t="s">
        <v>117</v>
      </c>
      <c r="G12485" s="2">
        <v>44467</v>
      </c>
      <c r="H12485" s="5">
        <v>0</v>
      </c>
      <c r="I12485" s="24" t="str">
        <f>VLOOKUP($E12485,Mapping!$A$2:$C$502,3,0)</f>
        <v>S1</v>
      </c>
      <c r="J12485" s="24" t="str">
        <f>VLOOKUP($E12485,Mapping!$A$2:$C$502,2,0)</f>
        <v>Google Display</v>
      </c>
      <c r="K12485" s="24" t="str">
        <f>VLOOKUP(G12485,Mapping!$E$2:$F$246,2,0)</f>
        <v>S3</v>
      </c>
    </row>
    <row r="12486" spans="5:11" x14ac:dyDescent="0.25">
      <c r="E12486" s="5" t="s">
        <v>219</v>
      </c>
      <c r="F12486" s="5" t="s">
        <v>117</v>
      </c>
      <c r="G12486" s="2">
        <v>44467</v>
      </c>
      <c r="H12486" s="5">
        <v>0</v>
      </c>
      <c r="I12486" s="24" t="str">
        <f>VLOOKUP($E12486,Mapping!$A$2:$C$502,3,0)</f>
        <v>Pre</v>
      </c>
      <c r="J12486" s="24" t="str">
        <f>VLOOKUP($E12486,Mapping!$A$2:$C$502,2,0)</f>
        <v>Google Youtube</v>
      </c>
      <c r="K12486" s="24" t="str">
        <f>VLOOKUP(G12486,Mapping!$E$2:$F$246,2,0)</f>
        <v>S3</v>
      </c>
    </row>
    <row r="12487" spans="5:11" x14ac:dyDescent="0.25">
      <c r="E12487" s="5" t="s">
        <v>220</v>
      </c>
      <c r="F12487" s="5" t="s">
        <v>117</v>
      </c>
      <c r="G12487" s="2">
        <v>44467</v>
      </c>
      <c r="H12487" s="5">
        <v>338.65648727349401</v>
      </c>
      <c r="I12487" s="24">
        <f>VLOOKUP($E12487,Mapping!$A$2:$C$502,3,0)</f>
        <v>0</v>
      </c>
      <c r="J12487" s="24" t="str">
        <f>VLOOKUP($E12487,Mapping!$A$2:$C$502,2,0)</f>
        <v>Google Youtube</v>
      </c>
      <c r="K12487" s="24" t="str">
        <f>VLOOKUP(G12487,Mapping!$E$2:$F$246,2,0)</f>
        <v>S3</v>
      </c>
    </row>
    <row r="12488" spans="5:11" x14ac:dyDescent="0.25">
      <c r="E12488" s="5" t="s">
        <v>231</v>
      </c>
      <c r="F12488" s="5" t="s">
        <v>117</v>
      </c>
      <c r="G12488" s="2">
        <v>44467</v>
      </c>
      <c r="H12488" s="5">
        <v>0</v>
      </c>
      <c r="I12488" s="24">
        <f>VLOOKUP($E12488,Mapping!$A$2:$C$502,3,0)</f>
        <v>0</v>
      </c>
      <c r="J12488" s="24" t="str">
        <f>VLOOKUP($E12488,Mapping!$A$2:$C$502,2,0)</f>
        <v>Google Youtube</v>
      </c>
      <c r="K12488" s="24" t="str">
        <f>VLOOKUP(G12488,Mapping!$E$2:$F$246,2,0)</f>
        <v>S3</v>
      </c>
    </row>
    <row r="12489" spans="5:11" x14ac:dyDescent="0.25">
      <c r="E12489" s="5" t="s">
        <v>221</v>
      </c>
      <c r="F12489" s="5" t="s">
        <v>117</v>
      </c>
      <c r="G12489" s="2">
        <v>44467</v>
      </c>
      <c r="H12489" s="5">
        <v>0</v>
      </c>
      <c r="I12489" s="24">
        <f>VLOOKUP($E12489,Mapping!$A$2:$C$502,3,0)</f>
        <v>0</v>
      </c>
      <c r="J12489" s="24" t="str">
        <f>VLOOKUP($E12489,Mapping!$A$2:$C$502,2,0)</f>
        <v>Google Youtube</v>
      </c>
      <c r="K12489" s="24" t="str">
        <f>VLOOKUP(G12489,Mapping!$E$2:$F$246,2,0)</f>
        <v>S3</v>
      </c>
    </row>
    <row r="12490" spans="5:11" x14ac:dyDescent="0.25">
      <c r="E12490" s="5" t="s">
        <v>232</v>
      </c>
      <c r="F12490" s="5" t="s">
        <v>117</v>
      </c>
      <c r="G12490" s="2">
        <v>44467</v>
      </c>
      <c r="H12490" s="5">
        <v>0</v>
      </c>
      <c r="I12490" s="24" t="str">
        <f>VLOOKUP($E12490,Mapping!$A$2:$C$502,3,0)</f>
        <v>S1</v>
      </c>
      <c r="J12490" s="24" t="str">
        <f>VLOOKUP($E12490,Mapping!$A$2:$C$502,2,0)</f>
        <v>Google Youtube</v>
      </c>
      <c r="K12490" s="24" t="str">
        <f>VLOOKUP(G12490,Mapping!$E$2:$F$246,2,0)</f>
        <v>S3</v>
      </c>
    </row>
    <row r="12491" spans="5:11" x14ac:dyDescent="0.25">
      <c r="E12491" s="5" t="s">
        <v>73</v>
      </c>
      <c r="F12491" s="5" t="s">
        <v>117</v>
      </c>
      <c r="G12491" s="2">
        <v>44467</v>
      </c>
      <c r="H12491" s="5">
        <v>282876.95580592903</v>
      </c>
      <c r="I12491" s="24">
        <f>VLOOKUP($E12491,Mapping!$A$2:$C$502,3,0)</f>
        <v>0</v>
      </c>
      <c r="J12491" s="24">
        <f>VLOOKUP($E12491,Mapping!$A$2:$C$502,2,0)</f>
        <v>0</v>
      </c>
      <c r="K12491" s="24" t="str">
        <f>VLOOKUP(G12491,Mapping!$E$2:$F$246,2,0)</f>
        <v>S3</v>
      </c>
    </row>
    <row r="12492" spans="5:11" x14ac:dyDescent="0.25">
      <c r="E12492" s="5" t="s">
        <v>149</v>
      </c>
      <c r="F12492" s="5" t="s">
        <v>117</v>
      </c>
      <c r="G12492" s="2">
        <v>44467</v>
      </c>
      <c r="H12492" s="5">
        <v>-26446.072486901201</v>
      </c>
      <c r="I12492" s="24">
        <f>VLOOKUP($E12492,Mapping!$A$2:$C$502,3,0)</f>
        <v>0</v>
      </c>
      <c r="J12492" s="24" t="str">
        <f>VLOOKUP($E12492,Mapping!$A$2:$C$502,2,0)</f>
        <v>Event After Effect</v>
      </c>
      <c r="K12492" s="24" t="str">
        <f>VLOOKUP(G12492,Mapping!$E$2:$F$246,2,0)</f>
        <v>S3</v>
      </c>
    </row>
    <row r="12493" spans="5:11" x14ac:dyDescent="0.25">
      <c r="E12493" s="5" t="s">
        <v>150</v>
      </c>
      <c r="F12493" s="5" t="s">
        <v>117</v>
      </c>
      <c r="G12493" s="2">
        <v>44467</v>
      </c>
      <c r="H12493" s="5">
        <v>0</v>
      </c>
      <c r="I12493" s="24">
        <f>VLOOKUP($E12493,Mapping!$A$2:$C$502,3,0)</f>
        <v>0</v>
      </c>
      <c r="J12493" s="24" t="str">
        <f>VLOOKUP($E12493,Mapping!$A$2:$C$502,2,0)</f>
        <v>Internal Event</v>
      </c>
      <c r="K12493" s="24" t="str">
        <f>VLOOKUP(G12493,Mapping!$E$2:$F$246,2,0)</f>
        <v>S3</v>
      </c>
    </row>
    <row r="12494" spans="5:11" x14ac:dyDescent="0.25">
      <c r="E12494" s="5" t="s">
        <v>151</v>
      </c>
      <c r="F12494" s="5" t="s">
        <v>117</v>
      </c>
      <c r="G12494" s="2">
        <v>44467</v>
      </c>
      <c r="H12494" s="5">
        <v>0</v>
      </c>
      <c r="I12494" s="24">
        <f>VLOOKUP($E12494,Mapping!$A$2:$C$502,3,0)</f>
        <v>0</v>
      </c>
      <c r="J12494" s="24" t="str">
        <f>VLOOKUP($E12494,Mapping!$A$2:$C$502,2,0)</f>
        <v>Internal Event</v>
      </c>
      <c r="K12494" s="24" t="str">
        <f>VLOOKUP(G12494,Mapping!$E$2:$F$246,2,0)</f>
        <v>S3</v>
      </c>
    </row>
    <row r="12495" spans="5:11" x14ac:dyDescent="0.25">
      <c r="E12495" s="5" t="s">
        <v>152</v>
      </c>
      <c r="F12495" s="5" t="s">
        <v>117</v>
      </c>
      <c r="G12495" s="2">
        <v>44467</v>
      </c>
      <c r="H12495" s="5">
        <v>0</v>
      </c>
      <c r="I12495" s="24">
        <f>VLOOKUP($E12495,Mapping!$A$2:$C$502,3,0)</f>
        <v>0</v>
      </c>
      <c r="J12495" s="24" t="str">
        <f>VLOOKUP($E12495,Mapping!$A$2:$C$502,2,0)</f>
        <v>Internal Event</v>
      </c>
      <c r="K12495" s="24" t="str">
        <f>VLOOKUP(G12495,Mapping!$E$2:$F$246,2,0)</f>
        <v>S3</v>
      </c>
    </row>
    <row r="12496" spans="5:11" x14ac:dyDescent="0.25">
      <c r="E12496" s="5" t="s">
        <v>153</v>
      </c>
      <c r="F12496" s="5" t="s">
        <v>117</v>
      </c>
      <c r="G12496" s="2">
        <v>44467</v>
      </c>
      <c r="H12496" s="5">
        <v>0</v>
      </c>
      <c r="I12496" s="24">
        <f>VLOOKUP($E12496,Mapping!$A$2:$C$502,3,0)</f>
        <v>0</v>
      </c>
      <c r="J12496" s="24" t="str">
        <f>VLOOKUP($E12496,Mapping!$A$2:$C$502,2,0)</f>
        <v>Monday Effect</v>
      </c>
      <c r="K12496" s="24" t="str">
        <f>VLOOKUP(G12496,Mapping!$E$2:$F$246,2,0)</f>
        <v>S3</v>
      </c>
    </row>
    <row r="12497" spans="5:11" x14ac:dyDescent="0.25">
      <c r="E12497" s="5" t="s">
        <v>154</v>
      </c>
      <c r="F12497" s="5" t="s">
        <v>117</v>
      </c>
      <c r="G12497" s="2">
        <v>44467</v>
      </c>
      <c r="H12497" s="5">
        <v>0</v>
      </c>
      <c r="I12497" s="24">
        <f>VLOOKUP($E12497,Mapping!$A$2:$C$502,3,0)</f>
        <v>0</v>
      </c>
      <c r="J12497" s="24" t="str">
        <f>VLOOKUP($E12497,Mapping!$A$2:$C$502,2,0)</f>
        <v>New Content</v>
      </c>
      <c r="K12497" s="24" t="str">
        <f>VLOOKUP(G12497,Mapping!$E$2:$F$246,2,0)</f>
        <v>S3</v>
      </c>
    </row>
    <row r="12498" spans="5:11" x14ac:dyDescent="0.25">
      <c r="E12498" s="5" t="s">
        <v>155</v>
      </c>
      <c r="F12498" s="5" t="s">
        <v>117</v>
      </c>
      <c r="G12498" s="2">
        <v>44467</v>
      </c>
      <c r="H12498" s="5">
        <v>0</v>
      </c>
      <c r="I12498" s="24">
        <f>VLOOKUP($E12498,Mapping!$A$2:$C$502,3,0)</f>
        <v>0</v>
      </c>
      <c r="J12498" s="24" t="str">
        <f>VLOOKUP($E12498,Mapping!$A$2:$C$502,2,0)</f>
        <v>Internal Event</v>
      </c>
      <c r="K12498" s="24" t="str">
        <f>VLOOKUP(G12498,Mapping!$E$2:$F$246,2,0)</f>
        <v>S3</v>
      </c>
    </row>
    <row r="12499" spans="5:11" x14ac:dyDescent="0.25">
      <c r="E12499" s="5" t="s">
        <v>156</v>
      </c>
      <c r="F12499" s="5" t="s">
        <v>117</v>
      </c>
      <c r="G12499" s="2">
        <v>44467</v>
      </c>
      <c r="H12499" s="5">
        <v>0</v>
      </c>
      <c r="I12499" s="24">
        <f>VLOOKUP($E12499,Mapping!$A$2:$C$502,3,0)</f>
        <v>0</v>
      </c>
      <c r="J12499" s="24" t="str">
        <f>VLOOKUP($E12499,Mapping!$A$2:$C$502,2,0)</f>
        <v>Internal Event</v>
      </c>
      <c r="K12499" s="24" t="str">
        <f>VLOOKUP(G12499,Mapping!$E$2:$F$246,2,0)</f>
        <v>S3</v>
      </c>
    </row>
    <row r="12500" spans="5:11" x14ac:dyDescent="0.25">
      <c r="E12500" s="5" t="s">
        <v>233</v>
      </c>
      <c r="F12500" s="5" t="s">
        <v>117</v>
      </c>
      <c r="G12500" s="2">
        <v>44467</v>
      </c>
      <c r="H12500" s="5">
        <v>0</v>
      </c>
      <c r="I12500" s="24" t="str">
        <f>VLOOKUP($E12500,Mapping!$A$2:$C$502,3,0)</f>
        <v>S2</v>
      </c>
      <c r="J12500" s="24" t="str">
        <f>VLOOKUP($E12500,Mapping!$A$2:$C$502,2,0)</f>
        <v>Reddit</v>
      </c>
      <c r="K12500" s="24" t="str">
        <f>VLOOKUP(G12500,Mapping!$E$2:$F$246,2,0)</f>
        <v>S3</v>
      </c>
    </row>
    <row r="12501" spans="5:11" x14ac:dyDescent="0.25">
      <c r="E12501" s="5" t="s">
        <v>158</v>
      </c>
      <c r="F12501" s="5" t="s">
        <v>117</v>
      </c>
      <c r="G12501" s="2">
        <v>44467</v>
      </c>
      <c r="H12501" s="5">
        <v>0</v>
      </c>
      <c r="I12501" s="24">
        <f>VLOOKUP($E12501,Mapping!$A$2:$C$502,3,0)</f>
        <v>0</v>
      </c>
      <c r="J12501" s="24" t="str">
        <f>VLOOKUP($E12501,Mapping!$A$2:$C$502,2,0)</f>
        <v>Internal Event</v>
      </c>
      <c r="K12501" s="24" t="str">
        <f>VLOOKUP(G12501,Mapping!$E$2:$F$246,2,0)</f>
        <v>S3</v>
      </c>
    </row>
    <row r="12502" spans="5:11" x14ac:dyDescent="0.25">
      <c r="E12502" s="5" t="s">
        <v>159</v>
      </c>
      <c r="F12502" s="5" t="s">
        <v>117</v>
      </c>
      <c r="G12502" s="2">
        <v>44467</v>
      </c>
      <c r="H12502" s="5">
        <v>0</v>
      </c>
      <c r="I12502" s="24">
        <f>VLOOKUP($E12502,Mapping!$A$2:$C$502,3,0)</f>
        <v>0</v>
      </c>
      <c r="J12502" s="24" t="str">
        <f>VLOOKUP($E12502,Mapping!$A$2:$C$502,2,0)</f>
        <v>Event After Effect</v>
      </c>
      <c r="K12502" s="24" t="str">
        <f>VLOOKUP(G12502,Mapping!$E$2:$F$246,2,0)</f>
        <v>S3</v>
      </c>
    </row>
    <row r="12503" spans="5:11" x14ac:dyDescent="0.25">
      <c r="E12503" s="5" t="s">
        <v>160</v>
      </c>
      <c r="F12503" s="5" t="s">
        <v>117</v>
      </c>
      <c r="G12503" s="2">
        <v>44467</v>
      </c>
      <c r="H12503" s="5">
        <v>0</v>
      </c>
      <c r="I12503" s="24">
        <f>VLOOKUP($E12503,Mapping!$A$2:$C$502,3,0)</f>
        <v>0</v>
      </c>
      <c r="J12503" s="24" t="str">
        <f>VLOOKUP($E12503,Mapping!$A$2:$C$502,2,0)</f>
        <v>Event After Effect</v>
      </c>
      <c r="K12503" s="24" t="str">
        <f>VLOOKUP(G12503,Mapping!$E$2:$F$246,2,0)</f>
        <v>S3</v>
      </c>
    </row>
    <row r="12504" spans="5:11" x14ac:dyDescent="0.25">
      <c r="E12504" s="5" t="s">
        <v>161</v>
      </c>
      <c r="F12504" s="5" t="s">
        <v>117</v>
      </c>
      <c r="G12504" s="2">
        <v>44467</v>
      </c>
      <c r="H12504" s="5">
        <v>0</v>
      </c>
      <c r="I12504" s="24">
        <f>VLOOKUP($E12504,Mapping!$A$2:$C$502,3,0)</f>
        <v>0</v>
      </c>
      <c r="J12504" s="24" t="str">
        <f>VLOOKUP($E12504,Mapping!$A$2:$C$502,2,0)</f>
        <v>Internal Event</v>
      </c>
      <c r="K12504" s="24" t="str">
        <f>VLOOKUP(G12504,Mapping!$E$2:$F$246,2,0)</f>
        <v>S3</v>
      </c>
    </row>
    <row r="12505" spans="5:11" x14ac:dyDescent="0.25">
      <c r="E12505" s="5" t="s">
        <v>162</v>
      </c>
      <c r="F12505" s="5" t="s">
        <v>117</v>
      </c>
      <c r="G12505" s="2">
        <v>44467</v>
      </c>
      <c r="H12505" s="5">
        <v>-30394.747551451699</v>
      </c>
      <c r="I12505" s="24">
        <f>VLOOKUP($E12505,Mapping!$A$2:$C$502,3,0)</f>
        <v>0</v>
      </c>
      <c r="J12505" s="24" t="str">
        <f>VLOOKUP($E12505,Mapping!$A$2:$C$502,2,0)</f>
        <v>Tuesday Effect</v>
      </c>
      <c r="K12505" s="24" t="str">
        <f>VLOOKUP(G12505,Mapping!$E$2:$F$246,2,0)</f>
        <v>S3</v>
      </c>
    </row>
    <row r="12506" spans="5:11" x14ac:dyDescent="0.25">
      <c r="E12506" s="5" t="s">
        <v>222</v>
      </c>
      <c r="F12506" s="5" t="s">
        <v>117</v>
      </c>
      <c r="G12506" s="2">
        <v>44467</v>
      </c>
      <c r="H12506" s="5">
        <v>0</v>
      </c>
      <c r="I12506" s="24" t="str">
        <f>VLOOKUP($E12506,Mapping!$A$2:$C$502,3,0)</f>
        <v>Pre</v>
      </c>
      <c r="J12506" s="24" t="str">
        <f>VLOOKUP($E12506,Mapping!$A$2:$C$502,2,0)</f>
        <v>Unity</v>
      </c>
      <c r="K12506" s="24" t="str">
        <f>VLOOKUP(G12506,Mapping!$E$2:$F$246,2,0)</f>
        <v>S3</v>
      </c>
    </row>
    <row r="12507" spans="5:11" x14ac:dyDescent="0.25">
      <c r="E12507" s="5" t="s">
        <v>234</v>
      </c>
      <c r="F12507" s="5" t="s">
        <v>117</v>
      </c>
      <c r="G12507" s="2">
        <v>44467</v>
      </c>
      <c r="H12507" s="5">
        <v>0</v>
      </c>
      <c r="I12507" s="24" t="str">
        <f>VLOOKUP($E12507,Mapping!$A$2:$C$502,3,0)</f>
        <v>S1</v>
      </c>
      <c r="J12507" s="24" t="str">
        <f>VLOOKUP($E12507,Mapping!$A$2:$C$502,2,0)</f>
        <v>Unity</v>
      </c>
      <c r="K12507" s="24" t="str">
        <f>VLOOKUP(G12507,Mapping!$E$2:$F$246,2,0)</f>
        <v>S3</v>
      </c>
    </row>
    <row r="12508" spans="5:11" x14ac:dyDescent="0.25">
      <c r="E12508" s="5" t="s">
        <v>235</v>
      </c>
      <c r="F12508" s="5" t="s">
        <v>117</v>
      </c>
      <c r="G12508" s="2">
        <v>44467</v>
      </c>
      <c r="H12508" s="5">
        <v>0</v>
      </c>
      <c r="I12508" s="24" t="str">
        <f>VLOOKUP($E12508,Mapping!$A$2:$C$502,3,0)</f>
        <v>S2</v>
      </c>
      <c r="J12508" s="24" t="str">
        <f>VLOOKUP($E12508,Mapping!$A$2:$C$502,2,0)</f>
        <v>Unity</v>
      </c>
      <c r="K12508" s="24" t="str">
        <f>VLOOKUP(G12508,Mapping!$E$2:$F$246,2,0)</f>
        <v>S3</v>
      </c>
    </row>
    <row r="12509" spans="5:11" x14ac:dyDescent="0.25">
      <c r="E12509" s="5" t="s">
        <v>247</v>
      </c>
      <c r="F12509" s="5" t="s">
        <v>117</v>
      </c>
      <c r="G12509" s="2">
        <v>44467</v>
      </c>
      <c r="H12509" s="5">
        <v>74.920833690151099</v>
      </c>
      <c r="I12509" s="24" t="str">
        <f>VLOOKUP($E12509,Mapping!$A$2:$C$502,3,0)</f>
        <v>S3</v>
      </c>
      <c r="J12509" s="24" t="str">
        <f>VLOOKUP($E12509,Mapping!$A$2:$C$502,2,0)</f>
        <v>Unity</v>
      </c>
      <c r="K12509" s="24" t="str">
        <f>VLOOKUP(G12509,Mapping!$E$2:$F$246,2,0)</f>
        <v>S3</v>
      </c>
    </row>
    <row r="12510" spans="5:11" x14ac:dyDescent="0.25">
      <c r="E12510" s="5" t="s">
        <v>200</v>
      </c>
      <c r="F12510" s="5" t="s">
        <v>117</v>
      </c>
      <c r="G12510" s="2">
        <v>44468</v>
      </c>
      <c r="H12510" s="5">
        <v>2.0651353503565102</v>
      </c>
      <c r="I12510" s="24">
        <f>VLOOKUP($E12510,Mapping!$A$2:$C$502,3,0)</f>
        <v>0</v>
      </c>
      <c r="J12510" s="24" t="str">
        <f>VLOOKUP($E12510,Mapping!$A$2:$C$502,2,0)</f>
        <v>Apple Search</v>
      </c>
      <c r="K12510" s="24" t="str">
        <f>VLOOKUP(G12510,Mapping!$E$2:$F$246,2,0)</f>
        <v>S3</v>
      </c>
    </row>
    <row r="12511" spans="5:11" x14ac:dyDescent="0.25">
      <c r="E12511" s="5" t="s">
        <v>227</v>
      </c>
      <c r="F12511" s="5" t="s">
        <v>117</v>
      </c>
      <c r="G12511" s="2">
        <v>44468</v>
      </c>
      <c r="H12511" s="5">
        <v>2862.2869942704601</v>
      </c>
      <c r="I12511" s="24">
        <f>VLOOKUP($E12511,Mapping!$A$2:$C$502,3,0)</f>
        <v>0</v>
      </c>
      <c r="J12511" s="24" t="str">
        <f>VLOOKUP($E12511,Mapping!$A$2:$C$502,2,0)</f>
        <v>Applovin Rewarded</v>
      </c>
      <c r="K12511" s="24" t="str">
        <f>VLOOKUP(G12511,Mapping!$E$2:$F$246,2,0)</f>
        <v>S3</v>
      </c>
    </row>
    <row r="12512" spans="5:11" x14ac:dyDescent="0.25">
      <c r="E12512" s="5" t="s">
        <v>201</v>
      </c>
      <c r="F12512" s="5" t="s">
        <v>117</v>
      </c>
      <c r="G12512" s="2">
        <v>44468</v>
      </c>
      <c r="H12512" s="5">
        <v>386.88058096911499</v>
      </c>
      <c r="I12512" s="24">
        <f>VLOOKUP($E12512,Mapping!$A$2:$C$502,3,0)</f>
        <v>0</v>
      </c>
      <c r="J12512" s="24" t="str">
        <f>VLOOKUP($E12512,Mapping!$A$2:$C$502,2,0)</f>
        <v>Applovin Video</v>
      </c>
      <c r="K12512" s="24" t="str">
        <f>VLOOKUP(G12512,Mapping!$E$2:$F$246,2,0)</f>
        <v>S3</v>
      </c>
    </row>
    <row r="12513" spans="5:11" x14ac:dyDescent="0.25">
      <c r="E12513" s="5" t="s">
        <v>143</v>
      </c>
      <c r="F12513" s="5" t="s">
        <v>117</v>
      </c>
      <c r="G12513" s="2">
        <v>44468</v>
      </c>
      <c r="H12513" s="5">
        <v>0</v>
      </c>
      <c r="I12513" s="24">
        <f>VLOOKUP($E12513,Mapping!$A$2:$C$502,3,0)</f>
        <v>0</v>
      </c>
      <c r="J12513" s="24" t="str">
        <f>VLOOKUP($E12513,Mapping!$A$2:$C$502,2,0)</f>
        <v>Bug Fix</v>
      </c>
      <c r="K12513" s="24" t="str">
        <f>VLOOKUP(G12513,Mapping!$E$2:$F$246,2,0)</f>
        <v>S3</v>
      </c>
    </row>
    <row r="12514" spans="5:11" x14ac:dyDescent="0.25">
      <c r="E12514" s="5" t="s">
        <v>144</v>
      </c>
      <c r="F12514" s="5" t="s">
        <v>117</v>
      </c>
      <c r="G12514" s="2">
        <v>44468</v>
      </c>
      <c r="H12514" s="5">
        <v>0</v>
      </c>
      <c r="I12514" s="24">
        <f>VLOOKUP($E12514,Mapping!$A$2:$C$502,3,0)</f>
        <v>0</v>
      </c>
      <c r="J12514" s="24" t="str">
        <f>VLOOKUP($E12514,Mapping!$A$2:$C$502,2,0)</f>
        <v>Bug Fix</v>
      </c>
      <c r="K12514" s="24" t="str">
        <f>VLOOKUP(G12514,Mapping!$E$2:$F$246,2,0)</f>
        <v>S3</v>
      </c>
    </row>
    <row r="12515" spans="5:11" x14ac:dyDescent="0.25">
      <c r="E12515" s="5" t="s">
        <v>226</v>
      </c>
      <c r="F12515" s="5" t="s">
        <v>117</v>
      </c>
      <c r="G12515" s="2">
        <v>44468</v>
      </c>
      <c r="H12515" s="5">
        <v>0</v>
      </c>
      <c r="I12515" s="24">
        <f>VLOOKUP($E12515,Mapping!$A$2:$C$502,3,0)</f>
        <v>0</v>
      </c>
      <c r="J12515" s="24" t="str">
        <f>VLOOKUP($E12515,Mapping!$A$2:$C$502,2,0)</f>
        <v>Bug Fix</v>
      </c>
      <c r="K12515" s="24" t="str">
        <f>VLOOKUP(G12515,Mapping!$E$2:$F$246,2,0)</f>
        <v>S3</v>
      </c>
    </row>
    <row r="12516" spans="5:11" x14ac:dyDescent="0.25">
      <c r="E12516" s="5" t="s">
        <v>146</v>
      </c>
      <c r="F12516" s="5" t="s">
        <v>117</v>
      </c>
      <c r="G12516" s="2">
        <v>44468</v>
      </c>
      <c r="H12516" s="5">
        <v>0</v>
      </c>
      <c r="I12516" s="24">
        <f>VLOOKUP($E12516,Mapping!$A$2:$C$502,3,0)</f>
        <v>0</v>
      </c>
      <c r="J12516" s="24" t="str">
        <f>VLOOKUP($E12516,Mapping!$A$2:$C$502,2,0)</f>
        <v>Event After Effect</v>
      </c>
      <c r="K12516" s="24" t="str">
        <f>VLOOKUP(G12516,Mapping!$E$2:$F$246,2,0)</f>
        <v>S3</v>
      </c>
    </row>
    <row r="12517" spans="5:11" x14ac:dyDescent="0.25">
      <c r="E12517" s="5" t="s">
        <v>228</v>
      </c>
      <c r="F12517" s="5" t="s">
        <v>117</v>
      </c>
      <c r="G12517" s="2">
        <v>44468</v>
      </c>
      <c r="H12517" s="5">
        <v>4.54118114227944E-9</v>
      </c>
      <c r="I12517" s="24">
        <f>VLOOKUP($E12517,Mapping!$A$2:$C$502,3,0)</f>
        <v>0</v>
      </c>
      <c r="J12517" s="24" t="str">
        <f>VLOOKUP($E12517,Mapping!$A$2:$C$502,2,0)</f>
        <v>Bytedance Global</v>
      </c>
      <c r="K12517" s="24" t="str">
        <f>VLOOKUP(G12517,Mapping!$E$2:$F$246,2,0)</f>
        <v>S3</v>
      </c>
    </row>
    <row r="12518" spans="5:11" x14ac:dyDescent="0.25">
      <c r="E12518" s="5" t="s">
        <v>180</v>
      </c>
      <c r="F12518" s="5" t="s">
        <v>117</v>
      </c>
      <c r="G12518" s="2">
        <v>44468</v>
      </c>
      <c r="H12518" s="5">
        <v>-6679.76950765122</v>
      </c>
      <c r="I12518" s="24">
        <f>VLOOKUP($E12518,Mapping!$A$2:$C$502,3,0)</f>
        <v>0</v>
      </c>
      <c r="J12518" s="24" t="str">
        <f>VLOOKUP($E12518,Mapping!$A$2:$C$502,2,0)</f>
        <v>Lords Mobile</v>
      </c>
      <c r="K12518" s="24" t="str">
        <f>VLOOKUP(G12518,Mapping!$E$2:$F$246,2,0)</f>
        <v>S3</v>
      </c>
    </row>
    <row r="12519" spans="5:11" x14ac:dyDescent="0.25">
      <c r="E12519" s="5" t="s">
        <v>181</v>
      </c>
      <c r="F12519" s="5" t="s">
        <v>117</v>
      </c>
      <c r="G12519" s="2">
        <v>44468</v>
      </c>
      <c r="H12519" s="5">
        <v>-2306.4679972828599</v>
      </c>
      <c r="I12519" s="24">
        <f>VLOOKUP($E12519,Mapping!$A$2:$C$502,3,0)</f>
        <v>0</v>
      </c>
      <c r="J12519" s="24" t="str">
        <f>VLOOKUP($E12519,Mapping!$A$2:$C$502,2,0)</f>
        <v>Rise of Kingdom</v>
      </c>
      <c r="K12519" s="24" t="str">
        <f>VLOOKUP(G12519,Mapping!$E$2:$F$246,2,0)</f>
        <v>S3</v>
      </c>
    </row>
    <row r="12520" spans="5:11" x14ac:dyDescent="0.25">
      <c r="E12520" s="5" t="s">
        <v>182</v>
      </c>
      <c r="F12520" s="5" t="s">
        <v>117</v>
      </c>
      <c r="G12520" s="2">
        <v>44468</v>
      </c>
      <c r="H12520" s="5">
        <v>-3923.2851388877998</v>
      </c>
      <c r="I12520" s="24">
        <f>VLOOKUP($E12520,Mapping!$A$2:$C$502,3,0)</f>
        <v>0</v>
      </c>
      <c r="J12520" s="24" t="str">
        <f>VLOOKUP($E12520,Mapping!$A$2:$C$502,2,0)</f>
        <v>West Game</v>
      </c>
      <c r="K12520" s="24" t="str">
        <f>VLOOKUP(G12520,Mapping!$E$2:$F$246,2,0)</f>
        <v>S3</v>
      </c>
    </row>
    <row r="12521" spans="5:11" x14ac:dyDescent="0.25">
      <c r="E12521" s="5" t="s">
        <v>148</v>
      </c>
      <c r="F12521" s="5" t="s">
        <v>117</v>
      </c>
      <c r="G12521" s="2">
        <v>44468</v>
      </c>
      <c r="H12521" s="5">
        <v>0</v>
      </c>
      <c r="I12521" s="24">
        <f>VLOOKUP($E12521,Mapping!$A$2:$C$502,3,0)</f>
        <v>0</v>
      </c>
      <c r="J12521" s="24" t="str">
        <f>VLOOKUP($E12521,Mapping!$A$2:$C$502,2,0)</f>
        <v>Event After Effect</v>
      </c>
      <c r="K12521" s="24" t="str">
        <f>VLOOKUP(G12521,Mapping!$E$2:$F$246,2,0)</f>
        <v>S3</v>
      </c>
    </row>
    <row r="12522" spans="5:11" x14ac:dyDescent="0.25">
      <c r="E12522" s="5" t="s">
        <v>202</v>
      </c>
      <c r="F12522" s="5" t="s">
        <v>117</v>
      </c>
      <c r="G12522" s="2">
        <v>44468</v>
      </c>
      <c r="H12522" s="5">
        <v>0</v>
      </c>
      <c r="I12522" s="24" t="str">
        <f>VLOOKUP($E12522,Mapping!$A$2:$C$502,3,0)</f>
        <v>S1</v>
      </c>
      <c r="J12522" s="24" t="str">
        <f>VLOOKUP($E12522,Mapping!$A$2:$C$502,2,0)</f>
        <v>Facebook AEO AAA</v>
      </c>
      <c r="K12522" s="24" t="str">
        <f>VLOOKUP(G12522,Mapping!$E$2:$F$246,2,0)</f>
        <v>S3</v>
      </c>
    </row>
    <row r="12523" spans="5:11" x14ac:dyDescent="0.25">
      <c r="E12523" s="5" t="s">
        <v>203</v>
      </c>
      <c r="F12523" s="5" t="s">
        <v>117</v>
      </c>
      <c r="G12523" s="2">
        <v>44468</v>
      </c>
      <c r="H12523" s="5">
        <v>0</v>
      </c>
      <c r="I12523" s="24" t="str">
        <f>VLOOKUP($E12523,Mapping!$A$2:$C$502,3,0)</f>
        <v>S2</v>
      </c>
      <c r="J12523" s="24" t="str">
        <f>VLOOKUP($E12523,Mapping!$A$2:$C$502,2,0)</f>
        <v>Facebook AEO AAA</v>
      </c>
      <c r="K12523" s="24" t="str">
        <f>VLOOKUP(G12523,Mapping!$E$2:$F$246,2,0)</f>
        <v>S3</v>
      </c>
    </row>
    <row r="12524" spans="5:11" x14ac:dyDescent="0.25">
      <c r="E12524" s="5" t="s">
        <v>243</v>
      </c>
      <c r="F12524" s="5" t="s">
        <v>117</v>
      </c>
      <c r="G12524" s="2">
        <v>44468</v>
      </c>
      <c r="H12524" s="5">
        <v>2255.8525522907998</v>
      </c>
      <c r="I12524" s="24" t="str">
        <f>VLOOKUP($E12524,Mapping!$A$2:$C$502,3,0)</f>
        <v>S3</v>
      </c>
      <c r="J12524" s="24" t="str">
        <f>VLOOKUP($E12524,Mapping!$A$2:$C$502,2,0)</f>
        <v>Facebook AEO AAA</v>
      </c>
      <c r="K12524" s="24" t="str">
        <f>VLOOKUP(G12524,Mapping!$E$2:$F$246,2,0)</f>
        <v>S3</v>
      </c>
    </row>
    <row r="12525" spans="5:11" x14ac:dyDescent="0.25">
      <c r="E12525" s="5" t="s">
        <v>204</v>
      </c>
      <c r="F12525" s="5" t="s">
        <v>117</v>
      </c>
      <c r="G12525" s="2">
        <v>44468</v>
      </c>
      <c r="H12525" s="5">
        <v>0</v>
      </c>
      <c r="I12525" s="24" t="str">
        <f>VLOOKUP($E12525,Mapping!$A$2:$C$502,3,0)</f>
        <v>Pre</v>
      </c>
      <c r="J12525" s="24" t="str">
        <f>VLOOKUP($E12525,Mapping!$A$2:$C$502,2,0)</f>
        <v>Facebook AEO AAA</v>
      </c>
      <c r="K12525" s="24" t="str">
        <f>VLOOKUP(G12525,Mapping!$E$2:$F$246,2,0)</f>
        <v>S3</v>
      </c>
    </row>
    <row r="12526" spans="5:11" x14ac:dyDescent="0.25">
      <c r="E12526" s="5" t="s">
        <v>205</v>
      </c>
      <c r="F12526" s="5" t="s">
        <v>117</v>
      </c>
      <c r="G12526" s="2">
        <v>44468</v>
      </c>
      <c r="H12526" s="5">
        <v>0</v>
      </c>
      <c r="I12526" s="24" t="str">
        <f>VLOOKUP($E12526,Mapping!$A$2:$C$502,3,0)</f>
        <v>S1</v>
      </c>
      <c r="J12526" s="24" t="str">
        <f>VLOOKUP($E12526,Mapping!$A$2:$C$502,2,0)</f>
        <v>Facebook AEO BAU</v>
      </c>
      <c r="K12526" s="24" t="str">
        <f>VLOOKUP(G12526,Mapping!$E$2:$F$246,2,0)</f>
        <v>S3</v>
      </c>
    </row>
    <row r="12527" spans="5:11" x14ac:dyDescent="0.25">
      <c r="E12527" s="5" t="s">
        <v>206</v>
      </c>
      <c r="F12527" s="5" t="s">
        <v>117</v>
      </c>
      <c r="G12527" s="2">
        <v>44468</v>
      </c>
      <c r="H12527" s="5">
        <v>0</v>
      </c>
      <c r="I12527" s="24" t="str">
        <f>VLOOKUP($E12527,Mapping!$A$2:$C$502,3,0)</f>
        <v>S2</v>
      </c>
      <c r="J12527" s="24" t="str">
        <f>VLOOKUP($E12527,Mapping!$A$2:$C$502,2,0)</f>
        <v>Facebook AEO BAU</v>
      </c>
      <c r="K12527" s="24" t="str">
        <f>VLOOKUP(G12527,Mapping!$E$2:$F$246,2,0)</f>
        <v>S3</v>
      </c>
    </row>
    <row r="12528" spans="5:11" x14ac:dyDescent="0.25">
      <c r="E12528" s="5" t="s">
        <v>244</v>
      </c>
      <c r="F12528" s="5" t="s">
        <v>117</v>
      </c>
      <c r="G12528" s="2">
        <v>44468</v>
      </c>
      <c r="H12528" s="5">
        <v>11084.792155638601</v>
      </c>
      <c r="I12528" s="24" t="str">
        <f>VLOOKUP($E12528,Mapping!$A$2:$C$502,3,0)</f>
        <v>S3</v>
      </c>
      <c r="J12528" s="24" t="str">
        <f>VLOOKUP($E12528,Mapping!$A$2:$C$502,2,0)</f>
        <v>Facebook AEO BAU</v>
      </c>
      <c r="K12528" s="24" t="str">
        <f>VLOOKUP(G12528,Mapping!$E$2:$F$246,2,0)</f>
        <v>S3</v>
      </c>
    </row>
    <row r="12529" spans="5:11" x14ac:dyDescent="0.25">
      <c r="E12529" s="5" t="s">
        <v>207</v>
      </c>
      <c r="F12529" s="5" t="s">
        <v>117</v>
      </c>
      <c r="G12529" s="2">
        <v>44468</v>
      </c>
      <c r="H12529" s="5">
        <v>0</v>
      </c>
      <c r="I12529" s="24" t="str">
        <f>VLOOKUP($E12529,Mapping!$A$2:$C$502,3,0)</f>
        <v>Pre</v>
      </c>
      <c r="J12529" s="24" t="str">
        <f>VLOOKUP($E12529,Mapping!$A$2:$C$502,2,0)</f>
        <v>Facebook AEO BAU</v>
      </c>
      <c r="K12529" s="24" t="str">
        <f>VLOOKUP(G12529,Mapping!$E$2:$F$246,2,0)</f>
        <v>S3</v>
      </c>
    </row>
    <row r="12530" spans="5:11" x14ac:dyDescent="0.25">
      <c r="E12530" s="5" t="s">
        <v>208</v>
      </c>
      <c r="F12530" s="5" t="s">
        <v>117</v>
      </c>
      <c r="G12530" s="2">
        <v>44468</v>
      </c>
      <c r="H12530" s="5">
        <v>0</v>
      </c>
      <c r="I12530" s="24" t="str">
        <f>VLOOKUP($E12530,Mapping!$A$2:$C$502,3,0)</f>
        <v>Pre</v>
      </c>
      <c r="J12530" s="24" t="str">
        <f>VLOOKUP($E12530,Mapping!$A$2:$C$502,2,0)</f>
        <v>Facebook VO AAA</v>
      </c>
      <c r="K12530" s="24" t="str">
        <f>VLOOKUP(G12530,Mapping!$E$2:$F$246,2,0)</f>
        <v>S3</v>
      </c>
    </row>
    <row r="12531" spans="5:11" x14ac:dyDescent="0.25">
      <c r="E12531" s="5" t="s">
        <v>209</v>
      </c>
      <c r="F12531" s="5" t="s">
        <v>117</v>
      </c>
      <c r="G12531" s="2">
        <v>44468</v>
      </c>
      <c r="H12531" s="5">
        <v>0</v>
      </c>
      <c r="I12531" s="24" t="str">
        <f>VLOOKUP($E12531,Mapping!$A$2:$C$502,3,0)</f>
        <v>S1</v>
      </c>
      <c r="J12531" s="24" t="str">
        <f>VLOOKUP($E12531,Mapping!$A$2:$C$502,2,0)</f>
        <v>Facebook VO AAA</v>
      </c>
      <c r="K12531" s="24" t="str">
        <f>VLOOKUP(G12531,Mapping!$E$2:$F$246,2,0)</f>
        <v>S3</v>
      </c>
    </row>
    <row r="12532" spans="5:11" x14ac:dyDescent="0.25">
      <c r="E12532" s="5" t="s">
        <v>210</v>
      </c>
      <c r="F12532" s="5" t="s">
        <v>117</v>
      </c>
      <c r="G12532" s="2">
        <v>44468</v>
      </c>
      <c r="H12532" s="5">
        <v>0</v>
      </c>
      <c r="I12532" s="24" t="str">
        <f>VLOOKUP($E12532,Mapping!$A$2:$C$502,3,0)</f>
        <v>S2</v>
      </c>
      <c r="J12532" s="24" t="str">
        <f>VLOOKUP($E12532,Mapping!$A$2:$C$502,2,0)</f>
        <v>Facebook VO AAA</v>
      </c>
      <c r="K12532" s="24" t="str">
        <f>VLOOKUP(G12532,Mapping!$E$2:$F$246,2,0)</f>
        <v>S3</v>
      </c>
    </row>
    <row r="12533" spans="5:11" x14ac:dyDescent="0.25">
      <c r="E12533" s="5" t="s">
        <v>245</v>
      </c>
      <c r="F12533" s="5" t="s">
        <v>117</v>
      </c>
      <c r="G12533" s="2">
        <v>44468</v>
      </c>
      <c r="H12533" s="5">
        <v>11736.1106236174</v>
      </c>
      <c r="I12533" s="24" t="str">
        <f>VLOOKUP($E12533,Mapping!$A$2:$C$502,3,0)</f>
        <v>S3</v>
      </c>
      <c r="J12533" s="24" t="str">
        <f>VLOOKUP($E12533,Mapping!$A$2:$C$502,2,0)</f>
        <v>Facebook VO AAA</v>
      </c>
      <c r="K12533" s="24" t="str">
        <f>VLOOKUP(G12533,Mapping!$E$2:$F$246,2,0)</f>
        <v>S3</v>
      </c>
    </row>
    <row r="12534" spans="5:11" x14ac:dyDescent="0.25">
      <c r="E12534" s="5" t="s">
        <v>211</v>
      </c>
      <c r="F12534" s="5" t="s">
        <v>117</v>
      </c>
      <c r="G12534" s="2">
        <v>44468</v>
      </c>
      <c r="H12534" s="5">
        <v>0</v>
      </c>
      <c r="I12534" s="24" t="str">
        <f>VLOOKUP($E12534,Mapping!$A$2:$C$502,3,0)</f>
        <v>Pre</v>
      </c>
      <c r="J12534" s="24" t="str">
        <f>VLOOKUP($E12534,Mapping!$A$2:$C$502,2,0)</f>
        <v>Facebook VO BAU</v>
      </c>
      <c r="K12534" s="24" t="str">
        <f>VLOOKUP(G12534,Mapping!$E$2:$F$246,2,0)</f>
        <v>S3</v>
      </c>
    </row>
    <row r="12535" spans="5:11" x14ac:dyDescent="0.25">
      <c r="E12535" s="5" t="s">
        <v>212</v>
      </c>
      <c r="F12535" s="5" t="s">
        <v>117</v>
      </c>
      <c r="G12535" s="2">
        <v>44468</v>
      </c>
      <c r="H12535" s="5">
        <v>0</v>
      </c>
      <c r="I12535" s="24" t="str">
        <f>VLOOKUP($E12535,Mapping!$A$2:$C$502,3,0)</f>
        <v>S1</v>
      </c>
      <c r="J12535" s="24" t="str">
        <f>VLOOKUP($E12535,Mapping!$A$2:$C$502,2,0)</f>
        <v>Facebook VO BAU</v>
      </c>
      <c r="K12535" s="24" t="str">
        <f>VLOOKUP(G12535,Mapping!$E$2:$F$246,2,0)</f>
        <v>S3</v>
      </c>
    </row>
    <row r="12536" spans="5:11" x14ac:dyDescent="0.25">
      <c r="E12536" s="5" t="s">
        <v>213</v>
      </c>
      <c r="F12536" s="5" t="s">
        <v>117</v>
      </c>
      <c r="G12536" s="2">
        <v>44468</v>
      </c>
      <c r="H12536" s="5">
        <v>0</v>
      </c>
      <c r="I12536" s="24" t="str">
        <f>VLOOKUP($E12536,Mapping!$A$2:$C$502,3,0)</f>
        <v>S2</v>
      </c>
      <c r="J12536" s="24" t="str">
        <f>VLOOKUP($E12536,Mapping!$A$2:$C$502,2,0)</f>
        <v>Facebook VO BAU</v>
      </c>
      <c r="K12536" s="24" t="str">
        <f>VLOOKUP(G12536,Mapping!$E$2:$F$246,2,0)</f>
        <v>S3</v>
      </c>
    </row>
    <row r="12537" spans="5:11" x14ac:dyDescent="0.25">
      <c r="E12537" s="5" t="s">
        <v>246</v>
      </c>
      <c r="F12537" s="5" t="s">
        <v>117</v>
      </c>
      <c r="G12537" s="2">
        <v>44468</v>
      </c>
      <c r="H12537" s="5">
        <v>5688.1429496594301</v>
      </c>
      <c r="I12537" s="24" t="str">
        <f>VLOOKUP($E12537,Mapping!$A$2:$C$502,3,0)</f>
        <v>S3</v>
      </c>
      <c r="J12537" s="24" t="str">
        <f>VLOOKUP($E12537,Mapping!$A$2:$C$502,2,0)</f>
        <v>Facebook VO BAU</v>
      </c>
      <c r="K12537" s="24" t="str">
        <f>VLOOKUP(G12537,Mapping!$E$2:$F$246,2,0)</f>
        <v>S3</v>
      </c>
    </row>
    <row r="12538" spans="5:11" x14ac:dyDescent="0.25">
      <c r="E12538" s="5" t="s">
        <v>214</v>
      </c>
      <c r="F12538" s="5" t="s">
        <v>117</v>
      </c>
      <c r="G12538" s="2">
        <v>44468</v>
      </c>
      <c r="H12538" s="5">
        <v>0</v>
      </c>
      <c r="I12538" s="24" t="str">
        <f>VLOOKUP($E12538,Mapping!$A$2:$C$502,3,0)</f>
        <v>Pre</v>
      </c>
      <c r="J12538" s="24" t="str">
        <f>VLOOKUP($E12538,Mapping!$A$2:$C$502,2,0)</f>
        <v>Facebook VO Dynamic</v>
      </c>
      <c r="K12538" s="24" t="str">
        <f>VLOOKUP(G12538,Mapping!$E$2:$F$246,2,0)</f>
        <v>S3</v>
      </c>
    </row>
    <row r="12539" spans="5:11" x14ac:dyDescent="0.25">
      <c r="E12539" s="5" t="s">
        <v>215</v>
      </c>
      <c r="F12539" s="5" t="s">
        <v>117</v>
      </c>
      <c r="G12539" s="2">
        <v>44468</v>
      </c>
      <c r="H12539" s="5">
        <v>0</v>
      </c>
      <c r="I12539" s="24" t="str">
        <f>VLOOKUP($E12539,Mapping!$A$2:$C$502,3,0)</f>
        <v>S1</v>
      </c>
      <c r="J12539" s="24" t="str">
        <f>VLOOKUP($E12539,Mapping!$A$2:$C$502,2,0)</f>
        <v>Facebook VO Dynamic</v>
      </c>
      <c r="K12539" s="24" t="str">
        <f>VLOOKUP(G12539,Mapping!$E$2:$F$246,2,0)</f>
        <v>S3</v>
      </c>
    </row>
    <row r="12540" spans="5:11" x14ac:dyDescent="0.25">
      <c r="E12540" s="5" t="s">
        <v>216</v>
      </c>
      <c r="F12540" s="5" t="s">
        <v>117</v>
      </c>
      <c r="G12540" s="2">
        <v>44468</v>
      </c>
      <c r="H12540" s="5">
        <v>0</v>
      </c>
      <c r="I12540" s="24" t="str">
        <f>VLOOKUP($E12540,Mapping!$A$2:$C$502,3,0)</f>
        <v>Pre</v>
      </c>
      <c r="J12540" s="24" t="str">
        <f>VLOOKUP($E12540,Mapping!$A$2:$C$502,2,0)</f>
        <v>Google Display</v>
      </c>
      <c r="K12540" s="24" t="str">
        <f>VLOOKUP(G12540,Mapping!$E$2:$F$246,2,0)</f>
        <v>S3</v>
      </c>
    </row>
    <row r="12541" spans="5:11" x14ac:dyDescent="0.25">
      <c r="E12541" s="5" t="s">
        <v>217</v>
      </c>
      <c r="F12541" s="5" t="s">
        <v>117</v>
      </c>
      <c r="G12541" s="2">
        <v>44468</v>
      </c>
      <c r="H12541" s="5">
        <v>792.54015762194604</v>
      </c>
      <c r="I12541" s="24">
        <f>VLOOKUP($E12541,Mapping!$A$2:$C$502,3,0)</f>
        <v>0</v>
      </c>
      <c r="J12541" s="24" t="str">
        <f>VLOOKUP($E12541,Mapping!$A$2:$C$502,2,0)</f>
        <v>Google Display</v>
      </c>
      <c r="K12541" s="24" t="str">
        <f>VLOOKUP(G12541,Mapping!$E$2:$F$246,2,0)</f>
        <v>S3</v>
      </c>
    </row>
    <row r="12542" spans="5:11" x14ac:dyDescent="0.25">
      <c r="E12542" s="5" t="s">
        <v>229</v>
      </c>
      <c r="F12542" s="5" t="s">
        <v>117</v>
      </c>
      <c r="G12542" s="2">
        <v>44468</v>
      </c>
      <c r="H12542" s="5">
        <v>0</v>
      </c>
      <c r="I12542" s="24">
        <f>VLOOKUP($E12542,Mapping!$A$2:$C$502,3,0)</f>
        <v>0</v>
      </c>
      <c r="J12542" s="24" t="str">
        <f>VLOOKUP($E12542,Mapping!$A$2:$C$502,2,0)</f>
        <v>Google Display</v>
      </c>
      <c r="K12542" s="24" t="str">
        <f>VLOOKUP(G12542,Mapping!$E$2:$F$246,2,0)</f>
        <v>S3</v>
      </c>
    </row>
    <row r="12543" spans="5:11" x14ac:dyDescent="0.25">
      <c r="E12543" s="5" t="s">
        <v>218</v>
      </c>
      <c r="F12543" s="5" t="s">
        <v>117</v>
      </c>
      <c r="G12543" s="2">
        <v>44468</v>
      </c>
      <c r="H12543" s="5">
        <v>0</v>
      </c>
      <c r="I12543" s="24">
        <f>VLOOKUP($E12543,Mapping!$A$2:$C$502,3,0)</f>
        <v>0</v>
      </c>
      <c r="J12543" s="24" t="str">
        <f>VLOOKUP($E12543,Mapping!$A$2:$C$502,2,0)</f>
        <v>Google Display</v>
      </c>
      <c r="K12543" s="24" t="str">
        <f>VLOOKUP(G12543,Mapping!$E$2:$F$246,2,0)</f>
        <v>S3</v>
      </c>
    </row>
    <row r="12544" spans="5:11" x14ac:dyDescent="0.25">
      <c r="E12544" s="5" t="s">
        <v>230</v>
      </c>
      <c r="F12544" s="5" t="s">
        <v>117</v>
      </c>
      <c r="G12544" s="2">
        <v>44468</v>
      </c>
      <c r="H12544" s="5">
        <v>0</v>
      </c>
      <c r="I12544" s="24" t="str">
        <f>VLOOKUP($E12544,Mapping!$A$2:$C$502,3,0)</f>
        <v>S1</v>
      </c>
      <c r="J12544" s="24" t="str">
        <f>VLOOKUP($E12544,Mapping!$A$2:$C$502,2,0)</f>
        <v>Google Display</v>
      </c>
      <c r="K12544" s="24" t="str">
        <f>VLOOKUP(G12544,Mapping!$E$2:$F$246,2,0)</f>
        <v>S3</v>
      </c>
    </row>
    <row r="12545" spans="5:11" x14ac:dyDescent="0.25">
      <c r="E12545" s="5" t="s">
        <v>219</v>
      </c>
      <c r="F12545" s="5" t="s">
        <v>117</v>
      </c>
      <c r="G12545" s="2">
        <v>44468</v>
      </c>
      <c r="H12545" s="5">
        <v>0</v>
      </c>
      <c r="I12545" s="24" t="str">
        <f>VLOOKUP($E12545,Mapping!$A$2:$C$502,3,0)</f>
        <v>Pre</v>
      </c>
      <c r="J12545" s="24" t="str">
        <f>VLOOKUP($E12545,Mapping!$A$2:$C$502,2,0)</f>
        <v>Google Youtube</v>
      </c>
      <c r="K12545" s="24" t="str">
        <f>VLOOKUP(G12545,Mapping!$E$2:$F$246,2,0)</f>
        <v>S3</v>
      </c>
    </row>
    <row r="12546" spans="5:11" x14ac:dyDescent="0.25">
      <c r="E12546" s="5" t="s">
        <v>220</v>
      </c>
      <c r="F12546" s="5" t="s">
        <v>117</v>
      </c>
      <c r="G12546" s="2">
        <v>44468</v>
      </c>
      <c r="H12546" s="5">
        <v>102.170005147547</v>
      </c>
      <c r="I12546" s="24">
        <f>VLOOKUP($E12546,Mapping!$A$2:$C$502,3,0)</f>
        <v>0</v>
      </c>
      <c r="J12546" s="24" t="str">
        <f>VLOOKUP($E12546,Mapping!$A$2:$C$502,2,0)</f>
        <v>Google Youtube</v>
      </c>
      <c r="K12546" s="24" t="str">
        <f>VLOOKUP(G12546,Mapping!$E$2:$F$246,2,0)</f>
        <v>S3</v>
      </c>
    </row>
    <row r="12547" spans="5:11" x14ac:dyDescent="0.25">
      <c r="E12547" s="5" t="s">
        <v>231</v>
      </c>
      <c r="F12547" s="5" t="s">
        <v>117</v>
      </c>
      <c r="G12547" s="2">
        <v>44468</v>
      </c>
      <c r="H12547" s="5">
        <v>0</v>
      </c>
      <c r="I12547" s="24">
        <f>VLOOKUP($E12547,Mapping!$A$2:$C$502,3,0)</f>
        <v>0</v>
      </c>
      <c r="J12547" s="24" t="str">
        <f>VLOOKUP($E12547,Mapping!$A$2:$C$502,2,0)</f>
        <v>Google Youtube</v>
      </c>
      <c r="K12547" s="24" t="str">
        <f>VLOOKUP(G12547,Mapping!$E$2:$F$246,2,0)</f>
        <v>S3</v>
      </c>
    </row>
    <row r="12548" spans="5:11" x14ac:dyDescent="0.25">
      <c r="E12548" s="5" t="s">
        <v>221</v>
      </c>
      <c r="F12548" s="5" t="s">
        <v>117</v>
      </c>
      <c r="G12548" s="2">
        <v>44468</v>
      </c>
      <c r="H12548" s="5">
        <v>0</v>
      </c>
      <c r="I12548" s="24">
        <f>VLOOKUP($E12548,Mapping!$A$2:$C$502,3,0)</f>
        <v>0</v>
      </c>
      <c r="J12548" s="24" t="str">
        <f>VLOOKUP($E12548,Mapping!$A$2:$C$502,2,0)</f>
        <v>Google Youtube</v>
      </c>
      <c r="K12548" s="24" t="str">
        <f>VLOOKUP(G12548,Mapping!$E$2:$F$246,2,0)</f>
        <v>S3</v>
      </c>
    </row>
    <row r="12549" spans="5:11" x14ac:dyDescent="0.25">
      <c r="E12549" s="5" t="s">
        <v>232</v>
      </c>
      <c r="F12549" s="5" t="s">
        <v>117</v>
      </c>
      <c r="G12549" s="2">
        <v>44468</v>
      </c>
      <c r="H12549" s="5">
        <v>0</v>
      </c>
      <c r="I12549" s="24" t="str">
        <f>VLOOKUP($E12549,Mapping!$A$2:$C$502,3,0)</f>
        <v>S1</v>
      </c>
      <c r="J12549" s="24" t="str">
        <f>VLOOKUP($E12549,Mapping!$A$2:$C$502,2,0)</f>
        <v>Google Youtube</v>
      </c>
      <c r="K12549" s="24" t="str">
        <f>VLOOKUP(G12549,Mapping!$E$2:$F$246,2,0)</f>
        <v>S3</v>
      </c>
    </row>
    <row r="12550" spans="5:11" x14ac:dyDescent="0.25">
      <c r="E12550" s="5" t="s">
        <v>73</v>
      </c>
      <c r="F12550" s="5" t="s">
        <v>117</v>
      </c>
      <c r="G12550" s="2">
        <v>44468</v>
      </c>
      <c r="H12550" s="5">
        <v>282876.95580592903</v>
      </c>
      <c r="I12550" s="24">
        <f>VLOOKUP($E12550,Mapping!$A$2:$C$502,3,0)</f>
        <v>0</v>
      </c>
      <c r="J12550" s="24">
        <f>VLOOKUP($E12550,Mapping!$A$2:$C$502,2,0)</f>
        <v>0</v>
      </c>
      <c r="K12550" s="24" t="str">
        <f>VLOOKUP(G12550,Mapping!$E$2:$F$246,2,0)</f>
        <v>S3</v>
      </c>
    </row>
    <row r="12551" spans="5:11" x14ac:dyDescent="0.25">
      <c r="E12551" s="5" t="s">
        <v>149</v>
      </c>
      <c r="F12551" s="5" t="s">
        <v>117</v>
      </c>
      <c r="G12551" s="2">
        <v>44468</v>
      </c>
      <c r="H12551" s="5">
        <v>0</v>
      </c>
      <c r="I12551" s="24">
        <f>VLOOKUP($E12551,Mapping!$A$2:$C$502,3,0)</f>
        <v>0</v>
      </c>
      <c r="J12551" s="24" t="str">
        <f>VLOOKUP($E12551,Mapping!$A$2:$C$502,2,0)</f>
        <v>Event After Effect</v>
      </c>
      <c r="K12551" s="24" t="str">
        <f>VLOOKUP(G12551,Mapping!$E$2:$F$246,2,0)</f>
        <v>S3</v>
      </c>
    </row>
    <row r="12552" spans="5:11" x14ac:dyDescent="0.25">
      <c r="E12552" s="5" t="s">
        <v>150</v>
      </c>
      <c r="F12552" s="5" t="s">
        <v>117</v>
      </c>
      <c r="G12552" s="2">
        <v>44468</v>
      </c>
      <c r="H12552" s="5">
        <v>0</v>
      </c>
      <c r="I12552" s="24">
        <f>VLOOKUP($E12552,Mapping!$A$2:$C$502,3,0)</f>
        <v>0</v>
      </c>
      <c r="J12552" s="24" t="str">
        <f>VLOOKUP($E12552,Mapping!$A$2:$C$502,2,0)</f>
        <v>Internal Event</v>
      </c>
      <c r="K12552" s="24" t="str">
        <f>VLOOKUP(G12552,Mapping!$E$2:$F$246,2,0)</f>
        <v>S3</v>
      </c>
    </row>
    <row r="12553" spans="5:11" x14ac:dyDescent="0.25">
      <c r="E12553" s="5" t="s">
        <v>151</v>
      </c>
      <c r="F12553" s="5" t="s">
        <v>117</v>
      </c>
      <c r="G12553" s="2">
        <v>44468</v>
      </c>
      <c r="H12553" s="5">
        <v>0</v>
      </c>
      <c r="I12553" s="24">
        <f>VLOOKUP($E12553,Mapping!$A$2:$C$502,3,0)</f>
        <v>0</v>
      </c>
      <c r="J12553" s="24" t="str">
        <f>VLOOKUP($E12553,Mapping!$A$2:$C$502,2,0)</f>
        <v>Internal Event</v>
      </c>
      <c r="K12553" s="24" t="str">
        <f>VLOOKUP(G12553,Mapping!$E$2:$F$246,2,0)</f>
        <v>S3</v>
      </c>
    </row>
    <row r="12554" spans="5:11" x14ac:dyDescent="0.25">
      <c r="E12554" s="5" t="s">
        <v>152</v>
      </c>
      <c r="F12554" s="5" t="s">
        <v>117</v>
      </c>
      <c r="G12554" s="2">
        <v>44468</v>
      </c>
      <c r="H12554" s="5">
        <v>0</v>
      </c>
      <c r="I12554" s="24">
        <f>VLOOKUP($E12554,Mapping!$A$2:$C$502,3,0)</f>
        <v>0</v>
      </c>
      <c r="J12554" s="24" t="str">
        <f>VLOOKUP($E12554,Mapping!$A$2:$C$502,2,0)</f>
        <v>Internal Event</v>
      </c>
      <c r="K12554" s="24" t="str">
        <f>VLOOKUP(G12554,Mapping!$E$2:$F$246,2,0)</f>
        <v>S3</v>
      </c>
    </row>
    <row r="12555" spans="5:11" x14ac:dyDescent="0.25">
      <c r="E12555" s="5" t="s">
        <v>153</v>
      </c>
      <c r="F12555" s="5" t="s">
        <v>117</v>
      </c>
      <c r="G12555" s="2">
        <v>44468</v>
      </c>
      <c r="H12555" s="5">
        <v>0</v>
      </c>
      <c r="I12555" s="24">
        <f>VLOOKUP($E12555,Mapping!$A$2:$C$502,3,0)</f>
        <v>0</v>
      </c>
      <c r="J12555" s="24" t="str">
        <f>VLOOKUP($E12555,Mapping!$A$2:$C$502,2,0)</f>
        <v>Monday Effect</v>
      </c>
      <c r="K12555" s="24" t="str">
        <f>VLOOKUP(G12555,Mapping!$E$2:$F$246,2,0)</f>
        <v>S3</v>
      </c>
    </row>
    <row r="12556" spans="5:11" x14ac:dyDescent="0.25">
      <c r="E12556" s="5" t="s">
        <v>154</v>
      </c>
      <c r="F12556" s="5" t="s">
        <v>117</v>
      </c>
      <c r="G12556" s="2">
        <v>44468</v>
      </c>
      <c r="H12556" s="5">
        <v>0</v>
      </c>
      <c r="I12556" s="24">
        <f>VLOOKUP($E12556,Mapping!$A$2:$C$502,3,0)</f>
        <v>0</v>
      </c>
      <c r="J12556" s="24" t="str">
        <f>VLOOKUP($E12556,Mapping!$A$2:$C$502,2,0)</f>
        <v>New Content</v>
      </c>
      <c r="K12556" s="24" t="str">
        <f>VLOOKUP(G12556,Mapping!$E$2:$F$246,2,0)</f>
        <v>S3</v>
      </c>
    </row>
    <row r="12557" spans="5:11" x14ac:dyDescent="0.25">
      <c r="E12557" s="5" t="s">
        <v>155</v>
      </c>
      <c r="F12557" s="5" t="s">
        <v>117</v>
      </c>
      <c r="G12557" s="2">
        <v>44468</v>
      </c>
      <c r="H12557" s="5">
        <v>0</v>
      </c>
      <c r="I12557" s="24">
        <f>VLOOKUP($E12557,Mapping!$A$2:$C$502,3,0)</f>
        <v>0</v>
      </c>
      <c r="J12557" s="24" t="str">
        <f>VLOOKUP($E12557,Mapping!$A$2:$C$502,2,0)</f>
        <v>Internal Event</v>
      </c>
      <c r="K12557" s="24" t="str">
        <f>VLOOKUP(G12557,Mapping!$E$2:$F$246,2,0)</f>
        <v>S3</v>
      </c>
    </row>
    <row r="12558" spans="5:11" x14ac:dyDescent="0.25">
      <c r="E12558" s="5" t="s">
        <v>156</v>
      </c>
      <c r="F12558" s="5" t="s">
        <v>117</v>
      </c>
      <c r="G12558" s="2">
        <v>44468</v>
      </c>
      <c r="H12558" s="5">
        <v>0</v>
      </c>
      <c r="I12558" s="24">
        <f>VLOOKUP($E12558,Mapping!$A$2:$C$502,3,0)</f>
        <v>0</v>
      </c>
      <c r="J12558" s="24" t="str">
        <f>VLOOKUP($E12558,Mapping!$A$2:$C$502,2,0)</f>
        <v>Internal Event</v>
      </c>
      <c r="K12558" s="24" t="str">
        <f>VLOOKUP(G12558,Mapping!$E$2:$F$246,2,0)</f>
        <v>S3</v>
      </c>
    </row>
    <row r="12559" spans="5:11" x14ac:dyDescent="0.25">
      <c r="E12559" s="5" t="s">
        <v>233</v>
      </c>
      <c r="F12559" s="5" t="s">
        <v>117</v>
      </c>
      <c r="G12559" s="2">
        <v>44468</v>
      </c>
      <c r="H12559" s="5">
        <v>0</v>
      </c>
      <c r="I12559" s="24" t="str">
        <f>VLOOKUP($E12559,Mapping!$A$2:$C$502,3,0)</f>
        <v>S2</v>
      </c>
      <c r="J12559" s="24" t="str">
        <f>VLOOKUP($E12559,Mapping!$A$2:$C$502,2,0)</f>
        <v>Reddit</v>
      </c>
      <c r="K12559" s="24" t="str">
        <f>VLOOKUP(G12559,Mapping!$E$2:$F$246,2,0)</f>
        <v>S3</v>
      </c>
    </row>
    <row r="12560" spans="5:11" x14ac:dyDescent="0.25">
      <c r="E12560" s="5" t="s">
        <v>158</v>
      </c>
      <c r="F12560" s="5" t="s">
        <v>117</v>
      </c>
      <c r="G12560" s="2">
        <v>44468</v>
      </c>
      <c r="H12560" s="5">
        <v>0</v>
      </c>
      <c r="I12560" s="24">
        <f>VLOOKUP($E12560,Mapping!$A$2:$C$502,3,0)</f>
        <v>0</v>
      </c>
      <c r="J12560" s="24" t="str">
        <f>VLOOKUP($E12560,Mapping!$A$2:$C$502,2,0)</f>
        <v>Internal Event</v>
      </c>
      <c r="K12560" s="24" t="str">
        <f>VLOOKUP(G12560,Mapping!$E$2:$F$246,2,0)</f>
        <v>S3</v>
      </c>
    </row>
    <row r="12561" spans="5:11" x14ac:dyDescent="0.25">
      <c r="E12561" s="5" t="s">
        <v>159</v>
      </c>
      <c r="F12561" s="5" t="s">
        <v>117</v>
      </c>
      <c r="G12561" s="2">
        <v>44468</v>
      </c>
      <c r="H12561" s="5">
        <v>0</v>
      </c>
      <c r="I12561" s="24">
        <f>VLOOKUP($E12561,Mapping!$A$2:$C$502,3,0)</f>
        <v>0</v>
      </c>
      <c r="J12561" s="24" t="str">
        <f>VLOOKUP($E12561,Mapping!$A$2:$C$502,2,0)</f>
        <v>Event After Effect</v>
      </c>
      <c r="K12561" s="24" t="str">
        <f>VLOOKUP(G12561,Mapping!$E$2:$F$246,2,0)</f>
        <v>S3</v>
      </c>
    </row>
    <row r="12562" spans="5:11" x14ac:dyDescent="0.25">
      <c r="E12562" s="5" t="s">
        <v>160</v>
      </c>
      <c r="F12562" s="5" t="s">
        <v>117</v>
      </c>
      <c r="G12562" s="2">
        <v>44468</v>
      </c>
      <c r="H12562" s="5">
        <v>0</v>
      </c>
      <c r="I12562" s="24">
        <f>VLOOKUP($E12562,Mapping!$A$2:$C$502,3,0)</f>
        <v>0</v>
      </c>
      <c r="J12562" s="24" t="str">
        <f>VLOOKUP($E12562,Mapping!$A$2:$C$502,2,0)</f>
        <v>Event After Effect</v>
      </c>
      <c r="K12562" s="24" t="str">
        <f>VLOOKUP(G12562,Mapping!$E$2:$F$246,2,0)</f>
        <v>S3</v>
      </c>
    </row>
    <row r="12563" spans="5:11" x14ac:dyDescent="0.25">
      <c r="E12563" s="5" t="s">
        <v>161</v>
      </c>
      <c r="F12563" s="5" t="s">
        <v>117</v>
      </c>
      <c r="G12563" s="2">
        <v>44468</v>
      </c>
      <c r="H12563" s="5">
        <v>0</v>
      </c>
      <c r="I12563" s="24">
        <f>VLOOKUP($E12563,Mapping!$A$2:$C$502,3,0)</f>
        <v>0</v>
      </c>
      <c r="J12563" s="24" t="str">
        <f>VLOOKUP($E12563,Mapping!$A$2:$C$502,2,0)</f>
        <v>Internal Event</v>
      </c>
      <c r="K12563" s="24" t="str">
        <f>VLOOKUP(G12563,Mapping!$E$2:$F$246,2,0)</f>
        <v>S3</v>
      </c>
    </row>
    <row r="12564" spans="5:11" x14ac:dyDescent="0.25">
      <c r="E12564" s="5" t="s">
        <v>162</v>
      </c>
      <c r="F12564" s="5" t="s">
        <v>117</v>
      </c>
      <c r="G12564" s="2">
        <v>44468</v>
      </c>
      <c r="H12564" s="5">
        <v>0</v>
      </c>
      <c r="I12564" s="24">
        <f>VLOOKUP($E12564,Mapping!$A$2:$C$502,3,0)</f>
        <v>0</v>
      </c>
      <c r="J12564" s="24" t="str">
        <f>VLOOKUP($E12564,Mapping!$A$2:$C$502,2,0)</f>
        <v>Tuesday Effect</v>
      </c>
      <c r="K12564" s="24" t="str">
        <f>VLOOKUP(G12564,Mapping!$E$2:$F$246,2,0)</f>
        <v>S3</v>
      </c>
    </row>
    <row r="12565" spans="5:11" x14ac:dyDescent="0.25">
      <c r="E12565" s="5" t="s">
        <v>222</v>
      </c>
      <c r="F12565" s="5" t="s">
        <v>117</v>
      </c>
      <c r="G12565" s="2">
        <v>44468</v>
      </c>
      <c r="H12565" s="5">
        <v>0</v>
      </c>
      <c r="I12565" s="24" t="str">
        <f>VLOOKUP($E12565,Mapping!$A$2:$C$502,3,0)</f>
        <v>Pre</v>
      </c>
      <c r="J12565" s="24" t="str">
        <f>VLOOKUP($E12565,Mapping!$A$2:$C$502,2,0)</f>
        <v>Unity</v>
      </c>
      <c r="K12565" s="24" t="str">
        <f>VLOOKUP(G12565,Mapping!$E$2:$F$246,2,0)</f>
        <v>S3</v>
      </c>
    </row>
    <row r="12566" spans="5:11" x14ac:dyDescent="0.25">
      <c r="E12566" s="5" t="s">
        <v>234</v>
      </c>
      <c r="F12566" s="5" t="s">
        <v>117</v>
      </c>
      <c r="G12566" s="2">
        <v>44468</v>
      </c>
      <c r="H12566" s="5">
        <v>0</v>
      </c>
      <c r="I12566" s="24" t="str">
        <f>VLOOKUP($E12566,Mapping!$A$2:$C$502,3,0)</f>
        <v>S1</v>
      </c>
      <c r="J12566" s="24" t="str">
        <f>VLOOKUP($E12566,Mapping!$A$2:$C$502,2,0)</f>
        <v>Unity</v>
      </c>
      <c r="K12566" s="24" t="str">
        <f>VLOOKUP(G12566,Mapping!$E$2:$F$246,2,0)</f>
        <v>S3</v>
      </c>
    </row>
    <row r="12567" spans="5:11" x14ac:dyDescent="0.25">
      <c r="E12567" s="5" t="s">
        <v>235</v>
      </c>
      <c r="F12567" s="5" t="s">
        <v>117</v>
      </c>
      <c r="G12567" s="2">
        <v>44468</v>
      </c>
      <c r="H12567" s="5">
        <v>0</v>
      </c>
      <c r="I12567" s="24" t="str">
        <f>VLOOKUP($E12567,Mapping!$A$2:$C$502,3,0)</f>
        <v>S2</v>
      </c>
      <c r="J12567" s="24" t="str">
        <f>VLOOKUP($E12567,Mapping!$A$2:$C$502,2,0)</f>
        <v>Unity</v>
      </c>
      <c r="K12567" s="24" t="str">
        <f>VLOOKUP(G12567,Mapping!$E$2:$F$246,2,0)</f>
        <v>S3</v>
      </c>
    </row>
    <row r="12568" spans="5:11" x14ac:dyDescent="0.25">
      <c r="E12568" s="5" t="s">
        <v>247</v>
      </c>
      <c r="F12568" s="5" t="s">
        <v>117</v>
      </c>
      <c r="G12568" s="2">
        <v>44468</v>
      </c>
      <c r="H12568" s="5">
        <v>35.765766102174098</v>
      </c>
      <c r="I12568" s="24" t="str">
        <f>VLOOKUP($E12568,Mapping!$A$2:$C$502,3,0)</f>
        <v>S3</v>
      </c>
      <c r="J12568" s="24" t="str">
        <f>VLOOKUP($E12568,Mapping!$A$2:$C$502,2,0)</f>
        <v>Unity</v>
      </c>
      <c r="K12568" s="24" t="str">
        <f>VLOOKUP(G12568,Mapping!$E$2:$F$246,2,0)</f>
        <v>S3</v>
      </c>
    </row>
    <row r="12569" spans="5:11" x14ac:dyDescent="0.25">
      <c r="E12569" s="5" t="s">
        <v>200</v>
      </c>
      <c r="F12569" s="5" t="s">
        <v>117</v>
      </c>
      <c r="G12569" s="2">
        <v>44469</v>
      </c>
      <c r="H12569" s="5">
        <v>2.0851443754090599</v>
      </c>
      <c r="I12569" s="24">
        <f>VLOOKUP($E12569,Mapping!$A$2:$C$502,3,0)</f>
        <v>0</v>
      </c>
      <c r="J12569" s="24" t="str">
        <f>VLOOKUP($E12569,Mapping!$A$2:$C$502,2,0)</f>
        <v>Apple Search</v>
      </c>
      <c r="K12569" s="24" t="str">
        <f>VLOOKUP(G12569,Mapping!$E$2:$F$246,2,0)</f>
        <v>S3</v>
      </c>
    </row>
    <row r="12570" spans="5:11" x14ac:dyDescent="0.25">
      <c r="E12570" s="5" t="s">
        <v>227</v>
      </c>
      <c r="F12570" s="5" t="s">
        <v>117</v>
      </c>
      <c r="G12570" s="2">
        <v>44469</v>
      </c>
      <c r="H12570" s="5">
        <v>2438.4526921542902</v>
      </c>
      <c r="I12570" s="24">
        <f>VLOOKUP($E12570,Mapping!$A$2:$C$502,3,0)</f>
        <v>0</v>
      </c>
      <c r="J12570" s="24" t="str">
        <f>VLOOKUP($E12570,Mapping!$A$2:$C$502,2,0)</f>
        <v>Applovin Rewarded</v>
      </c>
      <c r="K12570" s="24" t="str">
        <f>VLOOKUP(G12570,Mapping!$E$2:$F$246,2,0)</f>
        <v>S3</v>
      </c>
    </row>
    <row r="12571" spans="5:11" x14ac:dyDescent="0.25">
      <c r="E12571" s="5" t="s">
        <v>201</v>
      </c>
      <c r="F12571" s="5" t="s">
        <v>117</v>
      </c>
      <c r="G12571" s="2">
        <v>44469</v>
      </c>
      <c r="H12571" s="5">
        <v>338.29576382194</v>
      </c>
      <c r="I12571" s="24">
        <f>VLOOKUP($E12571,Mapping!$A$2:$C$502,3,0)</f>
        <v>0</v>
      </c>
      <c r="J12571" s="24" t="str">
        <f>VLOOKUP($E12571,Mapping!$A$2:$C$502,2,0)</f>
        <v>Applovin Video</v>
      </c>
      <c r="K12571" s="24" t="str">
        <f>VLOOKUP(G12571,Mapping!$E$2:$F$246,2,0)</f>
        <v>S3</v>
      </c>
    </row>
    <row r="12572" spans="5:11" x14ac:dyDescent="0.25">
      <c r="E12572" s="5" t="s">
        <v>143</v>
      </c>
      <c r="F12572" s="5" t="s">
        <v>117</v>
      </c>
      <c r="G12572" s="2">
        <v>44469</v>
      </c>
      <c r="H12572" s="5">
        <v>0</v>
      </c>
      <c r="I12572" s="24">
        <f>VLOOKUP($E12572,Mapping!$A$2:$C$502,3,0)</f>
        <v>0</v>
      </c>
      <c r="J12572" s="24" t="str">
        <f>VLOOKUP($E12572,Mapping!$A$2:$C$502,2,0)</f>
        <v>Bug Fix</v>
      </c>
      <c r="K12572" s="24" t="str">
        <f>VLOOKUP(G12572,Mapping!$E$2:$F$246,2,0)</f>
        <v>S3</v>
      </c>
    </row>
    <row r="12573" spans="5:11" x14ac:dyDescent="0.25">
      <c r="E12573" s="5" t="s">
        <v>144</v>
      </c>
      <c r="F12573" s="5" t="s">
        <v>117</v>
      </c>
      <c r="G12573" s="2">
        <v>44469</v>
      </c>
      <c r="H12573" s="5">
        <v>0</v>
      </c>
      <c r="I12573" s="24">
        <f>VLOOKUP($E12573,Mapping!$A$2:$C$502,3,0)</f>
        <v>0</v>
      </c>
      <c r="J12573" s="24" t="str">
        <f>VLOOKUP($E12573,Mapping!$A$2:$C$502,2,0)</f>
        <v>Bug Fix</v>
      </c>
      <c r="K12573" s="24" t="str">
        <f>VLOOKUP(G12573,Mapping!$E$2:$F$246,2,0)</f>
        <v>S3</v>
      </c>
    </row>
    <row r="12574" spans="5:11" x14ac:dyDescent="0.25">
      <c r="E12574" s="5" t="s">
        <v>226</v>
      </c>
      <c r="F12574" s="5" t="s">
        <v>117</v>
      </c>
      <c r="G12574" s="2">
        <v>44469</v>
      </c>
      <c r="H12574" s="5">
        <v>0</v>
      </c>
      <c r="I12574" s="24">
        <f>VLOOKUP($E12574,Mapping!$A$2:$C$502,3,0)</f>
        <v>0</v>
      </c>
      <c r="J12574" s="24" t="str">
        <f>VLOOKUP($E12574,Mapping!$A$2:$C$502,2,0)</f>
        <v>Bug Fix</v>
      </c>
      <c r="K12574" s="24" t="str">
        <f>VLOOKUP(G12574,Mapping!$E$2:$F$246,2,0)</f>
        <v>S3</v>
      </c>
    </row>
    <row r="12575" spans="5:11" x14ac:dyDescent="0.25">
      <c r="E12575" s="5" t="s">
        <v>146</v>
      </c>
      <c r="F12575" s="5" t="s">
        <v>117</v>
      </c>
      <c r="G12575" s="2">
        <v>44469</v>
      </c>
      <c r="H12575" s="5">
        <v>0</v>
      </c>
      <c r="I12575" s="24">
        <f>VLOOKUP($E12575,Mapping!$A$2:$C$502,3,0)</f>
        <v>0</v>
      </c>
      <c r="J12575" s="24" t="str">
        <f>VLOOKUP($E12575,Mapping!$A$2:$C$502,2,0)</f>
        <v>Event After Effect</v>
      </c>
      <c r="K12575" s="24" t="str">
        <f>VLOOKUP(G12575,Mapping!$E$2:$F$246,2,0)</f>
        <v>S3</v>
      </c>
    </row>
    <row r="12576" spans="5:11" x14ac:dyDescent="0.25">
      <c r="E12576" s="5" t="s">
        <v>228</v>
      </c>
      <c r="F12576" s="5" t="s">
        <v>117</v>
      </c>
      <c r="G12576" s="2">
        <v>44469</v>
      </c>
      <c r="H12576" s="5">
        <v>3.0387495268652599E-9</v>
      </c>
      <c r="I12576" s="24">
        <f>VLOOKUP($E12576,Mapping!$A$2:$C$502,3,0)</f>
        <v>0</v>
      </c>
      <c r="J12576" s="24" t="str">
        <f>VLOOKUP($E12576,Mapping!$A$2:$C$502,2,0)</f>
        <v>Bytedance Global</v>
      </c>
      <c r="K12576" s="24" t="str">
        <f>VLOOKUP(G12576,Mapping!$E$2:$F$246,2,0)</f>
        <v>S3</v>
      </c>
    </row>
    <row r="12577" spans="5:11" x14ac:dyDescent="0.25">
      <c r="E12577" s="5" t="s">
        <v>180</v>
      </c>
      <c r="F12577" s="5" t="s">
        <v>117</v>
      </c>
      <c r="G12577" s="2">
        <v>44469</v>
      </c>
      <c r="H12577" s="5">
        <v>-9208.1911252501704</v>
      </c>
      <c r="I12577" s="24">
        <f>VLOOKUP($E12577,Mapping!$A$2:$C$502,3,0)</f>
        <v>0</v>
      </c>
      <c r="J12577" s="24" t="str">
        <f>VLOOKUP($E12577,Mapping!$A$2:$C$502,2,0)</f>
        <v>Lords Mobile</v>
      </c>
      <c r="K12577" s="24" t="str">
        <f>VLOOKUP(G12577,Mapping!$E$2:$F$246,2,0)</f>
        <v>S3</v>
      </c>
    </row>
    <row r="12578" spans="5:11" x14ac:dyDescent="0.25">
      <c r="E12578" s="5" t="s">
        <v>181</v>
      </c>
      <c r="F12578" s="5" t="s">
        <v>117</v>
      </c>
      <c r="G12578" s="2">
        <v>44469</v>
      </c>
      <c r="H12578" s="5">
        <v>-2718.0806661348602</v>
      </c>
      <c r="I12578" s="24">
        <f>VLOOKUP($E12578,Mapping!$A$2:$C$502,3,0)</f>
        <v>0</v>
      </c>
      <c r="J12578" s="24" t="str">
        <f>VLOOKUP($E12578,Mapping!$A$2:$C$502,2,0)</f>
        <v>Rise of Kingdom</v>
      </c>
      <c r="K12578" s="24" t="str">
        <f>VLOOKUP(G12578,Mapping!$E$2:$F$246,2,0)</f>
        <v>S3</v>
      </c>
    </row>
    <row r="12579" spans="5:11" x14ac:dyDescent="0.25">
      <c r="E12579" s="5" t="s">
        <v>182</v>
      </c>
      <c r="F12579" s="5" t="s">
        <v>117</v>
      </c>
      <c r="G12579" s="2">
        <v>44469</v>
      </c>
      <c r="H12579" s="5">
        <v>-3551.0457356499601</v>
      </c>
      <c r="I12579" s="24">
        <f>VLOOKUP($E12579,Mapping!$A$2:$C$502,3,0)</f>
        <v>0</v>
      </c>
      <c r="J12579" s="24" t="str">
        <f>VLOOKUP($E12579,Mapping!$A$2:$C$502,2,0)</f>
        <v>West Game</v>
      </c>
      <c r="K12579" s="24" t="str">
        <f>VLOOKUP(G12579,Mapping!$E$2:$F$246,2,0)</f>
        <v>S3</v>
      </c>
    </row>
    <row r="12580" spans="5:11" x14ac:dyDescent="0.25">
      <c r="E12580" s="5" t="s">
        <v>148</v>
      </c>
      <c r="F12580" s="5" t="s">
        <v>117</v>
      </c>
      <c r="G12580" s="2">
        <v>44469</v>
      </c>
      <c r="H12580" s="5">
        <v>0</v>
      </c>
      <c r="I12580" s="24">
        <f>VLOOKUP($E12580,Mapping!$A$2:$C$502,3,0)</f>
        <v>0</v>
      </c>
      <c r="J12580" s="24" t="str">
        <f>VLOOKUP($E12580,Mapping!$A$2:$C$502,2,0)</f>
        <v>Event After Effect</v>
      </c>
      <c r="K12580" s="24" t="str">
        <f>VLOOKUP(G12580,Mapping!$E$2:$F$246,2,0)</f>
        <v>S3</v>
      </c>
    </row>
    <row r="12581" spans="5:11" x14ac:dyDescent="0.25">
      <c r="E12581" s="5" t="s">
        <v>202</v>
      </c>
      <c r="F12581" s="5" t="s">
        <v>117</v>
      </c>
      <c r="G12581" s="2">
        <v>44469</v>
      </c>
      <c r="H12581" s="5">
        <v>0</v>
      </c>
      <c r="I12581" s="24" t="str">
        <f>VLOOKUP($E12581,Mapping!$A$2:$C$502,3,0)</f>
        <v>S1</v>
      </c>
      <c r="J12581" s="24" t="str">
        <f>VLOOKUP($E12581,Mapping!$A$2:$C$502,2,0)</f>
        <v>Facebook AEO AAA</v>
      </c>
      <c r="K12581" s="24" t="str">
        <f>VLOOKUP(G12581,Mapping!$E$2:$F$246,2,0)</f>
        <v>S3</v>
      </c>
    </row>
    <row r="12582" spans="5:11" x14ac:dyDescent="0.25">
      <c r="E12582" s="5" t="s">
        <v>203</v>
      </c>
      <c r="F12582" s="5" t="s">
        <v>117</v>
      </c>
      <c r="G12582" s="2">
        <v>44469</v>
      </c>
      <c r="H12582" s="5">
        <v>0</v>
      </c>
      <c r="I12582" s="24" t="str">
        <f>VLOOKUP($E12582,Mapping!$A$2:$C$502,3,0)</f>
        <v>S2</v>
      </c>
      <c r="J12582" s="24" t="str">
        <f>VLOOKUP($E12582,Mapping!$A$2:$C$502,2,0)</f>
        <v>Facebook AEO AAA</v>
      </c>
      <c r="K12582" s="24" t="str">
        <f>VLOOKUP(G12582,Mapping!$E$2:$F$246,2,0)</f>
        <v>S3</v>
      </c>
    </row>
    <row r="12583" spans="5:11" x14ac:dyDescent="0.25">
      <c r="E12583" s="5" t="s">
        <v>243</v>
      </c>
      <c r="F12583" s="5" t="s">
        <v>117</v>
      </c>
      <c r="G12583" s="2">
        <v>44469</v>
      </c>
      <c r="H12583" s="5">
        <v>2091.28774645967</v>
      </c>
      <c r="I12583" s="24" t="str">
        <f>VLOOKUP($E12583,Mapping!$A$2:$C$502,3,0)</f>
        <v>S3</v>
      </c>
      <c r="J12583" s="24" t="str">
        <f>VLOOKUP($E12583,Mapping!$A$2:$C$502,2,0)</f>
        <v>Facebook AEO AAA</v>
      </c>
      <c r="K12583" s="24" t="str">
        <f>VLOOKUP(G12583,Mapping!$E$2:$F$246,2,0)</f>
        <v>S3</v>
      </c>
    </row>
    <row r="12584" spans="5:11" x14ac:dyDescent="0.25">
      <c r="E12584" s="5" t="s">
        <v>204</v>
      </c>
      <c r="F12584" s="5" t="s">
        <v>117</v>
      </c>
      <c r="G12584" s="2">
        <v>44469</v>
      </c>
      <c r="H12584" s="5">
        <v>0</v>
      </c>
      <c r="I12584" s="24" t="str">
        <f>VLOOKUP($E12584,Mapping!$A$2:$C$502,3,0)</f>
        <v>Pre</v>
      </c>
      <c r="J12584" s="24" t="str">
        <f>VLOOKUP($E12584,Mapping!$A$2:$C$502,2,0)</f>
        <v>Facebook AEO AAA</v>
      </c>
      <c r="K12584" s="24" t="str">
        <f>VLOOKUP(G12584,Mapping!$E$2:$F$246,2,0)</f>
        <v>S3</v>
      </c>
    </row>
    <row r="12585" spans="5:11" x14ac:dyDescent="0.25">
      <c r="E12585" s="5" t="s">
        <v>205</v>
      </c>
      <c r="F12585" s="5" t="s">
        <v>117</v>
      </c>
      <c r="G12585" s="2">
        <v>44469</v>
      </c>
      <c r="H12585" s="5">
        <v>0</v>
      </c>
      <c r="I12585" s="24" t="str">
        <f>VLOOKUP($E12585,Mapping!$A$2:$C$502,3,0)</f>
        <v>S1</v>
      </c>
      <c r="J12585" s="24" t="str">
        <f>VLOOKUP($E12585,Mapping!$A$2:$C$502,2,0)</f>
        <v>Facebook AEO BAU</v>
      </c>
      <c r="K12585" s="24" t="str">
        <f>VLOOKUP(G12585,Mapping!$E$2:$F$246,2,0)</f>
        <v>S3</v>
      </c>
    </row>
    <row r="12586" spans="5:11" x14ac:dyDescent="0.25">
      <c r="E12586" s="5" t="s">
        <v>206</v>
      </c>
      <c r="F12586" s="5" t="s">
        <v>117</v>
      </c>
      <c r="G12586" s="2">
        <v>44469</v>
      </c>
      <c r="H12586" s="5">
        <v>0</v>
      </c>
      <c r="I12586" s="24" t="str">
        <f>VLOOKUP($E12586,Mapping!$A$2:$C$502,3,0)</f>
        <v>S2</v>
      </c>
      <c r="J12586" s="24" t="str">
        <f>VLOOKUP($E12586,Mapping!$A$2:$C$502,2,0)</f>
        <v>Facebook AEO BAU</v>
      </c>
      <c r="K12586" s="24" t="str">
        <f>VLOOKUP(G12586,Mapping!$E$2:$F$246,2,0)</f>
        <v>S3</v>
      </c>
    </row>
    <row r="12587" spans="5:11" x14ac:dyDescent="0.25">
      <c r="E12587" s="5" t="s">
        <v>244</v>
      </c>
      <c r="F12587" s="5" t="s">
        <v>117</v>
      </c>
      <c r="G12587" s="2">
        <v>44469</v>
      </c>
      <c r="H12587" s="5">
        <v>10948.961992947699</v>
      </c>
      <c r="I12587" s="24" t="str">
        <f>VLOOKUP($E12587,Mapping!$A$2:$C$502,3,0)</f>
        <v>S3</v>
      </c>
      <c r="J12587" s="24" t="str">
        <f>VLOOKUP($E12587,Mapping!$A$2:$C$502,2,0)</f>
        <v>Facebook AEO BAU</v>
      </c>
      <c r="K12587" s="24" t="str">
        <f>VLOOKUP(G12587,Mapping!$E$2:$F$246,2,0)</f>
        <v>S3</v>
      </c>
    </row>
    <row r="12588" spans="5:11" x14ac:dyDescent="0.25">
      <c r="E12588" s="5" t="s">
        <v>207</v>
      </c>
      <c r="F12588" s="5" t="s">
        <v>117</v>
      </c>
      <c r="G12588" s="2">
        <v>44469</v>
      </c>
      <c r="H12588" s="5">
        <v>0</v>
      </c>
      <c r="I12588" s="24" t="str">
        <f>VLOOKUP($E12588,Mapping!$A$2:$C$502,3,0)</f>
        <v>Pre</v>
      </c>
      <c r="J12588" s="24" t="str">
        <f>VLOOKUP($E12588,Mapping!$A$2:$C$502,2,0)</f>
        <v>Facebook AEO BAU</v>
      </c>
      <c r="K12588" s="24" t="str">
        <f>VLOOKUP(G12588,Mapping!$E$2:$F$246,2,0)</f>
        <v>S3</v>
      </c>
    </row>
    <row r="12589" spans="5:11" x14ac:dyDescent="0.25">
      <c r="E12589" s="5" t="s">
        <v>208</v>
      </c>
      <c r="F12589" s="5" t="s">
        <v>117</v>
      </c>
      <c r="G12589" s="2">
        <v>44469</v>
      </c>
      <c r="H12589" s="5">
        <v>0</v>
      </c>
      <c r="I12589" s="24" t="str">
        <f>VLOOKUP($E12589,Mapping!$A$2:$C$502,3,0)</f>
        <v>Pre</v>
      </c>
      <c r="J12589" s="24" t="str">
        <f>VLOOKUP($E12589,Mapping!$A$2:$C$502,2,0)</f>
        <v>Facebook VO AAA</v>
      </c>
      <c r="K12589" s="24" t="str">
        <f>VLOOKUP(G12589,Mapping!$E$2:$F$246,2,0)</f>
        <v>S3</v>
      </c>
    </row>
    <row r="12590" spans="5:11" x14ac:dyDescent="0.25">
      <c r="E12590" s="5" t="s">
        <v>209</v>
      </c>
      <c r="F12590" s="5" t="s">
        <v>117</v>
      </c>
      <c r="G12590" s="2">
        <v>44469</v>
      </c>
      <c r="H12590" s="5">
        <v>0</v>
      </c>
      <c r="I12590" s="24" t="str">
        <f>VLOOKUP($E12590,Mapping!$A$2:$C$502,3,0)</f>
        <v>S1</v>
      </c>
      <c r="J12590" s="24" t="str">
        <f>VLOOKUP($E12590,Mapping!$A$2:$C$502,2,0)</f>
        <v>Facebook VO AAA</v>
      </c>
      <c r="K12590" s="24" t="str">
        <f>VLOOKUP(G12590,Mapping!$E$2:$F$246,2,0)</f>
        <v>S3</v>
      </c>
    </row>
    <row r="12591" spans="5:11" x14ac:dyDescent="0.25">
      <c r="E12591" s="5" t="s">
        <v>210</v>
      </c>
      <c r="F12591" s="5" t="s">
        <v>117</v>
      </c>
      <c r="G12591" s="2">
        <v>44469</v>
      </c>
      <c r="H12591" s="5">
        <v>0</v>
      </c>
      <c r="I12591" s="24" t="str">
        <f>VLOOKUP($E12591,Mapping!$A$2:$C$502,3,0)</f>
        <v>S2</v>
      </c>
      <c r="J12591" s="24" t="str">
        <f>VLOOKUP($E12591,Mapping!$A$2:$C$502,2,0)</f>
        <v>Facebook VO AAA</v>
      </c>
      <c r="K12591" s="24" t="str">
        <f>VLOOKUP(G12591,Mapping!$E$2:$F$246,2,0)</f>
        <v>S3</v>
      </c>
    </row>
    <row r="12592" spans="5:11" x14ac:dyDescent="0.25">
      <c r="E12592" s="5" t="s">
        <v>245</v>
      </c>
      <c r="F12592" s="5" t="s">
        <v>117</v>
      </c>
      <c r="G12592" s="2">
        <v>44469</v>
      </c>
      <c r="H12592" s="5">
        <v>10092.2598330046</v>
      </c>
      <c r="I12592" s="24" t="str">
        <f>VLOOKUP($E12592,Mapping!$A$2:$C$502,3,0)</f>
        <v>S3</v>
      </c>
      <c r="J12592" s="24" t="str">
        <f>VLOOKUP($E12592,Mapping!$A$2:$C$502,2,0)</f>
        <v>Facebook VO AAA</v>
      </c>
      <c r="K12592" s="24" t="str">
        <f>VLOOKUP(G12592,Mapping!$E$2:$F$246,2,0)</f>
        <v>S3</v>
      </c>
    </row>
    <row r="12593" spans="5:11" x14ac:dyDescent="0.25">
      <c r="E12593" s="5" t="s">
        <v>211</v>
      </c>
      <c r="F12593" s="5" t="s">
        <v>117</v>
      </c>
      <c r="G12593" s="2">
        <v>44469</v>
      </c>
      <c r="H12593" s="5">
        <v>0</v>
      </c>
      <c r="I12593" s="24" t="str">
        <f>VLOOKUP($E12593,Mapping!$A$2:$C$502,3,0)</f>
        <v>Pre</v>
      </c>
      <c r="J12593" s="24" t="str">
        <f>VLOOKUP($E12593,Mapping!$A$2:$C$502,2,0)</f>
        <v>Facebook VO BAU</v>
      </c>
      <c r="K12593" s="24" t="str">
        <f>VLOOKUP(G12593,Mapping!$E$2:$F$246,2,0)</f>
        <v>S3</v>
      </c>
    </row>
    <row r="12594" spans="5:11" x14ac:dyDescent="0.25">
      <c r="E12594" s="5" t="s">
        <v>212</v>
      </c>
      <c r="F12594" s="5" t="s">
        <v>117</v>
      </c>
      <c r="G12594" s="2">
        <v>44469</v>
      </c>
      <c r="H12594" s="5">
        <v>0</v>
      </c>
      <c r="I12594" s="24" t="str">
        <f>VLOOKUP($E12594,Mapping!$A$2:$C$502,3,0)</f>
        <v>S1</v>
      </c>
      <c r="J12594" s="24" t="str">
        <f>VLOOKUP($E12594,Mapping!$A$2:$C$502,2,0)</f>
        <v>Facebook VO BAU</v>
      </c>
      <c r="K12594" s="24" t="str">
        <f>VLOOKUP(G12594,Mapping!$E$2:$F$246,2,0)</f>
        <v>S3</v>
      </c>
    </row>
    <row r="12595" spans="5:11" x14ac:dyDescent="0.25">
      <c r="E12595" s="5" t="s">
        <v>213</v>
      </c>
      <c r="F12595" s="5" t="s">
        <v>117</v>
      </c>
      <c r="G12595" s="2">
        <v>44469</v>
      </c>
      <c r="H12595" s="5">
        <v>0</v>
      </c>
      <c r="I12595" s="24" t="str">
        <f>VLOOKUP($E12595,Mapping!$A$2:$C$502,3,0)</f>
        <v>S2</v>
      </c>
      <c r="J12595" s="24" t="str">
        <f>VLOOKUP($E12595,Mapping!$A$2:$C$502,2,0)</f>
        <v>Facebook VO BAU</v>
      </c>
      <c r="K12595" s="24" t="str">
        <f>VLOOKUP(G12595,Mapping!$E$2:$F$246,2,0)</f>
        <v>S3</v>
      </c>
    </row>
    <row r="12596" spans="5:11" x14ac:dyDescent="0.25">
      <c r="E12596" s="5" t="s">
        <v>246</v>
      </c>
      <c r="F12596" s="5" t="s">
        <v>117</v>
      </c>
      <c r="G12596" s="2">
        <v>44469</v>
      </c>
      <c r="H12596" s="5">
        <v>4688.1929246077198</v>
      </c>
      <c r="I12596" s="24" t="str">
        <f>VLOOKUP($E12596,Mapping!$A$2:$C$502,3,0)</f>
        <v>S3</v>
      </c>
      <c r="J12596" s="24" t="str">
        <f>VLOOKUP($E12596,Mapping!$A$2:$C$502,2,0)</f>
        <v>Facebook VO BAU</v>
      </c>
      <c r="K12596" s="24" t="str">
        <f>VLOOKUP(G12596,Mapping!$E$2:$F$246,2,0)</f>
        <v>S3</v>
      </c>
    </row>
    <row r="12597" spans="5:11" x14ac:dyDescent="0.25">
      <c r="E12597" s="5" t="s">
        <v>214</v>
      </c>
      <c r="F12597" s="5" t="s">
        <v>117</v>
      </c>
      <c r="G12597" s="2">
        <v>44469</v>
      </c>
      <c r="H12597" s="5">
        <v>0</v>
      </c>
      <c r="I12597" s="24" t="str">
        <f>VLOOKUP($E12597,Mapping!$A$2:$C$502,3,0)</f>
        <v>Pre</v>
      </c>
      <c r="J12597" s="24" t="str">
        <f>VLOOKUP($E12597,Mapping!$A$2:$C$502,2,0)</f>
        <v>Facebook VO Dynamic</v>
      </c>
      <c r="K12597" s="24" t="str">
        <f>VLOOKUP(G12597,Mapping!$E$2:$F$246,2,0)</f>
        <v>S3</v>
      </c>
    </row>
    <row r="12598" spans="5:11" x14ac:dyDescent="0.25">
      <c r="E12598" s="5" t="s">
        <v>215</v>
      </c>
      <c r="F12598" s="5" t="s">
        <v>117</v>
      </c>
      <c r="G12598" s="2">
        <v>44469</v>
      </c>
      <c r="H12598" s="5">
        <v>0</v>
      </c>
      <c r="I12598" s="24" t="str">
        <f>VLOOKUP($E12598,Mapping!$A$2:$C$502,3,0)</f>
        <v>S1</v>
      </c>
      <c r="J12598" s="24" t="str">
        <f>VLOOKUP($E12598,Mapping!$A$2:$C$502,2,0)</f>
        <v>Facebook VO Dynamic</v>
      </c>
      <c r="K12598" s="24" t="str">
        <f>VLOOKUP(G12598,Mapping!$E$2:$F$246,2,0)</f>
        <v>S3</v>
      </c>
    </row>
    <row r="12599" spans="5:11" x14ac:dyDescent="0.25">
      <c r="E12599" s="5" t="s">
        <v>216</v>
      </c>
      <c r="F12599" s="5" t="s">
        <v>117</v>
      </c>
      <c r="G12599" s="2">
        <v>44469</v>
      </c>
      <c r="H12599" s="5">
        <v>0</v>
      </c>
      <c r="I12599" s="24" t="str">
        <f>VLOOKUP($E12599,Mapping!$A$2:$C$502,3,0)</f>
        <v>Pre</v>
      </c>
      <c r="J12599" s="24" t="str">
        <f>VLOOKUP($E12599,Mapping!$A$2:$C$502,2,0)</f>
        <v>Google Display</v>
      </c>
      <c r="K12599" s="24" t="str">
        <f>VLOOKUP(G12599,Mapping!$E$2:$F$246,2,0)</f>
        <v>S3</v>
      </c>
    </row>
    <row r="12600" spans="5:11" x14ac:dyDescent="0.25">
      <c r="E12600" s="5" t="s">
        <v>217</v>
      </c>
      <c r="F12600" s="5" t="s">
        <v>117</v>
      </c>
      <c r="G12600" s="2">
        <v>44469</v>
      </c>
      <c r="H12600" s="5">
        <v>638.82304688942997</v>
      </c>
      <c r="I12600" s="24">
        <f>VLOOKUP($E12600,Mapping!$A$2:$C$502,3,0)</f>
        <v>0</v>
      </c>
      <c r="J12600" s="24" t="str">
        <f>VLOOKUP($E12600,Mapping!$A$2:$C$502,2,0)</f>
        <v>Google Display</v>
      </c>
      <c r="K12600" s="24" t="str">
        <f>VLOOKUP(G12600,Mapping!$E$2:$F$246,2,0)</f>
        <v>S3</v>
      </c>
    </row>
    <row r="12601" spans="5:11" x14ac:dyDescent="0.25">
      <c r="E12601" s="5" t="s">
        <v>229</v>
      </c>
      <c r="F12601" s="5" t="s">
        <v>117</v>
      </c>
      <c r="G12601" s="2">
        <v>44469</v>
      </c>
      <c r="H12601" s="5">
        <v>0</v>
      </c>
      <c r="I12601" s="24">
        <f>VLOOKUP($E12601,Mapping!$A$2:$C$502,3,0)</f>
        <v>0</v>
      </c>
      <c r="J12601" s="24" t="str">
        <f>VLOOKUP($E12601,Mapping!$A$2:$C$502,2,0)</f>
        <v>Google Display</v>
      </c>
      <c r="K12601" s="24" t="str">
        <f>VLOOKUP(G12601,Mapping!$E$2:$F$246,2,0)</f>
        <v>S3</v>
      </c>
    </row>
    <row r="12602" spans="5:11" x14ac:dyDescent="0.25">
      <c r="E12602" s="5" t="s">
        <v>218</v>
      </c>
      <c r="F12602" s="5" t="s">
        <v>117</v>
      </c>
      <c r="G12602" s="2">
        <v>44469</v>
      </c>
      <c r="H12602" s="5">
        <v>0</v>
      </c>
      <c r="I12602" s="24">
        <f>VLOOKUP($E12602,Mapping!$A$2:$C$502,3,0)</f>
        <v>0</v>
      </c>
      <c r="J12602" s="24" t="str">
        <f>VLOOKUP($E12602,Mapping!$A$2:$C$502,2,0)</f>
        <v>Google Display</v>
      </c>
      <c r="K12602" s="24" t="str">
        <f>VLOOKUP(G12602,Mapping!$E$2:$F$246,2,0)</f>
        <v>S3</v>
      </c>
    </row>
    <row r="12603" spans="5:11" x14ac:dyDescent="0.25">
      <c r="E12603" s="5" t="s">
        <v>230</v>
      </c>
      <c r="F12603" s="5" t="s">
        <v>117</v>
      </c>
      <c r="G12603" s="2">
        <v>44469</v>
      </c>
      <c r="H12603" s="5">
        <v>0</v>
      </c>
      <c r="I12603" s="24" t="str">
        <f>VLOOKUP($E12603,Mapping!$A$2:$C$502,3,0)</f>
        <v>S1</v>
      </c>
      <c r="J12603" s="24" t="str">
        <f>VLOOKUP($E12603,Mapping!$A$2:$C$502,2,0)</f>
        <v>Google Display</v>
      </c>
      <c r="K12603" s="24" t="str">
        <f>VLOOKUP(G12603,Mapping!$E$2:$F$246,2,0)</f>
        <v>S3</v>
      </c>
    </row>
    <row r="12604" spans="5:11" x14ac:dyDescent="0.25">
      <c r="E12604" s="5" t="s">
        <v>219</v>
      </c>
      <c r="F12604" s="5" t="s">
        <v>117</v>
      </c>
      <c r="G12604" s="2">
        <v>44469</v>
      </c>
      <c r="H12604" s="5">
        <v>0</v>
      </c>
      <c r="I12604" s="24" t="str">
        <f>VLOOKUP($E12604,Mapping!$A$2:$C$502,3,0)</f>
        <v>Pre</v>
      </c>
      <c r="J12604" s="24" t="str">
        <f>VLOOKUP($E12604,Mapping!$A$2:$C$502,2,0)</f>
        <v>Google Youtube</v>
      </c>
      <c r="K12604" s="24" t="str">
        <f>VLOOKUP(G12604,Mapping!$E$2:$F$246,2,0)</f>
        <v>S3</v>
      </c>
    </row>
    <row r="12605" spans="5:11" x14ac:dyDescent="0.25">
      <c r="E12605" s="5" t="s">
        <v>220</v>
      </c>
      <c r="F12605" s="5" t="s">
        <v>117</v>
      </c>
      <c r="G12605" s="2">
        <v>44469</v>
      </c>
      <c r="H12605" s="5">
        <v>30.078633989782102</v>
      </c>
      <c r="I12605" s="24">
        <f>VLOOKUP($E12605,Mapping!$A$2:$C$502,3,0)</f>
        <v>0</v>
      </c>
      <c r="J12605" s="24" t="str">
        <f>VLOOKUP($E12605,Mapping!$A$2:$C$502,2,0)</f>
        <v>Google Youtube</v>
      </c>
      <c r="K12605" s="24" t="str">
        <f>VLOOKUP(G12605,Mapping!$E$2:$F$246,2,0)</f>
        <v>S3</v>
      </c>
    </row>
    <row r="12606" spans="5:11" x14ac:dyDescent="0.25">
      <c r="E12606" s="5" t="s">
        <v>231</v>
      </c>
      <c r="F12606" s="5" t="s">
        <v>117</v>
      </c>
      <c r="G12606" s="2">
        <v>44469</v>
      </c>
      <c r="H12606" s="5">
        <v>0</v>
      </c>
      <c r="I12606" s="24">
        <f>VLOOKUP($E12606,Mapping!$A$2:$C$502,3,0)</f>
        <v>0</v>
      </c>
      <c r="J12606" s="24" t="str">
        <f>VLOOKUP($E12606,Mapping!$A$2:$C$502,2,0)</f>
        <v>Google Youtube</v>
      </c>
      <c r="K12606" s="24" t="str">
        <f>VLOOKUP(G12606,Mapping!$E$2:$F$246,2,0)</f>
        <v>S3</v>
      </c>
    </row>
    <row r="12607" spans="5:11" x14ac:dyDescent="0.25">
      <c r="E12607" s="5" t="s">
        <v>221</v>
      </c>
      <c r="F12607" s="5" t="s">
        <v>117</v>
      </c>
      <c r="G12607" s="2">
        <v>44469</v>
      </c>
      <c r="H12607" s="5">
        <v>0</v>
      </c>
      <c r="I12607" s="24">
        <f>VLOOKUP($E12607,Mapping!$A$2:$C$502,3,0)</f>
        <v>0</v>
      </c>
      <c r="J12607" s="24" t="str">
        <f>VLOOKUP($E12607,Mapping!$A$2:$C$502,2,0)</f>
        <v>Google Youtube</v>
      </c>
      <c r="K12607" s="24" t="str">
        <f>VLOOKUP(G12607,Mapping!$E$2:$F$246,2,0)</f>
        <v>S3</v>
      </c>
    </row>
    <row r="12608" spans="5:11" x14ac:dyDescent="0.25">
      <c r="E12608" s="5" t="s">
        <v>232</v>
      </c>
      <c r="F12608" s="5" t="s">
        <v>117</v>
      </c>
      <c r="G12608" s="2">
        <v>44469</v>
      </c>
      <c r="H12608" s="5">
        <v>0</v>
      </c>
      <c r="I12608" s="24" t="str">
        <f>VLOOKUP($E12608,Mapping!$A$2:$C$502,3,0)</f>
        <v>S1</v>
      </c>
      <c r="J12608" s="24" t="str">
        <f>VLOOKUP($E12608,Mapping!$A$2:$C$502,2,0)</f>
        <v>Google Youtube</v>
      </c>
      <c r="K12608" s="24" t="str">
        <f>VLOOKUP(G12608,Mapping!$E$2:$F$246,2,0)</f>
        <v>S3</v>
      </c>
    </row>
    <row r="12609" spans="5:11" x14ac:dyDescent="0.25">
      <c r="E12609" s="5" t="s">
        <v>73</v>
      </c>
      <c r="F12609" s="5" t="s">
        <v>117</v>
      </c>
      <c r="G12609" s="2">
        <v>44469</v>
      </c>
      <c r="H12609" s="5">
        <v>282876.95580592903</v>
      </c>
      <c r="I12609" s="24">
        <f>VLOOKUP($E12609,Mapping!$A$2:$C$502,3,0)</f>
        <v>0</v>
      </c>
      <c r="J12609" s="24">
        <f>VLOOKUP($E12609,Mapping!$A$2:$C$502,2,0)</f>
        <v>0</v>
      </c>
      <c r="K12609" s="24" t="str">
        <f>VLOOKUP(G12609,Mapping!$E$2:$F$246,2,0)</f>
        <v>S3</v>
      </c>
    </row>
    <row r="12610" spans="5:11" x14ac:dyDescent="0.25">
      <c r="E12610" s="5" t="s">
        <v>149</v>
      </c>
      <c r="F12610" s="5" t="s">
        <v>117</v>
      </c>
      <c r="G12610" s="2">
        <v>44469</v>
      </c>
      <c r="H12610" s="5">
        <v>0</v>
      </c>
      <c r="I12610" s="24">
        <f>VLOOKUP($E12610,Mapping!$A$2:$C$502,3,0)</f>
        <v>0</v>
      </c>
      <c r="J12610" s="24" t="str">
        <f>VLOOKUP($E12610,Mapping!$A$2:$C$502,2,0)</f>
        <v>Event After Effect</v>
      </c>
      <c r="K12610" s="24" t="str">
        <f>VLOOKUP(G12610,Mapping!$E$2:$F$246,2,0)</f>
        <v>S3</v>
      </c>
    </row>
    <row r="12611" spans="5:11" x14ac:dyDescent="0.25">
      <c r="E12611" s="5" t="s">
        <v>150</v>
      </c>
      <c r="F12611" s="5" t="s">
        <v>117</v>
      </c>
      <c r="G12611" s="2">
        <v>44469</v>
      </c>
      <c r="H12611" s="5">
        <v>0</v>
      </c>
      <c r="I12611" s="24">
        <f>VLOOKUP($E12611,Mapping!$A$2:$C$502,3,0)</f>
        <v>0</v>
      </c>
      <c r="J12611" s="24" t="str">
        <f>VLOOKUP($E12611,Mapping!$A$2:$C$502,2,0)</f>
        <v>Internal Event</v>
      </c>
      <c r="K12611" s="24" t="str">
        <f>VLOOKUP(G12611,Mapping!$E$2:$F$246,2,0)</f>
        <v>S3</v>
      </c>
    </row>
    <row r="12612" spans="5:11" x14ac:dyDescent="0.25">
      <c r="E12612" s="5" t="s">
        <v>151</v>
      </c>
      <c r="F12612" s="5" t="s">
        <v>117</v>
      </c>
      <c r="G12612" s="2">
        <v>44469</v>
      </c>
      <c r="H12612" s="5">
        <v>0</v>
      </c>
      <c r="I12612" s="24">
        <f>VLOOKUP($E12612,Mapping!$A$2:$C$502,3,0)</f>
        <v>0</v>
      </c>
      <c r="J12612" s="24" t="str">
        <f>VLOOKUP($E12612,Mapping!$A$2:$C$502,2,0)</f>
        <v>Internal Event</v>
      </c>
      <c r="K12612" s="24" t="str">
        <f>VLOOKUP(G12612,Mapping!$E$2:$F$246,2,0)</f>
        <v>S3</v>
      </c>
    </row>
    <row r="12613" spans="5:11" x14ac:dyDescent="0.25">
      <c r="E12613" s="5" t="s">
        <v>152</v>
      </c>
      <c r="F12613" s="5" t="s">
        <v>117</v>
      </c>
      <c r="G12613" s="2">
        <v>44469</v>
      </c>
      <c r="H12613" s="5">
        <v>0</v>
      </c>
      <c r="I12613" s="24">
        <f>VLOOKUP($E12613,Mapping!$A$2:$C$502,3,0)</f>
        <v>0</v>
      </c>
      <c r="J12613" s="24" t="str">
        <f>VLOOKUP($E12613,Mapping!$A$2:$C$502,2,0)</f>
        <v>Internal Event</v>
      </c>
      <c r="K12613" s="24" t="str">
        <f>VLOOKUP(G12613,Mapping!$E$2:$F$246,2,0)</f>
        <v>S3</v>
      </c>
    </row>
    <row r="12614" spans="5:11" x14ac:dyDescent="0.25">
      <c r="E12614" s="5" t="s">
        <v>153</v>
      </c>
      <c r="F12614" s="5" t="s">
        <v>117</v>
      </c>
      <c r="G12614" s="2">
        <v>44469</v>
      </c>
      <c r="H12614" s="5">
        <v>0</v>
      </c>
      <c r="I12614" s="24">
        <f>VLOOKUP($E12614,Mapping!$A$2:$C$502,3,0)</f>
        <v>0</v>
      </c>
      <c r="J12614" s="24" t="str">
        <f>VLOOKUP($E12614,Mapping!$A$2:$C$502,2,0)</f>
        <v>Monday Effect</v>
      </c>
      <c r="K12614" s="24" t="str">
        <f>VLOOKUP(G12614,Mapping!$E$2:$F$246,2,0)</f>
        <v>S3</v>
      </c>
    </row>
    <row r="12615" spans="5:11" x14ac:dyDescent="0.25">
      <c r="E12615" s="5" t="s">
        <v>154</v>
      </c>
      <c r="F12615" s="5" t="s">
        <v>117</v>
      </c>
      <c r="G12615" s="2">
        <v>44469</v>
      </c>
      <c r="H12615" s="5">
        <v>0</v>
      </c>
      <c r="I12615" s="24">
        <f>VLOOKUP($E12615,Mapping!$A$2:$C$502,3,0)</f>
        <v>0</v>
      </c>
      <c r="J12615" s="24" t="str">
        <f>VLOOKUP($E12615,Mapping!$A$2:$C$502,2,0)</f>
        <v>New Content</v>
      </c>
      <c r="K12615" s="24" t="str">
        <f>VLOOKUP(G12615,Mapping!$E$2:$F$246,2,0)</f>
        <v>S3</v>
      </c>
    </row>
    <row r="12616" spans="5:11" x14ac:dyDescent="0.25">
      <c r="E12616" s="5" t="s">
        <v>155</v>
      </c>
      <c r="F12616" s="5" t="s">
        <v>117</v>
      </c>
      <c r="G12616" s="2">
        <v>44469</v>
      </c>
      <c r="H12616" s="5">
        <v>0</v>
      </c>
      <c r="I12616" s="24">
        <f>VLOOKUP($E12616,Mapping!$A$2:$C$502,3,0)</f>
        <v>0</v>
      </c>
      <c r="J12616" s="24" t="str">
        <f>VLOOKUP($E12616,Mapping!$A$2:$C$502,2,0)</f>
        <v>Internal Event</v>
      </c>
      <c r="K12616" s="24" t="str">
        <f>VLOOKUP(G12616,Mapping!$E$2:$F$246,2,0)</f>
        <v>S3</v>
      </c>
    </row>
    <row r="12617" spans="5:11" x14ac:dyDescent="0.25">
      <c r="E12617" s="5" t="s">
        <v>156</v>
      </c>
      <c r="F12617" s="5" t="s">
        <v>117</v>
      </c>
      <c r="G12617" s="2">
        <v>44469</v>
      </c>
      <c r="H12617" s="5">
        <v>0</v>
      </c>
      <c r="I12617" s="24">
        <f>VLOOKUP($E12617,Mapping!$A$2:$C$502,3,0)</f>
        <v>0</v>
      </c>
      <c r="J12617" s="24" t="str">
        <f>VLOOKUP($E12617,Mapping!$A$2:$C$502,2,0)</f>
        <v>Internal Event</v>
      </c>
      <c r="K12617" s="24" t="str">
        <f>VLOOKUP(G12617,Mapping!$E$2:$F$246,2,0)</f>
        <v>S3</v>
      </c>
    </row>
    <row r="12618" spans="5:11" x14ac:dyDescent="0.25">
      <c r="E12618" s="5" t="s">
        <v>233</v>
      </c>
      <c r="F12618" s="5" t="s">
        <v>117</v>
      </c>
      <c r="G12618" s="2">
        <v>44469</v>
      </c>
      <c r="H12618" s="5">
        <v>0</v>
      </c>
      <c r="I12618" s="24" t="str">
        <f>VLOOKUP($E12618,Mapping!$A$2:$C$502,3,0)</f>
        <v>S2</v>
      </c>
      <c r="J12618" s="24" t="str">
        <f>VLOOKUP($E12618,Mapping!$A$2:$C$502,2,0)</f>
        <v>Reddit</v>
      </c>
      <c r="K12618" s="24" t="str">
        <f>VLOOKUP(G12618,Mapping!$E$2:$F$246,2,0)</f>
        <v>S3</v>
      </c>
    </row>
    <row r="12619" spans="5:11" x14ac:dyDescent="0.25">
      <c r="E12619" s="5" t="s">
        <v>158</v>
      </c>
      <c r="F12619" s="5" t="s">
        <v>117</v>
      </c>
      <c r="G12619" s="2">
        <v>44469</v>
      </c>
      <c r="H12619" s="5">
        <v>0</v>
      </c>
      <c r="I12619" s="24">
        <f>VLOOKUP($E12619,Mapping!$A$2:$C$502,3,0)</f>
        <v>0</v>
      </c>
      <c r="J12619" s="24" t="str">
        <f>VLOOKUP($E12619,Mapping!$A$2:$C$502,2,0)</f>
        <v>Internal Event</v>
      </c>
      <c r="K12619" s="24" t="str">
        <f>VLOOKUP(G12619,Mapping!$E$2:$F$246,2,0)</f>
        <v>S3</v>
      </c>
    </row>
    <row r="12620" spans="5:11" x14ac:dyDescent="0.25">
      <c r="E12620" s="5" t="s">
        <v>159</v>
      </c>
      <c r="F12620" s="5" t="s">
        <v>117</v>
      </c>
      <c r="G12620" s="2">
        <v>44469</v>
      </c>
      <c r="H12620" s="5">
        <v>0</v>
      </c>
      <c r="I12620" s="24">
        <f>VLOOKUP($E12620,Mapping!$A$2:$C$502,3,0)</f>
        <v>0</v>
      </c>
      <c r="J12620" s="24" t="str">
        <f>VLOOKUP($E12620,Mapping!$A$2:$C$502,2,0)</f>
        <v>Event After Effect</v>
      </c>
      <c r="K12620" s="24" t="str">
        <f>VLOOKUP(G12620,Mapping!$E$2:$F$246,2,0)</f>
        <v>S3</v>
      </c>
    </row>
    <row r="12621" spans="5:11" x14ac:dyDescent="0.25">
      <c r="E12621" s="5" t="s">
        <v>160</v>
      </c>
      <c r="F12621" s="5" t="s">
        <v>117</v>
      </c>
      <c r="G12621" s="2">
        <v>44469</v>
      </c>
      <c r="H12621" s="5">
        <v>0</v>
      </c>
      <c r="I12621" s="24">
        <f>VLOOKUP($E12621,Mapping!$A$2:$C$502,3,0)</f>
        <v>0</v>
      </c>
      <c r="J12621" s="24" t="str">
        <f>VLOOKUP($E12621,Mapping!$A$2:$C$502,2,0)</f>
        <v>Event After Effect</v>
      </c>
      <c r="K12621" s="24" t="str">
        <f>VLOOKUP(G12621,Mapping!$E$2:$F$246,2,0)</f>
        <v>S3</v>
      </c>
    </row>
    <row r="12622" spans="5:11" x14ac:dyDescent="0.25">
      <c r="E12622" s="5" t="s">
        <v>161</v>
      </c>
      <c r="F12622" s="5" t="s">
        <v>117</v>
      </c>
      <c r="G12622" s="2">
        <v>44469</v>
      </c>
      <c r="H12622" s="5">
        <v>55538.062280573999</v>
      </c>
      <c r="I12622" s="24">
        <f>VLOOKUP($E12622,Mapping!$A$2:$C$502,3,0)</f>
        <v>0</v>
      </c>
      <c r="J12622" s="24" t="str">
        <f>VLOOKUP($E12622,Mapping!$A$2:$C$502,2,0)</f>
        <v>Internal Event</v>
      </c>
      <c r="K12622" s="24" t="str">
        <f>VLOOKUP(G12622,Mapping!$E$2:$F$246,2,0)</f>
        <v>S3</v>
      </c>
    </row>
    <row r="12623" spans="5:11" x14ac:dyDescent="0.25">
      <c r="E12623" s="5" t="s">
        <v>162</v>
      </c>
      <c r="F12623" s="5" t="s">
        <v>117</v>
      </c>
      <c r="G12623" s="2">
        <v>44469</v>
      </c>
      <c r="H12623" s="5">
        <v>0</v>
      </c>
      <c r="I12623" s="24">
        <f>VLOOKUP($E12623,Mapping!$A$2:$C$502,3,0)</f>
        <v>0</v>
      </c>
      <c r="J12623" s="24" t="str">
        <f>VLOOKUP($E12623,Mapping!$A$2:$C$502,2,0)</f>
        <v>Tuesday Effect</v>
      </c>
      <c r="K12623" s="24" t="str">
        <f>VLOOKUP(G12623,Mapping!$E$2:$F$246,2,0)</f>
        <v>S3</v>
      </c>
    </row>
    <row r="12624" spans="5:11" x14ac:dyDescent="0.25">
      <c r="E12624" s="5" t="s">
        <v>222</v>
      </c>
      <c r="F12624" s="5" t="s">
        <v>117</v>
      </c>
      <c r="G12624" s="2">
        <v>44469</v>
      </c>
      <c r="H12624" s="5">
        <v>0</v>
      </c>
      <c r="I12624" s="24" t="str">
        <f>VLOOKUP($E12624,Mapping!$A$2:$C$502,3,0)</f>
        <v>Pre</v>
      </c>
      <c r="J12624" s="24" t="str">
        <f>VLOOKUP($E12624,Mapping!$A$2:$C$502,2,0)</f>
        <v>Unity</v>
      </c>
      <c r="K12624" s="24" t="str">
        <f>VLOOKUP(G12624,Mapping!$E$2:$F$246,2,0)</f>
        <v>S3</v>
      </c>
    </row>
    <row r="12625" spans="5:11" x14ac:dyDescent="0.25">
      <c r="E12625" s="5" t="s">
        <v>234</v>
      </c>
      <c r="F12625" s="5" t="s">
        <v>117</v>
      </c>
      <c r="G12625" s="2">
        <v>44469</v>
      </c>
      <c r="H12625" s="5">
        <v>0</v>
      </c>
      <c r="I12625" s="24" t="str">
        <f>VLOOKUP($E12625,Mapping!$A$2:$C$502,3,0)</f>
        <v>S1</v>
      </c>
      <c r="J12625" s="24" t="str">
        <f>VLOOKUP($E12625,Mapping!$A$2:$C$502,2,0)</f>
        <v>Unity</v>
      </c>
      <c r="K12625" s="24" t="str">
        <f>VLOOKUP(G12625,Mapping!$E$2:$F$246,2,0)</f>
        <v>S3</v>
      </c>
    </row>
    <row r="12626" spans="5:11" x14ac:dyDescent="0.25">
      <c r="E12626" s="5" t="s">
        <v>235</v>
      </c>
      <c r="F12626" s="5" t="s">
        <v>117</v>
      </c>
      <c r="G12626" s="2">
        <v>44469</v>
      </c>
      <c r="H12626" s="5">
        <v>0</v>
      </c>
      <c r="I12626" s="24" t="str">
        <f>VLOOKUP($E12626,Mapping!$A$2:$C$502,3,0)</f>
        <v>S2</v>
      </c>
      <c r="J12626" s="24" t="str">
        <f>VLOOKUP($E12626,Mapping!$A$2:$C$502,2,0)</f>
        <v>Unity</v>
      </c>
      <c r="K12626" s="24" t="str">
        <f>VLOOKUP(G12626,Mapping!$E$2:$F$246,2,0)</f>
        <v>S3</v>
      </c>
    </row>
    <row r="12627" spans="5:11" x14ac:dyDescent="0.25">
      <c r="E12627" s="5" t="s">
        <v>247</v>
      </c>
      <c r="F12627" s="5" t="s">
        <v>117</v>
      </c>
      <c r="G12627" s="2">
        <v>44469</v>
      </c>
      <c r="H12627" s="5">
        <v>59.489958888923603</v>
      </c>
      <c r="I12627" s="24" t="str">
        <f>VLOOKUP($E12627,Mapping!$A$2:$C$502,3,0)</f>
        <v>S3</v>
      </c>
      <c r="J12627" s="24" t="str">
        <f>VLOOKUP($E12627,Mapping!$A$2:$C$502,2,0)</f>
        <v>Unity</v>
      </c>
      <c r="K12627" s="24" t="str">
        <f>VLOOKUP(G12627,Mapping!$E$2:$F$246,2,0)</f>
        <v>S3</v>
      </c>
    </row>
    <row r="12628" spans="5:11" x14ac:dyDescent="0.25">
      <c r="E12628" s="5" t="s">
        <v>200</v>
      </c>
      <c r="F12628" s="5" t="s">
        <v>117</v>
      </c>
      <c r="G12628" s="2">
        <v>44470</v>
      </c>
      <c r="H12628" s="5">
        <v>2.1127541497234299</v>
      </c>
      <c r="I12628" s="24">
        <f>VLOOKUP($E12628,Mapping!$A$2:$C$502,3,0)</f>
        <v>0</v>
      </c>
      <c r="J12628" s="24" t="str">
        <f>VLOOKUP($E12628,Mapping!$A$2:$C$502,2,0)</f>
        <v>Apple Search</v>
      </c>
      <c r="K12628" s="24" t="str">
        <f>VLOOKUP(G12628,Mapping!$E$2:$F$246,2,0)</f>
        <v>S3</v>
      </c>
    </row>
    <row r="12629" spans="5:11" x14ac:dyDescent="0.25">
      <c r="E12629" s="5" t="s">
        <v>227</v>
      </c>
      <c r="F12629" s="5" t="s">
        <v>117</v>
      </c>
      <c r="G12629" s="2">
        <v>44470</v>
      </c>
      <c r="H12629" s="5">
        <v>2366.23838314575</v>
      </c>
      <c r="I12629" s="24">
        <f>VLOOKUP($E12629,Mapping!$A$2:$C$502,3,0)</f>
        <v>0</v>
      </c>
      <c r="J12629" s="24" t="str">
        <f>VLOOKUP($E12629,Mapping!$A$2:$C$502,2,0)</f>
        <v>Applovin Rewarded</v>
      </c>
      <c r="K12629" s="24" t="str">
        <f>VLOOKUP(G12629,Mapping!$E$2:$F$246,2,0)</f>
        <v>S3</v>
      </c>
    </row>
    <row r="12630" spans="5:11" x14ac:dyDescent="0.25">
      <c r="E12630" s="5" t="s">
        <v>201</v>
      </c>
      <c r="F12630" s="5" t="s">
        <v>117</v>
      </c>
      <c r="G12630" s="2">
        <v>44470</v>
      </c>
      <c r="H12630" s="5">
        <v>351.83058833554003</v>
      </c>
      <c r="I12630" s="24">
        <f>VLOOKUP($E12630,Mapping!$A$2:$C$502,3,0)</f>
        <v>0</v>
      </c>
      <c r="J12630" s="24" t="str">
        <f>VLOOKUP($E12630,Mapping!$A$2:$C$502,2,0)</f>
        <v>Applovin Video</v>
      </c>
      <c r="K12630" s="24" t="str">
        <f>VLOOKUP(G12630,Mapping!$E$2:$F$246,2,0)</f>
        <v>S3</v>
      </c>
    </row>
    <row r="12631" spans="5:11" x14ac:dyDescent="0.25">
      <c r="E12631" s="5" t="s">
        <v>143</v>
      </c>
      <c r="F12631" s="5" t="s">
        <v>117</v>
      </c>
      <c r="G12631" s="2">
        <v>44470</v>
      </c>
      <c r="H12631" s="5">
        <v>0</v>
      </c>
      <c r="I12631" s="24">
        <f>VLOOKUP($E12631,Mapping!$A$2:$C$502,3,0)</f>
        <v>0</v>
      </c>
      <c r="J12631" s="24" t="str">
        <f>VLOOKUP($E12631,Mapping!$A$2:$C$502,2,0)</f>
        <v>Bug Fix</v>
      </c>
      <c r="K12631" s="24" t="str">
        <f>VLOOKUP(G12631,Mapping!$E$2:$F$246,2,0)</f>
        <v>S3</v>
      </c>
    </row>
    <row r="12632" spans="5:11" x14ac:dyDescent="0.25">
      <c r="E12632" s="5" t="s">
        <v>144</v>
      </c>
      <c r="F12632" s="5" t="s">
        <v>117</v>
      </c>
      <c r="G12632" s="2">
        <v>44470</v>
      </c>
      <c r="H12632" s="5">
        <v>0</v>
      </c>
      <c r="I12632" s="24">
        <f>VLOOKUP($E12632,Mapping!$A$2:$C$502,3,0)</f>
        <v>0</v>
      </c>
      <c r="J12632" s="24" t="str">
        <f>VLOOKUP($E12632,Mapping!$A$2:$C$502,2,0)</f>
        <v>Bug Fix</v>
      </c>
      <c r="K12632" s="24" t="str">
        <f>VLOOKUP(G12632,Mapping!$E$2:$F$246,2,0)</f>
        <v>S3</v>
      </c>
    </row>
    <row r="12633" spans="5:11" x14ac:dyDescent="0.25">
      <c r="E12633" s="5" t="s">
        <v>226</v>
      </c>
      <c r="F12633" s="5" t="s">
        <v>117</v>
      </c>
      <c r="G12633" s="2">
        <v>44470</v>
      </c>
      <c r="H12633" s="5">
        <v>0</v>
      </c>
      <c r="I12633" s="24">
        <f>VLOOKUP($E12633,Mapping!$A$2:$C$502,3,0)</f>
        <v>0</v>
      </c>
      <c r="J12633" s="24" t="str">
        <f>VLOOKUP($E12633,Mapping!$A$2:$C$502,2,0)</f>
        <v>Bug Fix</v>
      </c>
      <c r="K12633" s="24" t="str">
        <f>VLOOKUP(G12633,Mapping!$E$2:$F$246,2,0)</f>
        <v>S3</v>
      </c>
    </row>
    <row r="12634" spans="5:11" x14ac:dyDescent="0.25">
      <c r="E12634" s="5" t="s">
        <v>146</v>
      </c>
      <c r="F12634" s="5" t="s">
        <v>117</v>
      </c>
      <c r="G12634" s="2">
        <v>44470</v>
      </c>
      <c r="H12634" s="5">
        <v>0</v>
      </c>
      <c r="I12634" s="24">
        <f>VLOOKUP($E12634,Mapping!$A$2:$C$502,3,0)</f>
        <v>0</v>
      </c>
      <c r="J12634" s="24" t="str">
        <f>VLOOKUP($E12634,Mapping!$A$2:$C$502,2,0)</f>
        <v>Event After Effect</v>
      </c>
      <c r="K12634" s="24" t="str">
        <f>VLOOKUP(G12634,Mapping!$E$2:$F$246,2,0)</f>
        <v>S3</v>
      </c>
    </row>
    <row r="12635" spans="5:11" x14ac:dyDescent="0.25">
      <c r="E12635" s="5" t="s">
        <v>228</v>
      </c>
      <c r="F12635" s="5" t="s">
        <v>117</v>
      </c>
      <c r="G12635" s="2">
        <v>44470</v>
      </c>
      <c r="H12635" s="5">
        <v>3.4581448484205901E-9</v>
      </c>
      <c r="I12635" s="24">
        <f>VLOOKUP($E12635,Mapping!$A$2:$C$502,3,0)</f>
        <v>0</v>
      </c>
      <c r="J12635" s="24" t="str">
        <f>VLOOKUP($E12635,Mapping!$A$2:$C$502,2,0)</f>
        <v>Bytedance Global</v>
      </c>
      <c r="K12635" s="24" t="str">
        <f>VLOOKUP(G12635,Mapping!$E$2:$F$246,2,0)</f>
        <v>S3</v>
      </c>
    </row>
    <row r="12636" spans="5:11" x14ac:dyDescent="0.25">
      <c r="E12636" s="5" t="s">
        <v>180</v>
      </c>
      <c r="F12636" s="5" t="s">
        <v>117</v>
      </c>
      <c r="G12636" s="2">
        <v>44470</v>
      </c>
      <c r="H12636" s="5">
        <v>-10517.6767013069</v>
      </c>
      <c r="I12636" s="24">
        <f>VLOOKUP($E12636,Mapping!$A$2:$C$502,3,0)</f>
        <v>0</v>
      </c>
      <c r="J12636" s="24" t="str">
        <f>VLOOKUP($E12636,Mapping!$A$2:$C$502,2,0)</f>
        <v>Lords Mobile</v>
      </c>
      <c r="K12636" s="24" t="str">
        <f>VLOOKUP(G12636,Mapping!$E$2:$F$246,2,0)</f>
        <v>S3</v>
      </c>
    </row>
    <row r="12637" spans="5:11" x14ac:dyDescent="0.25">
      <c r="E12637" s="5" t="s">
        <v>181</v>
      </c>
      <c r="F12637" s="5" t="s">
        <v>117</v>
      </c>
      <c r="G12637" s="2">
        <v>44470</v>
      </c>
      <c r="H12637" s="5">
        <v>-3074.26419753546</v>
      </c>
      <c r="I12637" s="24">
        <f>VLOOKUP($E12637,Mapping!$A$2:$C$502,3,0)</f>
        <v>0</v>
      </c>
      <c r="J12637" s="24" t="str">
        <f>VLOOKUP($E12637,Mapping!$A$2:$C$502,2,0)</f>
        <v>Rise of Kingdom</v>
      </c>
      <c r="K12637" s="24" t="str">
        <f>VLOOKUP(G12637,Mapping!$E$2:$F$246,2,0)</f>
        <v>S3</v>
      </c>
    </row>
    <row r="12638" spans="5:11" x14ac:dyDescent="0.25">
      <c r="E12638" s="5" t="s">
        <v>182</v>
      </c>
      <c r="F12638" s="5" t="s">
        <v>117</v>
      </c>
      <c r="G12638" s="2">
        <v>44470</v>
      </c>
      <c r="H12638" s="5">
        <v>-4579.1355160211597</v>
      </c>
      <c r="I12638" s="24">
        <f>VLOOKUP($E12638,Mapping!$A$2:$C$502,3,0)</f>
        <v>0</v>
      </c>
      <c r="J12638" s="24" t="str">
        <f>VLOOKUP($E12638,Mapping!$A$2:$C$502,2,0)</f>
        <v>West Game</v>
      </c>
      <c r="K12638" s="24" t="str">
        <f>VLOOKUP(G12638,Mapping!$E$2:$F$246,2,0)</f>
        <v>S3</v>
      </c>
    </row>
    <row r="12639" spans="5:11" x14ac:dyDescent="0.25">
      <c r="E12639" s="5" t="s">
        <v>148</v>
      </c>
      <c r="F12639" s="5" t="s">
        <v>117</v>
      </c>
      <c r="G12639" s="2">
        <v>44470</v>
      </c>
      <c r="H12639" s="5">
        <v>0</v>
      </c>
      <c r="I12639" s="24">
        <f>VLOOKUP($E12639,Mapping!$A$2:$C$502,3,0)</f>
        <v>0</v>
      </c>
      <c r="J12639" s="24" t="str">
        <f>VLOOKUP($E12639,Mapping!$A$2:$C$502,2,0)</f>
        <v>Event After Effect</v>
      </c>
      <c r="K12639" s="24" t="str">
        <f>VLOOKUP(G12639,Mapping!$E$2:$F$246,2,0)</f>
        <v>S3</v>
      </c>
    </row>
    <row r="12640" spans="5:11" x14ac:dyDescent="0.25">
      <c r="E12640" s="5" t="s">
        <v>202</v>
      </c>
      <c r="F12640" s="5" t="s">
        <v>117</v>
      </c>
      <c r="G12640" s="2">
        <v>44470</v>
      </c>
      <c r="H12640" s="5">
        <v>0</v>
      </c>
      <c r="I12640" s="24" t="str">
        <f>VLOOKUP($E12640,Mapping!$A$2:$C$502,3,0)</f>
        <v>S1</v>
      </c>
      <c r="J12640" s="24" t="str">
        <f>VLOOKUP($E12640,Mapping!$A$2:$C$502,2,0)</f>
        <v>Facebook AEO AAA</v>
      </c>
      <c r="K12640" s="24" t="str">
        <f>VLOOKUP(G12640,Mapping!$E$2:$F$246,2,0)</f>
        <v>S3</v>
      </c>
    </row>
    <row r="12641" spans="5:11" x14ac:dyDescent="0.25">
      <c r="E12641" s="5" t="s">
        <v>203</v>
      </c>
      <c r="F12641" s="5" t="s">
        <v>117</v>
      </c>
      <c r="G12641" s="2">
        <v>44470</v>
      </c>
      <c r="H12641" s="5">
        <v>0</v>
      </c>
      <c r="I12641" s="24" t="str">
        <f>VLOOKUP($E12641,Mapping!$A$2:$C$502,3,0)</f>
        <v>S2</v>
      </c>
      <c r="J12641" s="24" t="str">
        <f>VLOOKUP($E12641,Mapping!$A$2:$C$502,2,0)</f>
        <v>Facebook AEO AAA</v>
      </c>
      <c r="K12641" s="24" t="str">
        <f>VLOOKUP(G12641,Mapping!$E$2:$F$246,2,0)</f>
        <v>S3</v>
      </c>
    </row>
    <row r="12642" spans="5:11" x14ac:dyDescent="0.25">
      <c r="E12642" s="5" t="s">
        <v>243</v>
      </c>
      <c r="F12642" s="5" t="s">
        <v>117</v>
      </c>
      <c r="G12642" s="2">
        <v>44470</v>
      </c>
      <c r="H12642" s="5">
        <v>2025.99875874331</v>
      </c>
      <c r="I12642" s="24" t="str">
        <f>VLOOKUP($E12642,Mapping!$A$2:$C$502,3,0)</f>
        <v>S3</v>
      </c>
      <c r="J12642" s="24" t="str">
        <f>VLOOKUP($E12642,Mapping!$A$2:$C$502,2,0)</f>
        <v>Facebook AEO AAA</v>
      </c>
      <c r="K12642" s="24" t="str">
        <f>VLOOKUP(G12642,Mapping!$E$2:$F$246,2,0)</f>
        <v>S3</v>
      </c>
    </row>
    <row r="12643" spans="5:11" x14ac:dyDescent="0.25">
      <c r="E12643" s="5" t="s">
        <v>204</v>
      </c>
      <c r="F12643" s="5" t="s">
        <v>117</v>
      </c>
      <c r="G12643" s="2">
        <v>44470</v>
      </c>
      <c r="H12643" s="5">
        <v>0</v>
      </c>
      <c r="I12643" s="24" t="str">
        <f>VLOOKUP($E12643,Mapping!$A$2:$C$502,3,0)</f>
        <v>Pre</v>
      </c>
      <c r="J12643" s="24" t="str">
        <f>VLOOKUP($E12643,Mapping!$A$2:$C$502,2,0)</f>
        <v>Facebook AEO AAA</v>
      </c>
      <c r="K12643" s="24" t="str">
        <f>VLOOKUP(G12643,Mapping!$E$2:$F$246,2,0)</f>
        <v>S3</v>
      </c>
    </row>
    <row r="12644" spans="5:11" x14ac:dyDescent="0.25">
      <c r="E12644" s="5" t="s">
        <v>205</v>
      </c>
      <c r="F12644" s="5" t="s">
        <v>117</v>
      </c>
      <c r="G12644" s="2">
        <v>44470</v>
      </c>
      <c r="H12644" s="5">
        <v>0</v>
      </c>
      <c r="I12644" s="24" t="str">
        <f>VLOOKUP($E12644,Mapping!$A$2:$C$502,3,0)</f>
        <v>S1</v>
      </c>
      <c r="J12644" s="24" t="str">
        <f>VLOOKUP($E12644,Mapping!$A$2:$C$502,2,0)</f>
        <v>Facebook AEO BAU</v>
      </c>
      <c r="K12644" s="24" t="str">
        <f>VLOOKUP(G12644,Mapping!$E$2:$F$246,2,0)</f>
        <v>S3</v>
      </c>
    </row>
    <row r="12645" spans="5:11" x14ac:dyDescent="0.25">
      <c r="E12645" s="5" t="s">
        <v>206</v>
      </c>
      <c r="F12645" s="5" t="s">
        <v>117</v>
      </c>
      <c r="G12645" s="2">
        <v>44470</v>
      </c>
      <c r="H12645" s="5">
        <v>0</v>
      </c>
      <c r="I12645" s="24" t="str">
        <f>VLOOKUP($E12645,Mapping!$A$2:$C$502,3,0)</f>
        <v>S2</v>
      </c>
      <c r="J12645" s="24" t="str">
        <f>VLOOKUP($E12645,Mapping!$A$2:$C$502,2,0)</f>
        <v>Facebook AEO BAU</v>
      </c>
      <c r="K12645" s="24" t="str">
        <f>VLOOKUP(G12645,Mapping!$E$2:$F$246,2,0)</f>
        <v>S3</v>
      </c>
    </row>
    <row r="12646" spans="5:11" x14ac:dyDescent="0.25">
      <c r="E12646" s="5" t="s">
        <v>244</v>
      </c>
      <c r="F12646" s="5" t="s">
        <v>117</v>
      </c>
      <c r="G12646" s="2">
        <v>44470</v>
      </c>
      <c r="H12646" s="5">
        <v>10690.9805036037</v>
      </c>
      <c r="I12646" s="24" t="str">
        <f>VLOOKUP($E12646,Mapping!$A$2:$C$502,3,0)</f>
        <v>S3</v>
      </c>
      <c r="J12646" s="24" t="str">
        <f>VLOOKUP($E12646,Mapping!$A$2:$C$502,2,0)</f>
        <v>Facebook AEO BAU</v>
      </c>
      <c r="K12646" s="24" t="str">
        <f>VLOOKUP(G12646,Mapping!$E$2:$F$246,2,0)</f>
        <v>S3</v>
      </c>
    </row>
    <row r="12647" spans="5:11" x14ac:dyDescent="0.25">
      <c r="E12647" s="5" t="s">
        <v>207</v>
      </c>
      <c r="F12647" s="5" t="s">
        <v>117</v>
      </c>
      <c r="G12647" s="2">
        <v>44470</v>
      </c>
      <c r="H12647" s="5">
        <v>0</v>
      </c>
      <c r="I12647" s="24" t="str">
        <f>VLOOKUP($E12647,Mapping!$A$2:$C$502,3,0)</f>
        <v>Pre</v>
      </c>
      <c r="J12647" s="24" t="str">
        <f>VLOOKUP($E12647,Mapping!$A$2:$C$502,2,0)</f>
        <v>Facebook AEO BAU</v>
      </c>
      <c r="K12647" s="24" t="str">
        <f>VLOOKUP(G12647,Mapping!$E$2:$F$246,2,0)</f>
        <v>S3</v>
      </c>
    </row>
    <row r="12648" spans="5:11" x14ac:dyDescent="0.25">
      <c r="E12648" s="5" t="s">
        <v>208</v>
      </c>
      <c r="F12648" s="5" t="s">
        <v>117</v>
      </c>
      <c r="G12648" s="2">
        <v>44470</v>
      </c>
      <c r="H12648" s="5">
        <v>0</v>
      </c>
      <c r="I12648" s="24" t="str">
        <f>VLOOKUP($E12648,Mapping!$A$2:$C$502,3,0)</f>
        <v>Pre</v>
      </c>
      <c r="J12648" s="24" t="str">
        <f>VLOOKUP($E12648,Mapping!$A$2:$C$502,2,0)</f>
        <v>Facebook VO AAA</v>
      </c>
      <c r="K12648" s="24" t="str">
        <f>VLOOKUP(G12648,Mapping!$E$2:$F$246,2,0)</f>
        <v>S3</v>
      </c>
    </row>
    <row r="12649" spans="5:11" x14ac:dyDescent="0.25">
      <c r="E12649" s="5" t="s">
        <v>209</v>
      </c>
      <c r="F12649" s="5" t="s">
        <v>117</v>
      </c>
      <c r="G12649" s="2">
        <v>44470</v>
      </c>
      <c r="H12649" s="5">
        <v>0</v>
      </c>
      <c r="I12649" s="24" t="str">
        <f>VLOOKUP($E12649,Mapping!$A$2:$C$502,3,0)</f>
        <v>S1</v>
      </c>
      <c r="J12649" s="24" t="str">
        <f>VLOOKUP($E12649,Mapping!$A$2:$C$502,2,0)</f>
        <v>Facebook VO AAA</v>
      </c>
      <c r="K12649" s="24" t="str">
        <f>VLOOKUP(G12649,Mapping!$E$2:$F$246,2,0)</f>
        <v>S3</v>
      </c>
    </row>
    <row r="12650" spans="5:11" x14ac:dyDescent="0.25">
      <c r="E12650" s="5" t="s">
        <v>210</v>
      </c>
      <c r="F12650" s="5" t="s">
        <v>117</v>
      </c>
      <c r="G12650" s="2">
        <v>44470</v>
      </c>
      <c r="H12650" s="5">
        <v>0</v>
      </c>
      <c r="I12650" s="24" t="str">
        <f>VLOOKUP($E12650,Mapping!$A$2:$C$502,3,0)</f>
        <v>S2</v>
      </c>
      <c r="J12650" s="24" t="str">
        <f>VLOOKUP($E12650,Mapping!$A$2:$C$502,2,0)</f>
        <v>Facebook VO AAA</v>
      </c>
      <c r="K12650" s="24" t="str">
        <f>VLOOKUP(G12650,Mapping!$E$2:$F$246,2,0)</f>
        <v>S3</v>
      </c>
    </row>
    <row r="12651" spans="5:11" x14ac:dyDescent="0.25">
      <c r="E12651" s="5" t="s">
        <v>245</v>
      </c>
      <c r="F12651" s="5" t="s">
        <v>117</v>
      </c>
      <c r="G12651" s="2">
        <v>44470</v>
      </c>
      <c r="H12651" s="5">
        <v>10032.3150404638</v>
      </c>
      <c r="I12651" s="24" t="str">
        <f>VLOOKUP($E12651,Mapping!$A$2:$C$502,3,0)</f>
        <v>S3</v>
      </c>
      <c r="J12651" s="24" t="str">
        <f>VLOOKUP($E12651,Mapping!$A$2:$C$502,2,0)</f>
        <v>Facebook VO AAA</v>
      </c>
      <c r="K12651" s="24" t="str">
        <f>VLOOKUP(G12651,Mapping!$E$2:$F$246,2,0)</f>
        <v>S3</v>
      </c>
    </row>
    <row r="12652" spans="5:11" x14ac:dyDescent="0.25">
      <c r="E12652" s="5" t="s">
        <v>211</v>
      </c>
      <c r="F12652" s="5" t="s">
        <v>117</v>
      </c>
      <c r="G12652" s="2">
        <v>44470</v>
      </c>
      <c r="H12652" s="5">
        <v>0</v>
      </c>
      <c r="I12652" s="24" t="str">
        <f>VLOOKUP($E12652,Mapping!$A$2:$C$502,3,0)</f>
        <v>Pre</v>
      </c>
      <c r="J12652" s="24" t="str">
        <f>VLOOKUP($E12652,Mapping!$A$2:$C$502,2,0)</f>
        <v>Facebook VO BAU</v>
      </c>
      <c r="K12652" s="24" t="str">
        <f>VLOOKUP(G12652,Mapping!$E$2:$F$246,2,0)</f>
        <v>S3</v>
      </c>
    </row>
    <row r="12653" spans="5:11" x14ac:dyDescent="0.25">
      <c r="E12653" s="5" t="s">
        <v>212</v>
      </c>
      <c r="F12653" s="5" t="s">
        <v>117</v>
      </c>
      <c r="G12653" s="2">
        <v>44470</v>
      </c>
      <c r="H12653" s="5">
        <v>0</v>
      </c>
      <c r="I12653" s="24" t="str">
        <f>VLOOKUP($E12653,Mapping!$A$2:$C$502,3,0)</f>
        <v>S1</v>
      </c>
      <c r="J12653" s="24" t="str">
        <f>VLOOKUP($E12653,Mapping!$A$2:$C$502,2,0)</f>
        <v>Facebook VO BAU</v>
      </c>
      <c r="K12653" s="24" t="str">
        <f>VLOOKUP(G12653,Mapping!$E$2:$F$246,2,0)</f>
        <v>S3</v>
      </c>
    </row>
    <row r="12654" spans="5:11" x14ac:dyDescent="0.25">
      <c r="E12654" s="5" t="s">
        <v>213</v>
      </c>
      <c r="F12654" s="5" t="s">
        <v>117</v>
      </c>
      <c r="G12654" s="2">
        <v>44470</v>
      </c>
      <c r="H12654" s="5">
        <v>0</v>
      </c>
      <c r="I12654" s="24" t="str">
        <f>VLOOKUP($E12654,Mapping!$A$2:$C$502,3,0)</f>
        <v>S2</v>
      </c>
      <c r="J12654" s="24" t="str">
        <f>VLOOKUP($E12654,Mapping!$A$2:$C$502,2,0)</f>
        <v>Facebook VO BAU</v>
      </c>
      <c r="K12654" s="24" t="str">
        <f>VLOOKUP(G12654,Mapping!$E$2:$F$246,2,0)</f>
        <v>S3</v>
      </c>
    </row>
    <row r="12655" spans="5:11" x14ac:dyDescent="0.25">
      <c r="E12655" s="5" t="s">
        <v>246</v>
      </c>
      <c r="F12655" s="5" t="s">
        <v>117</v>
      </c>
      <c r="G12655" s="2">
        <v>44470</v>
      </c>
      <c r="H12655" s="5">
        <v>3610.6608336261402</v>
      </c>
      <c r="I12655" s="24" t="str">
        <f>VLOOKUP($E12655,Mapping!$A$2:$C$502,3,0)</f>
        <v>S3</v>
      </c>
      <c r="J12655" s="24" t="str">
        <f>VLOOKUP($E12655,Mapping!$A$2:$C$502,2,0)</f>
        <v>Facebook VO BAU</v>
      </c>
      <c r="K12655" s="24" t="str">
        <f>VLOOKUP(G12655,Mapping!$E$2:$F$246,2,0)</f>
        <v>S3</v>
      </c>
    </row>
    <row r="12656" spans="5:11" x14ac:dyDescent="0.25">
      <c r="E12656" s="5" t="s">
        <v>214</v>
      </c>
      <c r="F12656" s="5" t="s">
        <v>117</v>
      </c>
      <c r="G12656" s="2">
        <v>44470</v>
      </c>
      <c r="H12656" s="5">
        <v>0</v>
      </c>
      <c r="I12656" s="24" t="str">
        <f>VLOOKUP($E12656,Mapping!$A$2:$C$502,3,0)</f>
        <v>Pre</v>
      </c>
      <c r="J12656" s="24" t="str">
        <f>VLOOKUP($E12656,Mapping!$A$2:$C$502,2,0)</f>
        <v>Facebook VO Dynamic</v>
      </c>
      <c r="K12656" s="24" t="str">
        <f>VLOOKUP(G12656,Mapping!$E$2:$F$246,2,0)</f>
        <v>S3</v>
      </c>
    </row>
    <row r="12657" spans="5:11" x14ac:dyDescent="0.25">
      <c r="E12657" s="5" t="s">
        <v>215</v>
      </c>
      <c r="F12657" s="5" t="s">
        <v>117</v>
      </c>
      <c r="G12657" s="2">
        <v>44470</v>
      </c>
      <c r="H12657" s="5">
        <v>0</v>
      </c>
      <c r="I12657" s="24" t="str">
        <f>VLOOKUP($E12657,Mapping!$A$2:$C$502,3,0)</f>
        <v>S1</v>
      </c>
      <c r="J12657" s="24" t="str">
        <f>VLOOKUP($E12657,Mapping!$A$2:$C$502,2,0)</f>
        <v>Facebook VO Dynamic</v>
      </c>
      <c r="K12657" s="24" t="str">
        <f>VLOOKUP(G12657,Mapping!$E$2:$F$246,2,0)</f>
        <v>S3</v>
      </c>
    </row>
    <row r="12658" spans="5:11" x14ac:dyDescent="0.25">
      <c r="E12658" s="5" t="s">
        <v>216</v>
      </c>
      <c r="F12658" s="5" t="s">
        <v>117</v>
      </c>
      <c r="G12658" s="2">
        <v>44470</v>
      </c>
      <c r="H12658" s="5">
        <v>0</v>
      </c>
      <c r="I12658" s="24" t="str">
        <f>VLOOKUP($E12658,Mapping!$A$2:$C$502,3,0)</f>
        <v>Pre</v>
      </c>
      <c r="J12658" s="24" t="str">
        <f>VLOOKUP($E12658,Mapping!$A$2:$C$502,2,0)</f>
        <v>Google Display</v>
      </c>
      <c r="K12658" s="24" t="str">
        <f>VLOOKUP(G12658,Mapping!$E$2:$F$246,2,0)</f>
        <v>S3</v>
      </c>
    </row>
    <row r="12659" spans="5:11" x14ac:dyDescent="0.25">
      <c r="E12659" s="5" t="s">
        <v>217</v>
      </c>
      <c r="F12659" s="5" t="s">
        <v>117</v>
      </c>
      <c r="G12659" s="2">
        <v>44470</v>
      </c>
      <c r="H12659" s="5">
        <v>377.70885771366</v>
      </c>
      <c r="I12659" s="24">
        <f>VLOOKUP($E12659,Mapping!$A$2:$C$502,3,0)</f>
        <v>0</v>
      </c>
      <c r="J12659" s="24" t="str">
        <f>VLOOKUP($E12659,Mapping!$A$2:$C$502,2,0)</f>
        <v>Google Display</v>
      </c>
      <c r="K12659" s="24" t="str">
        <f>VLOOKUP(G12659,Mapping!$E$2:$F$246,2,0)</f>
        <v>S3</v>
      </c>
    </row>
    <row r="12660" spans="5:11" x14ac:dyDescent="0.25">
      <c r="E12660" s="5" t="s">
        <v>229</v>
      </c>
      <c r="F12660" s="5" t="s">
        <v>117</v>
      </c>
      <c r="G12660" s="2">
        <v>44470</v>
      </c>
      <c r="H12660" s="5">
        <v>0</v>
      </c>
      <c r="I12660" s="24">
        <f>VLOOKUP($E12660,Mapping!$A$2:$C$502,3,0)</f>
        <v>0</v>
      </c>
      <c r="J12660" s="24" t="str">
        <f>VLOOKUP($E12660,Mapping!$A$2:$C$502,2,0)</f>
        <v>Google Display</v>
      </c>
      <c r="K12660" s="24" t="str">
        <f>VLOOKUP(G12660,Mapping!$E$2:$F$246,2,0)</f>
        <v>S3</v>
      </c>
    </row>
    <row r="12661" spans="5:11" x14ac:dyDescent="0.25">
      <c r="E12661" s="5" t="s">
        <v>218</v>
      </c>
      <c r="F12661" s="5" t="s">
        <v>117</v>
      </c>
      <c r="G12661" s="2">
        <v>44470</v>
      </c>
      <c r="H12661" s="5">
        <v>1.63490651280968E-7</v>
      </c>
      <c r="I12661" s="24">
        <f>VLOOKUP($E12661,Mapping!$A$2:$C$502,3,0)</f>
        <v>0</v>
      </c>
      <c r="J12661" s="24" t="str">
        <f>VLOOKUP($E12661,Mapping!$A$2:$C$502,2,0)</f>
        <v>Google Display</v>
      </c>
      <c r="K12661" s="24" t="str">
        <f>VLOOKUP(G12661,Mapping!$E$2:$F$246,2,0)</f>
        <v>S3</v>
      </c>
    </row>
    <row r="12662" spans="5:11" x14ac:dyDescent="0.25">
      <c r="E12662" s="5" t="s">
        <v>230</v>
      </c>
      <c r="F12662" s="5" t="s">
        <v>117</v>
      </c>
      <c r="G12662" s="2">
        <v>44470</v>
      </c>
      <c r="H12662" s="5">
        <v>0</v>
      </c>
      <c r="I12662" s="24" t="str">
        <f>VLOOKUP($E12662,Mapping!$A$2:$C$502,3,0)</f>
        <v>S1</v>
      </c>
      <c r="J12662" s="24" t="str">
        <f>VLOOKUP($E12662,Mapping!$A$2:$C$502,2,0)</f>
        <v>Google Display</v>
      </c>
      <c r="K12662" s="24" t="str">
        <f>VLOOKUP(G12662,Mapping!$E$2:$F$246,2,0)</f>
        <v>S3</v>
      </c>
    </row>
    <row r="12663" spans="5:11" x14ac:dyDescent="0.25">
      <c r="E12663" s="5" t="s">
        <v>219</v>
      </c>
      <c r="F12663" s="5" t="s">
        <v>117</v>
      </c>
      <c r="G12663" s="2">
        <v>44470</v>
      </c>
      <c r="H12663" s="5">
        <v>0</v>
      </c>
      <c r="I12663" s="24" t="str">
        <f>VLOOKUP($E12663,Mapping!$A$2:$C$502,3,0)</f>
        <v>Pre</v>
      </c>
      <c r="J12663" s="24" t="str">
        <f>VLOOKUP($E12663,Mapping!$A$2:$C$502,2,0)</f>
        <v>Google Youtube</v>
      </c>
      <c r="K12663" s="24" t="str">
        <f>VLOOKUP(G12663,Mapping!$E$2:$F$246,2,0)</f>
        <v>S3</v>
      </c>
    </row>
    <row r="12664" spans="5:11" x14ac:dyDescent="0.25">
      <c r="E12664" s="5" t="s">
        <v>220</v>
      </c>
      <c r="F12664" s="5" t="s">
        <v>117</v>
      </c>
      <c r="G12664" s="2">
        <v>44470</v>
      </c>
      <c r="H12664" s="5">
        <v>8.6912886092740802</v>
      </c>
      <c r="I12664" s="24">
        <f>VLOOKUP($E12664,Mapping!$A$2:$C$502,3,0)</f>
        <v>0</v>
      </c>
      <c r="J12664" s="24" t="str">
        <f>VLOOKUP($E12664,Mapping!$A$2:$C$502,2,0)</f>
        <v>Google Youtube</v>
      </c>
      <c r="K12664" s="24" t="str">
        <f>VLOOKUP(G12664,Mapping!$E$2:$F$246,2,0)</f>
        <v>S3</v>
      </c>
    </row>
    <row r="12665" spans="5:11" x14ac:dyDescent="0.25">
      <c r="E12665" s="5" t="s">
        <v>231</v>
      </c>
      <c r="F12665" s="5" t="s">
        <v>117</v>
      </c>
      <c r="G12665" s="2">
        <v>44470</v>
      </c>
      <c r="H12665" s="5">
        <v>0</v>
      </c>
      <c r="I12665" s="24">
        <f>VLOOKUP($E12665,Mapping!$A$2:$C$502,3,0)</f>
        <v>0</v>
      </c>
      <c r="J12665" s="24" t="str">
        <f>VLOOKUP($E12665,Mapping!$A$2:$C$502,2,0)</f>
        <v>Google Youtube</v>
      </c>
      <c r="K12665" s="24" t="str">
        <f>VLOOKUP(G12665,Mapping!$E$2:$F$246,2,0)</f>
        <v>S3</v>
      </c>
    </row>
    <row r="12666" spans="5:11" x14ac:dyDescent="0.25">
      <c r="E12666" s="5" t="s">
        <v>221</v>
      </c>
      <c r="F12666" s="5" t="s">
        <v>117</v>
      </c>
      <c r="G12666" s="2">
        <v>44470</v>
      </c>
      <c r="H12666" s="5">
        <v>6.4808337424033102E-14</v>
      </c>
      <c r="I12666" s="24">
        <f>VLOOKUP($E12666,Mapping!$A$2:$C$502,3,0)</f>
        <v>0</v>
      </c>
      <c r="J12666" s="24" t="str">
        <f>VLOOKUP($E12666,Mapping!$A$2:$C$502,2,0)</f>
        <v>Google Youtube</v>
      </c>
      <c r="K12666" s="24" t="str">
        <f>VLOOKUP(G12666,Mapping!$E$2:$F$246,2,0)</f>
        <v>S3</v>
      </c>
    </row>
    <row r="12667" spans="5:11" x14ac:dyDescent="0.25">
      <c r="E12667" s="5" t="s">
        <v>232</v>
      </c>
      <c r="F12667" s="5" t="s">
        <v>117</v>
      </c>
      <c r="G12667" s="2">
        <v>44470</v>
      </c>
      <c r="H12667" s="5">
        <v>0</v>
      </c>
      <c r="I12667" s="24" t="str">
        <f>VLOOKUP($E12667,Mapping!$A$2:$C$502,3,0)</f>
        <v>S1</v>
      </c>
      <c r="J12667" s="24" t="str">
        <f>VLOOKUP($E12667,Mapping!$A$2:$C$502,2,0)</f>
        <v>Google Youtube</v>
      </c>
      <c r="K12667" s="24" t="str">
        <f>VLOOKUP(G12667,Mapping!$E$2:$F$246,2,0)</f>
        <v>S3</v>
      </c>
    </row>
    <row r="12668" spans="5:11" x14ac:dyDescent="0.25">
      <c r="E12668" s="5" t="s">
        <v>73</v>
      </c>
      <c r="F12668" s="5" t="s">
        <v>117</v>
      </c>
      <c r="G12668" s="2">
        <v>44470</v>
      </c>
      <c r="H12668" s="5">
        <v>282876.95580592903</v>
      </c>
      <c r="I12668" s="24">
        <f>VLOOKUP($E12668,Mapping!$A$2:$C$502,3,0)</f>
        <v>0</v>
      </c>
      <c r="J12668" s="24">
        <f>VLOOKUP($E12668,Mapping!$A$2:$C$502,2,0)</f>
        <v>0</v>
      </c>
      <c r="K12668" s="24" t="str">
        <f>VLOOKUP(G12668,Mapping!$E$2:$F$246,2,0)</f>
        <v>S3</v>
      </c>
    </row>
    <row r="12669" spans="5:11" x14ac:dyDescent="0.25">
      <c r="E12669" s="5" t="s">
        <v>149</v>
      </c>
      <c r="F12669" s="5" t="s">
        <v>117</v>
      </c>
      <c r="G12669" s="2">
        <v>44470</v>
      </c>
      <c r="H12669" s="5">
        <v>0</v>
      </c>
      <c r="I12669" s="24">
        <f>VLOOKUP($E12669,Mapping!$A$2:$C$502,3,0)</f>
        <v>0</v>
      </c>
      <c r="J12669" s="24" t="str">
        <f>VLOOKUP($E12669,Mapping!$A$2:$C$502,2,0)</f>
        <v>Event After Effect</v>
      </c>
      <c r="K12669" s="24" t="str">
        <f>VLOOKUP(G12669,Mapping!$E$2:$F$246,2,0)</f>
        <v>S3</v>
      </c>
    </row>
    <row r="12670" spans="5:11" x14ac:dyDescent="0.25">
      <c r="E12670" s="5" t="s">
        <v>150</v>
      </c>
      <c r="F12670" s="5" t="s">
        <v>117</v>
      </c>
      <c r="G12670" s="2">
        <v>44470</v>
      </c>
      <c r="H12670" s="5">
        <v>0</v>
      </c>
      <c r="I12670" s="24">
        <f>VLOOKUP($E12670,Mapping!$A$2:$C$502,3,0)</f>
        <v>0</v>
      </c>
      <c r="J12670" s="24" t="str">
        <f>VLOOKUP($E12670,Mapping!$A$2:$C$502,2,0)</f>
        <v>Internal Event</v>
      </c>
      <c r="K12670" s="24" t="str">
        <f>VLOOKUP(G12670,Mapping!$E$2:$F$246,2,0)</f>
        <v>S3</v>
      </c>
    </row>
    <row r="12671" spans="5:11" x14ac:dyDescent="0.25">
      <c r="E12671" s="5" t="s">
        <v>151</v>
      </c>
      <c r="F12671" s="5" t="s">
        <v>117</v>
      </c>
      <c r="G12671" s="2">
        <v>44470</v>
      </c>
      <c r="H12671" s="5">
        <v>0</v>
      </c>
      <c r="I12671" s="24">
        <f>VLOOKUP($E12671,Mapping!$A$2:$C$502,3,0)</f>
        <v>0</v>
      </c>
      <c r="J12671" s="24" t="str">
        <f>VLOOKUP($E12671,Mapping!$A$2:$C$502,2,0)</f>
        <v>Internal Event</v>
      </c>
      <c r="K12671" s="24" t="str">
        <f>VLOOKUP(G12671,Mapping!$E$2:$F$246,2,0)</f>
        <v>S3</v>
      </c>
    </row>
    <row r="12672" spans="5:11" x14ac:dyDescent="0.25">
      <c r="E12672" s="5" t="s">
        <v>152</v>
      </c>
      <c r="F12672" s="5" t="s">
        <v>117</v>
      </c>
      <c r="G12672" s="2">
        <v>44470</v>
      </c>
      <c r="H12672" s="5">
        <v>0</v>
      </c>
      <c r="I12672" s="24">
        <f>VLOOKUP($E12672,Mapping!$A$2:$C$502,3,0)</f>
        <v>0</v>
      </c>
      <c r="J12672" s="24" t="str">
        <f>VLOOKUP($E12672,Mapping!$A$2:$C$502,2,0)</f>
        <v>Internal Event</v>
      </c>
      <c r="K12672" s="24" t="str">
        <f>VLOOKUP(G12672,Mapping!$E$2:$F$246,2,0)</f>
        <v>S3</v>
      </c>
    </row>
    <row r="12673" spans="5:11" x14ac:dyDescent="0.25">
      <c r="E12673" s="5" t="s">
        <v>153</v>
      </c>
      <c r="F12673" s="5" t="s">
        <v>117</v>
      </c>
      <c r="G12673" s="2">
        <v>44470</v>
      </c>
      <c r="H12673" s="5">
        <v>0</v>
      </c>
      <c r="I12673" s="24">
        <f>VLOOKUP($E12673,Mapping!$A$2:$C$502,3,0)</f>
        <v>0</v>
      </c>
      <c r="J12673" s="24" t="str">
        <f>VLOOKUP($E12673,Mapping!$A$2:$C$502,2,0)</f>
        <v>Monday Effect</v>
      </c>
      <c r="K12673" s="24" t="str">
        <f>VLOOKUP(G12673,Mapping!$E$2:$F$246,2,0)</f>
        <v>S3</v>
      </c>
    </row>
    <row r="12674" spans="5:11" x14ac:dyDescent="0.25">
      <c r="E12674" s="5" t="s">
        <v>154</v>
      </c>
      <c r="F12674" s="5" t="s">
        <v>117</v>
      </c>
      <c r="G12674" s="2">
        <v>44470</v>
      </c>
      <c r="H12674" s="5">
        <v>0</v>
      </c>
      <c r="I12674" s="24">
        <f>VLOOKUP($E12674,Mapping!$A$2:$C$502,3,0)</f>
        <v>0</v>
      </c>
      <c r="J12674" s="24" t="str">
        <f>VLOOKUP($E12674,Mapping!$A$2:$C$502,2,0)</f>
        <v>New Content</v>
      </c>
      <c r="K12674" s="24" t="str">
        <f>VLOOKUP(G12674,Mapping!$E$2:$F$246,2,0)</f>
        <v>S3</v>
      </c>
    </row>
    <row r="12675" spans="5:11" x14ac:dyDescent="0.25">
      <c r="E12675" s="5" t="s">
        <v>155</v>
      </c>
      <c r="F12675" s="5" t="s">
        <v>117</v>
      </c>
      <c r="G12675" s="2">
        <v>44470</v>
      </c>
      <c r="H12675" s="5">
        <v>0</v>
      </c>
      <c r="I12675" s="24">
        <f>VLOOKUP($E12675,Mapping!$A$2:$C$502,3,0)</f>
        <v>0</v>
      </c>
      <c r="J12675" s="24" t="str">
        <f>VLOOKUP($E12675,Mapping!$A$2:$C$502,2,0)</f>
        <v>Internal Event</v>
      </c>
      <c r="K12675" s="24" t="str">
        <f>VLOOKUP(G12675,Mapping!$E$2:$F$246,2,0)</f>
        <v>S3</v>
      </c>
    </row>
    <row r="12676" spans="5:11" x14ac:dyDescent="0.25">
      <c r="E12676" s="5" t="s">
        <v>156</v>
      </c>
      <c r="F12676" s="5" t="s">
        <v>117</v>
      </c>
      <c r="G12676" s="2">
        <v>44470</v>
      </c>
      <c r="H12676" s="5">
        <v>0</v>
      </c>
      <c r="I12676" s="24">
        <f>VLOOKUP($E12676,Mapping!$A$2:$C$502,3,0)</f>
        <v>0</v>
      </c>
      <c r="J12676" s="24" t="str">
        <f>VLOOKUP($E12676,Mapping!$A$2:$C$502,2,0)</f>
        <v>Internal Event</v>
      </c>
      <c r="K12676" s="24" t="str">
        <f>VLOOKUP(G12676,Mapping!$E$2:$F$246,2,0)</f>
        <v>S3</v>
      </c>
    </row>
    <row r="12677" spans="5:11" x14ac:dyDescent="0.25">
      <c r="E12677" s="5" t="s">
        <v>233</v>
      </c>
      <c r="F12677" s="5" t="s">
        <v>117</v>
      </c>
      <c r="G12677" s="2">
        <v>44470</v>
      </c>
      <c r="H12677" s="5">
        <v>0</v>
      </c>
      <c r="I12677" s="24" t="str">
        <f>VLOOKUP($E12677,Mapping!$A$2:$C$502,3,0)</f>
        <v>S2</v>
      </c>
      <c r="J12677" s="24" t="str">
        <f>VLOOKUP($E12677,Mapping!$A$2:$C$502,2,0)</f>
        <v>Reddit</v>
      </c>
      <c r="K12677" s="24" t="str">
        <f>VLOOKUP(G12677,Mapping!$E$2:$F$246,2,0)</f>
        <v>S3</v>
      </c>
    </row>
    <row r="12678" spans="5:11" x14ac:dyDescent="0.25">
      <c r="E12678" s="5" t="s">
        <v>158</v>
      </c>
      <c r="F12678" s="5" t="s">
        <v>117</v>
      </c>
      <c r="G12678" s="2">
        <v>44470</v>
      </c>
      <c r="H12678" s="5">
        <v>0</v>
      </c>
      <c r="I12678" s="24">
        <f>VLOOKUP($E12678,Mapping!$A$2:$C$502,3,0)</f>
        <v>0</v>
      </c>
      <c r="J12678" s="24" t="str">
        <f>VLOOKUP($E12678,Mapping!$A$2:$C$502,2,0)</f>
        <v>Internal Event</v>
      </c>
      <c r="K12678" s="24" t="str">
        <f>VLOOKUP(G12678,Mapping!$E$2:$F$246,2,0)</f>
        <v>S3</v>
      </c>
    </row>
    <row r="12679" spans="5:11" x14ac:dyDescent="0.25">
      <c r="E12679" s="5" t="s">
        <v>159</v>
      </c>
      <c r="F12679" s="5" t="s">
        <v>117</v>
      </c>
      <c r="G12679" s="2">
        <v>44470</v>
      </c>
      <c r="H12679" s="5">
        <v>0</v>
      </c>
      <c r="I12679" s="24">
        <f>VLOOKUP($E12679,Mapping!$A$2:$C$502,3,0)</f>
        <v>0</v>
      </c>
      <c r="J12679" s="24" t="str">
        <f>VLOOKUP($E12679,Mapping!$A$2:$C$502,2,0)</f>
        <v>Event After Effect</v>
      </c>
      <c r="K12679" s="24" t="str">
        <f>VLOOKUP(G12679,Mapping!$E$2:$F$246,2,0)</f>
        <v>S3</v>
      </c>
    </row>
    <row r="12680" spans="5:11" x14ac:dyDescent="0.25">
      <c r="E12680" s="5" t="s">
        <v>160</v>
      </c>
      <c r="F12680" s="5" t="s">
        <v>117</v>
      </c>
      <c r="G12680" s="2">
        <v>44470</v>
      </c>
      <c r="H12680" s="5">
        <v>0</v>
      </c>
      <c r="I12680" s="24">
        <f>VLOOKUP($E12680,Mapping!$A$2:$C$502,3,0)</f>
        <v>0</v>
      </c>
      <c r="J12680" s="24" t="str">
        <f>VLOOKUP($E12680,Mapping!$A$2:$C$502,2,0)</f>
        <v>Event After Effect</v>
      </c>
      <c r="K12680" s="24" t="str">
        <f>VLOOKUP(G12680,Mapping!$E$2:$F$246,2,0)</f>
        <v>S3</v>
      </c>
    </row>
    <row r="12681" spans="5:11" x14ac:dyDescent="0.25">
      <c r="E12681" s="5" t="s">
        <v>161</v>
      </c>
      <c r="F12681" s="5" t="s">
        <v>117</v>
      </c>
      <c r="G12681" s="2">
        <v>44470</v>
      </c>
      <c r="H12681" s="5">
        <v>0</v>
      </c>
      <c r="I12681" s="24">
        <f>VLOOKUP($E12681,Mapping!$A$2:$C$502,3,0)</f>
        <v>0</v>
      </c>
      <c r="J12681" s="24" t="str">
        <f>VLOOKUP($E12681,Mapping!$A$2:$C$502,2,0)</f>
        <v>Internal Event</v>
      </c>
      <c r="K12681" s="24" t="str">
        <f>VLOOKUP(G12681,Mapping!$E$2:$F$246,2,0)</f>
        <v>S3</v>
      </c>
    </row>
    <row r="12682" spans="5:11" x14ac:dyDescent="0.25">
      <c r="E12682" s="5" t="s">
        <v>162</v>
      </c>
      <c r="F12682" s="5" t="s">
        <v>117</v>
      </c>
      <c r="G12682" s="2">
        <v>44470</v>
      </c>
      <c r="H12682" s="5">
        <v>0</v>
      </c>
      <c r="I12682" s="24">
        <f>VLOOKUP($E12682,Mapping!$A$2:$C$502,3,0)</f>
        <v>0</v>
      </c>
      <c r="J12682" s="24" t="str">
        <f>VLOOKUP($E12682,Mapping!$A$2:$C$502,2,0)</f>
        <v>Tuesday Effect</v>
      </c>
      <c r="K12682" s="24" t="str">
        <f>VLOOKUP(G12682,Mapping!$E$2:$F$246,2,0)</f>
        <v>S3</v>
      </c>
    </row>
    <row r="12683" spans="5:11" x14ac:dyDescent="0.25">
      <c r="E12683" s="5" t="s">
        <v>222</v>
      </c>
      <c r="F12683" s="5" t="s">
        <v>117</v>
      </c>
      <c r="G12683" s="2">
        <v>44470</v>
      </c>
      <c r="H12683" s="5">
        <v>0</v>
      </c>
      <c r="I12683" s="24" t="str">
        <f>VLOOKUP($E12683,Mapping!$A$2:$C$502,3,0)</f>
        <v>Pre</v>
      </c>
      <c r="J12683" s="24" t="str">
        <f>VLOOKUP($E12683,Mapping!$A$2:$C$502,2,0)</f>
        <v>Unity</v>
      </c>
      <c r="K12683" s="24" t="str">
        <f>VLOOKUP(G12683,Mapping!$E$2:$F$246,2,0)</f>
        <v>S3</v>
      </c>
    </row>
    <row r="12684" spans="5:11" x14ac:dyDescent="0.25">
      <c r="E12684" s="5" t="s">
        <v>234</v>
      </c>
      <c r="F12684" s="5" t="s">
        <v>117</v>
      </c>
      <c r="G12684" s="2">
        <v>44470</v>
      </c>
      <c r="H12684" s="5">
        <v>0</v>
      </c>
      <c r="I12684" s="24" t="str">
        <f>VLOOKUP($E12684,Mapping!$A$2:$C$502,3,0)</f>
        <v>S1</v>
      </c>
      <c r="J12684" s="24" t="str">
        <f>VLOOKUP($E12684,Mapping!$A$2:$C$502,2,0)</f>
        <v>Unity</v>
      </c>
      <c r="K12684" s="24" t="str">
        <f>VLOOKUP(G12684,Mapping!$E$2:$F$246,2,0)</f>
        <v>S3</v>
      </c>
    </row>
    <row r="12685" spans="5:11" x14ac:dyDescent="0.25">
      <c r="E12685" s="5" t="s">
        <v>235</v>
      </c>
      <c r="F12685" s="5" t="s">
        <v>117</v>
      </c>
      <c r="G12685" s="2">
        <v>44470</v>
      </c>
      <c r="H12685" s="5">
        <v>0</v>
      </c>
      <c r="I12685" s="24" t="str">
        <f>VLOOKUP($E12685,Mapping!$A$2:$C$502,3,0)</f>
        <v>S2</v>
      </c>
      <c r="J12685" s="24" t="str">
        <f>VLOOKUP($E12685,Mapping!$A$2:$C$502,2,0)</f>
        <v>Unity</v>
      </c>
      <c r="K12685" s="24" t="str">
        <f>VLOOKUP(G12685,Mapping!$E$2:$F$246,2,0)</f>
        <v>S3</v>
      </c>
    </row>
    <row r="12686" spans="5:11" x14ac:dyDescent="0.25">
      <c r="E12686" s="5" t="s">
        <v>247</v>
      </c>
      <c r="F12686" s="5" t="s">
        <v>117</v>
      </c>
      <c r="G12686" s="2">
        <v>44470</v>
      </c>
      <c r="H12686" s="5">
        <v>173.18684578633699</v>
      </c>
      <c r="I12686" s="24" t="str">
        <f>VLOOKUP($E12686,Mapping!$A$2:$C$502,3,0)</f>
        <v>S3</v>
      </c>
      <c r="J12686" s="24" t="str">
        <f>VLOOKUP($E12686,Mapping!$A$2:$C$502,2,0)</f>
        <v>Unity</v>
      </c>
      <c r="K12686" s="24" t="str">
        <f>VLOOKUP(G12686,Mapping!$E$2:$F$246,2,0)</f>
        <v>S3</v>
      </c>
    </row>
    <row r="12687" spans="5:11" x14ac:dyDescent="0.25">
      <c r="E12687" s="5" t="s">
        <v>200</v>
      </c>
      <c r="F12687" s="5" t="s">
        <v>117</v>
      </c>
      <c r="G12687" s="2">
        <v>44471</v>
      </c>
      <c r="H12687" s="5">
        <v>2.1380273001440799</v>
      </c>
      <c r="I12687" s="24">
        <f>VLOOKUP($E12687,Mapping!$A$2:$C$502,3,0)</f>
        <v>0</v>
      </c>
      <c r="J12687" s="24" t="str">
        <f>VLOOKUP($E12687,Mapping!$A$2:$C$502,2,0)</f>
        <v>Apple Search</v>
      </c>
      <c r="K12687" s="24" t="str">
        <f>VLOOKUP(G12687,Mapping!$E$2:$F$246,2,0)</f>
        <v>S3</v>
      </c>
    </row>
    <row r="12688" spans="5:11" x14ac:dyDescent="0.25">
      <c r="E12688" s="5" t="s">
        <v>227</v>
      </c>
      <c r="F12688" s="5" t="s">
        <v>117</v>
      </c>
      <c r="G12688" s="2">
        <v>44471</v>
      </c>
      <c r="H12688" s="5">
        <v>2034.5370775240201</v>
      </c>
      <c r="I12688" s="24">
        <f>VLOOKUP($E12688,Mapping!$A$2:$C$502,3,0)</f>
        <v>0</v>
      </c>
      <c r="J12688" s="24" t="str">
        <f>VLOOKUP($E12688,Mapping!$A$2:$C$502,2,0)</f>
        <v>Applovin Rewarded</v>
      </c>
      <c r="K12688" s="24" t="str">
        <f>VLOOKUP(G12688,Mapping!$E$2:$F$246,2,0)</f>
        <v>S3</v>
      </c>
    </row>
    <row r="12689" spans="5:11" x14ac:dyDescent="0.25">
      <c r="E12689" s="5" t="s">
        <v>201</v>
      </c>
      <c r="F12689" s="5" t="s">
        <v>117</v>
      </c>
      <c r="G12689" s="2">
        <v>44471</v>
      </c>
      <c r="H12689" s="5">
        <v>304.43984193441099</v>
      </c>
      <c r="I12689" s="24">
        <f>VLOOKUP($E12689,Mapping!$A$2:$C$502,3,0)</f>
        <v>0</v>
      </c>
      <c r="J12689" s="24" t="str">
        <f>VLOOKUP($E12689,Mapping!$A$2:$C$502,2,0)</f>
        <v>Applovin Video</v>
      </c>
      <c r="K12689" s="24" t="str">
        <f>VLOOKUP(G12689,Mapping!$E$2:$F$246,2,0)</f>
        <v>S3</v>
      </c>
    </row>
    <row r="12690" spans="5:11" x14ac:dyDescent="0.25">
      <c r="E12690" s="5" t="s">
        <v>143</v>
      </c>
      <c r="F12690" s="5" t="s">
        <v>117</v>
      </c>
      <c r="G12690" s="2">
        <v>44471</v>
      </c>
      <c r="H12690" s="5">
        <v>0</v>
      </c>
      <c r="I12690" s="24">
        <f>VLOOKUP($E12690,Mapping!$A$2:$C$502,3,0)</f>
        <v>0</v>
      </c>
      <c r="J12690" s="24" t="str">
        <f>VLOOKUP($E12690,Mapping!$A$2:$C$502,2,0)</f>
        <v>Bug Fix</v>
      </c>
      <c r="K12690" s="24" t="str">
        <f>VLOOKUP(G12690,Mapping!$E$2:$F$246,2,0)</f>
        <v>S3</v>
      </c>
    </row>
    <row r="12691" spans="5:11" x14ac:dyDescent="0.25">
      <c r="E12691" s="5" t="s">
        <v>144</v>
      </c>
      <c r="F12691" s="5" t="s">
        <v>117</v>
      </c>
      <c r="G12691" s="2">
        <v>44471</v>
      </c>
      <c r="H12691" s="5">
        <v>0</v>
      </c>
      <c r="I12691" s="24">
        <f>VLOOKUP($E12691,Mapping!$A$2:$C$502,3,0)</f>
        <v>0</v>
      </c>
      <c r="J12691" s="24" t="str">
        <f>VLOOKUP($E12691,Mapping!$A$2:$C$502,2,0)</f>
        <v>Bug Fix</v>
      </c>
      <c r="K12691" s="24" t="str">
        <f>VLOOKUP(G12691,Mapping!$E$2:$F$246,2,0)</f>
        <v>S3</v>
      </c>
    </row>
    <row r="12692" spans="5:11" x14ac:dyDescent="0.25">
      <c r="E12692" s="5" t="s">
        <v>226</v>
      </c>
      <c r="F12692" s="5" t="s">
        <v>117</v>
      </c>
      <c r="G12692" s="2">
        <v>44471</v>
      </c>
      <c r="H12692" s="5">
        <v>0</v>
      </c>
      <c r="I12692" s="24">
        <f>VLOOKUP($E12692,Mapping!$A$2:$C$502,3,0)</f>
        <v>0</v>
      </c>
      <c r="J12692" s="24" t="str">
        <f>VLOOKUP($E12692,Mapping!$A$2:$C$502,2,0)</f>
        <v>Bug Fix</v>
      </c>
      <c r="K12692" s="24" t="str">
        <f>VLOOKUP(G12692,Mapping!$E$2:$F$246,2,0)</f>
        <v>S3</v>
      </c>
    </row>
    <row r="12693" spans="5:11" x14ac:dyDescent="0.25">
      <c r="E12693" s="5" t="s">
        <v>146</v>
      </c>
      <c r="F12693" s="5" t="s">
        <v>117</v>
      </c>
      <c r="G12693" s="2">
        <v>44471</v>
      </c>
      <c r="H12693" s="5">
        <v>0</v>
      </c>
      <c r="I12693" s="24">
        <f>VLOOKUP($E12693,Mapping!$A$2:$C$502,3,0)</f>
        <v>0</v>
      </c>
      <c r="J12693" s="24" t="str">
        <f>VLOOKUP($E12693,Mapping!$A$2:$C$502,2,0)</f>
        <v>Event After Effect</v>
      </c>
      <c r="K12693" s="24" t="str">
        <f>VLOOKUP(G12693,Mapping!$E$2:$F$246,2,0)</f>
        <v>S3</v>
      </c>
    </row>
    <row r="12694" spans="5:11" x14ac:dyDescent="0.25">
      <c r="E12694" s="5" t="s">
        <v>228</v>
      </c>
      <c r="F12694" s="5" t="s">
        <v>117</v>
      </c>
      <c r="G12694" s="2">
        <v>44471</v>
      </c>
      <c r="H12694" s="5">
        <v>3.5160387041737402E-9</v>
      </c>
      <c r="I12694" s="24">
        <f>VLOOKUP($E12694,Mapping!$A$2:$C$502,3,0)</f>
        <v>0</v>
      </c>
      <c r="J12694" s="24" t="str">
        <f>VLOOKUP($E12694,Mapping!$A$2:$C$502,2,0)</f>
        <v>Bytedance Global</v>
      </c>
      <c r="K12694" s="24" t="str">
        <f>VLOOKUP(G12694,Mapping!$E$2:$F$246,2,0)</f>
        <v>S3</v>
      </c>
    </row>
    <row r="12695" spans="5:11" x14ac:dyDescent="0.25">
      <c r="E12695" s="5" t="s">
        <v>180</v>
      </c>
      <c r="F12695" s="5" t="s">
        <v>117</v>
      </c>
      <c r="G12695" s="2">
        <v>44471</v>
      </c>
      <c r="H12695" s="5">
        <v>-14662.0592425504</v>
      </c>
      <c r="I12695" s="24">
        <f>VLOOKUP($E12695,Mapping!$A$2:$C$502,3,0)</f>
        <v>0</v>
      </c>
      <c r="J12695" s="24" t="str">
        <f>VLOOKUP($E12695,Mapping!$A$2:$C$502,2,0)</f>
        <v>Lords Mobile</v>
      </c>
      <c r="K12695" s="24" t="str">
        <f>VLOOKUP(G12695,Mapping!$E$2:$F$246,2,0)</f>
        <v>S3</v>
      </c>
    </row>
    <row r="12696" spans="5:11" x14ac:dyDescent="0.25">
      <c r="E12696" s="5" t="s">
        <v>181</v>
      </c>
      <c r="F12696" s="5" t="s">
        <v>117</v>
      </c>
      <c r="G12696" s="2">
        <v>44471</v>
      </c>
      <c r="H12696" s="5">
        <v>-3650.11134772491</v>
      </c>
      <c r="I12696" s="24">
        <f>VLOOKUP($E12696,Mapping!$A$2:$C$502,3,0)</f>
        <v>0</v>
      </c>
      <c r="J12696" s="24" t="str">
        <f>VLOOKUP($E12696,Mapping!$A$2:$C$502,2,0)</f>
        <v>Rise of Kingdom</v>
      </c>
      <c r="K12696" s="24" t="str">
        <f>VLOOKUP(G12696,Mapping!$E$2:$F$246,2,0)</f>
        <v>S3</v>
      </c>
    </row>
    <row r="12697" spans="5:11" x14ac:dyDescent="0.25">
      <c r="E12697" s="5" t="s">
        <v>182</v>
      </c>
      <c r="F12697" s="5" t="s">
        <v>117</v>
      </c>
      <c r="G12697" s="2">
        <v>44471</v>
      </c>
      <c r="H12697" s="5">
        <v>-5288.16295075992</v>
      </c>
      <c r="I12697" s="24">
        <f>VLOOKUP($E12697,Mapping!$A$2:$C$502,3,0)</f>
        <v>0</v>
      </c>
      <c r="J12697" s="24" t="str">
        <f>VLOOKUP($E12697,Mapping!$A$2:$C$502,2,0)</f>
        <v>West Game</v>
      </c>
      <c r="K12697" s="24" t="str">
        <f>VLOOKUP(G12697,Mapping!$E$2:$F$246,2,0)</f>
        <v>S3</v>
      </c>
    </row>
    <row r="12698" spans="5:11" x14ac:dyDescent="0.25">
      <c r="E12698" s="5" t="s">
        <v>148</v>
      </c>
      <c r="F12698" s="5" t="s">
        <v>117</v>
      </c>
      <c r="G12698" s="2">
        <v>44471</v>
      </c>
      <c r="H12698" s="5">
        <v>0</v>
      </c>
      <c r="I12698" s="24">
        <f>VLOOKUP($E12698,Mapping!$A$2:$C$502,3,0)</f>
        <v>0</v>
      </c>
      <c r="J12698" s="24" t="str">
        <f>VLOOKUP($E12698,Mapping!$A$2:$C$502,2,0)</f>
        <v>Event After Effect</v>
      </c>
      <c r="K12698" s="24" t="str">
        <f>VLOOKUP(G12698,Mapping!$E$2:$F$246,2,0)</f>
        <v>S3</v>
      </c>
    </row>
    <row r="12699" spans="5:11" x14ac:dyDescent="0.25">
      <c r="E12699" s="5" t="s">
        <v>202</v>
      </c>
      <c r="F12699" s="5" t="s">
        <v>117</v>
      </c>
      <c r="G12699" s="2">
        <v>44471</v>
      </c>
      <c r="H12699" s="5">
        <v>0</v>
      </c>
      <c r="I12699" s="24" t="str">
        <f>VLOOKUP($E12699,Mapping!$A$2:$C$502,3,0)</f>
        <v>S1</v>
      </c>
      <c r="J12699" s="24" t="str">
        <f>VLOOKUP($E12699,Mapping!$A$2:$C$502,2,0)</f>
        <v>Facebook AEO AAA</v>
      </c>
      <c r="K12699" s="24" t="str">
        <f>VLOOKUP(G12699,Mapping!$E$2:$F$246,2,0)</f>
        <v>S3</v>
      </c>
    </row>
    <row r="12700" spans="5:11" x14ac:dyDescent="0.25">
      <c r="E12700" s="5" t="s">
        <v>203</v>
      </c>
      <c r="F12700" s="5" t="s">
        <v>117</v>
      </c>
      <c r="G12700" s="2">
        <v>44471</v>
      </c>
      <c r="H12700" s="5">
        <v>0</v>
      </c>
      <c r="I12700" s="24" t="str">
        <f>VLOOKUP($E12700,Mapping!$A$2:$C$502,3,0)</f>
        <v>S2</v>
      </c>
      <c r="J12700" s="24" t="str">
        <f>VLOOKUP($E12700,Mapping!$A$2:$C$502,2,0)</f>
        <v>Facebook AEO AAA</v>
      </c>
      <c r="K12700" s="24" t="str">
        <f>VLOOKUP(G12700,Mapping!$E$2:$F$246,2,0)</f>
        <v>S3</v>
      </c>
    </row>
    <row r="12701" spans="5:11" x14ac:dyDescent="0.25">
      <c r="E12701" s="5" t="s">
        <v>243</v>
      </c>
      <c r="F12701" s="5" t="s">
        <v>117</v>
      </c>
      <c r="G12701" s="2">
        <v>44471</v>
      </c>
      <c r="H12701" s="5">
        <v>1842.1659970532401</v>
      </c>
      <c r="I12701" s="24" t="str">
        <f>VLOOKUP($E12701,Mapping!$A$2:$C$502,3,0)</f>
        <v>S3</v>
      </c>
      <c r="J12701" s="24" t="str">
        <f>VLOOKUP($E12701,Mapping!$A$2:$C$502,2,0)</f>
        <v>Facebook AEO AAA</v>
      </c>
      <c r="K12701" s="24" t="str">
        <f>VLOOKUP(G12701,Mapping!$E$2:$F$246,2,0)</f>
        <v>S3</v>
      </c>
    </row>
    <row r="12702" spans="5:11" x14ac:dyDescent="0.25">
      <c r="E12702" s="5" t="s">
        <v>204</v>
      </c>
      <c r="F12702" s="5" t="s">
        <v>117</v>
      </c>
      <c r="G12702" s="2">
        <v>44471</v>
      </c>
      <c r="H12702" s="5">
        <v>0</v>
      </c>
      <c r="I12702" s="24" t="str">
        <f>VLOOKUP($E12702,Mapping!$A$2:$C$502,3,0)</f>
        <v>Pre</v>
      </c>
      <c r="J12702" s="24" t="str">
        <f>VLOOKUP($E12702,Mapping!$A$2:$C$502,2,0)</f>
        <v>Facebook AEO AAA</v>
      </c>
      <c r="K12702" s="24" t="str">
        <f>VLOOKUP(G12702,Mapping!$E$2:$F$246,2,0)</f>
        <v>S3</v>
      </c>
    </row>
    <row r="12703" spans="5:11" x14ac:dyDescent="0.25">
      <c r="E12703" s="5" t="s">
        <v>205</v>
      </c>
      <c r="F12703" s="5" t="s">
        <v>117</v>
      </c>
      <c r="G12703" s="2">
        <v>44471</v>
      </c>
      <c r="H12703" s="5">
        <v>0</v>
      </c>
      <c r="I12703" s="24" t="str">
        <f>VLOOKUP($E12703,Mapping!$A$2:$C$502,3,0)</f>
        <v>S1</v>
      </c>
      <c r="J12703" s="24" t="str">
        <f>VLOOKUP($E12703,Mapping!$A$2:$C$502,2,0)</f>
        <v>Facebook AEO BAU</v>
      </c>
      <c r="K12703" s="24" t="str">
        <f>VLOOKUP(G12703,Mapping!$E$2:$F$246,2,0)</f>
        <v>S3</v>
      </c>
    </row>
    <row r="12704" spans="5:11" x14ac:dyDescent="0.25">
      <c r="E12704" s="5" t="s">
        <v>206</v>
      </c>
      <c r="F12704" s="5" t="s">
        <v>117</v>
      </c>
      <c r="G12704" s="2">
        <v>44471</v>
      </c>
      <c r="H12704" s="5">
        <v>0</v>
      </c>
      <c r="I12704" s="24" t="str">
        <f>VLOOKUP($E12704,Mapping!$A$2:$C$502,3,0)</f>
        <v>S2</v>
      </c>
      <c r="J12704" s="24" t="str">
        <f>VLOOKUP($E12704,Mapping!$A$2:$C$502,2,0)</f>
        <v>Facebook AEO BAU</v>
      </c>
      <c r="K12704" s="24" t="str">
        <f>VLOOKUP(G12704,Mapping!$E$2:$F$246,2,0)</f>
        <v>S3</v>
      </c>
    </row>
    <row r="12705" spans="5:11" x14ac:dyDescent="0.25">
      <c r="E12705" s="5" t="s">
        <v>244</v>
      </c>
      <c r="F12705" s="5" t="s">
        <v>117</v>
      </c>
      <c r="G12705" s="2">
        <v>44471</v>
      </c>
      <c r="H12705" s="5">
        <v>9798.9383040207103</v>
      </c>
      <c r="I12705" s="24" t="str">
        <f>VLOOKUP($E12705,Mapping!$A$2:$C$502,3,0)</f>
        <v>S3</v>
      </c>
      <c r="J12705" s="24" t="str">
        <f>VLOOKUP($E12705,Mapping!$A$2:$C$502,2,0)</f>
        <v>Facebook AEO BAU</v>
      </c>
      <c r="K12705" s="24" t="str">
        <f>VLOOKUP(G12705,Mapping!$E$2:$F$246,2,0)</f>
        <v>S3</v>
      </c>
    </row>
    <row r="12706" spans="5:11" x14ac:dyDescent="0.25">
      <c r="E12706" s="5" t="s">
        <v>207</v>
      </c>
      <c r="F12706" s="5" t="s">
        <v>117</v>
      </c>
      <c r="G12706" s="2">
        <v>44471</v>
      </c>
      <c r="H12706" s="5">
        <v>0</v>
      </c>
      <c r="I12706" s="24" t="str">
        <f>VLOOKUP($E12706,Mapping!$A$2:$C$502,3,0)</f>
        <v>Pre</v>
      </c>
      <c r="J12706" s="24" t="str">
        <f>VLOOKUP($E12706,Mapping!$A$2:$C$502,2,0)</f>
        <v>Facebook AEO BAU</v>
      </c>
      <c r="K12706" s="24" t="str">
        <f>VLOOKUP(G12706,Mapping!$E$2:$F$246,2,0)</f>
        <v>S3</v>
      </c>
    </row>
    <row r="12707" spans="5:11" x14ac:dyDescent="0.25">
      <c r="E12707" s="5" t="s">
        <v>208</v>
      </c>
      <c r="F12707" s="5" t="s">
        <v>117</v>
      </c>
      <c r="G12707" s="2">
        <v>44471</v>
      </c>
      <c r="H12707" s="5">
        <v>0</v>
      </c>
      <c r="I12707" s="24" t="str">
        <f>VLOOKUP($E12707,Mapping!$A$2:$C$502,3,0)</f>
        <v>Pre</v>
      </c>
      <c r="J12707" s="24" t="str">
        <f>VLOOKUP($E12707,Mapping!$A$2:$C$502,2,0)</f>
        <v>Facebook VO AAA</v>
      </c>
      <c r="K12707" s="24" t="str">
        <f>VLOOKUP(G12707,Mapping!$E$2:$F$246,2,0)</f>
        <v>S3</v>
      </c>
    </row>
    <row r="12708" spans="5:11" x14ac:dyDescent="0.25">
      <c r="E12708" s="5" t="s">
        <v>209</v>
      </c>
      <c r="F12708" s="5" t="s">
        <v>117</v>
      </c>
      <c r="G12708" s="2">
        <v>44471</v>
      </c>
      <c r="H12708" s="5">
        <v>0</v>
      </c>
      <c r="I12708" s="24" t="str">
        <f>VLOOKUP($E12708,Mapping!$A$2:$C$502,3,0)</f>
        <v>S1</v>
      </c>
      <c r="J12708" s="24" t="str">
        <f>VLOOKUP($E12708,Mapping!$A$2:$C$502,2,0)</f>
        <v>Facebook VO AAA</v>
      </c>
      <c r="K12708" s="24" t="str">
        <f>VLOOKUP(G12708,Mapping!$E$2:$F$246,2,0)</f>
        <v>S3</v>
      </c>
    </row>
    <row r="12709" spans="5:11" x14ac:dyDescent="0.25">
      <c r="E12709" s="5" t="s">
        <v>210</v>
      </c>
      <c r="F12709" s="5" t="s">
        <v>117</v>
      </c>
      <c r="G12709" s="2">
        <v>44471</v>
      </c>
      <c r="H12709" s="5">
        <v>0</v>
      </c>
      <c r="I12709" s="24" t="str">
        <f>VLOOKUP($E12709,Mapping!$A$2:$C$502,3,0)</f>
        <v>S2</v>
      </c>
      <c r="J12709" s="24" t="str">
        <f>VLOOKUP($E12709,Mapping!$A$2:$C$502,2,0)</f>
        <v>Facebook VO AAA</v>
      </c>
      <c r="K12709" s="24" t="str">
        <f>VLOOKUP(G12709,Mapping!$E$2:$F$246,2,0)</f>
        <v>S3</v>
      </c>
    </row>
    <row r="12710" spans="5:11" x14ac:dyDescent="0.25">
      <c r="E12710" s="5" t="s">
        <v>245</v>
      </c>
      <c r="F12710" s="5" t="s">
        <v>117</v>
      </c>
      <c r="G12710" s="2">
        <v>44471</v>
      </c>
      <c r="H12710" s="5">
        <v>9674.9734727607392</v>
      </c>
      <c r="I12710" s="24" t="str">
        <f>VLOOKUP($E12710,Mapping!$A$2:$C$502,3,0)</f>
        <v>S3</v>
      </c>
      <c r="J12710" s="24" t="str">
        <f>VLOOKUP($E12710,Mapping!$A$2:$C$502,2,0)</f>
        <v>Facebook VO AAA</v>
      </c>
      <c r="K12710" s="24" t="str">
        <f>VLOOKUP(G12710,Mapping!$E$2:$F$246,2,0)</f>
        <v>S3</v>
      </c>
    </row>
    <row r="12711" spans="5:11" x14ac:dyDescent="0.25">
      <c r="E12711" s="5" t="s">
        <v>211</v>
      </c>
      <c r="F12711" s="5" t="s">
        <v>117</v>
      </c>
      <c r="G12711" s="2">
        <v>44471</v>
      </c>
      <c r="H12711" s="5">
        <v>0</v>
      </c>
      <c r="I12711" s="24" t="str">
        <f>VLOOKUP($E12711,Mapping!$A$2:$C$502,3,0)</f>
        <v>Pre</v>
      </c>
      <c r="J12711" s="24" t="str">
        <f>VLOOKUP($E12711,Mapping!$A$2:$C$502,2,0)</f>
        <v>Facebook VO BAU</v>
      </c>
      <c r="K12711" s="24" t="str">
        <f>VLOOKUP(G12711,Mapping!$E$2:$F$246,2,0)</f>
        <v>S3</v>
      </c>
    </row>
    <row r="12712" spans="5:11" x14ac:dyDescent="0.25">
      <c r="E12712" s="5" t="s">
        <v>212</v>
      </c>
      <c r="F12712" s="5" t="s">
        <v>117</v>
      </c>
      <c r="G12712" s="2">
        <v>44471</v>
      </c>
      <c r="H12712" s="5">
        <v>0</v>
      </c>
      <c r="I12712" s="24" t="str">
        <f>VLOOKUP($E12712,Mapping!$A$2:$C$502,3,0)</f>
        <v>S1</v>
      </c>
      <c r="J12712" s="24" t="str">
        <f>VLOOKUP($E12712,Mapping!$A$2:$C$502,2,0)</f>
        <v>Facebook VO BAU</v>
      </c>
      <c r="K12712" s="24" t="str">
        <f>VLOOKUP(G12712,Mapping!$E$2:$F$246,2,0)</f>
        <v>S3</v>
      </c>
    </row>
    <row r="12713" spans="5:11" x14ac:dyDescent="0.25">
      <c r="E12713" s="5" t="s">
        <v>213</v>
      </c>
      <c r="F12713" s="5" t="s">
        <v>117</v>
      </c>
      <c r="G12713" s="2">
        <v>44471</v>
      </c>
      <c r="H12713" s="5">
        <v>0</v>
      </c>
      <c r="I12713" s="24" t="str">
        <f>VLOOKUP($E12713,Mapping!$A$2:$C$502,3,0)</f>
        <v>S2</v>
      </c>
      <c r="J12713" s="24" t="str">
        <f>VLOOKUP($E12713,Mapping!$A$2:$C$502,2,0)</f>
        <v>Facebook VO BAU</v>
      </c>
      <c r="K12713" s="24" t="str">
        <f>VLOOKUP(G12713,Mapping!$E$2:$F$246,2,0)</f>
        <v>S3</v>
      </c>
    </row>
    <row r="12714" spans="5:11" x14ac:dyDescent="0.25">
      <c r="E12714" s="5" t="s">
        <v>246</v>
      </c>
      <c r="F12714" s="5" t="s">
        <v>117</v>
      </c>
      <c r="G12714" s="2">
        <v>44471</v>
      </c>
      <c r="H12714" s="5">
        <v>3120.42047304267</v>
      </c>
      <c r="I12714" s="24" t="str">
        <f>VLOOKUP($E12714,Mapping!$A$2:$C$502,3,0)</f>
        <v>S3</v>
      </c>
      <c r="J12714" s="24" t="str">
        <f>VLOOKUP($E12714,Mapping!$A$2:$C$502,2,0)</f>
        <v>Facebook VO BAU</v>
      </c>
      <c r="K12714" s="24" t="str">
        <f>VLOOKUP(G12714,Mapping!$E$2:$F$246,2,0)</f>
        <v>S3</v>
      </c>
    </row>
    <row r="12715" spans="5:11" x14ac:dyDescent="0.25">
      <c r="E12715" s="5" t="s">
        <v>214</v>
      </c>
      <c r="F12715" s="5" t="s">
        <v>117</v>
      </c>
      <c r="G12715" s="2">
        <v>44471</v>
      </c>
      <c r="H12715" s="5">
        <v>0</v>
      </c>
      <c r="I12715" s="24" t="str">
        <f>VLOOKUP($E12715,Mapping!$A$2:$C$502,3,0)</f>
        <v>Pre</v>
      </c>
      <c r="J12715" s="24" t="str">
        <f>VLOOKUP($E12715,Mapping!$A$2:$C$502,2,0)</f>
        <v>Facebook VO Dynamic</v>
      </c>
      <c r="K12715" s="24" t="str">
        <f>VLOOKUP(G12715,Mapping!$E$2:$F$246,2,0)</f>
        <v>S3</v>
      </c>
    </row>
    <row r="12716" spans="5:11" x14ac:dyDescent="0.25">
      <c r="E12716" s="5" t="s">
        <v>215</v>
      </c>
      <c r="F12716" s="5" t="s">
        <v>117</v>
      </c>
      <c r="G12716" s="2">
        <v>44471</v>
      </c>
      <c r="H12716" s="5">
        <v>0</v>
      </c>
      <c r="I12716" s="24" t="str">
        <f>VLOOKUP($E12716,Mapping!$A$2:$C$502,3,0)</f>
        <v>S1</v>
      </c>
      <c r="J12716" s="24" t="str">
        <f>VLOOKUP($E12716,Mapping!$A$2:$C$502,2,0)</f>
        <v>Facebook VO Dynamic</v>
      </c>
      <c r="K12716" s="24" t="str">
        <f>VLOOKUP(G12716,Mapping!$E$2:$F$246,2,0)</f>
        <v>S3</v>
      </c>
    </row>
    <row r="12717" spans="5:11" x14ac:dyDescent="0.25">
      <c r="E12717" s="5" t="s">
        <v>216</v>
      </c>
      <c r="F12717" s="5" t="s">
        <v>117</v>
      </c>
      <c r="G12717" s="2">
        <v>44471</v>
      </c>
      <c r="H12717" s="5">
        <v>0</v>
      </c>
      <c r="I12717" s="24" t="str">
        <f>VLOOKUP($E12717,Mapping!$A$2:$C$502,3,0)</f>
        <v>Pre</v>
      </c>
      <c r="J12717" s="24" t="str">
        <f>VLOOKUP($E12717,Mapping!$A$2:$C$502,2,0)</f>
        <v>Google Display</v>
      </c>
      <c r="K12717" s="24" t="str">
        <f>VLOOKUP(G12717,Mapping!$E$2:$F$246,2,0)</f>
        <v>S3</v>
      </c>
    </row>
    <row r="12718" spans="5:11" x14ac:dyDescent="0.25">
      <c r="E12718" s="5" t="s">
        <v>217</v>
      </c>
      <c r="F12718" s="5" t="s">
        <v>117</v>
      </c>
      <c r="G12718" s="2">
        <v>44471</v>
      </c>
      <c r="H12718" s="5">
        <v>188.55162240487601</v>
      </c>
      <c r="I12718" s="24">
        <f>VLOOKUP($E12718,Mapping!$A$2:$C$502,3,0)</f>
        <v>0</v>
      </c>
      <c r="J12718" s="24" t="str">
        <f>VLOOKUP($E12718,Mapping!$A$2:$C$502,2,0)</f>
        <v>Google Display</v>
      </c>
      <c r="K12718" s="24" t="str">
        <f>VLOOKUP(G12718,Mapping!$E$2:$F$246,2,0)</f>
        <v>S3</v>
      </c>
    </row>
    <row r="12719" spans="5:11" x14ac:dyDescent="0.25">
      <c r="E12719" s="5" t="s">
        <v>229</v>
      </c>
      <c r="F12719" s="5" t="s">
        <v>117</v>
      </c>
      <c r="G12719" s="2">
        <v>44471</v>
      </c>
      <c r="H12719" s="5">
        <v>0</v>
      </c>
      <c r="I12719" s="24">
        <f>VLOOKUP($E12719,Mapping!$A$2:$C$502,3,0)</f>
        <v>0</v>
      </c>
      <c r="J12719" s="24" t="str">
        <f>VLOOKUP($E12719,Mapping!$A$2:$C$502,2,0)</f>
        <v>Google Display</v>
      </c>
      <c r="K12719" s="24" t="str">
        <f>VLOOKUP(G12719,Mapping!$E$2:$F$246,2,0)</f>
        <v>S3</v>
      </c>
    </row>
    <row r="12720" spans="5:11" x14ac:dyDescent="0.25">
      <c r="E12720" s="5" t="s">
        <v>218</v>
      </c>
      <c r="F12720" s="5" t="s">
        <v>117</v>
      </c>
      <c r="G12720" s="2">
        <v>44471</v>
      </c>
      <c r="H12720" s="5">
        <v>2.6896132273901099E-4</v>
      </c>
      <c r="I12720" s="24">
        <f>VLOOKUP($E12720,Mapping!$A$2:$C$502,3,0)</f>
        <v>0</v>
      </c>
      <c r="J12720" s="24" t="str">
        <f>VLOOKUP($E12720,Mapping!$A$2:$C$502,2,0)</f>
        <v>Google Display</v>
      </c>
      <c r="K12720" s="24" t="str">
        <f>VLOOKUP(G12720,Mapping!$E$2:$F$246,2,0)</f>
        <v>S3</v>
      </c>
    </row>
    <row r="12721" spans="5:11" x14ac:dyDescent="0.25">
      <c r="E12721" s="5" t="s">
        <v>230</v>
      </c>
      <c r="F12721" s="5" t="s">
        <v>117</v>
      </c>
      <c r="G12721" s="2">
        <v>44471</v>
      </c>
      <c r="H12721" s="5">
        <v>0</v>
      </c>
      <c r="I12721" s="24" t="str">
        <f>VLOOKUP($E12721,Mapping!$A$2:$C$502,3,0)</f>
        <v>S1</v>
      </c>
      <c r="J12721" s="24" t="str">
        <f>VLOOKUP($E12721,Mapping!$A$2:$C$502,2,0)</f>
        <v>Google Display</v>
      </c>
      <c r="K12721" s="24" t="str">
        <f>VLOOKUP(G12721,Mapping!$E$2:$F$246,2,0)</f>
        <v>S3</v>
      </c>
    </row>
    <row r="12722" spans="5:11" x14ac:dyDescent="0.25">
      <c r="E12722" s="5" t="s">
        <v>219</v>
      </c>
      <c r="F12722" s="5" t="s">
        <v>117</v>
      </c>
      <c r="G12722" s="2">
        <v>44471</v>
      </c>
      <c r="H12722" s="5">
        <v>0</v>
      </c>
      <c r="I12722" s="24" t="str">
        <f>VLOOKUP($E12722,Mapping!$A$2:$C$502,3,0)</f>
        <v>Pre</v>
      </c>
      <c r="J12722" s="24" t="str">
        <f>VLOOKUP($E12722,Mapping!$A$2:$C$502,2,0)</f>
        <v>Google Youtube</v>
      </c>
      <c r="K12722" s="24" t="str">
        <f>VLOOKUP(G12722,Mapping!$E$2:$F$246,2,0)</f>
        <v>S3</v>
      </c>
    </row>
    <row r="12723" spans="5:11" x14ac:dyDescent="0.25">
      <c r="E12723" s="5" t="s">
        <v>220</v>
      </c>
      <c r="F12723" s="5" t="s">
        <v>117</v>
      </c>
      <c r="G12723" s="2">
        <v>44471</v>
      </c>
      <c r="H12723" s="5">
        <v>2.4201324839613099</v>
      </c>
      <c r="I12723" s="24">
        <f>VLOOKUP($E12723,Mapping!$A$2:$C$502,3,0)</f>
        <v>0</v>
      </c>
      <c r="J12723" s="24" t="str">
        <f>VLOOKUP($E12723,Mapping!$A$2:$C$502,2,0)</f>
        <v>Google Youtube</v>
      </c>
      <c r="K12723" s="24" t="str">
        <f>VLOOKUP(G12723,Mapping!$E$2:$F$246,2,0)</f>
        <v>S3</v>
      </c>
    </row>
    <row r="12724" spans="5:11" x14ac:dyDescent="0.25">
      <c r="E12724" s="5" t="s">
        <v>231</v>
      </c>
      <c r="F12724" s="5" t="s">
        <v>117</v>
      </c>
      <c r="G12724" s="2">
        <v>44471</v>
      </c>
      <c r="H12724" s="5">
        <v>0</v>
      </c>
      <c r="I12724" s="24">
        <f>VLOOKUP($E12724,Mapping!$A$2:$C$502,3,0)</f>
        <v>0</v>
      </c>
      <c r="J12724" s="24" t="str">
        <f>VLOOKUP($E12724,Mapping!$A$2:$C$502,2,0)</f>
        <v>Google Youtube</v>
      </c>
      <c r="K12724" s="24" t="str">
        <f>VLOOKUP(G12724,Mapping!$E$2:$F$246,2,0)</f>
        <v>S3</v>
      </c>
    </row>
    <row r="12725" spans="5:11" x14ac:dyDescent="0.25">
      <c r="E12725" s="5" t="s">
        <v>221</v>
      </c>
      <c r="F12725" s="5" t="s">
        <v>117</v>
      </c>
      <c r="G12725" s="2">
        <v>44471</v>
      </c>
      <c r="H12725" s="5">
        <v>3.24099041510013E-10</v>
      </c>
      <c r="I12725" s="24">
        <f>VLOOKUP($E12725,Mapping!$A$2:$C$502,3,0)</f>
        <v>0</v>
      </c>
      <c r="J12725" s="24" t="str">
        <f>VLOOKUP($E12725,Mapping!$A$2:$C$502,2,0)</f>
        <v>Google Youtube</v>
      </c>
      <c r="K12725" s="24" t="str">
        <f>VLOOKUP(G12725,Mapping!$E$2:$F$246,2,0)</f>
        <v>S3</v>
      </c>
    </row>
    <row r="12726" spans="5:11" x14ac:dyDescent="0.25">
      <c r="E12726" s="5" t="s">
        <v>232</v>
      </c>
      <c r="F12726" s="5" t="s">
        <v>117</v>
      </c>
      <c r="G12726" s="2">
        <v>44471</v>
      </c>
      <c r="H12726" s="5">
        <v>0</v>
      </c>
      <c r="I12726" s="24" t="str">
        <f>VLOOKUP($E12726,Mapping!$A$2:$C$502,3,0)</f>
        <v>S1</v>
      </c>
      <c r="J12726" s="24" t="str">
        <f>VLOOKUP($E12726,Mapping!$A$2:$C$502,2,0)</f>
        <v>Google Youtube</v>
      </c>
      <c r="K12726" s="24" t="str">
        <f>VLOOKUP(G12726,Mapping!$E$2:$F$246,2,0)</f>
        <v>S3</v>
      </c>
    </row>
    <row r="12727" spans="5:11" x14ac:dyDescent="0.25">
      <c r="E12727" s="5" t="s">
        <v>73</v>
      </c>
      <c r="F12727" s="5" t="s">
        <v>117</v>
      </c>
      <c r="G12727" s="2">
        <v>44471</v>
      </c>
      <c r="H12727" s="5">
        <v>282876.95580592903</v>
      </c>
      <c r="I12727" s="24">
        <f>VLOOKUP($E12727,Mapping!$A$2:$C$502,3,0)</f>
        <v>0</v>
      </c>
      <c r="J12727" s="24">
        <f>VLOOKUP($E12727,Mapping!$A$2:$C$502,2,0)</f>
        <v>0</v>
      </c>
      <c r="K12727" s="24" t="str">
        <f>VLOOKUP(G12727,Mapping!$E$2:$F$246,2,0)</f>
        <v>S3</v>
      </c>
    </row>
    <row r="12728" spans="5:11" x14ac:dyDescent="0.25">
      <c r="E12728" s="5" t="s">
        <v>149</v>
      </c>
      <c r="F12728" s="5" t="s">
        <v>117</v>
      </c>
      <c r="G12728" s="2">
        <v>44471</v>
      </c>
      <c r="H12728" s="5">
        <v>0</v>
      </c>
      <c r="I12728" s="24">
        <f>VLOOKUP($E12728,Mapping!$A$2:$C$502,3,0)</f>
        <v>0</v>
      </c>
      <c r="J12728" s="24" t="str">
        <f>VLOOKUP($E12728,Mapping!$A$2:$C$502,2,0)</f>
        <v>Event After Effect</v>
      </c>
      <c r="K12728" s="24" t="str">
        <f>VLOOKUP(G12728,Mapping!$E$2:$F$246,2,0)</f>
        <v>S3</v>
      </c>
    </row>
    <row r="12729" spans="5:11" x14ac:dyDescent="0.25">
      <c r="E12729" s="5" t="s">
        <v>150</v>
      </c>
      <c r="F12729" s="5" t="s">
        <v>117</v>
      </c>
      <c r="G12729" s="2">
        <v>44471</v>
      </c>
      <c r="H12729" s="5">
        <v>0</v>
      </c>
      <c r="I12729" s="24">
        <f>VLOOKUP($E12729,Mapping!$A$2:$C$502,3,0)</f>
        <v>0</v>
      </c>
      <c r="J12729" s="24" t="str">
        <f>VLOOKUP($E12729,Mapping!$A$2:$C$502,2,0)</f>
        <v>Internal Event</v>
      </c>
      <c r="K12729" s="24" t="str">
        <f>VLOOKUP(G12729,Mapping!$E$2:$F$246,2,0)</f>
        <v>S3</v>
      </c>
    </row>
    <row r="12730" spans="5:11" x14ac:dyDescent="0.25">
      <c r="E12730" s="5" t="s">
        <v>151</v>
      </c>
      <c r="F12730" s="5" t="s">
        <v>117</v>
      </c>
      <c r="G12730" s="2">
        <v>44471</v>
      </c>
      <c r="H12730" s="5">
        <v>0</v>
      </c>
      <c r="I12730" s="24">
        <f>VLOOKUP($E12730,Mapping!$A$2:$C$502,3,0)</f>
        <v>0</v>
      </c>
      <c r="J12730" s="24" t="str">
        <f>VLOOKUP($E12730,Mapping!$A$2:$C$502,2,0)</f>
        <v>Internal Event</v>
      </c>
      <c r="K12730" s="24" t="str">
        <f>VLOOKUP(G12730,Mapping!$E$2:$F$246,2,0)</f>
        <v>S3</v>
      </c>
    </row>
    <row r="12731" spans="5:11" x14ac:dyDescent="0.25">
      <c r="E12731" s="5" t="s">
        <v>152</v>
      </c>
      <c r="F12731" s="5" t="s">
        <v>117</v>
      </c>
      <c r="G12731" s="2">
        <v>44471</v>
      </c>
      <c r="H12731" s="5">
        <v>0</v>
      </c>
      <c r="I12731" s="24">
        <f>VLOOKUP($E12731,Mapping!$A$2:$C$502,3,0)</f>
        <v>0</v>
      </c>
      <c r="J12731" s="24" t="str">
        <f>VLOOKUP($E12731,Mapping!$A$2:$C$502,2,0)</f>
        <v>Internal Event</v>
      </c>
      <c r="K12731" s="24" t="str">
        <f>VLOOKUP(G12731,Mapping!$E$2:$F$246,2,0)</f>
        <v>S3</v>
      </c>
    </row>
    <row r="12732" spans="5:11" x14ac:dyDescent="0.25">
      <c r="E12732" s="5" t="s">
        <v>153</v>
      </c>
      <c r="F12732" s="5" t="s">
        <v>117</v>
      </c>
      <c r="G12732" s="2">
        <v>44471</v>
      </c>
      <c r="H12732" s="5">
        <v>0</v>
      </c>
      <c r="I12732" s="24">
        <f>VLOOKUP($E12732,Mapping!$A$2:$C$502,3,0)</f>
        <v>0</v>
      </c>
      <c r="J12732" s="24" t="str">
        <f>VLOOKUP($E12732,Mapping!$A$2:$C$502,2,0)</f>
        <v>Monday Effect</v>
      </c>
      <c r="K12732" s="24" t="str">
        <f>VLOOKUP(G12732,Mapping!$E$2:$F$246,2,0)</f>
        <v>S3</v>
      </c>
    </row>
    <row r="12733" spans="5:11" x14ac:dyDescent="0.25">
      <c r="E12733" s="5" t="s">
        <v>154</v>
      </c>
      <c r="F12733" s="5" t="s">
        <v>117</v>
      </c>
      <c r="G12733" s="2">
        <v>44471</v>
      </c>
      <c r="H12733" s="5">
        <v>0</v>
      </c>
      <c r="I12733" s="24">
        <f>VLOOKUP($E12733,Mapping!$A$2:$C$502,3,0)</f>
        <v>0</v>
      </c>
      <c r="J12733" s="24" t="str">
        <f>VLOOKUP($E12733,Mapping!$A$2:$C$502,2,0)</f>
        <v>New Content</v>
      </c>
      <c r="K12733" s="24" t="str">
        <f>VLOOKUP(G12733,Mapping!$E$2:$F$246,2,0)</f>
        <v>S3</v>
      </c>
    </row>
    <row r="12734" spans="5:11" x14ac:dyDescent="0.25">
      <c r="E12734" s="5" t="s">
        <v>155</v>
      </c>
      <c r="F12734" s="5" t="s">
        <v>117</v>
      </c>
      <c r="G12734" s="2">
        <v>44471</v>
      </c>
      <c r="H12734" s="5">
        <v>0</v>
      </c>
      <c r="I12734" s="24">
        <f>VLOOKUP($E12734,Mapping!$A$2:$C$502,3,0)</f>
        <v>0</v>
      </c>
      <c r="J12734" s="24" t="str">
        <f>VLOOKUP($E12734,Mapping!$A$2:$C$502,2,0)</f>
        <v>Internal Event</v>
      </c>
      <c r="K12734" s="24" t="str">
        <f>VLOOKUP(G12734,Mapping!$E$2:$F$246,2,0)</f>
        <v>S3</v>
      </c>
    </row>
    <row r="12735" spans="5:11" x14ac:dyDescent="0.25">
      <c r="E12735" s="5" t="s">
        <v>156</v>
      </c>
      <c r="F12735" s="5" t="s">
        <v>117</v>
      </c>
      <c r="G12735" s="2">
        <v>44471</v>
      </c>
      <c r="H12735" s="5">
        <v>0</v>
      </c>
      <c r="I12735" s="24">
        <f>VLOOKUP($E12735,Mapping!$A$2:$C$502,3,0)</f>
        <v>0</v>
      </c>
      <c r="J12735" s="24" t="str">
        <f>VLOOKUP($E12735,Mapping!$A$2:$C$502,2,0)</f>
        <v>Internal Event</v>
      </c>
      <c r="K12735" s="24" t="str">
        <f>VLOOKUP(G12735,Mapping!$E$2:$F$246,2,0)</f>
        <v>S3</v>
      </c>
    </row>
    <row r="12736" spans="5:11" x14ac:dyDescent="0.25">
      <c r="E12736" s="5" t="s">
        <v>233</v>
      </c>
      <c r="F12736" s="5" t="s">
        <v>117</v>
      </c>
      <c r="G12736" s="2">
        <v>44471</v>
      </c>
      <c r="H12736" s="5">
        <v>0</v>
      </c>
      <c r="I12736" s="24" t="str">
        <f>VLOOKUP($E12736,Mapping!$A$2:$C$502,3,0)</f>
        <v>S2</v>
      </c>
      <c r="J12736" s="24" t="str">
        <f>VLOOKUP($E12736,Mapping!$A$2:$C$502,2,0)</f>
        <v>Reddit</v>
      </c>
      <c r="K12736" s="24" t="str">
        <f>VLOOKUP(G12736,Mapping!$E$2:$F$246,2,0)</f>
        <v>S3</v>
      </c>
    </row>
    <row r="12737" spans="5:11" x14ac:dyDescent="0.25">
      <c r="E12737" s="5" t="s">
        <v>158</v>
      </c>
      <c r="F12737" s="5" t="s">
        <v>117</v>
      </c>
      <c r="G12737" s="2">
        <v>44471</v>
      </c>
      <c r="H12737" s="5">
        <v>0</v>
      </c>
      <c r="I12737" s="24">
        <f>VLOOKUP($E12737,Mapping!$A$2:$C$502,3,0)</f>
        <v>0</v>
      </c>
      <c r="J12737" s="24" t="str">
        <f>VLOOKUP($E12737,Mapping!$A$2:$C$502,2,0)</f>
        <v>Internal Event</v>
      </c>
      <c r="K12737" s="24" t="str">
        <f>VLOOKUP(G12737,Mapping!$E$2:$F$246,2,0)</f>
        <v>S3</v>
      </c>
    </row>
    <row r="12738" spans="5:11" x14ac:dyDescent="0.25">
      <c r="E12738" s="5" t="s">
        <v>159</v>
      </c>
      <c r="F12738" s="5" t="s">
        <v>117</v>
      </c>
      <c r="G12738" s="2">
        <v>44471</v>
      </c>
      <c r="H12738" s="5">
        <v>0</v>
      </c>
      <c r="I12738" s="24">
        <f>VLOOKUP($E12738,Mapping!$A$2:$C$502,3,0)</f>
        <v>0</v>
      </c>
      <c r="J12738" s="24" t="str">
        <f>VLOOKUP($E12738,Mapping!$A$2:$C$502,2,0)</f>
        <v>Event After Effect</v>
      </c>
      <c r="K12738" s="24" t="str">
        <f>VLOOKUP(G12738,Mapping!$E$2:$F$246,2,0)</f>
        <v>S3</v>
      </c>
    </row>
    <row r="12739" spans="5:11" x14ac:dyDescent="0.25">
      <c r="E12739" s="5" t="s">
        <v>160</v>
      </c>
      <c r="F12739" s="5" t="s">
        <v>117</v>
      </c>
      <c r="G12739" s="2">
        <v>44471</v>
      </c>
      <c r="H12739" s="5">
        <v>0</v>
      </c>
      <c r="I12739" s="24">
        <f>VLOOKUP($E12739,Mapping!$A$2:$C$502,3,0)</f>
        <v>0</v>
      </c>
      <c r="J12739" s="24" t="str">
        <f>VLOOKUP($E12739,Mapping!$A$2:$C$502,2,0)</f>
        <v>Event After Effect</v>
      </c>
      <c r="K12739" s="24" t="str">
        <f>VLOOKUP(G12739,Mapping!$E$2:$F$246,2,0)</f>
        <v>S3</v>
      </c>
    </row>
    <row r="12740" spans="5:11" x14ac:dyDescent="0.25">
      <c r="E12740" s="5" t="s">
        <v>161</v>
      </c>
      <c r="F12740" s="5" t="s">
        <v>117</v>
      </c>
      <c r="G12740" s="2">
        <v>44471</v>
      </c>
      <c r="H12740" s="5">
        <v>0</v>
      </c>
      <c r="I12740" s="24">
        <f>VLOOKUP($E12740,Mapping!$A$2:$C$502,3,0)</f>
        <v>0</v>
      </c>
      <c r="J12740" s="24" t="str">
        <f>VLOOKUP($E12740,Mapping!$A$2:$C$502,2,0)</f>
        <v>Internal Event</v>
      </c>
      <c r="K12740" s="24" t="str">
        <f>VLOOKUP(G12740,Mapping!$E$2:$F$246,2,0)</f>
        <v>S3</v>
      </c>
    </row>
    <row r="12741" spans="5:11" x14ac:dyDescent="0.25">
      <c r="E12741" s="5" t="s">
        <v>162</v>
      </c>
      <c r="F12741" s="5" t="s">
        <v>117</v>
      </c>
      <c r="G12741" s="2">
        <v>44471</v>
      </c>
      <c r="H12741" s="5">
        <v>0</v>
      </c>
      <c r="I12741" s="24">
        <f>VLOOKUP($E12741,Mapping!$A$2:$C$502,3,0)</f>
        <v>0</v>
      </c>
      <c r="J12741" s="24" t="str">
        <f>VLOOKUP($E12741,Mapping!$A$2:$C$502,2,0)</f>
        <v>Tuesday Effect</v>
      </c>
      <c r="K12741" s="24" t="str">
        <f>VLOOKUP(G12741,Mapping!$E$2:$F$246,2,0)</f>
        <v>S3</v>
      </c>
    </row>
    <row r="12742" spans="5:11" x14ac:dyDescent="0.25">
      <c r="E12742" s="5" t="s">
        <v>222</v>
      </c>
      <c r="F12742" s="5" t="s">
        <v>117</v>
      </c>
      <c r="G12742" s="2">
        <v>44471</v>
      </c>
      <c r="H12742" s="5">
        <v>0</v>
      </c>
      <c r="I12742" s="24" t="str">
        <f>VLOOKUP($E12742,Mapping!$A$2:$C$502,3,0)</f>
        <v>Pre</v>
      </c>
      <c r="J12742" s="24" t="str">
        <f>VLOOKUP($E12742,Mapping!$A$2:$C$502,2,0)</f>
        <v>Unity</v>
      </c>
      <c r="K12742" s="24" t="str">
        <f>VLOOKUP(G12742,Mapping!$E$2:$F$246,2,0)</f>
        <v>S3</v>
      </c>
    </row>
    <row r="12743" spans="5:11" x14ac:dyDescent="0.25">
      <c r="E12743" s="5" t="s">
        <v>234</v>
      </c>
      <c r="F12743" s="5" t="s">
        <v>117</v>
      </c>
      <c r="G12743" s="2">
        <v>44471</v>
      </c>
      <c r="H12743" s="5">
        <v>0</v>
      </c>
      <c r="I12743" s="24" t="str">
        <f>VLOOKUP($E12743,Mapping!$A$2:$C$502,3,0)</f>
        <v>S1</v>
      </c>
      <c r="J12743" s="24" t="str">
        <f>VLOOKUP($E12743,Mapping!$A$2:$C$502,2,0)</f>
        <v>Unity</v>
      </c>
      <c r="K12743" s="24" t="str">
        <f>VLOOKUP(G12743,Mapping!$E$2:$F$246,2,0)</f>
        <v>S3</v>
      </c>
    </row>
    <row r="12744" spans="5:11" x14ac:dyDescent="0.25">
      <c r="E12744" s="5" t="s">
        <v>235</v>
      </c>
      <c r="F12744" s="5" t="s">
        <v>117</v>
      </c>
      <c r="G12744" s="2">
        <v>44471</v>
      </c>
      <c r="H12744" s="5">
        <v>0</v>
      </c>
      <c r="I12744" s="24" t="str">
        <f>VLOOKUP($E12744,Mapping!$A$2:$C$502,3,0)</f>
        <v>S2</v>
      </c>
      <c r="J12744" s="24" t="str">
        <f>VLOOKUP($E12744,Mapping!$A$2:$C$502,2,0)</f>
        <v>Unity</v>
      </c>
      <c r="K12744" s="24" t="str">
        <f>VLOOKUP(G12744,Mapping!$E$2:$F$246,2,0)</f>
        <v>S3</v>
      </c>
    </row>
    <row r="12745" spans="5:11" x14ac:dyDescent="0.25">
      <c r="E12745" s="5" t="s">
        <v>247</v>
      </c>
      <c r="F12745" s="5" t="s">
        <v>117</v>
      </c>
      <c r="G12745" s="2">
        <v>44471</v>
      </c>
      <c r="H12745" s="5">
        <v>668.065588084512</v>
      </c>
      <c r="I12745" s="24" t="str">
        <f>VLOOKUP($E12745,Mapping!$A$2:$C$502,3,0)</f>
        <v>S3</v>
      </c>
      <c r="J12745" s="24" t="str">
        <f>VLOOKUP($E12745,Mapping!$A$2:$C$502,2,0)</f>
        <v>Unity</v>
      </c>
      <c r="K12745" s="24" t="str">
        <f>VLOOKUP(G12745,Mapping!$E$2:$F$246,2,0)</f>
        <v>S3</v>
      </c>
    </row>
    <row r="12746" spans="5:11" x14ac:dyDescent="0.25">
      <c r="E12746" s="5" t="s">
        <v>200</v>
      </c>
      <c r="F12746" s="5" t="s">
        <v>117</v>
      </c>
      <c r="G12746" s="2">
        <v>44472</v>
      </c>
      <c r="H12746" s="5">
        <v>2.2100734414291998</v>
      </c>
      <c r="I12746" s="24">
        <f>VLOOKUP($E12746,Mapping!$A$2:$C$502,3,0)</f>
        <v>0</v>
      </c>
      <c r="J12746" s="24" t="str">
        <f>VLOOKUP($E12746,Mapping!$A$2:$C$502,2,0)</f>
        <v>Apple Search</v>
      </c>
      <c r="K12746" s="24" t="str">
        <f>VLOOKUP(G12746,Mapping!$E$2:$F$246,2,0)</f>
        <v>S3</v>
      </c>
    </row>
    <row r="12747" spans="5:11" x14ac:dyDescent="0.25">
      <c r="E12747" s="5" t="s">
        <v>227</v>
      </c>
      <c r="F12747" s="5" t="s">
        <v>117</v>
      </c>
      <c r="G12747" s="2">
        <v>44472</v>
      </c>
      <c r="H12747" s="5">
        <v>2205.7986394857198</v>
      </c>
      <c r="I12747" s="24">
        <f>VLOOKUP($E12747,Mapping!$A$2:$C$502,3,0)</f>
        <v>0</v>
      </c>
      <c r="J12747" s="24" t="str">
        <f>VLOOKUP($E12747,Mapping!$A$2:$C$502,2,0)</f>
        <v>Applovin Rewarded</v>
      </c>
      <c r="K12747" s="24" t="str">
        <f>VLOOKUP(G12747,Mapping!$E$2:$F$246,2,0)</f>
        <v>S3</v>
      </c>
    </row>
    <row r="12748" spans="5:11" x14ac:dyDescent="0.25">
      <c r="E12748" s="5" t="s">
        <v>201</v>
      </c>
      <c r="F12748" s="5" t="s">
        <v>117</v>
      </c>
      <c r="G12748" s="2">
        <v>44472</v>
      </c>
      <c r="H12748" s="5">
        <v>307.49283072112701</v>
      </c>
      <c r="I12748" s="24">
        <f>VLOOKUP($E12748,Mapping!$A$2:$C$502,3,0)</f>
        <v>0</v>
      </c>
      <c r="J12748" s="24" t="str">
        <f>VLOOKUP($E12748,Mapping!$A$2:$C$502,2,0)</f>
        <v>Applovin Video</v>
      </c>
      <c r="K12748" s="24" t="str">
        <f>VLOOKUP(G12748,Mapping!$E$2:$F$246,2,0)</f>
        <v>S3</v>
      </c>
    </row>
    <row r="12749" spans="5:11" x14ac:dyDescent="0.25">
      <c r="E12749" s="5" t="s">
        <v>143</v>
      </c>
      <c r="F12749" s="5" t="s">
        <v>117</v>
      </c>
      <c r="G12749" s="2">
        <v>44472</v>
      </c>
      <c r="H12749" s="5">
        <v>0</v>
      </c>
      <c r="I12749" s="24">
        <f>VLOOKUP($E12749,Mapping!$A$2:$C$502,3,0)</f>
        <v>0</v>
      </c>
      <c r="J12749" s="24" t="str">
        <f>VLOOKUP($E12749,Mapping!$A$2:$C$502,2,0)</f>
        <v>Bug Fix</v>
      </c>
      <c r="K12749" s="24" t="str">
        <f>VLOOKUP(G12749,Mapping!$E$2:$F$246,2,0)</f>
        <v>S3</v>
      </c>
    </row>
    <row r="12750" spans="5:11" x14ac:dyDescent="0.25">
      <c r="E12750" s="5" t="s">
        <v>144</v>
      </c>
      <c r="F12750" s="5" t="s">
        <v>117</v>
      </c>
      <c r="G12750" s="2">
        <v>44472</v>
      </c>
      <c r="H12750" s="5">
        <v>0</v>
      </c>
      <c r="I12750" s="24">
        <f>VLOOKUP($E12750,Mapping!$A$2:$C$502,3,0)</f>
        <v>0</v>
      </c>
      <c r="J12750" s="24" t="str">
        <f>VLOOKUP($E12750,Mapping!$A$2:$C$502,2,0)</f>
        <v>Bug Fix</v>
      </c>
      <c r="K12750" s="24" t="str">
        <f>VLOOKUP(G12750,Mapping!$E$2:$F$246,2,0)</f>
        <v>S3</v>
      </c>
    </row>
    <row r="12751" spans="5:11" x14ac:dyDescent="0.25">
      <c r="E12751" s="5" t="s">
        <v>226</v>
      </c>
      <c r="F12751" s="5" t="s">
        <v>117</v>
      </c>
      <c r="G12751" s="2">
        <v>44472</v>
      </c>
      <c r="H12751" s="5">
        <v>0</v>
      </c>
      <c r="I12751" s="24">
        <f>VLOOKUP($E12751,Mapping!$A$2:$C$502,3,0)</f>
        <v>0</v>
      </c>
      <c r="J12751" s="24" t="str">
        <f>VLOOKUP($E12751,Mapping!$A$2:$C$502,2,0)</f>
        <v>Bug Fix</v>
      </c>
      <c r="K12751" s="24" t="str">
        <f>VLOOKUP(G12751,Mapping!$E$2:$F$246,2,0)</f>
        <v>S3</v>
      </c>
    </row>
    <row r="12752" spans="5:11" x14ac:dyDescent="0.25">
      <c r="E12752" s="5" t="s">
        <v>146</v>
      </c>
      <c r="F12752" s="5" t="s">
        <v>117</v>
      </c>
      <c r="G12752" s="2">
        <v>44472</v>
      </c>
      <c r="H12752" s="5">
        <v>0</v>
      </c>
      <c r="I12752" s="24">
        <f>VLOOKUP($E12752,Mapping!$A$2:$C$502,3,0)</f>
        <v>0</v>
      </c>
      <c r="J12752" s="24" t="str">
        <f>VLOOKUP($E12752,Mapping!$A$2:$C$502,2,0)</f>
        <v>Event After Effect</v>
      </c>
      <c r="K12752" s="24" t="str">
        <f>VLOOKUP(G12752,Mapping!$E$2:$F$246,2,0)</f>
        <v>S3</v>
      </c>
    </row>
    <row r="12753" spans="5:11" x14ac:dyDescent="0.25">
      <c r="E12753" s="5" t="s">
        <v>228</v>
      </c>
      <c r="F12753" s="5" t="s">
        <v>117</v>
      </c>
      <c r="G12753" s="2">
        <v>44472</v>
      </c>
      <c r="H12753" s="5">
        <v>0</v>
      </c>
      <c r="I12753" s="24">
        <f>VLOOKUP($E12753,Mapping!$A$2:$C$502,3,0)</f>
        <v>0</v>
      </c>
      <c r="J12753" s="24" t="str">
        <f>VLOOKUP($E12753,Mapping!$A$2:$C$502,2,0)</f>
        <v>Bytedance Global</v>
      </c>
      <c r="K12753" s="24" t="str">
        <f>VLOOKUP(G12753,Mapping!$E$2:$F$246,2,0)</f>
        <v>S3</v>
      </c>
    </row>
    <row r="12754" spans="5:11" x14ac:dyDescent="0.25">
      <c r="E12754" s="5" t="s">
        <v>180</v>
      </c>
      <c r="F12754" s="5" t="s">
        <v>117</v>
      </c>
      <c r="G12754" s="2">
        <v>44472</v>
      </c>
      <c r="H12754" s="5">
        <v>-18583.5506219118</v>
      </c>
      <c r="I12754" s="24">
        <f>VLOOKUP($E12754,Mapping!$A$2:$C$502,3,0)</f>
        <v>0</v>
      </c>
      <c r="J12754" s="24" t="str">
        <f>VLOOKUP($E12754,Mapping!$A$2:$C$502,2,0)</f>
        <v>Lords Mobile</v>
      </c>
      <c r="K12754" s="24" t="str">
        <f>VLOOKUP(G12754,Mapping!$E$2:$F$246,2,0)</f>
        <v>S3</v>
      </c>
    </row>
    <row r="12755" spans="5:11" x14ac:dyDescent="0.25">
      <c r="E12755" s="5" t="s">
        <v>181</v>
      </c>
      <c r="F12755" s="5" t="s">
        <v>117</v>
      </c>
      <c r="G12755" s="2">
        <v>44472</v>
      </c>
      <c r="H12755" s="5">
        <v>-3345.2510917422601</v>
      </c>
      <c r="I12755" s="24">
        <f>VLOOKUP($E12755,Mapping!$A$2:$C$502,3,0)</f>
        <v>0</v>
      </c>
      <c r="J12755" s="24" t="str">
        <f>VLOOKUP($E12755,Mapping!$A$2:$C$502,2,0)</f>
        <v>Rise of Kingdom</v>
      </c>
      <c r="K12755" s="24" t="str">
        <f>VLOOKUP(G12755,Mapping!$E$2:$F$246,2,0)</f>
        <v>S3</v>
      </c>
    </row>
    <row r="12756" spans="5:11" x14ac:dyDescent="0.25">
      <c r="E12756" s="5" t="s">
        <v>182</v>
      </c>
      <c r="F12756" s="5" t="s">
        <v>117</v>
      </c>
      <c r="G12756" s="2">
        <v>44472</v>
      </c>
      <c r="H12756" s="5">
        <v>-5258.6201409791402</v>
      </c>
      <c r="I12756" s="24">
        <f>VLOOKUP($E12756,Mapping!$A$2:$C$502,3,0)</f>
        <v>0</v>
      </c>
      <c r="J12756" s="24" t="str">
        <f>VLOOKUP($E12756,Mapping!$A$2:$C$502,2,0)</f>
        <v>West Game</v>
      </c>
      <c r="K12756" s="24" t="str">
        <f>VLOOKUP(G12756,Mapping!$E$2:$F$246,2,0)</f>
        <v>S3</v>
      </c>
    </row>
    <row r="12757" spans="5:11" x14ac:dyDescent="0.25">
      <c r="E12757" s="5" t="s">
        <v>148</v>
      </c>
      <c r="F12757" s="5" t="s">
        <v>117</v>
      </c>
      <c r="G12757" s="2">
        <v>44472</v>
      </c>
      <c r="H12757" s="5">
        <v>-46625.467140574998</v>
      </c>
      <c r="I12757" s="24">
        <f>VLOOKUP($E12757,Mapping!$A$2:$C$502,3,0)</f>
        <v>0</v>
      </c>
      <c r="J12757" s="24" t="str">
        <f>VLOOKUP($E12757,Mapping!$A$2:$C$502,2,0)</f>
        <v>Event After Effect</v>
      </c>
      <c r="K12757" s="24" t="str">
        <f>VLOOKUP(G12757,Mapping!$E$2:$F$246,2,0)</f>
        <v>S3</v>
      </c>
    </row>
    <row r="12758" spans="5:11" x14ac:dyDescent="0.25">
      <c r="E12758" s="5" t="s">
        <v>202</v>
      </c>
      <c r="F12758" s="5" t="s">
        <v>117</v>
      </c>
      <c r="G12758" s="2">
        <v>44472</v>
      </c>
      <c r="H12758" s="5">
        <v>0</v>
      </c>
      <c r="I12758" s="24" t="str">
        <f>VLOOKUP($E12758,Mapping!$A$2:$C$502,3,0)</f>
        <v>S1</v>
      </c>
      <c r="J12758" s="24" t="str">
        <f>VLOOKUP($E12758,Mapping!$A$2:$C$502,2,0)</f>
        <v>Facebook AEO AAA</v>
      </c>
      <c r="K12758" s="24" t="str">
        <f>VLOOKUP(G12758,Mapping!$E$2:$F$246,2,0)</f>
        <v>S3</v>
      </c>
    </row>
    <row r="12759" spans="5:11" x14ac:dyDescent="0.25">
      <c r="E12759" s="5" t="s">
        <v>203</v>
      </c>
      <c r="F12759" s="5" t="s">
        <v>117</v>
      </c>
      <c r="G12759" s="2">
        <v>44472</v>
      </c>
      <c r="H12759" s="5">
        <v>0</v>
      </c>
      <c r="I12759" s="24" t="str">
        <f>VLOOKUP($E12759,Mapping!$A$2:$C$502,3,0)</f>
        <v>S2</v>
      </c>
      <c r="J12759" s="24" t="str">
        <f>VLOOKUP($E12759,Mapping!$A$2:$C$502,2,0)</f>
        <v>Facebook AEO AAA</v>
      </c>
      <c r="K12759" s="24" t="str">
        <f>VLOOKUP(G12759,Mapping!$E$2:$F$246,2,0)</f>
        <v>S3</v>
      </c>
    </row>
    <row r="12760" spans="5:11" x14ac:dyDescent="0.25">
      <c r="E12760" s="5" t="s">
        <v>243</v>
      </c>
      <c r="F12760" s="5" t="s">
        <v>117</v>
      </c>
      <c r="G12760" s="2">
        <v>44472</v>
      </c>
      <c r="H12760" s="5">
        <v>1743.2758434049799</v>
      </c>
      <c r="I12760" s="24" t="str">
        <f>VLOOKUP($E12760,Mapping!$A$2:$C$502,3,0)</f>
        <v>S3</v>
      </c>
      <c r="J12760" s="24" t="str">
        <f>VLOOKUP($E12760,Mapping!$A$2:$C$502,2,0)</f>
        <v>Facebook AEO AAA</v>
      </c>
      <c r="K12760" s="24" t="str">
        <f>VLOOKUP(G12760,Mapping!$E$2:$F$246,2,0)</f>
        <v>S3</v>
      </c>
    </row>
    <row r="12761" spans="5:11" x14ac:dyDescent="0.25">
      <c r="E12761" s="5" t="s">
        <v>204</v>
      </c>
      <c r="F12761" s="5" t="s">
        <v>117</v>
      </c>
      <c r="G12761" s="2">
        <v>44472</v>
      </c>
      <c r="H12761" s="5">
        <v>0</v>
      </c>
      <c r="I12761" s="24" t="str">
        <f>VLOOKUP($E12761,Mapping!$A$2:$C$502,3,0)</f>
        <v>Pre</v>
      </c>
      <c r="J12761" s="24" t="str">
        <f>VLOOKUP($E12761,Mapping!$A$2:$C$502,2,0)</f>
        <v>Facebook AEO AAA</v>
      </c>
      <c r="K12761" s="24" t="str">
        <f>VLOOKUP(G12761,Mapping!$E$2:$F$246,2,0)</f>
        <v>S3</v>
      </c>
    </row>
    <row r="12762" spans="5:11" x14ac:dyDescent="0.25">
      <c r="E12762" s="5" t="s">
        <v>205</v>
      </c>
      <c r="F12762" s="5" t="s">
        <v>117</v>
      </c>
      <c r="G12762" s="2">
        <v>44472</v>
      </c>
      <c r="H12762" s="5">
        <v>0</v>
      </c>
      <c r="I12762" s="24" t="str">
        <f>VLOOKUP($E12762,Mapping!$A$2:$C$502,3,0)</f>
        <v>S1</v>
      </c>
      <c r="J12762" s="24" t="str">
        <f>VLOOKUP($E12762,Mapping!$A$2:$C$502,2,0)</f>
        <v>Facebook AEO BAU</v>
      </c>
      <c r="K12762" s="24" t="str">
        <f>VLOOKUP(G12762,Mapping!$E$2:$F$246,2,0)</f>
        <v>S3</v>
      </c>
    </row>
    <row r="12763" spans="5:11" x14ac:dyDescent="0.25">
      <c r="E12763" s="5" t="s">
        <v>206</v>
      </c>
      <c r="F12763" s="5" t="s">
        <v>117</v>
      </c>
      <c r="G12763" s="2">
        <v>44472</v>
      </c>
      <c r="H12763" s="5">
        <v>0</v>
      </c>
      <c r="I12763" s="24" t="str">
        <f>VLOOKUP($E12763,Mapping!$A$2:$C$502,3,0)</f>
        <v>S2</v>
      </c>
      <c r="J12763" s="24" t="str">
        <f>VLOOKUP($E12763,Mapping!$A$2:$C$502,2,0)</f>
        <v>Facebook AEO BAU</v>
      </c>
      <c r="K12763" s="24" t="str">
        <f>VLOOKUP(G12763,Mapping!$E$2:$F$246,2,0)</f>
        <v>S3</v>
      </c>
    </row>
    <row r="12764" spans="5:11" x14ac:dyDescent="0.25">
      <c r="E12764" s="5" t="s">
        <v>244</v>
      </c>
      <c r="F12764" s="5" t="s">
        <v>117</v>
      </c>
      <c r="G12764" s="2">
        <v>44472</v>
      </c>
      <c r="H12764" s="5">
        <v>9612.3907354901294</v>
      </c>
      <c r="I12764" s="24" t="str">
        <f>VLOOKUP($E12764,Mapping!$A$2:$C$502,3,0)</f>
        <v>S3</v>
      </c>
      <c r="J12764" s="24" t="str">
        <f>VLOOKUP($E12764,Mapping!$A$2:$C$502,2,0)</f>
        <v>Facebook AEO BAU</v>
      </c>
      <c r="K12764" s="24" t="str">
        <f>VLOOKUP(G12764,Mapping!$E$2:$F$246,2,0)</f>
        <v>S3</v>
      </c>
    </row>
    <row r="12765" spans="5:11" x14ac:dyDescent="0.25">
      <c r="E12765" s="5" t="s">
        <v>207</v>
      </c>
      <c r="F12765" s="5" t="s">
        <v>117</v>
      </c>
      <c r="G12765" s="2">
        <v>44472</v>
      </c>
      <c r="H12765" s="5">
        <v>0</v>
      </c>
      <c r="I12765" s="24" t="str">
        <f>VLOOKUP($E12765,Mapping!$A$2:$C$502,3,0)</f>
        <v>Pre</v>
      </c>
      <c r="J12765" s="24" t="str">
        <f>VLOOKUP($E12765,Mapping!$A$2:$C$502,2,0)</f>
        <v>Facebook AEO BAU</v>
      </c>
      <c r="K12765" s="24" t="str">
        <f>VLOOKUP(G12765,Mapping!$E$2:$F$246,2,0)</f>
        <v>S3</v>
      </c>
    </row>
    <row r="12766" spans="5:11" x14ac:dyDescent="0.25">
      <c r="E12766" s="5" t="s">
        <v>208</v>
      </c>
      <c r="F12766" s="5" t="s">
        <v>117</v>
      </c>
      <c r="G12766" s="2">
        <v>44472</v>
      </c>
      <c r="H12766" s="5">
        <v>0</v>
      </c>
      <c r="I12766" s="24" t="str">
        <f>VLOOKUP($E12766,Mapping!$A$2:$C$502,3,0)</f>
        <v>Pre</v>
      </c>
      <c r="J12766" s="24" t="str">
        <f>VLOOKUP($E12766,Mapping!$A$2:$C$502,2,0)</f>
        <v>Facebook VO AAA</v>
      </c>
      <c r="K12766" s="24" t="str">
        <f>VLOOKUP(G12766,Mapping!$E$2:$F$246,2,0)</f>
        <v>S3</v>
      </c>
    </row>
    <row r="12767" spans="5:11" x14ac:dyDescent="0.25">
      <c r="E12767" s="5" t="s">
        <v>209</v>
      </c>
      <c r="F12767" s="5" t="s">
        <v>117</v>
      </c>
      <c r="G12767" s="2">
        <v>44472</v>
      </c>
      <c r="H12767" s="5">
        <v>0</v>
      </c>
      <c r="I12767" s="24" t="str">
        <f>VLOOKUP($E12767,Mapping!$A$2:$C$502,3,0)</f>
        <v>S1</v>
      </c>
      <c r="J12767" s="24" t="str">
        <f>VLOOKUP($E12767,Mapping!$A$2:$C$502,2,0)</f>
        <v>Facebook VO AAA</v>
      </c>
      <c r="K12767" s="24" t="str">
        <f>VLOOKUP(G12767,Mapping!$E$2:$F$246,2,0)</f>
        <v>S3</v>
      </c>
    </row>
    <row r="12768" spans="5:11" x14ac:dyDescent="0.25">
      <c r="E12768" s="5" t="s">
        <v>210</v>
      </c>
      <c r="F12768" s="5" t="s">
        <v>117</v>
      </c>
      <c r="G12768" s="2">
        <v>44472</v>
      </c>
      <c r="H12768" s="5">
        <v>0</v>
      </c>
      <c r="I12768" s="24" t="str">
        <f>VLOOKUP($E12768,Mapping!$A$2:$C$502,3,0)</f>
        <v>S2</v>
      </c>
      <c r="J12768" s="24" t="str">
        <f>VLOOKUP($E12768,Mapping!$A$2:$C$502,2,0)</f>
        <v>Facebook VO AAA</v>
      </c>
      <c r="K12768" s="24" t="str">
        <f>VLOOKUP(G12768,Mapping!$E$2:$F$246,2,0)</f>
        <v>S3</v>
      </c>
    </row>
    <row r="12769" spans="5:11" x14ac:dyDescent="0.25">
      <c r="E12769" s="5" t="s">
        <v>245</v>
      </c>
      <c r="F12769" s="5" t="s">
        <v>117</v>
      </c>
      <c r="G12769" s="2">
        <v>44472</v>
      </c>
      <c r="H12769" s="5">
        <v>8830.9939722485797</v>
      </c>
      <c r="I12769" s="24" t="str">
        <f>VLOOKUP($E12769,Mapping!$A$2:$C$502,3,0)</f>
        <v>S3</v>
      </c>
      <c r="J12769" s="24" t="str">
        <f>VLOOKUP($E12769,Mapping!$A$2:$C$502,2,0)</f>
        <v>Facebook VO AAA</v>
      </c>
      <c r="K12769" s="24" t="str">
        <f>VLOOKUP(G12769,Mapping!$E$2:$F$246,2,0)</f>
        <v>S3</v>
      </c>
    </row>
    <row r="12770" spans="5:11" x14ac:dyDescent="0.25">
      <c r="E12770" s="5" t="s">
        <v>211</v>
      </c>
      <c r="F12770" s="5" t="s">
        <v>117</v>
      </c>
      <c r="G12770" s="2">
        <v>44472</v>
      </c>
      <c r="H12770" s="5">
        <v>0</v>
      </c>
      <c r="I12770" s="24" t="str">
        <f>VLOOKUP($E12770,Mapping!$A$2:$C$502,3,0)</f>
        <v>Pre</v>
      </c>
      <c r="J12770" s="24" t="str">
        <f>VLOOKUP($E12770,Mapping!$A$2:$C$502,2,0)</f>
        <v>Facebook VO BAU</v>
      </c>
      <c r="K12770" s="24" t="str">
        <f>VLOOKUP(G12770,Mapping!$E$2:$F$246,2,0)</f>
        <v>S3</v>
      </c>
    </row>
    <row r="12771" spans="5:11" x14ac:dyDescent="0.25">
      <c r="E12771" s="5" t="s">
        <v>212</v>
      </c>
      <c r="F12771" s="5" t="s">
        <v>117</v>
      </c>
      <c r="G12771" s="2">
        <v>44472</v>
      </c>
      <c r="H12771" s="5">
        <v>0</v>
      </c>
      <c r="I12771" s="24" t="str">
        <f>VLOOKUP($E12771,Mapping!$A$2:$C$502,3,0)</f>
        <v>S1</v>
      </c>
      <c r="J12771" s="24" t="str">
        <f>VLOOKUP($E12771,Mapping!$A$2:$C$502,2,0)</f>
        <v>Facebook VO BAU</v>
      </c>
      <c r="K12771" s="24" t="str">
        <f>VLOOKUP(G12771,Mapping!$E$2:$F$246,2,0)</f>
        <v>S3</v>
      </c>
    </row>
    <row r="12772" spans="5:11" x14ac:dyDescent="0.25">
      <c r="E12772" s="5" t="s">
        <v>213</v>
      </c>
      <c r="F12772" s="5" t="s">
        <v>117</v>
      </c>
      <c r="G12772" s="2">
        <v>44472</v>
      </c>
      <c r="H12772" s="5">
        <v>0</v>
      </c>
      <c r="I12772" s="24" t="str">
        <f>VLOOKUP($E12772,Mapping!$A$2:$C$502,3,0)</f>
        <v>S2</v>
      </c>
      <c r="J12772" s="24" t="str">
        <f>VLOOKUP($E12772,Mapping!$A$2:$C$502,2,0)</f>
        <v>Facebook VO BAU</v>
      </c>
      <c r="K12772" s="24" t="str">
        <f>VLOOKUP(G12772,Mapping!$E$2:$F$246,2,0)</f>
        <v>S3</v>
      </c>
    </row>
    <row r="12773" spans="5:11" x14ac:dyDescent="0.25">
      <c r="E12773" s="5" t="s">
        <v>246</v>
      </c>
      <c r="F12773" s="5" t="s">
        <v>117</v>
      </c>
      <c r="G12773" s="2">
        <v>44472</v>
      </c>
      <c r="H12773" s="5">
        <v>3071.2970160967202</v>
      </c>
      <c r="I12773" s="24" t="str">
        <f>VLOOKUP($E12773,Mapping!$A$2:$C$502,3,0)</f>
        <v>S3</v>
      </c>
      <c r="J12773" s="24" t="str">
        <f>VLOOKUP($E12773,Mapping!$A$2:$C$502,2,0)</f>
        <v>Facebook VO BAU</v>
      </c>
      <c r="K12773" s="24" t="str">
        <f>VLOOKUP(G12773,Mapping!$E$2:$F$246,2,0)</f>
        <v>S3</v>
      </c>
    </row>
    <row r="12774" spans="5:11" x14ac:dyDescent="0.25">
      <c r="E12774" s="5" t="s">
        <v>214</v>
      </c>
      <c r="F12774" s="5" t="s">
        <v>117</v>
      </c>
      <c r="G12774" s="2">
        <v>44472</v>
      </c>
      <c r="H12774" s="5">
        <v>0</v>
      </c>
      <c r="I12774" s="24" t="str">
        <f>VLOOKUP($E12774,Mapping!$A$2:$C$502,3,0)</f>
        <v>Pre</v>
      </c>
      <c r="J12774" s="24" t="str">
        <f>VLOOKUP($E12774,Mapping!$A$2:$C$502,2,0)</f>
        <v>Facebook VO Dynamic</v>
      </c>
      <c r="K12774" s="24" t="str">
        <f>VLOOKUP(G12774,Mapping!$E$2:$F$246,2,0)</f>
        <v>S3</v>
      </c>
    </row>
    <row r="12775" spans="5:11" x14ac:dyDescent="0.25">
      <c r="E12775" s="5" t="s">
        <v>215</v>
      </c>
      <c r="F12775" s="5" t="s">
        <v>117</v>
      </c>
      <c r="G12775" s="2">
        <v>44472</v>
      </c>
      <c r="H12775" s="5">
        <v>0</v>
      </c>
      <c r="I12775" s="24" t="str">
        <f>VLOOKUP($E12775,Mapping!$A$2:$C$502,3,0)</f>
        <v>S1</v>
      </c>
      <c r="J12775" s="24" t="str">
        <f>VLOOKUP($E12775,Mapping!$A$2:$C$502,2,0)</f>
        <v>Facebook VO Dynamic</v>
      </c>
      <c r="K12775" s="24" t="str">
        <f>VLOOKUP(G12775,Mapping!$E$2:$F$246,2,0)</f>
        <v>S3</v>
      </c>
    </row>
    <row r="12776" spans="5:11" x14ac:dyDescent="0.25">
      <c r="E12776" s="5" t="s">
        <v>216</v>
      </c>
      <c r="F12776" s="5" t="s">
        <v>117</v>
      </c>
      <c r="G12776" s="2">
        <v>44472</v>
      </c>
      <c r="H12776" s="5">
        <v>0</v>
      </c>
      <c r="I12776" s="24" t="str">
        <f>VLOOKUP($E12776,Mapping!$A$2:$C$502,3,0)</f>
        <v>Pre</v>
      </c>
      <c r="J12776" s="24" t="str">
        <f>VLOOKUP($E12776,Mapping!$A$2:$C$502,2,0)</f>
        <v>Google Display</v>
      </c>
      <c r="K12776" s="24" t="str">
        <f>VLOOKUP(G12776,Mapping!$E$2:$F$246,2,0)</f>
        <v>S3</v>
      </c>
    </row>
    <row r="12777" spans="5:11" x14ac:dyDescent="0.25">
      <c r="E12777" s="5" t="s">
        <v>217</v>
      </c>
      <c r="F12777" s="5" t="s">
        <v>117</v>
      </c>
      <c r="G12777" s="2">
        <v>44472</v>
      </c>
      <c r="H12777" s="5">
        <v>84.829168006560707</v>
      </c>
      <c r="I12777" s="24">
        <f>VLOOKUP($E12777,Mapping!$A$2:$C$502,3,0)</f>
        <v>0</v>
      </c>
      <c r="J12777" s="24" t="str">
        <f>VLOOKUP($E12777,Mapping!$A$2:$C$502,2,0)</f>
        <v>Google Display</v>
      </c>
      <c r="K12777" s="24" t="str">
        <f>VLOOKUP(G12777,Mapping!$E$2:$F$246,2,0)</f>
        <v>S3</v>
      </c>
    </row>
    <row r="12778" spans="5:11" x14ac:dyDescent="0.25">
      <c r="E12778" s="5" t="s">
        <v>229</v>
      </c>
      <c r="F12778" s="5" t="s">
        <v>117</v>
      </c>
      <c r="G12778" s="2">
        <v>44472</v>
      </c>
      <c r="H12778" s="5">
        <v>0</v>
      </c>
      <c r="I12778" s="24">
        <f>VLOOKUP($E12778,Mapping!$A$2:$C$502,3,0)</f>
        <v>0</v>
      </c>
      <c r="J12778" s="24" t="str">
        <f>VLOOKUP($E12778,Mapping!$A$2:$C$502,2,0)</f>
        <v>Google Display</v>
      </c>
      <c r="K12778" s="24" t="str">
        <f>VLOOKUP(G12778,Mapping!$E$2:$F$246,2,0)</f>
        <v>S3</v>
      </c>
    </row>
    <row r="12779" spans="5:11" x14ac:dyDescent="0.25">
      <c r="E12779" s="5" t="s">
        <v>218</v>
      </c>
      <c r="F12779" s="5" t="s">
        <v>117</v>
      </c>
      <c r="G12779" s="2">
        <v>44472</v>
      </c>
      <c r="H12779" s="5">
        <v>1.8717281895820202E-2</v>
      </c>
      <c r="I12779" s="24">
        <f>VLOOKUP($E12779,Mapping!$A$2:$C$502,3,0)</f>
        <v>0</v>
      </c>
      <c r="J12779" s="24" t="str">
        <f>VLOOKUP($E12779,Mapping!$A$2:$C$502,2,0)</f>
        <v>Google Display</v>
      </c>
      <c r="K12779" s="24" t="str">
        <f>VLOOKUP(G12779,Mapping!$E$2:$F$246,2,0)</f>
        <v>S3</v>
      </c>
    </row>
    <row r="12780" spans="5:11" x14ac:dyDescent="0.25">
      <c r="E12780" s="5" t="s">
        <v>230</v>
      </c>
      <c r="F12780" s="5" t="s">
        <v>117</v>
      </c>
      <c r="G12780" s="2">
        <v>44472</v>
      </c>
      <c r="H12780" s="5">
        <v>0</v>
      </c>
      <c r="I12780" s="24" t="str">
        <f>VLOOKUP($E12780,Mapping!$A$2:$C$502,3,0)</f>
        <v>S1</v>
      </c>
      <c r="J12780" s="24" t="str">
        <f>VLOOKUP($E12780,Mapping!$A$2:$C$502,2,0)</f>
        <v>Google Display</v>
      </c>
      <c r="K12780" s="24" t="str">
        <f>VLOOKUP(G12780,Mapping!$E$2:$F$246,2,0)</f>
        <v>S3</v>
      </c>
    </row>
    <row r="12781" spans="5:11" x14ac:dyDescent="0.25">
      <c r="E12781" s="5" t="s">
        <v>219</v>
      </c>
      <c r="F12781" s="5" t="s">
        <v>117</v>
      </c>
      <c r="G12781" s="2">
        <v>44472</v>
      </c>
      <c r="H12781" s="5">
        <v>0</v>
      </c>
      <c r="I12781" s="24" t="str">
        <f>VLOOKUP($E12781,Mapping!$A$2:$C$502,3,0)</f>
        <v>Pre</v>
      </c>
      <c r="J12781" s="24" t="str">
        <f>VLOOKUP($E12781,Mapping!$A$2:$C$502,2,0)</f>
        <v>Google Youtube</v>
      </c>
      <c r="K12781" s="24" t="str">
        <f>VLOOKUP(G12781,Mapping!$E$2:$F$246,2,0)</f>
        <v>S3</v>
      </c>
    </row>
    <row r="12782" spans="5:11" x14ac:dyDescent="0.25">
      <c r="E12782" s="5" t="s">
        <v>220</v>
      </c>
      <c r="F12782" s="5" t="s">
        <v>117</v>
      </c>
      <c r="G12782" s="2">
        <v>44472</v>
      </c>
      <c r="H12782" s="5">
        <v>0.64661292694801098</v>
      </c>
      <c r="I12782" s="24">
        <f>VLOOKUP($E12782,Mapping!$A$2:$C$502,3,0)</f>
        <v>0</v>
      </c>
      <c r="J12782" s="24" t="str">
        <f>VLOOKUP($E12782,Mapping!$A$2:$C$502,2,0)</f>
        <v>Google Youtube</v>
      </c>
      <c r="K12782" s="24" t="str">
        <f>VLOOKUP(G12782,Mapping!$E$2:$F$246,2,0)</f>
        <v>S3</v>
      </c>
    </row>
    <row r="12783" spans="5:11" x14ac:dyDescent="0.25">
      <c r="E12783" s="5" t="s">
        <v>231</v>
      </c>
      <c r="F12783" s="5" t="s">
        <v>117</v>
      </c>
      <c r="G12783" s="2">
        <v>44472</v>
      </c>
      <c r="H12783" s="5">
        <v>0</v>
      </c>
      <c r="I12783" s="24">
        <f>VLOOKUP($E12783,Mapping!$A$2:$C$502,3,0)</f>
        <v>0</v>
      </c>
      <c r="J12783" s="24" t="str">
        <f>VLOOKUP($E12783,Mapping!$A$2:$C$502,2,0)</f>
        <v>Google Youtube</v>
      </c>
      <c r="K12783" s="24" t="str">
        <f>VLOOKUP(G12783,Mapping!$E$2:$F$246,2,0)</f>
        <v>S3</v>
      </c>
    </row>
    <row r="12784" spans="5:11" x14ac:dyDescent="0.25">
      <c r="E12784" s="5" t="s">
        <v>221</v>
      </c>
      <c r="F12784" s="5" t="s">
        <v>117</v>
      </c>
      <c r="G12784" s="2">
        <v>44472</v>
      </c>
      <c r="H12784" s="5">
        <v>1.19961916804134E-7</v>
      </c>
      <c r="I12784" s="24">
        <f>VLOOKUP($E12784,Mapping!$A$2:$C$502,3,0)</f>
        <v>0</v>
      </c>
      <c r="J12784" s="24" t="str">
        <f>VLOOKUP($E12784,Mapping!$A$2:$C$502,2,0)</f>
        <v>Google Youtube</v>
      </c>
      <c r="K12784" s="24" t="str">
        <f>VLOOKUP(G12784,Mapping!$E$2:$F$246,2,0)</f>
        <v>S3</v>
      </c>
    </row>
    <row r="12785" spans="5:11" x14ac:dyDescent="0.25">
      <c r="E12785" s="5" t="s">
        <v>232</v>
      </c>
      <c r="F12785" s="5" t="s">
        <v>117</v>
      </c>
      <c r="G12785" s="2">
        <v>44472</v>
      </c>
      <c r="H12785" s="5">
        <v>0</v>
      </c>
      <c r="I12785" s="24" t="str">
        <f>VLOOKUP($E12785,Mapping!$A$2:$C$502,3,0)</f>
        <v>S1</v>
      </c>
      <c r="J12785" s="24" t="str">
        <f>VLOOKUP($E12785,Mapping!$A$2:$C$502,2,0)</f>
        <v>Google Youtube</v>
      </c>
      <c r="K12785" s="24" t="str">
        <f>VLOOKUP(G12785,Mapping!$E$2:$F$246,2,0)</f>
        <v>S3</v>
      </c>
    </row>
    <row r="12786" spans="5:11" x14ac:dyDescent="0.25">
      <c r="E12786" s="5" t="s">
        <v>73</v>
      </c>
      <c r="F12786" s="5" t="s">
        <v>117</v>
      </c>
      <c r="G12786" s="2">
        <v>44472</v>
      </c>
      <c r="H12786" s="5">
        <v>282876.95580592903</v>
      </c>
      <c r="I12786" s="24">
        <f>VLOOKUP($E12786,Mapping!$A$2:$C$502,3,0)</f>
        <v>0</v>
      </c>
      <c r="J12786" s="24">
        <f>VLOOKUP($E12786,Mapping!$A$2:$C$502,2,0)</f>
        <v>0</v>
      </c>
      <c r="K12786" s="24" t="str">
        <f>VLOOKUP(G12786,Mapping!$E$2:$F$246,2,0)</f>
        <v>S3</v>
      </c>
    </row>
    <row r="12787" spans="5:11" x14ac:dyDescent="0.25">
      <c r="E12787" s="5" t="s">
        <v>149</v>
      </c>
      <c r="F12787" s="5" t="s">
        <v>117</v>
      </c>
      <c r="G12787" s="2">
        <v>44472</v>
      </c>
      <c r="H12787" s="5">
        <v>0</v>
      </c>
      <c r="I12787" s="24">
        <f>VLOOKUP($E12787,Mapping!$A$2:$C$502,3,0)</f>
        <v>0</v>
      </c>
      <c r="J12787" s="24" t="str">
        <f>VLOOKUP($E12787,Mapping!$A$2:$C$502,2,0)</f>
        <v>Event After Effect</v>
      </c>
      <c r="K12787" s="24" t="str">
        <f>VLOOKUP(G12787,Mapping!$E$2:$F$246,2,0)</f>
        <v>S3</v>
      </c>
    </row>
    <row r="12788" spans="5:11" x14ac:dyDescent="0.25">
      <c r="E12788" s="5" t="s">
        <v>150</v>
      </c>
      <c r="F12788" s="5" t="s">
        <v>117</v>
      </c>
      <c r="G12788" s="2">
        <v>44472</v>
      </c>
      <c r="H12788" s="5">
        <v>0</v>
      </c>
      <c r="I12788" s="24">
        <f>VLOOKUP($E12788,Mapping!$A$2:$C$502,3,0)</f>
        <v>0</v>
      </c>
      <c r="J12788" s="24" t="str">
        <f>VLOOKUP($E12788,Mapping!$A$2:$C$502,2,0)</f>
        <v>Internal Event</v>
      </c>
      <c r="K12788" s="24" t="str">
        <f>VLOOKUP(G12788,Mapping!$E$2:$F$246,2,0)</f>
        <v>S3</v>
      </c>
    </row>
    <row r="12789" spans="5:11" x14ac:dyDescent="0.25">
      <c r="E12789" s="5" t="s">
        <v>151</v>
      </c>
      <c r="F12789" s="5" t="s">
        <v>117</v>
      </c>
      <c r="G12789" s="2">
        <v>44472</v>
      </c>
      <c r="H12789" s="5">
        <v>0</v>
      </c>
      <c r="I12789" s="24">
        <f>VLOOKUP($E12789,Mapping!$A$2:$C$502,3,0)</f>
        <v>0</v>
      </c>
      <c r="J12789" s="24" t="str">
        <f>VLOOKUP($E12789,Mapping!$A$2:$C$502,2,0)</f>
        <v>Internal Event</v>
      </c>
      <c r="K12789" s="24" t="str">
        <f>VLOOKUP(G12789,Mapping!$E$2:$F$246,2,0)</f>
        <v>S3</v>
      </c>
    </row>
    <row r="12790" spans="5:11" x14ac:dyDescent="0.25">
      <c r="E12790" s="5" t="s">
        <v>152</v>
      </c>
      <c r="F12790" s="5" t="s">
        <v>117</v>
      </c>
      <c r="G12790" s="2">
        <v>44472</v>
      </c>
      <c r="H12790" s="5">
        <v>0</v>
      </c>
      <c r="I12790" s="24">
        <f>VLOOKUP($E12790,Mapping!$A$2:$C$502,3,0)</f>
        <v>0</v>
      </c>
      <c r="J12790" s="24" t="str">
        <f>VLOOKUP($E12790,Mapping!$A$2:$C$502,2,0)</f>
        <v>Internal Event</v>
      </c>
      <c r="K12790" s="24" t="str">
        <f>VLOOKUP(G12790,Mapping!$E$2:$F$246,2,0)</f>
        <v>S3</v>
      </c>
    </row>
    <row r="12791" spans="5:11" x14ac:dyDescent="0.25">
      <c r="E12791" s="5" t="s">
        <v>153</v>
      </c>
      <c r="F12791" s="5" t="s">
        <v>117</v>
      </c>
      <c r="G12791" s="2">
        <v>44472</v>
      </c>
      <c r="H12791" s="5">
        <v>0</v>
      </c>
      <c r="I12791" s="24">
        <f>VLOOKUP($E12791,Mapping!$A$2:$C$502,3,0)</f>
        <v>0</v>
      </c>
      <c r="J12791" s="24" t="str">
        <f>VLOOKUP($E12791,Mapping!$A$2:$C$502,2,0)</f>
        <v>Monday Effect</v>
      </c>
      <c r="K12791" s="24" t="str">
        <f>VLOOKUP(G12791,Mapping!$E$2:$F$246,2,0)</f>
        <v>S3</v>
      </c>
    </row>
    <row r="12792" spans="5:11" x14ac:dyDescent="0.25">
      <c r="E12792" s="5" t="s">
        <v>154</v>
      </c>
      <c r="F12792" s="5" t="s">
        <v>117</v>
      </c>
      <c r="G12792" s="2">
        <v>44472</v>
      </c>
      <c r="H12792" s="5">
        <v>0</v>
      </c>
      <c r="I12792" s="24">
        <f>VLOOKUP($E12792,Mapping!$A$2:$C$502,3,0)</f>
        <v>0</v>
      </c>
      <c r="J12792" s="24" t="str">
        <f>VLOOKUP($E12792,Mapping!$A$2:$C$502,2,0)</f>
        <v>New Content</v>
      </c>
      <c r="K12792" s="24" t="str">
        <f>VLOOKUP(G12792,Mapping!$E$2:$F$246,2,0)</f>
        <v>S3</v>
      </c>
    </row>
    <row r="12793" spans="5:11" x14ac:dyDescent="0.25">
      <c r="E12793" s="5" t="s">
        <v>155</v>
      </c>
      <c r="F12793" s="5" t="s">
        <v>117</v>
      </c>
      <c r="G12793" s="2">
        <v>44472</v>
      </c>
      <c r="H12793" s="5">
        <v>0</v>
      </c>
      <c r="I12793" s="24">
        <f>VLOOKUP($E12793,Mapping!$A$2:$C$502,3,0)</f>
        <v>0</v>
      </c>
      <c r="J12793" s="24" t="str">
        <f>VLOOKUP($E12793,Mapping!$A$2:$C$502,2,0)</f>
        <v>Internal Event</v>
      </c>
      <c r="K12793" s="24" t="str">
        <f>VLOOKUP(G12793,Mapping!$E$2:$F$246,2,0)</f>
        <v>S3</v>
      </c>
    </row>
    <row r="12794" spans="5:11" x14ac:dyDescent="0.25">
      <c r="E12794" s="5" t="s">
        <v>156</v>
      </c>
      <c r="F12794" s="5" t="s">
        <v>117</v>
      </c>
      <c r="G12794" s="2">
        <v>44472</v>
      </c>
      <c r="H12794" s="5">
        <v>0</v>
      </c>
      <c r="I12794" s="24">
        <f>VLOOKUP($E12794,Mapping!$A$2:$C$502,3,0)</f>
        <v>0</v>
      </c>
      <c r="J12794" s="24" t="str">
        <f>VLOOKUP($E12794,Mapping!$A$2:$C$502,2,0)</f>
        <v>Internal Event</v>
      </c>
      <c r="K12794" s="24" t="str">
        <f>VLOOKUP(G12794,Mapping!$E$2:$F$246,2,0)</f>
        <v>S3</v>
      </c>
    </row>
    <row r="12795" spans="5:11" x14ac:dyDescent="0.25">
      <c r="E12795" s="5" t="s">
        <v>233</v>
      </c>
      <c r="F12795" s="5" t="s">
        <v>117</v>
      </c>
      <c r="G12795" s="2">
        <v>44472</v>
      </c>
      <c r="H12795" s="5">
        <v>0</v>
      </c>
      <c r="I12795" s="24" t="str">
        <f>VLOOKUP($E12795,Mapping!$A$2:$C$502,3,0)</f>
        <v>S2</v>
      </c>
      <c r="J12795" s="24" t="str">
        <f>VLOOKUP($E12795,Mapping!$A$2:$C$502,2,0)</f>
        <v>Reddit</v>
      </c>
      <c r="K12795" s="24" t="str">
        <f>VLOOKUP(G12795,Mapping!$E$2:$F$246,2,0)</f>
        <v>S3</v>
      </c>
    </row>
    <row r="12796" spans="5:11" x14ac:dyDescent="0.25">
      <c r="E12796" s="5" t="s">
        <v>158</v>
      </c>
      <c r="F12796" s="5" t="s">
        <v>117</v>
      </c>
      <c r="G12796" s="2">
        <v>44472</v>
      </c>
      <c r="H12796" s="5">
        <v>0</v>
      </c>
      <c r="I12796" s="24">
        <f>VLOOKUP($E12796,Mapping!$A$2:$C$502,3,0)</f>
        <v>0</v>
      </c>
      <c r="J12796" s="24" t="str">
        <f>VLOOKUP($E12796,Mapping!$A$2:$C$502,2,0)</f>
        <v>Internal Event</v>
      </c>
      <c r="K12796" s="24" t="str">
        <f>VLOOKUP(G12796,Mapping!$E$2:$F$246,2,0)</f>
        <v>S3</v>
      </c>
    </row>
    <row r="12797" spans="5:11" x14ac:dyDescent="0.25">
      <c r="E12797" s="5" t="s">
        <v>159</v>
      </c>
      <c r="F12797" s="5" t="s">
        <v>117</v>
      </c>
      <c r="G12797" s="2">
        <v>44472</v>
      </c>
      <c r="H12797" s="5">
        <v>0</v>
      </c>
      <c r="I12797" s="24">
        <f>VLOOKUP($E12797,Mapping!$A$2:$C$502,3,0)</f>
        <v>0</v>
      </c>
      <c r="J12797" s="24" t="str">
        <f>VLOOKUP($E12797,Mapping!$A$2:$C$502,2,0)</f>
        <v>Event After Effect</v>
      </c>
      <c r="K12797" s="24" t="str">
        <f>VLOOKUP(G12797,Mapping!$E$2:$F$246,2,0)</f>
        <v>S3</v>
      </c>
    </row>
    <row r="12798" spans="5:11" x14ac:dyDescent="0.25">
      <c r="E12798" s="5" t="s">
        <v>160</v>
      </c>
      <c r="F12798" s="5" t="s">
        <v>117</v>
      </c>
      <c r="G12798" s="2">
        <v>44472</v>
      </c>
      <c r="H12798" s="5">
        <v>0</v>
      </c>
      <c r="I12798" s="24">
        <f>VLOOKUP($E12798,Mapping!$A$2:$C$502,3,0)</f>
        <v>0</v>
      </c>
      <c r="J12798" s="24" t="str">
        <f>VLOOKUP($E12798,Mapping!$A$2:$C$502,2,0)</f>
        <v>Event After Effect</v>
      </c>
      <c r="K12798" s="24" t="str">
        <f>VLOOKUP(G12798,Mapping!$E$2:$F$246,2,0)</f>
        <v>S3</v>
      </c>
    </row>
    <row r="12799" spans="5:11" x14ac:dyDescent="0.25">
      <c r="E12799" s="5" t="s">
        <v>161</v>
      </c>
      <c r="F12799" s="5" t="s">
        <v>117</v>
      </c>
      <c r="G12799" s="2">
        <v>44472</v>
      </c>
      <c r="H12799" s="5">
        <v>0</v>
      </c>
      <c r="I12799" s="24">
        <f>VLOOKUP($E12799,Mapping!$A$2:$C$502,3,0)</f>
        <v>0</v>
      </c>
      <c r="J12799" s="24" t="str">
        <f>VLOOKUP($E12799,Mapping!$A$2:$C$502,2,0)</f>
        <v>Internal Event</v>
      </c>
      <c r="K12799" s="24" t="str">
        <f>VLOOKUP(G12799,Mapping!$E$2:$F$246,2,0)</f>
        <v>S3</v>
      </c>
    </row>
    <row r="12800" spans="5:11" x14ac:dyDescent="0.25">
      <c r="E12800" s="5" t="s">
        <v>162</v>
      </c>
      <c r="F12800" s="5" t="s">
        <v>117</v>
      </c>
      <c r="G12800" s="2">
        <v>44472</v>
      </c>
      <c r="H12800" s="5">
        <v>0</v>
      </c>
      <c r="I12800" s="24">
        <f>VLOOKUP($E12800,Mapping!$A$2:$C$502,3,0)</f>
        <v>0</v>
      </c>
      <c r="J12800" s="24" t="str">
        <f>VLOOKUP($E12800,Mapping!$A$2:$C$502,2,0)</f>
        <v>Tuesday Effect</v>
      </c>
      <c r="K12800" s="24" t="str">
        <f>VLOOKUP(G12800,Mapping!$E$2:$F$246,2,0)</f>
        <v>S3</v>
      </c>
    </row>
    <row r="12801" spans="5:11" x14ac:dyDescent="0.25">
      <c r="E12801" s="5" t="s">
        <v>222</v>
      </c>
      <c r="F12801" s="5" t="s">
        <v>117</v>
      </c>
      <c r="G12801" s="2">
        <v>44472</v>
      </c>
      <c r="H12801" s="5">
        <v>0</v>
      </c>
      <c r="I12801" s="24" t="str">
        <f>VLOOKUP($E12801,Mapping!$A$2:$C$502,3,0)</f>
        <v>Pre</v>
      </c>
      <c r="J12801" s="24" t="str">
        <f>VLOOKUP($E12801,Mapping!$A$2:$C$502,2,0)</f>
        <v>Unity</v>
      </c>
      <c r="K12801" s="24" t="str">
        <f>VLOOKUP(G12801,Mapping!$E$2:$F$246,2,0)</f>
        <v>S3</v>
      </c>
    </row>
    <row r="12802" spans="5:11" x14ac:dyDescent="0.25">
      <c r="E12802" s="5" t="s">
        <v>234</v>
      </c>
      <c r="F12802" s="5" t="s">
        <v>117</v>
      </c>
      <c r="G12802" s="2">
        <v>44472</v>
      </c>
      <c r="H12802" s="5">
        <v>0</v>
      </c>
      <c r="I12802" s="24" t="str">
        <f>VLOOKUP($E12802,Mapping!$A$2:$C$502,3,0)</f>
        <v>S1</v>
      </c>
      <c r="J12802" s="24" t="str">
        <f>VLOOKUP($E12802,Mapping!$A$2:$C$502,2,0)</f>
        <v>Unity</v>
      </c>
      <c r="K12802" s="24" t="str">
        <f>VLOOKUP(G12802,Mapping!$E$2:$F$246,2,0)</f>
        <v>S3</v>
      </c>
    </row>
    <row r="12803" spans="5:11" x14ac:dyDescent="0.25">
      <c r="E12803" s="5" t="s">
        <v>235</v>
      </c>
      <c r="F12803" s="5" t="s">
        <v>117</v>
      </c>
      <c r="G12803" s="2">
        <v>44472</v>
      </c>
      <c r="H12803" s="5">
        <v>0</v>
      </c>
      <c r="I12803" s="24" t="str">
        <f>VLOOKUP($E12803,Mapping!$A$2:$C$502,3,0)</f>
        <v>S2</v>
      </c>
      <c r="J12803" s="24" t="str">
        <f>VLOOKUP($E12803,Mapping!$A$2:$C$502,2,0)</f>
        <v>Unity</v>
      </c>
      <c r="K12803" s="24" t="str">
        <f>VLOOKUP(G12803,Mapping!$E$2:$F$246,2,0)</f>
        <v>S3</v>
      </c>
    </row>
    <row r="12804" spans="5:11" x14ac:dyDescent="0.25">
      <c r="E12804" s="5" t="s">
        <v>247</v>
      </c>
      <c r="F12804" s="5" t="s">
        <v>117</v>
      </c>
      <c r="G12804" s="2">
        <v>44472</v>
      </c>
      <c r="H12804" s="5">
        <v>1178.4026694142899</v>
      </c>
      <c r="I12804" s="24" t="str">
        <f>VLOOKUP($E12804,Mapping!$A$2:$C$502,3,0)</f>
        <v>S3</v>
      </c>
      <c r="J12804" s="24" t="str">
        <f>VLOOKUP($E12804,Mapping!$A$2:$C$502,2,0)</f>
        <v>Unity</v>
      </c>
      <c r="K12804" s="24" t="str">
        <f>VLOOKUP(G12804,Mapping!$E$2:$F$246,2,0)</f>
        <v>S3</v>
      </c>
    </row>
    <row r="12805" spans="5:11" x14ac:dyDescent="0.25">
      <c r="E12805" s="5" t="s">
        <v>200</v>
      </c>
      <c r="F12805" s="5" t="s">
        <v>117</v>
      </c>
      <c r="G12805" s="2">
        <v>44473</v>
      </c>
      <c r="H12805" s="5">
        <v>2.3916001712717598</v>
      </c>
      <c r="I12805" s="24">
        <f>VLOOKUP($E12805,Mapping!$A$2:$C$502,3,0)</f>
        <v>0</v>
      </c>
      <c r="J12805" s="24" t="str">
        <f>VLOOKUP($E12805,Mapping!$A$2:$C$502,2,0)</f>
        <v>Apple Search</v>
      </c>
      <c r="K12805" s="24" t="str">
        <f>VLOOKUP(G12805,Mapping!$E$2:$F$246,2,0)</f>
        <v>S3</v>
      </c>
    </row>
    <row r="12806" spans="5:11" x14ac:dyDescent="0.25">
      <c r="E12806" s="5" t="s">
        <v>227</v>
      </c>
      <c r="F12806" s="5" t="s">
        <v>117</v>
      </c>
      <c r="G12806" s="2">
        <v>44473</v>
      </c>
      <c r="H12806" s="5">
        <v>2840.5678332993102</v>
      </c>
      <c r="I12806" s="24">
        <f>VLOOKUP($E12806,Mapping!$A$2:$C$502,3,0)</f>
        <v>0</v>
      </c>
      <c r="J12806" s="24" t="str">
        <f>VLOOKUP($E12806,Mapping!$A$2:$C$502,2,0)</f>
        <v>Applovin Rewarded</v>
      </c>
      <c r="K12806" s="24" t="str">
        <f>VLOOKUP(G12806,Mapping!$E$2:$F$246,2,0)</f>
        <v>S3</v>
      </c>
    </row>
    <row r="12807" spans="5:11" x14ac:dyDescent="0.25">
      <c r="E12807" s="5" t="s">
        <v>201</v>
      </c>
      <c r="F12807" s="5" t="s">
        <v>117</v>
      </c>
      <c r="G12807" s="2">
        <v>44473</v>
      </c>
      <c r="H12807" s="5">
        <v>385.68926050695302</v>
      </c>
      <c r="I12807" s="24">
        <f>VLOOKUP($E12807,Mapping!$A$2:$C$502,3,0)</f>
        <v>0</v>
      </c>
      <c r="J12807" s="24" t="str">
        <f>VLOOKUP($E12807,Mapping!$A$2:$C$502,2,0)</f>
        <v>Applovin Video</v>
      </c>
      <c r="K12807" s="24" t="str">
        <f>VLOOKUP(G12807,Mapping!$E$2:$F$246,2,0)</f>
        <v>S3</v>
      </c>
    </row>
    <row r="12808" spans="5:11" x14ac:dyDescent="0.25">
      <c r="E12808" s="5" t="s">
        <v>143</v>
      </c>
      <c r="F12808" s="5" t="s">
        <v>117</v>
      </c>
      <c r="G12808" s="2">
        <v>44473</v>
      </c>
      <c r="H12808" s="5">
        <v>0</v>
      </c>
      <c r="I12808" s="24">
        <f>VLOOKUP($E12808,Mapping!$A$2:$C$502,3,0)</f>
        <v>0</v>
      </c>
      <c r="J12808" s="24" t="str">
        <f>VLOOKUP($E12808,Mapping!$A$2:$C$502,2,0)</f>
        <v>Bug Fix</v>
      </c>
      <c r="K12808" s="24" t="str">
        <f>VLOOKUP(G12808,Mapping!$E$2:$F$246,2,0)</f>
        <v>S3</v>
      </c>
    </row>
    <row r="12809" spans="5:11" x14ac:dyDescent="0.25">
      <c r="E12809" s="5" t="s">
        <v>144</v>
      </c>
      <c r="F12809" s="5" t="s">
        <v>117</v>
      </c>
      <c r="G12809" s="2">
        <v>44473</v>
      </c>
      <c r="H12809" s="5">
        <v>0</v>
      </c>
      <c r="I12809" s="24">
        <f>VLOOKUP($E12809,Mapping!$A$2:$C$502,3,0)</f>
        <v>0</v>
      </c>
      <c r="J12809" s="24" t="str">
        <f>VLOOKUP($E12809,Mapping!$A$2:$C$502,2,0)</f>
        <v>Bug Fix</v>
      </c>
      <c r="K12809" s="24" t="str">
        <f>VLOOKUP(G12809,Mapping!$E$2:$F$246,2,0)</f>
        <v>S3</v>
      </c>
    </row>
    <row r="12810" spans="5:11" x14ac:dyDescent="0.25">
      <c r="E12810" s="5" t="s">
        <v>226</v>
      </c>
      <c r="F12810" s="5" t="s">
        <v>117</v>
      </c>
      <c r="G12810" s="2">
        <v>44473</v>
      </c>
      <c r="H12810" s="5">
        <v>0</v>
      </c>
      <c r="I12810" s="24">
        <f>VLOOKUP($E12810,Mapping!$A$2:$C$502,3,0)</f>
        <v>0</v>
      </c>
      <c r="J12810" s="24" t="str">
        <f>VLOOKUP($E12810,Mapping!$A$2:$C$502,2,0)</f>
        <v>Bug Fix</v>
      </c>
      <c r="K12810" s="24" t="str">
        <f>VLOOKUP(G12810,Mapping!$E$2:$F$246,2,0)</f>
        <v>S3</v>
      </c>
    </row>
    <row r="12811" spans="5:11" x14ac:dyDescent="0.25">
      <c r="E12811" s="5" t="s">
        <v>146</v>
      </c>
      <c r="F12811" s="5" t="s">
        <v>117</v>
      </c>
      <c r="G12811" s="2">
        <v>44473</v>
      </c>
      <c r="H12811" s="5">
        <v>0</v>
      </c>
      <c r="I12811" s="24">
        <f>VLOOKUP($E12811,Mapping!$A$2:$C$502,3,0)</f>
        <v>0</v>
      </c>
      <c r="J12811" s="24" t="str">
        <f>VLOOKUP($E12811,Mapping!$A$2:$C$502,2,0)</f>
        <v>Event After Effect</v>
      </c>
      <c r="K12811" s="24" t="str">
        <f>VLOOKUP(G12811,Mapping!$E$2:$F$246,2,0)</f>
        <v>S3</v>
      </c>
    </row>
    <row r="12812" spans="5:11" x14ac:dyDescent="0.25">
      <c r="E12812" s="5" t="s">
        <v>228</v>
      </c>
      <c r="F12812" s="5" t="s">
        <v>117</v>
      </c>
      <c r="G12812" s="2">
        <v>44473</v>
      </c>
      <c r="H12812" s="5">
        <v>0</v>
      </c>
      <c r="I12812" s="24">
        <f>VLOOKUP($E12812,Mapping!$A$2:$C$502,3,0)</f>
        <v>0</v>
      </c>
      <c r="J12812" s="24" t="str">
        <f>VLOOKUP($E12812,Mapping!$A$2:$C$502,2,0)</f>
        <v>Bytedance Global</v>
      </c>
      <c r="K12812" s="24" t="str">
        <f>VLOOKUP(G12812,Mapping!$E$2:$F$246,2,0)</f>
        <v>S3</v>
      </c>
    </row>
    <row r="12813" spans="5:11" x14ac:dyDescent="0.25">
      <c r="E12813" s="5" t="s">
        <v>180</v>
      </c>
      <c r="F12813" s="5" t="s">
        <v>117</v>
      </c>
      <c r="G12813" s="2">
        <v>44473</v>
      </c>
      <c r="H12813" s="5">
        <v>-16410.361793562301</v>
      </c>
      <c r="I12813" s="24">
        <f>VLOOKUP($E12813,Mapping!$A$2:$C$502,3,0)</f>
        <v>0</v>
      </c>
      <c r="J12813" s="24" t="str">
        <f>VLOOKUP($E12813,Mapping!$A$2:$C$502,2,0)</f>
        <v>Lords Mobile</v>
      </c>
      <c r="K12813" s="24" t="str">
        <f>VLOOKUP(G12813,Mapping!$E$2:$F$246,2,0)</f>
        <v>S3</v>
      </c>
    </row>
    <row r="12814" spans="5:11" x14ac:dyDescent="0.25">
      <c r="E12814" s="5" t="s">
        <v>181</v>
      </c>
      <c r="F12814" s="5" t="s">
        <v>117</v>
      </c>
      <c r="G12814" s="2">
        <v>44473</v>
      </c>
      <c r="H12814" s="5">
        <v>-2734.5041142686</v>
      </c>
      <c r="I12814" s="24">
        <f>VLOOKUP($E12814,Mapping!$A$2:$C$502,3,0)</f>
        <v>0</v>
      </c>
      <c r="J12814" s="24" t="str">
        <f>VLOOKUP($E12814,Mapping!$A$2:$C$502,2,0)</f>
        <v>Rise of Kingdom</v>
      </c>
      <c r="K12814" s="24" t="str">
        <f>VLOOKUP(G12814,Mapping!$E$2:$F$246,2,0)</f>
        <v>S3</v>
      </c>
    </row>
    <row r="12815" spans="5:11" x14ac:dyDescent="0.25">
      <c r="E12815" s="5" t="s">
        <v>182</v>
      </c>
      <c r="F12815" s="5" t="s">
        <v>117</v>
      </c>
      <c r="G12815" s="2">
        <v>44473</v>
      </c>
      <c r="H12815" s="5">
        <v>-4177.3533030025301</v>
      </c>
      <c r="I12815" s="24">
        <f>VLOOKUP($E12815,Mapping!$A$2:$C$502,3,0)</f>
        <v>0</v>
      </c>
      <c r="J12815" s="24" t="str">
        <f>VLOOKUP($E12815,Mapping!$A$2:$C$502,2,0)</f>
        <v>West Game</v>
      </c>
      <c r="K12815" s="24" t="str">
        <f>VLOOKUP(G12815,Mapping!$E$2:$F$246,2,0)</f>
        <v>S3</v>
      </c>
    </row>
    <row r="12816" spans="5:11" x14ac:dyDescent="0.25">
      <c r="E12816" s="5" t="s">
        <v>148</v>
      </c>
      <c r="F12816" s="5" t="s">
        <v>117</v>
      </c>
      <c r="G12816" s="2">
        <v>44473</v>
      </c>
      <c r="H12816" s="5">
        <v>-46625.467140574998</v>
      </c>
      <c r="I12816" s="24">
        <f>VLOOKUP($E12816,Mapping!$A$2:$C$502,3,0)</f>
        <v>0</v>
      </c>
      <c r="J12816" s="24" t="str">
        <f>VLOOKUP($E12816,Mapping!$A$2:$C$502,2,0)</f>
        <v>Event After Effect</v>
      </c>
      <c r="K12816" s="24" t="str">
        <f>VLOOKUP(G12816,Mapping!$E$2:$F$246,2,0)</f>
        <v>S3</v>
      </c>
    </row>
    <row r="12817" spans="5:11" x14ac:dyDescent="0.25">
      <c r="E12817" s="5" t="s">
        <v>202</v>
      </c>
      <c r="F12817" s="5" t="s">
        <v>117</v>
      </c>
      <c r="G12817" s="2">
        <v>44473</v>
      </c>
      <c r="H12817" s="5">
        <v>0</v>
      </c>
      <c r="I12817" s="24" t="str">
        <f>VLOOKUP($E12817,Mapping!$A$2:$C$502,3,0)</f>
        <v>S1</v>
      </c>
      <c r="J12817" s="24" t="str">
        <f>VLOOKUP($E12817,Mapping!$A$2:$C$502,2,0)</f>
        <v>Facebook AEO AAA</v>
      </c>
      <c r="K12817" s="24" t="str">
        <f>VLOOKUP(G12817,Mapping!$E$2:$F$246,2,0)</f>
        <v>S3</v>
      </c>
    </row>
    <row r="12818" spans="5:11" x14ac:dyDescent="0.25">
      <c r="E12818" s="5" t="s">
        <v>203</v>
      </c>
      <c r="F12818" s="5" t="s">
        <v>117</v>
      </c>
      <c r="G12818" s="2">
        <v>44473</v>
      </c>
      <c r="H12818" s="5">
        <v>0</v>
      </c>
      <c r="I12818" s="24" t="str">
        <f>VLOOKUP($E12818,Mapping!$A$2:$C$502,3,0)</f>
        <v>S2</v>
      </c>
      <c r="J12818" s="24" t="str">
        <f>VLOOKUP($E12818,Mapping!$A$2:$C$502,2,0)</f>
        <v>Facebook AEO AAA</v>
      </c>
      <c r="K12818" s="24" t="str">
        <f>VLOOKUP(G12818,Mapping!$E$2:$F$246,2,0)</f>
        <v>S3</v>
      </c>
    </row>
    <row r="12819" spans="5:11" x14ac:dyDescent="0.25">
      <c r="E12819" s="5" t="s">
        <v>243</v>
      </c>
      <c r="F12819" s="5" t="s">
        <v>117</v>
      </c>
      <c r="G12819" s="2">
        <v>44473</v>
      </c>
      <c r="H12819" s="5">
        <v>1670.0930761621501</v>
      </c>
      <c r="I12819" s="24" t="str">
        <f>VLOOKUP($E12819,Mapping!$A$2:$C$502,3,0)</f>
        <v>S3</v>
      </c>
      <c r="J12819" s="24" t="str">
        <f>VLOOKUP($E12819,Mapping!$A$2:$C$502,2,0)</f>
        <v>Facebook AEO AAA</v>
      </c>
      <c r="K12819" s="24" t="str">
        <f>VLOOKUP(G12819,Mapping!$E$2:$F$246,2,0)</f>
        <v>S3</v>
      </c>
    </row>
    <row r="12820" spans="5:11" x14ac:dyDescent="0.25">
      <c r="E12820" s="5" t="s">
        <v>204</v>
      </c>
      <c r="F12820" s="5" t="s">
        <v>117</v>
      </c>
      <c r="G12820" s="2">
        <v>44473</v>
      </c>
      <c r="H12820" s="5">
        <v>0</v>
      </c>
      <c r="I12820" s="24" t="str">
        <f>VLOOKUP($E12820,Mapping!$A$2:$C$502,3,0)</f>
        <v>Pre</v>
      </c>
      <c r="J12820" s="24" t="str">
        <f>VLOOKUP($E12820,Mapping!$A$2:$C$502,2,0)</f>
        <v>Facebook AEO AAA</v>
      </c>
      <c r="K12820" s="24" t="str">
        <f>VLOOKUP(G12820,Mapping!$E$2:$F$246,2,0)</f>
        <v>S3</v>
      </c>
    </row>
    <row r="12821" spans="5:11" x14ac:dyDescent="0.25">
      <c r="E12821" s="5" t="s">
        <v>205</v>
      </c>
      <c r="F12821" s="5" t="s">
        <v>117</v>
      </c>
      <c r="G12821" s="2">
        <v>44473</v>
      </c>
      <c r="H12821" s="5">
        <v>0</v>
      </c>
      <c r="I12821" s="24" t="str">
        <f>VLOOKUP($E12821,Mapping!$A$2:$C$502,3,0)</f>
        <v>S1</v>
      </c>
      <c r="J12821" s="24" t="str">
        <f>VLOOKUP($E12821,Mapping!$A$2:$C$502,2,0)</f>
        <v>Facebook AEO BAU</v>
      </c>
      <c r="K12821" s="24" t="str">
        <f>VLOOKUP(G12821,Mapping!$E$2:$F$246,2,0)</f>
        <v>S3</v>
      </c>
    </row>
    <row r="12822" spans="5:11" x14ac:dyDescent="0.25">
      <c r="E12822" s="5" t="s">
        <v>206</v>
      </c>
      <c r="F12822" s="5" t="s">
        <v>117</v>
      </c>
      <c r="G12822" s="2">
        <v>44473</v>
      </c>
      <c r="H12822" s="5">
        <v>0</v>
      </c>
      <c r="I12822" s="24" t="str">
        <f>VLOOKUP($E12822,Mapping!$A$2:$C$502,3,0)</f>
        <v>S2</v>
      </c>
      <c r="J12822" s="24" t="str">
        <f>VLOOKUP($E12822,Mapping!$A$2:$C$502,2,0)</f>
        <v>Facebook AEO BAU</v>
      </c>
      <c r="K12822" s="24" t="str">
        <f>VLOOKUP(G12822,Mapping!$E$2:$F$246,2,0)</f>
        <v>S3</v>
      </c>
    </row>
    <row r="12823" spans="5:11" x14ac:dyDescent="0.25">
      <c r="E12823" s="5" t="s">
        <v>244</v>
      </c>
      <c r="F12823" s="5" t="s">
        <v>117</v>
      </c>
      <c r="G12823" s="2">
        <v>44473</v>
      </c>
      <c r="H12823" s="5">
        <v>9296.0601253193599</v>
      </c>
      <c r="I12823" s="24" t="str">
        <f>VLOOKUP($E12823,Mapping!$A$2:$C$502,3,0)</f>
        <v>S3</v>
      </c>
      <c r="J12823" s="24" t="str">
        <f>VLOOKUP($E12823,Mapping!$A$2:$C$502,2,0)</f>
        <v>Facebook AEO BAU</v>
      </c>
      <c r="K12823" s="24" t="str">
        <f>VLOOKUP(G12823,Mapping!$E$2:$F$246,2,0)</f>
        <v>S3</v>
      </c>
    </row>
    <row r="12824" spans="5:11" x14ac:dyDescent="0.25">
      <c r="E12824" s="5" t="s">
        <v>207</v>
      </c>
      <c r="F12824" s="5" t="s">
        <v>117</v>
      </c>
      <c r="G12824" s="2">
        <v>44473</v>
      </c>
      <c r="H12824" s="5">
        <v>0</v>
      </c>
      <c r="I12824" s="24" t="str">
        <f>VLOOKUP($E12824,Mapping!$A$2:$C$502,3,0)</f>
        <v>Pre</v>
      </c>
      <c r="J12824" s="24" t="str">
        <f>VLOOKUP($E12824,Mapping!$A$2:$C$502,2,0)</f>
        <v>Facebook AEO BAU</v>
      </c>
      <c r="K12824" s="24" t="str">
        <f>VLOOKUP(G12824,Mapping!$E$2:$F$246,2,0)</f>
        <v>S3</v>
      </c>
    </row>
    <row r="12825" spans="5:11" x14ac:dyDescent="0.25">
      <c r="E12825" s="5" t="s">
        <v>208</v>
      </c>
      <c r="F12825" s="5" t="s">
        <v>117</v>
      </c>
      <c r="G12825" s="2">
        <v>44473</v>
      </c>
      <c r="H12825" s="5">
        <v>0</v>
      </c>
      <c r="I12825" s="24" t="str">
        <f>VLOOKUP($E12825,Mapping!$A$2:$C$502,3,0)</f>
        <v>Pre</v>
      </c>
      <c r="J12825" s="24" t="str">
        <f>VLOOKUP($E12825,Mapping!$A$2:$C$502,2,0)</f>
        <v>Facebook VO AAA</v>
      </c>
      <c r="K12825" s="24" t="str">
        <f>VLOOKUP(G12825,Mapping!$E$2:$F$246,2,0)</f>
        <v>S3</v>
      </c>
    </row>
    <row r="12826" spans="5:11" x14ac:dyDescent="0.25">
      <c r="E12826" s="5" t="s">
        <v>209</v>
      </c>
      <c r="F12826" s="5" t="s">
        <v>117</v>
      </c>
      <c r="G12826" s="2">
        <v>44473</v>
      </c>
      <c r="H12826" s="5">
        <v>0</v>
      </c>
      <c r="I12826" s="24" t="str">
        <f>VLOOKUP($E12826,Mapping!$A$2:$C$502,3,0)</f>
        <v>S1</v>
      </c>
      <c r="J12826" s="24" t="str">
        <f>VLOOKUP($E12826,Mapping!$A$2:$C$502,2,0)</f>
        <v>Facebook VO AAA</v>
      </c>
      <c r="K12826" s="24" t="str">
        <f>VLOOKUP(G12826,Mapping!$E$2:$F$246,2,0)</f>
        <v>S3</v>
      </c>
    </row>
    <row r="12827" spans="5:11" x14ac:dyDescent="0.25">
      <c r="E12827" s="5" t="s">
        <v>210</v>
      </c>
      <c r="F12827" s="5" t="s">
        <v>117</v>
      </c>
      <c r="G12827" s="2">
        <v>44473</v>
      </c>
      <c r="H12827" s="5">
        <v>0</v>
      </c>
      <c r="I12827" s="24" t="str">
        <f>VLOOKUP($E12827,Mapping!$A$2:$C$502,3,0)</f>
        <v>S2</v>
      </c>
      <c r="J12827" s="24" t="str">
        <f>VLOOKUP($E12827,Mapping!$A$2:$C$502,2,0)</f>
        <v>Facebook VO AAA</v>
      </c>
      <c r="K12827" s="24" t="str">
        <f>VLOOKUP(G12827,Mapping!$E$2:$F$246,2,0)</f>
        <v>S3</v>
      </c>
    </row>
    <row r="12828" spans="5:11" x14ac:dyDescent="0.25">
      <c r="E12828" s="5" t="s">
        <v>245</v>
      </c>
      <c r="F12828" s="5" t="s">
        <v>117</v>
      </c>
      <c r="G12828" s="2">
        <v>44473</v>
      </c>
      <c r="H12828" s="5">
        <v>8296.7563089404903</v>
      </c>
      <c r="I12828" s="24" t="str">
        <f>VLOOKUP($E12828,Mapping!$A$2:$C$502,3,0)</f>
        <v>S3</v>
      </c>
      <c r="J12828" s="24" t="str">
        <f>VLOOKUP($E12828,Mapping!$A$2:$C$502,2,0)</f>
        <v>Facebook VO AAA</v>
      </c>
      <c r="K12828" s="24" t="str">
        <f>VLOOKUP(G12828,Mapping!$E$2:$F$246,2,0)</f>
        <v>S3</v>
      </c>
    </row>
    <row r="12829" spans="5:11" x14ac:dyDescent="0.25">
      <c r="E12829" s="5" t="s">
        <v>211</v>
      </c>
      <c r="F12829" s="5" t="s">
        <v>117</v>
      </c>
      <c r="G12829" s="2">
        <v>44473</v>
      </c>
      <c r="H12829" s="5">
        <v>0</v>
      </c>
      <c r="I12829" s="24" t="str">
        <f>VLOOKUP($E12829,Mapping!$A$2:$C$502,3,0)</f>
        <v>Pre</v>
      </c>
      <c r="J12829" s="24" t="str">
        <f>VLOOKUP($E12829,Mapping!$A$2:$C$502,2,0)</f>
        <v>Facebook VO BAU</v>
      </c>
      <c r="K12829" s="24" t="str">
        <f>VLOOKUP(G12829,Mapping!$E$2:$F$246,2,0)</f>
        <v>S3</v>
      </c>
    </row>
    <row r="12830" spans="5:11" x14ac:dyDescent="0.25">
      <c r="E12830" s="5" t="s">
        <v>212</v>
      </c>
      <c r="F12830" s="5" t="s">
        <v>117</v>
      </c>
      <c r="G12830" s="2">
        <v>44473</v>
      </c>
      <c r="H12830" s="5">
        <v>0</v>
      </c>
      <c r="I12830" s="24" t="str">
        <f>VLOOKUP($E12830,Mapping!$A$2:$C$502,3,0)</f>
        <v>S1</v>
      </c>
      <c r="J12830" s="24" t="str">
        <f>VLOOKUP($E12830,Mapping!$A$2:$C$502,2,0)</f>
        <v>Facebook VO BAU</v>
      </c>
      <c r="K12830" s="24" t="str">
        <f>VLOOKUP(G12830,Mapping!$E$2:$F$246,2,0)</f>
        <v>S3</v>
      </c>
    </row>
    <row r="12831" spans="5:11" x14ac:dyDescent="0.25">
      <c r="E12831" s="5" t="s">
        <v>213</v>
      </c>
      <c r="F12831" s="5" t="s">
        <v>117</v>
      </c>
      <c r="G12831" s="2">
        <v>44473</v>
      </c>
      <c r="H12831" s="5">
        <v>0</v>
      </c>
      <c r="I12831" s="24" t="str">
        <f>VLOOKUP($E12831,Mapping!$A$2:$C$502,3,0)</f>
        <v>S2</v>
      </c>
      <c r="J12831" s="24" t="str">
        <f>VLOOKUP($E12831,Mapping!$A$2:$C$502,2,0)</f>
        <v>Facebook VO BAU</v>
      </c>
      <c r="K12831" s="24" t="str">
        <f>VLOOKUP(G12831,Mapping!$E$2:$F$246,2,0)</f>
        <v>S3</v>
      </c>
    </row>
    <row r="12832" spans="5:11" x14ac:dyDescent="0.25">
      <c r="E12832" s="5" t="s">
        <v>246</v>
      </c>
      <c r="F12832" s="5" t="s">
        <v>117</v>
      </c>
      <c r="G12832" s="2">
        <v>44473</v>
      </c>
      <c r="H12832" s="5">
        <v>3136.7946173549599</v>
      </c>
      <c r="I12832" s="24" t="str">
        <f>VLOOKUP($E12832,Mapping!$A$2:$C$502,3,0)</f>
        <v>S3</v>
      </c>
      <c r="J12832" s="24" t="str">
        <f>VLOOKUP($E12832,Mapping!$A$2:$C$502,2,0)</f>
        <v>Facebook VO BAU</v>
      </c>
      <c r="K12832" s="24" t="str">
        <f>VLOOKUP(G12832,Mapping!$E$2:$F$246,2,0)</f>
        <v>S3</v>
      </c>
    </row>
    <row r="12833" spans="5:11" x14ac:dyDescent="0.25">
      <c r="E12833" s="5" t="s">
        <v>214</v>
      </c>
      <c r="F12833" s="5" t="s">
        <v>117</v>
      </c>
      <c r="G12833" s="2">
        <v>44473</v>
      </c>
      <c r="H12833" s="5">
        <v>0</v>
      </c>
      <c r="I12833" s="24" t="str">
        <f>VLOOKUP($E12833,Mapping!$A$2:$C$502,3,0)</f>
        <v>Pre</v>
      </c>
      <c r="J12833" s="24" t="str">
        <f>VLOOKUP($E12833,Mapping!$A$2:$C$502,2,0)</f>
        <v>Facebook VO Dynamic</v>
      </c>
      <c r="K12833" s="24" t="str">
        <f>VLOOKUP(G12833,Mapping!$E$2:$F$246,2,0)</f>
        <v>S3</v>
      </c>
    </row>
    <row r="12834" spans="5:11" x14ac:dyDescent="0.25">
      <c r="E12834" s="5" t="s">
        <v>215</v>
      </c>
      <c r="F12834" s="5" t="s">
        <v>117</v>
      </c>
      <c r="G12834" s="2">
        <v>44473</v>
      </c>
      <c r="H12834" s="5">
        <v>0</v>
      </c>
      <c r="I12834" s="24" t="str">
        <f>VLOOKUP($E12834,Mapping!$A$2:$C$502,3,0)</f>
        <v>S1</v>
      </c>
      <c r="J12834" s="24" t="str">
        <f>VLOOKUP($E12834,Mapping!$A$2:$C$502,2,0)</f>
        <v>Facebook VO Dynamic</v>
      </c>
      <c r="K12834" s="24" t="str">
        <f>VLOOKUP(G12834,Mapping!$E$2:$F$246,2,0)</f>
        <v>S3</v>
      </c>
    </row>
    <row r="12835" spans="5:11" x14ac:dyDescent="0.25">
      <c r="E12835" s="5" t="s">
        <v>216</v>
      </c>
      <c r="F12835" s="5" t="s">
        <v>117</v>
      </c>
      <c r="G12835" s="2">
        <v>44473</v>
      </c>
      <c r="H12835" s="5">
        <v>0</v>
      </c>
      <c r="I12835" s="24" t="str">
        <f>VLOOKUP($E12835,Mapping!$A$2:$C$502,3,0)</f>
        <v>Pre</v>
      </c>
      <c r="J12835" s="24" t="str">
        <f>VLOOKUP($E12835,Mapping!$A$2:$C$502,2,0)</f>
        <v>Google Display</v>
      </c>
      <c r="K12835" s="24" t="str">
        <f>VLOOKUP(G12835,Mapping!$E$2:$F$246,2,0)</f>
        <v>S3</v>
      </c>
    </row>
    <row r="12836" spans="5:11" x14ac:dyDescent="0.25">
      <c r="E12836" s="5" t="s">
        <v>217</v>
      </c>
      <c r="F12836" s="5" t="s">
        <v>117</v>
      </c>
      <c r="G12836" s="2">
        <v>44473</v>
      </c>
      <c r="H12836" s="5">
        <v>35.494450134691597</v>
      </c>
      <c r="I12836" s="24">
        <f>VLOOKUP($E12836,Mapping!$A$2:$C$502,3,0)</f>
        <v>0</v>
      </c>
      <c r="J12836" s="24" t="str">
        <f>VLOOKUP($E12836,Mapping!$A$2:$C$502,2,0)</f>
        <v>Google Display</v>
      </c>
      <c r="K12836" s="24" t="str">
        <f>VLOOKUP(G12836,Mapping!$E$2:$F$246,2,0)</f>
        <v>S3</v>
      </c>
    </row>
    <row r="12837" spans="5:11" x14ac:dyDescent="0.25">
      <c r="E12837" s="5" t="s">
        <v>229</v>
      </c>
      <c r="F12837" s="5" t="s">
        <v>117</v>
      </c>
      <c r="G12837" s="2">
        <v>44473</v>
      </c>
      <c r="H12837" s="5">
        <v>0</v>
      </c>
      <c r="I12837" s="24">
        <f>VLOOKUP($E12837,Mapping!$A$2:$C$502,3,0)</f>
        <v>0</v>
      </c>
      <c r="J12837" s="24" t="str">
        <f>VLOOKUP($E12837,Mapping!$A$2:$C$502,2,0)</f>
        <v>Google Display</v>
      </c>
      <c r="K12837" s="24" t="str">
        <f>VLOOKUP(G12837,Mapping!$E$2:$F$246,2,0)</f>
        <v>S3</v>
      </c>
    </row>
    <row r="12838" spans="5:11" x14ac:dyDescent="0.25">
      <c r="E12838" s="5" t="s">
        <v>218</v>
      </c>
      <c r="F12838" s="5" t="s">
        <v>117</v>
      </c>
      <c r="G12838" s="2">
        <v>44473</v>
      </c>
      <c r="H12838" s="5">
        <v>0.36017906380762499</v>
      </c>
      <c r="I12838" s="24">
        <f>VLOOKUP($E12838,Mapping!$A$2:$C$502,3,0)</f>
        <v>0</v>
      </c>
      <c r="J12838" s="24" t="str">
        <f>VLOOKUP($E12838,Mapping!$A$2:$C$502,2,0)</f>
        <v>Google Display</v>
      </c>
      <c r="K12838" s="24" t="str">
        <f>VLOOKUP(G12838,Mapping!$E$2:$F$246,2,0)</f>
        <v>S3</v>
      </c>
    </row>
    <row r="12839" spans="5:11" x14ac:dyDescent="0.25">
      <c r="E12839" s="5" t="s">
        <v>230</v>
      </c>
      <c r="F12839" s="5" t="s">
        <v>117</v>
      </c>
      <c r="G12839" s="2">
        <v>44473</v>
      </c>
      <c r="H12839" s="5">
        <v>0</v>
      </c>
      <c r="I12839" s="24" t="str">
        <f>VLOOKUP($E12839,Mapping!$A$2:$C$502,3,0)</f>
        <v>S1</v>
      </c>
      <c r="J12839" s="24" t="str">
        <f>VLOOKUP($E12839,Mapping!$A$2:$C$502,2,0)</f>
        <v>Google Display</v>
      </c>
      <c r="K12839" s="24" t="str">
        <f>VLOOKUP(G12839,Mapping!$E$2:$F$246,2,0)</f>
        <v>S3</v>
      </c>
    </row>
    <row r="12840" spans="5:11" x14ac:dyDescent="0.25">
      <c r="E12840" s="5" t="s">
        <v>219</v>
      </c>
      <c r="F12840" s="5" t="s">
        <v>117</v>
      </c>
      <c r="G12840" s="2">
        <v>44473</v>
      </c>
      <c r="H12840" s="5">
        <v>0</v>
      </c>
      <c r="I12840" s="24" t="str">
        <f>VLOOKUP($E12840,Mapping!$A$2:$C$502,3,0)</f>
        <v>Pre</v>
      </c>
      <c r="J12840" s="24" t="str">
        <f>VLOOKUP($E12840,Mapping!$A$2:$C$502,2,0)</f>
        <v>Google Youtube</v>
      </c>
      <c r="K12840" s="24" t="str">
        <f>VLOOKUP(G12840,Mapping!$E$2:$F$246,2,0)</f>
        <v>S3</v>
      </c>
    </row>
    <row r="12841" spans="5:11" x14ac:dyDescent="0.25">
      <c r="E12841" s="5" t="s">
        <v>220</v>
      </c>
      <c r="F12841" s="5" t="s">
        <v>117</v>
      </c>
      <c r="G12841" s="2">
        <v>44473</v>
      </c>
      <c r="H12841" s="5">
        <v>0.16601896226957399</v>
      </c>
      <c r="I12841" s="24">
        <f>VLOOKUP($E12841,Mapping!$A$2:$C$502,3,0)</f>
        <v>0</v>
      </c>
      <c r="J12841" s="24" t="str">
        <f>VLOOKUP($E12841,Mapping!$A$2:$C$502,2,0)</f>
        <v>Google Youtube</v>
      </c>
      <c r="K12841" s="24" t="str">
        <f>VLOOKUP(G12841,Mapping!$E$2:$F$246,2,0)</f>
        <v>S3</v>
      </c>
    </row>
    <row r="12842" spans="5:11" x14ac:dyDescent="0.25">
      <c r="E12842" s="5" t="s">
        <v>231</v>
      </c>
      <c r="F12842" s="5" t="s">
        <v>117</v>
      </c>
      <c r="G12842" s="2">
        <v>44473</v>
      </c>
      <c r="H12842" s="5">
        <v>0</v>
      </c>
      <c r="I12842" s="24">
        <f>VLOOKUP($E12842,Mapping!$A$2:$C$502,3,0)</f>
        <v>0</v>
      </c>
      <c r="J12842" s="24" t="str">
        <f>VLOOKUP($E12842,Mapping!$A$2:$C$502,2,0)</f>
        <v>Google Youtube</v>
      </c>
      <c r="K12842" s="24" t="str">
        <f>VLOOKUP(G12842,Mapping!$E$2:$F$246,2,0)</f>
        <v>S3</v>
      </c>
    </row>
    <row r="12843" spans="5:11" x14ac:dyDescent="0.25">
      <c r="E12843" s="5" t="s">
        <v>221</v>
      </c>
      <c r="F12843" s="5" t="s">
        <v>117</v>
      </c>
      <c r="G12843" s="2">
        <v>44473</v>
      </c>
      <c r="H12843" s="5">
        <v>9.3729074205683505E-6</v>
      </c>
      <c r="I12843" s="24">
        <f>VLOOKUP($E12843,Mapping!$A$2:$C$502,3,0)</f>
        <v>0</v>
      </c>
      <c r="J12843" s="24" t="str">
        <f>VLOOKUP($E12843,Mapping!$A$2:$C$502,2,0)</f>
        <v>Google Youtube</v>
      </c>
      <c r="K12843" s="24" t="str">
        <f>VLOOKUP(G12843,Mapping!$E$2:$F$246,2,0)</f>
        <v>S3</v>
      </c>
    </row>
    <row r="12844" spans="5:11" x14ac:dyDescent="0.25">
      <c r="E12844" s="5" t="s">
        <v>232</v>
      </c>
      <c r="F12844" s="5" t="s">
        <v>117</v>
      </c>
      <c r="G12844" s="2">
        <v>44473</v>
      </c>
      <c r="H12844" s="5">
        <v>0</v>
      </c>
      <c r="I12844" s="24" t="str">
        <f>VLOOKUP($E12844,Mapping!$A$2:$C$502,3,0)</f>
        <v>S1</v>
      </c>
      <c r="J12844" s="24" t="str">
        <f>VLOOKUP($E12844,Mapping!$A$2:$C$502,2,0)</f>
        <v>Google Youtube</v>
      </c>
      <c r="K12844" s="24" t="str">
        <f>VLOOKUP(G12844,Mapping!$E$2:$F$246,2,0)</f>
        <v>S3</v>
      </c>
    </row>
    <row r="12845" spans="5:11" x14ac:dyDescent="0.25">
      <c r="E12845" s="5" t="s">
        <v>73</v>
      </c>
      <c r="F12845" s="5" t="s">
        <v>117</v>
      </c>
      <c r="G12845" s="2">
        <v>44473</v>
      </c>
      <c r="H12845" s="5">
        <v>282876.95580592903</v>
      </c>
      <c r="I12845" s="24">
        <f>VLOOKUP($E12845,Mapping!$A$2:$C$502,3,0)</f>
        <v>0</v>
      </c>
      <c r="J12845" s="24">
        <f>VLOOKUP($E12845,Mapping!$A$2:$C$502,2,0)</f>
        <v>0</v>
      </c>
      <c r="K12845" s="24" t="str">
        <f>VLOOKUP(G12845,Mapping!$E$2:$F$246,2,0)</f>
        <v>S3</v>
      </c>
    </row>
    <row r="12846" spans="5:11" x14ac:dyDescent="0.25">
      <c r="E12846" s="5" t="s">
        <v>149</v>
      </c>
      <c r="F12846" s="5" t="s">
        <v>117</v>
      </c>
      <c r="G12846" s="2">
        <v>44473</v>
      </c>
      <c r="H12846" s="5">
        <v>0</v>
      </c>
      <c r="I12846" s="24">
        <f>VLOOKUP($E12846,Mapping!$A$2:$C$502,3,0)</f>
        <v>0</v>
      </c>
      <c r="J12846" s="24" t="str">
        <f>VLOOKUP($E12846,Mapping!$A$2:$C$502,2,0)</f>
        <v>Event After Effect</v>
      </c>
      <c r="K12846" s="24" t="str">
        <f>VLOOKUP(G12846,Mapping!$E$2:$F$246,2,0)</f>
        <v>S3</v>
      </c>
    </row>
    <row r="12847" spans="5:11" x14ac:dyDescent="0.25">
      <c r="E12847" s="5" t="s">
        <v>150</v>
      </c>
      <c r="F12847" s="5" t="s">
        <v>117</v>
      </c>
      <c r="G12847" s="2">
        <v>44473</v>
      </c>
      <c r="H12847" s="5">
        <v>0</v>
      </c>
      <c r="I12847" s="24">
        <f>VLOOKUP($E12847,Mapping!$A$2:$C$502,3,0)</f>
        <v>0</v>
      </c>
      <c r="J12847" s="24" t="str">
        <f>VLOOKUP($E12847,Mapping!$A$2:$C$502,2,0)</f>
        <v>Internal Event</v>
      </c>
      <c r="K12847" s="24" t="str">
        <f>VLOOKUP(G12847,Mapping!$E$2:$F$246,2,0)</f>
        <v>S3</v>
      </c>
    </row>
    <row r="12848" spans="5:11" x14ac:dyDescent="0.25">
      <c r="E12848" s="5" t="s">
        <v>151</v>
      </c>
      <c r="F12848" s="5" t="s">
        <v>117</v>
      </c>
      <c r="G12848" s="2">
        <v>44473</v>
      </c>
      <c r="H12848" s="5">
        <v>0</v>
      </c>
      <c r="I12848" s="24">
        <f>VLOOKUP($E12848,Mapping!$A$2:$C$502,3,0)</f>
        <v>0</v>
      </c>
      <c r="J12848" s="24" t="str">
        <f>VLOOKUP($E12848,Mapping!$A$2:$C$502,2,0)</f>
        <v>Internal Event</v>
      </c>
      <c r="K12848" s="24" t="str">
        <f>VLOOKUP(G12848,Mapping!$E$2:$F$246,2,0)</f>
        <v>S3</v>
      </c>
    </row>
    <row r="12849" spans="5:11" x14ac:dyDescent="0.25">
      <c r="E12849" s="5" t="s">
        <v>152</v>
      </c>
      <c r="F12849" s="5" t="s">
        <v>117</v>
      </c>
      <c r="G12849" s="2">
        <v>44473</v>
      </c>
      <c r="H12849" s="5">
        <v>0</v>
      </c>
      <c r="I12849" s="24">
        <f>VLOOKUP($E12849,Mapping!$A$2:$C$502,3,0)</f>
        <v>0</v>
      </c>
      <c r="J12849" s="24" t="str">
        <f>VLOOKUP($E12849,Mapping!$A$2:$C$502,2,0)</f>
        <v>Internal Event</v>
      </c>
      <c r="K12849" s="24" t="str">
        <f>VLOOKUP(G12849,Mapping!$E$2:$F$246,2,0)</f>
        <v>S3</v>
      </c>
    </row>
    <row r="12850" spans="5:11" x14ac:dyDescent="0.25">
      <c r="E12850" s="5" t="s">
        <v>153</v>
      </c>
      <c r="F12850" s="5" t="s">
        <v>117</v>
      </c>
      <c r="G12850" s="2">
        <v>44473</v>
      </c>
      <c r="H12850" s="5">
        <v>-26587.378751716002</v>
      </c>
      <c r="I12850" s="24">
        <f>VLOOKUP($E12850,Mapping!$A$2:$C$502,3,0)</f>
        <v>0</v>
      </c>
      <c r="J12850" s="24" t="str">
        <f>VLOOKUP($E12850,Mapping!$A$2:$C$502,2,0)</f>
        <v>Monday Effect</v>
      </c>
      <c r="K12850" s="24" t="str">
        <f>VLOOKUP(G12850,Mapping!$E$2:$F$246,2,0)</f>
        <v>S3</v>
      </c>
    </row>
    <row r="12851" spans="5:11" x14ac:dyDescent="0.25">
      <c r="E12851" s="5" t="s">
        <v>154</v>
      </c>
      <c r="F12851" s="5" t="s">
        <v>117</v>
      </c>
      <c r="G12851" s="2">
        <v>44473</v>
      </c>
      <c r="H12851" s="5">
        <v>0</v>
      </c>
      <c r="I12851" s="24">
        <f>VLOOKUP($E12851,Mapping!$A$2:$C$502,3,0)</f>
        <v>0</v>
      </c>
      <c r="J12851" s="24" t="str">
        <f>VLOOKUP($E12851,Mapping!$A$2:$C$502,2,0)</f>
        <v>New Content</v>
      </c>
      <c r="K12851" s="24" t="str">
        <f>VLOOKUP(G12851,Mapping!$E$2:$F$246,2,0)</f>
        <v>S3</v>
      </c>
    </row>
    <row r="12852" spans="5:11" x14ac:dyDescent="0.25">
      <c r="E12852" s="5" t="s">
        <v>155</v>
      </c>
      <c r="F12852" s="5" t="s">
        <v>117</v>
      </c>
      <c r="G12852" s="2">
        <v>44473</v>
      </c>
      <c r="H12852" s="5">
        <v>0</v>
      </c>
      <c r="I12852" s="24">
        <f>VLOOKUP($E12852,Mapping!$A$2:$C$502,3,0)</f>
        <v>0</v>
      </c>
      <c r="J12852" s="24" t="str">
        <f>VLOOKUP($E12852,Mapping!$A$2:$C$502,2,0)</f>
        <v>Internal Event</v>
      </c>
      <c r="K12852" s="24" t="str">
        <f>VLOOKUP(G12852,Mapping!$E$2:$F$246,2,0)</f>
        <v>S3</v>
      </c>
    </row>
    <row r="12853" spans="5:11" x14ac:dyDescent="0.25">
      <c r="E12853" s="5" t="s">
        <v>156</v>
      </c>
      <c r="F12853" s="5" t="s">
        <v>117</v>
      </c>
      <c r="G12853" s="2">
        <v>44473</v>
      </c>
      <c r="H12853" s="5">
        <v>0</v>
      </c>
      <c r="I12853" s="24">
        <f>VLOOKUP($E12853,Mapping!$A$2:$C$502,3,0)</f>
        <v>0</v>
      </c>
      <c r="J12853" s="24" t="str">
        <f>VLOOKUP($E12853,Mapping!$A$2:$C$502,2,0)</f>
        <v>Internal Event</v>
      </c>
      <c r="K12853" s="24" t="str">
        <f>VLOOKUP(G12853,Mapping!$E$2:$F$246,2,0)</f>
        <v>S3</v>
      </c>
    </row>
    <row r="12854" spans="5:11" x14ac:dyDescent="0.25">
      <c r="E12854" s="5" t="s">
        <v>233</v>
      </c>
      <c r="F12854" s="5" t="s">
        <v>117</v>
      </c>
      <c r="G12854" s="2">
        <v>44473</v>
      </c>
      <c r="H12854" s="5">
        <v>0</v>
      </c>
      <c r="I12854" s="24" t="str">
        <f>VLOOKUP($E12854,Mapping!$A$2:$C$502,3,0)</f>
        <v>S2</v>
      </c>
      <c r="J12854" s="24" t="str">
        <f>VLOOKUP($E12854,Mapping!$A$2:$C$502,2,0)</f>
        <v>Reddit</v>
      </c>
      <c r="K12854" s="24" t="str">
        <f>VLOOKUP(G12854,Mapping!$E$2:$F$246,2,0)</f>
        <v>S3</v>
      </c>
    </row>
    <row r="12855" spans="5:11" x14ac:dyDescent="0.25">
      <c r="E12855" s="5" t="s">
        <v>158</v>
      </c>
      <c r="F12855" s="5" t="s">
        <v>117</v>
      </c>
      <c r="G12855" s="2">
        <v>44473</v>
      </c>
      <c r="H12855" s="5">
        <v>0</v>
      </c>
      <c r="I12855" s="24">
        <f>VLOOKUP($E12855,Mapping!$A$2:$C$502,3,0)</f>
        <v>0</v>
      </c>
      <c r="J12855" s="24" t="str">
        <f>VLOOKUP($E12855,Mapping!$A$2:$C$502,2,0)</f>
        <v>Internal Event</v>
      </c>
      <c r="K12855" s="24" t="str">
        <f>VLOOKUP(G12855,Mapping!$E$2:$F$246,2,0)</f>
        <v>S3</v>
      </c>
    </row>
    <row r="12856" spans="5:11" x14ac:dyDescent="0.25">
      <c r="E12856" s="5" t="s">
        <v>159</v>
      </c>
      <c r="F12856" s="5" t="s">
        <v>117</v>
      </c>
      <c r="G12856" s="2">
        <v>44473</v>
      </c>
      <c r="H12856" s="5">
        <v>0</v>
      </c>
      <c r="I12856" s="24">
        <f>VLOOKUP($E12856,Mapping!$A$2:$C$502,3,0)</f>
        <v>0</v>
      </c>
      <c r="J12856" s="24" t="str">
        <f>VLOOKUP($E12856,Mapping!$A$2:$C$502,2,0)</f>
        <v>Event After Effect</v>
      </c>
      <c r="K12856" s="24" t="str">
        <f>VLOOKUP(G12856,Mapping!$E$2:$F$246,2,0)</f>
        <v>S3</v>
      </c>
    </row>
    <row r="12857" spans="5:11" x14ac:dyDescent="0.25">
      <c r="E12857" s="5" t="s">
        <v>160</v>
      </c>
      <c r="F12857" s="5" t="s">
        <v>117</v>
      </c>
      <c r="G12857" s="2">
        <v>44473</v>
      </c>
      <c r="H12857" s="5">
        <v>0</v>
      </c>
      <c r="I12857" s="24">
        <f>VLOOKUP($E12857,Mapping!$A$2:$C$502,3,0)</f>
        <v>0</v>
      </c>
      <c r="J12857" s="24" t="str">
        <f>VLOOKUP($E12857,Mapping!$A$2:$C$502,2,0)</f>
        <v>Event After Effect</v>
      </c>
      <c r="K12857" s="24" t="str">
        <f>VLOOKUP(G12857,Mapping!$E$2:$F$246,2,0)</f>
        <v>S3</v>
      </c>
    </row>
    <row r="12858" spans="5:11" x14ac:dyDescent="0.25">
      <c r="E12858" s="5" t="s">
        <v>161</v>
      </c>
      <c r="F12858" s="5" t="s">
        <v>117</v>
      </c>
      <c r="G12858" s="2">
        <v>44473</v>
      </c>
      <c r="H12858" s="5">
        <v>0</v>
      </c>
      <c r="I12858" s="24">
        <f>VLOOKUP($E12858,Mapping!$A$2:$C$502,3,0)</f>
        <v>0</v>
      </c>
      <c r="J12858" s="24" t="str">
        <f>VLOOKUP($E12858,Mapping!$A$2:$C$502,2,0)</f>
        <v>Internal Event</v>
      </c>
      <c r="K12858" s="24" t="str">
        <f>VLOOKUP(G12858,Mapping!$E$2:$F$246,2,0)</f>
        <v>S3</v>
      </c>
    </row>
    <row r="12859" spans="5:11" x14ac:dyDescent="0.25">
      <c r="E12859" s="5" t="s">
        <v>162</v>
      </c>
      <c r="F12859" s="5" t="s">
        <v>117</v>
      </c>
      <c r="G12859" s="2">
        <v>44473</v>
      </c>
      <c r="H12859" s="5">
        <v>0</v>
      </c>
      <c r="I12859" s="24">
        <f>VLOOKUP($E12859,Mapping!$A$2:$C$502,3,0)</f>
        <v>0</v>
      </c>
      <c r="J12859" s="24" t="str">
        <f>VLOOKUP($E12859,Mapping!$A$2:$C$502,2,0)</f>
        <v>Tuesday Effect</v>
      </c>
      <c r="K12859" s="24" t="str">
        <f>VLOOKUP(G12859,Mapping!$E$2:$F$246,2,0)</f>
        <v>S3</v>
      </c>
    </row>
    <row r="12860" spans="5:11" x14ac:dyDescent="0.25">
      <c r="E12860" s="5" t="s">
        <v>222</v>
      </c>
      <c r="F12860" s="5" t="s">
        <v>117</v>
      </c>
      <c r="G12860" s="2">
        <v>44473</v>
      </c>
      <c r="H12860" s="5">
        <v>0</v>
      </c>
      <c r="I12860" s="24" t="str">
        <f>VLOOKUP($E12860,Mapping!$A$2:$C$502,3,0)</f>
        <v>Pre</v>
      </c>
      <c r="J12860" s="24" t="str">
        <f>VLOOKUP($E12860,Mapping!$A$2:$C$502,2,0)</f>
        <v>Unity</v>
      </c>
      <c r="K12860" s="24" t="str">
        <f>VLOOKUP(G12860,Mapping!$E$2:$F$246,2,0)</f>
        <v>S3</v>
      </c>
    </row>
    <row r="12861" spans="5:11" x14ac:dyDescent="0.25">
      <c r="E12861" s="5" t="s">
        <v>234</v>
      </c>
      <c r="F12861" s="5" t="s">
        <v>117</v>
      </c>
      <c r="G12861" s="2">
        <v>44473</v>
      </c>
      <c r="H12861" s="5">
        <v>0</v>
      </c>
      <c r="I12861" s="24" t="str">
        <f>VLOOKUP($E12861,Mapping!$A$2:$C$502,3,0)</f>
        <v>S1</v>
      </c>
      <c r="J12861" s="24" t="str">
        <f>VLOOKUP($E12861,Mapping!$A$2:$C$502,2,0)</f>
        <v>Unity</v>
      </c>
      <c r="K12861" s="24" t="str">
        <f>VLOOKUP(G12861,Mapping!$E$2:$F$246,2,0)</f>
        <v>S3</v>
      </c>
    </row>
    <row r="12862" spans="5:11" x14ac:dyDescent="0.25">
      <c r="E12862" s="5" t="s">
        <v>235</v>
      </c>
      <c r="F12862" s="5" t="s">
        <v>117</v>
      </c>
      <c r="G12862" s="2">
        <v>44473</v>
      </c>
      <c r="H12862" s="5">
        <v>0</v>
      </c>
      <c r="I12862" s="24" t="str">
        <f>VLOOKUP($E12862,Mapping!$A$2:$C$502,3,0)</f>
        <v>S2</v>
      </c>
      <c r="J12862" s="24" t="str">
        <f>VLOOKUP($E12862,Mapping!$A$2:$C$502,2,0)</f>
        <v>Unity</v>
      </c>
      <c r="K12862" s="24" t="str">
        <f>VLOOKUP(G12862,Mapping!$E$2:$F$246,2,0)</f>
        <v>S3</v>
      </c>
    </row>
    <row r="12863" spans="5:11" x14ac:dyDescent="0.25">
      <c r="E12863" s="5" t="s">
        <v>247</v>
      </c>
      <c r="F12863" s="5" t="s">
        <v>117</v>
      </c>
      <c r="G12863" s="2">
        <v>44473</v>
      </c>
      <c r="H12863" s="5">
        <v>988.71383708411395</v>
      </c>
      <c r="I12863" s="24" t="str">
        <f>VLOOKUP($E12863,Mapping!$A$2:$C$502,3,0)</f>
        <v>S3</v>
      </c>
      <c r="J12863" s="24" t="str">
        <f>VLOOKUP($E12863,Mapping!$A$2:$C$502,2,0)</f>
        <v>Unity</v>
      </c>
      <c r="K12863" s="24" t="str">
        <f>VLOOKUP(G12863,Mapping!$E$2:$F$246,2,0)</f>
        <v>S3</v>
      </c>
    </row>
    <row r="12864" spans="5:11" x14ac:dyDescent="0.25">
      <c r="E12864" s="5" t="s">
        <v>200</v>
      </c>
      <c r="F12864" s="5" t="s">
        <v>117</v>
      </c>
      <c r="G12864" s="2">
        <v>44474</v>
      </c>
      <c r="H12864" s="5">
        <v>2.6484049206099098</v>
      </c>
      <c r="I12864" s="24">
        <f>VLOOKUP($E12864,Mapping!$A$2:$C$502,3,0)</f>
        <v>0</v>
      </c>
      <c r="J12864" s="24" t="str">
        <f>VLOOKUP($E12864,Mapping!$A$2:$C$502,2,0)</f>
        <v>Apple Search</v>
      </c>
      <c r="K12864" s="24" t="str">
        <f>VLOOKUP(G12864,Mapping!$E$2:$F$246,2,0)</f>
        <v>S3</v>
      </c>
    </row>
    <row r="12865" spans="5:11" x14ac:dyDescent="0.25">
      <c r="E12865" s="5" t="s">
        <v>227</v>
      </c>
      <c r="F12865" s="5" t="s">
        <v>117</v>
      </c>
      <c r="G12865" s="2">
        <v>44474</v>
      </c>
      <c r="H12865" s="5">
        <v>3749.5034647842499</v>
      </c>
      <c r="I12865" s="24">
        <f>VLOOKUP($E12865,Mapping!$A$2:$C$502,3,0)</f>
        <v>0</v>
      </c>
      <c r="J12865" s="24" t="str">
        <f>VLOOKUP($E12865,Mapping!$A$2:$C$502,2,0)</f>
        <v>Applovin Rewarded</v>
      </c>
      <c r="K12865" s="24" t="str">
        <f>VLOOKUP(G12865,Mapping!$E$2:$F$246,2,0)</f>
        <v>S3</v>
      </c>
    </row>
    <row r="12866" spans="5:11" x14ac:dyDescent="0.25">
      <c r="E12866" s="5" t="s">
        <v>201</v>
      </c>
      <c r="F12866" s="5" t="s">
        <v>117</v>
      </c>
      <c r="G12866" s="2">
        <v>44474</v>
      </c>
      <c r="H12866" s="5">
        <v>494.524801529424</v>
      </c>
      <c r="I12866" s="24">
        <f>VLOOKUP($E12866,Mapping!$A$2:$C$502,3,0)</f>
        <v>0</v>
      </c>
      <c r="J12866" s="24" t="str">
        <f>VLOOKUP($E12866,Mapping!$A$2:$C$502,2,0)</f>
        <v>Applovin Video</v>
      </c>
      <c r="K12866" s="24" t="str">
        <f>VLOOKUP(G12866,Mapping!$E$2:$F$246,2,0)</f>
        <v>S3</v>
      </c>
    </row>
    <row r="12867" spans="5:11" x14ac:dyDescent="0.25">
      <c r="E12867" s="5" t="s">
        <v>143</v>
      </c>
      <c r="F12867" s="5" t="s">
        <v>117</v>
      </c>
      <c r="G12867" s="2">
        <v>44474</v>
      </c>
      <c r="H12867" s="5">
        <v>0</v>
      </c>
      <c r="I12867" s="24">
        <f>VLOOKUP($E12867,Mapping!$A$2:$C$502,3,0)</f>
        <v>0</v>
      </c>
      <c r="J12867" s="24" t="str">
        <f>VLOOKUP($E12867,Mapping!$A$2:$C$502,2,0)</f>
        <v>Bug Fix</v>
      </c>
      <c r="K12867" s="24" t="str">
        <f>VLOOKUP(G12867,Mapping!$E$2:$F$246,2,0)</f>
        <v>S3</v>
      </c>
    </row>
    <row r="12868" spans="5:11" x14ac:dyDescent="0.25">
      <c r="E12868" s="5" t="s">
        <v>144</v>
      </c>
      <c r="F12868" s="5" t="s">
        <v>117</v>
      </c>
      <c r="G12868" s="2">
        <v>44474</v>
      </c>
      <c r="H12868" s="5">
        <v>0</v>
      </c>
      <c r="I12868" s="24">
        <f>VLOOKUP($E12868,Mapping!$A$2:$C$502,3,0)</f>
        <v>0</v>
      </c>
      <c r="J12868" s="24" t="str">
        <f>VLOOKUP($E12868,Mapping!$A$2:$C$502,2,0)</f>
        <v>Bug Fix</v>
      </c>
      <c r="K12868" s="24" t="str">
        <f>VLOOKUP(G12868,Mapping!$E$2:$F$246,2,0)</f>
        <v>S3</v>
      </c>
    </row>
    <row r="12869" spans="5:11" x14ac:dyDescent="0.25">
      <c r="E12869" s="5" t="s">
        <v>226</v>
      </c>
      <c r="F12869" s="5" t="s">
        <v>117</v>
      </c>
      <c r="G12869" s="2">
        <v>44474</v>
      </c>
      <c r="H12869" s="5">
        <v>0</v>
      </c>
      <c r="I12869" s="24">
        <f>VLOOKUP($E12869,Mapping!$A$2:$C$502,3,0)</f>
        <v>0</v>
      </c>
      <c r="J12869" s="24" t="str">
        <f>VLOOKUP($E12869,Mapping!$A$2:$C$502,2,0)</f>
        <v>Bug Fix</v>
      </c>
      <c r="K12869" s="24" t="str">
        <f>VLOOKUP(G12869,Mapping!$E$2:$F$246,2,0)</f>
        <v>S3</v>
      </c>
    </row>
    <row r="12870" spans="5:11" x14ac:dyDescent="0.25">
      <c r="E12870" s="5" t="s">
        <v>146</v>
      </c>
      <c r="F12870" s="5" t="s">
        <v>117</v>
      </c>
      <c r="G12870" s="2">
        <v>44474</v>
      </c>
      <c r="H12870" s="5">
        <v>0</v>
      </c>
      <c r="I12870" s="24">
        <f>VLOOKUP($E12870,Mapping!$A$2:$C$502,3,0)</f>
        <v>0</v>
      </c>
      <c r="J12870" s="24" t="str">
        <f>VLOOKUP($E12870,Mapping!$A$2:$C$502,2,0)</f>
        <v>Event After Effect</v>
      </c>
      <c r="K12870" s="24" t="str">
        <f>VLOOKUP(G12870,Mapping!$E$2:$F$246,2,0)</f>
        <v>S3</v>
      </c>
    </row>
    <row r="12871" spans="5:11" x14ac:dyDescent="0.25">
      <c r="E12871" s="5" t="s">
        <v>228</v>
      </c>
      <c r="F12871" s="5" t="s">
        <v>117</v>
      </c>
      <c r="G12871" s="2">
        <v>44474</v>
      </c>
      <c r="H12871" s="5">
        <v>0</v>
      </c>
      <c r="I12871" s="24">
        <f>VLOOKUP($E12871,Mapping!$A$2:$C$502,3,0)</f>
        <v>0</v>
      </c>
      <c r="J12871" s="24" t="str">
        <f>VLOOKUP($E12871,Mapping!$A$2:$C$502,2,0)</f>
        <v>Bytedance Global</v>
      </c>
      <c r="K12871" s="24" t="str">
        <f>VLOOKUP(G12871,Mapping!$E$2:$F$246,2,0)</f>
        <v>S3</v>
      </c>
    </row>
    <row r="12872" spans="5:11" x14ac:dyDescent="0.25">
      <c r="E12872" s="5" t="s">
        <v>180</v>
      </c>
      <c r="F12872" s="5" t="s">
        <v>117</v>
      </c>
      <c r="G12872" s="2">
        <v>44474</v>
      </c>
      <c r="H12872" s="5">
        <v>-17051.173883973101</v>
      </c>
      <c r="I12872" s="24">
        <f>VLOOKUP($E12872,Mapping!$A$2:$C$502,3,0)</f>
        <v>0</v>
      </c>
      <c r="J12872" s="24" t="str">
        <f>VLOOKUP($E12872,Mapping!$A$2:$C$502,2,0)</f>
        <v>Lords Mobile</v>
      </c>
      <c r="K12872" s="24" t="str">
        <f>VLOOKUP(G12872,Mapping!$E$2:$F$246,2,0)</f>
        <v>S3</v>
      </c>
    </row>
    <row r="12873" spans="5:11" x14ac:dyDescent="0.25">
      <c r="E12873" s="5" t="s">
        <v>181</v>
      </c>
      <c r="F12873" s="5" t="s">
        <v>117</v>
      </c>
      <c r="G12873" s="2">
        <v>44474</v>
      </c>
      <c r="H12873" s="5">
        <v>-2337.2619625336401</v>
      </c>
      <c r="I12873" s="24">
        <f>VLOOKUP($E12873,Mapping!$A$2:$C$502,3,0)</f>
        <v>0</v>
      </c>
      <c r="J12873" s="24" t="str">
        <f>VLOOKUP($E12873,Mapping!$A$2:$C$502,2,0)</f>
        <v>Rise of Kingdom</v>
      </c>
      <c r="K12873" s="24" t="str">
        <f>VLOOKUP(G12873,Mapping!$E$2:$F$246,2,0)</f>
        <v>S3</v>
      </c>
    </row>
    <row r="12874" spans="5:11" x14ac:dyDescent="0.25">
      <c r="E12874" s="5" t="s">
        <v>182</v>
      </c>
      <c r="F12874" s="5" t="s">
        <v>117</v>
      </c>
      <c r="G12874" s="2">
        <v>44474</v>
      </c>
      <c r="H12874" s="5">
        <v>-3958.7365106247398</v>
      </c>
      <c r="I12874" s="24">
        <f>VLOOKUP($E12874,Mapping!$A$2:$C$502,3,0)</f>
        <v>0</v>
      </c>
      <c r="J12874" s="24" t="str">
        <f>VLOOKUP($E12874,Mapping!$A$2:$C$502,2,0)</f>
        <v>West Game</v>
      </c>
      <c r="K12874" s="24" t="str">
        <f>VLOOKUP(G12874,Mapping!$E$2:$F$246,2,0)</f>
        <v>S3</v>
      </c>
    </row>
    <row r="12875" spans="5:11" x14ac:dyDescent="0.25">
      <c r="E12875" s="5" t="s">
        <v>148</v>
      </c>
      <c r="F12875" s="5" t="s">
        <v>117</v>
      </c>
      <c r="G12875" s="2">
        <v>44474</v>
      </c>
      <c r="H12875" s="5">
        <v>-46625.467140574998</v>
      </c>
      <c r="I12875" s="24">
        <f>VLOOKUP($E12875,Mapping!$A$2:$C$502,3,0)</f>
        <v>0</v>
      </c>
      <c r="J12875" s="24" t="str">
        <f>VLOOKUP($E12875,Mapping!$A$2:$C$502,2,0)</f>
        <v>Event After Effect</v>
      </c>
      <c r="K12875" s="24" t="str">
        <f>VLOOKUP(G12875,Mapping!$E$2:$F$246,2,0)</f>
        <v>S3</v>
      </c>
    </row>
    <row r="12876" spans="5:11" x14ac:dyDescent="0.25">
      <c r="E12876" s="5" t="s">
        <v>202</v>
      </c>
      <c r="F12876" s="5" t="s">
        <v>117</v>
      </c>
      <c r="G12876" s="2">
        <v>44474</v>
      </c>
      <c r="H12876" s="5">
        <v>0</v>
      </c>
      <c r="I12876" s="24" t="str">
        <f>VLOOKUP($E12876,Mapping!$A$2:$C$502,3,0)</f>
        <v>S1</v>
      </c>
      <c r="J12876" s="24" t="str">
        <f>VLOOKUP($E12876,Mapping!$A$2:$C$502,2,0)</f>
        <v>Facebook AEO AAA</v>
      </c>
      <c r="K12876" s="24" t="str">
        <f>VLOOKUP(G12876,Mapping!$E$2:$F$246,2,0)</f>
        <v>S3</v>
      </c>
    </row>
    <row r="12877" spans="5:11" x14ac:dyDescent="0.25">
      <c r="E12877" s="5" t="s">
        <v>203</v>
      </c>
      <c r="F12877" s="5" t="s">
        <v>117</v>
      </c>
      <c r="G12877" s="2">
        <v>44474</v>
      </c>
      <c r="H12877" s="5">
        <v>0</v>
      </c>
      <c r="I12877" s="24" t="str">
        <f>VLOOKUP($E12877,Mapping!$A$2:$C$502,3,0)</f>
        <v>S2</v>
      </c>
      <c r="J12877" s="24" t="str">
        <f>VLOOKUP($E12877,Mapping!$A$2:$C$502,2,0)</f>
        <v>Facebook AEO AAA</v>
      </c>
      <c r="K12877" s="24" t="str">
        <f>VLOOKUP(G12877,Mapping!$E$2:$F$246,2,0)</f>
        <v>S3</v>
      </c>
    </row>
    <row r="12878" spans="5:11" x14ac:dyDescent="0.25">
      <c r="E12878" s="5" t="s">
        <v>243</v>
      </c>
      <c r="F12878" s="5" t="s">
        <v>117</v>
      </c>
      <c r="G12878" s="2">
        <v>44474</v>
      </c>
      <c r="H12878" s="5">
        <v>1870.4733737407601</v>
      </c>
      <c r="I12878" s="24" t="str">
        <f>VLOOKUP($E12878,Mapping!$A$2:$C$502,3,0)</f>
        <v>S3</v>
      </c>
      <c r="J12878" s="24" t="str">
        <f>VLOOKUP($E12878,Mapping!$A$2:$C$502,2,0)</f>
        <v>Facebook AEO AAA</v>
      </c>
      <c r="K12878" s="24" t="str">
        <f>VLOOKUP(G12878,Mapping!$E$2:$F$246,2,0)</f>
        <v>S3</v>
      </c>
    </row>
    <row r="12879" spans="5:11" x14ac:dyDescent="0.25">
      <c r="E12879" s="5" t="s">
        <v>204</v>
      </c>
      <c r="F12879" s="5" t="s">
        <v>117</v>
      </c>
      <c r="G12879" s="2">
        <v>44474</v>
      </c>
      <c r="H12879" s="5">
        <v>0</v>
      </c>
      <c r="I12879" s="24" t="str">
        <f>VLOOKUP($E12879,Mapping!$A$2:$C$502,3,0)</f>
        <v>Pre</v>
      </c>
      <c r="J12879" s="24" t="str">
        <f>VLOOKUP($E12879,Mapping!$A$2:$C$502,2,0)</f>
        <v>Facebook AEO AAA</v>
      </c>
      <c r="K12879" s="24" t="str">
        <f>VLOOKUP(G12879,Mapping!$E$2:$F$246,2,0)</f>
        <v>S3</v>
      </c>
    </row>
    <row r="12880" spans="5:11" x14ac:dyDescent="0.25">
      <c r="E12880" s="5" t="s">
        <v>205</v>
      </c>
      <c r="F12880" s="5" t="s">
        <v>117</v>
      </c>
      <c r="G12880" s="2">
        <v>44474</v>
      </c>
      <c r="H12880" s="5">
        <v>0</v>
      </c>
      <c r="I12880" s="24" t="str">
        <f>VLOOKUP($E12880,Mapping!$A$2:$C$502,3,0)</f>
        <v>S1</v>
      </c>
      <c r="J12880" s="24" t="str">
        <f>VLOOKUP($E12880,Mapping!$A$2:$C$502,2,0)</f>
        <v>Facebook AEO BAU</v>
      </c>
      <c r="K12880" s="24" t="str">
        <f>VLOOKUP(G12880,Mapping!$E$2:$F$246,2,0)</f>
        <v>S3</v>
      </c>
    </row>
    <row r="12881" spans="5:11" x14ac:dyDescent="0.25">
      <c r="E12881" s="5" t="s">
        <v>206</v>
      </c>
      <c r="F12881" s="5" t="s">
        <v>117</v>
      </c>
      <c r="G12881" s="2">
        <v>44474</v>
      </c>
      <c r="H12881" s="5">
        <v>0</v>
      </c>
      <c r="I12881" s="24" t="str">
        <f>VLOOKUP($E12881,Mapping!$A$2:$C$502,3,0)</f>
        <v>S2</v>
      </c>
      <c r="J12881" s="24" t="str">
        <f>VLOOKUP($E12881,Mapping!$A$2:$C$502,2,0)</f>
        <v>Facebook AEO BAU</v>
      </c>
      <c r="K12881" s="24" t="str">
        <f>VLOOKUP(G12881,Mapping!$E$2:$F$246,2,0)</f>
        <v>S3</v>
      </c>
    </row>
    <row r="12882" spans="5:11" x14ac:dyDescent="0.25">
      <c r="E12882" s="5" t="s">
        <v>244</v>
      </c>
      <c r="F12882" s="5" t="s">
        <v>117</v>
      </c>
      <c r="G12882" s="2">
        <v>44474</v>
      </c>
      <c r="H12882" s="5">
        <v>9217.7941951158391</v>
      </c>
      <c r="I12882" s="24" t="str">
        <f>VLOOKUP($E12882,Mapping!$A$2:$C$502,3,0)</f>
        <v>S3</v>
      </c>
      <c r="J12882" s="24" t="str">
        <f>VLOOKUP($E12882,Mapping!$A$2:$C$502,2,0)</f>
        <v>Facebook AEO BAU</v>
      </c>
      <c r="K12882" s="24" t="str">
        <f>VLOOKUP(G12882,Mapping!$E$2:$F$246,2,0)</f>
        <v>S3</v>
      </c>
    </row>
    <row r="12883" spans="5:11" x14ac:dyDescent="0.25">
      <c r="E12883" s="5" t="s">
        <v>207</v>
      </c>
      <c r="F12883" s="5" t="s">
        <v>117</v>
      </c>
      <c r="G12883" s="2">
        <v>44474</v>
      </c>
      <c r="H12883" s="5">
        <v>0</v>
      </c>
      <c r="I12883" s="24" t="str">
        <f>VLOOKUP($E12883,Mapping!$A$2:$C$502,3,0)</f>
        <v>Pre</v>
      </c>
      <c r="J12883" s="24" t="str">
        <f>VLOOKUP($E12883,Mapping!$A$2:$C$502,2,0)</f>
        <v>Facebook AEO BAU</v>
      </c>
      <c r="K12883" s="24" t="str">
        <f>VLOOKUP(G12883,Mapping!$E$2:$F$246,2,0)</f>
        <v>S3</v>
      </c>
    </row>
    <row r="12884" spans="5:11" x14ac:dyDescent="0.25">
      <c r="E12884" s="5" t="s">
        <v>208</v>
      </c>
      <c r="F12884" s="5" t="s">
        <v>117</v>
      </c>
      <c r="G12884" s="2">
        <v>44474</v>
      </c>
      <c r="H12884" s="5">
        <v>0</v>
      </c>
      <c r="I12884" s="24" t="str">
        <f>VLOOKUP($E12884,Mapping!$A$2:$C$502,3,0)</f>
        <v>Pre</v>
      </c>
      <c r="J12884" s="24" t="str">
        <f>VLOOKUP($E12884,Mapping!$A$2:$C$502,2,0)</f>
        <v>Facebook VO AAA</v>
      </c>
      <c r="K12884" s="24" t="str">
        <f>VLOOKUP(G12884,Mapping!$E$2:$F$246,2,0)</f>
        <v>S3</v>
      </c>
    </row>
    <row r="12885" spans="5:11" x14ac:dyDescent="0.25">
      <c r="E12885" s="5" t="s">
        <v>209</v>
      </c>
      <c r="F12885" s="5" t="s">
        <v>117</v>
      </c>
      <c r="G12885" s="2">
        <v>44474</v>
      </c>
      <c r="H12885" s="5">
        <v>0</v>
      </c>
      <c r="I12885" s="24" t="str">
        <f>VLOOKUP($E12885,Mapping!$A$2:$C$502,3,0)</f>
        <v>S1</v>
      </c>
      <c r="J12885" s="24" t="str">
        <f>VLOOKUP($E12885,Mapping!$A$2:$C$502,2,0)</f>
        <v>Facebook VO AAA</v>
      </c>
      <c r="K12885" s="24" t="str">
        <f>VLOOKUP(G12885,Mapping!$E$2:$F$246,2,0)</f>
        <v>S3</v>
      </c>
    </row>
    <row r="12886" spans="5:11" x14ac:dyDescent="0.25">
      <c r="E12886" s="5" t="s">
        <v>210</v>
      </c>
      <c r="F12886" s="5" t="s">
        <v>117</v>
      </c>
      <c r="G12886" s="2">
        <v>44474</v>
      </c>
      <c r="H12886" s="5">
        <v>0</v>
      </c>
      <c r="I12886" s="24" t="str">
        <f>VLOOKUP($E12886,Mapping!$A$2:$C$502,3,0)</f>
        <v>S2</v>
      </c>
      <c r="J12886" s="24" t="str">
        <f>VLOOKUP($E12886,Mapping!$A$2:$C$502,2,0)</f>
        <v>Facebook VO AAA</v>
      </c>
      <c r="K12886" s="24" t="str">
        <f>VLOOKUP(G12886,Mapping!$E$2:$F$246,2,0)</f>
        <v>S3</v>
      </c>
    </row>
    <row r="12887" spans="5:11" x14ac:dyDescent="0.25">
      <c r="E12887" s="5" t="s">
        <v>245</v>
      </c>
      <c r="F12887" s="5" t="s">
        <v>117</v>
      </c>
      <c r="G12887" s="2">
        <v>44474</v>
      </c>
      <c r="H12887" s="5">
        <v>8286.9469873791095</v>
      </c>
      <c r="I12887" s="24" t="str">
        <f>VLOOKUP($E12887,Mapping!$A$2:$C$502,3,0)</f>
        <v>S3</v>
      </c>
      <c r="J12887" s="24" t="str">
        <f>VLOOKUP($E12887,Mapping!$A$2:$C$502,2,0)</f>
        <v>Facebook VO AAA</v>
      </c>
      <c r="K12887" s="24" t="str">
        <f>VLOOKUP(G12887,Mapping!$E$2:$F$246,2,0)</f>
        <v>S3</v>
      </c>
    </row>
    <row r="12888" spans="5:11" x14ac:dyDescent="0.25">
      <c r="E12888" s="5" t="s">
        <v>211</v>
      </c>
      <c r="F12888" s="5" t="s">
        <v>117</v>
      </c>
      <c r="G12888" s="2">
        <v>44474</v>
      </c>
      <c r="H12888" s="5">
        <v>0</v>
      </c>
      <c r="I12888" s="24" t="str">
        <f>VLOOKUP($E12888,Mapping!$A$2:$C$502,3,0)</f>
        <v>Pre</v>
      </c>
      <c r="J12888" s="24" t="str">
        <f>VLOOKUP($E12888,Mapping!$A$2:$C$502,2,0)</f>
        <v>Facebook VO BAU</v>
      </c>
      <c r="K12888" s="24" t="str">
        <f>VLOOKUP(G12888,Mapping!$E$2:$F$246,2,0)</f>
        <v>S3</v>
      </c>
    </row>
    <row r="12889" spans="5:11" x14ac:dyDescent="0.25">
      <c r="E12889" s="5" t="s">
        <v>212</v>
      </c>
      <c r="F12889" s="5" t="s">
        <v>117</v>
      </c>
      <c r="G12889" s="2">
        <v>44474</v>
      </c>
      <c r="H12889" s="5">
        <v>0</v>
      </c>
      <c r="I12889" s="24" t="str">
        <f>VLOOKUP($E12889,Mapping!$A$2:$C$502,3,0)</f>
        <v>S1</v>
      </c>
      <c r="J12889" s="24" t="str">
        <f>VLOOKUP($E12889,Mapping!$A$2:$C$502,2,0)</f>
        <v>Facebook VO BAU</v>
      </c>
      <c r="K12889" s="24" t="str">
        <f>VLOOKUP(G12889,Mapping!$E$2:$F$246,2,0)</f>
        <v>S3</v>
      </c>
    </row>
    <row r="12890" spans="5:11" x14ac:dyDescent="0.25">
      <c r="E12890" s="5" t="s">
        <v>213</v>
      </c>
      <c r="F12890" s="5" t="s">
        <v>117</v>
      </c>
      <c r="G12890" s="2">
        <v>44474</v>
      </c>
      <c r="H12890" s="5">
        <v>0</v>
      </c>
      <c r="I12890" s="24" t="str">
        <f>VLOOKUP($E12890,Mapping!$A$2:$C$502,3,0)</f>
        <v>S2</v>
      </c>
      <c r="J12890" s="24" t="str">
        <f>VLOOKUP($E12890,Mapping!$A$2:$C$502,2,0)</f>
        <v>Facebook VO BAU</v>
      </c>
      <c r="K12890" s="24" t="str">
        <f>VLOOKUP(G12890,Mapping!$E$2:$F$246,2,0)</f>
        <v>S3</v>
      </c>
    </row>
    <row r="12891" spans="5:11" x14ac:dyDescent="0.25">
      <c r="E12891" s="5" t="s">
        <v>246</v>
      </c>
      <c r="F12891" s="5" t="s">
        <v>117</v>
      </c>
      <c r="G12891" s="2">
        <v>44474</v>
      </c>
      <c r="H12891" s="5">
        <v>2911.0460873574202</v>
      </c>
      <c r="I12891" s="24" t="str">
        <f>VLOOKUP($E12891,Mapping!$A$2:$C$502,3,0)</f>
        <v>S3</v>
      </c>
      <c r="J12891" s="24" t="str">
        <f>VLOOKUP($E12891,Mapping!$A$2:$C$502,2,0)</f>
        <v>Facebook VO BAU</v>
      </c>
      <c r="K12891" s="24" t="str">
        <f>VLOOKUP(G12891,Mapping!$E$2:$F$246,2,0)</f>
        <v>S3</v>
      </c>
    </row>
    <row r="12892" spans="5:11" x14ac:dyDescent="0.25">
      <c r="E12892" s="5" t="s">
        <v>214</v>
      </c>
      <c r="F12892" s="5" t="s">
        <v>117</v>
      </c>
      <c r="G12892" s="2">
        <v>44474</v>
      </c>
      <c r="H12892" s="5">
        <v>0</v>
      </c>
      <c r="I12892" s="24" t="str">
        <f>VLOOKUP($E12892,Mapping!$A$2:$C$502,3,0)</f>
        <v>Pre</v>
      </c>
      <c r="J12892" s="24" t="str">
        <f>VLOOKUP($E12892,Mapping!$A$2:$C$502,2,0)</f>
        <v>Facebook VO Dynamic</v>
      </c>
      <c r="K12892" s="24" t="str">
        <f>VLOOKUP(G12892,Mapping!$E$2:$F$246,2,0)</f>
        <v>S3</v>
      </c>
    </row>
    <row r="12893" spans="5:11" x14ac:dyDescent="0.25">
      <c r="E12893" s="5" t="s">
        <v>215</v>
      </c>
      <c r="F12893" s="5" t="s">
        <v>117</v>
      </c>
      <c r="G12893" s="2">
        <v>44474</v>
      </c>
      <c r="H12893" s="5">
        <v>0</v>
      </c>
      <c r="I12893" s="24" t="str">
        <f>VLOOKUP($E12893,Mapping!$A$2:$C$502,3,0)</f>
        <v>S1</v>
      </c>
      <c r="J12893" s="24" t="str">
        <f>VLOOKUP($E12893,Mapping!$A$2:$C$502,2,0)</f>
        <v>Facebook VO Dynamic</v>
      </c>
      <c r="K12893" s="24" t="str">
        <f>VLOOKUP(G12893,Mapping!$E$2:$F$246,2,0)</f>
        <v>S3</v>
      </c>
    </row>
    <row r="12894" spans="5:11" x14ac:dyDescent="0.25">
      <c r="E12894" s="5" t="s">
        <v>216</v>
      </c>
      <c r="F12894" s="5" t="s">
        <v>117</v>
      </c>
      <c r="G12894" s="2">
        <v>44474</v>
      </c>
      <c r="H12894" s="5">
        <v>0</v>
      </c>
      <c r="I12894" s="24" t="str">
        <f>VLOOKUP($E12894,Mapping!$A$2:$C$502,3,0)</f>
        <v>Pre</v>
      </c>
      <c r="J12894" s="24" t="str">
        <f>VLOOKUP($E12894,Mapping!$A$2:$C$502,2,0)</f>
        <v>Google Display</v>
      </c>
      <c r="K12894" s="24" t="str">
        <f>VLOOKUP(G12894,Mapping!$E$2:$F$246,2,0)</f>
        <v>S3</v>
      </c>
    </row>
    <row r="12895" spans="5:11" x14ac:dyDescent="0.25">
      <c r="E12895" s="5" t="s">
        <v>217</v>
      </c>
      <c r="F12895" s="5" t="s">
        <v>117</v>
      </c>
      <c r="G12895" s="2">
        <v>44474</v>
      </c>
      <c r="H12895" s="5">
        <v>14.1242534644967</v>
      </c>
      <c r="I12895" s="24">
        <f>VLOOKUP($E12895,Mapping!$A$2:$C$502,3,0)</f>
        <v>0</v>
      </c>
      <c r="J12895" s="24" t="str">
        <f>VLOOKUP($E12895,Mapping!$A$2:$C$502,2,0)</f>
        <v>Google Display</v>
      </c>
      <c r="K12895" s="24" t="str">
        <f>VLOOKUP(G12895,Mapping!$E$2:$F$246,2,0)</f>
        <v>S3</v>
      </c>
    </row>
    <row r="12896" spans="5:11" x14ac:dyDescent="0.25">
      <c r="E12896" s="5" t="s">
        <v>229</v>
      </c>
      <c r="F12896" s="5" t="s">
        <v>117</v>
      </c>
      <c r="G12896" s="2">
        <v>44474</v>
      </c>
      <c r="H12896" s="5">
        <v>0</v>
      </c>
      <c r="I12896" s="24">
        <f>VLOOKUP($E12896,Mapping!$A$2:$C$502,3,0)</f>
        <v>0</v>
      </c>
      <c r="J12896" s="24" t="str">
        <f>VLOOKUP($E12896,Mapping!$A$2:$C$502,2,0)</f>
        <v>Google Display</v>
      </c>
      <c r="K12896" s="24" t="str">
        <f>VLOOKUP(G12896,Mapping!$E$2:$F$246,2,0)</f>
        <v>S3</v>
      </c>
    </row>
    <row r="12897" spans="5:11" x14ac:dyDescent="0.25">
      <c r="E12897" s="5" t="s">
        <v>218</v>
      </c>
      <c r="F12897" s="5" t="s">
        <v>117</v>
      </c>
      <c r="G12897" s="2">
        <v>44474</v>
      </c>
      <c r="H12897" s="5">
        <v>3.3757860225393599</v>
      </c>
      <c r="I12897" s="24">
        <f>VLOOKUP($E12897,Mapping!$A$2:$C$502,3,0)</f>
        <v>0</v>
      </c>
      <c r="J12897" s="24" t="str">
        <f>VLOOKUP($E12897,Mapping!$A$2:$C$502,2,0)</f>
        <v>Google Display</v>
      </c>
      <c r="K12897" s="24" t="str">
        <f>VLOOKUP(G12897,Mapping!$E$2:$F$246,2,0)</f>
        <v>S3</v>
      </c>
    </row>
    <row r="12898" spans="5:11" x14ac:dyDescent="0.25">
      <c r="E12898" s="5" t="s">
        <v>230</v>
      </c>
      <c r="F12898" s="5" t="s">
        <v>117</v>
      </c>
      <c r="G12898" s="2">
        <v>44474</v>
      </c>
      <c r="H12898" s="5">
        <v>0</v>
      </c>
      <c r="I12898" s="24" t="str">
        <f>VLOOKUP($E12898,Mapping!$A$2:$C$502,3,0)</f>
        <v>S1</v>
      </c>
      <c r="J12898" s="24" t="str">
        <f>VLOOKUP($E12898,Mapping!$A$2:$C$502,2,0)</f>
        <v>Google Display</v>
      </c>
      <c r="K12898" s="24" t="str">
        <f>VLOOKUP(G12898,Mapping!$E$2:$F$246,2,0)</f>
        <v>S3</v>
      </c>
    </row>
    <row r="12899" spans="5:11" x14ac:dyDescent="0.25">
      <c r="E12899" s="5" t="s">
        <v>219</v>
      </c>
      <c r="F12899" s="5" t="s">
        <v>117</v>
      </c>
      <c r="G12899" s="2">
        <v>44474</v>
      </c>
      <c r="H12899" s="5">
        <v>0</v>
      </c>
      <c r="I12899" s="24" t="str">
        <f>VLOOKUP($E12899,Mapping!$A$2:$C$502,3,0)</f>
        <v>Pre</v>
      </c>
      <c r="J12899" s="24" t="str">
        <f>VLOOKUP($E12899,Mapping!$A$2:$C$502,2,0)</f>
        <v>Google Youtube</v>
      </c>
      <c r="K12899" s="24" t="str">
        <f>VLOOKUP(G12899,Mapping!$E$2:$F$246,2,0)</f>
        <v>S3</v>
      </c>
    </row>
    <row r="12900" spans="5:11" x14ac:dyDescent="0.25">
      <c r="E12900" s="5" t="s">
        <v>220</v>
      </c>
      <c r="F12900" s="5" t="s">
        <v>117</v>
      </c>
      <c r="G12900" s="2">
        <v>44474</v>
      </c>
      <c r="H12900" s="5">
        <v>4.1112780795843698E-2</v>
      </c>
      <c r="I12900" s="24">
        <f>VLOOKUP($E12900,Mapping!$A$2:$C$502,3,0)</f>
        <v>0</v>
      </c>
      <c r="J12900" s="24" t="str">
        <f>VLOOKUP($E12900,Mapping!$A$2:$C$502,2,0)</f>
        <v>Google Youtube</v>
      </c>
      <c r="K12900" s="24" t="str">
        <f>VLOOKUP(G12900,Mapping!$E$2:$F$246,2,0)</f>
        <v>S3</v>
      </c>
    </row>
    <row r="12901" spans="5:11" x14ac:dyDescent="0.25">
      <c r="E12901" s="5" t="s">
        <v>231</v>
      </c>
      <c r="F12901" s="5" t="s">
        <v>117</v>
      </c>
      <c r="G12901" s="2">
        <v>44474</v>
      </c>
      <c r="H12901" s="5">
        <v>0</v>
      </c>
      <c r="I12901" s="24">
        <f>VLOOKUP($E12901,Mapping!$A$2:$C$502,3,0)</f>
        <v>0</v>
      </c>
      <c r="J12901" s="24" t="str">
        <f>VLOOKUP($E12901,Mapping!$A$2:$C$502,2,0)</f>
        <v>Google Youtube</v>
      </c>
      <c r="K12901" s="24" t="str">
        <f>VLOOKUP(G12901,Mapping!$E$2:$F$246,2,0)</f>
        <v>S3</v>
      </c>
    </row>
    <row r="12902" spans="5:11" x14ac:dyDescent="0.25">
      <c r="E12902" s="5" t="s">
        <v>221</v>
      </c>
      <c r="F12902" s="5" t="s">
        <v>117</v>
      </c>
      <c r="G12902" s="2">
        <v>44474</v>
      </c>
      <c r="H12902" s="5">
        <v>2.89643547397478E-4</v>
      </c>
      <c r="I12902" s="24">
        <f>VLOOKUP($E12902,Mapping!$A$2:$C$502,3,0)</f>
        <v>0</v>
      </c>
      <c r="J12902" s="24" t="str">
        <f>VLOOKUP($E12902,Mapping!$A$2:$C$502,2,0)</f>
        <v>Google Youtube</v>
      </c>
      <c r="K12902" s="24" t="str">
        <f>VLOOKUP(G12902,Mapping!$E$2:$F$246,2,0)</f>
        <v>S3</v>
      </c>
    </row>
    <row r="12903" spans="5:11" x14ac:dyDescent="0.25">
      <c r="E12903" s="5" t="s">
        <v>232</v>
      </c>
      <c r="F12903" s="5" t="s">
        <v>117</v>
      </c>
      <c r="G12903" s="2">
        <v>44474</v>
      </c>
      <c r="H12903" s="5">
        <v>0</v>
      </c>
      <c r="I12903" s="24" t="str">
        <f>VLOOKUP($E12903,Mapping!$A$2:$C$502,3,0)</f>
        <v>S1</v>
      </c>
      <c r="J12903" s="24" t="str">
        <f>VLOOKUP($E12903,Mapping!$A$2:$C$502,2,0)</f>
        <v>Google Youtube</v>
      </c>
      <c r="K12903" s="24" t="str">
        <f>VLOOKUP(G12903,Mapping!$E$2:$F$246,2,0)</f>
        <v>S3</v>
      </c>
    </row>
    <row r="12904" spans="5:11" x14ac:dyDescent="0.25">
      <c r="E12904" s="5" t="s">
        <v>73</v>
      </c>
      <c r="F12904" s="5" t="s">
        <v>117</v>
      </c>
      <c r="G12904" s="2">
        <v>44474</v>
      </c>
      <c r="H12904" s="5">
        <v>282876.95580592903</v>
      </c>
      <c r="I12904" s="24">
        <f>VLOOKUP($E12904,Mapping!$A$2:$C$502,3,0)</f>
        <v>0</v>
      </c>
      <c r="J12904" s="24">
        <f>VLOOKUP($E12904,Mapping!$A$2:$C$502,2,0)</f>
        <v>0</v>
      </c>
      <c r="K12904" s="24" t="str">
        <f>VLOOKUP(G12904,Mapping!$E$2:$F$246,2,0)</f>
        <v>S3</v>
      </c>
    </row>
    <row r="12905" spans="5:11" x14ac:dyDescent="0.25">
      <c r="E12905" s="5" t="s">
        <v>149</v>
      </c>
      <c r="F12905" s="5" t="s">
        <v>117</v>
      </c>
      <c r="G12905" s="2">
        <v>44474</v>
      </c>
      <c r="H12905" s="5">
        <v>0</v>
      </c>
      <c r="I12905" s="24">
        <f>VLOOKUP($E12905,Mapping!$A$2:$C$502,3,0)</f>
        <v>0</v>
      </c>
      <c r="J12905" s="24" t="str">
        <f>VLOOKUP($E12905,Mapping!$A$2:$C$502,2,0)</f>
        <v>Event After Effect</v>
      </c>
      <c r="K12905" s="24" t="str">
        <f>VLOOKUP(G12905,Mapping!$E$2:$F$246,2,0)</f>
        <v>S3</v>
      </c>
    </row>
    <row r="12906" spans="5:11" x14ac:dyDescent="0.25">
      <c r="E12906" s="5" t="s">
        <v>150</v>
      </c>
      <c r="F12906" s="5" t="s">
        <v>117</v>
      </c>
      <c r="G12906" s="2">
        <v>44474</v>
      </c>
      <c r="H12906" s="5">
        <v>0</v>
      </c>
      <c r="I12906" s="24">
        <f>VLOOKUP($E12906,Mapping!$A$2:$C$502,3,0)</f>
        <v>0</v>
      </c>
      <c r="J12906" s="24" t="str">
        <f>VLOOKUP($E12906,Mapping!$A$2:$C$502,2,0)</f>
        <v>Internal Event</v>
      </c>
      <c r="K12906" s="24" t="str">
        <f>VLOOKUP(G12906,Mapping!$E$2:$F$246,2,0)</f>
        <v>S3</v>
      </c>
    </row>
    <row r="12907" spans="5:11" x14ac:dyDescent="0.25">
      <c r="E12907" s="5" t="s">
        <v>151</v>
      </c>
      <c r="F12907" s="5" t="s">
        <v>117</v>
      </c>
      <c r="G12907" s="2">
        <v>44474</v>
      </c>
      <c r="H12907" s="5">
        <v>0</v>
      </c>
      <c r="I12907" s="24">
        <f>VLOOKUP($E12907,Mapping!$A$2:$C$502,3,0)</f>
        <v>0</v>
      </c>
      <c r="J12907" s="24" t="str">
        <f>VLOOKUP($E12907,Mapping!$A$2:$C$502,2,0)</f>
        <v>Internal Event</v>
      </c>
      <c r="K12907" s="24" t="str">
        <f>VLOOKUP(G12907,Mapping!$E$2:$F$246,2,0)</f>
        <v>S3</v>
      </c>
    </row>
    <row r="12908" spans="5:11" x14ac:dyDescent="0.25">
      <c r="E12908" s="5" t="s">
        <v>152</v>
      </c>
      <c r="F12908" s="5" t="s">
        <v>117</v>
      </c>
      <c r="G12908" s="2">
        <v>44474</v>
      </c>
      <c r="H12908" s="5">
        <v>0</v>
      </c>
      <c r="I12908" s="24">
        <f>VLOOKUP($E12908,Mapping!$A$2:$C$502,3,0)</f>
        <v>0</v>
      </c>
      <c r="J12908" s="24" t="str">
        <f>VLOOKUP($E12908,Mapping!$A$2:$C$502,2,0)</f>
        <v>Internal Event</v>
      </c>
      <c r="K12908" s="24" t="str">
        <f>VLOOKUP(G12908,Mapping!$E$2:$F$246,2,0)</f>
        <v>S3</v>
      </c>
    </row>
    <row r="12909" spans="5:11" x14ac:dyDescent="0.25">
      <c r="E12909" s="5" t="s">
        <v>153</v>
      </c>
      <c r="F12909" s="5" t="s">
        <v>117</v>
      </c>
      <c r="G12909" s="2">
        <v>44474</v>
      </c>
      <c r="H12909" s="5">
        <v>0</v>
      </c>
      <c r="I12909" s="24">
        <f>VLOOKUP($E12909,Mapping!$A$2:$C$502,3,0)</f>
        <v>0</v>
      </c>
      <c r="J12909" s="24" t="str">
        <f>VLOOKUP($E12909,Mapping!$A$2:$C$502,2,0)</f>
        <v>Monday Effect</v>
      </c>
      <c r="K12909" s="24" t="str">
        <f>VLOOKUP(G12909,Mapping!$E$2:$F$246,2,0)</f>
        <v>S3</v>
      </c>
    </row>
    <row r="12910" spans="5:11" x14ac:dyDescent="0.25">
      <c r="E12910" s="5" t="s">
        <v>154</v>
      </c>
      <c r="F12910" s="5" t="s">
        <v>117</v>
      </c>
      <c r="G12910" s="2">
        <v>44474</v>
      </c>
      <c r="H12910" s="5">
        <v>0</v>
      </c>
      <c r="I12910" s="24">
        <f>VLOOKUP($E12910,Mapping!$A$2:$C$502,3,0)</f>
        <v>0</v>
      </c>
      <c r="J12910" s="24" t="str">
        <f>VLOOKUP($E12910,Mapping!$A$2:$C$502,2,0)</f>
        <v>New Content</v>
      </c>
      <c r="K12910" s="24" t="str">
        <f>VLOOKUP(G12910,Mapping!$E$2:$F$246,2,0)</f>
        <v>S3</v>
      </c>
    </row>
    <row r="12911" spans="5:11" x14ac:dyDescent="0.25">
      <c r="E12911" s="5" t="s">
        <v>155</v>
      </c>
      <c r="F12911" s="5" t="s">
        <v>117</v>
      </c>
      <c r="G12911" s="2">
        <v>44474</v>
      </c>
      <c r="H12911" s="5">
        <v>0</v>
      </c>
      <c r="I12911" s="24">
        <f>VLOOKUP($E12911,Mapping!$A$2:$C$502,3,0)</f>
        <v>0</v>
      </c>
      <c r="J12911" s="24" t="str">
        <f>VLOOKUP($E12911,Mapping!$A$2:$C$502,2,0)</f>
        <v>Internal Event</v>
      </c>
      <c r="K12911" s="24" t="str">
        <f>VLOOKUP(G12911,Mapping!$E$2:$F$246,2,0)</f>
        <v>S3</v>
      </c>
    </row>
    <row r="12912" spans="5:11" x14ac:dyDescent="0.25">
      <c r="E12912" s="5" t="s">
        <v>156</v>
      </c>
      <c r="F12912" s="5" t="s">
        <v>117</v>
      </c>
      <c r="G12912" s="2">
        <v>44474</v>
      </c>
      <c r="H12912" s="5">
        <v>0</v>
      </c>
      <c r="I12912" s="24">
        <f>VLOOKUP($E12912,Mapping!$A$2:$C$502,3,0)</f>
        <v>0</v>
      </c>
      <c r="J12912" s="24" t="str">
        <f>VLOOKUP($E12912,Mapping!$A$2:$C$502,2,0)</f>
        <v>Internal Event</v>
      </c>
      <c r="K12912" s="24" t="str">
        <f>VLOOKUP(G12912,Mapping!$E$2:$F$246,2,0)</f>
        <v>S3</v>
      </c>
    </row>
    <row r="12913" spans="5:11" x14ac:dyDescent="0.25">
      <c r="E12913" s="5" t="s">
        <v>233</v>
      </c>
      <c r="F12913" s="5" t="s">
        <v>117</v>
      </c>
      <c r="G12913" s="2">
        <v>44474</v>
      </c>
      <c r="H12913" s="5">
        <v>0</v>
      </c>
      <c r="I12913" s="24" t="str">
        <f>VLOOKUP($E12913,Mapping!$A$2:$C$502,3,0)</f>
        <v>S2</v>
      </c>
      <c r="J12913" s="24" t="str">
        <f>VLOOKUP($E12913,Mapping!$A$2:$C$502,2,0)</f>
        <v>Reddit</v>
      </c>
      <c r="K12913" s="24" t="str">
        <f>VLOOKUP(G12913,Mapping!$E$2:$F$246,2,0)</f>
        <v>S3</v>
      </c>
    </row>
    <row r="12914" spans="5:11" x14ac:dyDescent="0.25">
      <c r="E12914" s="5" t="s">
        <v>158</v>
      </c>
      <c r="F12914" s="5" t="s">
        <v>117</v>
      </c>
      <c r="G12914" s="2">
        <v>44474</v>
      </c>
      <c r="H12914" s="5">
        <v>0</v>
      </c>
      <c r="I12914" s="24">
        <f>VLOOKUP($E12914,Mapping!$A$2:$C$502,3,0)</f>
        <v>0</v>
      </c>
      <c r="J12914" s="24" t="str">
        <f>VLOOKUP($E12914,Mapping!$A$2:$C$502,2,0)</f>
        <v>Internal Event</v>
      </c>
      <c r="K12914" s="24" t="str">
        <f>VLOOKUP(G12914,Mapping!$E$2:$F$246,2,0)</f>
        <v>S3</v>
      </c>
    </row>
    <row r="12915" spans="5:11" x14ac:dyDescent="0.25">
      <c r="E12915" s="5" t="s">
        <v>159</v>
      </c>
      <c r="F12915" s="5" t="s">
        <v>117</v>
      </c>
      <c r="G12915" s="2">
        <v>44474</v>
      </c>
      <c r="H12915" s="5">
        <v>0</v>
      </c>
      <c r="I12915" s="24">
        <f>VLOOKUP($E12915,Mapping!$A$2:$C$502,3,0)</f>
        <v>0</v>
      </c>
      <c r="J12915" s="24" t="str">
        <f>VLOOKUP($E12915,Mapping!$A$2:$C$502,2,0)</f>
        <v>Event After Effect</v>
      </c>
      <c r="K12915" s="24" t="str">
        <f>VLOOKUP(G12915,Mapping!$E$2:$F$246,2,0)</f>
        <v>S3</v>
      </c>
    </row>
    <row r="12916" spans="5:11" x14ac:dyDescent="0.25">
      <c r="E12916" s="5" t="s">
        <v>160</v>
      </c>
      <c r="F12916" s="5" t="s">
        <v>117</v>
      </c>
      <c r="G12916" s="2">
        <v>44474</v>
      </c>
      <c r="H12916" s="5">
        <v>0</v>
      </c>
      <c r="I12916" s="24">
        <f>VLOOKUP($E12916,Mapping!$A$2:$C$502,3,0)</f>
        <v>0</v>
      </c>
      <c r="J12916" s="24" t="str">
        <f>VLOOKUP($E12916,Mapping!$A$2:$C$502,2,0)</f>
        <v>Event After Effect</v>
      </c>
      <c r="K12916" s="24" t="str">
        <f>VLOOKUP(G12916,Mapping!$E$2:$F$246,2,0)</f>
        <v>S3</v>
      </c>
    </row>
    <row r="12917" spans="5:11" x14ac:dyDescent="0.25">
      <c r="E12917" s="5" t="s">
        <v>161</v>
      </c>
      <c r="F12917" s="5" t="s">
        <v>117</v>
      </c>
      <c r="G12917" s="2">
        <v>44474</v>
      </c>
      <c r="H12917" s="5">
        <v>0</v>
      </c>
      <c r="I12917" s="24">
        <f>VLOOKUP($E12917,Mapping!$A$2:$C$502,3,0)</f>
        <v>0</v>
      </c>
      <c r="J12917" s="24" t="str">
        <f>VLOOKUP($E12917,Mapping!$A$2:$C$502,2,0)</f>
        <v>Internal Event</v>
      </c>
      <c r="K12917" s="24" t="str">
        <f>VLOOKUP(G12917,Mapping!$E$2:$F$246,2,0)</f>
        <v>S3</v>
      </c>
    </row>
    <row r="12918" spans="5:11" x14ac:dyDescent="0.25">
      <c r="E12918" s="5" t="s">
        <v>162</v>
      </c>
      <c r="F12918" s="5" t="s">
        <v>117</v>
      </c>
      <c r="G12918" s="2">
        <v>44474</v>
      </c>
      <c r="H12918" s="5">
        <v>-30394.747551451699</v>
      </c>
      <c r="I12918" s="24">
        <f>VLOOKUP($E12918,Mapping!$A$2:$C$502,3,0)</f>
        <v>0</v>
      </c>
      <c r="J12918" s="24" t="str">
        <f>VLOOKUP($E12918,Mapping!$A$2:$C$502,2,0)</f>
        <v>Tuesday Effect</v>
      </c>
      <c r="K12918" s="24" t="str">
        <f>VLOOKUP(G12918,Mapping!$E$2:$F$246,2,0)</f>
        <v>S3</v>
      </c>
    </row>
    <row r="12919" spans="5:11" x14ac:dyDescent="0.25">
      <c r="E12919" s="5" t="s">
        <v>222</v>
      </c>
      <c r="F12919" s="5" t="s">
        <v>117</v>
      </c>
      <c r="G12919" s="2">
        <v>44474</v>
      </c>
      <c r="H12919" s="5">
        <v>0</v>
      </c>
      <c r="I12919" s="24" t="str">
        <f>VLOOKUP($E12919,Mapping!$A$2:$C$502,3,0)</f>
        <v>Pre</v>
      </c>
      <c r="J12919" s="24" t="str">
        <f>VLOOKUP($E12919,Mapping!$A$2:$C$502,2,0)</f>
        <v>Unity</v>
      </c>
      <c r="K12919" s="24" t="str">
        <f>VLOOKUP(G12919,Mapping!$E$2:$F$246,2,0)</f>
        <v>S3</v>
      </c>
    </row>
    <row r="12920" spans="5:11" x14ac:dyDescent="0.25">
      <c r="E12920" s="5" t="s">
        <v>234</v>
      </c>
      <c r="F12920" s="5" t="s">
        <v>117</v>
      </c>
      <c r="G12920" s="2">
        <v>44474</v>
      </c>
      <c r="H12920" s="5">
        <v>0</v>
      </c>
      <c r="I12920" s="24" t="str">
        <f>VLOOKUP($E12920,Mapping!$A$2:$C$502,3,0)</f>
        <v>S1</v>
      </c>
      <c r="J12920" s="24" t="str">
        <f>VLOOKUP($E12920,Mapping!$A$2:$C$502,2,0)</f>
        <v>Unity</v>
      </c>
      <c r="K12920" s="24" t="str">
        <f>VLOOKUP(G12920,Mapping!$E$2:$F$246,2,0)</f>
        <v>S3</v>
      </c>
    </row>
    <row r="12921" spans="5:11" x14ac:dyDescent="0.25">
      <c r="E12921" s="5" t="s">
        <v>235</v>
      </c>
      <c r="F12921" s="5" t="s">
        <v>117</v>
      </c>
      <c r="G12921" s="2">
        <v>44474</v>
      </c>
      <c r="H12921" s="5">
        <v>0</v>
      </c>
      <c r="I12921" s="24" t="str">
        <f>VLOOKUP($E12921,Mapping!$A$2:$C$502,3,0)</f>
        <v>S2</v>
      </c>
      <c r="J12921" s="24" t="str">
        <f>VLOOKUP($E12921,Mapping!$A$2:$C$502,2,0)</f>
        <v>Unity</v>
      </c>
      <c r="K12921" s="24" t="str">
        <f>VLOOKUP(G12921,Mapping!$E$2:$F$246,2,0)</f>
        <v>S3</v>
      </c>
    </row>
    <row r="12922" spans="5:11" x14ac:dyDescent="0.25">
      <c r="E12922" s="5" t="s">
        <v>247</v>
      </c>
      <c r="F12922" s="5" t="s">
        <v>117</v>
      </c>
      <c r="G12922" s="2">
        <v>44474</v>
      </c>
      <c r="H12922" s="5">
        <v>629.39916949687904</v>
      </c>
      <c r="I12922" s="24" t="str">
        <f>VLOOKUP($E12922,Mapping!$A$2:$C$502,3,0)</f>
        <v>S3</v>
      </c>
      <c r="J12922" s="24" t="str">
        <f>VLOOKUP($E12922,Mapping!$A$2:$C$502,2,0)</f>
        <v>Unity</v>
      </c>
      <c r="K12922" s="24" t="str">
        <f>VLOOKUP(G12922,Mapping!$E$2:$F$246,2,0)</f>
        <v>S3</v>
      </c>
    </row>
    <row r="12923" spans="5:11" x14ac:dyDescent="0.25">
      <c r="E12923" s="5" t="s">
        <v>200</v>
      </c>
      <c r="F12923" s="5" t="s">
        <v>117</v>
      </c>
      <c r="G12923" s="2">
        <v>44475</v>
      </c>
      <c r="H12923" s="5">
        <v>2.7848490461361899</v>
      </c>
      <c r="I12923" s="24">
        <f>VLOOKUP($E12923,Mapping!$A$2:$C$502,3,0)</f>
        <v>0</v>
      </c>
      <c r="J12923" s="24" t="str">
        <f>VLOOKUP($E12923,Mapping!$A$2:$C$502,2,0)</f>
        <v>Apple Search</v>
      </c>
      <c r="K12923" s="24" t="str">
        <f>VLOOKUP(G12923,Mapping!$E$2:$F$246,2,0)</f>
        <v>S3</v>
      </c>
    </row>
    <row r="12924" spans="5:11" x14ac:dyDescent="0.25">
      <c r="E12924" s="5" t="s">
        <v>227</v>
      </c>
      <c r="F12924" s="5" t="s">
        <v>117</v>
      </c>
      <c r="G12924" s="2">
        <v>44475</v>
      </c>
      <c r="H12924" s="5">
        <v>4022.7663258876501</v>
      </c>
      <c r="I12924" s="24">
        <f>VLOOKUP($E12924,Mapping!$A$2:$C$502,3,0)</f>
        <v>0</v>
      </c>
      <c r="J12924" s="24" t="str">
        <f>VLOOKUP($E12924,Mapping!$A$2:$C$502,2,0)</f>
        <v>Applovin Rewarded</v>
      </c>
      <c r="K12924" s="24" t="str">
        <f>VLOOKUP(G12924,Mapping!$E$2:$F$246,2,0)</f>
        <v>S3</v>
      </c>
    </row>
    <row r="12925" spans="5:11" x14ac:dyDescent="0.25">
      <c r="E12925" s="5" t="s">
        <v>201</v>
      </c>
      <c r="F12925" s="5" t="s">
        <v>117</v>
      </c>
      <c r="G12925" s="2">
        <v>44475</v>
      </c>
      <c r="H12925" s="5">
        <v>543.76245829636196</v>
      </c>
      <c r="I12925" s="24">
        <f>VLOOKUP($E12925,Mapping!$A$2:$C$502,3,0)</f>
        <v>0</v>
      </c>
      <c r="J12925" s="24" t="str">
        <f>VLOOKUP($E12925,Mapping!$A$2:$C$502,2,0)</f>
        <v>Applovin Video</v>
      </c>
      <c r="K12925" s="24" t="str">
        <f>VLOOKUP(G12925,Mapping!$E$2:$F$246,2,0)</f>
        <v>S3</v>
      </c>
    </row>
    <row r="12926" spans="5:11" x14ac:dyDescent="0.25">
      <c r="E12926" s="5" t="s">
        <v>143</v>
      </c>
      <c r="F12926" s="5" t="s">
        <v>117</v>
      </c>
      <c r="G12926" s="2">
        <v>44475</v>
      </c>
      <c r="H12926" s="5">
        <v>0</v>
      </c>
      <c r="I12926" s="24">
        <f>VLOOKUP($E12926,Mapping!$A$2:$C$502,3,0)</f>
        <v>0</v>
      </c>
      <c r="J12926" s="24" t="str">
        <f>VLOOKUP($E12926,Mapping!$A$2:$C$502,2,0)</f>
        <v>Bug Fix</v>
      </c>
      <c r="K12926" s="24" t="str">
        <f>VLOOKUP(G12926,Mapping!$E$2:$F$246,2,0)</f>
        <v>S3</v>
      </c>
    </row>
    <row r="12927" spans="5:11" x14ac:dyDescent="0.25">
      <c r="E12927" s="5" t="s">
        <v>144</v>
      </c>
      <c r="F12927" s="5" t="s">
        <v>117</v>
      </c>
      <c r="G12927" s="2">
        <v>44475</v>
      </c>
      <c r="H12927" s="5">
        <v>0</v>
      </c>
      <c r="I12927" s="24">
        <f>VLOOKUP($E12927,Mapping!$A$2:$C$502,3,0)</f>
        <v>0</v>
      </c>
      <c r="J12927" s="24" t="str">
        <f>VLOOKUP($E12927,Mapping!$A$2:$C$502,2,0)</f>
        <v>Bug Fix</v>
      </c>
      <c r="K12927" s="24" t="str">
        <f>VLOOKUP(G12927,Mapping!$E$2:$F$246,2,0)</f>
        <v>S3</v>
      </c>
    </row>
    <row r="12928" spans="5:11" x14ac:dyDescent="0.25">
      <c r="E12928" s="5" t="s">
        <v>226</v>
      </c>
      <c r="F12928" s="5" t="s">
        <v>117</v>
      </c>
      <c r="G12928" s="2">
        <v>44475</v>
      </c>
      <c r="H12928" s="5">
        <v>0</v>
      </c>
      <c r="I12928" s="24">
        <f>VLOOKUP($E12928,Mapping!$A$2:$C$502,3,0)</f>
        <v>0</v>
      </c>
      <c r="J12928" s="24" t="str">
        <f>VLOOKUP($E12928,Mapping!$A$2:$C$502,2,0)</f>
        <v>Bug Fix</v>
      </c>
      <c r="K12928" s="24" t="str">
        <f>VLOOKUP(G12928,Mapping!$E$2:$F$246,2,0)</f>
        <v>S3</v>
      </c>
    </row>
    <row r="12929" spans="5:11" x14ac:dyDescent="0.25">
      <c r="E12929" s="5" t="s">
        <v>146</v>
      </c>
      <c r="F12929" s="5" t="s">
        <v>117</v>
      </c>
      <c r="G12929" s="2">
        <v>44475</v>
      </c>
      <c r="H12929" s="5">
        <v>0</v>
      </c>
      <c r="I12929" s="24">
        <f>VLOOKUP($E12929,Mapping!$A$2:$C$502,3,0)</f>
        <v>0</v>
      </c>
      <c r="J12929" s="24" t="str">
        <f>VLOOKUP($E12929,Mapping!$A$2:$C$502,2,0)</f>
        <v>Event After Effect</v>
      </c>
      <c r="K12929" s="24" t="str">
        <f>VLOOKUP(G12929,Mapping!$E$2:$F$246,2,0)</f>
        <v>S3</v>
      </c>
    </row>
    <row r="12930" spans="5:11" x14ac:dyDescent="0.25">
      <c r="E12930" s="5" t="s">
        <v>228</v>
      </c>
      <c r="F12930" s="5" t="s">
        <v>117</v>
      </c>
      <c r="G12930" s="2">
        <v>44475</v>
      </c>
      <c r="H12930" s="5">
        <v>0</v>
      </c>
      <c r="I12930" s="24">
        <f>VLOOKUP($E12930,Mapping!$A$2:$C$502,3,0)</f>
        <v>0</v>
      </c>
      <c r="J12930" s="24" t="str">
        <f>VLOOKUP($E12930,Mapping!$A$2:$C$502,2,0)</f>
        <v>Bytedance Global</v>
      </c>
      <c r="K12930" s="24" t="str">
        <f>VLOOKUP(G12930,Mapping!$E$2:$F$246,2,0)</f>
        <v>S3</v>
      </c>
    </row>
    <row r="12931" spans="5:11" x14ac:dyDescent="0.25">
      <c r="E12931" s="5" t="s">
        <v>180</v>
      </c>
      <c r="F12931" s="5" t="s">
        <v>117</v>
      </c>
      <c r="G12931" s="2">
        <v>44475</v>
      </c>
      <c r="H12931" s="5">
        <v>-18263.144576706502</v>
      </c>
      <c r="I12931" s="24">
        <f>VLOOKUP($E12931,Mapping!$A$2:$C$502,3,0)</f>
        <v>0</v>
      </c>
      <c r="J12931" s="24" t="str">
        <f>VLOOKUP($E12931,Mapping!$A$2:$C$502,2,0)</f>
        <v>Lords Mobile</v>
      </c>
      <c r="K12931" s="24" t="str">
        <f>VLOOKUP(G12931,Mapping!$E$2:$F$246,2,0)</f>
        <v>S3</v>
      </c>
    </row>
    <row r="12932" spans="5:11" x14ac:dyDescent="0.25">
      <c r="E12932" s="5" t="s">
        <v>181</v>
      </c>
      <c r="F12932" s="5" t="s">
        <v>117</v>
      </c>
      <c r="G12932" s="2">
        <v>44475</v>
      </c>
      <c r="H12932" s="5">
        <v>-2352.6589451590198</v>
      </c>
      <c r="I12932" s="24">
        <f>VLOOKUP($E12932,Mapping!$A$2:$C$502,3,0)</f>
        <v>0</v>
      </c>
      <c r="J12932" s="24" t="str">
        <f>VLOOKUP($E12932,Mapping!$A$2:$C$502,2,0)</f>
        <v>Rise of Kingdom</v>
      </c>
      <c r="K12932" s="24" t="str">
        <f>VLOOKUP(G12932,Mapping!$E$2:$F$246,2,0)</f>
        <v>S3</v>
      </c>
    </row>
    <row r="12933" spans="5:11" x14ac:dyDescent="0.25">
      <c r="E12933" s="5" t="s">
        <v>182</v>
      </c>
      <c r="F12933" s="5" t="s">
        <v>117</v>
      </c>
      <c r="G12933" s="2">
        <v>44475</v>
      </c>
      <c r="H12933" s="5">
        <v>-3946.91938671243</v>
      </c>
      <c r="I12933" s="24">
        <f>VLOOKUP($E12933,Mapping!$A$2:$C$502,3,0)</f>
        <v>0</v>
      </c>
      <c r="J12933" s="24" t="str">
        <f>VLOOKUP($E12933,Mapping!$A$2:$C$502,2,0)</f>
        <v>West Game</v>
      </c>
      <c r="K12933" s="24" t="str">
        <f>VLOOKUP(G12933,Mapping!$E$2:$F$246,2,0)</f>
        <v>S3</v>
      </c>
    </row>
    <row r="12934" spans="5:11" x14ac:dyDescent="0.25">
      <c r="E12934" s="5" t="s">
        <v>148</v>
      </c>
      <c r="F12934" s="5" t="s">
        <v>117</v>
      </c>
      <c r="G12934" s="2">
        <v>44475</v>
      </c>
      <c r="H12934" s="5">
        <v>0</v>
      </c>
      <c r="I12934" s="24">
        <f>VLOOKUP($E12934,Mapping!$A$2:$C$502,3,0)</f>
        <v>0</v>
      </c>
      <c r="J12934" s="24" t="str">
        <f>VLOOKUP($E12934,Mapping!$A$2:$C$502,2,0)</f>
        <v>Event After Effect</v>
      </c>
      <c r="K12934" s="24" t="str">
        <f>VLOOKUP(G12934,Mapping!$E$2:$F$246,2,0)</f>
        <v>S3</v>
      </c>
    </row>
    <row r="12935" spans="5:11" x14ac:dyDescent="0.25">
      <c r="E12935" s="5" t="s">
        <v>202</v>
      </c>
      <c r="F12935" s="5" t="s">
        <v>117</v>
      </c>
      <c r="G12935" s="2">
        <v>44475</v>
      </c>
      <c r="H12935" s="5">
        <v>0</v>
      </c>
      <c r="I12935" s="24" t="str">
        <f>VLOOKUP($E12935,Mapping!$A$2:$C$502,3,0)</f>
        <v>S1</v>
      </c>
      <c r="J12935" s="24" t="str">
        <f>VLOOKUP($E12935,Mapping!$A$2:$C$502,2,0)</f>
        <v>Facebook AEO AAA</v>
      </c>
      <c r="K12935" s="24" t="str">
        <f>VLOOKUP(G12935,Mapping!$E$2:$F$246,2,0)</f>
        <v>S3</v>
      </c>
    </row>
    <row r="12936" spans="5:11" x14ac:dyDescent="0.25">
      <c r="E12936" s="5" t="s">
        <v>203</v>
      </c>
      <c r="F12936" s="5" t="s">
        <v>117</v>
      </c>
      <c r="G12936" s="2">
        <v>44475</v>
      </c>
      <c r="H12936" s="5">
        <v>0</v>
      </c>
      <c r="I12936" s="24" t="str">
        <f>VLOOKUP($E12936,Mapping!$A$2:$C$502,3,0)</f>
        <v>S2</v>
      </c>
      <c r="J12936" s="24" t="str">
        <f>VLOOKUP($E12936,Mapping!$A$2:$C$502,2,0)</f>
        <v>Facebook AEO AAA</v>
      </c>
      <c r="K12936" s="24" t="str">
        <f>VLOOKUP(G12936,Mapping!$E$2:$F$246,2,0)</f>
        <v>S3</v>
      </c>
    </row>
    <row r="12937" spans="5:11" x14ac:dyDescent="0.25">
      <c r="E12937" s="5" t="s">
        <v>243</v>
      </c>
      <c r="F12937" s="5" t="s">
        <v>117</v>
      </c>
      <c r="G12937" s="2">
        <v>44475</v>
      </c>
      <c r="H12937" s="5">
        <v>2165.8674687897001</v>
      </c>
      <c r="I12937" s="24" t="str">
        <f>VLOOKUP($E12937,Mapping!$A$2:$C$502,3,0)</f>
        <v>S3</v>
      </c>
      <c r="J12937" s="24" t="str">
        <f>VLOOKUP($E12937,Mapping!$A$2:$C$502,2,0)</f>
        <v>Facebook AEO AAA</v>
      </c>
      <c r="K12937" s="24" t="str">
        <f>VLOOKUP(G12937,Mapping!$E$2:$F$246,2,0)</f>
        <v>S3</v>
      </c>
    </row>
    <row r="12938" spans="5:11" x14ac:dyDescent="0.25">
      <c r="E12938" s="5" t="s">
        <v>204</v>
      </c>
      <c r="F12938" s="5" t="s">
        <v>117</v>
      </c>
      <c r="G12938" s="2">
        <v>44475</v>
      </c>
      <c r="H12938" s="5">
        <v>0</v>
      </c>
      <c r="I12938" s="24" t="str">
        <f>VLOOKUP($E12938,Mapping!$A$2:$C$502,3,0)</f>
        <v>Pre</v>
      </c>
      <c r="J12938" s="24" t="str">
        <f>VLOOKUP($E12938,Mapping!$A$2:$C$502,2,0)</f>
        <v>Facebook AEO AAA</v>
      </c>
      <c r="K12938" s="24" t="str">
        <f>VLOOKUP(G12938,Mapping!$E$2:$F$246,2,0)</f>
        <v>S3</v>
      </c>
    </row>
    <row r="12939" spans="5:11" x14ac:dyDescent="0.25">
      <c r="E12939" s="5" t="s">
        <v>205</v>
      </c>
      <c r="F12939" s="5" t="s">
        <v>117</v>
      </c>
      <c r="G12939" s="2">
        <v>44475</v>
      </c>
      <c r="H12939" s="5">
        <v>0</v>
      </c>
      <c r="I12939" s="24" t="str">
        <f>VLOOKUP($E12939,Mapping!$A$2:$C$502,3,0)</f>
        <v>S1</v>
      </c>
      <c r="J12939" s="24" t="str">
        <f>VLOOKUP($E12939,Mapping!$A$2:$C$502,2,0)</f>
        <v>Facebook AEO BAU</v>
      </c>
      <c r="K12939" s="24" t="str">
        <f>VLOOKUP(G12939,Mapping!$E$2:$F$246,2,0)</f>
        <v>S3</v>
      </c>
    </row>
    <row r="12940" spans="5:11" x14ac:dyDescent="0.25">
      <c r="E12940" s="5" t="s">
        <v>206</v>
      </c>
      <c r="F12940" s="5" t="s">
        <v>117</v>
      </c>
      <c r="G12940" s="2">
        <v>44475</v>
      </c>
      <c r="H12940" s="5">
        <v>0</v>
      </c>
      <c r="I12940" s="24" t="str">
        <f>VLOOKUP($E12940,Mapping!$A$2:$C$502,3,0)</f>
        <v>S2</v>
      </c>
      <c r="J12940" s="24" t="str">
        <f>VLOOKUP($E12940,Mapping!$A$2:$C$502,2,0)</f>
        <v>Facebook AEO BAU</v>
      </c>
      <c r="K12940" s="24" t="str">
        <f>VLOOKUP(G12940,Mapping!$E$2:$F$246,2,0)</f>
        <v>S3</v>
      </c>
    </row>
    <row r="12941" spans="5:11" x14ac:dyDescent="0.25">
      <c r="E12941" s="5" t="s">
        <v>244</v>
      </c>
      <c r="F12941" s="5" t="s">
        <v>117</v>
      </c>
      <c r="G12941" s="2">
        <v>44475</v>
      </c>
      <c r="H12941" s="5">
        <v>9324.6832595178494</v>
      </c>
      <c r="I12941" s="24" t="str">
        <f>VLOOKUP($E12941,Mapping!$A$2:$C$502,3,0)</f>
        <v>S3</v>
      </c>
      <c r="J12941" s="24" t="str">
        <f>VLOOKUP($E12941,Mapping!$A$2:$C$502,2,0)</f>
        <v>Facebook AEO BAU</v>
      </c>
      <c r="K12941" s="24" t="str">
        <f>VLOOKUP(G12941,Mapping!$E$2:$F$246,2,0)</f>
        <v>S3</v>
      </c>
    </row>
    <row r="12942" spans="5:11" x14ac:dyDescent="0.25">
      <c r="E12942" s="5" t="s">
        <v>207</v>
      </c>
      <c r="F12942" s="5" t="s">
        <v>117</v>
      </c>
      <c r="G12942" s="2">
        <v>44475</v>
      </c>
      <c r="H12942" s="5">
        <v>0</v>
      </c>
      <c r="I12942" s="24" t="str">
        <f>VLOOKUP($E12942,Mapping!$A$2:$C$502,3,0)</f>
        <v>Pre</v>
      </c>
      <c r="J12942" s="24" t="str">
        <f>VLOOKUP($E12942,Mapping!$A$2:$C$502,2,0)</f>
        <v>Facebook AEO BAU</v>
      </c>
      <c r="K12942" s="24" t="str">
        <f>VLOOKUP(G12942,Mapping!$E$2:$F$246,2,0)</f>
        <v>S3</v>
      </c>
    </row>
    <row r="12943" spans="5:11" x14ac:dyDescent="0.25">
      <c r="E12943" s="5" t="s">
        <v>208</v>
      </c>
      <c r="F12943" s="5" t="s">
        <v>117</v>
      </c>
      <c r="G12943" s="2">
        <v>44475</v>
      </c>
      <c r="H12943" s="5">
        <v>0</v>
      </c>
      <c r="I12943" s="24" t="str">
        <f>VLOOKUP($E12943,Mapping!$A$2:$C$502,3,0)</f>
        <v>Pre</v>
      </c>
      <c r="J12943" s="24" t="str">
        <f>VLOOKUP($E12943,Mapping!$A$2:$C$502,2,0)</f>
        <v>Facebook VO AAA</v>
      </c>
      <c r="K12943" s="24" t="str">
        <f>VLOOKUP(G12943,Mapping!$E$2:$F$246,2,0)</f>
        <v>S3</v>
      </c>
    </row>
    <row r="12944" spans="5:11" x14ac:dyDescent="0.25">
      <c r="E12944" s="5" t="s">
        <v>209</v>
      </c>
      <c r="F12944" s="5" t="s">
        <v>117</v>
      </c>
      <c r="G12944" s="2">
        <v>44475</v>
      </c>
      <c r="H12944" s="5">
        <v>0</v>
      </c>
      <c r="I12944" s="24" t="str">
        <f>VLOOKUP($E12944,Mapping!$A$2:$C$502,3,0)</f>
        <v>S1</v>
      </c>
      <c r="J12944" s="24" t="str">
        <f>VLOOKUP($E12944,Mapping!$A$2:$C$502,2,0)</f>
        <v>Facebook VO AAA</v>
      </c>
      <c r="K12944" s="24" t="str">
        <f>VLOOKUP(G12944,Mapping!$E$2:$F$246,2,0)</f>
        <v>S3</v>
      </c>
    </row>
    <row r="12945" spans="5:11" x14ac:dyDescent="0.25">
      <c r="E12945" s="5" t="s">
        <v>210</v>
      </c>
      <c r="F12945" s="5" t="s">
        <v>117</v>
      </c>
      <c r="G12945" s="2">
        <v>44475</v>
      </c>
      <c r="H12945" s="5">
        <v>0</v>
      </c>
      <c r="I12945" s="24" t="str">
        <f>VLOOKUP($E12945,Mapping!$A$2:$C$502,3,0)</f>
        <v>S2</v>
      </c>
      <c r="J12945" s="24" t="str">
        <f>VLOOKUP($E12945,Mapping!$A$2:$C$502,2,0)</f>
        <v>Facebook VO AAA</v>
      </c>
      <c r="K12945" s="24" t="str">
        <f>VLOOKUP(G12945,Mapping!$E$2:$F$246,2,0)</f>
        <v>S3</v>
      </c>
    </row>
    <row r="12946" spans="5:11" x14ac:dyDescent="0.25">
      <c r="E12946" s="5" t="s">
        <v>245</v>
      </c>
      <c r="F12946" s="5" t="s">
        <v>117</v>
      </c>
      <c r="G12946" s="2">
        <v>44475</v>
      </c>
      <c r="H12946" s="5">
        <v>8545.7662590985892</v>
      </c>
      <c r="I12946" s="24" t="str">
        <f>VLOOKUP($E12946,Mapping!$A$2:$C$502,3,0)</f>
        <v>S3</v>
      </c>
      <c r="J12946" s="24" t="str">
        <f>VLOOKUP($E12946,Mapping!$A$2:$C$502,2,0)</f>
        <v>Facebook VO AAA</v>
      </c>
      <c r="K12946" s="24" t="str">
        <f>VLOOKUP(G12946,Mapping!$E$2:$F$246,2,0)</f>
        <v>S3</v>
      </c>
    </row>
    <row r="12947" spans="5:11" x14ac:dyDescent="0.25">
      <c r="E12947" s="5" t="s">
        <v>211</v>
      </c>
      <c r="F12947" s="5" t="s">
        <v>117</v>
      </c>
      <c r="G12947" s="2">
        <v>44475</v>
      </c>
      <c r="H12947" s="5">
        <v>0</v>
      </c>
      <c r="I12947" s="24" t="str">
        <f>VLOOKUP($E12947,Mapping!$A$2:$C$502,3,0)</f>
        <v>Pre</v>
      </c>
      <c r="J12947" s="24" t="str">
        <f>VLOOKUP($E12947,Mapping!$A$2:$C$502,2,0)</f>
        <v>Facebook VO BAU</v>
      </c>
      <c r="K12947" s="24" t="str">
        <f>VLOOKUP(G12947,Mapping!$E$2:$F$246,2,0)</f>
        <v>S3</v>
      </c>
    </row>
    <row r="12948" spans="5:11" x14ac:dyDescent="0.25">
      <c r="E12948" s="5" t="s">
        <v>212</v>
      </c>
      <c r="F12948" s="5" t="s">
        <v>117</v>
      </c>
      <c r="G12948" s="2">
        <v>44475</v>
      </c>
      <c r="H12948" s="5">
        <v>0</v>
      </c>
      <c r="I12948" s="24" t="str">
        <f>VLOOKUP($E12948,Mapping!$A$2:$C$502,3,0)</f>
        <v>S1</v>
      </c>
      <c r="J12948" s="24" t="str">
        <f>VLOOKUP($E12948,Mapping!$A$2:$C$502,2,0)</f>
        <v>Facebook VO BAU</v>
      </c>
      <c r="K12948" s="24" t="str">
        <f>VLOOKUP(G12948,Mapping!$E$2:$F$246,2,0)</f>
        <v>S3</v>
      </c>
    </row>
    <row r="12949" spans="5:11" x14ac:dyDescent="0.25">
      <c r="E12949" s="5" t="s">
        <v>213</v>
      </c>
      <c r="F12949" s="5" t="s">
        <v>117</v>
      </c>
      <c r="G12949" s="2">
        <v>44475</v>
      </c>
      <c r="H12949" s="5">
        <v>0</v>
      </c>
      <c r="I12949" s="24" t="str">
        <f>VLOOKUP($E12949,Mapping!$A$2:$C$502,3,0)</f>
        <v>S2</v>
      </c>
      <c r="J12949" s="24" t="str">
        <f>VLOOKUP($E12949,Mapping!$A$2:$C$502,2,0)</f>
        <v>Facebook VO BAU</v>
      </c>
      <c r="K12949" s="24" t="str">
        <f>VLOOKUP(G12949,Mapping!$E$2:$F$246,2,0)</f>
        <v>S3</v>
      </c>
    </row>
    <row r="12950" spans="5:11" x14ac:dyDescent="0.25">
      <c r="E12950" s="5" t="s">
        <v>246</v>
      </c>
      <c r="F12950" s="5" t="s">
        <v>117</v>
      </c>
      <c r="G12950" s="2">
        <v>44475</v>
      </c>
      <c r="H12950" s="5">
        <v>2487.0199530725099</v>
      </c>
      <c r="I12950" s="24" t="str">
        <f>VLOOKUP($E12950,Mapping!$A$2:$C$502,3,0)</f>
        <v>S3</v>
      </c>
      <c r="J12950" s="24" t="str">
        <f>VLOOKUP($E12950,Mapping!$A$2:$C$502,2,0)</f>
        <v>Facebook VO BAU</v>
      </c>
      <c r="K12950" s="24" t="str">
        <f>VLOOKUP(G12950,Mapping!$E$2:$F$246,2,0)</f>
        <v>S3</v>
      </c>
    </row>
    <row r="12951" spans="5:11" x14ac:dyDescent="0.25">
      <c r="E12951" s="5" t="s">
        <v>214</v>
      </c>
      <c r="F12951" s="5" t="s">
        <v>117</v>
      </c>
      <c r="G12951" s="2">
        <v>44475</v>
      </c>
      <c r="H12951" s="5">
        <v>0</v>
      </c>
      <c r="I12951" s="24" t="str">
        <f>VLOOKUP($E12951,Mapping!$A$2:$C$502,3,0)</f>
        <v>Pre</v>
      </c>
      <c r="J12951" s="24" t="str">
        <f>VLOOKUP($E12951,Mapping!$A$2:$C$502,2,0)</f>
        <v>Facebook VO Dynamic</v>
      </c>
      <c r="K12951" s="24" t="str">
        <f>VLOOKUP(G12951,Mapping!$E$2:$F$246,2,0)</f>
        <v>S3</v>
      </c>
    </row>
    <row r="12952" spans="5:11" x14ac:dyDescent="0.25">
      <c r="E12952" s="5" t="s">
        <v>215</v>
      </c>
      <c r="F12952" s="5" t="s">
        <v>117</v>
      </c>
      <c r="G12952" s="2">
        <v>44475</v>
      </c>
      <c r="H12952" s="5">
        <v>0</v>
      </c>
      <c r="I12952" s="24" t="str">
        <f>VLOOKUP($E12952,Mapping!$A$2:$C$502,3,0)</f>
        <v>S1</v>
      </c>
      <c r="J12952" s="24" t="str">
        <f>VLOOKUP($E12952,Mapping!$A$2:$C$502,2,0)</f>
        <v>Facebook VO Dynamic</v>
      </c>
      <c r="K12952" s="24" t="str">
        <f>VLOOKUP(G12952,Mapping!$E$2:$F$246,2,0)</f>
        <v>S3</v>
      </c>
    </row>
    <row r="12953" spans="5:11" x14ac:dyDescent="0.25">
      <c r="E12953" s="5" t="s">
        <v>216</v>
      </c>
      <c r="F12953" s="5" t="s">
        <v>117</v>
      </c>
      <c r="G12953" s="2">
        <v>44475</v>
      </c>
      <c r="H12953" s="5">
        <v>0</v>
      </c>
      <c r="I12953" s="24" t="str">
        <f>VLOOKUP($E12953,Mapping!$A$2:$C$502,3,0)</f>
        <v>Pre</v>
      </c>
      <c r="J12953" s="24" t="str">
        <f>VLOOKUP($E12953,Mapping!$A$2:$C$502,2,0)</f>
        <v>Google Display</v>
      </c>
      <c r="K12953" s="24" t="str">
        <f>VLOOKUP(G12953,Mapping!$E$2:$F$246,2,0)</f>
        <v>S3</v>
      </c>
    </row>
    <row r="12954" spans="5:11" x14ac:dyDescent="0.25">
      <c r="E12954" s="5" t="s">
        <v>217</v>
      </c>
      <c r="F12954" s="5" t="s">
        <v>117</v>
      </c>
      <c r="G12954" s="2">
        <v>44475</v>
      </c>
      <c r="H12954" s="5">
        <v>5.3851838840996997</v>
      </c>
      <c r="I12954" s="24">
        <f>VLOOKUP($E12954,Mapping!$A$2:$C$502,3,0)</f>
        <v>0</v>
      </c>
      <c r="J12954" s="24" t="str">
        <f>VLOOKUP($E12954,Mapping!$A$2:$C$502,2,0)</f>
        <v>Google Display</v>
      </c>
      <c r="K12954" s="24" t="str">
        <f>VLOOKUP(G12954,Mapping!$E$2:$F$246,2,0)</f>
        <v>S3</v>
      </c>
    </row>
    <row r="12955" spans="5:11" x14ac:dyDescent="0.25">
      <c r="E12955" s="5" t="s">
        <v>229</v>
      </c>
      <c r="F12955" s="5" t="s">
        <v>117</v>
      </c>
      <c r="G12955" s="2">
        <v>44475</v>
      </c>
      <c r="H12955" s="5">
        <v>0</v>
      </c>
      <c r="I12955" s="24">
        <f>VLOOKUP($E12955,Mapping!$A$2:$C$502,3,0)</f>
        <v>0</v>
      </c>
      <c r="J12955" s="24" t="str">
        <f>VLOOKUP($E12955,Mapping!$A$2:$C$502,2,0)</f>
        <v>Google Display</v>
      </c>
      <c r="K12955" s="24" t="str">
        <f>VLOOKUP(G12955,Mapping!$E$2:$F$246,2,0)</f>
        <v>S3</v>
      </c>
    </row>
    <row r="12956" spans="5:11" x14ac:dyDescent="0.25">
      <c r="E12956" s="5" t="s">
        <v>218</v>
      </c>
      <c r="F12956" s="5" t="s">
        <v>117</v>
      </c>
      <c r="G12956" s="2">
        <v>44475</v>
      </c>
      <c r="H12956" s="5">
        <v>19.718859388508601</v>
      </c>
      <c r="I12956" s="24">
        <f>VLOOKUP($E12956,Mapping!$A$2:$C$502,3,0)</f>
        <v>0</v>
      </c>
      <c r="J12956" s="24" t="str">
        <f>VLOOKUP($E12956,Mapping!$A$2:$C$502,2,0)</f>
        <v>Google Display</v>
      </c>
      <c r="K12956" s="24" t="str">
        <f>VLOOKUP(G12956,Mapping!$E$2:$F$246,2,0)</f>
        <v>S3</v>
      </c>
    </row>
    <row r="12957" spans="5:11" x14ac:dyDescent="0.25">
      <c r="E12957" s="5" t="s">
        <v>230</v>
      </c>
      <c r="F12957" s="5" t="s">
        <v>117</v>
      </c>
      <c r="G12957" s="2">
        <v>44475</v>
      </c>
      <c r="H12957" s="5">
        <v>0</v>
      </c>
      <c r="I12957" s="24" t="str">
        <f>VLOOKUP($E12957,Mapping!$A$2:$C$502,3,0)</f>
        <v>S1</v>
      </c>
      <c r="J12957" s="24" t="str">
        <f>VLOOKUP($E12957,Mapping!$A$2:$C$502,2,0)</f>
        <v>Google Display</v>
      </c>
      <c r="K12957" s="24" t="str">
        <f>VLOOKUP(G12957,Mapping!$E$2:$F$246,2,0)</f>
        <v>S3</v>
      </c>
    </row>
    <row r="12958" spans="5:11" x14ac:dyDescent="0.25">
      <c r="E12958" s="5" t="s">
        <v>219</v>
      </c>
      <c r="F12958" s="5" t="s">
        <v>117</v>
      </c>
      <c r="G12958" s="2">
        <v>44475</v>
      </c>
      <c r="H12958" s="5">
        <v>0</v>
      </c>
      <c r="I12958" s="24" t="str">
        <f>VLOOKUP($E12958,Mapping!$A$2:$C$502,3,0)</f>
        <v>Pre</v>
      </c>
      <c r="J12958" s="24" t="str">
        <f>VLOOKUP($E12958,Mapping!$A$2:$C$502,2,0)</f>
        <v>Google Youtube</v>
      </c>
      <c r="K12958" s="24" t="str">
        <f>VLOOKUP(G12958,Mapping!$E$2:$F$246,2,0)</f>
        <v>S3</v>
      </c>
    </row>
    <row r="12959" spans="5:11" x14ac:dyDescent="0.25">
      <c r="E12959" s="5" t="s">
        <v>220</v>
      </c>
      <c r="F12959" s="5" t="s">
        <v>117</v>
      </c>
      <c r="G12959" s="2">
        <v>44475</v>
      </c>
      <c r="H12959" s="5">
        <v>9.8577668896313395E-3</v>
      </c>
      <c r="I12959" s="24">
        <f>VLOOKUP($E12959,Mapping!$A$2:$C$502,3,0)</f>
        <v>0</v>
      </c>
      <c r="J12959" s="24" t="str">
        <f>VLOOKUP($E12959,Mapping!$A$2:$C$502,2,0)</f>
        <v>Google Youtube</v>
      </c>
      <c r="K12959" s="24" t="str">
        <f>VLOOKUP(G12959,Mapping!$E$2:$F$246,2,0)</f>
        <v>S3</v>
      </c>
    </row>
    <row r="12960" spans="5:11" x14ac:dyDescent="0.25">
      <c r="E12960" s="5" t="s">
        <v>231</v>
      </c>
      <c r="F12960" s="5" t="s">
        <v>117</v>
      </c>
      <c r="G12960" s="2">
        <v>44475</v>
      </c>
      <c r="H12960" s="5">
        <v>0</v>
      </c>
      <c r="I12960" s="24">
        <f>VLOOKUP($E12960,Mapping!$A$2:$C$502,3,0)</f>
        <v>0</v>
      </c>
      <c r="J12960" s="24" t="str">
        <f>VLOOKUP($E12960,Mapping!$A$2:$C$502,2,0)</f>
        <v>Google Youtube</v>
      </c>
      <c r="K12960" s="24" t="str">
        <f>VLOOKUP(G12960,Mapping!$E$2:$F$246,2,0)</f>
        <v>S3</v>
      </c>
    </row>
    <row r="12961" spans="5:11" x14ac:dyDescent="0.25">
      <c r="E12961" s="5" t="s">
        <v>221</v>
      </c>
      <c r="F12961" s="5" t="s">
        <v>117</v>
      </c>
      <c r="G12961" s="2">
        <v>44475</v>
      </c>
      <c r="H12961" s="5">
        <v>5.1113822304135297E-3</v>
      </c>
      <c r="I12961" s="24">
        <f>VLOOKUP($E12961,Mapping!$A$2:$C$502,3,0)</f>
        <v>0</v>
      </c>
      <c r="J12961" s="24" t="str">
        <f>VLOOKUP($E12961,Mapping!$A$2:$C$502,2,0)</f>
        <v>Google Youtube</v>
      </c>
      <c r="K12961" s="24" t="str">
        <f>VLOOKUP(G12961,Mapping!$E$2:$F$246,2,0)</f>
        <v>S3</v>
      </c>
    </row>
    <row r="12962" spans="5:11" x14ac:dyDescent="0.25">
      <c r="E12962" s="5" t="s">
        <v>232</v>
      </c>
      <c r="F12962" s="5" t="s">
        <v>117</v>
      </c>
      <c r="G12962" s="2">
        <v>44475</v>
      </c>
      <c r="H12962" s="5">
        <v>0</v>
      </c>
      <c r="I12962" s="24" t="str">
        <f>VLOOKUP($E12962,Mapping!$A$2:$C$502,3,0)</f>
        <v>S1</v>
      </c>
      <c r="J12962" s="24" t="str">
        <f>VLOOKUP($E12962,Mapping!$A$2:$C$502,2,0)</f>
        <v>Google Youtube</v>
      </c>
      <c r="K12962" s="24" t="str">
        <f>VLOOKUP(G12962,Mapping!$E$2:$F$246,2,0)</f>
        <v>S3</v>
      </c>
    </row>
    <row r="12963" spans="5:11" x14ac:dyDescent="0.25">
      <c r="E12963" s="5" t="s">
        <v>73</v>
      </c>
      <c r="F12963" s="5" t="s">
        <v>117</v>
      </c>
      <c r="G12963" s="2">
        <v>44475</v>
      </c>
      <c r="H12963" s="5">
        <v>282876.95580592903</v>
      </c>
      <c r="I12963" s="24">
        <f>VLOOKUP($E12963,Mapping!$A$2:$C$502,3,0)</f>
        <v>0</v>
      </c>
      <c r="J12963" s="24">
        <f>VLOOKUP($E12963,Mapping!$A$2:$C$502,2,0)</f>
        <v>0</v>
      </c>
      <c r="K12963" s="24" t="str">
        <f>VLOOKUP(G12963,Mapping!$E$2:$F$246,2,0)</f>
        <v>S3</v>
      </c>
    </row>
    <row r="12964" spans="5:11" x14ac:dyDescent="0.25">
      <c r="E12964" s="5" t="s">
        <v>149</v>
      </c>
      <c r="F12964" s="5" t="s">
        <v>117</v>
      </c>
      <c r="G12964" s="2">
        <v>44475</v>
      </c>
      <c r="H12964" s="5">
        <v>0</v>
      </c>
      <c r="I12964" s="24">
        <f>VLOOKUP($E12964,Mapping!$A$2:$C$502,3,0)</f>
        <v>0</v>
      </c>
      <c r="J12964" s="24" t="str">
        <f>VLOOKUP($E12964,Mapping!$A$2:$C$502,2,0)</f>
        <v>Event After Effect</v>
      </c>
      <c r="K12964" s="24" t="str">
        <f>VLOOKUP(G12964,Mapping!$E$2:$F$246,2,0)</f>
        <v>S3</v>
      </c>
    </row>
    <row r="12965" spans="5:11" x14ac:dyDescent="0.25">
      <c r="E12965" s="5" t="s">
        <v>150</v>
      </c>
      <c r="F12965" s="5" t="s">
        <v>117</v>
      </c>
      <c r="G12965" s="2">
        <v>44475</v>
      </c>
      <c r="H12965" s="5">
        <v>0</v>
      </c>
      <c r="I12965" s="24">
        <f>VLOOKUP($E12965,Mapping!$A$2:$C$502,3,0)</f>
        <v>0</v>
      </c>
      <c r="J12965" s="24" t="str">
        <f>VLOOKUP($E12965,Mapping!$A$2:$C$502,2,0)</f>
        <v>Internal Event</v>
      </c>
      <c r="K12965" s="24" t="str">
        <f>VLOOKUP(G12965,Mapping!$E$2:$F$246,2,0)</f>
        <v>S3</v>
      </c>
    </row>
    <row r="12966" spans="5:11" x14ac:dyDescent="0.25">
      <c r="E12966" s="5" t="s">
        <v>151</v>
      </c>
      <c r="F12966" s="5" t="s">
        <v>117</v>
      </c>
      <c r="G12966" s="2">
        <v>44475</v>
      </c>
      <c r="H12966" s="5">
        <v>0</v>
      </c>
      <c r="I12966" s="24">
        <f>VLOOKUP($E12966,Mapping!$A$2:$C$502,3,0)</f>
        <v>0</v>
      </c>
      <c r="J12966" s="24" t="str">
        <f>VLOOKUP($E12966,Mapping!$A$2:$C$502,2,0)</f>
        <v>Internal Event</v>
      </c>
      <c r="K12966" s="24" t="str">
        <f>VLOOKUP(G12966,Mapping!$E$2:$F$246,2,0)</f>
        <v>S3</v>
      </c>
    </row>
    <row r="12967" spans="5:11" x14ac:dyDescent="0.25">
      <c r="E12967" s="5" t="s">
        <v>152</v>
      </c>
      <c r="F12967" s="5" t="s">
        <v>117</v>
      </c>
      <c r="G12967" s="2">
        <v>44475</v>
      </c>
      <c r="H12967" s="5">
        <v>-31851.912154859601</v>
      </c>
      <c r="I12967" s="24">
        <f>VLOOKUP($E12967,Mapping!$A$2:$C$502,3,0)</f>
        <v>0</v>
      </c>
      <c r="J12967" s="24" t="str">
        <f>VLOOKUP($E12967,Mapping!$A$2:$C$502,2,0)</f>
        <v>Internal Event</v>
      </c>
      <c r="K12967" s="24" t="str">
        <f>VLOOKUP(G12967,Mapping!$E$2:$F$246,2,0)</f>
        <v>S3</v>
      </c>
    </row>
    <row r="12968" spans="5:11" x14ac:dyDescent="0.25">
      <c r="E12968" s="5" t="s">
        <v>153</v>
      </c>
      <c r="F12968" s="5" t="s">
        <v>117</v>
      </c>
      <c r="G12968" s="2">
        <v>44475</v>
      </c>
      <c r="H12968" s="5">
        <v>0</v>
      </c>
      <c r="I12968" s="24">
        <f>VLOOKUP($E12968,Mapping!$A$2:$C$502,3,0)</f>
        <v>0</v>
      </c>
      <c r="J12968" s="24" t="str">
        <f>VLOOKUP($E12968,Mapping!$A$2:$C$502,2,0)</f>
        <v>Monday Effect</v>
      </c>
      <c r="K12968" s="24" t="str">
        <f>VLOOKUP(G12968,Mapping!$E$2:$F$246,2,0)</f>
        <v>S3</v>
      </c>
    </row>
    <row r="12969" spans="5:11" x14ac:dyDescent="0.25">
      <c r="E12969" s="5" t="s">
        <v>154</v>
      </c>
      <c r="F12969" s="5" t="s">
        <v>117</v>
      </c>
      <c r="G12969" s="2">
        <v>44475</v>
      </c>
      <c r="H12969" s="5">
        <v>0</v>
      </c>
      <c r="I12969" s="24">
        <f>VLOOKUP($E12969,Mapping!$A$2:$C$502,3,0)</f>
        <v>0</v>
      </c>
      <c r="J12969" s="24" t="str">
        <f>VLOOKUP($E12969,Mapping!$A$2:$C$502,2,0)</f>
        <v>New Content</v>
      </c>
      <c r="K12969" s="24" t="str">
        <f>VLOOKUP(G12969,Mapping!$E$2:$F$246,2,0)</f>
        <v>S3</v>
      </c>
    </row>
    <row r="12970" spans="5:11" x14ac:dyDescent="0.25">
      <c r="E12970" s="5" t="s">
        <v>155</v>
      </c>
      <c r="F12970" s="5" t="s">
        <v>117</v>
      </c>
      <c r="G12970" s="2">
        <v>44475</v>
      </c>
      <c r="H12970" s="5">
        <v>0</v>
      </c>
      <c r="I12970" s="24">
        <f>VLOOKUP($E12970,Mapping!$A$2:$C$502,3,0)</f>
        <v>0</v>
      </c>
      <c r="J12970" s="24" t="str">
        <f>VLOOKUP($E12970,Mapping!$A$2:$C$502,2,0)</f>
        <v>Internal Event</v>
      </c>
      <c r="K12970" s="24" t="str">
        <f>VLOOKUP(G12970,Mapping!$E$2:$F$246,2,0)</f>
        <v>S3</v>
      </c>
    </row>
    <row r="12971" spans="5:11" x14ac:dyDescent="0.25">
      <c r="E12971" s="5" t="s">
        <v>156</v>
      </c>
      <c r="F12971" s="5" t="s">
        <v>117</v>
      </c>
      <c r="G12971" s="2">
        <v>44475</v>
      </c>
      <c r="H12971" s="5">
        <v>0</v>
      </c>
      <c r="I12971" s="24">
        <f>VLOOKUP($E12971,Mapping!$A$2:$C$502,3,0)</f>
        <v>0</v>
      </c>
      <c r="J12971" s="24" t="str">
        <f>VLOOKUP($E12971,Mapping!$A$2:$C$502,2,0)</f>
        <v>Internal Event</v>
      </c>
      <c r="K12971" s="24" t="str">
        <f>VLOOKUP(G12971,Mapping!$E$2:$F$246,2,0)</f>
        <v>S3</v>
      </c>
    </row>
    <row r="12972" spans="5:11" x14ac:dyDescent="0.25">
      <c r="E12972" s="5" t="s">
        <v>233</v>
      </c>
      <c r="F12972" s="5" t="s">
        <v>117</v>
      </c>
      <c r="G12972" s="2">
        <v>44475</v>
      </c>
      <c r="H12972" s="5">
        <v>0</v>
      </c>
      <c r="I12972" s="24" t="str">
        <f>VLOOKUP($E12972,Mapping!$A$2:$C$502,3,0)</f>
        <v>S2</v>
      </c>
      <c r="J12972" s="24" t="str">
        <f>VLOOKUP($E12972,Mapping!$A$2:$C$502,2,0)</f>
        <v>Reddit</v>
      </c>
      <c r="K12972" s="24" t="str">
        <f>VLOOKUP(G12972,Mapping!$E$2:$F$246,2,0)</f>
        <v>S3</v>
      </c>
    </row>
    <row r="12973" spans="5:11" x14ac:dyDescent="0.25">
      <c r="E12973" s="5" t="s">
        <v>158</v>
      </c>
      <c r="F12973" s="5" t="s">
        <v>117</v>
      </c>
      <c r="G12973" s="2">
        <v>44475</v>
      </c>
      <c r="H12973" s="5">
        <v>0</v>
      </c>
      <c r="I12973" s="24">
        <f>VLOOKUP($E12973,Mapping!$A$2:$C$502,3,0)</f>
        <v>0</v>
      </c>
      <c r="J12973" s="24" t="str">
        <f>VLOOKUP($E12973,Mapping!$A$2:$C$502,2,0)</f>
        <v>Internal Event</v>
      </c>
      <c r="K12973" s="24" t="str">
        <f>VLOOKUP(G12973,Mapping!$E$2:$F$246,2,0)</f>
        <v>S3</v>
      </c>
    </row>
    <row r="12974" spans="5:11" x14ac:dyDescent="0.25">
      <c r="E12974" s="5" t="s">
        <v>159</v>
      </c>
      <c r="F12974" s="5" t="s">
        <v>117</v>
      </c>
      <c r="G12974" s="2">
        <v>44475</v>
      </c>
      <c r="H12974" s="5">
        <v>0</v>
      </c>
      <c r="I12974" s="24">
        <f>VLOOKUP($E12974,Mapping!$A$2:$C$502,3,0)</f>
        <v>0</v>
      </c>
      <c r="J12974" s="24" t="str">
        <f>VLOOKUP($E12974,Mapping!$A$2:$C$502,2,0)</f>
        <v>Event After Effect</v>
      </c>
      <c r="K12974" s="24" t="str">
        <f>VLOOKUP(G12974,Mapping!$E$2:$F$246,2,0)</f>
        <v>S3</v>
      </c>
    </row>
    <row r="12975" spans="5:11" x14ac:dyDescent="0.25">
      <c r="E12975" s="5" t="s">
        <v>160</v>
      </c>
      <c r="F12975" s="5" t="s">
        <v>117</v>
      </c>
      <c r="G12975" s="2">
        <v>44475</v>
      </c>
      <c r="H12975" s="5">
        <v>0</v>
      </c>
      <c r="I12975" s="24">
        <f>VLOOKUP($E12975,Mapping!$A$2:$C$502,3,0)</f>
        <v>0</v>
      </c>
      <c r="J12975" s="24" t="str">
        <f>VLOOKUP($E12975,Mapping!$A$2:$C$502,2,0)</f>
        <v>Event After Effect</v>
      </c>
      <c r="K12975" s="24" t="str">
        <f>VLOOKUP(G12975,Mapping!$E$2:$F$246,2,0)</f>
        <v>S3</v>
      </c>
    </row>
    <row r="12976" spans="5:11" x14ac:dyDescent="0.25">
      <c r="E12976" s="5" t="s">
        <v>161</v>
      </c>
      <c r="F12976" s="5" t="s">
        <v>117</v>
      </c>
      <c r="G12976" s="2">
        <v>44475</v>
      </c>
      <c r="H12976" s="5">
        <v>0</v>
      </c>
      <c r="I12976" s="24">
        <f>VLOOKUP($E12976,Mapping!$A$2:$C$502,3,0)</f>
        <v>0</v>
      </c>
      <c r="J12976" s="24" t="str">
        <f>VLOOKUP($E12976,Mapping!$A$2:$C$502,2,0)</f>
        <v>Internal Event</v>
      </c>
      <c r="K12976" s="24" t="str">
        <f>VLOOKUP(G12976,Mapping!$E$2:$F$246,2,0)</f>
        <v>S3</v>
      </c>
    </row>
    <row r="12977" spans="5:11" x14ac:dyDescent="0.25">
      <c r="E12977" s="5" t="s">
        <v>162</v>
      </c>
      <c r="F12977" s="5" t="s">
        <v>117</v>
      </c>
      <c r="G12977" s="2">
        <v>44475</v>
      </c>
      <c r="H12977" s="5">
        <v>0</v>
      </c>
      <c r="I12977" s="24">
        <f>VLOOKUP($E12977,Mapping!$A$2:$C$502,3,0)</f>
        <v>0</v>
      </c>
      <c r="J12977" s="24" t="str">
        <f>VLOOKUP($E12977,Mapping!$A$2:$C$502,2,0)</f>
        <v>Tuesday Effect</v>
      </c>
      <c r="K12977" s="24" t="str">
        <f>VLOOKUP(G12977,Mapping!$E$2:$F$246,2,0)</f>
        <v>S3</v>
      </c>
    </row>
    <row r="12978" spans="5:11" x14ac:dyDescent="0.25">
      <c r="E12978" s="5" t="s">
        <v>222</v>
      </c>
      <c r="F12978" s="5" t="s">
        <v>117</v>
      </c>
      <c r="G12978" s="2">
        <v>44475</v>
      </c>
      <c r="H12978" s="5">
        <v>0</v>
      </c>
      <c r="I12978" s="24" t="str">
        <f>VLOOKUP($E12978,Mapping!$A$2:$C$502,3,0)</f>
        <v>Pre</v>
      </c>
      <c r="J12978" s="24" t="str">
        <f>VLOOKUP($E12978,Mapping!$A$2:$C$502,2,0)</f>
        <v>Unity</v>
      </c>
      <c r="K12978" s="24" t="str">
        <f>VLOOKUP(G12978,Mapping!$E$2:$F$246,2,0)</f>
        <v>S3</v>
      </c>
    </row>
    <row r="12979" spans="5:11" x14ac:dyDescent="0.25">
      <c r="E12979" s="5" t="s">
        <v>234</v>
      </c>
      <c r="F12979" s="5" t="s">
        <v>117</v>
      </c>
      <c r="G12979" s="2">
        <v>44475</v>
      </c>
      <c r="H12979" s="5">
        <v>0</v>
      </c>
      <c r="I12979" s="24" t="str">
        <f>VLOOKUP($E12979,Mapping!$A$2:$C$502,3,0)</f>
        <v>S1</v>
      </c>
      <c r="J12979" s="24" t="str">
        <f>VLOOKUP($E12979,Mapping!$A$2:$C$502,2,0)</f>
        <v>Unity</v>
      </c>
      <c r="K12979" s="24" t="str">
        <f>VLOOKUP(G12979,Mapping!$E$2:$F$246,2,0)</f>
        <v>S3</v>
      </c>
    </row>
    <row r="12980" spans="5:11" x14ac:dyDescent="0.25">
      <c r="E12980" s="5" t="s">
        <v>235</v>
      </c>
      <c r="F12980" s="5" t="s">
        <v>117</v>
      </c>
      <c r="G12980" s="2">
        <v>44475</v>
      </c>
      <c r="H12980" s="5">
        <v>0</v>
      </c>
      <c r="I12980" s="24" t="str">
        <f>VLOOKUP($E12980,Mapping!$A$2:$C$502,3,0)</f>
        <v>S2</v>
      </c>
      <c r="J12980" s="24" t="str">
        <f>VLOOKUP($E12980,Mapping!$A$2:$C$502,2,0)</f>
        <v>Unity</v>
      </c>
      <c r="K12980" s="24" t="str">
        <f>VLOOKUP(G12980,Mapping!$E$2:$F$246,2,0)</f>
        <v>S3</v>
      </c>
    </row>
    <row r="12981" spans="5:11" x14ac:dyDescent="0.25">
      <c r="E12981" s="5" t="s">
        <v>247</v>
      </c>
      <c r="F12981" s="5" t="s">
        <v>117</v>
      </c>
      <c r="G12981" s="2">
        <v>44475</v>
      </c>
      <c r="H12981" s="5">
        <v>416.44302133758799</v>
      </c>
      <c r="I12981" s="24" t="str">
        <f>VLOOKUP($E12981,Mapping!$A$2:$C$502,3,0)</f>
        <v>S3</v>
      </c>
      <c r="J12981" s="24" t="str">
        <f>VLOOKUP($E12981,Mapping!$A$2:$C$502,2,0)</f>
        <v>Unity</v>
      </c>
      <c r="K12981" s="24" t="str">
        <f>VLOOKUP(G12981,Mapping!$E$2:$F$246,2,0)</f>
        <v>S3</v>
      </c>
    </row>
    <row r="12982" spans="5:11" x14ac:dyDescent="0.25">
      <c r="E12982" s="5" t="s">
        <v>200</v>
      </c>
      <c r="F12982" s="5" t="s">
        <v>117</v>
      </c>
      <c r="G12982" s="2">
        <v>44476</v>
      </c>
      <c r="H12982" s="5">
        <v>2.7955095495920101</v>
      </c>
      <c r="I12982" s="24">
        <f>VLOOKUP($E12982,Mapping!$A$2:$C$502,3,0)</f>
        <v>0</v>
      </c>
      <c r="J12982" s="24" t="str">
        <f>VLOOKUP($E12982,Mapping!$A$2:$C$502,2,0)</f>
        <v>Apple Search</v>
      </c>
      <c r="K12982" s="24" t="str">
        <f>VLOOKUP(G12982,Mapping!$E$2:$F$246,2,0)</f>
        <v>S3</v>
      </c>
    </row>
    <row r="12983" spans="5:11" x14ac:dyDescent="0.25">
      <c r="E12983" s="5" t="s">
        <v>227</v>
      </c>
      <c r="F12983" s="5" t="s">
        <v>117</v>
      </c>
      <c r="G12983" s="2">
        <v>44476</v>
      </c>
      <c r="H12983" s="5">
        <v>3393.3254030958101</v>
      </c>
      <c r="I12983" s="24">
        <f>VLOOKUP($E12983,Mapping!$A$2:$C$502,3,0)</f>
        <v>0</v>
      </c>
      <c r="J12983" s="24" t="str">
        <f>VLOOKUP($E12983,Mapping!$A$2:$C$502,2,0)</f>
        <v>Applovin Rewarded</v>
      </c>
      <c r="K12983" s="24" t="str">
        <f>VLOOKUP(G12983,Mapping!$E$2:$F$246,2,0)</f>
        <v>S3</v>
      </c>
    </row>
    <row r="12984" spans="5:11" x14ac:dyDescent="0.25">
      <c r="E12984" s="5" t="s">
        <v>201</v>
      </c>
      <c r="F12984" s="5" t="s">
        <v>117</v>
      </c>
      <c r="G12984" s="2">
        <v>44476</v>
      </c>
      <c r="H12984" s="5">
        <v>562.37397568875895</v>
      </c>
      <c r="I12984" s="24">
        <f>VLOOKUP($E12984,Mapping!$A$2:$C$502,3,0)</f>
        <v>0</v>
      </c>
      <c r="J12984" s="24" t="str">
        <f>VLOOKUP($E12984,Mapping!$A$2:$C$502,2,0)</f>
        <v>Applovin Video</v>
      </c>
      <c r="K12984" s="24" t="str">
        <f>VLOOKUP(G12984,Mapping!$E$2:$F$246,2,0)</f>
        <v>S3</v>
      </c>
    </row>
    <row r="12985" spans="5:11" x14ac:dyDescent="0.25">
      <c r="E12985" s="5" t="s">
        <v>143</v>
      </c>
      <c r="F12985" s="5" t="s">
        <v>117</v>
      </c>
      <c r="G12985" s="2">
        <v>44476</v>
      </c>
      <c r="H12985" s="5">
        <v>0</v>
      </c>
      <c r="I12985" s="24">
        <f>VLOOKUP($E12985,Mapping!$A$2:$C$502,3,0)</f>
        <v>0</v>
      </c>
      <c r="J12985" s="24" t="str">
        <f>VLOOKUP($E12985,Mapping!$A$2:$C$502,2,0)</f>
        <v>Bug Fix</v>
      </c>
      <c r="K12985" s="24" t="str">
        <f>VLOOKUP(G12985,Mapping!$E$2:$F$246,2,0)</f>
        <v>S3</v>
      </c>
    </row>
    <row r="12986" spans="5:11" x14ac:dyDescent="0.25">
      <c r="E12986" s="5" t="s">
        <v>144</v>
      </c>
      <c r="F12986" s="5" t="s">
        <v>117</v>
      </c>
      <c r="G12986" s="2">
        <v>44476</v>
      </c>
      <c r="H12986" s="5">
        <v>0</v>
      </c>
      <c r="I12986" s="24">
        <f>VLOOKUP($E12986,Mapping!$A$2:$C$502,3,0)</f>
        <v>0</v>
      </c>
      <c r="J12986" s="24" t="str">
        <f>VLOOKUP($E12986,Mapping!$A$2:$C$502,2,0)</f>
        <v>Bug Fix</v>
      </c>
      <c r="K12986" s="24" t="str">
        <f>VLOOKUP(G12986,Mapping!$E$2:$F$246,2,0)</f>
        <v>S3</v>
      </c>
    </row>
    <row r="12987" spans="5:11" x14ac:dyDescent="0.25">
      <c r="E12987" s="5" t="s">
        <v>226</v>
      </c>
      <c r="F12987" s="5" t="s">
        <v>117</v>
      </c>
      <c r="G12987" s="2">
        <v>44476</v>
      </c>
      <c r="H12987" s="5">
        <v>0</v>
      </c>
      <c r="I12987" s="24">
        <f>VLOOKUP($E12987,Mapping!$A$2:$C$502,3,0)</f>
        <v>0</v>
      </c>
      <c r="J12987" s="24" t="str">
        <f>VLOOKUP($E12987,Mapping!$A$2:$C$502,2,0)</f>
        <v>Bug Fix</v>
      </c>
      <c r="K12987" s="24" t="str">
        <f>VLOOKUP(G12987,Mapping!$E$2:$F$246,2,0)</f>
        <v>S3</v>
      </c>
    </row>
    <row r="12988" spans="5:11" x14ac:dyDescent="0.25">
      <c r="E12988" s="5" t="s">
        <v>146</v>
      </c>
      <c r="F12988" s="5" t="s">
        <v>117</v>
      </c>
      <c r="G12988" s="2">
        <v>44476</v>
      </c>
      <c r="H12988" s="5">
        <v>0</v>
      </c>
      <c r="I12988" s="24">
        <f>VLOOKUP($E12988,Mapping!$A$2:$C$502,3,0)</f>
        <v>0</v>
      </c>
      <c r="J12988" s="24" t="str">
        <f>VLOOKUP($E12988,Mapping!$A$2:$C$502,2,0)</f>
        <v>Event After Effect</v>
      </c>
      <c r="K12988" s="24" t="str">
        <f>VLOOKUP(G12988,Mapping!$E$2:$F$246,2,0)</f>
        <v>S3</v>
      </c>
    </row>
    <row r="12989" spans="5:11" x14ac:dyDescent="0.25">
      <c r="E12989" s="5" t="s">
        <v>228</v>
      </c>
      <c r="F12989" s="5" t="s">
        <v>117</v>
      </c>
      <c r="G12989" s="2">
        <v>44476</v>
      </c>
      <c r="H12989" s="5">
        <v>0</v>
      </c>
      <c r="I12989" s="24">
        <f>VLOOKUP($E12989,Mapping!$A$2:$C$502,3,0)</f>
        <v>0</v>
      </c>
      <c r="J12989" s="24" t="str">
        <f>VLOOKUP($E12989,Mapping!$A$2:$C$502,2,0)</f>
        <v>Bytedance Global</v>
      </c>
      <c r="K12989" s="24" t="str">
        <f>VLOOKUP(G12989,Mapping!$E$2:$F$246,2,0)</f>
        <v>S3</v>
      </c>
    </row>
    <row r="12990" spans="5:11" x14ac:dyDescent="0.25">
      <c r="E12990" s="5" t="s">
        <v>180</v>
      </c>
      <c r="F12990" s="5" t="s">
        <v>117</v>
      </c>
      <c r="G12990" s="2">
        <v>44476</v>
      </c>
      <c r="H12990" s="5">
        <v>-18332.798064794599</v>
      </c>
      <c r="I12990" s="24">
        <f>VLOOKUP($E12990,Mapping!$A$2:$C$502,3,0)</f>
        <v>0</v>
      </c>
      <c r="J12990" s="24" t="str">
        <f>VLOOKUP($E12990,Mapping!$A$2:$C$502,2,0)</f>
        <v>Lords Mobile</v>
      </c>
      <c r="K12990" s="24" t="str">
        <f>VLOOKUP(G12990,Mapping!$E$2:$F$246,2,0)</f>
        <v>S3</v>
      </c>
    </row>
    <row r="12991" spans="5:11" x14ac:dyDescent="0.25">
      <c r="E12991" s="5" t="s">
        <v>181</v>
      </c>
      <c r="F12991" s="5" t="s">
        <v>117</v>
      </c>
      <c r="G12991" s="2">
        <v>44476</v>
      </c>
      <c r="H12991" s="5">
        <v>-2359.84420371754</v>
      </c>
      <c r="I12991" s="24">
        <f>VLOOKUP($E12991,Mapping!$A$2:$C$502,3,0)</f>
        <v>0</v>
      </c>
      <c r="J12991" s="24" t="str">
        <f>VLOOKUP($E12991,Mapping!$A$2:$C$502,2,0)</f>
        <v>Rise of Kingdom</v>
      </c>
      <c r="K12991" s="24" t="str">
        <f>VLOOKUP(G12991,Mapping!$E$2:$F$246,2,0)</f>
        <v>S3</v>
      </c>
    </row>
    <row r="12992" spans="5:11" x14ac:dyDescent="0.25">
      <c r="E12992" s="5" t="s">
        <v>182</v>
      </c>
      <c r="F12992" s="5" t="s">
        <v>117</v>
      </c>
      <c r="G12992" s="2">
        <v>44476</v>
      </c>
      <c r="H12992" s="5">
        <v>-4041.4563780109302</v>
      </c>
      <c r="I12992" s="24">
        <f>VLOOKUP($E12992,Mapping!$A$2:$C$502,3,0)</f>
        <v>0</v>
      </c>
      <c r="J12992" s="24" t="str">
        <f>VLOOKUP($E12992,Mapping!$A$2:$C$502,2,0)</f>
        <v>West Game</v>
      </c>
      <c r="K12992" s="24" t="str">
        <f>VLOOKUP(G12992,Mapping!$E$2:$F$246,2,0)</f>
        <v>S3</v>
      </c>
    </row>
    <row r="12993" spans="5:11" x14ac:dyDescent="0.25">
      <c r="E12993" s="5" t="s">
        <v>148</v>
      </c>
      <c r="F12993" s="5" t="s">
        <v>117</v>
      </c>
      <c r="G12993" s="2">
        <v>44476</v>
      </c>
      <c r="H12993" s="5">
        <v>0</v>
      </c>
      <c r="I12993" s="24">
        <f>VLOOKUP($E12993,Mapping!$A$2:$C$502,3,0)</f>
        <v>0</v>
      </c>
      <c r="J12993" s="24" t="str">
        <f>VLOOKUP($E12993,Mapping!$A$2:$C$502,2,0)</f>
        <v>Event After Effect</v>
      </c>
      <c r="K12993" s="24" t="str">
        <f>VLOOKUP(G12993,Mapping!$E$2:$F$246,2,0)</f>
        <v>S3</v>
      </c>
    </row>
    <row r="12994" spans="5:11" x14ac:dyDescent="0.25">
      <c r="E12994" s="5" t="s">
        <v>202</v>
      </c>
      <c r="F12994" s="5" t="s">
        <v>117</v>
      </c>
      <c r="G12994" s="2">
        <v>44476</v>
      </c>
      <c r="H12994" s="5">
        <v>0</v>
      </c>
      <c r="I12994" s="24" t="str">
        <f>VLOOKUP($E12994,Mapping!$A$2:$C$502,3,0)</f>
        <v>S1</v>
      </c>
      <c r="J12994" s="24" t="str">
        <f>VLOOKUP($E12994,Mapping!$A$2:$C$502,2,0)</f>
        <v>Facebook AEO AAA</v>
      </c>
      <c r="K12994" s="24" t="str">
        <f>VLOOKUP(G12994,Mapping!$E$2:$F$246,2,0)</f>
        <v>S3</v>
      </c>
    </row>
    <row r="12995" spans="5:11" x14ac:dyDescent="0.25">
      <c r="E12995" s="5" t="s">
        <v>203</v>
      </c>
      <c r="F12995" s="5" t="s">
        <v>117</v>
      </c>
      <c r="G12995" s="2">
        <v>44476</v>
      </c>
      <c r="H12995" s="5">
        <v>0</v>
      </c>
      <c r="I12995" s="24" t="str">
        <f>VLOOKUP($E12995,Mapping!$A$2:$C$502,3,0)</f>
        <v>S2</v>
      </c>
      <c r="J12995" s="24" t="str">
        <f>VLOOKUP($E12995,Mapping!$A$2:$C$502,2,0)</f>
        <v>Facebook AEO AAA</v>
      </c>
      <c r="K12995" s="24" t="str">
        <f>VLOOKUP(G12995,Mapping!$E$2:$F$246,2,0)</f>
        <v>S3</v>
      </c>
    </row>
    <row r="12996" spans="5:11" x14ac:dyDescent="0.25">
      <c r="E12996" s="5" t="s">
        <v>243</v>
      </c>
      <c r="F12996" s="5" t="s">
        <v>117</v>
      </c>
      <c r="G12996" s="2">
        <v>44476</v>
      </c>
      <c r="H12996" s="5">
        <v>2717.1694437618798</v>
      </c>
      <c r="I12996" s="24" t="str">
        <f>VLOOKUP($E12996,Mapping!$A$2:$C$502,3,0)</f>
        <v>S3</v>
      </c>
      <c r="J12996" s="24" t="str">
        <f>VLOOKUP($E12996,Mapping!$A$2:$C$502,2,0)</f>
        <v>Facebook AEO AAA</v>
      </c>
      <c r="K12996" s="24" t="str">
        <f>VLOOKUP(G12996,Mapping!$E$2:$F$246,2,0)</f>
        <v>S3</v>
      </c>
    </row>
    <row r="12997" spans="5:11" x14ac:dyDescent="0.25">
      <c r="E12997" s="5" t="s">
        <v>204</v>
      </c>
      <c r="F12997" s="5" t="s">
        <v>117</v>
      </c>
      <c r="G12997" s="2">
        <v>44476</v>
      </c>
      <c r="H12997" s="5">
        <v>0</v>
      </c>
      <c r="I12997" s="24" t="str">
        <f>VLOOKUP($E12997,Mapping!$A$2:$C$502,3,0)</f>
        <v>Pre</v>
      </c>
      <c r="J12997" s="24" t="str">
        <f>VLOOKUP($E12997,Mapping!$A$2:$C$502,2,0)</f>
        <v>Facebook AEO AAA</v>
      </c>
      <c r="K12997" s="24" t="str">
        <f>VLOOKUP(G12997,Mapping!$E$2:$F$246,2,0)</f>
        <v>S3</v>
      </c>
    </row>
    <row r="12998" spans="5:11" x14ac:dyDescent="0.25">
      <c r="E12998" s="5" t="s">
        <v>205</v>
      </c>
      <c r="F12998" s="5" t="s">
        <v>117</v>
      </c>
      <c r="G12998" s="2">
        <v>44476</v>
      </c>
      <c r="H12998" s="5">
        <v>0</v>
      </c>
      <c r="I12998" s="24" t="str">
        <f>VLOOKUP($E12998,Mapping!$A$2:$C$502,3,0)</f>
        <v>S1</v>
      </c>
      <c r="J12998" s="24" t="str">
        <f>VLOOKUP($E12998,Mapping!$A$2:$C$502,2,0)</f>
        <v>Facebook AEO BAU</v>
      </c>
      <c r="K12998" s="24" t="str">
        <f>VLOOKUP(G12998,Mapping!$E$2:$F$246,2,0)</f>
        <v>S3</v>
      </c>
    </row>
    <row r="12999" spans="5:11" x14ac:dyDescent="0.25">
      <c r="E12999" s="5" t="s">
        <v>206</v>
      </c>
      <c r="F12999" s="5" t="s">
        <v>117</v>
      </c>
      <c r="G12999" s="2">
        <v>44476</v>
      </c>
      <c r="H12999" s="5">
        <v>0</v>
      </c>
      <c r="I12999" s="24" t="str">
        <f>VLOOKUP($E12999,Mapping!$A$2:$C$502,3,0)</f>
        <v>S2</v>
      </c>
      <c r="J12999" s="24" t="str">
        <f>VLOOKUP($E12999,Mapping!$A$2:$C$502,2,0)</f>
        <v>Facebook AEO BAU</v>
      </c>
      <c r="K12999" s="24" t="str">
        <f>VLOOKUP(G12999,Mapping!$E$2:$F$246,2,0)</f>
        <v>S3</v>
      </c>
    </row>
    <row r="13000" spans="5:11" x14ac:dyDescent="0.25">
      <c r="E13000" s="5" t="s">
        <v>244</v>
      </c>
      <c r="F13000" s="5" t="s">
        <v>117</v>
      </c>
      <c r="G13000" s="2">
        <v>44476</v>
      </c>
      <c r="H13000" s="5">
        <v>9190.4844520297702</v>
      </c>
      <c r="I13000" s="24" t="str">
        <f>VLOOKUP($E13000,Mapping!$A$2:$C$502,3,0)</f>
        <v>S3</v>
      </c>
      <c r="J13000" s="24" t="str">
        <f>VLOOKUP($E13000,Mapping!$A$2:$C$502,2,0)</f>
        <v>Facebook AEO BAU</v>
      </c>
      <c r="K13000" s="24" t="str">
        <f>VLOOKUP(G13000,Mapping!$E$2:$F$246,2,0)</f>
        <v>S3</v>
      </c>
    </row>
    <row r="13001" spans="5:11" x14ac:dyDescent="0.25">
      <c r="E13001" s="5" t="s">
        <v>207</v>
      </c>
      <c r="F13001" s="5" t="s">
        <v>117</v>
      </c>
      <c r="G13001" s="2">
        <v>44476</v>
      </c>
      <c r="H13001" s="5">
        <v>0</v>
      </c>
      <c r="I13001" s="24" t="str">
        <f>VLOOKUP($E13001,Mapping!$A$2:$C$502,3,0)</f>
        <v>Pre</v>
      </c>
      <c r="J13001" s="24" t="str">
        <f>VLOOKUP($E13001,Mapping!$A$2:$C$502,2,0)</f>
        <v>Facebook AEO BAU</v>
      </c>
      <c r="K13001" s="24" t="str">
        <f>VLOOKUP(G13001,Mapping!$E$2:$F$246,2,0)</f>
        <v>S3</v>
      </c>
    </row>
    <row r="13002" spans="5:11" x14ac:dyDescent="0.25">
      <c r="E13002" s="5" t="s">
        <v>208</v>
      </c>
      <c r="F13002" s="5" t="s">
        <v>117</v>
      </c>
      <c r="G13002" s="2">
        <v>44476</v>
      </c>
      <c r="H13002" s="5">
        <v>0</v>
      </c>
      <c r="I13002" s="24" t="str">
        <f>VLOOKUP($E13002,Mapping!$A$2:$C$502,3,0)</f>
        <v>Pre</v>
      </c>
      <c r="J13002" s="24" t="str">
        <f>VLOOKUP($E13002,Mapping!$A$2:$C$502,2,0)</f>
        <v>Facebook VO AAA</v>
      </c>
      <c r="K13002" s="24" t="str">
        <f>VLOOKUP(G13002,Mapping!$E$2:$F$246,2,0)</f>
        <v>S3</v>
      </c>
    </row>
    <row r="13003" spans="5:11" x14ac:dyDescent="0.25">
      <c r="E13003" s="5" t="s">
        <v>209</v>
      </c>
      <c r="F13003" s="5" t="s">
        <v>117</v>
      </c>
      <c r="G13003" s="2">
        <v>44476</v>
      </c>
      <c r="H13003" s="5">
        <v>0</v>
      </c>
      <c r="I13003" s="24" t="str">
        <f>VLOOKUP($E13003,Mapping!$A$2:$C$502,3,0)</f>
        <v>S1</v>
      </c>
      <c r="J13003" s="24" t="str">
        <f>VLOOKUP($E13003,Mapping!$A$2:$C$502,2,0)</f>
        <v>Facebook VO AAA</v>
      </c>
      <c r="K13003" s="24" t="str">
        <f>VLOOKUP(G13003,Mapping!$E$2:$F$246,2,0)</f>
        <v>S3</v>
      </c>
    </row>
    <row r="13004" spans="5:11" x14ac:dyDescent="0.25">
      <c r="E13004" s="5" t="s">
        <v>210</v>
      </c>
      <c r="F13004" s="5" t="s">
        <v>117</v>
      </c>
      <c r="G13004" s="2">
        <v>44476</v>
      </c>
      <c r="H13004" s="5">
        <v>0</v>
      </c>
      <c r="I13004" s="24" t="str">
        <f>VLOOKUP($E13004,Mapping!$A$2:$C$502,3,0)</f>
        <v>S2</v>
      </c>
      <c r="J13004" s="24" t="str">
        <f>VLOOKUP($E13004,Mapping!$A$2:$C$502,2,0)</f>
        <v>Facebook VO AAA</v>
      </c>
      <c r="K13004" s="24" t="str">
        <f>VLOOKUP(G13004,Mapping!$E$2:$F$246,2,0)</f>
        <v>S3</v>
      </c>
    </row>
    <row r="13005" spans="5:11" x14ac:dyDescent="0.25">
      <c r="E13005" s="5" t="s">
        <v>245</v>
      </c>
      <c r="F13005" s="5" t="s">
        <v>117</v>
      </c>
      <c r="G13005" s="2">
        <v>44476</v>
      </c>
      <c r="H13005" s="5">
        <v>8181.1237047975701</v>
      </c>
      <c r="I13005" s="24" t="str">
        <f>VLOOKUP($E13005,Mapping!$A$2:$C$502,3,0)</f>
        <v>S3</v>
      </c>
      <c r="J13005" s="24" t="str">
        <f>VLOOKUP($E13005,Mapping!$A$2:$C$502,2,0)</f>
        <v>Facebook VO AAA</v>
      </c>
      <c r="K13005" s="24" t="str">
        <f>VLOOKUP(G13005,Mapping!$E$2:$F$246,2,0)</f>
        <v>S3</v>
      </c>
    </row>
    <row r="13006" spans="5:11" x14ac:dyDescent="0.25">
      <c r="E13006" s="5" t="s">
        <v>211</v>
      </c>
      <c r="F13006" s="5" t="s">
        <v>117</v>
      </c>
      <c r="G13006" s="2">
        <v>44476</v>
      </c>
      <c r="H13006" s="5">
        <v>0</v>
      </c>
      <c r="I13006" s="24" t="str">
        <f>VLOOKUP($E13006,Mapping!$A$2:$C$502,3,0)</f>
        <v>Pre</v>
      </c>
      <c r="J13006" s="24" t="str">
        <f>VLOOKUP($E13006,Mapping!$A$2:$C$502,2,0)</f>
        <v>Facebook VO BAU</v>
      </c>
      <c r="K13006" s="24" t="str">
        <f>VLOOKUP(G13006,Mapping!$E$2:$F$246,2,0)</f>
        <v>S3</v>
      </c>
    </row>
    <row r="13007" spans="5:11" x14ac:dyDescent="0.25">
      <c r="E13007" s="5" t="s">
        <v>212</v>
      </c>
      <c r="F13007" s="5" t="s">
        <v>117</v>
      </c>
      <c r="G13007" s="2">
        <v>44476</v>
      </c>
      <c r="H13007" s="5">
        <v>0</v>
      </c>
      <c r="I13007" s="24" t="str">
        <f>VLOOKUP($E13007,Mapping!$A$2:$C$502,3,0)</f>
        <v>S1</v>
      </c>
      <c r="J13007" s="24" t="str">
        <f>VLOOKUP($E13007,Mapping!$A$2:$C$502,2,0)</f>
        <v>Facebook VO BAU</v>
      </c>
      <c r="K13007" s="24" t="str">
        <f>VLOOKUP(G13007,Mapping!$E$2:$F$246,2,0)</f>
        <v>S3</v>
      </c>
    </row>
    <row r="13008" spans="5:11" x14ac:dyDescent="0.25">
      <c r="E13008" s="5" t="s">
        <v>213</v>
      </c>
      <c r="F13008" s="5" t="s">
        <v>117</v>
      </c>
      <c r="G13008" s="2">
        <v>44476</v>
      </c>
      <c r="H13008" s="5">
        <v>0</v>
      </c>
      <c r="I13008" s="24" t="str">
        <f>VLOOKUP($E13008,Mapping!$A$2:$C$502,3,0)</f>
        <v>S2</v>
      </c>
      <c r="J13008" s="24" t="str">
        <f>VLOOKUP($E13008,Mapping!$A$2:$C$502,2,0)</f>
        <v>Facebook VO BAU</v>
      </c>
      <c r="K13008" s="24" t="str">
        <f>VLOOKUP(G13008,Mapping!$E$2:$F$246,2,0)</f>
        <v>S3</v>
      </c>
    </row>
    <row r="13009" spans="5:11" x14ac:dyDescent="0.25">
      <c r="E13009" s="5" t="s">
        <v>246</v>
      </c>
      <c r="F13009" s="5" t="s">
        <v>117</v>
      </c>
      <c r="G13009" s="2">
        <v>44476</v>
      </c>
      <c r="H13009" s="5">
        <v>2157.52334528035</v>
      </c>
      <c r="I13009" s="24" t="str">
        <f>VLOOKUP($E13009,Mapping!$A$2:$C$502,3,0)</f>
        <v>S3</v>
      </c>
      <c r="J13009" s="24" t="str">
        <f>VLOOKUP($E13009,Mapping!$A$2:$C$502,2,0)</f>
        <v>Facebook VO BAU</v>
      </c>
      <c r="K13009" s="24" t="str">
        <f>VLOOKUP(G13009,Mapping!$E$2:$F$246,2,0)</f>
        <v>S3</v>
      </c>
    </row>
    <row r="13010" spans="5:11" x14ac:dyDescent="0.25">
      <c r="E13010" s="5" t="s">
        <v>214</v>
      </c>
      <c r="F13010" s="5" t="s">
        <v>117</v>
      </c>
      <c r="G13010" s="2">
        <v>44476</v>
      </c>
      <c r="H13010" s="5">
        <v>0</v>
      </c>
      <c r="I13010" s="24" t="str">
        <f>VLOOKUP($E13010,Mapping!$A$2:$C$502,3,0)</f>
        <v>Pre</v>
      </c>
      <c r="J13010" s="24" t="str">
        <f>VLOOKUP($E13010,Mapping!$A$2:$C$502,2,0)</f>
        <v>Facebook VO Dynamic</v>
      </c>
      <c r="K13010" s="24" t="str">
        <f>VLOOKUP(G13010,Mapping!$E$2:$F$246,2,0)</f>
        <v>S3</v>
      </c>
    </row>
    <row r="13011" spans="5:11" x14ac:dyDescent="0.25">
      <c r="E13011" s="5" t="s">
        <v>215</v>
      </c>
      <c r="F13011" s="5" t="s">
        <v>117</v>
      </c>
      <c r="G13011" s="2">
        <v>44476</v>
      </c>
      <c r="H13011" s="5">
        <v>0</v>
      </c>
      <c r="I13011" s="24" t="str">
        <f>VLOOKUP($E13011,Mapping!$A$2:$C$502,3,0)</f>
        <v>S1</v>
      </c>
      <c r="J13011" s="24" t="str">
        <f>VLOOKUP($E13011,Mapping!$A$2:$C$502,2,0)</f>
        <v>Facebook VO Dynamic</v>
      </c>
      <c r="K13011" s="24" t="str">
        <f>VLOOKUP(G13011,Mapping!$E$2:$F$246,2,0)</f>
        <v>S3</v>
      </c>
    </row>
    <row r="13012" spans="5:11" x14ac:dyDescent="0.25">
      <c r="E13012" s="5" t="s">
        <v>216</v>
      </c>
      <c r="F13012" s="5" t="s">
        <v>117</v>
      </c>
      <c r="G13012" s="2">
        <v>44476</v>
      </c>
      <c r="H13012" s="5">
        <v>0</v>
      </c>
      <c r="I13012" s="24" t="str">
        <f>VLOOKUP($E13012,Mapping!$A$2:$C$502,3,0)</f>
        <v>Pre</v>
      </c>
      <c r="J13012" s="24" t="str">
        <f>VLOOKUP($E13012,Mapping!$A$2:$C$502,2,0)</f>
        <v>Google Display</v>
      </c>
      <c r="K13012" s="24" t="str">
        <f>VLOOKUP(G13012,Mapping!$E$2:$F$246,2,0)</f>
        <v>S3</v>
      </c>
    </row>
    <row r="13013" spans="5:11" x14ac:dyDescent="0.25">
      <c r="E13013" s="5" t="s">
        <v>217</v>
      </c>
      <c r="F13013" s="5" t="s">
        <v>117</v>
      </c>
      <c r="G13013" s="2">
        <v>44476</v>
      </c>
      <c r="H13013" s="5">
        <v>1.95116174659859</v>
      </c>
      <c r="I13013" s="24">
        <f>VLOOKUP($E13013,Mapping!$A$2:$C$502,3,0)</f>
        <v>0</v>
      </c>
      <c r="J13013" s="24" t="str">
        <f>VLOOKUP($E13013,Mapping!$A$2:$C$502,2,0)</f>
        <v>Google Display</v>
      </c>
      <c r="K13013" s="24" t="str">
        <f>VLOOKUP(G13013,Mapping!$E$2:$F$246,2,0)</f>
        <v>S3</v>
      </c>
    </row>
    <row r="13014" spans="5:11" x14ac:dyDescent="0.25">
      <c r="E13014" s="5" t="s">
        <v>229</v>
      </c>
      <c r="F13014" s="5" t="s">
        <v>117</v>
      </c>
      <c r="G13014" s="2">
        <v>44476</v>
      </c>
      <c r="H13014" s="5">
        <v>0</v>
      </c>
      <c r="I13014" s="24">
        <f>VLOOKUP($E13014,Mapping!$A$2:$C$502,3,0)</f>
        <v>0</v>
      </c>
      <c r="J13014" s="24" t="str">
        <f>VLOOKUP($E13014,Mapping!$A$2:$C$502,2,0)</f>
        <v>Google Display</v>
      </c>
      <c r="K13014" s="24" t="str">
        <f>VLOOKUP(G13014,Mapping!$E$2:$F$246,2,0)</f>
        <v>S3</v>
      </c>
    </row>
    <row r="13015" spans="5:11" x14ac:dyDescent="0.25">
      <c r="E13015" s="5" t="s">
        <v>218</v>
      </c>
      <c r="F13015" s="5" t="s">
        <v>117</v>
      </c>
      <c r="G13015" s="2">
        <v>44476</v>
      </c>
      <c r="H13015" s="5">
        <v>80.692589915075004</v>
      </c>
      <c r="I13015" s="24">
        <f>VLOOKUP($E13015,Mapping!$A$2:$C$502,3,0)</f>
        <v>0</v>
      </c>
      <c r="J13015" s="24" t="str">
        <f>VLOOKUP($E13015,Mapping!$A$2:$C$502,2,0)</f>
        <v>Google Display</v>
      </c>
      <c r="K13015" s="24" t="str">
        <f>VLOOKUP(G13015,Mapping!$E$2:$F$246,2,0)</f>
        <v>S3</v>
      </c>
    </row>
    <row r="13016" spans="5:11" x14ac:dyDescent="0.25">
      <c r="E13016" s="5" t="s">
        <v>230</v>
      </c>
      <c r="F13016" s="5" t="s">
        <v>117</v>
      </c>
      <c r="G13016" s="2">
        <v>44476</v>
      </c>
      <c r="H13016" s="5">
        <v>0</v>
      </c>
      <c r="I13016" s="24" t="str">
        <f>VLOOKUP($E13016,Mapping!$A$2:$C$502,3,0)</f>
        <v>S1</v>
      </c>
      <c r="J13016" s="24" t="str">
        <f>VLOOKUP($E13016,Mapping!$A$2:$C$502,2,0)</f>
        <v>Google Display</v>
      </c>
      <c r="K13016" s="24" t="str">
        <f>VLOOKUP(G13016,Mapping!$E$2:$F$246,2,0)</f>
        <v>S3</v>
      </c>
    </row>
    <row r="13017" spans="5:11" x14ac:dyDescent="0.25">
      <c r="E13017" s="5" t="s">
        <v>219</v>
      </c>
      <c r="F13017" s="5" t="s">
        <v>117</v>
      </c>
      <c r="G13017" s="2">
        <v>44476</v>
      </c>
      <c r="H13017" s="5">
        <v>0</v>
      </c>
      <c r="I13017" s="24" t="str">
        <f>VLOOKUP($E13017,Mapping!$A$2:$C$502,3,0)</f>
        <v>Pre</v>
      </c>
      <c r="J13017" s="24" t="str">
        <f>VLOOKUP($E13017,Mapping!$A$2:$C$502,2,0)</f>
        <v>Google Youtube</v>
      </c>
      <c r="K13017" s="24" t="str">
        <f>VLOOKUP(G13017,Mapping!$E$2:$F$246,2,0)</f>
        <v>S3</v>
      </c>
    </row>
    <row r="13018" spans="5:11" x14ac:dyDescent="0.25">
      <c r="E13018" s="5" t="s">
        <v>220</v>
      </c>
      <c r="F13018" s="5" t="s">
        <v>117</v>
      </c>
      <c r="G13018" s="2">
        <v>44476</v>
      </c>
      <c r="H13018" s="5">
        <v>2.2965972765726398E-3</v>
      </c>
      <c r="I13018" s="24">
        <f>VLOOKUP($E13018,Mapping!$A$2:$C$502,3,0)</f>
        <v>0</v>
      </c>
      <c r="J13018" s="24" t="str">
        <f>VLOOKUP($E13018,Mapping!$A$2:$C$502,2,0)</f>
        <v>Google Youtube</v>
      </c>
      <c r="K13018" s="24" t="str">
        <f>VLOOKUP(G13018,Mapping!$E$2:$F$246,2,0)</f>
        <v>S3</v>
      </c>
    </row>
    <row r="13019" spans="5:11" x14ac:dyDescent="0.25">
      <c r="E13019" s="5" t="s">
        <v>231</v>
      </c>
      <c r="F13019" s="5" t="s">
        <v>117</v>
      </c>
      <c r="G13019" s="2">
        <v>44476</v>
      </c>
      <c r="H13019" s="5">
        <v>0</v>
      </c>
      <c r="I13019" s="24">
        <f>VLOOKUP($E13019,Mapping!$A$2:$C$502,3,0)</f>
        <v>0</v>
      </c>
      <c r="J13019" s="24" t="str">
        <f>VLOOKUP($E13019,Mapping!$A$2:$C$502,2,0)</f>
        <v>Google Youtube</v>
      </c>
      <c r="K13019" s="24" t="str">
        <f>VLOOKUP(G13019,Mapping!$E$2:$F$246,2,0)</f>
        <v>S3</v>
      </c>
    </row>
    <row r="13020" spans="5:11" x14ac:dyDescent="0.25">
      <c r="E13020" s="5" t="s">
        <v>221</v>
      </c>
      <c r="F13020" s="5" t="s">
        <v>117</v>
      </c>
      <c r="G13020" s="2">
        <v>44476</v>
      </c>
      <c r="H13020" s="5">
        <v>6.0347871379839498E-2</v>
      </c>
      <c r="I13020" s="24">
        <f>VLOOKUP($E13020,Mapping!$A$2:$C$502,3,0)</f>
        <v>0</v>
      </c>
      <c r="J13020" s="24" t="str">
        <f>VLOOKUP($E13020,Mapping!$A$2:$C$502,2,0)</f>
        <v>Google Youtube</v>
      </c>
      <c r="K13020" s="24" t="str">
        <f>VLOOKUP(G13020,Mapping!$E$2:$F$246,2,0)</f>
        <v>S3</v>
      </c>
    </row>
    <row r="13021" spans="5:11" x14ac:dyDescent="0.25">
      <c r="E13021" s="5" t="s">
        <v>232</v>
      </c>
      <c r="F13021" s="5" t="s">
        <v>117</v>
      </c>
      <c r="G13021" s="2">
        <v>44476</v>
      </c>
      <c r="H13021" s="5">
        <v>0</v>
      </c>
      <c r="I13021" s="24" t="str">
        <f>VLOOKUP($E13021,Mapping!$A$2:$C$502,3,0)</f>
        <v>S1</v>
      </c>
      <c r="J13021" s="24" t="str">
        <f>VLOOKUP($E13021,Mapping!$A$2:$C$502,2,0)</f>
        <v>Google Youtube</v>
      </c>
      <c r="K13021" s="24" t="str">
        <f>VLOOKUP(G13021,Mapping!$E$2:$F$246,2,0)</f>
        <v>S3</v>
      </c>
    </row>
    <row r="13022" spans="5:11" x14ac:dyDescent="0.25">
      <c r="E13022" s="5" t="s">
        <v>73</v>
      </c>
      <c r="F13022" s="5" t="s">
        <v>117</v>
      </c>
      <c r="G13022" s="2">
        <v>44476</v>
      </c>
      <c r="H13022" s="5">
        <v>282876.95580592903</v>
      </c>
      <c r="I13022" s="24">
        <f>VLOOKUP($E13022,Mapping!$A$2:$C$502,3,0)</f>
        <v>0</v>
      </c>
      <c r="J13022" s="24">
        <f>VLOOKUP($E13022,Mapping!$A$2:$C$502,2,0)</f>
        <v>0</v>
      </c>
      <c r="K13022" s="24" t="str">
        <f>VLOOKUP(G13022,Mapping!$E$2:$F$246,2,0)</f>
        <v>S3</v>
      </c>
    </row>
    <row r="13023" spans="5:11" x14ac:dyDescent="0.25">
      <c r="E13023" s="5" t="s">
        <v>149</v>
      </c>
      <c r="F13023" s="5" t="s">
        <v>117</v>
      </c>
      <c r="G13023" s="2">
        <v>44476</v>
      </c>
      <c r="H13023" s="5">
        <v>0</v>
      </c>
      <c r="I13023" s="24">
        <f>VLOOKUP($E13023,Mapping!$A$2:$C$502,3,0)</f>
        <v>0</v>
      </c>
      <c r="J13023" s="24" t="str">
        <f>VLOOKUP($E13023,Mapping!$A$2:$C$502,2,0)</f>
        <v>Event After Effect</v>
      </c>
      <c r="K13023" s="24" t="str">
        <f>VLOOKUP(G13023,Mapping!$E$2:$F$246,2,0)</f>
        <v>S3</v>
      </c>
    </row>
    <row r="13024" spans="5:11" x14ac:dyDescent="0.25">
      <c r="E13024" s="5" t="s">
        <v>150</v>
      </c>
      <c r="F13024" s="5" t="s">
        <v>117</v>
      </c>
      <c r="G13024" s="2">
        <v>44476</v>
      </c>
      <c r="H13024" s="5">
        <v>0</v>
      </c>
      <c r="I13024" s="24">
        <f>VLOOKUP($E13024,Mapping!$A$2:$C$502,3,0)</f>
        <v>0</v>
      </c>
      <c r="J13024" s="24" t="str">
        <f>VLOOKUP($E13024,Mapping!$A$2:$C$502,2,0)</f>
        <v>Internal Event</v>
      </c>
      <c r="K13024" s="24" t="str">
        <f>VLOOKUP(G13024,Mapping!$E$2:$F$246,2,0)</f>
        <v>S3</v>
      </c>
    </row>
    <row r="13025" spans="5:11" x14ac:dyDescent="0.25">
      <c r="E13025" s="5" t="s">
        <v>151</v>
      </c>
      <c r="F13025" s="5" t="s">
        <v>117</v>
      </c>
      <c r="G13025" s="2">
        <v>44476</v>
      </c>
      <c r="H13025" s="5">
        <v>0</v>
      </c>
      <c r="I13025" s="24">
        <f>VLOOKUP($E13025,Mapping!$A$2:$C$502,3,0)</f>
        <v>0</v>
      </c>
      <c r="J13025" s="24" t="str">
        <f>VLOOKUP($E13025,Mapping!$A$2:$C$502,2,0)</f>
        <v>Internal Event</v>
      </c>
      <c r="K13025" s="24" t="str">
        <f>VLOOKUP(G13025,Mapping!$E$2:$F$246,2,0)</f>
        <v>S3</v>
      </c>
    </row>
    <row r="13026" spans="5:11" x14ac:dyDescent="0.25">
      <c r="E13026" s="5" t="s">
        <v>152</v>
      </c>
      <c r="F13026" s="5" t="s">
        <v>117</v>
      </c>
      <c r="G13026" s="2">
        <v>44476</v>
      </c>
      <c r="H13026" s="5">
        <v>0</v>
      </c>
      <c r="I13026" s="24">
        <f>VLOOKUP($E13026,Mapping!$A$2:$C$502,3,0)</f>
        <v>0</v>
      </c>
      <c r="J13026" s="24" t="str">
        <f>VLOOKUP($E13026,Mapping!$A$2:$C$502,2,0)</f>
        <v>Internal Event</v>
      </c>
      <c r="K13026" s="24" t="str">
        <f>VLOOKUP(G13026,Mapping!$E$2:$F$246,2,0)</f>
        <v>S3</v>
      </c>
    </row>
    <row r="13027" spans="5:11" x14ac:dyDescent="0.25">
      <c r="E13027" s="5" t="s">
        <v>153</v>
      </c>
      <c r="F13027" s="5" t="s">
        <v>117</v>
      </c>
      <c r="G13027" s="2">
        <v>44476</v>
      </c>
      <c r="H13027" s="5">
        <v>0</v>
      </c>
      <c r="I13027" s="24">
        <f>VLOOKUP($E13027,Mapping!$A$2:$C$502,3,0)</f>
        <v>0</v>
      </c>
      <c r="J13027" s="24" t="str">
        <f>VLOOKUP($E13027,Mapping!$A$2:$C$502,2,0)</f>
        <v>Monday Effect</v>
      </c>
      <c r="K13027" s="24" t="str">
        <f>VLOOKUP(G13027,Mapping!$E$2:$F$246,2,0)</f>
        <v>S3</v>
      </c>
    </row>
    <row r="13028" spans="5:11" x14ac:dyDescent="0.25">
      <c r="E13028" s="5" t="s">
        <v>154</v>
      </c>
      <c r="F13028" s="5" t="s">
        <v>117</v>
      </c>
      <c r="G13028" s="2">
        <v>44476</v>
      </c>
      <c r="H13028" s="5">
        <v>0</v>
      </c>
      <c r="I13028" s="24">
        <f>VLOOKUP($E13028,Mapping!$A$2:$C$502,3,0)</f>
        <v>0</v>
      </c>
      <c r="J13028" s="24" t="str">
        <f>VLOOKUP($E13028,Mapping!$A$2:$C$502,2,0)</f>
        <v>New Content</v>
      </c>
      <c r="K13028" s="24" t="str">
        <f>VLOOKUP(G13028,Mapping!$E$2:$F$246,2,0)</f>
        <v>S3</v>
      </c>
    </row>
    <row r="13029" spans="5:11" x14ac:dyDescent="0.25">
      <c r="E13029" s="5" t="s">
        <v>155</v>
      </c>
      <c r="F13029" s="5" t="s">
        <v>117</v>
      </c>
      <c r="G13029" s="2">
        <v>44476</v>
      </c>
      <c r="H13029" s="5">
        <v>0</v>
      </c>
      <c r="I13029" s="24">
        <f>VLOOKUP($E13029,Mapping!$A$2:$C$502,3,0)</f>
        <v>0</v>
      </c>
      <c r="J13029" s="24" t="str">
        <f>VLOOKUP($E13029,Mapping!$A$2:$C$502,2,0)</f>
        <v>Internal Event</v>
      </c>
      <c r="K13029" s="24" t="str">
        <f>VLOOKUP(G13029,Mapping!$E$2:$F$246,2,0)</f>
        <v>S3</v>
      </c>
    </row>
    <row r="13030" spans="5:11" x14ac:dyDescent="0.25">
      <c r="E13030" s="5" t="s">
        <v>156</v>
      </c>
      <c r="F13030" s="5" t="s">
        <v>117</v>
      </c>
      <c r="G13030" s="2">
        <v>44476</v>
      </c>
      <c r="H13030" s="5">
        <v>0</v>
      </c>
      <c r="I13030" s="24">
        <f>VLOOKUP($E13030,Mapping!$A$2:$C$502,3,0)</f>
        <v>0</v>
      </c>
      <c r="J13030" s="24" t="str">
        <f>VLOOKUP($E13030,Mapping!$A$2:$C$502,2,0)</f>
        <v>Internal Event</v>
      </c>
      <c r="K13030" s="24" t="str">
        <f>VLOOKUP(G13030,Mapping!$E$2:$F$246,2,0)</f>
        <v>S3</v>
      </c>
    </row>
    <row r="13031" spans="5:11" x14ac:dyDescent="0.25">
      <c r="E13031" s="5" t="s">
        <v>233</v>
      </c>
      <c r="F13031" s="5" t="s">
        <v>117</v>
      </c>
      <c r="G13031" s="2">
        <v>44476</v>
      </c>
      <c r="H13031" s="5">
        <v>0</v>
      </c>
      <c r="I13031" s="24" t="str">
        <f>VLOOKUP($E13031,Mapping!$A$2:$C$502,3,0)</f>
        <v>S2</v>
      </c>
      <c r="J13031" s="24" t="str">
        <f>VLOOKUP($E13031,Mapping!$A$2:$C$502,2,0)</f>
        <v>Reddit</v>
      </c>
      <c r="K13031" s="24" t="str">
        <f>VLOOKUP(G13031,Mapping!$E$2:$F$246,2,0)</f>
        <v>S3</v>
      </c>
    </row>
    <row r="13032" spans="5:11" x14ac:dyDescent="0.25">
      <c r="E13032" s="5" t="s">
        <v>158</v>
      </c>
      <c r="F13032" s="5" t="s">
        <v>117</v>
      </c>
      <c r="G13032" s="2">
        <v>44476</v>
      </c>
      <c r="H13032" s="5">
        <v>0</v>
      </c>
      <c r="I13032" s="24">
        <f>VLOOKUP($E13032,Mapping!$A$2:$C$502,3,0)</f>
        <v>0</v>
      </c>
      <c r="J13032" s="24" t="str">
        <f>VLOOKUP($E13032,Mapping!$A$2:$C$502,2,0)</f>
        <v>Internal Event</v>
      </c>
      <c r="K13032" s="24" t="str">
        <f>VLOOKUP(G13032,Mapping!$E$2:$F$246,2,0)</f>
        <v>S3</v>
      </c>
    </row>
    <row r="13033" spans="5:11" x14ac:dyDescent="0.25">
      <c r="E13033" s="5" t="s">
        <v>159</v>
      </c>
      <c r="F13033" s="5" t="s">
        <v>117</v>
      </c>
      <c r="G13033" s="2">
        <v>44476</v>
      </c>
      <c r="H13033" s="5">
        <v>-56652.711698567698</v>
      </c>
      <c r="I13033" s="24">
        <f>VLOOKUP($E13033,Mapping!$A$2:$C$502,3,0)</f>
        <v>0</v>
      </c>
      <c r="J13033" s="24" t="str">
        <f>VLOOKUP($E13033,Mapping!$A$2:$C$502,2,0)</f>
        <v>Event After Effect</v>
      </c>
      <c r="K13033" s="24" t="str">
        <f>VLOOKUP(G13033,Mapping!$E$2:$F$246,2,0)</f>
        <v>S3</v>
      </c>
    </row>
    <row r="13034" spans="5:11" x14ac:dyDescent="0.25">
      <c r="E13034" s="5" t="s">
        <v>160</v>
      </c>
      <c r="F13034" s="5" t="s">
        <v>117</v>
      </c>
      <c r="G13034" s="2">
        <v>44476</v>
      </c>
      <c r="H13034" s="5">
        <v>0</v>
      </c>
      <c r="I13034" s="24">
        <f>VLOOKUP($E13034,Mapping!$A$2:$C$502,3,0)</f>
        <v>0</v>
      </c>
      <c r="J13034" s="24" t="str">
        <f>VLOOKUP($E13034,Mapping!$A$2:$C$502,2,0)</f>
        <v>Event After Effect</v>
      </c>
      <c r="K13034" s="24" t="str">
        <f>VLOOKUP(G13034,Mapping!$E$2:$F$246,2,0)</f>
        <v>S3</v>
      </c>
    </row>
    <row r="13035" spans="5:11" x14ac:dyDescent="0.25">
      <c r="E13035" s="5" t="s">
        <v>161</v>
      </c>
      <c r="F13035" s="5" t="s">
        <v>117</v>
      </c>
      <c r="G13035" s="2">
        <v>44476</v>
      </c>
      <c r="H13035" s="5">
        <v>0</v>
      </c>
      <c r="I13035" s="24">
        <f>VLOOKUP($E13035,Mapping!$A$2:$C$502,3,0)</f>
        <v>0</v>
      </c>
      <c r="J13035" s="24" t="str">
        <f>VLOOKUP($E13035,Mapping!$A$2:$C$502,2,0)</f>
        <v>Internal Event</v>
      </c>
      <c r="K13035" s="24" t="str">
        <f>VLOOKUP(G13035,Mapping!$E$2:$F$246,2,0)</f>
        <v>S3</v>
      </c>
    </row>
    <row r="13036" spans="5:11" x14ac:dyDescent="0.25">
      <c r="E13036" s="5" t="s">
        <v>162</v>
      </c>
      <c r="F13036" s="5" t="s">
        <v>117</v>
      </c>
      <c r="G13036" s="2">
        <v>44476</v>
      </c>
      <c r="H13036" s="5">
        <v>0</v>
      </c>
      <c r="I13036" s="24">
        <f>VLOOKUP($E13036,Mapping!$A$2:$C$502,3,0)</f>
        <v>0</v>
      </c>
      <c r="J13036" s="24" t="str">
        <f>VLOOKUP($E13036,Mapping!$A$2:$C$502,2,0)</f>
        <v>Tuesday Effect</v>
      </c>
      <c r="K13036" s="24" t="str">
        <f>VLOOKUP(G13036,Mapping!$E$2:$F$246,2,0)</f>
        <v>S3</v>
      </c>
    </row>
    <row r="13037" spans="5:11" x14ac:dyDescent="0.25">
      <c r="E13037" s="5" t="s">
        <v>222</v>
      </c>
      <c r="F13037" s="5" t="s">
        <v>117</v>
      </c>
      <c r="G13037" s="2">
        <v>44476</v>
      </c>
      <c r="H13037" s="5">
        <v>0</v>
      </c>
      <c r="I13037" s="24" t="str">
        <f>VLOOKUP($E13037,Mapping!$A$2:$C$502,3,0)</f>
        <v>Pre</v>
      </c>
      <c r="J13037" s="24" t="str">
        <f>VLOOKUP($E13037,Mapping!$A$2:$C$502,2,0)</f>
        <v>Unity</v>
      </c>
      <c r="K13037" s="24" t="str">
        <f>VLOOKUP(G13037,Mapping!$E$2:$F$246,2,0)</f>
        <v>S3</v>
      </c>
    </row>
    <row r="13038" spans="5:11" x14ac:dyDescent="0.25">
      <c r="E13038" s="5" t="s">
        <v>234</v>
      </c>
      <c r="F13038" s="5" t="s">
        <v>117</v>
      </c>
      <c r="G13038" s="2">
        <v>44476</v>
      </c>
      <c r="H13038" s="5">
        <v>0</v>
      </c>
      <c r="I13038" s="24" t="str">
        <f>VLOOKUP($E13038,Mapping!$A$2:$C$502,3,0)</f>
        <v>S1</v>
      </c>
      <c r="J13038" s="24" t="str">
        <f>VLOOKUP($E13038,Mapping!$A$2:$C$502,2,0)</f>
        <v>Unity</v>
      </c>
      <c r="K13038" s="24" t="str">
        <f>VLOOKUP(G13038,Mapping!$E$2:$F$246,2,0)</f>
        <v>S3</v>
      </c>
    </row>
    <row r="13039" spans="5:11" x14ac:dyDescent="0.25">
      <c r="E13039" s="5" t="s">
        <v>235</v>
      </c>
      <c r="F13039" s="5" t="s">
        <v>117</v>
      </c>
      <c r="G13039" s="2">
        <v>44476</v>
      </c>
      <c r="H13039" s="5">
        <v>0</v>
      </c>
      <c r="I13039" s="24" t="str">
        <f>VLOOKUP($E13039,Mapping!$A$2:$C$502,3,0)</f>
        <v>S2</v>
      </c>
      <c r="J13039" s="24" t="str">
        <f>VLOOKUP($E13039,Mapping!$A$2:$C$502,2,0)</f>
        <v>Unity</v>
      </c>
      <c r="K13039" s="24" t="str">
        <f>VLOOKUP(G13039,Mapping!$E$2:$F$246,2,0)</f>
        <v>S3</v>
      </c>
    </row>
    <row r="13040" spans="5:11" x14ac:dyDescent="0.25">
      <c r="E13040" s="5" t="s">
        <v>247</v>
      </c>
      <c r="F13040" s="5" t="s">
        <v>117</v>
      </c>
      <c r="G13040" s="2">
        <v>44476</v>
      </c>
      <c r="H13040" s="5">
        <v>425.44286789035999</v>
      </c>
      <c r="I13040" s="24" t="str">
        <f>VLOOKUP($E13040,Mapping!$A$2:$C$502,3,0)</f>
        <v>S3</v>
      </c>
      <c r="J13040" s="24" t="str">
        <f>VLOOKUP($E13040,Mapping!$A$2:$C$502,2,0)</f>
        <v>Unity</v>
      </c>
      <c r="K13040" s="24" t="str">
        <f>VLOOKUP(G13040,Mapping!$E$2:$F$246,2,0)</f>
        <v>S3</v>
      </c>
    </row>
    <row r="13041" spans="5:11" x14ac:dyDescent="0.25">
      <c r="E13041" s="5" t="s">
        <v>200</v>
      </c>
      <c r="F13041" s="5" t="s">
        <v>117</v>
      </c>
      <c r="G13041" s="2">
        <v>44477</v>
      </c>
      <c r="H13041" s="5">
        <v>2.8761715496502598</v>
      </c>
      <c r="I13041" s="24">
        <f>VLOOKUP($E13041,Mapping!$A$2:$C$502,3,0)</f>
        <v>0</v>
      </c>
      <c r="J13041" s="24" t="str">
        <f>VLOOKUP($E13041,Mapping!$A$2:$C$502,2,0)</f>
        <v>Apple Search</v>
      </c>
      <c r="K13041" s="24" t="str">
        <f>VLOOKUP(G13041,Mapping!$E$2:$F$246,2,0)</f>
        <v>S3</v>
      </c>
    </row>
    <row r="13042" spans="5:11" x14ac:dyDescent="0.25">
      <c r="E13042" s="5" t="s">
        <v>227</v>
      </c>
      <c r="F13042" s="5" t="s">
        <v>117</v>
      </c>
      <c r="G13042" s="2">
        <v>44477</v>
      </c>
      <c r="H13042" s="5">
        <v>4212.1932217267404</v>
      </c>
      <c r="I13042" s="24">
        <f>VLOOKUP($E13042,Mapping!$A$2:$C$502,3,0)</f>
        <v>0</v>
      </c>
      <c r="J13042" s="24" t="str">
        <f>VLOOKUP($E13042,Mapping!$A$2:$C$502,2,0)</f>
        <v>Applovin Rewarded</v>
      </c>
      <c r="K13042" s="24" t="str">
        <f>VLOOKUP(G13042,Mapping!$E$2:$F$246,2,0)</f>
        <v>S3</v>
      </c>
    </row>
    <row r="13043" spans="5:11" x14ac:dyDescent="0.25">
      <c r="E13043" s="5" t="s">
        <v>201</v>
      </c>
      <c r="F13043" s="5" t="s">
        <v>117</v>
      </c>
      <c r="G13043" s="2">
        <v>44477</v>
      </c>
      <c r="H13043" s="5">
        <v>774.13193017731396</v>
      </c>
      <c r="I13043" s="24">
        <f>VLOOKUP($E13043,Mapping!$A$2:$C$502,3,0)</f>
        <v>0</v>
      </c>
      <c r="J13043" s="24" t="str">
        <f>VLOOKUP($E13043,Mapping!$A$2:$C$502,2,0)</f>
        <v>Applovin Video</v>
      </c>
      <c r="K13043" s="24" t="str">
        <f>VLOOKUP(G13043,Mapping!$E$2:$F$246,2,0)</f>
        <v>S3</v>
      </c>
    </row>
    <row r="13044" spans="5:11" x14ac:dyDescent="0.25">
      <c r="E13044" s="5" t="s">
        <v>143</v>
      </c>
      <c r="F13044" s="5" t="s">
        <v>117</v>
      </c>
      <c r="G13044" s="2">
        <v>44477</v>
      </c>
      <c r="H13044" s="5">
        <v>0</v>
      </c>
      <c r="I13044" s="24">
        <f>VLOOKUP($E13044,Mapping!$A$2:$C$502,3,0)</f>
        <v>0</v>
      </c>
      <c r="J13044" s="24" t="str">
        <f>VLOOKUP($E13044,Mapping!$A$2:$C$502,2,0)</f>
        <v>Bug Fix</v>
      </c>
      <c r="K13044" s="24" t="str">
        <f>VLOOKUP(G13044,Mapping!$E$2:$F$246,2,0)</f>
        <v>S3</v>
      </c>
    </row>
    <row r="13045" spans="5:11" x14ac:dyDescent="0.25">
      <c r="E13045" s="5" t="s">
        <v>144</v>
      </c>
      <c r="F13045" s="5" t="s">
        <v>117</v>
      </c>
      <c r="G13045" s="2">
        <v>44477</v>
      </c>
      <c r="H13045" s="5">
        <v>0</v>
      </c>
      <c r="I13045" s="24">
        <f>VLOOKUP($E13045,Mapping!$A$2:$C$502,3,0)</f>
        <v>0</v>
      </c>
      <c r="J13045" s="24" t="str">
        <f>VLOOKUP($E13045,Mapping!$A$2:$C$502,2,0)</f>
        <v>Bug Fix</v>
      </c>
      <c r="K13045" s="24" t="str">
        <f>VLOOKUP(G13045,Mapping!$E$2:$F$246,2,0)</f>
        <v>S3</v>
      </c>
    </row>
    <row r="13046" spans="5:11" x14ac:dyDescent="0.25">
      <c r="E13046" s="5" t="s">
        <v>226</v>
      </c>
      <c r="F13046" s="5" t="s">
        <v>117</v>
      </c>
      <c r="G13046" s="2">
        <v>44477</v>
      </c>
      <c r="H13046" s="5">
        <v>0</v>
      </c>
      <c r="I13046" s="24">
        <f>VLOOKUP($E13046,Mapping!$A$2:$C$502,3,0)</f>
        <v>0</v>
      </c>
      <c r="J13046" s="24" t="str">
        <f>VLOOKUP($E13046,Mapping!$A$2:$C$502,2,0)</f>
        <v>Bug Fix</v>
      </c>
      <c r="K13046" s="24" t="str">
        <f>VLOOKUP(G13046,Mapping!$E$2:$F$246,2,0)</f>
        <v>S3</v>
      </c>
    </row>
    <row r="13047" spans="5:11" x14ac:dyDescent="0.25">
      <c r="E13047" s="5" t="s">
        <v>146</v>
      </c>
      <c r="F13047" s="5" t="s">
        <v>117</v>
      </c>
      <c r="G13047" s="2">
        <v>44477</v>
      </c>
      <c r="H13047" s="5">
        <v>0</v>
      </c>
      <c r="I13047" s="24">
        <f>VLOOKUP($E13047,Mapping!$A$2:$C$502,3,0)</f>
        <v>0</v>
      </c>
      <c r="J13047" s="24" t="str">
        <f>VLOOKUP($E13047,Mapping!$A$2:$C$502,2,0)</f>
        <v>Event After Effect</v>
      </c>
      <c r="K13047" s="24" t="str">
        <f>VLOOKUP(G13047,Mapping!$E$2:$F$246,2,0)</f>
        <v>S3</v>
      </c>
    </row>
    <row r="13048" spans="5:11" x14ac:dyDescent="0.25">
      <c r="E13048" s="5" t="s">
        <v>228</v>
      </c>
      <c r="F13048" s="5" t="s">
        <v>117</v>
      </c>
      <c r="G13048" s="2">
        <v>44477</v>
      </c>
      <c r="H13048" s="5">
        <v>0</v>
      </c>
      <c r="I13048" s="24">
        <f>VLOOKUP($E13048,Mapping!$A$2:$C$502,3,0)</f>
        <v>0</v>
      </c>
      <c r="J13048" s="24" t="str">
        <f>VLOOKUP($E13048,Mapping!$A$2:$C$502,2,0)</f>
        <v>Bytedance Global</v>
      </c>
      <c r="K13048" s="24" t="str">
        <f>VLOOKUP(G13048,Mapping!$E$2:$F$246,2,0)</f>
        <v>S3</v>
      </c>
    </row>
    <row r="13049" spans="5:11" x14ac:dyDescent="0.25">
      <c r="E13049" s="5" t="s">
        <v>180</v>
      </c>
      <c r="F13049" s="5" t="s">
        <v>117</v>
      </c>
      <c r="G13049" s="2">
        <v>44477</v>
      </c>
      <c r="H13049" s="5">
        <v>-18381.555506456301</v>
      </c>
      <c r="I13049" s="24">
        <f>VLOOKUP($E13049,Mapping!$A$2:$C$502,3,0)</f>
        <v>0</v>
      </c>
      <c r="J13049" s="24" t="str">
        <f>VLOOKUP($E13049,Mapping!$A$2:$C$502,2,0)</f>
        <v>Lords Mobile</v>
      </c>
      <c r="K13049" s="24" t="str">
        <f>VLOOKUP(G13049,Mapping!$E$2:$F$246,2,0)</f>
        <v>S3</v>
      </c>
    </row>
    <row r="13050" spans="5:11" x14ac:dyDescent="0.25">
      <c r="E13050" s="5" t="s">
        <v>181</v>
      </c>
      <c r="F13050" s="5" t="s">
        <v>117</v>
      </c>
      <c r="G13050" s="2">
        <v>44477</v>
      </c>
      <c r="H13050" s="5">
        <v>-2898.7385956060598</v>
      </c>
      <c r="I13050" s="24">
        <f>VLOOKUP($E13050,Mapping!$A$2:$C$502,3,0)</f>
        <v>0</v>
      </c>
      <c r="J13050" s="24" t="str">
        <f>VLOOKUP($E13050,Mapping!$A$2:$C$502,2,0)</f>
        <v>Rise of Kingdom</v>
      </c>
      <c r="K13050" s="24" t="str">
        <f>VLOOKUP(G13050,Mapping!$E$2:$F$246,2,0)</f>
        <v>S3</v>
      </c>
    </row>
    <row r="13051" spans="5:11" x14ac:dyDescent="0.25">
      <c r="E13051" s="5" t="s">
        <v>182</v>
      </c>
      <c r="F13051" s="5" t="s">
        <v>117</v>
      </c>
      <c r="G13051" s="2">
        <v>44477</v>
      </c>
      <c r="H13051" s="5">
        <v>-4892.2892996974397</v>
      </c>
      <c r="I13051" s="24">
        <f>VLOOKUP($E13051,Mapping!$A$2:$C$502,3,0)</f>
        <v>0</v>
      </c>
      <c r="J13051" s="24" t="str">
        <f>VLOOKUP($E13051,Mapping!$A$2:$C$502,2,0)</f>
        <v>West Game</v>
      </c>
      <c r="K13051" s="24" t="str">
        <f>VLOOKUP(G13051,Mapping!$E$2:$F$246,2,0)</f>
        <v>S3</v>
      </c>
    </row>
    <row r="13052" spans="5:11" x14ac:dyDescent="0.25">
      <c r="E13052" s="5" t="s">
        <v>148</v>
      </c>
      <c r="F13052" s="5" t="s">
        <v>117</v>
      </c>
      <c r="G13052" s="2">
        <v>44477</v>
      </c>
      <c r="H13052" s="5">
        <v>0</v>
      </c>
      <c r="I13052" s="24">
        <f>VLOOKUP($E13052,Mapping!$A$2:$C$502,3,0)</f>
        <v>0</v>
      </c>
      <c r="J13052" s="24" t="str">
        <f>VLOOKUP($E13052,Mapping!$A$2:$C$502,2,0)</f>
        <v>Event After Effect</v>
      </c>
      <c r="K13052" s="24" t="str">
        <f>VLOOKUP(G13052,Mapping!$E$2:$F$246,2,0)</f>
        <v>S3</v>
      </c>
    </row>
    <row r="13053" spans="5:11" x14ac:dyDescent="0.25">
      <c r="E13053" s="5" t="s">
        <v>202</v>
      </c>
      <c r="F13053" s="5" t="s">
        <v>117</v>
      </c>
      <c r="G13053" s="2">
        <v>44477</v>
      </c>
      <c r="H13053" s="5">
        <v>0</v>
      </c>
      <c r="I13053" s="24" t="str">
        <f>VLOOKUP($E13053,Mapping!$A$2:$C$502,3,0)</f>
        <v>S1</v>
      </c>
      <c r="J13053" s="24" t="str">
        <f>VLOOKUP($E13053,Mapping!$A$2:$C$502,2,0)</f>
        <v>Facebook AEO AAA</v>
      </c>
      <c r="K13053" s="24" t="str">
        <f>VLOOKUP(G13053,Mapping!$E$2:$F$246,2,0)</f>
        <v>S3</v>
      </c>
    </row>
    <row r="13054" spans="5:11" x14ac:dyDescent="0.25">
      <c r="E13054" s="5" t="s">
        <v>203</v>
      </c>
      <c r="F13054" s="5" t="s">
        <v>117</v>
      </c>
      <c r="G13054" s="2">
        <v>44477</v>
      </c>
      <c r="H13054" s="5">
        <v>0</v>
      </c>
      <c r="I13054" s="24" t="str">
        <f>VLOOKUP($E13054,Mapping!$A$2:$C$502,3,0)</f>
        <v>S2</v>
      </c>
      <c r="J13054" s="24" t="str">
        <f>VLOOKUP($E13054,Mapping!$A$2:$C$502,2,0)</f>
        <v>Facebook AEO AAA</v>
      </c>
      <c r="K13054" s="24" t="str">
        <f>VLOOKUP(G13054,Mapping!$E$2:$F$246,2,0)</f>
        <v>S3</v>
      </c>
    </row>
    <row r="13055" spans="5:11" x14ac:dyDescent="0.25">
      <c r="E13055" s="5" t="s">
        <v>243</v>
      </c>
      <c r="F13055" s="5" t="s">
        <v>117</v>
      </c>
      <c r="G13055" s="2">
        <v>44477</v>
      </c>
      <c r="H13055" s="5">
        <v>3055.0447813177302</v>
      </c>
      <c r="I13055" s="24" t="str">
        <f>VLOOKUP($E13055,Mapping!$A$2:$C$502,3,0)</f>
        <v>S3</v>
      </c>
      <c r="J13055" s="24" t="str">
        <f>VLOOKUP($E13055,Mapping!$A$2:$C$502,2,0)</f>
        <v>Facebook AEO AAA</v>
      </c>
      <c r="K13055" s="24" t="str">
        <f>VLOOKUP(G13055,Mapping!$E$2:$F$246,2,0)</f>
        <v>S3</v>
      </c>
    </row>
    <row r="13056" spans="5:11" x14ac:dyDescent="0.25">
      <c r="E13056" s="5" t="s">
        <v>204</v>
      </c>
      <c r="F13056" s="5" t="s">
        <v>117</v>
      </c>
      <c r="G13056" s="2">
        <v>44477</v>
      </c>
      <c r="H13056" s="5">
        <v>0</v>
      </c>
      <c r="I13056" s="24" t="str">
        <f>VLOOKUP($E13056,Mapping!$A$2:$C$502,3,0)</f>
        <v>Pre</v>
      </c>
      <c r="J13056" s="24" t="str">
        <f>VLOOKUP($E13056,Mapping!$A$2:$C$502,2,0)</f>
        <v>Facebook AEO AAA</v>
      </c>
      <c r="K13056" s="24" t="str">
        <f>VLOOKUP(G13056,Mapping!$E$2:$F$246,2,0)</f>
        <v>S3</v>
      </c>
    </row>
    <row r="13057" spans="5:11" x14ac:dyDescent="0.25">
      <c r="E13057" s="5" t="s">
        <v>205</v>
      </c>
      <c r="F13057" s="5" t="s">
        <v>117</v>
      </c>
      <c r="G13057" s="2">
        <v>44477</v>
      </c>
      <c r="H13057" s="5">
        <v>0</v>
      </c>
      <c r="I13057" s="24" t="str">
        <f>VLOOKUP($E13057,Mapping!$A$2:$C$502,3,0)</f>
        <v>S1</v>
      </c>
      <c r="J13057" s="24" t="str">
        <f>VLOOKUP($E13057,Mapping!$A$2:$C$502,2,0)</f>
        <v>Facebook AEO BAU</v>
      </c>
      <c r="K13057" s="24" t="str">
        <f>VLOOKUP(G13057,Mapping!$E$2:$F$246,2,0)</f>
        <v>S3</v>
      </c>
    </row>
    <row r="13058" spans="5:11" x14ac:dyDescent="0.25">
      <c r="E13058" s="5" t="s">
        <v>206</v>
      </c>
      <c r="F13058" s="5" t="s">
        <v>117</v>
      </c>
      <c r="G13058" s="2">
        <v>44477</v>
      </c>
      <c r="H13058" s="5">
        <v>0</v>
      </c>
      <c r="I13058" s="24" t="str">
        <f>VLOOKUP($E13058,Mapping!$A$2:$C$502,3,0)</f>
        <v>S2</v>
      </c>
      <c r="J13058" s="24" t="str">
        <f>VLOOKUP($E13058,Mapping!$A$2:$C$502,2,0)</f>
        <v>Facebook AEO BAU</v>
      </c>
      <c r="K13058" s="24" t="str">
        <f>VLOOKUP(G13058,Mapping!$E$2:$F$246,2,0)</f>
        <v>S3</v>
      </c>
    </row>
    <row r="13059" spans="5:11" x14ac:dyDescent="0.25">
      <c r="E13059" s="5" t="s">
        <v>244</v>
      </c>
      <c r="F13059" s="5" t="s">
        <v>117</v>
      </c>
      <c r="G13059" s="2">
        <v>44477</v>
      </c>
      <c r="H13059" s="5">
        <v>8688.5157147411701</v>
      </c>
      <c r="I13059" s="24" t="str">
        <f>VLOOKUP($E13059,Mapping!$A$2:$C$502,3,0)</f>
        <v>S3</v>
      </c>
      <c r="J13059" s="24" t="str">
        <f>VLOOKUP($E13059,Mapping!$A$2:$C$502,2,0)</f>
        <v>Facebook AEO BAU</v>
      </c>
      <c r="K13059" s="24" t="str">
        <f>VLOOKUP(G13059,Mapping!$E$2:$F$246,2,0)</f>
        <v>S3</v>
      </c>
    </row>
    <row r="13060" spans="5:11" x14ac:dyDescent="0.25">
      <c r="E13060" s="5" t="s">
        <v>207</v>
      </c>
      <c r="F13060" s="5" t="s">
        <v>117</v>
      </c>
      <c r="G13060" s="2">
        <v>44477</v>
      </c>
      <c r="H13060" s="5">
        <v>0</v>
      </c>
      <c r="I13060" s="24" t="str">
        <f>VLOOKUP($E13060,Mapping!$A$2:$C$502,3,0)</f>
        <v>Pre</v>
      </c>
      <c r="J13060" s="24" t="str">
        <f>VLOOKUP($E13060,Mapping!$A$2:$C$502,2,0)</f>
        <v>Facebook AEO BAU</v>
      </c>
      <c r="K13060" s="24" t="str">
        <f>VLOOKUP(G13060,Mapping!$E$2:$F$246,2,0)</f>
        <v>S3</v>
      </c>
    </row>
    <row r="13061" spans="5:11" x14ac:dyDescent="0.25">
      <c r="E13061" s="5" t="s">
        <v>208</v>
      </c>
      <c r="F13061" s="5" t="s">
        <v>117</v>
      </c>
      <c r="G13061" s="2">
        <v>44477</v>
      </c>
      <c r="H13061" s="5">
        <v>0</v>
      </c>
      <c r="I13061" s="24" t="str">
        <f>VLOOKUP($E13061,Mapping!$A$2:$C$502,3,0)</f>
        <v>Pre</v>
      </c>
      <c r="J13061" s="24" t="str">
        <f>VLOOKUP($E13061,Mapping!$A$2:$C$502,2,0)</f>
        <v>Facebook VO AAA</v>
      </c>
      <c r="K13061" s="24" t="str">
        <f>VLOOKUP(G13061,Mapping!$E$2:$F$246,2,0)</f>
        <v>S3</v>
      </c>
    </row>
    <row r="13062" spans="5:11" x14ac:dyDescent="0.25">
      <c r="E13062" s="5" t="s">
        <v>209</v>
      </c>
      <c r="F13062" s="5" t="s">
        <v>117</v>
      </c>
      <c r="G13062" s="2">
        <v>44477</v>
      </c>
      <c r="H13062" s="5">
        <v>0</v>
      </c>
      <c r="I13062" s="24" t="str">
        <f>VLOOKUP($E13062,Mapping!$A$2:$C$502,3,0)</f>
        <v>S1</v>
      </c>
      <c r="J13062" s="24" t="str">
        <f>VLOOKUP($E13062,Mapping!$A$2:$C$502,2,0)</f>
        <v>Facebook VO AAA</v>
      </c>
      <c r="K13062" s="24" t="str">
        <f>VLOOKUP(G13062,Mapping!$E$2:$F$246,2,0)</f>
        <v>S3</v>
      </c>
    </row>
    <row r="13063" spans="5:11" x14ac:dyDescent="0.25">
      <c r="E13063" s="5" t="s">
        <v>210</v>
      </c>
      <c r="F13063" s="5" t="s">
        <v>117</v>
      </c>
      <c r="G13063" s="2">
        <v>44477</v>
      </c>
      <c r="H13063" s="5">
        <v>0</v>
      </c>
      <c r="I13063" s="24" t="str">
        <f>VLOOKUP($E13063,Mapping!$A$2:$C$502,3,0)</f>
        <v>S2</v>
      </c>
      <c r="J13063" s="24" t="str">
        <f>VLOOKUP($E13063,Mapping!$A$2:$C$502,2,0)</f>
        <v>Facebook VO AAA</v>
      </c>
      <c r="K13063" s="24" t="str">
        <f>VLOOKUP(G13063,Mapping!$E$2:$F$246,2,0)</f>
        <v>S3</v>
      </c>
    </row>
    <row r="13064" spans="5:11" x14ac:dyDescent="0.25">
      <c r="E13064" s="5" t="s">
        <v>245</v>
      </c>
      <c r="F13064" s="5" t="s">
        <v>117</v>
      </c>
      <c r="G13064" s="2">
        <v>44477</v>
      </c>
      <c r="H13064" s="5">
        <v>7299.6194581505297</v>
      </c>
      <c r="I13064" s="24" t="str">
        <f>VLOOKUP($E13064,Mapping!$A$2:$C$502,3,0)</f>
        <v>S3</v>
      </c>
      <c r="J13064" s="24" t="str">
        <f>VLOOKUP($E13064,Mapping!$A$2:$C$502,2,0)</f>
        <v>Facebook VO AAA</v>
      </c>
      <c r="K13064" s="24" t="str">
        <f>VLOOKUP(G13064,Mapping!$E$2:$F$246,2,0)</f>
        <v>S3</v>
      </c>
    </row>
    <row r="13065" spans="5:11" x14ac:dyDescent="0.25">
      <c r="E13065" s="5" t="s">
        <v>211</v>
      </c>
      <c r="F13065" s="5" t="s">
        <v>117</v>
      </c>
      <c r="G13065" s="2">
        <v>44477</v>
      </c>
      <c r="H13065" s="5">
        <v>0</v>
      </c>
      <c r="I13065" s="24" t="str">
        <f>VLOOKUP($E13065,Mapping!$A$2:$C$502,3,0)</f>
        <v>Pre</v>
      </c>
      <c r="J13065" s="24" t="str">
        <f>VLOOKUP($E13065,Mapping!$A$2:$C$502,2,0)</f>
        <v>Facebook VO BAU</v>
      </c>
      <c r="K13065" s="24" t="str">
        <f>VLOOKUP(G13065,Mapping!$E$2:$F$246,2,0)</f>
        <v>S3</v>
      </c>
    </row>
    <row r="13066" spans="5:11" x14ac:dyDescent="0.25">
      <c r="E13066" s="5" t="s">
        <v>212</v>
      </c>
      <c r="F13066" s="5" t="s">
        <v>117</v>
      </c>
      <c r="G13066" s="2">
        <v>44477</v>
      </c>
      <c r="H13066" s="5">
        <v>0</v>
      </c>
      <c r="I13066" s="24" t="str">
        <f>VLOOKUP($E13066,Mapping!$A$2:$C$502,3,0)</f>
        <v>S1</v>
      </c>
      <c r="J13066" s="24" t="str">
        <f>VLOOKUP($E13066,Mapping!$A$2:$C$502,2,0)</f>
        <v>Facebook VO BAU</v>
      </c>
      <c r="K13066" s="24" t="str">
        <f>VLOOKUP(G13066,Mapping!$E$2:$F$246,2,0)</f>
        <v>S3</v>
      </c>
    </row>
    <row r="13067" spans="5:11" x14ac:dyDescent="0.25">
      <c r="E13067" s="5" t="s">
        <v>213</v>
      </c>
      <c r="F13067" s="5" t="s">
        <v>117</v>
      </c>
      <c r="G13067" s="2">
        <v>44477</v>
      </c>
      <c r="H13067" s="5">
        <v>0</v>
      </c>
      <c r="I13067" s="24" t="str">
        <f>VLOOKUP($E13067,Mapping!$A$2:$C$502,3,0)</f>
        <v>S2</v>
      </c>
      <c r="J13067" s="24" t="str">
        <f>VLOOKUP($E13067,Mapping!$A$2:$C$502,2,0)</f>
        <v>Facebook VO BAU</v>
      </c>
      <c r="K13067" s="24" t="str">
        <f>VLOOKUP(G13067,Mapping!$E$2:$F$246,2,0)</f>
        <v>S3</v>
      </c>
    </row>
    <row r="13068" spans="5:11" x14ac:dyDescent="0.25">
      <c r="E13068" s="5" t="s">
        <v>246</v>
      </c>
      <c r="F13068" s="5" t="s">
        <v>117</v>
      </c>
      <c r="G13068" s="2">
        <v>44477</v>
      </c>
      <c r="H13068" s="5">
        <v>2343.0417552025301</v>
      </c>
      <c r="I13068" s="24" t="str">
        <f>VLOOKUP($E13068,Mapping!$A$2:$C$502,3,0)</f>
        <v>S3</v>
      </c>
      <c r="J13068" s="24" t="str">
        <f>VLOOKUP($E13068,Mapping!$A$2:$C$502,2,0)</f>
        <v>Facebook VO BAU</v>
      </c>
      <c r="K13068" s="24" t="str">
        <f>VLOOKUP(G13068,Mapping!$E$2:$F$246,2,0)</f>
        <v>S3</v>
      </c>
    </row>
    <row r="13069" spans="5:11" x14ac:dyDescent="0.25">
      <c r="E13069" s="5" t="s">
        <v>214</v>
      </c>
      <c r="F13069" s="5" t="s">
        <v>117</v>
      </c>
      <c r="G13069" s="2">
        <v>44477</v>
      </c>
      <c r="H13069" s="5">
        <v>0</v>
      </c>
      <c r="I13069" s="24" t="str">
        <f>VLOOKUP($E13069,Mapping!$A$2:$C$502,3,0)</f>
        <v>Pre</v>
      </c>
      <c r="J13069" s="24" t="str">
        <f>VLOOKUP($E13069,Mapping!$A$2:$C$502,2,0)</f>
        <v>Facebook VO Dynamic</v>
      </c>
      <c r="K13069" s="24" t="str">
        <f>VLOOKUP(G13069,Mapping!$E$2:$F$246,2,0)</f>
        <v>S3</v>
      </c>
    </row>
    <row r="13070" spans="5:11" x14ac:dyDescent="0.25">
      <c r="E13070" s="5" t="s">
        <v>215</v>
      </c>
      <c r="F13070" s="5" t="s">
        <v>117</v>
      </c>
      <c r="G13070" s="2">
        <v>44477</v>
      </c>
      <c r="H13070" s="5">
        <v>0</v>
      </c>
      <c r="I13070" s="24" t="str">
        <f>VLOOKUP($E13070,Mapping!$A$2:$C$502,3,0)</f>
        <v>S1</v>
      </c>
      <c r="J13070" s="24" t="str">
        <f>VLOOKUP($E13070,Mapping!$A$2:$C$502,2,0)</f>
        <v>Facebook VO Dynamic</v>
      </c>
      <c r="K13070" s="24" t="str">
        <f>VLOOKUP(G13070,Mapping!$E$2:$F$246,2,0)</f>
        <v>S3</v>
      </c>
    </row>
    <row r="13071" spans="5:11" x14ac:dyDescent="0.25">
      <c r="E13071" s="5" t="s">
        <v>216</v>
      </c>
      <c r="F13071" s="5" t="s">
        <v>117</v>
      </c>
      <c r="G13071" s="2">
        <v>44477</v>
      </c>
      <c r="H13071" s="5">
        <v>0</v>
      </c>
      <c r="I13071" s="24" t="str">
        <f>VLOOKUP($E13071,Mapping!$A$2:$C$502,3,0)</f>
        <v>Pre</v>
      </c>
      <c r="J13071" s="24" t="str">
        <f>VLOOKUP($E13071,Mapping!$A$2:$C$502,2,0)</f>
        <v>Google Display</v>
      </c>
      <c r="K13071" s="24" t="str">
        <f>VLOOKUP(G13071,Mapping!$E$2:$F$246,2,0)</f>
        <v>S3</v>
      </c>
    </row>
    <row r="13072" spans="5:11" x14ac:dyDescent="0.25">
      <c r="E13072" s="5" t="s">
        <v>217</v>
      </c>
      <c r="F13072" s="5" t="s">
        <v>117</v>
      </c>
      <c r="G13072" s="2">
        <v>44477</v>
      </c>
      <c r="H13072" s="5">
        <v>0.64438843961035797</v>
      </c>
      <c r="I13072" s="24">
        <f>VLOOKUP($E13072,Mapping!$A$2:$C$502,3,0)</f>
        <v>0</v>
      </c>
      <c r="J13072" s="24" t="str">
        <f>VLOOKUP($E13072,Mapping!$A$2:$C$502,2,0)</f>
        <v>Google Display</v>
      </c>
      <c r="K13072" s="24" t="str">
        <f>VLOOKUP(G13072,Mapping!$E$2:$F$246,2,0)</f>
        <v>S3</v>
      </c>
    </row>
    <row r="13073" spans="5:11" x14ac:dyDescent="0.25">
      <c r="E13073" s="5" t="s">
        <v>229</v>
      </c>
      <c r="F13073" s="5" t="s">
        <v>117</v>
      </c>
      <c r="G13073" s="2">
        <v>44477</v>
      </c>
      <c r="H13073" s="5">
        <v>0</v>
      </c>
      <c r="I13073" s="24">
        <f>VLOOKUP($E13073,Mapping!$A$2:$C$502,3,0)</f>
        <v>0</v>
      </c>
      <c r="J13073" s="24" t="str">
        <f>VLOOKUP($E13073,Mapping!$A$2:$C$502,2,0)</f>
        <v>Google Display</v>
      </c>
      <c r="K13073" s="24" t="str">
        <f>VLOOKUP(G13073,Mapping!$E$2:$F$246,2,0)</f>
        <v>S3</v>
      </c>
    </row>
    <row r="13074" spans="5:11" x14ac:dyDescent="0.25">
      <c r="E13074" s="5" t="s">
        <v>218</v>
      </c>
      <c r="F13074" s="5" t="s">
        <v>117</v>
      </c>
      <c r="G13074" s="2">
        <v>44477</v>
      </c>
      <c r="H13074" s="5">
        <v>247.979894050784</v>
      </c>
      <c r="I13074" s="24">
        <f>VLOOKUP($E13074,Mapping!$A$2:$C$502,3,0)</f>
        <v>0</v>
      </c>
      <c r="J13074" s="24" t="str">
        <f>VLOOKUP($E13074,Mapping!$A$2:$C$502,2,0)</f>
        <v>Google Display</v>
      </c>
      <c r="K13074" s="24" t="str">
        <f>VLOOKUP(G13074,Mapping!$E$2:$F$246,2,0)</f>
        <v>S3</v>
      </c>
    </row>
    <row r="13075" spans="5:11" x14ac:dyDescent="0.25">
      <c r="E13075" s="5" t="s">
        <v>230</v>
      </c>
      <c r="F13075" s="5" t="s">
        <v>117</v>
      </c>
      <c r="G13075" s="2">
        <v>44477</v>
      </c>
      <c r="H13075" s="5">
        <v>0</v>
      </c>
      <c r="I13075" s="24" t="str">
        <f>VLOOKUP($E13075,Mapping!$A$2:$C$502,3,0)</f>
        <v>S1</v>
      </c>
      <c r="J13075" s="24" t="str">
        <f>VLOOKUP($E13075,Mapping!$A$2:$C$502,2,0)</f>
        <v>Google Display</v>
      </c>
      <c r="K13075" s="24" t="str">
        <f>VLOOKUP(G13075,Mapping!$E$2:$F$246,2,0)</f>
        <v>S3</v>
      </c>
    </row>
    <row r="13076" spans="5:11" x14ac:dyDescent="0.25">
      <c r="E13076" s="5" t="s">
        <v>219</v>
      </c>
      <c r="F13076" s="5" t="s">
        <v>117</v>
      </c>
      <c r="G13076" s="2">
        <v>44477</v>
      </c>
      <c r="H13076" s="5">
        <v>0</v>
      </c>
      <c r="I13076" s="24" t="str">
        <f>VLOOKUP($E13076,Mapping!$A$2:$C$502,3,0)</f>
        <v>Pre</v>
      </c>
      <c r="J13076" s="24" t="str">
        <f>VLOOKUP($E13076,Mapping!$A$2:$C$502,2,0)</f>
        <v>Google Youtube</v>
      </c>
      <c r="K13076" s="24" t="str">
        <f>VLOOKUP(G13076,Mapping!$E$2:$F$246,2,0)</f>
        <v>S3</v>
      </c>
    </row>
    <row r="13077" spans="5:11" x14ac:dyDescent="0.25">
      <c r="E13077" s="5" t="s">
        <v>220</v>
      </c>
      <c r="F13077" s="5" t="s">
        <v>117</v>
      </c>
      <c r="G13077" s="2">
        <v>44477</v>
      </c>
      <c r="H13077" s="5">
        <v>5.2168966791081204E-4</v>
      </c>
      <c r="I13077" s="24">
        <f>VLOOKUP($E13077,Mapping!$A$2:$C$502,3,0)</f>
        <v>0</v>
      </c>
      <c r="J13077" s="24" t="str">
        <f>VLOOKUP($E13077,Mapping!$A$2:$C$502,2,0)</f>
        <v>Google Youtube</v>
      </c>
      <c r="K13077" s="24" t="str">
        <f>VLOOKUP(G13077,Mapping!$E$2:$F$246,2,0)</f>
        <v>S3</v>
      </c>
    </row>
    <row r="13078" spans="5:11" x14ac:dyDescent="0.25">
      <c r="E13078" s="5" t="s">
        <v>231</v>
      </c>
      <c r="F13078" s="5" t="s">
        <v>117</v>
      </c>
      <c r="G13078" s="2">
        <v>44477</v>
      </c>
      <c r="H13078" s="5">
        <v>0</v>
      </c>
      <c r="I13078" s="24">
        <f>VLOOKUP($E13078,Mapping!$A$2:$C$502,3,0)</f>
        <v>0</v>
      </c>
      <c r="J13078" s="24" t="str">
        <f>VLOOKUP($E13078,Mapping!$A$2:$C$502,2,0)</f>
        <v>Google Youtube</v>
      </c>
      <c r="K13078" s="24" t="str">
        <f>VLOOKUP(G13078,Mapping!$E$2:$F$246,2,0)</f>
        <v>S3</v>
      </c>
    </row>
    <row r="13079" spans="5:11" x14ac:dyDescent="0.25">
      <c r="E13079" s="5" t="s">
        <v>221</v>
      </c>
      <c r="F13079" s="5" t="s">
        <v>117</v>
      </c>
      <c r="G13079" s="2">
        <v>44477</v>
      </c>
      <c r="H13079" s="5">
        <v>0.51090372199414902</v>
      </c>
      <c r="I13079" s="24">
        <f>VLOOKUP($E13079,Mapping!$A$2:$C$502,3,0)</f>
        <v>0</v>
      </c>
      <c r="J13079" s="24" t="str">
        <f>VLOOKUP($E13079,Mapping!$A$2:$C$502,2,0)</f>
        <v>Google Youtube</v>
      </c>
      <c r="K13079" s="24" t="str">
        <f>VLOOKUP(G13079,Mapping!$E$2:$F$246,2,0)</f>
        <v>S3</v>
      </c>
    </row>
    <row r="13080" spans="5:11" x14ac:dyDescent="0.25">
      <c r="E13080" s="5" t="s">
        <v>232</v>
      </c>
      <c r="F13080" s="5" t="s">
        <v>117</v>
      </c>
      <c r="G13080" s="2">
        <v>44477</v>
      </c>
      <c r="H13080" s="5">
        <v>0</v>
      </c>
      <c r="I13080" s="24" t="str">
        <f>VLOOKUP($E13080,Mapping!$A$2:$C$502,3,0)</f>
        <v>S1</v>
      </c>
      <c r="J13080" s="24" t="str">
        <f>VLOOKUP($E13080,Mapping!$A$2:$C$502,2,0)</f>
        <v>Google Youtube</v>
      </c>
      <c r="K13080" s="24" t="str">
        <f>VLOOKUP(G13080,Mapping!$E$2:$F$246,2,0)</f>
        <v>S3</v>
      </c>
    </row>
    <row r="13081" spans="5:11" x14ac:dyDescent="0.25">
      <c r="E13081" s="5" t="s">
        <v>73</v>
      </c>
      <c r="F13081" s="5" t="s">
        <v>117</v>
      </c>
      <c r="G13081" s="2">
        <v>44477</v>
      </c>
      <c r="H13081" s="5">
        <v>282876.95580592903</v>
      </c>
      <c r="I13081" s="24">
        <f>VLOOKUP($E13081,Mapping!$A$2:$C$502,3,0)</f>
        <v>0</v>
      </c>
      <c r="J13081" s="24">
        <f>VLOOKUP($E13081,Mapping!$A$2:$C$502,2,0)</f>
        <v>0</v>
      </c>
      <c r="K13081" s="24" t="str">
        <f>VLOOKUP(G13081,Mapping!$E$2:$F$246,2,0)</f>
        <v>S3</v>
      </c>
    </row>
    <row r="13082" spans="5:11" x14ac:dyDescent="0.25">
      <c r="E13082" s="5" t="s">
        <v>149</v>
      </c>
      <c r="F13082" s="5" t="s">
        <v>117</v>
      </c>
      <c r="G13082" s="2">
        <v>44477</v>
      </c>
      <c r="H13082" s="5">
        <v>0</v>
      </c>
      <c r="I13082" s="24">
        <f>VLOOKUP($E13082,Mapping!$A$2:$C$502,3,0)</f>
        <v>0</v>
      </c>
      <c r="J13082" s="24" t="str">
        <f>VLOOKUP($E13082,Mapping!$A$2:$C$502,2,0)</f>
        <v>Event After Effect</v>
      </c>
      <c r="K13082" s="24" t="str">
        <f>VLOOKUP(G13082,Mapping!$E$2:$F$246,2,0)</f>
        <v>S3</v>
      </c>
    </row>
    <row r="13083" spans="5:11" x14ac:dyDescent="0.25">
      <c r="E13083" s="5" t="s">
        <v>150</v>
      </c>
      <c r="F13083" s="5" t="s">
        <v>117</v>
      </c>
      <c r="G13083" s="2">
        <v>44477</v>
      </c>
      <c r="H13083" s="5">
        <v>0</v>
      </c>
      <c r="I13083" s="24">
        <f>VLOOKUP($E13083,Mapping!$A$2:$C$502,3,0)</f>
        <v>0</v>
      </c>
      <c r="J13083" s="24" t="str">
        <f>VLOOKUP($E13083,Mapping!$A$2:$C$502,2,0)</f>
        <v>Internal Event</v>
      </c>
      <c r="K13083" s="24" t="str">
        <f>VLOOKUP(G13083,Mapping!$E$2:$F$246,2,0)</f>
        <v>S3</v>
      </c>
    </row>
    <row r="13084" spans="5:11" x14ac:dyDescent="0.25">
      <c r="E13084" s="5" t="s">
        <v>151</v>
      </c>
      <c r="F13084" s="5" t="s">
        <v>117</v>
      </c>
      <c r="G13084" s="2">
        <v>44477</v>
      </c>
      <c r="H13084" s="5">
        <v>0</v>
      </c>
      <c r="I13084" s="24">
        <f>VLOOKUP($E13084,Mapping!$A$2:$C$502,3,0)</f>
        <v>0</v>
      </c>
      <c r="J13084" s="24" t="str">
        <f>VLOOKUP($E13084,Mapping!$A$2:$C$502,2,0)</f>
        <v>Internal Event</v>
      </c>
      <c r="K13084" s="24" t="str">
        <f>VLOOKUP(G13084,Mapping!$E$2:$F$246,2,0)</f>
        <v>S3</v>
      </c>
    </row>
    <row r="13085" spans="5:11" x14ac:dyDescent="0.25">
      <c r="E13085" s="5" t="s">
        <v>152</v>
      </c>
      <c r="F13085" s="5" t="s">
        <v>117</v>
      </c>
      <c r="G13085" s="2">
        <v>44477</v>
      </c>
      <c r="H13085" s="5">
        <v>0</v>
      </c>
      <c r="I13085" s="24">
        <f>VLOOKUP($E13085,Mapping!$A$2:$C$502,3,0)</f>
        <v>0</v>
      </c>
      <c r="J13085" s="24" t="str">
        <f>VLOOKUP($E13085,Mapping!$A$2:$C$502,2,0)</f>
        <v>Internal Event</v>
      </c>
      <c r="K13085" s="24" t="str">
        <f>VLOOKUP(G13085,Mapping!$E$2:$F$246,2,0)</f>
        <v>S3</v>
      </c>
    </row>
    <row r="13086" spans="5:11" x14ac:dyDescent="0.25">
      <c r="E13086" s="5" t="s">
        <v>153</v>
      </c>
      <c r="F13086" s="5" t="s">
        <v>117</v>
      </c>
      <c r="G13086" s="2">
        <v>44477</v>
      </c>
      <c r="H13086" s="5">
        <v>0</v>
      </c>
      <c r="I13086" s="24">
        <f>VLOOKUP($E13086,Mapping!$A$2:$C$502,3,0)</f>
        <v>0</v>
      </c>
      <c r="J13086" s="24" t="str">
        <f>VLOOKUP($E13086,Mapping!$A$2:$C$502,2,0)</f>
        <v>Monday Effect</v>
      </c>
      <c r="K13086" s="24" t="str">
        <f>VLOOKUP(G13086,Mapping!$E$2:$F$246,2,0)</f>
        <v>S3</v>
      </c>
    </row>
    <row r="13087" spans="5:11" x14ac:dyDescent="0.25">
      <c r="E13087" s="5" t="s">
        <v>154</v>
      </c>
      <c r="F13087" s="5" t="s">
        <v>117</v>
      </c>
      <c r="G13087" s="2">
        <v>44477</v>
      </c>
      <c r="H13087" s="5">
        <v>0</v>
      </c>
      <c r="I13087" s="24">
        <f>VLOOKUP($E13087,Mapping!$A$2:$C$502,3,0)</f>
        <v>0</v>
      </c>
      <c r="J13087" s="24" t="str">
        <f>VLOOKUP($E13087,Mapping!$A$2:$C$502,2,0)</f>
        <v>New Content</v>
      </c>
      <c r="K13087" s="24" t="str">
        <f>VLOOKUP(G13087,Mapping!$E$2:$F$246,2,0)</f>
        <v>S3</v>
      </c>
    </row>
    <row r="13088" spans="5:11" x14ac:dyDescent="0.25">
      <c r="E13088" s="5" t="s">
        <v>155</v>
      </c>
      <c r="F13088" s="5" t="s">
        <v>117</v>
      </c>
      <c r="G13088" s="2">
        <v>44477</v>
      </c>
      <c r="H13088" s="5">
        <v>0</v>
      </c>
      <c r="I13088" s="24">
        <f>VLOOKUP($E13088,Mapping!$A$2:$C$502,3,0)</f>
        <v>0</v>
      </c>
      <c r="J13088" s="24" t="str">
        <f>VLOOKUP($E13088,Mapping!$A$2:$C$502,2,0)</f>
        <v>Internal Event</v>
      </c>
      <c r="K13088" s="24" t="str">
        <f>VLOOKUP(G13088,Mapping!$E$2:$F$246,2,0)</f>
        <v>S3</v>
      </c>
    </row>
    <row r="13089" spans="5:11" x14ac:dyDescent="0.25">
      <c r="E13089" s="5" t="s">
        <v>156</v>
      </c>
      <c r="F13089" s="5" t="s">
        <v>117</v>
      </c>
      <c r="G13089" s="2">
        <v>44477</v>
      </c>
      <c r="H13089" s="5">
        <v>0</v>
      </c>
      <c r="I13089" s="24">
        <f>VLOOKUP($E13089,Mapping!$A$2:$C$502,3,0)</f>
        <v>0</v>
      </c>
      <c r="J13089" s="24" t="str">
        <f>VLOOKUP($E13089,Mapping!$A$2:$C$502,2,0)</f>
        <v>Internal Event</v>
      </c>
      <c r="K13089" s="24" t="str">
        <f>VLOOKUP(G13089,Mapping!$E$2:$F$246,2,0)</f>
        <v>S3</v>
      </c>
    </row>
    <row r="13090" spans="5:11" x14ac:dyDescent="0.25">
      <c r="E13090" s="5" t="s">
        <v>233</v>
      </c>
      <c r="F13090" s="5" t="s">
        <v>117</v>
      </c>
      <c r="G13090" s="2">
        <v>44477</v>
      </c>
      <c r="H13090" s="5">
        <v>0</v>
      </c>
      <c r="I13090" s="24" t="str">
        <f>VLOOKUP($E13090,Mapping!$A$2:$C$502,3,0)</f>
        <v>S2</v>
      </c>
      <c r="J13090" s="24" t="str">
        <f>VLOOKUP($E13090,Mapping!$A$2:$C$502,2,0)</f>
        <v>Reddit</v>
      </c>
      <c r="K13090" s="24" t="str">
        <f>VLOOKUP(G13090,Mapping!$E$2:$F$246,2,0)</f>
        <v>S3</v>
      </c>
    </row>
    <row r="13091" spans="5:11" x14ac:dyDescent="0.25">
      <c r="E13091" s="5" t="s">
        <v>158</v>
      </c>
      <c r="F13091" s="5" t="s">
        <v>117</v>
      </c>
      <c r="G13091" s="2">
        <v>44477</v>
      </c>
      <c r="H13091" s="5">
        <v>0</v>
      </c>
      <c r="I13091" s="24">
        <f>VLOOKUP($E13091,Mapping!$A$2:$C$502,3,0)</f>
        <v>0</v>
      </c>
      <c r="J13091" s="24" t="str">
        <f>VLOOKUP($E13091,Mapping!$A$2:$C$502,2,0)</f>
        <v>Internal Event</v>
      </c>
      <c r="K13091" s="24" t="str">
        <f>VLOOKUP(G13091,Mapping!$E$2:$F$246,2,0)</f>
        <v>S3</v>
      </c>
    </row>
    <row r="13092" spans="5:11" x14ac:dyDescent="0.25">
      <c r="E13092" s="5" t="s">
        <v>159</v>
      </c>
      <c r="F13092" s="5" t="s">
        <v>117</v>
      </c>
      <c r="G13092" s="2">
        <v>44477</v>
      </c>
      <c r="H13092" s="5">
        <v>-56652.711698567698</v>
      </c>
      <c r="I13092" s="24">
        <f>VLOOKUP($E13092,Mapping!$A$2:$C$502,3,0)</f>
        <v>0</v>
      </c>
      <c r="J13092" s="24" t="str">
        <f>VLOOKUP($E13092,Mapping!$A$2:$C$502,2,0)</f>
        <v>Event After Effect</v>
      </c>
      <c r="K13092" s="24" t="str">
        <f>VLOOKUP(G13092,Mapping!$E$2:$F$246,2,0)</f>
        <v>S3</v>
      </c>
    </row>
    <row r="13093" spans="5:11" x14ac:dyDescent="0.25">
      <c r="E13093" s="5" t="s">
        <v>160</v>
      </c>
      <c r="F13093" s="5" t="s">
        <v>117</v>
      </c>
      <c r="G13093" s="2">
        <v>44477</v>
      </c>
      <c r="H13093" s="5">
        <v>0</v>
      </c>
      <c r="I13093" s="24">
        <f>VLOOKUP($E13093,Mapping!$A$2:$C$502,3,0)</f>
        <v>0</v>
      </c>
      <c r="J13093" s="24" t="str">
        <f>VLOOKUP($E13093,Mapping!$A$2:$C$502,2,0)</f>
        <v>Event After Effect</v>
      </c>
      <c r="K13093" s="24" t="str">
        <f>VLOOKUP(G13093,Mapping!$E$2:$F$246,2,0)</f>
        <v>S3</v>
      </c>
    </row>
    <row r="13094" spans="5:11" x14ac:dyDescent="0.25">
      <c r="E13094" s="5" t="s">
        <v>161</v>
      </c>
      <c r="F13094" s="5" t="s">
        <v>117</v>
      </c>
      <c r="G13094" s="2">
        <v>44477</v>
      </c>
      <c r="H13094" s="5">
        <v>0</v>
      </c>
      <c r="I13094" s="24">
        <f>VLOOKUP($E13094,Mapping!$A$2:$C$502,3,0)</f>
        <v>0</v>
      </c>
      <c r="J13094" s="24" t="str">
        <f>VLOOKUP($E13094,Mapping!$A$2:$C$502,2,0)</f>
        <v>Internal Event</v>
      </c>
      <c r="K13094" s="24" t="str">
        <f>VLOOKUP(G13094,Mapping!$E$2:$F$246,2,0)</f>
        <v>S3</v>
      </c>
    </row>
    <row r="13095" spans="5:11" x14ac:dyDescent="0.25">
      <c r="E13095" s="5" t="s">
        <v>162</v>
      </c>
      <c r="F13095" s="5" t="s">
        <v>117</v>
      </c>
      <c r="G13095" s="2">
        <v>44477</v>
      </c>
      <c r="H13095" s="5">
        <v>0</v>
      </c>
      <c r="I13095" s="24">
        <f>VLOOKUP($E13095,Mapping!$A$2:$C$502,3,0)</f>
        <v>0</v>
      </c>
      <c r="J13095" s="24" t="str">
        <f>VLOOKUP($E13095,Mapping!$A$2:$C$502,2,0)</f>
        <v>Tuesday Effect</v>
      </c>
      <c r="K13095" s="24" t="str">
        <f>VLOOKUP(G13095,Mapping!$E$2:$F$246,2,0)</f>
        <v>S3</v>
      </c>
    </row>
    <row r="13096" spans="5:11" x14ac:dyDescent="0.25">
      <c r="E13096" s="5" t="s">
        <v>222</v>
      </c>
      <c r="F13096" s="5" t="s">
        <v>117</v>
      </c>
      <c r="G13096" s="2">
        <v>44477</v>
      </c>
      <c r="H13096" s="5">
        <v>0</v>
      </c>
      <c r="I13096" s="24" t="str">
        <f>VLOOKUP($E13096,Mapping!$A$2:$C$502,3,0)</f>
        <v>Pre</v>
      </c>
      <c r="J13096" s="24" t="str">
        <f>VLOOKUP($E13096,Mapping!$A$2:$C$502,2,0)</f>
        <v>Unity</v>
      </c>
      <c r="K13096" s="24" t="str">
        <f>VLOOKUP(G13096,Mapping!$E$2:$F$246,2,0)</f>
        <v>S3</v>
      </c>
    </row>
    <row r="13097" spans="5:11" x14ac:dyDescent="0.25">
      <c r="E13097" s="5" t="s">
        <v>234</v>
      </c>
      <c r="F13097" s="5" t="s">
        <v>117</v>
      </c>
      <c r="G13097" s="2">
        <v>44477</v>
      </c>
      <c r="H13097" s="5">
        <v>0</v>
      </c>
      <c r="I13097" s="24" t="str">
        <f>VLOOKUP($E13097,Mapping!$A$2:$C$502,3,0)</f>
        <v>S1</v>
      </c>
      <c r="J13097" s="24" t="str">
        <f>VLOOKUP($E13097,Mapping!$A$2:$C$502,2,0)</f>
        <v>Unity</v>
      </c>
      <c r="K13097" s="24" t="str">
        <f>VLOOKUP(G13097,Mapping!$E$2:$F$246,2,0)</f>
        <v>S3</v>
      </c>
    </row>
    <row r="13098" spans="5:11" x14ac:dyDescent="0.25">
      <c r="E13098" s="5" t="s">
        <v>235</v>
      </c>
      <c r="F13098" s="5" t="s">
        <v>117</v>
      </c>
      <c r="G13098" s="2">
        <v>44477</v>
      </c>
      <c r="H13098" s="5">
        <v>0</v>
      </c>
      <c r="I13098" s="24" t="str">
        <f>VLOOKUP($E13098,Mapping!$A$2:$C$502,3,0)</f>
        <v>S2</v>
      </c>
      <c r="J13098" s="24" t="str">
        <f>VLOOKUP($E13098,Mapping!$A$2:$C$502,2,0)</f>
        <v>Unity</v>
      </c>
      <c r="K13098" s="24" t="str">
        <f>VLOOKUP(G13098,Mapping!$E$2:$F$246,2,0)</f>
        <v>S3</v>
      </c>
    </row>
    <row r="13099" spans="5:11" x14ac:dyDescent="0.25">
      <c r="E13099" s="5" t="s">
        <v>247</v>
      </c>
      <c r="F13099" s="5" t="s">
        <v>117</v>
      </c>
      <c r="G13099" s="2">
        <v>44477</v>
      </c>
      <c r="H13099" s="5">
        <v>612.50618479013099</v>
      </c>
      <c r="I13099" s="24" t="str">
        <f>VLOOKUP($E13099,Mapping!$A$2:$C$502,3,0)</f>
        <v>S3</v>
      </c>
      <c r="J13099" s="24" t="str">
        <f>VLOOKUP($E13099,Mapping!$A$2:$C$502,2,0)</f>
        <v>Unity</v>
      </c>
      <c r="K13099" s="24" t="str">
        <f>VLOOKUP(G13099,Mapping!$E$2:$F$246,2,0)</f>
        <v>S3</v>
      </c>
    </row>
    <row r="13100" spans="5:11" x14ac:dyDescent="0.25">
      <c r="E13100" s="5" t="s">
        <v>200</v>
      </c>
      <c r="F13100" s="5" t="s">
        <v>117</v>
      </c>
      <c r="G13100" s="2">
        <v>44478</v>
      </c>
      <c r="H13100" s="5">
        <v>3.00759922624807</v>
      </c>
      <c r="I13100" s="24">
        <f>VLOOKUP($E13100,Mapping!$A$2:$C$502,3,0)</f>
        <v>0</v>
      </c>
      <c r="J13100" s="24" t="str">
        <f>VLOOKUP($E13100,Mapping!$A$2:$C$502,2,0)</f>
        <v>Apple Search</v>
      </c>
      <c r="K13100" s="24" t="str">
        <f>VLOOKUP(G13100,Mapping!$E$2:$F$246,2,0)</f>
        <v>S3</v>
      </c>
    </row>
    <row r="13101" spans="5:11" x14ac:dyDescent="0.25">
      <c r="E13101" s="5" t="s">
        <v>227</v>
      </c>
      <c r="F13101" s="5" t="s">
        <v>117</v>
      </c>
      <c r="G13101" s="2">
        <v>44478</v>
      </c>
      <c r="H13101" s="5">
        <v>5438.7811645766697</v>
      </c>
      <c r="I13101" s="24">
        <f>VLOOKUP($E13101,Mapping!$A$2:$C$502,3,0)</f>
        <v>0</v>
      </c>
      <c r="J13101" s="24" t="str">
        <f>VLOOKUP($E13101,Mapping!$A$2:$C$502,2,0)</f>
        <v>Applovin Rewarded</v>
      </c>
      <c r="K13101" s="24" t="str">
        <f>VLOOKUP(G13101,Mapping!$E$2:$F$246,2,0)</f>
        <v>S3</v>
      </c>
    </row>
    <row r="13102" spans="5:11" x14ac:dyDescent="0.25">
      <c r="E13102" s="5" t="s">
        <v>201</v>
      </c>
      <c r="F13102" s="5" t="s">
        <v>117</v>
      </c>
      <c r="G13102" s="2">
        <v>44478</v>
      </c>
      <c r="H13102" s="5">
        <v>1127.74493976902</v>
      </c>
      <c r="I13102" s="24">
        <f>VLOOKUP($E13102,Mapping!$A$2:$C$502,3,0)</f>
        <v>0</v>
      </c>
      <c r="J13102" s="24" t="str">
        <f>VLOOKUP($E13102,Mapping!$A$2:$C$502,2,0)</f>
        <v>Applovin Video</v>
      </c>
      <c r="K13102" s="24" t="str">
        <f>VLOOKUP(G13102,Mapping!$E$2:$F$246,2,0)</f>
        <v>S3</v>
      </c>
    </row>
    <row r="13103" spans="5:11" x14ac:dyDescent="0.25">
      <c r="E13103" s="5" t="s">
        <v>143</v>
      </c>
      <c r="F13103" s="5" t="s">
        <v>117</v>
      </c>
      <c r="G13103" s="2">
        <v>44478</v>
      </c>
      <c r="H13103" s="5">
        <v>0</v>
      </c>
      <c r="I13103" s="24">
        <f>VLOOKUP($E13103,Mapping!$A$2:$C$502,3,0)</f>
        <v>0</v>
      </c>
      <c r="J13103" s="24" t="str">
        <f>VLOOKUP($E13103,Mapping!$A$2:$C$502,2,0)</f>
        <v>Bug Fix</v>
      </c>
      <c r="K13103" s="24" t="str">
        <f>VLOOKUP(G13103,Mapping!$E$2:$F$246,2,0)</f>
        <v>S3</v>
      </c>
    </row>
    <row r="13104" spans="5:11" x14ac:dyDescent="0.25">
      <c r="E13104" s="5" t="s">
        <v>144</v>
      </c>
      <c r="F13104" s="5" t="s">
        <v>117</v>
      </c>
      <c r="G13104" s="2">
        <v>44478</v>
      </c>
      <c r="H13104" s="5">
        <v>0</v>
      </c>
      <c r="I13104" s="24">
        <f>VLOOKUP($E13104,Mapping!$A$2:$C$502,3,0)</f>
        <v>0</v>
      </c>
      <c r="J13104" s="24" t="str">
        <f>VLOOKUP($E13104,Mapping!$A$2:$C$502,2,0)</f>
        <v>Bug Fix</v>
      </c>
      <c r="K13104" s="24" t="str">
        <f>VLOOKUP(G13104,Mapping!$E$2:$F$246,2,0)</f>
        <v>S3</v>
      </c>
    </row>
    <row r="13105" spans="5:11" x14ac:dyDescent="0.25">
      <c r="E13105" s="5" t="s">
        <v>226</v>
      </c>
      <c r="F13105" s="5" t="s">
        <v>117</v>
      </c>
      <c r="G13105" s="2">
        <v>44478</v>
      </c>
      <c r="H13105" s="5">
        <v>0</v>
      </c>
      <c r="I13105" s="24">
        <f>VLOOKUP($E13105,Mapping!$A$2:$C$502,3,0)</f>
        <v>0</v>
      </c>
      <c r="J13105" s="24" t="str">
        <f>VLOOKUP($E13105,Mapping!$A$2:$C$502,2,0)</f>
        <v>Bug Fix</v>
      </c>
      <c r="K13105" s="24" t="str">
        <f>VLOOKUP(G13105,Mapping!$E$2:$F$246,2,0)</f>
        <v>S3</v>
      </c>
    </row>
    <row r="13106" spans="5:11" x14ac:dyDescent="0.25">
      <c r="E13106" s="5" t="s">
        <v>146</v>
      </c>
      <c r="F13106" s="5" t="s">
        <v>117</v>
      </c>
      <c r="G13106" s="2">
        <v>44478</v>
      </c>
      <c r="H13106" s="5">
        <v>-25455.428566692601</v>
      </c>
      <c r="I13106" s="24">
        <f>VLOOKUP($E13106,Mapping!$A$2:$C$502,3,0)</f>
        <v>0</v>
      </c>
      <c r="J13106" s="24" t="str">
        <f>VLOOKUP($E13106,Mapping!$A$2:$C$502,2,0)</f>
        <v>Event After Effect</v>
      </c>
      <c r="K13106" s="24" t="str">
        <f>VLOOKUP(G13106,Mapping!$E$2:$F$246,2,0)</f>
        <v>S3</v>
      </c>
    </row>
    <row r="13107" spans="5:11" x14ac:dyDescent="0.25">
      <c r="E13107" s="5" t="s">
        <v>228</v>
      </c>
      <c r="F13107" s="5" t="s">
        <v>117</v>
      </c>
      <c r="G13107" s="2">
        <v>44478</v>
      </c>
      <c r="H13107" s="5">
        <v>0</v>
      </c>
      <c r="I13107" s="24">
        <f>VLOOKUP($E13107,Mapping!$A$2:$C$502,3,0)</f>
        <v>0</v>
      </c>
      <c r="J13107" s="24" t="str">
        <f>VLOOKUP($E13107,Mapping!$A$2:$C$502,2,0)</f>
        <v>Bytedance Global</v>
      </c>
      <c r="K13107" s="24" t="str">
        <f>VLOOKUP(G13107,Mapping!$E$2:$F$246,2,0)</f>
        <v>S3</v>
      </c>
    </row>
    <row r="13108" spans="5:11" x14ac:dyDescent="0.25">
      <c r="E13108" s="5" t="s">
        <v>180</v>
      </c>
      <c r="F13108" s="5" t="s">
        <v>117</v>
      </c>
      <c r="G13108" s="2">
        <v>44478</v>
      </c>
      <c r="H13108" s="5">
        <v>-21634.373400171698</v>
      </c>
      <c r="I13108" s="24">
        <f>VLOOKUP($E13108,Mapping!$A$2:$C$502,3,0)</f>
        <v>0</v>
      </c>
      <c r="J13108" s="24" t="str">
        <f>VLOOKUP($E13108,Mapping!$A$2:$C$502,2,0)</f>
        <v>Lords Mobile</v>
      </c>
      <c r="K13108" s="24" t="str">
        <f>VLOOKUP(G13108,Mapping!$E$2:$F$246,2,0)</f>
        <v>S3</v>
      </c>
    </row>
    <row r="13109" spans="5:11" x14ac:dyDescent="0.25">
      <c r="E13109" s="5" t="s">
        <v>181</v>
      </c>
      <c r="F13109" s="5" t="s">
        <v>117</v>
      </c>
      <c r="G13109" s="2">
        <v>44478</v>
      </c>
      <c r="H13109" s="5">
        <v>-3215.9164376890099</v>
      </c>
      <c r="I13109" s="24">
        <f>VLOOKUP($E13109,Mapping!$A$2:$C$502,3,0)</f>
        <v>0</v>
      </c>
      <c r="J13109" s="24" t="str">
        <f>VLOOKUP($E13109,Mapping!$A$2:$C$502,2,0)</f>
        <v>Rise of Kingdom</v>
      </c>
      <c r="K13109" s="24" t="str">
        <f>VLOOKUP(G13109,Mapping!$E$2:$F$246,2,0)</f>
        <v>S3</v>
      </c>
    </row>
    <row r="13110" spans="5:11" x14ac:dyDescent="0.25">
      <c r="E13110" s="5" t="s">
        <v>182</v>
      </c>
      <c r="F13110" s="5" t="s">
        <v>117</v>
      </c>
      <c r="G13110" s="2">
        <v>44478</v>
      </c>
      <c r="H13110" s="5">
        <v>-6664.8578865443396</v>
      </c>
      <c r="I13110" s="24">
        <f>VLOOKUP($E13110,Mapping!$A$2:$C$502,3,0)</f>
        <v>0</v>
      </c>
      <c r="J13110" s="24" t="str">
        <f>VLOOKUP($E13110,Mapping!$A$2:$C$502,2,0)</f>
        <v>West Game</v>
      </c>
      <c r="K13110" s="24" t="str">
        <f>VLOOKUP(G13110,Mapping!$E$2:$F$246,2,0)</f>
        <v>S3</v>
      </c>
    </row>
    <row r="13111" spans="5:11" x14ac:dyDescent="0.25">
      <c r="E13111" s="5" t="s">
        <v>148</v>
      </c>
      <c r="F13111" s="5" t="s">
        <v>117</v>
      </c>
      <c r="G13111" s="2">
        <v>44478</v>
      </c>
      <c r="H13111" s="5">
        <v>0</v>
      </c>
      <c r="I13111" s="24">
        <f>VLOOKUP($E13111,Mapping!$A$2:$C$502,3,0)</f>
        <v>0</v>
      </c>
      <c r="J13111" s="24" t="str">
        <f>VLOOKUP($E13111,Mapping!$A$2:$C$502,2,0)</f>
        <v>Event After Effect</v>
      </c>
      <c r="K13111" s="24" t="str">
        <f>VLOOKUP(G13111,Mapping!$E$2:$F$246,2,0)</f>
        <v>S3</v>
      </c>
    </row>
    <row r="13112" spans="5:11" x14ac:dyDescent="0.25">
      <c r="E13112" s="5" t="s">
        <v>202</v>
      </c>
      <c r="F13112" s="5" t="s">
        <v>117</v>
      </c>
      <c r="G13112" s="2">
        <v>44478</v>
      </c>
      <c r="H13112" s="5">
        <v>0</v>
      </c>
      <c r="I13112" s="24" t="str">
        <f>VLOOKUP($E13112,Mapping!$A$2:$C$502,3,0)</f>
        <v>S1</v>
      </c>
      <c r="J13112" s="24" t="str">
        <f>VLOOKUP($E13112,Mapping!$A$2:$C$502,2,0)</f>
        <v>Facebook AEO AAA</v>
      </c>
      <c r="K13112" s="24" t="str">
        <f>VLOOKUP(G13112,Mapping!$E$2:$F$246,2,0)</f>
        <v>S3</v>
      </c>
    </row>
    <row r="13113" spans="5:11" x14ac:dyDescent="0.25">
      <c r="E13113" s="5" t="s">
        <v>203</v>
      </c>
      <c r="F13113" s="5" t="s">
        <v>117</v>
      </c>
      <c r="G13113" s="2">
        <v>44478</v>
      </c>
      <c r="H13113" s="5">
        <v>0</v>
      </c>
      <c r="I13113" s="24" t="str">
        <f>VLOOKUP($E13113,Mapping!$A$2:$C$502,3,0)</f>
        <v>S2</v>
      </c>
      <c r="J13113" s="24" t="str">
        <f>VLOOKUP($E13113,Mapping!$A$2:$C$502,2,0)</f>
        <v>Facebook AEO AAA</v>
      </c>
      <c r="K13113" s="24" t="str">
        <f>VLOOKUP(G13113,Mapping!$E$2:$F$246,2,0)</f>
        <v>S3</v>
      </c>
    </row>
    <row r="13114" spans="5:11" x14ac:dyDescent="0.25">
      <c r="E13114" s="5" t="s">
        <v>243</v>
      </c>
      <c r="F13114" s="5" t="s">
        <v>117</v>
      </c>
      <c r="G13114" s="2">
        <v>44478</v>
      </c>
      <c r="H13114" s="5">
        <v>3171.9326921695802</v>
      </c>
      <c r="I13114" s="24" t="str">
        <f>VLOOKUP($E13114,Mapping!$A$2:$C$502,3,0)</f>
        <v>S3</v>
      </c>
      <c r="J13114" s="24" t="str">
        <f>VLOOKUP($E13114,Mapping!$A$2:$C$502,2,0)</f>
        <v>Facebook AEO AAA</v>
      </c>
      <c r="K13114" s="24" t="str">
        <f>VLOOKUP(G13114,Mapping!$E$2:$F$246,2,0)</f>
        <v>S3</v>
      </c>
    </row>
    <row r="13115" spans="5:11" x14ac:dyDescent="0.25">
      <c r="E13115" s="5" t="s">
        <v>204</v>
      </c>
      <c r="F13115" s="5" t="s">
        <v>117</v>
      </c>
      <c r="G13115" s="2">
        <v>44478</v>
      </c>
      <c r="H13115" s="5">
        <v>0</v>
      </c>
      <c r="I13115" s="24" t="str">
        <f>VLOOKUP($E13115,Mapping!$A$2:$C$502,3,0)</f>
        <v>Pre</v>
      </c>
      <c r="J13115" s="24" t="str">
        <f>VLOOKUP($E13115,Mapping!$A$2:$C$502,2,0)</f>
        <v>Facebook AEO AAA</v>
      </c>
      <c r="K13115" s="24" t="str">
        <f>VLOOKUP(G13115,Mapping!$E$2:$F$246,2,0)</f>
        <v>S3</v>
      </c>
    </row>
    <row r="13116" spans="5:11" x14ac:dyDescent="0.25">
      <c r="E13116" s="5" t="s">
        <v>205</v>
      </c>
      <c r="F13116" s="5" t="s">
        <v>117</v>
      </c>
      <c r="G13116" s="2">
        <v>44478</v>
      </c>
      <c r="H13116" s="5">
        <v>0</v>
      </c>
      <c r="I13116" s="24" t="str">
        <f>VLOOKUP($E13116,Mapping!$A$2:$C$502,3,0)</f>
        <v>S1</v>
      </c>
      <c r="J13116" s="24" t="str">
        <f>VLOOKUP($E13116,Mapping!$A$2:$C$502,2,0)</f>
        <v>Facebook AEO BAU</v>
      </c>
      <c r="K13116" s="24" t="str">
        <f>VLOOKUP(G13116,Mapping!$E$2:$F$246,2,0)</f>
        <v>S3</v>
      </c>
    </row>
    <row r="13117" spans="5:11" x14ac:dyDescent="0.25">
      <c r="E13117" s="5" t="s">
        <v>206</v>
      </c>
      <c r="F13117" s="5" t="s">
        <v>117</v>
      </c>
      <c r="G13117" s="2">
        <v>44478</v>
      </c>
      <c r="H13117" s="5">
        <v>0</v>
      </c>
      <c r="I13117" s="24" t="str">
        <f>VLOOKUP($E13117,Mapping!$A$2:$C$502,3,0)</f>
        <v>S2</v>
      </c>
      <c r="J13117" s="24" t="str">
        <f>VLOOKUP($E13117,Mapping!$A$2:$C$502,2,0)</f>
        <v>Facebook AEO BAU</v>
      </c>
      <c r="K13117" s="24" t="str">
        <f>VLOOKUP(G13117,Mapping!$E$2:$F$246,2,0)</f>
        <v>S3</v>
      </c>
    </row>
    <row r="13118" spans="5:11" x14ac:dyDescent="0.25">
      <c r="E13118" s="5" t="s">
        <v>244</v>
      </c>
      <c r="F13118" s="5" t="s">
        <v>117</v>
      </c>
      <c r="G13118" s="2">
        <v>44478</v>
      </c>
      <c r="H13118" s="5">
        <v>8129.46650226764</v>
      </c>
      <c r="I13118" s="24" t="str">
        <f>VLOOKUP($E13118,Mapping!$A$2:$C$502,3,0)</f>
        <v>S3</v>
      </c>
      <c r="J13118" s="24" t="str">
        <f>VLOOKUP($E13118,Mapping!$A$2:$C$502,2,0)</f>
        <v>Facebook AEO BAU</v>
      </c>
      <c r="K13118" s="24" t="str">
        <f>VLOOKUP(G13118,Mapping!$E$2:$F$246,2,0)</f>
        <v>S3</v>
      </c>
    </row>
    <row r="13119" spans="5:11" x14ac:dyDescent="0.25">
      <c r="E13119" s="5" t="s">
        <v>207</v>
      </c>
      <c r="F13119" s="5" t="s">
        <v>117</v>
      </c>
      <c r="G13119" s="2">
        <v>44478</v>
      </c>
      <c r="H13119" s="5">
        <v>0</v>
      </c>
      <c r="I13119" s="24" t="str">
        <f>VLOOKUP($E13119,Mapping!$A$2:$C$502,3,0)</f>
        <v>Pre</v>
      </c>
      <c r="J13119" s="24" t="str">
        <f>VLOOKUP($E13119,Mapping!$A$2:$C$502,2,0)</f>
        <v>Facebook AEO BAU</v>
      </c>
      <c r="K13119" s="24" t="str">
        <f>VLOOKUP(G13119,Mapping!$E$2:$F$246,2,0)</f>
        <v>S3</v>
      </c>
    </row>
    <row r="13120" spans="5:11" x14ac:dyDescent="0.25">
      <c r="E13120" s="5" t="s">
        <v>208</v>
      </c>
      <c r="F13120" s="5" t="s">
        <v>117</v>
      </c>
      <c r="G13120" s="2">
        <v>44478</v>
      </c>
      <c r="H13120" s="5">
        <v>0</v>
      </c>
      <c r="I13120" s="24" t="str">
        <f>VLOOKUP($E13120,Mapping!$A$2:$C$502,3,0)</f>
        <v>Pre</v>
      </c>
      <c r="J13120" s="24" t="str">
        <f>VLOOKUP($E13120,Mapping!$A$2:$C$502,2,0)</f>
        <v>Facebook VO AAA</v>
      </c>
      <c r="K13120" s="24" t="str">
        <f>VLOOKUP(G13120,Mapping!$E$2:$F$246,2,0)</f>
        <v>S3</v>
      </c>
    </row>
    <row r="13121" spans="5:11" x14ac:dyDescent="0.25">
      <c r="E13121" s="5" t="s">
        <v>209</v>
      </c>
      <c r="F13121" s="5" t="s">
        <v>117</v>
      </c>
      <c r="G13121" s="2">
        <v>44478</v>
      </c>
      <c r="H13121" s="5">
        <v>0</v>
      </c>
      <c r="I13121" s="24" t="str">
        <f>VLOOKUP($E13121,Mapping!$A$2:$C$502,3,0)</f>
        <v>S1</v>
      </c>
      <c r="J13121" s="24" t="str">
        <f>VLOOKUP($E13121,Mapping!$A$2:$C$502,2,0)</f>
        <v>Facebook VO AAA</v>
      </c>
      <c r="K13121" s="24" t="str">
        <f>VLOOKUP(G13121,Mapping!$E$2:$F$246,2,0)</f>
        <v>S3</v>
      </c>
    </row>
    <row r="13122" spans="5:11" x14ac:dyDescent="0.25">
      <c r="E13122" s="5" t="s">
        <v>210</v>
      </c>
      <c r="F13122" s="5" t="s">
        <v>117</v>
      </c>
      <c r="G13122" s="2">
        <v>44478</v>
      </c>
      <c r="H13122" s="5">
        <v>0</v>
      </c>
      <c r="I13122" s="24" t="str">
        <f>VLOOKUP($E13122,Mapping!$A$2:$C$502,3,0)</f>
        <v>S2</v>
      </c>
      <c r="J13122" s="24" t="str">
        <f>VLOOKUP($E13122,Mapping!$A$2:$C$502,2,0)</f>
        <v>Facebook VO AAA</v>
      </c>
      <c r="K13122" s="24" t="str">
        <f>VLOOKUP(G13122,Mapping!$E$2:$F$246,2,0)</f>
        <v>S3</v>
      </c>
    </row>
    <row r="13123" spans="5:11" x14ac:dyDescent="0.25">
      <c r="E13123" s="5" t="s">
        <v>245</v>
      </c>
      <c r="F13123" s="5" t="s">
        <v>117</v>
      </c>
      <c r="G13123" s="2">
        <v>44478</v>
      </c>
      <c r="H13123" s="5">
        <v>6177.0178578355199</v>
      </c>
      <c r="I13123" s="24" t="str">
        <f>VLOOKUP($E13123,Mapping!$A$2:$C$502,3,0)</f>
        <v>S3</v>
      </c>
      <c r="J13123" s="24" t="str">
        <f>VLOOKUP($E13123,Mapping!$A$2:$C$502,2,0)</f>
        <v>Facebook VO AAA</v>
      </c>
      <c r="K13123" s="24" t="str">
        <f>VLOOKUP(G13123,Mapping!$E$2:$F$246,2,0)</f>
        <v>S3</v>
      </c>
    </row>
    <row r="13124" spans="5:11" x14ac:dyDescent="0.25">
      <c r="E13124" s="5" t="s">
        <v>211</v>
      </c>
      <c r="F13124" s="5" t="s">
        <v>117</v>
      </c>
      <c r="G13124" s="2">
        <v>44478</v>
      </c>
      <c r="H13124" s="5">
        <v>0</v>
      </c>
      <c r="I13124" s="24" t="str">
        <f>VLOOKUP($E13124,Mapping!$A$2:$C$502,3,0)</f>
        <v>Pre</v>
      </c>
      <c r="J13124" s="24" t="str">
        <f>VLOOKUP($E13124,Mapping!$A$2:$C$502,2,0)</f>
        <v>Facebook VO BAU</v>
      </c>
      <c r="K13124" s="24" t="str">
        <f>VLOOKUP(G13124,Mapping!$E$2:$F$246,2,0)</f>
        <v>S3</v>
      </c>
    </row>
    <row r="13125" spans="5:11" x14ac:dyDescent="0.25">
      <c r="E13125" s="5" t="s">
        <v>212</v>
      </c>
      <c r="F13125" s="5" t="s">
        <v>117</v>
      </c>
      <c r="G13125" s="2">
        <v>44478</v>
      </c>
      <c r="H13125" s="5">
        <v>0</v>
      </c>
      <c r="I13125" s="24" t="str">
        <f>VLOOKUP($E13125,Mapping!$A$2:$C$502,3,0)</f>
        <v>S1</v>
      </c>
      <c r="J13125" s="24" t="str">
        <f>VLOOKUP($E13125,Mapping!$A$2:$C$502,2,0)</f>
        <v>Facebook VO BAU</v>
      </c>
      <c r="K13125" s="24" t="str">
        <f>VLOOKUP(G13125,Mapping!$E$2:$F$246,2,0)</f>
        <v>S3</v>
      </c>
    </row>
    <row r="13126" spans="5:11" x14ac:dyDescent="0.25">
      <c r="E13126" s="5" t="s">
        <v>213</v>
      </c>
      <c r="F13126" s="5" t="s">
        <v>117</v>
      </c>
      <c r="G13126" s="2">
        <v>44478</v>
      </c>
      <c r="H13126" s="5">
        <v>0</v>
      </c>
      <c r="I13126" s="24" t="str">
        <f>VLOOKUP($E13126,Mapping!$A$2:$C$502,3,0)</f>
        <v>S2</v>
      </c>
      <c r="J13126" s="24" t="str">
        <f>VLOOKUP($E13126,Mapping!$A$2:$C$502,2,0)</f>
        <v>Facebook VO BAU</v>
      </c>
      <c r="K13126" s="24" t="str">
        <f>VLOOKUP(G13126,Mapping!$E$2:$F$246,2,0)</f>
        <v>S3</v>
      </c>
    </row>
    <row r="13127" spans="5:11" x14ac:dyDescent="0.25">
      <c r="E13127" s="5" t="s">
        <v>246</v>
      </c>
      <c r="F13127" s="5" t="s">
        <v>117</v>
      </c>
      <c r="G13127" s="2">
        <v>44478</v>
      </c>
      <c r="H13127" s="5">
        <v>2452.6654402268</v>
      </c>
      <c r="I13127" s="24" t="str">
        <f>VLOOKUP($E13127,Mapping!$A$2:$C$502,3,0)</f>
        <v>S3</v>
      </c>
      <c r="J13127" s="24" t="str">
        <f>VLOOKUP($E13127,Mapping!$A$2:$C$502,2,0)</f>
        <v>Facebook VO BAU</v>
      </c>
      <c r="K13127" s="24" t="str">
        <f>VLOOKUP(G13127,Mapping!$E$2:$F$246,2,0)</f>
        <v>S3</v>
      </c>
    </row>
    <row r="13128" spans="5:11" x14ac:dyDescent="0.25">
      <c r="E13128" s="5" t="s">
        <v>214</v>
      </c>
      <c r="F13128" s="5" t="s">
        <v>117</v>
      </c>
      <c r="G13128" s="2">
        <v>44478</v>
      </c>
      <c r="H13128" s="5">
        <v>0</v>
      </c>
      <c r="I13128" s="24" t="str">
        <f>VLOOKUP($E13128,Mapping!$A$2:$C$502,3,0)</f>
        <v>Pre</v>
      </c>
      <c r="J13128" s="24" t="str">
        <f>VLOOKUP($E13128,Mapping!$A$2:$C$502,2,0)</f>
        <v>Facebook VO Dynamic</v>
      </c>
      <c r="K13128" s="24" t="str">
        <f>VLOOKUP(G13128,Mapping!$E$2:$F$246,2,0)</f>
        <v>S3</v>
      </c>
    </row>
    <row r="13129" spans="5:11" x14ac:dyDescent="0.25">
      <c r="E13129" s="5" t="s">
        <v>215</v>
      </c>
      <c r="F13129" s="5" t="s">
        <v>117</v>
      </c>
      <c r="G13129" s="2">
        <v>44478</v>
      </c>
      <c r="H13129" s="5">
        <v>0</v>
      </c>
      <c r="I13129" s="24" t="str">
        <f>VLOOKUP($E13129,Mapping!$A$2:$C$502,3,0)</f>
        <v>S1</v>
      </c>
      <c r="J13129" s="24" t="str">
        <f>VLOOKUP($E13129,Mapping!$A$2:$C$502,2,0)</f>
        <v>Facebook VO Dynamic</v>
      </c>
      <c r="K13129" s="24" t="str">
        <f>VLOOKUP(G13129,Mapping!$E$2:$F$246,2,0)</f>
        <v>S3</v>
      </c>
    </row>
    <row r="13130" spans="5:11" x14ac:dyDescent="0.25">
      <c r="E13130" s="5" t="s">
        <v>216</v>
      </c>
      <c r="F13130" s="5" t="s">
        <v>117</v>
      </c>
      <c r="G13130" s="2">
        <v>44478</v>
      </c>
      <c r="H13130" s="5">
        <v>0</v>
      </c>
      <c r="I13130" s="24" t="str">
        <f>VLOOKUP($E13130,Mapping!$A$2:$C$502,3,0)</f>
        <v>Pre</v>
      </c>
      <c r="J13130" s="24" t="str">
        <f>VLOOKUP($E13130,Mapping!$A$2:$C$502,2,0)</f>
        <v>Google Display</v>
      </c>
      <c r="K13130" s="24" t="str">
        <f>VLOOKUP(G13130,Mapping!$E$2:$F$246,2,0)</f>
        <v>S3</v>
      </c>
    </row>
    <row r="13131" spans="5:11" x14ac:dyDescent="0.25">
      <c r="E13131" s="5" t="s">
        <v>217</v>
      </c>
      <c r="F13131" s="5" t="s">
        <v>117</v>
      </c>
      <c r="G13131" s="2">
        <v>44478</v>
      </c>
      <c r="H13131" s="5">
        <v>0.19971129884790001</v>
      </c>
      <c r="I13131" s="24">
        <f>VLOOKUP($E13131,Mapping!$A$2:$C$502,3,0)</f>
        <v>0</v>
      </c>
      <c r="J13131" s="24" t="str">
        <f>VLOOKUP($E13131,Mapping!$A$2:$C$502,2,0)</f>
        <v>Google Display</v>
      </c>
      <c r="K13131" s="24" t="str">
        <f>VLOOKUP(G13131,Mapping!$E$2:$F$246,2,0)</f>
        <v>S3</v>
      </c>
    </row>
    <row r="13132" spans="5:11" x14ac:dyDescent="0.25">
      <c r="E13132" s="5" t="s">
        <v>229</v>
      </c>
      <c r="F13132" s="5" t="s">
        <v>117</v>
      </c>
      <c r="G13132" s="2">
        <v>44478</v>
      </c>
      <c r="H13132" s="5">
        <v>0</v>
      </c>
      <c r="I13132" s="24">
        <f>VLOOKUP($E13132,Mapping!$A$2:$C$502,3,0)</f>
        <v>0</v>
      </c>
      <c r="J13132" s="24" t="str">
        <f>VLOOKUP($E13132,Mapping!$A$2:$C$502,2,0)</f>
        <v>Google Display</v>
      </c>
      <c r="K13132" s="24" t="str">
        <f>VLOOKUP(G13132,Mapping!$E$2:$F$246,2,0)</f>
        <v>S3</v>
      </c>
    </row>
    <row r="13133" spans="5:11" x14ac:dyDescent="0.25">
      <c r="E13133" s="5" t="s">
        <v>218</v>
      </c>
      <c r="F13133" s="5" t="s">
        <v>117</v>
      </c>
      <c r="G13133" s="2">
        <v>44478</v>
      </c>
      <c r="H13133" s="5">
        <v>603.60282994139504</v>
      </c>
      <c r="I13133" s="24">
        <f>VLOOKUP($E13133,Mapping!$A$2:$C$502,3,0)</f>
        <v>0</v>
      </c>
      <c r="J13133" s="24" t="str">
        <f>VLOOKUP($E13133,Mapping!$A$2:$C$502,2,0)</f>
        <v>Google Display</v>
      </c>
      <c r="K13133" s="24" t="str">
        <f>VLOOKUP(G13133,Mapping!$E$2:$F$246,2,0)</f>
        <v>S3</v>
      </c>
    </row>
    <row r="13134" spans="5:11" x14ac:dyDescent="0.25">
      <c r="E13134" s="5" t="s">
        <v>230</v>
      </c>
      <c r="F13134" s="5" t="s">
        <v>117</v>
      </c>
      <c r="G13134" s="2">
        <v>44478</v>
      </c>
      <c r="H13134" s="5">
        <v>0</v>
      </c>
      <c r="I13134" s="24" t="str">
        <f>VLOOKUP($E13134,Mapping!$A$2:$C$502,3,0)</f>
        <v>S1</v>
      </c>
      <c r="J13134" s="24" t="str">
        <f>VLOOKUP($E13134,Mapping!$A$2:$C$502,2,0)</f>
        <v>Google Display</v>
      </c>
      <c r="K13134" s="24" t="str">
        <f>VLOOKUP(G13134,Mapping!$E$2:$F$246,2,0)</f>
        <v>S3</v>
      </c>
    </row>
    <row r="13135" spans="5:11" x14ac:dyDescent="0.25">
      <c r="E13135" s="5" t="s">
        <v>219</v>
      </c>
      <c r="F13135" s="5" t="s">
        <v>117</v>
      </c>
      <c r="G13135" s="2">
        <v>44478</v>
      </c>
      <c r="H13135" s="5">
        <v>0</v>
      </c>
      <c r="I13135" s="24" t="str">
        <f>VLOOKUP($E13135,Mapping!$A$2:$C$502,3,0)</f>
        <v>Pre</v>
      </c>
      <c r="J13135" s="24" t="str">
        <f>VLOOKUP($E13135,Mapping!$A$2:$C$502,2,0)</f>
        <v>Google Youtube</v>
      </c>
      <c r="K13135" s="24" t="str">
        <f>VLOOKUP(G13135,Mapping!$E$2:$F$246,2,0)</f>
        <v>S3</v>
      </c>
    </row>
    <row r="13136" spans="5:11" x14ac:dyDescent="0.25">
      <c r="E13136" s="5" t="s">
        <v>220</v>
      </c>
      <c r="F13136" s="5" t="s">
        <v>117</v>
      </c>
      <c r="G13136" s="2">
        <v>44478</v>
      </c>
      <c r="H13136" s="5">
        <v>1.12985995553239E-4</v>
      </c>
      <c r="I13136" s="24">
        <f>VLOOKUP($E13136,Mapping!$A$2:$C$502,3,0)</f>
        <v>0</v>
      </c>
      <c r="J13136" s="24" t="str">
        <f>VLOOKUP($E13136,Mapping!$A$2:$C$502,2,0)</f>
        <v>Google Youtube</v>
      </c>
      <c r="K13136" s="24" t="str">
        <f>VLOOKUP(G13136,Mapping!$E$2:$F$246,2,0)</f>
        <v>S3</v>
      </c>
    </row>
    <row r="13137" spans="5:11" x14ac:dyDescent="0.25">
      <c r="E13137" s="5" t="s">
        <v>231</v>
      </c>
      <c r="F13137" s="5" t="s">
        <v>117</v>
      </c>
      <c r="G13137" s="2">
        <v>44478</v>
      </c>
      <c r="H13137" s="5">
        <v>0</v>
      </c>
      <c r="I13137" s="24">
        <f>VLOOKUP($E13137,Mapping!$A$2:$C$502,3,0)</f>
        <v>0</v>
      </c>
      <c r="J13137" s="24" t="str">
        <f>VLOOKUP($E13137,Mapping!$A$2:$C$502,2,0)</f>
        <v>Google Youtube</v>
      </c>
      <c r="K13137" s="24" t="str">
        <f>VLOOKUP(G13137,Mapping!$E$2:$F$246,2,0)</f>
        <v>S3</v>
      </c>
    </row>
    <row r="13138" spans="5:11" x14ac:dyDescent="0.25">
      <c r="E13138" s="5" t="s">
        <v>221</v>
      </c>
      <c r="F13138" s="5" t="s">
        <v>117</v>
      </c>
      <c r="G13138" s="2">
        <v>44478</v>
      </c>
      <c r="H13138" s="5">
        <v>3.2549668802086602</v>
      </c>
      <c r="I13138" s="24">
        <f>VLOOKUP($E13138,Mapping!$A$2:$C$502,3,0)</f>
        <v>0</v>
      </c>
      <c r="J13138" s="24" t="str">
        <f>VLOOKUP($E13138,Mapping!$A$2:$C$502,2,0)</f>
        <v>Google Youtube</v>
      </c>
      <c r="K13138" s="24" t="str">
        <f>VLOOKUP(G13138,Mapping!$E$2:$F$246,2,0)</f>
        <v>S3</v>
      </c>
    </row>
    <row r="13139" spans="5:11" x14ac:dyDescent="0.25">
      <c r="E13139" s="5" t="s">
        <v>232</v>
      </c>
      <c r="F13139" s="5" t="s">
        <v>117</v>
      </c>
      <c r="G13139" s="2">
        <v>44478</v>
      </c>
      <c r="H13139" s="5">
        <v>0</v>
      </c>
      <c r="I13139" s="24" t="str">
        <f>VLOOKUP($E13139,Mapping!$A$2:$C$502,3,0)</f>
        <v>S1</v>
      </c>
      <c r="J13139" s="24" t="str">
        <f>VLOOKUP($E13139,Mapping!$A$2:$C$502,2,0)</f>
        <v>Google Youtube</v>
      </c>
      <c r="K13139" s="24" t="str">
        <f>VLOOKUP(G13139,Mapping!$E$2:$F$246,2,0)</f>
        <v>S3</v>
      </c>
    </row>
    <row r="13140" spans="5:11" x14ac:dyDescent="0.25">
      <c r="E13140" s="5" t="s">
        <v>73</v>
      </c>
      <c r="F13140" s="5" t="s">
        <v>117</v>
      </c>
      <c r="G13140" s="2">
        <v>44478</v>
      </c>
      <c r="H13140" s="5">
        <v>282876.95580592903</v>
      </c>
      <c r="I13140" s="24">
        <f>VLOOKUP($E13140,Mapping!$A$2:$C$502,3,0)</f>
        <v>0</v>
      </c>
      <c r="J13140" s="24">
        <f>VLOOKUP($E13140,Mapping!$A$2:$C$502,2,0)</f>
        <v>0</v>
      </c>
      <c r="K13140" s="24" t="str">
        <f>VLOOKUP(G13140,Mapping!$E$2:$F$246,2,0)</f>
        <v>S3</v>
      </c>
    </row>
    <row r="13141" spans="5:11" x14ac:dyDescent="0.25">
      <c r="E13141" s="5" t="s">
        <v>149</v>
      </c>
      <c r="F13141" s="5" t="s">
        <v>117</v>
      </c>
      <c r="G13141" s="2">
        <v>44478</v>
      </c>
      <c r="H13141" s="5">
        <v>0</v>
      </c>
      <c r="I13141" s="24">
        <f>VLOOKUP($E13141,Mapping!$A$2:$C$502,3,0)</f>
        <v>0</v>
      </c>
      <c r="J13141" s="24" t="str">
        <f>VLOOKUP($E13141,Mapping!$A$2:$C$502,2,0)</f>
        <v>Event After Effect</v>
      </c>
      <c r="K13141" s="24" t="str">
        <f>VLOOKUP(G13141,Mapping!$E$2:$F$246,2,0)</f>
        <v>S3</v>
      </c>
    </row>
    <row r="13142" spans="5:11" x14ac:dyDescent="0.25">
      <c r="E13142" s="5" t="s">
        <v>150</v>
      </c>
      <c r="F13142" s="5" t="s">
        <v>117</v>
      </c>
      <c r="G13142" s="2">
        <v>44478</v>
      </c>
      <c r="H13142" s="5">
        <v>0</v>
      </c>
      <c r="I13142" s="24">
        <f>VLOOKUP($E13142,Mapping!$A$2:$C$502,3,0)</f>
        <v>0</v>
      </c>
      <c r="J13142" s="24" t="str">
        <f>VLOOKUP($E13142,Mapping!$A$2:$C$502,2,0)</f>
        <v>Internal Event</v>
      </c>
      <c r="K13142" s="24" t="str">
        <f>VLOOKUP(G13142,Mapping!$E$2:$F$246,2,0)</f>
        <v>S3</v>
      </c>
    </row>
    <row r="13143" spans="5:11" x14ac:dyDescent="0.25">
      <c r="E13143" s="5" t="s">
        <v>151</v>
      </c>
      <c r="F13143" s="5" t="s">
        <v>117</v>
      </c>
      <c r="G13143" s="2">
        <v>44478</v>
      </c>
      <c r="H13143" s="5">
        <v>0</v>
      </c>
      <c r="I13143" s="24">
        <f>VLOOKUP($E13143,Mapping!$A$2:$C$502,3,0)</f>
        <v>0</v>
      </c>
      <c r="J13143" s="24" t="str">
        <f>VLOOKUP($E13143,Mapping!$A$2:$C$502,2,0)</f>
        <v>Internal Event</v>
      </c>
      <c r="K13143" s="24" t="str">
        <f>VLOOKUP(G13143,Mapping!$E$2:$F$246,2,0)</f>
        <v>S3</v>
      </c>
    </row>
    <row r="13144" spans="5:11" x14ac:dyDescent="0.25">
      <c r="E13144" s="5" t="s">
        <v>152</v>
      </c>
      <c r="F13144" s="5" t="s">
        <v>117</v>
      </c>
      <c r="G13144" s="2">
        <v>44478</v>
      </c>
      <c r="H13144" s="5">
        <v>0</v>
      </c>
      <c r="I13144" s="24">
        <f>VLOOKUP($E13144,Mapping!$A$2:$C$502,3,0)</f>
        <v>0</v>
      </c>
      <c r="J13144" s="24" t="str">
        <f>VLOOKUP($E13144,Mapping!$A$2:$C$502,2,0)</f>
        <v>Internal Event</v>
      </c>
      <c r="K13144" s="24" t="str">
        <f>VLOOKUP(G13144,Mapping!$E$2:$F$246,2,0)</f>
        <v>S3</v>
      </c>
    </row>
    <row r="13145" spans="5:11" x14ac:dyDescent="0.25">
      <c r="E13145" s="5" t="s">
        <v>153</v>
      </c>
      <c r="F13145" s="5" t="s">
        <v>117</v>
      </c>
      <c r="G13145" s="2">
        <v>44478</v>
      </c>
      <c r="H13145" s="5">
        <v>0</v>
      </c>
      <c r="I13145" s="24">
        <f>VLOOKUP($E13145,Mapping!$A$2:$C$502,3,0)</f>
        <v>0</v>
      </c>
      <c r="J13145" s="24" t="str">
        <f>VLOOKUP($E13145,Mapping!$A$2:$C$502,2,0)</f>
        <v>Monday Effect</v>
      </c>
      <c r="K13145" s="24" t="str">
        <f>VLOOKUP(G13145,Mapping!$E$2:$F$246,2,0)</f>
        <v>S3</v>
      </c>
    </row>
    <row r="13146" spans="5:11" x14ac:dyDescent="0.25">
      <c r="E13146" s="5" t="s">
        <v>154</v>
      </c>
      <c r="F13146" s="5" t="s">
        <v>117</v>
      </c>
      <c r="G13146" s="2">
        <v>44478</v>
      </c>
      <c r="H13146" s="5">
        <v>0</v>
      </c>
      <c r="I13146" s="24">
        <f>VLOOKUP($E13146,Mapping!$A$2:$C$502,3,0)</f>
        <v>0</v>
      </c>
      <c r="J13146" s="24" t="str">
        <f>VLOOKUP($E13146,Mapping!$A$2:$C$502,2,0)</f>
        <v>New Content</v>
      </c>
      <c r="K13146" s="24" t="str">
        <f>VLOOKUP(G13146,Mapping!$E$2:$F$246,2,0)</f>
        <v>S3</v>
      </c>
    </row>
    <row r="13147" spans="5:11" x14ac:dyDescent="0.25">
      <c r="E13147" s="5" t="s">
        <v>155</v>
      </c>
      <c r="F13147" s="5" t="s">
        <v>117</v>
      </c>
      <c r="G13147" s="2">
        <v>44478</v>
      </c>
      <c r="H13147" s="5">
        <v>0</v>
      </c>
      <c r="I13147" s="24">
        <f>VLOOKUP($E13147,Mapping!$A$2:$C$502,3,0)</f>
        <v>0</v>
      </c>
      <c r="J13147" s="24" t="str">
        <f>VLOOKUP($E13147,Mapping!$A$2:$C$502,2,0)</f>
        <v>Internal Event</v>
      </c>
      <c r="K13147" s="24" t="str">
        <f>VLOOKUP(G13147,Mapping!$E$2:$F$246,2,0)</f>
        <v>S3</v>
      </c>
    </row>
    <row r="13148" spans="5:11" x14ac:dyDescent="0.25">
      <c r="E13148" s="5" t="s">
        <v>156</v>
      </c>
      <c r="F13148" s="5" t="s">
        <v>117</v>
      </c>
      <c r="G13148" s="2">
        <v>44478</v>
      </c>
      <c r="H13148" s="5">
        <v>0</v>
      </c>
      <c r="I13148" s="24">
        <f>VLOOKUP($E13148,Mapping!$A$2:$C$502,3,0)</f>
        <v>0</v>
      </c>
      <c r="J13148" s="24" t="str">
        <f>VLOOKUP($E13148,Mapping!$A$2:$C$502,2,0)</f>
        <v>Internal Event</v>
      </c>
      <c r="K13148" s="24" t="str">
        <f>VLOOKUP(G13148,Mapping!$E$2:$F$246,2,0)</f>
        <v>S3</v>
      </c>
    </row>
    <row r="13149" spans="5:11" x14ac:dyDescent="0.25">
      <c r="E13149" s="5" t="s">
        <v>233</v>
      </c>
      <c r="F13149" s="5" t="s">
        <v>117</v>
      </c>
      <c r="G13149" s="2">
        <v>44478</v>
      </c>
      <c r="H13149" s="5">
        <v>0</v>
      </c>
      <c r="I13149" s="24" t="str">
        <f>VLOOKUP($E13149,Mapping!$A$2:$C$502,3,0)</f>
        <v>S2</v>
      </c>
      <c r="J13149" s="24" t="str">
        <f>VLOOKUP($E13149,Mapping!$A$2:$C$502,2,0)</f>
        <v>Reddit</v>
      </c>
      <c r="K13149" s="24" t="str">
        <f>VLOOKUP(G13149,Mapping!$E$2:$F$246,2,0)</f>
        <v>S3</v>
      </c>
    </row>
    <row r="13150" spans="5:11" x14ac:dyDescent="0.25">
      <c r="E13150" s="5" t="s">
        <v>158</v>
      </c>
      <c r="F13150" s="5" t="s">
        <v>117</v>
      </c>
      <c r="G13150" s="2">
        <v>44478</v>
      </c>
      <c r="H13150" s="5">
        <v>0</v>
      </c>
      <c r="I13150" s="24">
        <f>VLOOKUP($E13150,Mapping!$A$2:$C$502,3,0)</f>
        <v>0</v>
      </c>
      <c r="J13150" s="24" t="str">
        <f>VLOOKUP($E13150,Mapping!$A$2:$C$502,2,0)</f>
        <v>Internal Event</v>
      </c>
      <c r="K13150" s="24" t="str">
        <f>VLOOKUP(G13150,Mapping!$E$2:$F$246,2,0)</f>
        <v>S3</v>
      </c>
    </row>
    <row r="13151" spans="5:11" x14ac:dyDescent="0.25">
      <c r="E13151" s="5" t="s">
        <v>159</v>
      </c>
      <c r="F13151" s="5" t="s">
        <v>117</v>
      </c>
      <c r="G13151" s="2">
        <v>44478</v>
      </c>
      <c r="H13151" s="5">
        <v>0</v>
      </c>
      <c r="I13151" s="24">
        <f>VLOOKUP($E13151,Mapping!$A$2:$C$502,3,0)</f>
        <v>0</v>
      </c>
      <c r="J13151" s="24" t="str">
        <f>VLOOKUP($E13151,Mapping!$A$2:$C$502,2,0)</f>
        <v>Event After Effect</v>
      </c>
      <c r="K13151" s="24" t="str">
        <f>VLOOKUP(G13151,Mapping!$E$2:$F$246,2,0)</f>
        <v>S3</v>
      </c>
    </row>
    <row r="13152" spans="5:11" x14ac:dyDescent="0.25">
      <c r="E13152" s="5" t="s">
        <v>160</v>
      </c>
      <c r="F13152" s="5" t="s">
        <v>117</v>
      </c>
      <c r="G13152" s="2">
        <v>44478</v>
      </c>
      <c r="H13152" s="5">
        <v>0</v>
      </c>
      <c r="I13152" s="24">
        <f>VLOOKUP($E13152,Mapping!$A$2:$C$502,3,0)</f>
        <v>0</v>
      </c>
      <c r="J13152" s="24" t="str">
        <f>VLOOKUP($E13152,Mapping!$A$2:$C$502,2,0)</f>
        <v>Event After Effect</v>
      </c>
      <c r="K13152" s="24" t="str">
        <f>VLOOKUP(G13152,Mapping!$E$2:$F$246,2,0)</f>
        <v>S3</v>
      </c>
    </row>
    <row r="13153" spans="5:11" x14ac:dyDescent="0.25">
      <c r="E13153" s="5" t="s">
        <v>161</v>
      </c>
      <c r="F13153" s="5" t="s">
        <v>117</v>
      </c>
      <c r="G13153" s="2">
        <v>44478</v>
      </c>
      <c r="H13153" s="5">
        <v>0</v>
      </c>
      <c r="I13153" s="24">
        <f>VLOOKUP($E13153,Mapping!$A$2:$C$502,3,0)</f>
        <v>0</v>
      </c>
      <c r="J13153" s="24" t="str">
        <f>VLOOKUP($E13153,Mapping!$A$2:$C$502,2,0)</f>
        <v>Internal Event</v>
      </c>
      <c r="K13153" s="24" t="str">
        <f>VLOOKUP(G13153,Mapping!$E$2:$F$246,2,0)</f>
        <v>S3</v>
      </c>
    </row>
    <row r="13154" spans="5:11" x14ac:dyDescent="0.25">
      <c r="E13154" s="5" t="s">
        <v>162</v>
      </c>
      <c r="F13154" s="5" t="s">
        <v>117</v>
      </c>
      <c r="G13154" s="2">
        <v>44478</v>
      </c>
      <c r="H13154" s="5">
        <v>0</v>
      </c>
      <c r="I13154" s="24">
        <f>VLOOKUP($E13154,Mapping!$A$2:$C$502,3,0)</f>
        <v>0</v>
      </c>
      <c r="J13154" s="24" t="str">
        <f>VLOOKUP($E13154,Mapping!$A$2:$C$502,2,0)</f>
        <v>Tuesday Effect</v>
      </c>
      <c r="K13154" s="24" t="str">
        <f>VLOOKUP(G13154,Mapping!$E$2:$F$246,2,0)</f>
        <v>S3</v>
      </c>
    </row>
    <row r="13155" spans="5:11" x14ac:dyDescent="0.25">
      <c r="E13155" s="5" t="s">
        <v>222</v>
      </c>
      <c r="F13155" s="5" t="s">
        <v>117</v>
      </c>
      <c r="G13155" s="2">
        <v>44478</v>
      </c>
      <c r="H13155" s="5">
        <v>0</v>
      </c>
      <c r="I13155" s="24" t="str">
        <f>VLOOKUP($E13155,Mapping!$A$2:$C$502,3,0)</f>
        <v>Pre</v>
      </c>
      <c r="J13155" s="24" t="str">
        <f>VLOOKUP($E13155,Mapping!$A$2:$C$502,2,0)</f>
        <v>Unity</v>
      </c>
      <c r="K13155" s="24" t="str">
        <f>VLOOKUP(G13155,Mapping!$E$2:$F$246,2,0)</f>
        <v>S3</v>
      </c>
    </row>
    <row r="13156" spans="5:11" x14ac:dyDescent="0.25">
      <c r="E13156" s="5" t="s">
        <v>234</v>
      </c>
      <c r="F13156" s="5" t="s">
        <v>117</v>
      </c>
      <c r="G13156" s="2">
        <v>44478</v>
      </c>
      <c r="H13156" s="5">
        <v>0</v>
      </c>
      <c r="I13156" s="24" t="str">
        <f>VLOOKUP($E13156,Mapping!$A$2:$C$502,3,0)</f>
        <v>S1</v>
      </c>
      <c r="J13156" s="24" t="str">
        <f>VLOOKUP($E13156,Mapping!$A$2:$C$502,2,0)</f>
        <v>Unity</v>
      </c>
      <c r="K13156" s="24" t="str">
        <f>VLOOKUP(G13156,Mapping!$E$2:$F$246,2,0)</f>
        <v>S3</v>
      </c>
    </row>
    <row r="13157" spans="5:11" x14ac:dyDescent="0.25">
      <c r="E13157" s="5" t="s">
        <v>235</v>
      </c>
      <c r="F13157" s="5" t="s">
        <v>117</v>
      </c>
      <c r="G13157" s="2">
        <v>44478</v>
      </c>
      <c r="H13157" s="5">
        <v>0</v>
      </c>
      <c r="I13157" s="24" t="str">
        <f>VLOOKUP($E13157,Mapping!$A$2:$C$502,3,0)</f>
        <v>S2</v>
      </c>
      <c r="J13157" s="24" t="str">
        <f>VLOOKUP($E13157,Mapping!$A$2:$C$502,2,0)</f>
        <v>Unity</v>
      </c>
      <c r="K13157" s="24" t="str">
        <f>VLOOKUP(G13157,Mapping!$E$2:$F$246,2,0)</f>
        <v>S3</v>
      </c>
    </row>
    <row r="13158" spans="5:11" x14ac:dyDescent="0.25">
      <c r="E13158" s="5" t="s">
        <v>247</v>
      </c>
      <c r="F13158" s="5" t="s">
        <v>117</v>
      </c>
      <c r="G13158" s="2">
        <v>44478</v>
      </c>
      <c r="H13158" s="5">
        <v>713.11788724922997</v>
      </c>
      <c r="I13158" s="24" t="str">
        <f>VLOOKUP($E13158,Mapping!$A$2:$C$502,3,0)</f>
        <v>S3</v>
      </c>
      <c r="J13158" s="24" t="str">
        <f>VLOOKUP($E13158,Mapping!$A$2:$C$502,2,0)</f>
        <v>Unity</v>
      </c>
      <c r="K13158" s="24" t="str">
        <f>VLOOKUP(G13158,Mapping!$E$2:$F$246,2,0)</f>
        <v>S3</v>
      </c>
    </row>
    <row r="13159" spans="5:11" x14ac:dyDescent="0.25">
      <c r="E13159" s="5" t="s">
        <v>200</v>
      </c>
      <c r="F13159" s="5" t="s">
        <v>117</v>
      </c>
      <c r="G13159" s="2">
        <v>44479</v>
      </c>
      <c r="H13159" s="5">
        <v>3.2307586641822499</v>
      </c>
      <c r="I13159" s="24">
        <f>VLOOKUP($E13159,Mapping!$A$2:$C$502,3,0)</f>
        <v>0</v>
      </c>
      <c r="J13159" s="24" t="str">
        <f>VLOOKUP($E13159,Mapping!$A$2:$C$502,2,0)</f>
        <v>Apple Search</v>
      </c>
      <c r="K13159" s="24" t="str">
        <f>VLOOKUP(G13159,Mapping!$E$2:$F$246,2,0)</f>
        <v>S3</v>
      </c>
    </row>
    <row r="13160" spans="5:11" x14ac:dyDescent="0.25">
      <c r="E13160" s="5" t="s">
        <v>227</v>
      </c>
      <c r="F13160" s="5" t="s">
        <v>117</v>
      </c>
      <c r="G13160" s="2">
        <v>44479</v>
      </c>
      <c r="H13160" s="5">
        <v>7433.2173412141101</v>
      </c>
      <c r="I13160" s="24">
        <f>VLOOKUP($E13160,Mapping!$A$2:$C$502,3,0)</f>
        <v>0</v>
      </c>
      <c r="J13160" s="24" t="str">
        <f>VLOOKUP($E13160,Mapping!$A$2:$C$502,2,0)</f>
        <v>Applovin Rewarded</v>
      </c>
      <c r="K13160" s="24" t="str">
        <f>VLOOKUP(G13160,Mapping!$E$2:$F$246,2,0)</f>
        <v>S3</v>
      </c>
    </row>
    <row r="13161" spans="5:11" x14ac:dyDescent="0.25">
      <c r="E13161" s="5" t="s">
        <v>201</v>
      </c>
      <c r="F13161" s="5" t="s">
        <v>117</v>
      </c>
      <c r="G13161" s="2">
        <v>44479</v>
      </c>
      <c r="H13161" s="5">
        <v>1782.1145398680501</v>
      </c>
      <c r="I13161" s="24">
        <f>VLOOKUP($E13161,Mapping!$A$2:$C$502,3,0)</f>
        <v>0</v>
      </c>
      <c r="J13161" s="24" t="str">
        <f>VLOOKUP($E13161,Mapping!$A$2:$C$502,2,0)</f>
        <v>Applovin Video</v>
      </c>
      <c r="K13161" s="24" t="str">
        <f>VLOOKUP(G13161,Mapping!$E$2:$F$246,2,0)</f>
        <v>S3</v>
      </c>
    </row>
    <row r="13162" spans="5:11" x14ac:dyDescent="0.25">
      <c r="E13162" s="5" t="s">
        <v>143</v>
      </c>
      <c r="F13162" s="5" t="s">
        <v>117</v>
      </c>
      <c r="G13162" s="2">
        <v>44479</v>
      </c>
      <c r="H13162" s="5">
        <v>0</v>
      </c>
      <c r="I13162" s="24">
        <f>VLOOKUP($E13162,Mapping!$A$2:$C$502,3,0)</f>
        <v>0</v>
      </c>
      <c r="J13162" s="24" t="str">
        <f>VLOOKUP($E13162,Mapping!$A$2:$C$502,2,0)</f>
        <v>Bug Fix</v>
      </c>
      <c r="K13162" s="24" t="str">
        <f>VLOOKUP(G13162,Mapping!$E$2:$F$246,2,0)</f>
        <v>S3</v>
      </c>
    </row>
    <row r="13163" spans="5:11" x14ac:dyDescent="0.25">
      <c r="E13163" s="5" t="s">
        <v>144</v>
      </c>
      <c r="F13163" s="5" t="s">
        <v>117</v>
      </c>
      <c r="G13163" s="2">
        <v>44479</v>
      </c>
      <c r="H13163" s="5">
        <v>0</v>
      </c>
      <c r="I13163" s="24">
        <f>VLOOKUP($E13163,Mapping!$A$2:$C$502,3,0)</f>
        <v>0</v>
      </c>
      <c r="J13163" s="24" t="str">
        <f>VLOOKUP($E13163,Mapping!$A$2:$C$502,2,0)</f>
        <v>Bug Fix</v>
      </c>
      <c r="K13163" s="24" t="str">
        <f>VLOOKUP(G13163,Mapping!$E$2:$F$246,2,0)</f>
        <v>S3</v>
      </c>
    </row>
    <row r="13164" spans="5:11" x14ac:dyDescent="0.25">
      <c r="E13164" s="5" t="s">
        <v>226</v>
      </c>
      <c r="F13164" s="5" t="s">
        <v>117</v>
      </c>
      <c r="G13164" s="2">
        <v>44479</v>
      </c>
      <c r="H13164" s="5">
        <v>0</v>
      </c>
      <c r="I13164" s="24">
        <f>VLOOKUP($E13164,Mapping!$A$2:$C$502,3,0)</f>
        <v>0</v>
      </c>
      <c r="J13164" s="24" t="str">
        <f>VLOOKUP($E13164,Mapping!$A$2:$C$502,2,0)</f>
        <v>Bug Fix</v>
      </c>
      <c r="K13164" s="24" t="str">
        <f>VLOOKUP(G13164,Mapping!$E$2:$F$246,2,0)</f>
        <v>S3</v>
      </c>
    </row>
    <row r="13165" spans="5:11" x14ac:dyDescent="0.25">
      <c r="E13165" s="5" t="s">
        <v>146</v>
      </c>
      <c r="F13165" s="5" t="s">
        <v>117</v>
      </c>
      <c r="G13165" s="2">
        <v>44479</v>
      </c>
      <c r="H13165" s="5">
        <v>0</v>
      </c>
      <c r="I13165" s="24">
        <f>VLOOKUP($E13165,Mapping!$A$2:$C$502,3,0)</f>
        <v>0</v>
      </c>
      <c r="J13165" s="24" t="str">
        <f>VLOOKUP($E13165,Mapping!$A$2:$C$502,2,0)</f>
        <v>Event After Effect</v>
      </c>
      <c r="K13165" s="24" t="str">
        <f>VLOOKUP(G13165,Mapping!$E$2:$F$246,2,0)</f>
        <v>S3</v>
      </c>
    </row>
    <row r="13166" spans="5:11" x14ac:dyDescent="0.25">
      <c r="E13166" s="5" t="s">
        <v>228</v>
      </c>
      <c r="F13166" s="5" t="s">
        <v>117</v>
      </c>
      <c r="G13166" s="2">
        <v>44479</v>
      </c>
      <c r="H13166" s="5">
        <v>0</v>
      </c>
      <c r="I13166" s="24">
        <f>VLOOKUP($E13166,Mapping!$A$2:$C$502,3,0)</f>
        <v>0</v>
      </c>
      <c r="J13166" s="24" t="str">
        <f>VLOOKUP($E13166,Mapping!$A$2:$C$502,2,0)</f>
        <v>Bytedance Global</v>
      </c>
      <c r="K13166" s="24" t="str">
        <f>VLOOKUP(G13166,Mapping!$E$2:$F$246,2,0)</f>
        <v>S3</v>
      </c>
    </row>
    <row r="13167" spans="5:11" x14ac:dyDescent="0.25">
      <c r="E13167" s="5" t="s">
        <v>180</v>
      </c>
      <c r="F13167" s="5" t="s">
        <v>117</v>
      </c>
      <c r="G13167" s="2">
        <v>44479</v>
      </c>
      <c r="H13167" s="5">
        <v>-18604.4466683383</v>
      </c>
      <c r="I13167" s="24">
        <f>VLOOKUP($E13167,Mapping!$A$2:$C$502,3,0)</f>
        <v>0</v>
      </c>
      <c r="J13167" s="24" t="str">
        <f>VLOOKUP($E13167,Mapping!$A$2:$C$502,2,0)</f>
        <v>Lords Mobile</v>
      </c>
      <c r="K13167" s="24" t="str">
        <f>VLOOKUP(G13167,Mapping!$E$2:$F$246,2,0)</f>
        <v>S3</v>
      </c>
    </row>
    <row r="13168" spans="5:11" x14ac:dyDescent="0.25">
      <c r="E13168" s="5" t="s">
        <v>181</v>
      </c>
      <c r="F13168" s="5" t="s">
        <v>117</v>
      </c>
      <c r="G13168" s="2">
        <v>44479</v>
      </c>
      <c r="H13168" s="5">
        <v>-3680.9053129756799</v>
      </c>
      <c r="I13168" s="24">
        <f>VLOOKUP($E13168,Mapping!$A$2:$C$502,3,0)</f>
        <v>0</v>
      </c>
      <c r="J13168" s="24" t="str">
        <f>VLOOKUP($E13168,Mapping!$A$2:$C$502,2,0)</f>
        <v>Rise of Kingdom</v>
      </c>
      <c r="K13168" s="24" t="str">
        <f>VLOOKUP(G13168,Mapping!$E$2:$F$246,2,0)</f>
        <v>S3</v>
      </c>
    </row>
    <row r="13169" spans="5:11" x14ac:dyDescent="0.25">
      <c r="E13169" s="5" t="s">
        <v>182</v>
      </c>
      <c r="F13169" s="5" t="s">
        <v>117</v>
      </c>
      <c r="G13169" s="2">
        <v>44479</v>
      </c>
      <c r="H13169" s="5">
        <v>-6298.5270452626501</v>
      </c>
      <c r="I13169" s="24">
        <f>VLOOKUP($E13169,Mapping!$A$2:$C$502,3,0)</f>
        <v>0</v>
      </c>
      <c r="J13169" s="24" t="str">
        <f>VLOOKUP($E13169,Mapping!$A$2:$C$502,2,0)</f>
        <v>West Game</v>
      </c>
      <c r="K13169" s="24" t="str">
        <f>VLOOKUP(G13169,Mapping!$E$2:$F$246,2,0)</f>
        <v>S3</v>
      </c>
    </row>
    <row r="13170" spans="5:11" x14ac:dyDescent="0.25">
      <c r="E13170" s="5" t="s">
        <v>148</v>
      </c>
      <c r="F13170" s="5" t="s">
        <v>117</v>
      </c>
      <c r="G13170" s="2">
        <v>44479</v>
      </c>
      <c r="H13170" s="5">
        <v>-46625.467140574998</v>
      </c>
      <c r="I13170" s="24">
        <f>VLOOKUP($E13170,Mapping!$A$2:$C$502,3,0)</f>
        <v>0</v>
      </c>
      <c r="J13170" s="24" t="str">
        <f>VLOOKUP($E13170,Mapping!$A$2:$C$502,2,0)</f>
        <v>Event After Effect</v>
      </c>
      <c r="K13170" s="24" t="str">
        <f>VLOOKUP(G13170,Mapping!$E$2:$F$246,2,0)</f>
        <v>S3</v>
      </c>
    </row>
    <row r="13171" spans="5:11" x14ac:dyDescent="0.25">
      <c r="E13171" s="5" t="s">
        <v>202</v>
      </c>
      <c r="F13171" s="5" t="s">
        <v>117</v>
      </c>
      <c r="G13171" s="2">
        <v>44479</v>
      </c>
      <c r="H13171" s="5">
        <v>0</v>
      </c>
      <c r="I13171" s="24" t="str">
        <f>VLOOKUP($E13171,Mapping!$A$2:$C$502,3,0)</f>
        <v>S1</v>
      </c>
      <c r="J13171" s="24" t="str">
        <f>VLOOKUP($E13171,Mapping!$A$2:$C$502,2,0)</f>
        <v>Facebook AEO AAA</v>
      </c>
      <c r="K13171" s="24" t="str">
        <f>VLOOKUP(G13171,Mapping!$E$2:$F$246,2,0)</f>
        <v>S3</v>
      </c>
    </row>
    <row r="13172" spans="5:11" x14ac:dyDescent="0.25">
      <c r="E13172" s="5" t="s">
        <v>203</v>
      </c>
      <c r="F13172" s="5" t="s">
        <v>117</v>
      </c>
      <c r="G13172" s="2">
        <v>44479</v>
      </c>
      <c r="H13172" s="5">
        <v>0</v>
      </c>
      <c r="I13172" s="24" t="str">
        <f>VLOOKUP($E13172,Mapping!$A$2:$C$502,3,0)</f>
        <v>S2</v>
      </c>
      <c r="J13172" s="24" t="str">
        <f>VLOOKUP($E13172,Mapping!$A$2:$C$502,2,0)</f>
        <v>Facebook AEO AAA</v>
      </c>
      <c r="K13172" s="24" t="str">
        <f>VLOOKUP(G13172,Mapping!$E$2:$F$246,2,0)</f>
        <v>S3</v>
      </c>
    </row>
    <row r="13173" spans="5:11" x14ac:dyDescent="0.25">
      <c r="E13173" s="5" t="s">
        <v>243</v>
      </c>
      <c r="F13173" s="5" t="s">
        <v>117</v>
      </c>
      <c r="G13173" s="2">
        <v>44479</v>
      </c>
      <c r="H13173" s="5">
        <v>3468.62803243903</v>
      </c>
      <c r="I13173" s="24" t="str">
        <f>VLOOKUP($E13173,Mapping!$A$2:$C$502,3,0)</f>
        <v>S3</v>
      </c>
      <c r="J13173" s="24" t="str">
        <f>VLOOKUP($E13173,Mapping!$A$2:$C$502,2,0)</f>
        <v>Facebook AEO AAA</v>
      </c>
      <c r="K13173" s="24" t="str">
        <f>VLOOKUP(G13173,Mapping!$E$2:$F$246,2,0)</f>
        <v>S3</v>
      </c>
    </row>
    <row r="13174" spans="5:11" x14ac:dyDescent="0.25">
      <c r="E13174" s="5" t="s">
        <v>204</v>
      </c>
      <c r="F13174" s="5" t="s">
        <v>117</v>
      </c>
      <c r="G13174" s="2">
        <v>44479</v>
      </c>
      <c r="H13174" s="5">
        <v>0</v>
      </c>
      <c r="I13174" s="24" t="str">
        <f>VLOOKUP($E13174,Mapping!$A$2:$C$502,3,0)</f>
        <v>Pre</v>
      </c>
      <c r="J13174" s="24" t="str">
        <f>VLOOKUP($E13174,Mapping!$A$2:$C$502,2,0)</f>
        <v>Facebook AEO AAA</v>
      </c>
      <c r="K13174" s="24" t="str">
        <f>VLOOKUP(G13174,Mapping!$E$2:$F$246,2,0)</f>
        <v>S3</v>
      </c>
    </row>
    <row r="13175" spans="5:11" x14ac:dyDescent="0.25">
      <c r="E13175" s="5" t="s">
        <v>205</v>
      </c>
      <c r="F13175" s="5" t="s">
        <v>117</v>
      </c>
      <c r="G13175" s="2">
        <v>44479</v>
      </c>
      <c r="H13175" s="5">
        <v>0</v>
      </c>
      <c r="I13175" s="24" t="str">
        <f>VLOOKUP($E13175,Mapping!$A$2:$C$502,3,0)</f>
        <v>S1</v>
      </c>
      <c r="J13175" s="24" t="str">
        <f>VLOOKUP($E13175,Mapping!$A$2:$C$502,2,0)</f>
        <v>Facebook AEO BAU</v>
      </c>
      <c r="K13175" s="24" t="str">
        <f>VLOOKUP(G13175,Mapping!$E$2:$F$246,2,0)</f>
        <v>S3</v>
      </c>
    </row>
    <row r="13176" spans="5:11" x14ac:dyDescent="0.25">
      <c r="E13176" s="5" t="s">
        <v>206</v>
      </c>
      <c r="F13176" s="5" t="s">
        <v>117</v>
      </c>
      <c r="G13176" s="2">
        <v>44479</v>
      </c>
      <c r="H13176" s="5">
        <v>0</v>
      </c>
      <c r="I13176" s="24" t="str">
        <f>VLOOKUP($E13176,Mapping!$A$2:$C$502,3,0)</f>
        <v>S2</v>
      </c>
      <c r="J13176" s="24" t="str">
        <f>VLOOKUP($E13176,Mapping!$A$2:$C$502,2,0)</f>
        <v>Facebook AEO BAU</v>
      </c>
      <c r="K13176" s="24" t="str">
        <f>VLOOKUP(G13176,Mapping!$E$2:$F$246,2,0)</f>
        <v>S3</v>
      </c>
    </row>
    <row r="13177" spans="5:11" x14ac:dyDescent="0.25">
      <c r="E13177" s="5" t="s">
        <v>244</v>
      </c>
      <c r="F13177" s="5" t="s">
        <v>117</v>
      </c>
      <c r="G13177" s="2">
        <v>44479</v>
      </c>
      <c r="H13177" s="5">
        <v>8037.2391835566896</v>
      </c>
      <c r="I13177" s="24" t="str">
        <f>VLOOKUP($E13177,Mapping!$A$2:$C$502,3,0)</f>
        <v>S3</v>
      </c>
      <c r="J13177" s="24" t="str">
        <f>VLOOKUP($E13177,Mapping!$A$2:$C$502,2,0)</f>
        <v>Facebook AEO BAU</v>
      </c>
      <c r="K13177" s="24" t="str">
        <f>VLOOKUP(G13177,Mapping!$E$2:$F$246,2,0)</f>
        <v>S3</v>
      </c>
    </row>
    <row r="13178" spans="5:11" x14ac:dyDescent="0.25">
      <c r="E13178" s="5" t="s">
        <v>207</v>
      </c>
      <c r="F13178" s="5" t="s">
        <v>117</v>
      </c>
      <c r="G13178" s="2">
        <v>44479</v>
      </c>
      <c r="H13178" s="5">
        <v>0</v>
      </c>
      <c r="I13178" s="24" t="str">
        <f>VLOOKUP($E13178,Mapping!$A$2:$C$502,3,0)</f>
        <v>Pre</v>
      </c>
      <c r="J13178" s="24" t="str">
        <f>VLOOKUP($E13178,Mapping!$A$2:$C$502,2,0)</f>
        <v>Facebook AEO BAU</v>
      </c>
      <c r="K13178" s="24" t="str">
        <f>VLOOKUP(G13178,Mapping!$E$2:$F$246,2,0)</f>
        <v>S3</v>
      </c>
    </row>
    <row r="13179" spans="5:11" x14ac:dyDescent="0.25">
      <c r="E13179" s="5" t="s">
        <v>208</v>
      </c>
      <c r="F13179" s="5" t="s">
        <v>117</v>
      </c>
      <c r="G13179" s="2">
        <v>44479</v>
      </c>
      <c r="H13179" s="5">
        <v>0</v>
      </c>
      <c r="I13179" s="24" t="str">
        <f>VLOOKUP($E13179,Mapping!$A$2:$C$502,3,0)</f>
        <v>Pre</v>
      </c>
      <c r="J13179" s="24" t="str">
        <f>VLOOKUP($E13179,Mapping!$A$2:$C$502,2,0)</f>
        <v>Facebook VO AAA</v>
      </c>
      <c r="K13179" s="24" t="str">
        <f>VLOOKUP(G13179,Mapping!$E$2:$F$246,2,0)</f>
        <v>S3</v>
      </c>
    </row>
    <row r="13180" spans="5:11" x14ac:dyDescent="0.25">
      <c r="E13180" s="5" t="s">
        <v>209</v>
      </c>
      <c r="F13180" s="5" t="s">
        <v>117</v>
      </c>
      <c r="G13180" s="2">
        <v>44479</v>
      </c>
      <c r="H13180" s="5">
        <v>0</v>
      </c>
      <c r="I13180" s="24" t="str">
        <f>VLOOKUP($E13180,Mapping!$A$2:$C$502,3,0)</f>
        <v>S1</v>
      </c>
      <c r="J13180" s="24" t="str">
        <f>VLOOKUP($E13180,Mapping!$A$2:$C$502,2,0)</f>
        <v>Facebook VO AAA</v>
      </c>
      <c r="K13180" s="24" t="str">
        <f>VLOOKUP(G13180,Mapping!$E$2:$F$246,2,0)</f>
        <v>S3</v>
      </c>
    </row>
    <row r="13181" spans="5:11" x14ac:dyDescent="0.25">
      <c r="E13181" s="5" t="s">
        <v>210</v>
      </c>
      <c r="F13181" s="5" t="s">
        <v>117</v>
      </c>
      <c r="G13181" s="2">
        <v>44479</v>
      </c>
      <c r="H13181" s="5">
        <v>0</v>
      </c>
      <c r="I13181" s="24" t="str">
        <f>VLOOKUP($E13181,Mapping!$A$2:$C$502,3,0)</f>
        <v>S2</v>
      </c>
      <c r="J13181" s="24" t="str">
        <f>VLOOKUP($E13181,Mapping!$A$2:$C$502,2,0)</f>
        <v>Facebook VO AAA</v>
      </c>
      <c r="K13181" s="24" t="str">
        <f>VLOOKUP(G13181,Mapping!$E$2:$F$246,2,0)</f>
        <v>S3</v>
      </c>
    </row>
    <row r="13182" spans="5:11" x14ac:dyDescent="0.25">
      <c r="E13182" s="5" t="s">
        <v>245</v>
      </c>
      <c r="F13182" s="5" t="s">
        <v>117</v>
      </c>
      <c r="G13182" s="2">
        <v>44479</v>
      </c>
      <c r="H13182" s="5">
        <v>5894.52063875145</v>
      </c>
      <c r="I13182" s="24" t="str">
        <f>VLOOKUP($E13182,Mapping!$A$2:$C$502,3,0)</f>
        <v>S3</v>
      </c>
      <c r="J13182" s="24" t="str">
        <f>VLOOKUP($E13182,Mapping!$A$2:$C$502,2,0)</f>
        <v>Facebook VO AAA</v>
      </c>
      <c r="K13182" s="24" t="str">
        <f>VLOOKUP(G13182,Mapping!$E$2:$F$246,2,0)</f>
        <v>S3</v>
      </c>
    </row>
    <row r="13183" spans="5:11" x14ac:dyDescent="0.25">
      <c r="E13183" s="5" t="s">
        <v>211</v>
      </c>
      <c r="F13183" s="5" t="s">
        <v>117</v>
      </c>
      <c r="G13183" s="2">
        <v>44479</v>
      </c>
      <c r="H13183" s="5">
        <v>0</v>
      </c>
      <c r="I13183" s="24" t="str">
        <f>VLOOKUP($E13183,Mapping!$A$2:$C$502,3,0)</f>
        <v>Pre</v>
      </c>
      <c r="J13183" s="24" t="str">
        <f>VLOOKUP($E13183,Mapping!$A$2:$C$502,2,0)</f>
        <v>Facebook VO BAU</v>
      </c>
      <c r="K13183" s="24" t="str">
        <f>VLOOKUP(G13183,Mapping!$E$2:$F$246,2,0)</f>
        <v>S3</v>
      </c>
    </row>
    <row r="13184" spans="5:11" x14ac:dyDescent="0.25">
      <c r="E13184" s="5" t="s">
        <v>212</v>
      </c>
      <c r="F13184" s="5" t="s">
        <v>117</v>
      </c>
      <c r="G13184" s="2">
        <v>44479</v>
      </c>
      <c r="H13184" s="5">
        <v>0</v>
      </c>
      <c r="I13184" s="24" t="str">
        <f>VLOOKUP($E13184,Mapping!$A$2:$C$502,3,0)</f>
        <v>S1</v>
      </c>
      <c r="J13184" s="24" t="str">
        <f>VLOOKUP($E13184,Mapping!$A$2:$C$502,2,0)</f>
        <v>Facebook VO BAU</v>
      </c>
      <c r="K13184" s="24" t="str">
        <f>VLOOKUP(G13184,Mapping!$E$2:$F$246,2,0)</f>
        <v>S3</v>
      </c>
    </row>
    <row r="13185" spans="5:11" x14ac:dyDescent="0.25">
      <c r="E13185" s="5" t="s">
        <v>213</v>
      </c>
      <c r="F13185" s="5" t="s">
        <v>117</v>
      </c>
      <c r="G13185" s="2">
        <v>44479</v>
      </c>
      <c r="H13185" s="5">
        <v>0</v>
      </c>
      <c r="I13185" s="24" t="str">
        <f>VLOOKUP($E13185,Mapping!$A$2:$C$502,3,0)</f>
        <v>S2</v>
      </c>
      <c r="J13185" s="24" t="str">
        <f>VLOOKUP($E13185,Mapping!$A$2:$C$502,2,0)</f>
        <v>Facebook VO BAU</v>
      </c>
      <c r="K13185" s="24" t="str">
        <f>VLOOKUP(G13185,Mapping!$E$2:$F$246,2,0)</f>
        <v>S3</v>
      </c>
    </row>
    <row r="13186" spans="5:11" x14ac:dyDescent="0.25">
      <c r="E13186" s="5" t="s">
        <v>246</v>
      </c>
      <c r="F13186" s="5" t="s">
        <v>117</v>
      </c>
      <c r="G13186" s="2">
        <v>44479</v>
      </c>
      <c r="H13186" s="5">
        <v>1827.10606483069</v>
      </c>
      <c r="I13186" s="24" t="str">
        <f>VLOOKUP($E13186,Mapping!$A$2:$C$502,3,0)</f>
        <v>S3</v>
      </c>
      <c r="J13186" s="24" t="str">
        <f>VLOOKUP($E13186,Mapping!$A$2:$C$502,2,0)</f>
        <v>Facebook VO BAU</v>
      </c>
      <c r="K13186" s="24" t="str">
        <f>VLOOKUP(G13186,Mapping!$E$2:$F$246,2,0)</f>
        <v>S3</v>
      </c>
    </row>
    <row r="13187" spans="5:11" x14ac:dyDescent="0.25">
      <c r="E13187" s="5" t="s">
        <v>214</v>
      </c>
      <c r="F13187" s="5" t="s">
        <v>117</v>
      </c>
      <c r="G13187" s="2">
        <v>44479</v>
      </c>
      <c r="H13187" s="5">
        <v>0</v>
      </c>
      <c r="I13187" s="24" t="str">
        <f>VLOOKUP($E13187,Mapping!$A$2:$C$502,3,0)</f>
        <v>Pre</v>
      </c>
      <c r="J13187" s="24" t="str">
        <f>VLOOKUP($E13187,Mapping!$A$2:$C$502,2,0)</f>
        <v>Facebook VO Dynamic</v>
      </c>
      <c r="K13187" s="24" t="str">
        <f>VLOOKUP(G13187,Mapping!$E$2:$F$246,2,0)</f>
        <v>S3</v>
      </c>
    </row>
    <row r="13188" spans="5:11" x14ac:dyDescent="0.25">
      <c r="E13188" s="5" t="s">
        <v>215</v>
      </c>
      <c r="F13188" s="5" t="s">
        <v>117</v>
      </c>
      <c r="G13188" s="2">
        <v>44479</v>
      </c>
      <c r="H13188" s="5">
        <v>0</v>
      </c>
      <c r="I13188" s="24" t="str">
        <f>VLOOKUP($E13188,Mapping!$A$2:$C$502,3,0)</f>
        <v>S1</v>
      </c>
      <c r="J13188" s="24" t="str">
        <f>VLOOKUP($E13188,Mapping!$A$2:$C$502,2,0)</f>
        <v>Facebook VO Dynamic</v>
      </c>
      <c r="K13188" s="24" t="str">
        <f>VLOOKUP(G13188,Mapping!$E$2:$F$246,2,0)</f>
        <v>S3</v>
      </c>
    </row>
    <row r="13189" spans="5:11" x14ac:dyDescent="0.25">
      <c r="E13189" s="5" t="s">
        <v>216</v>
      </c>
      <c r="F13189" s="5" t="s">
        <v>117</v>
      </c>
      <c r="G13189" s="2">
        <v>44479</v>
      </c>
      <c r="H13189" s="5">
        <v>0</v>
      </c>
      <c r="I13189" s="24" t="str">
        <f>VLOOKUP($E13189,Mapping!$A$2:$C$502,3,0)</f>
        <v>Pre</v>
      </c>
      <c r="J13189" s="24" t="str">
        <f>VLOOKUP($E13189,Mapping!$A$2:$C$502,2,0)</f>
        <v>Google Display</v>
      </c>
      <c r="K13189" s="24" t="str">
        <f>VLOOKUP(G13189,Mapping!$E$2:$F$246,2,0)</f>
        <v>S3</v>
      </c>
    </row>
    <row r="13190" spans="5:11" x14ac:dyDescent="0.25">
      <c r="E13190" s="5" t="s">
        <v>217</v>
      </c>
      <c r="F13190" s="5" t="s">
        <v>117</v>
      </c>
      <c r="G13190" s="2">
        <v>44479</v>
      </c>
      <c r="H13190" s="5">
        <v>5.6497559145976498E-2</v>
      </c>
      <c r="I13190" s="24">
        <f>VLOOKUP($E13190,Mapping!$A$2:$C$502,3,0)</f>
        <v>0</v>
      </c>
      <c r="J13190" s="24" t="str">
        <f>VLOOKUP($E13190,Mapping!$A$2:$C$502,2,0)</f>
        <v>Google Display</v>
      </c>
      <c r="K13190" s="24" t="str">
        <f>VLOOKUP(G13190,Mapping!$E$2:$F$246,2,0)</f>
        <v>S3</v>
      </c>
    </row>
    <row r="13191" spans="5:11" x14ac:dyDescent="0.25">
      <c r="E13191" s="5" t="s">
        <v>229</v>
      </c>
      <c r="F13191" s="5" t="s">
        <v>117</v>
      </c>
      <c r="G13191" s="2">
        <v>44479</v>
      </c>
      <c r="H13191" s="5">
        <v>0</v>
      </c>
      <c r="I13191" s="24">
        <f>VLOOKUP($E13191,Mapping!$A$2:$C$502,3,0)</f>
        <v>0</v>
      </c>
      <c r="J13191" s="24" t="str">
        <f>VLOOKUP($E13191,Mapping!$A$2:$C$502,2,0)</f>
        <v>Google Display</v>
      </c>
      <c r="K13191" s="24" t="str">
        <f>VLOOKUP(G13191,Mapping!$E$2:$F$246,2,0)</f>
        <v>S3</v>
      </c>
    </row>
    <row r="13192" spans="5:11" x14ac:dyDescent="0.25">
      <c r="E13192" s="5" t="s">
        <v>218</v>
      </c>
      <c r="F13192" s="5" t="s">
        <v>117</v>
      </c>
      <c r="G13192" s="2">
        <v>44479</v>
      </c>
      <c r="H13192" s="5">
        <v>1219.1297305289199</v>
      </c>
      <c r="I13192" s="24">
        <f>VLOOKUP($E13192,Mapping!$A$2:$C$502,3,0)</f>
        <v>0</v>
      </c>
      <c r="J13192" s="24" t="str">
        <f>VLOOKUP($E13192,Mapping!$A$2:$C$502,2,0)</f>
        <v>Google Display</v>
      </c>
      <c r="K13192" s="24" t="str">
        <f>VLOOKUP(G13192,Mapping!$E$2:$F$246,2,0)</f>
        <v>S3</v>
      </c>
    </row>
    <row r="13193" spans="5:11" x14ac:dyDescent="0.25">
      <c r="E13193" s="5" t="s">
        <v>230</v>
      </c>
      <c r="F13193" s="5" t="s">
        <v>117</v>
      </c>
      <c r="G13193" s="2">
        <v>44479</v>
      </c>
      <c r="H13193" s="5">
        <v>0</v>
      </c>
      <c r="I13193" s="24" t="str">
        <f>VLOOKUP($E13193,Mapping!$A$2:$C$502,3,0)</f>
        <v>S1</v>
      </c>
      <c r="J13193" s="24" t="str">
        <f>VLOOKUP($E13193,Mapping!$A$2:$C$502,2,0)</f>
        <v>Google Display</v>
      </c>
      <c r="K13193" s="24" t="str">
        <f>VLOOKUP(G13193,Mapping!$E$2:$F$246,2,0)</f>
        <v>S3</v>
      </c>
    </row>
    <row r="13194" spans="5:11" x14ac:dyDescent="0.25">
      <c r="E13194" s="5" t="s">
        <v>219</v>
      </c>
      <c r="F13194" s="5" t="s">
        <v>117</v>
      </c>
      <c r="G13194" s="2">
        <v>44479</v>
      </c>
      <c r="H13194" s="5">
        <v>0</v>
      </c>
      <c r="I13194" s="24" t="str">
        <f>VLOOKUP($E13194,Mapping!$A$2:$C$502,3,0)</f>
        <v>Pre</v>
      </c>
      <c r="J13194" s="24" t="str">
        <f>VLOOKUP($E13194,Mapping!$A$2:$C$502,2,0)</f>
        <v>Google Youtube</v>
      </c>
      <c r="K13194" s="24" t="str">
        <f>VLOOKUP(G13194,Mapping!$E$2:$F$246,2,0)</f>
        <v>S3</v>
      </c>
    </row>
    <row r="13195" spans="5:11" x14ac:dyDescent="0.25">
      <c r="E13195" s="5" t="s">
        <v>220</v>
      </c>
      <c r="F13195" s="5" t="s">
        <v>117</v>
      </c>
      <c r="G13195" s="2">
        <v>44479</v>
      </c>
      <c r="H13195" s="5">
        <v>2.21808093952587E-5</v>
      </c>
      <c r="I13195" s="24">
        <f>VLOOKUP($E13195,Mapping!$A$2:$C$502,3,0)</f>
        <v>0</v>
      </c>
      <c r="J13195" s="24" t="str">
        <f>VLOOKUP($E13195,Mapping!$A$2:$C$502,2,0)</f>
        <v>Google Youtube</v>
      </c>
      <c r="K13195" s="24" t="str">
        <f>VLOOKUP(G13195,Mapping!$E$2:$F$246,2,0)</f>
        <v>S3</v>
      </c>
    </row>
    <row r="13196" spans="5:11" x14ac:dyDescent="0.25">
      <c r="E13196" s="5" t="s">
        <v>231</v>
      </c>
      <c r="F13196" s="5" t="s">
        <v>117</v>
      </c>
      <c r="G13196" s="2">
        <v>44479</v>
      </c>
      <c r="H13196" s="5">
        <v>0</v>
      </c>
      <c r="I13196" s="24">
        <f>VLOOKUP($E13196,Mapping!$A$2:$C$502,3,0)</f>
        <v>0</v>
      </c>
      <c r="J13196" s="24" t="str">
        <f>VLOOKUP($E13196,Mapping!$A$2:$C$502,2,0)</f>
        <v>Google Youtube</v>
      </c>
      <c r="K13196" s="24" t="str">
        <f>VLOOKUP(G13196,Mapping!$E$2:$F$246,2,0)</f>
        <v>S3</v>
      </c>
    </row>
    <row r="13197" spans="5:11" x14ac:dyDescent="0.25">
      <c r="E13197" s="5" t="s">
        <v>221</v>
      </c>
      <c r="F13197" s="5" t="s">
        <v>117</v>
      </c>
      <c r="G13197" s="2">
        <v>44479</v>
      </c>
      <c r="H13197" s="5">
        <v>16.301390589746699</v>
      </c>
      <c r="I13197" s="24">
        <f>VLOOKUP($E13197,Mapping!$A$2:$C$502,3,0)</f>
        <v>0</v>
      </c>
      <c r="J13197" s="24" t="str">
        <f>VLOOKUP($E13197,Mapping!$A$2:$C$502,2,0)</f>
        <v>Google Youtube</v>
      </c>
      <c r="K13197" s="24" t="str">
        <f>VLOOKUP(G13197,Mapping!$E$2:$F$246,2,0)</f>
        <v>S3</v>
      </c>
    </row>
    <row r="13198" spans="5:11" x14ac:dyDescent="0.25">
      <c r="E13198" s="5" t="s">
        <v>232</v>
      </c>
      <c r="F13198" s="5" t="s">
        <v>117</v>
      </c>
      <c r="G13198" s="2">
        <v>44479</v>
      </c>
      <c r="H13198" s="5">
        <v>0</v>
      </c>
      <c r="I13198" s="24" t="str">
        <f>VLOOKUP($E13198,Mapping!$A$2:$C$502,3,0)</f>
        <v>S1</v>
      </c>
      <c r="J13198" s="24" t="str">
        <f>VLOOKUP($E13198,Mapping!$A$2:$C$502,2,0)</f>
        <v>Google Youtube</v>
      </c>
      <c r="K13198" s="24" t="str">
        <f>VLOOKUP(G13198,Mapping!$E$2:$F$246,2,0)</f>
        <v>S3</v>
      </c>
    </row>
    <row r="13199" spans="5:11" x14ac:dyDescent="0.25">
      <c r="E13199" s="5" t="s">
        <v>73</v>
      </c>
      <c r="F13199" s="5" t="s">
        <v>117</v>
      </c>
      <c r="G13199" s="2">
        <v>44479</v>
      </c>
      <c r="H13199" s="5">
        <v>282876.95580592903</v>
      </c>
      <c r="I13199" s="24">
        <f>VLOOKUP($E13199,Mapping!$A$2:$C$502,3,0)</f>
        <v>0</v>
      </c>
      <c r="J13199" s="24">
        <f>VLOOKUP($E13199,Mapping!$A$2:$C$502,2,0)</f>
        <v>0</v>
      </c>
      <c r="K13199" s="24" t="str">
        <f>VLOOKUP(G13199,Mapping!$E$2:$F$246,2,0)</f>
        <v>S3</v>
      </c>
    </row>
    <row r="13200" spans="5:11" x14ac:dyDescent="0.25">
      <c r="E13200" s="5" t="s">
        <v>149</v>
      </c>
      <c r="F13200" s="5" t="s">
        <v>117</v>
      </c>
      <c r="G13200" s="2">
        <v>44479</v>
      </c>
      <c r="H13200" s="5">
        <v>0</v>
      </c>
      <c r="I13200" s="24">
        <f>VLOOKUP($E13200,Mapping!$A$2:$C$502,3,0)</f>
        <v>0</v>
      </c>
      <c r="J13200" s="24" t="str">
        <f>VLOOKUP($E13200,Mapping!$A$2:$C$502,2,0)</f>
        <v>Event After Effect</v>
      </c>
      <c r="K13200" s="24" t="str">
        <f>VLOOKUP(G13200,Mapping!$E$2:$F$246,2,0)</f>
        <v>S3</v>
      </c>
    </row>
    <row r="13201" spans="5:11" x14ac:dyDescent="0.25">
      <c r="E13201" s="5" t="s">
        <v>150</v>
      </c>
      <c r="F13201" s="5" t="s">
        <v>117</v>
      </c>
      <c r="G13201" s="2">
        <v>44479</v>
      </c>
      <c r="H13201" s="5">
        <v>0</v>
      </c>
      <c r="I13201" s="24">
        <f>VLOOKUP($E13201,Mapping!$A$2:$C$502,3,0)</f>
        <v>0</v>
      </c>
      <c r="J13201" s="24" t="str">
        <f>VLOOKUP($E13201,Mapping!$A$2:$C$502,2,0)</f>
        <v>Internal Event</v>
      </c>
      <c r="K13201" s="24" t="str">
        <f>VLOOKUP(G13201,Mapping!$E$2:$F$246,2,0)</f>
        <v>S3</v>
      </c>
    </row>
    <row r="13202" spans="5:11" x14ac:dyDescent="0.25">
      <c r="E13202" s="5" t="s">
        <v>151</v>
      </c>
      <c r="F13202" s="5" t="s">
        <v>117</v>
      </c>
      <c r="G13202" s="2">
        <v>44479</v>
      </c>
      <c r="H13202" s="5">
        <v>0</v>
      </c>
      <c r="I13202" s="24">
        <f>VLOOKUP($E13202,Mapping!$A$2:$C$502,3,0)</f>
        <v>0</v>
      </c>
      <c r="J13202" s="24" t="str">
        <f>VLOOKUP($E13202,Mapping!$A$2:$C$502,2,0)</f>
        <v>Internal Event</v>
      </c>
      <c r="K13202" s="24" t="str">
        <f>VLOOKUP(G13202,Mapping!$E$2:$F$246,2,0)</f>
        <v>S3</v>
      </c>
    </row>
    <row r="13203" spans="5:11" x14ac:dyDescent="0.25">
      <c r="E13203" s="5" t="s">
        <v>152</v>
      </c>
      <c r="F13203" s="5" t="s">
        <v>117</v>
      </c>
      <c r="G13203" s="2">
        <v>44479</v>
      </c>
      <c r="H13203" s="5">
        <v>0</v>
      </c>
      <c r="I13203" s="24">
        <f>VLOOKUP($E13203,Mapping!$A$2:$C$502,3,0)</f>
        <v>0</v>
      </c>
      <c r="J13203" s="24" t="str">
        <f>VLOOKUP($E13203,Mapping!$A$2:$C$502,2,0)</f>
        <v>Internal Event</v>
      </c>
      <c r="K13203" s="24" t="str">
        <f>VLOOKUP(G13203,Mapping!$E$2:$F$246,2,0)</f>
        <v>S3</v>
      </c>
    </row>
    <row r="13204" spans="5:11" x14ac:dyDescent="0.25">
      <c r="E13204" s="5" t="s">
        <v>153</v>
      </c>
      <c r="F13204" s="5" t="s">
        <v>117</v>
      </c>
      <c r="G13204" s="2">
        <v>44479</v>
      </c>
      <c r="H13204" s="5">
        <v>0</v>
      </c>
      <c r="I13204" s="24">
        <f>VLOOKUP($E13204,Mapping!$A$2:$C$502,3,0)</f>
        <v>0</v>
      </c>
      <c r="J13204" s="24" t="str">
        <f>VLOOKUP($E13204,Mapping!$A$2:$C$502,2,0)</f>
        <v>Monday Effect</v>
      </c>
      <c r="K13204" s="24" t="str">
        <f>VLOOKUP(G13204,Mapping!$E$2:$F$246,2,0)</f>
        <v>S3</v>
      </c>
    </row>
    <row r="13205" spans="5:11" x14ac:dyDescent="0.25">
      <c r="E13205" s="5" t="s">
        <v>154</v>
      </c>
      <c r="F13205" s="5" t="s">
        <v>117</v>
      </c>
      <c r="G13205" s="2">
        <v>44479</v>
      </c>
      <c r="H13205" s="5">
        <v>0</v>
      </c>
      <c r="I13205" s="24">
        <f>VLOOKUP($E13205,Mapping!$A$2:$C$502,3,0)</f>
        <v>0</v>
      </c>
      <c r="J13205" s="24" t="str">
        <f>VLOOKUP($E13205,Mapping!$A$2:$C$502,2,0)</f>
        <v>New Content</v>
      </c>
      <c r="K13205" s="24" t="str">
        <f>VLOOKUP(G13205,Mapping!$E$2:$F$246,2,0)</f>
        <v>S3</v>
      </c>
    </row>
    <row r="13206" spans="5:11" x14ac:dyDescent="0.25">
      <c r="E13206" s="5" t="s">
        <v>155</v>
      </c>
      <c r="F13206" s="5" t="s">
        <v>117</v>
      </c>
      <c r="G13206" s="2">
        <v>44479</v>
      </c>
      <c r="H13206" s="5">
        <v>0</v>
      </c>
      <c r="I13206" s="24">
        <f>VLOOKUP($E13206,Mapping!$A$2:$C$502,3,0)</f>
        <v>0</v>
      </c>
      <c r="J13206" s="24" t="str">
        <f>VLOOKUP($E13206,Mapping!$A$2:$C$502,2,0)</f>
        <v>Internal Event</v>
      </c>
      <c r="K13206" s="24" t="str">
        <f>VLOOKUP(G13206,Mapping!$E$2:$F$246,2,0)</f>
        <v>S3</v>
      </c>
    </row>
    <row r="13207" spans="5:11" x14ac:dyDescent="0.25">
      <c r="E13207" s="5" t="s">
        <v>156</v>
      </c>
      <c r="F13207" s="5" t="s">
        <v>117</v>
      </c>
      <c r="G13207" s="2">
        <v>44479</v>
      </c>
      <c r="H13207" s="5">
        <v>0</v>
      </c>
      <c r="I13207" s="24">
        <f>VLOOKUP($E13207,Mapping!$A$2:$C$502,3,0)</f>
        <v>0</v>
      </c>
      <c r="J13207" s="24" t="str">
        <f>VLOOKUP($E13207,Mapping!$A$2:$C$502,2,0)</f>
        <v>Internal Event</v>
      </c>
      <c r="K13207" s="24" t="str">
        <f>VLOOKUP(G13207,Mapping!$E$2:$F$246,2,0)</f>
        <v>S3</v>
      </c>
    </row>
    <row r="13208" spans="5:11" x14ac:dyDescent="0.25">
      <c r="E13208" s="5" t="s">
        <v>233</v>
      </c>
      <c r="F13208" s="5" t="s">
        <v>117</v>
      </c>
      <c r="G13208" s="2">
        <v>44479</v>
      </c>
      <c r="H13208" s="5">
        <v>0</v>
      </c>
      <c r="I13208" s="24" t="str">
        <f>VLOOKUP($E13208,Mapping!$A$2:$C$502,3,0)</f>
        <v>S2</v>
      </c>
      <c r="J13208" s="24" t="str">
        <f>VLOOKUP($E13208,Mapping!$A$2:$C$502,2,0)</f>
        <v>Reddit</v>
      </c>
      <c r="K13208" s="24" t="str">
        <f>VLOOKUP(G13208,Mapping!$E$2:$F$246,2,0)</f>
        <v>S3</v>
      </c>
    </row>
    <row r="13209" spans="5:11" x14ac:dyDescent="0.25">
      <c r="E13209" s="5" t="s">
        <v>158</v>
      </c>
      <c r="F13209" s="5" t="s">
        <v>117</v>
      </c>
      <c r="G13209" s="2">
        <v>44479</v>
      </c>
      <c r="H13209" s="5">
        <v>0</v>
      </c>
      <c r="I13209" s="24">
        <f>VLOOKUP($E13209,Mapping!$A$2:$C$502,3,0)</f>
        <v>0</v>
      </c>
      <c r="J13209" s="24" t="str">
        <f>VLOOKUP($E13209,Mapping!$A$2:$C$502,2,0)</f>
        <v>Internal Event</v>
      </c>
      <c r="K13209" s="24" t="str">
        <f>VLOOKUP(G13209,Mapping!$E$2:$F$246,2,0)</f>
        <v>S3</v>
      </c>
    </row>
    <row r="13210" spans="5:11" x14ac:dyDescent="0.25">
      <c r="E13210" s="5" t="s">
        <v>159</v>
      </c>
      <c r="F13210" s="5" t="s">
        <v>117</v>
      </c>
      <c r="G13210" s="2">
        <v>44479</v>
      </c>
      <c r="H13210" s="5">
        <v>0</v>
      </c>
      <c r="I13210" s="24">
        <f>VLOOKUP($E13210,Mapping!$A$2:$C$502,3,0)</f>
        <v>0</v>
      </c>
      <c r="J13210" s="24" t="str">
        <f>VLOOKUP($E13210,Mapping!$A$2:$C$502,2,0)</f>
        <v>Event After Effect</v>
      </c>
      <c r="K13210" s="24" t="str">
        <f>VLOOKUP(G13210,Mapping!$E$2:$F$246,2,0)</f>
        <v>S3</v>
      </c>
    </row>
    <row r="13211" spans="5:11" x14ac:dyDescent="0.25">
      <c r="E13211" s="5" t="s">
        <v>160</v>
      </c>
      <c r="F13211" s="5" t="s">
        <v>117</v>
      </c>
      <c r="G13211" s="2">
        <v>44479</v>
      </c>
      <c r="H13211" s="5">
        <v>0</v>
      </c>
      <c r="I13211" s="24">
        <f>VLOOKUP($E13211,Mapping!$A$2:$C$502,3,0)</f>
        <v>0</v>
      </c>
      <c r="J13211" s="24" t="str">
        <f>VLOOKUP($E13211,Mapping!$A$2:$C$502,2,0)</f>
        <v>Event After Effect</v>
      </c>
      <c r="K13211" s="24" t="str">
        <f>VLOOKUP(G13211,Mapping!$E$2:$F$246,2,0)</f>
        <v>S3</v>
      </c>
    </row>
    <row r="13212" spans="5:11" x14ac:dyDescent="0.25">
      <c r="E13212" s="5" t="s">
        <v>161</v>
      </c>
      <c r="F13212" s="5" t="s">
        <v>117</v>
      </c>
      <c r="G13212" s="2">
        <v>44479</v>
      </c>
      <c r="H13212" s="5">
        <v>0</v>
      </c>
      <c r="I13212" s="24">
        <f>VLOOKUP($E13212,Mapping!$A$2:$C$502,3,0)</f>
        <v>0</v>
      </c>
      <c r="J13212" s="24" t="str">
        <f>VLOOKUP($E13212,Mapping!$A$2:$C$502,2,0)</f>
        <v>Internal Event</v>
      </c>
      <c r="K13212" s="24" t="str">
        <f>VLOOKUP(G13212,Mapping!$E$2:$F$246,2,0)</f>
        <v>S3</v>
      </c>
    </row>
    <row r="13213" spans="5:11" x14ac:dyDescent="0.25">
      <c r="E13213" s="5" t="s">
        <v>162</v>
      </c>
      <c r="F13213" s="5" t="s">
        <v>117</v>
      </c>
      <c r="G13213" s="2">
        <v>44479</v>
      </c>
      <c r="H13213" s="5">
        <v>0</v>
      </c>
      <c r="I13213" s="24">
        <f>VLOOKUP($E13213,Mapping!$A$2:$C$502,3,0)</f>
        <v>0</v>
      </c>
      <c r="J13213" s="24" t="str">
        <f>VLOOKUP($E13213,Mapping!$A$2:$C$502,2,0)</f>
        <v>Tuesday Effect</v>
      </c>
      <c r="K13213" s="24" t="str">
        <f>VLOOKUP(G13213,Mapping!$E$2:$F$246,2,0)</f>
        <v>S3</v>
      </c>
    </row>
    <row r="13214" spans="5:11" x14ac:dyDescent="0.25">
      <c r="E13214" s="5" t="s">
        <v>222</v>
      </c>
      <c r="F13214" s="5" t="s">
        <v>117</v>
      </c>
      <c r="G13214" s="2">
        <v>44479</v>
      </c>
      <c r="H13214" s="5">
        <v>0</v>
      </c>
      <c r="I13214" s="24" t="str">
        <f>VLOOKUP($E13214,Mapping!$A$2:$C$502,3,0)</f>
        <v>Pre</v>
      </c>
      <c r="J13214" s="24" t="str">
        <f>VLOOKUP($E13214,Mapping!$A$2:$C$502,2,0)</f>
        <v>Unity</v>
      </c>
      <c r="K13214" s="24" t="str">
        <f>VLOOKUP(G13214,Mapping!$E$2:$F$246,2,0)</f>
        <v>S3</v>
      </c>
    </row>
    <row r="13215" spans="5:11" x14ac:dyDescent="0.25">
      <c r="E13215" s="5" t="s">
        <v>234</v>
      </c>
      <c r="F13215" s="5" t="s">
        <v>117</v>
      </c>
      <c r="G13215" s="2">
        <v>44479</v>
      </c>
      <c r="H13215" s="5">
        <v>0</v>
      </c>
      <c r="I13215" s="24" t="str">
        <f>VLOOKUP($E13215,Mapping!$A$2:$C$502,3,0)</f>
        <v>S1</v>
      </c>
      <c r="J13215" s="24" t="str">
        <f>VLOOKUP($E13215,Mapping!$A$2:$C$502,2,0)</f>
        <v>Unity</v>
      </c>
      <c r="K13215" s="24" t="str">
        <f>VLOOKUP(G13215,Mapping!$E$2:$F$246,2,0)</f>
        <v>S3</v>
      </c>
    </row>
    <row r="13216" spans="5:11" x14ac:dyDescent="0.25">
      <c r="E13216" s="5" t="s">
        <v>235</v>
      </c>
      <c r="F13216" s="5" t="s">
        <v>117</v>
      </c>
      <c r="G13216" s="2">
        <v>44479</v>
      </c>
      <c r="H13216" s="5">
        <v>0</v>
      </c>
      <c r="I13216" s="24" t="str">
        <f>VLOOKUP($E13216,Mapping!$A$2:$C$502,3,0)</f>
        <v>S2</v>
      </c>
      <c r="J13216" s="24" t="str">
        <f>VLOOKUP($E13216,Mapping!$A$2:$C$502,2,0)</f>
        <v>Unity</v>
      </c>
      <c r="K13216" s="24" t="str">
        <f>VLOOKUP(G13216,Mapping!$E$2:$F$246,2,0)</f>
        <v>S3</v>
      </c>
    </row>
    <row r="13217" spans="5:11" x14ac:dyDescent="0.25">
      <c r="E13217" s="5" t="s">
        <v>247</v>
      </c>
      <c r="F13217" s="5" t="s">
        <v>117</v>
      </c>
      <c r="G13217" s="2">
        <v>44479</v>
      </c>
      <c r="H13217" s="5">
        <v>900.60096742373696</v>
      </c>
      <c r="I13217" s="24" t="str">
        <f>VLOOKUP($E13217,Mapping!$A$2:$C$502,3,0)</f>
        <v>S3</v>
      </c>
      <c r="J13217" s="24" t="str">
        <f>VLOOKUP($E13217,Mapping!$A$2:$C$502,2,0)</f>
        <v>Unity</v>
      </c>
      <c r="K13217" s="24" t="str">
        <f>VLOOKUP(G13217,Mapping!$E$2:$F$246,2,0)</f>
        <v>S3</v>
      </c>
    </row>
    <row r="13218" spans="5:11" x14ac:dyDescent="0.25">
      <c r="E13218" s="5" t="s">
        <v>200</v>
      </c>
      <c r="F13218" s="5" t="s">
        <v>117</v>
      </c>
      <c r="G13218" s="2">
        <v>44480</v>
      </c>
      <c r="H13218" s="5">
        <v>3.5678029373519902</v>
      </c>
      <c r="I13218" s="24">
        <f>VLOOKUP($E13218,Mapping!$A$2:$C$502,3,0)</f>
        <v>0</v>
      </c>
      <c r="J13218" s="24" t="str">
        <f>VLOOKUP($E13218,Mapping!$A$2:$C$502,2,0)</f>
        <v>Apple Search</v>
      </c>
      <c r="K13218" s="24" t="str">
        <f>VLOOKUP(G13218,Mapping!$E$2:$F$246,2,0)</f>
        <v>S3</v>
      </c>
    </row>
    <row r="13219" spans="5:11" x14ac:dyDescent="0.25">
      <c r="E13219" s="5" t="s">
        <v>227</v>
      </c>
      <c r="F13219" s="5" t="s">
        <v>117</v>
      </c>
      <c r="G13219" s="2">
        <v>44480</v>
      </c>
      <c r="H13219" s="5">
        <v>10612.602910268</v>
      </c>
      <c r="I13219" s="24">
        <f>VLOOKUP($E13219,Mapping!$A$2:$C$502,3,0)</f>
        <v>0</v>
      </c>
      <c r="J13219" s="24" t="str">
        <f>VLOOKUP($E13219,Mapping!$A$2:$C$502,2,0)</f>
        <v>Applovin Rewarded</v>
      </c>
      <c r="K13219" s="24" t="str">
        <f>VLOOKUP(G13219,Mapping!$E$2:$F$246,2,0)</f>
        <v>S3</v>
      </c>
    </row>
    <row r="13220" spans="5:11" x14ac:dyDescent="0.25">
      <c r="E13220" s="5" t="s">
        <v>201</v>
      </c>
      <c r="F13220" s="5" t="s">
        <v>117</v>
      </c>
      <c r="G13220" s="2">
        <v>44480</v>
      </c>
      <c r="H13220" s="5">
        <v>2658.4073037516901</v>
      </c>
      <c r="I13220" s="24">
        <f>VLOOKUP($E13220,Mapping!$A$2:$C$502,3,0)</f>
        <v>0</v>
      </c>
      <c r="J13220" s="24" t="str">
        <f>VLOOKUP($E13220,Mapping!$A$2:$C$502,2,0)</f>
        <v>Applovin Video</v>
      </c>
      <c r="K13220" s="24" t="str">
        <f>VLOOKUP(G13220,Mapping!$E$2:$F$246,2,0)</f>
        <v>S3</v>
      </c>
    </row>
    <row r="13221" spans="5:11" x14ac:dyDescent="0.25">
      <c r="E13221" s="5" t="s">
        <v>143</v>
      </c>
      <c r="F13221" s="5" t="s">
        <v>117</v>
      </c>
      <c r="G13221" s="2">
        <v>44480</v>
      </c>
      <c r="H13221" s="5">
        <v>0</v>
      </c>
      <c r="I13221" s="24">
        <f>VLOOKUP($E13221,Mapping!$A$2:$C$502,3,0)</f>
        <v>0</v>
      </c>
      <c r="J13221" s="24" t="str">
        <f>VLOOKUP($E13221,Mapping!$A$2:$C$502,2,0)</f>
        <v>Bug Fix</v>
      </c>
      <c r="K13221" s="24" t="str">
        <f>VLOOKUP(G13221,Mapping!$E$2:$F$246,2,0)</f>
        <v>S3</v>
      </c>
    </row>
    <row r="13222" spans="5:11" x14ac:dyDescent="0.25">
      <c r="E13222" s="5" t="s">
        <v>144</v>
      </c>
      <c r="F13222" s="5" t="s">
        <v>117</v>
      </c>
      <c r="G13222" s="2">
        <v>44480</v>
      </c>
      <c r="H13222" s="5">
        <v>0</v>
      </c>
      <c r="I13222" s="24">
        <f>VLOOKUP($E13222,Mapping!$A$2:$C$502,3,0)</f>
        <v>0</v>
      </c>
      <c r="J13222" s="24" t="str">
        <f>VLOOKUP($E13222,Mapping!$A$2:$C$502,2,0)</f>
        <v>Bug Fix</v>
      </c>
      <c r="K13222" s="24" t="str">
        <f>VLOOKUP(G13222,Mapping!$E$2:$F$246,2,0)</f>
        <v>S3</v>
      </c>
    </row>
    <row r="13223" spans="5:11" x14ac:dyDescent="0.25">
      <c r="E13223" s="5" t="s">
        <v>226</v>
      </c>
      <c r="F13223" s="5" t="s">
        <v>117</v>
      </c>
      <c r="G13223" s="2">
        <v>44480</v>
      </c>
      <c r="H13223" s="5">
        <v>0</v>
      </c>
      <c r="I13223" s="24">
        <f>VLOOKUP($E13223,Mapping!$A$2:$C$502,3,0)</f>
        <v>0</v>
      </c>
      <c r="J13223" s="24" t="str">
        <f>VLOOKUP($E13223,Mapping!$A$2:$C$502,2,0)</f>
        <v>Bug Fix</v>
      </c>
      <c r="K13223" s="24" t="str">
        <f>VLOOKUP(G13223,Mapping!$E$2:$F$246,2,0)</f>
        <v>S3</v>
      </c>
    </row>
    <row r="13224" spans="5:11" x14ac:dyDescent="0.25">
      <c r="E13224" s="5" t="s">
        <v>146</v>
      </c>
      <c r="F13224" s="5" t="s">
        <v>117</v>
      </c>
      <c r="G13224" s="2">
        <v>44480</v>
      </c>
      <c r="H13224" s="5">
        <v>0</v>
      </c>
      <c r="I13224" s="24">
        <f>VLOOKUP($E13224,Mapping!$A$2:$C$502,3,0)</f>
        <v>0</v>
      </c>
      <c r="J13224" s="24" t="str">
        <f>VLOOKUP($E13224,Mapping!$A$2:$C$502,2,0)</f>
        <v>Event After Effect</v>
      </c>
      <c r="K13224" s="24" t="str">
        <f>VLOOKUP(G13224,Mapping!$E$2:$F$246,2,0)</f>
        <v>S3</v>
      </c>
    </row>
    <row r="13225" spans="5:11" x14ac:dyDescent="0.25">
      <c r="E13225" s="5" t="s">
        <v>228</v>
      </c>
      <c r="F13225" s="5" t="s">
        <v>117</v>
      </c>
      <c r="G13225" s="2">
        <v>44480</v>
      </c>
      <c r="H13225" s="5">
        <v>0</v>
      </c>
      <c r="I13225" s="24">
        <f>VLOOKUP($E13225,Mapping!$A$2:$C$502,3,0)</f>
        <v>0</v>
      </c>
      <c r="J13225" s="24" t="str">
        <f>VLOOKUP($E13225,Mapping!$A$2:$C$502,2,0)</f>
        <v>Bytedance Global</v>
      </c>
      <c r="K13225" s="24" t="str">
        <f>VLOOKUP(G13225,Mapping!$E$2:$F$246,2,0)</f>
        <v>S3</v>
      </c>
    </row>
    <row r="13226" spans="5:11" x14ac:dyDescent="0.25">
      <c r="E13226" s="5" t="s">
        <v>180</v>
      </c>
      <c r="F13226" s="5" t="s">
        <v>117</v>
      </c>
      <c r="G13226" s="2">
        <v>44480</v>
      </c>
      <c r="H13226" s="5">
        <v>-13331.677620067199</v>
      </c>
      <c r="I13226" s="24">
        <f>VLOOKUP($E13226,Mapping!$A$2:$C$502,3,0)</f>
        <v>0</v>
      </c>
      <c r="J13226" s="24" t="str">
        <f>VLOOKUP($E13226,Mapping!$A$2:$C$502,2,0)</f>
        <v>Lords Mobile</v>
      </c>
      <c r="K13226" s="24" t="str">
        <f>VLOOKUP(G13226,Mapping!$E$2:$F$246,2,0)</f>
        <v>S3</v>
      </c>
    </row>
    <row r="13227" spans="5:11" x14ac:dyDescent="0.25">
      <c r="E13227" s="5" t="s">
        <v>181</v>
      </c>
      <c r="F13227" s="5" t="s">
        <v>117</v>
      </c>
      <c r="G13227" s="2">
        <v>44480</v>
      </c>
      <c r="H13227" s="5">
        <v>-2858.7064407800499</v>
      </c>
      <c r="I13227" s="24">
        <f>VLOOKUP($E13227,Mapping!$A$2:$C$502,3,0)</f>
        <v>0</v>
      </c>
      <c r="J13227" s="24" t="str">
        <f>VLOOKUP($E13227,Mapping!$A$2:$C$502,2,0)</f>
        <v>Rise of Kingdom</v>
      </c>
      <c r="K13227" s="24" t="str">
        <f>VLOOKUP(G13227,Mapping!$E$2:$F$246,2,0)</f>
        <v>S3</v>
      </c>
    </row>
    <row r="13228" spans="5:11" x14ac:dyDescent="0.25">
      <c r="E13228" s="5" t="s">
        <v>182</v>
      </c>
      <c r="F13228" s="5" t="s">
        <v>117</v>
      </c>
      <c r="G13228" s="2">
        <v>44480</v>
      </c>
      <c r="H13228" s="5">
        <v>-5104.9975301190698</v>
      </c>
      <c r="I13228" s="24">
        <f>VLOOKUP($E13228,Mapping!$A$2:$C$502,3,0)</f>
        <v>0</v>
      </c>
      <c r="J13228" s="24" t="str">
        <f>VLOOKUP($E13228,Mapping!$A$2:$C$502,2,0)</f>
        <v>West Game</v>
      </c>
      <c r="K13228" s="24" t="str">
        <f>VLOOKUP(G13228,Mapping!$E$2:$F$246,2,0)</f>
        <v>S3</v>
      </c>
    </row>
    <row r="13229" spans="5:11" x14ac:dyDescent="0.25">
      <c r="E13229" s="5" t="s">
        <v>148</v>
      </c>
      <c r="F13229" s="5" t="s">
        <v>117</v>
      </c>
      <c r="G13229" s="2">
        <v>44480</v>
      </c>
      <c r="H13229" s="5">
        <v>-46625.467140574998</v>
      </c>
      <c r="I13229" s="24">
        <f>VLOOKUP($E13229,Mapping!$A$2:$C$502,3,0)</f>
        <v>0</v>
      </c>
      <c r="J13229" s="24" t="str">
        <f>VLOOKUP($E13229,Mapping!$A$2:$C$502,2,0)</f>
        <v>Event After Effect</v>
      </c>
      <c r="K13229" s="24" t="str">
        <f>VLOOKUP(G13229,Mapping!$E$2:$F$246,2,0)</f>
        <v>S3</v>
      </c>
    </row>
    <row r="13230" spans="5:11" x14ac:dyDescent="0.25">
      <c r="E13230" s="5" t="s">
        <v>202</v>
      </c>
      <c r="F13230" s="5" t="s">
        <v>117</v>
      </c>
      <c r="G13230" s="2">
        <v>44480</v>
      </c>
      <c r="H13230" s="5">
        <v>0</v>
      </c>
      <c r="I13230" s="24" t="str">
        <f>VLOOKUP($E13230,Mapping!$A$2:$C$502,3,0)</f>
        <v>S1</v>
      </c>
      <c r="J13230" s="24" t="str">
        <f>VLOOKUP($E13230,Mapping!$A$2:$C$502,2,0)</f>
        <v>Facebook AEO AAA</v>
      </c>
      <c r="K13230" s="24" t="str">
        <f>VLOOKUP(G13230,Mapping!$E$2:$F$246,2,0)</f>
        <v>S3</v>
      </c>
    </row>
    <row r="13231" spans="5:11" x14ac:dyDescent="0.25">
      <c r="E13231" s="5" t="s">
        <v>203</v>
      </c>
      <c r="F13231" s="5" t="s">
        <v>117</v>
      </c>
      <c r="G13231" s="2">
        <v>44480</v>
      </c>
      <c r="H13231" s="5">
        <v>0</v>
      </c>
      <c r="I13231" s="24" t="str">
        <f>VLOOKUP($E13231,Mapping!$A$2:$C$502,3,0)</f>
        <v>S2</v>
      </c>
      <c r="J13231" s="24" t="str">
        <f>VLOOKUP($E13231,Mapping!$A$2:$C$502,2,0)</f>
        <v>Facebook AEO AAA</v>
      </c>
      <c r="K13231" s="24" t="str">
        <f>VLOOKUP(G13231,Mapping!$E$2:$F$246,2,0)</f>
        <v>S3</v>
      </c>
    </row>
    <row r="13232" spans="5:11" x14ac:dyDescent="0.25">
      <c r="E13232" s="5" t="s">
        <v>243</v>
      </c>
      <c r="F13232" s="5" t="s">
        <v>117</v>
      </c>
      <c r="G13232" s="2">
        <v>44480</v>
      </c>
      <c r="H13232" s="5">
        <v>3790.4793552599599</v>
      </c>
      <c r="I13232" s="24" t="str">
        <f>VLOOKUP($E13232,Mapping!$A$2:$C$502,3,0)</f>
        <v>S3</v>
      </c>
      <c r="J13232" s="24" t="str">
        <f>VLOOKUP($E13232,Mapping!$A$2:$C$502,2,0)</f>
        <v>Facebook AEO AAA</v>
      </c>
      <c r="K13232" s="24" t="str">
        <f>VLOOKUP(G13232,Mapping!$E$2:$F$246,2,0)</f>
        <v>S3</v>
      </c>
    </row>
    <row r="13233" spans="5:11" x14ac:dyDescent="0.25">
      <c r="E13233" s="5" t="s">
        <v>204</v>
      </c>
      <c r="F13233" s="5" t="s">
        <v>117</v>
      </c>
      <c r="G13233" s="2">
        <v>44480</v>
      </c>
      <c r="H13233" s="5">
        <v>0</v>
      </c>
      <c r="I13233" s="24" t="str">
        <f>VLOOKUP($E13233,Mapping!$A$2:$C$502,3,0)</f>
        <v>Pre</v>
      </c>
      <c r="J13233" s="24" t="str">
        <f>VLOOKUP($E13233,Mapping!$A$2:$C$502,2,0)</f>
        <v>Facebook AEO AAA</v>
      </c>
      <c r="K13233" s="24" t="str">
        <f>VLOOKUP(G13233,Mapping!$E$2:$F$246,2,0)</f>
        <v>S3</v>
      </c>
    </row>
    <row r="13234" spans="5:11" x14ac:dyDescent="0.25">
      <c r="E13234" s="5" t="s">
        <v>205</v>
      </c>
      <c r="F13234" s="5" t="s">
        <v>117</v>
      </c>
      <c r="G13234" s="2">
        <v>44480</v>
      </c>
      <c r="H13234" s="5">
        <v>0</v>
      </c>
      <c r="I13234" s="24" t="str">
        <f>VLOOKUP($E13234,Mapping!$A$2:$C$502,3,0)</f>
        <v>S1</v>
      </c>
      <c r="J13234" s="24" t="str">
        <f>VLOOKUP($E13234,Mapping!$A$2:$C$502,2,0)</f>
        <v>Facebook AEO BAU</v>
      </c>
      <c r="K13234" s="24" t="str">
        <f>VLOOKUP(G13234,Mapping!$E$2:$F$246,2,0)</f>
        <v>S3</v>
      </c>
    </row>
    <row r="13235" spans="5:11" x14ac:dyDescent="0.25">
      <c r="E13235" s="5" t="s">
        <v>206</v>
      </c>
      <c r="F13235" s="5" t="s">
        <v>117</v>
      </c>
      <c r="G13235" s="2">
        <v>44480</v>
      </c>
      <c r="H13235" s="5">
        <v>0</v>
      </c>
      <c r="I13235" s="24" t="str">
        <f>VLOOKUP($E13235,Mapping!$A$2:$C$502,3,0)</f>
        <v>S2</v>
      </c>
      <c r="J13235" s="24" t="str">
        <f>VLOOKUP($E13235,Mapping!$A$2:$C$502,2,0)</f>
        <v>Facebook AEO BAU</v>
      </c>
      <c r="K13235" s="24" t="str">
        <f>VLOOKUP(G13235,Mapping!$E$2:$F$246,2,0)</f>
        <v>S3</v>
      </c>
    </row>
    <row r="13236" spans="5:11" x14ac:dyDescent="0.25">
      <c r="E13236" s="5" t="s">
        <v>244</v>
      </c>
      <c r="F13236" s="5" t="s">
        <v>117</v>
      </c>
      <c r="G13236" s="2">
        <v>44480</v>
      </c>
      <c r="H13236" s="5">
        <v>8667.2782973129306</v>
      </c>
      <c r="I13236" s="24" t="str">
        <f>VLOOKUP($E13236,Mapping!$A$2:$C$502,3,0)</f>
        <v>S3</v>
      </c>
      <c r="J13236" s="24" t="str">
        <f>VLOOKUP($E13236,Mapping!$A$2:$C$502,2,0)</f>
        <v>Facebook AEO BAU</v>
      </c>
      <c r="K13236" s="24" t="str">
        <f>VLOOKUP(G13236,Mapping!$E$2:$F$246,2,0)</f>
        <v>S3</v>
      </c>
    </row>
    <row r="13237" spans="5:11" x14ac:dyDescent="0.25">
      <c r="E13237" s="5" t="s">
        <v>207</v>
      </c>
      <c r="F13237" s="5" t="s">
        <v>117</v>
      </c>
      <c r="G13237" s="2">
        <v>44480</v>
      </c>
      <c r="H13237" s="5">
        <v>0</v>
      </c>
      <c r="I13237" s="24" t="str">
        <f>VLOOKUP($E13237,Mapping!$A$2:$C$502,3,0)</f>
        <v>Pre</v>
      </c>
      <c r="J13237" s="24" t="str">
        <f>VLOOKUP($E13237,Mapping!$A$2:$C$502,2,0)</f>
        <v>Facebook AEO BAU</v>
      </c>
      <c r="K13237" s="24" t="str">
        <f>VLOOKUP(G13237,Mapping!$E$2:$F$246,2,0)</f>
        <v>S3</v>
      </c>
    </row>
    <row r="13238" spans="5:11" x14ac:dyDescent="0.25">
      <c r="E13238" s="5" t="s">
        <v>208</v>
      </c>
      <c r="F13238" s="5" t="s">
        <v>117</v>
      </c>
      <c r="G13238" s="2">
        <v>44480</v>
      </c>
      <c r="H13238" s="5">
        <v>0</v>
      </c>
      <c r="I13238" s="24" t="str">
        <f>VLOOKUP($E13238,Mapping!$A$2:$C$502,3,0)</f>
        <v>Pre</v>
      </c>
      <c r="J13238" s="24" t="str">
        <f>VLOOKUP($E13238,Mapping!$A$2:$C$502,2,0)</f>
        <v>Facebook VO AAA</v>
      </c>
      <c r="K13238" s="24" t="str">
        <f>VLOOKUP(G13238,Mapping!$E$2:$F$246,2,0)</f>
        <v>S3</v>
      </c>
    </row>
    <row r="13239" spans="5:11" x14ac:dyDescent="0.25">
      <c r="E13239" s="5" t="s">
        <v>209</v>
      </c>
      <c r="F13239" s="5" t="s">
        <v>117</v>
      </c>
      <c r="G13239" s="2">
        <v>44480</v>
      </c>
      <c r="H13239" s="5">
        <v>0</v>
      </c>
      <c r="I13239" s="24" t="str">
        <f>VLOOKUP($E13239,Mapping!$A$2:$C$502,3,0)</f>
        <v>S1</v>
      </c>
      <c r="J13239" s="24" t="str">
        <f>VLOOKUP($E13239,Mapping!$A$2:$C$502,2,0)</f>
        <v>Facebook VO AAA</v>
      </c>
      <c r="K13239" s="24" t="str">
        <f>VLOOKUP(G13239,Mapping!$E$2:$F$246,2,0)</f>
        <v>S3</v>
      </c>
    </row>
    <row r="13240" spans="5:11" x14ac:dyDescent="0.25">
      <c r="E13240" s="5" t="s">
        <v>210</v>
      </c>
      <c r="F13240" s="5" t="s">
        <v>117</v>
      </c>
      <c r="G13240" s="2">
        <v>44480</v>
      </c>
      <c r="H13240" s="5">
        <v>0</v>
      </c>
      <c r="I13240" s="24" t="str">
        <f>VLOOKUP($E13240,Mapping!$A$2:$C$502,3,0)</f>
        <v>S2</v>
      </c>
      <c r="J13240" s="24" t="str">
        <f>VLOOKUP($E13240,Mapping!$A$2:$C$502,2,0)</f>
        <v>Facebook VO AAA</v>
      </c>
      <c r="K13240" s="24" t="str">
        <f>VLOOKUP(G13240,Mapping!$E$2:$F$246,2,0)</f>
        <v>S3</v>
      </c>
    </row>
    <row r="13241" spans="5:11" x14ac:dyDescent="0.25">
      <c r="E13241" s="5" t="s">
        <v>245</v>
      </c>
      <c r="F13241" s="5" t="s">
        <v>117</v>
      </c>
      <c r="G13241" s="2">
        <v>44480</v>
      </c>
      <c r="H13241" s="5">
        <v>5551.9111011885398</v>
      </c>
      <c r="I13241" s="24" t="str">
        <f>VLOOKUP($E13241,Mapping!$A$2:$C$502,3,0)</f>
        <v>S3</v>
      </c>
      <c r="J13241" s="24" t="str">
        <f>VLOOKUP($E13241,Mapping!$A$2:$C$502,2,0)</f>
        <v>Facebook VO AAA</v>
      </c>
      <c r="K13241" s="24" t="str">
        <f>VLOOKUP(G13241,Mapping!$E$2:$F$246,2,0)</f>
        <v>S3</v>
      </c>
    </row>
    <row r="13242" spans="5:11" x14ac:dyDescent="0.25">
      <c r="E13242" s="5" t="s">
        <v>211</v>
      </c>
      <c r="F13242" s="5" t="s">
        <v>117</v>
      </c>
      <c r="G13242" s="2">
        <v>44480</v>
      </c>
      <c r="H13242" s="5">
        <v>0</v>
      </c>
      <c r="I13242" s="24" t="str">
        <f>VLOOKUP($E13242,Mapping!$A$2:$C$502,3,0)</f>
        <v>Pre</v>
      </c>
      <c r="J13242" s="24" t="str">
        <f>VLOOKUP($E13242,Mapping!$A$2:$C$502,2,0)</f>
        <v>Facebook VO BAU</v>
      </c>
      <c r="K13242" s="24" t="str">
        <f>VLOOKUP(G13242,Mapping!$E$2:$F$246,2,0)</f>
        <v>S3</v>
      </c>
    </row>
    <row r="13243" spans="5:11" x14ac:dyDescent="0.25">
      <c r="E13243" s="5" t="s">
        <v>212</v>
      </c>
      <c r="F13243" s="5" t="s">
        <v>117</v>
      </c>
      <c r="G13243" s="2">
        <v>44480</v>
      </c>
      <c r="H13243" s="5">
        <v>0</v>
      </c>
      <c r="I13243" s="24" t="str">
        <f>VLOOKUP($E13243,Mapping!$A$2:$C$502,3,0)</f>
        <v>S1</v>
      </c>
      <c r="J13243" s="24" t="str">
        <f>VLOOKUP($E13243,Mapping!$A$2:$C$502,2,0)</f>
        <v>Facebook VO BAU</v>
      </c>
      <c r="K13243" s="24" t="str">
        <f>VLOOKUP(G13243,Mapping!$E$2:$F$246,2,0)</f>
        <v>S3</v>
      </c>
    </row>
    <row r="13244" spans="5:11" x14ac:dyDescent="0.25">
      <c r="E13244" s="5" t="s">
        <v>213</v>
      </c>
      <c r="F13244" s="5" t="s">
        <v>117</v>
      </c>
      <c r="G13244" s="2">
        <v>44480</v>
      </c>
      <c r="H13244" s="5">
        <v>0</v>
      </c>
      <c r="I13244" s="24" t="str">
        <f>VLOOKUP($E13244,Mapping!$A$2:$C$502,3,0)</f>
        <v>S2</v>
      </c>
      <c r="J13244" s="24" t="str">
        <f>VLOOKUP($E13244,Mapping!$A$2:$C$502,2,0)</f>
        <v>Facebook VO BAU</v>
      </c>
      <c r="K13244" s="24" t="str">
        <f>VLOOKUP(G13244,Mapping!$E$2:$F$246,2,0)</f>
        <v>S3</v>
      </c>
    </row>
    <row r="13245" spans="5:11" x14ac:dyDescent="0.25">
      <c r="E13245" s="5" t="s">
        <v>246</v>
      </c>
      <c r="F13245" s="5" t="s">
        <v>117</v>
      </c>
      <c r="G13245" s="2">
        <v>44480</v>
      </c>
      <c r="H13245" s="5">
        <v>1774.93064819437</v>
      </c>
      <c r="I13245" s="24" t="str">
        <f>VLOOKUP($E13245,Mapping!$A$2:$C$502,3,0)</f>
        <v>S3</v>
      </c>
      <c r="J13245" s="24" t="str">
        <f>VLOOKUP($E13245,Mapping!$A$2:$C$502,2,0)</f>
        <v>Facebook VO BAU</v>
      </c>
      <c r="K13245" s="24" t="str">
        <f>VLOOKUP(G13245,Mapping!$E$2:$F$246,2,0)</f>
        <v>S3</v>
      </c>
    </row>
    <row r="13246" spans="5:11" x14ac:dyDescent="0.25">
      <c r="E13246" s="5" t="s">
        <v>214</v>
      </c>
      <c r="F13246" s="5" t="s">
        <v>117</v>
      </c>
      <c r="G13246" s="2">
        <v>44480</v>
      </c>
      <c r="H13246" s="5">
        <v>0</v>
      </c>
      <c r="I13246" s="24" t="str">
        <f>VLOOKUP($E13246,Mapping!$A$2:$C$502,3,0)</f>
        <v>Pre</v>
      </c>
      <c r="J13246" s="24" t="str">
        <f>VLOOKUP($E13246,Mapping!$A$2:$C$502,2,0)</f>
        <v>Facebook VO Dynamic</v>
      </c>
      <c r="K13246" s="24" t="str">
        <f>VLOOKUP(G13246,Mapping!$E$2:$F$246,2,0)</f>
        <v>S3</v>
      </c>
    </row>
    <row r="13247" spans="5:11" x14ac:dyDescent="0.25">
      <c r="E13247" s="5" t="s">
        <v>215</v>
      </c>
      <c r="F13247" s="5" t="s">
        <v>117</v>
      </c>
      <c r="G13247" s="2">
        <v>44480</v>
      </c>
      <c r="H13247" s="5">
        <v>0</v>
      </c>
      <c r="I13247" s="24" t="str">
        <f>VLOOKUP($E13247,Mapping!$A$2:$C$502,3,0)</f>
        <v>S1</v>
      </c>
      <c r="J13247" s="24" t="str">
        <f>VLOOKUP($E13247,Mapping!$A$2:$C$502,2,0)</f>
        <v>Facebook VO Dynamic</v>
      </c>
      <c r="K13247" s="24" t="str">
        <f>VLOOKUP(G13247,Mapping!$E$2:$F$246,2,0)</f>
        <v>S3</v>
      </c>
    </row>
    <row r="13248" spans="5:11" x14ac:dyDescent="0.25">
      <c r="E13248" s="5" t="s">
        <v>216</v>
      </c>
      <c r="F13248" s="5" t="s">
        <v>117</v>
      </c>
      <c r="G13248" s="2">
        <v>44480</v>
      </c>
      <c r="H13248" s="5">
        <v>0</v>
      </c>
      <c r="I13248" s="24" t="str">
        <f>VLOOKUP($E13248,Mapping!$A$2:$C$502,3,0)</f>
        <v>Pre</v>
      </c>
      <c r="J13248" s="24" t="str">
        <f>VLOOKUP($E13248,Mapping!$A$2:$C$502,2,0)</f>
        <v>Google Display</v>
      </c>
      <c r="K13248" s="24" t="str">
        <f>VLOOKUP(G13248,Mapping!$E$2:$F$246,2,0)</f>
        <v>S3</v>
      </c>
    </row>
    <row r="13249" spans="5:11" x14ac:dyDescent="0.25">
      <c r="E13249" s="5" t="s">
        <v>217</v>
      </c>
      <c r="F13249" s="5" t="s">
        <v>117</v>
      </c>
      <c r="G13249" s="2">
        <v>44480</v>
      </c>
      <c r="H13249" s="5">
        <v>1.0568159301339201E-2</v>
      </c>
      <c r="I13249" s="24">
        <f>VLOOKUP($E13249,Mapping!$A$2:$C$502,3,0)</f>
        <v>0</v>
      </c>
      <c r="J13249" s="24" t="str">
        <f>VLOOKUP($E13249,Mapping!$A$2:$C$502,2,0)</f>
        <v>Google Display</v>
      </c>
      <c r="K13249" s="24" t="str">
        <f>VLOOKUP(G13249,Mapping!$E$2:$F$246,2,0)</f>
        <v>S3</v>
      </c>
    </row>
    <row r="13250" spans="5:11" x14ac:dyDescent="0.25">
      <c r="E13250" s="5" t="s">
        <v>229</v>
      </c>
      <c r="F13250" s="5" t="s">
        <v>117</v>
      </c>
      <c r="G13250" s="2">
        <v>44480</v>
      </c>
      <c r="H13250" s="5">
        <v>0</v>
      </c>
      <c r="I13250" s="24">
        <f>VLOOKUP($E13250,Mapping!$A$2:$C$502,3,0)</f>
        <v>0</v>
      </c>
      <c r="J13250" s="24" t="str">
        <f>VLOOKUP($E13250,Mapping!$A$2:$C$502,2,0)</f>
        <v>Google Display</v>
      </c>
      <c r="K13250" s="24" t="str">
        <f>VLOOKUP(G13250,Mapping!$E$2:$F$246,2,0)</f>
        <v>S3</v>
      </c>
    </row>
    <row r="13251" spans="5:11" x14ac:dyDescent="0.25">
      <c r="E13251" s="5" t="s">
        <v>218</v>
      </c>
      <c r="F13251" s="5" t="s">
        <v>117</v>
      </c>
      <c r="G13251" s="2">
        <v>44480</v>
      </c>
      <c r="H13251" s="5">
        <v>2127.0465852825</v>
      </c>
      <c r="I13251" s="24">
        <f>VLOOKUP($E13251,Mapping!$A$2:$C$502,3,0)</f>
        <v>0</v>
      </c>
      <c r="J13251" s="24" t="str">
        <f>VLOOKUP($E13251,Mapping!$A$2:$C$502,2,0)</f>
        <v>Google Display</v>
      </c>
      <c r="K13251" s="24" t="str">
        <f>VLOOKUP(G13251,Mapping!$E$2:$F$246,2,0)</f>
        <v>S3</v>
      </c>
    </row>
    <row r="13252" spans="5:11" x14ac:dyDescent="0.25">
      <c r="E13252" s="5" t="s">
        <v>230</v>
      </c>
      <c r="F13252" s="5" t="s">
        <v>117</v>
      </c>
      <c r="G13252" s="2">
        <v>44480</v>
      </c>
      <c r="H13252" s="5">
        <v>0</v>
      </c>
      <c r="I13252" s="24" t="str">
        <f>VLOOKUP($E13252,Mapping!$A$2:$C$502,3,0)</f>
        <v>S1</v>
      </c>
      <c r="J13252" s="24" t="str">
        <f>VLOOKUP($E13252,Mapping!$A$2:$C$502,2,0)</f>
        <v>Google Display</v>
      </c>
      <c r="K13252" s="24" t="str">
        <f>VLOOKUP(G13252,Mapping!$E$2:$F$246,2,0)</f>
        <v>S3</v>
      </c>
    </row>
    <row r="13253" spans="5:11" x14ac:dyDescent="0.25">
      <c r="E13253" s="5" t="s">
        <v>219</v>
      </c>
      <c r="F13253" s="5" t="s">
        <v>117</v>
      </c>
      <c r="G13253" s="2">
        <v>44480</v>
      </c>
      <c r="H13253" s="5">
        <v>0</v>
      </c>
      <c r="I13253" s="24" t="str">
        <f>VLOOKUP($E13253,Mapping!$A$2:$C$502,3,0)</f>
        <v>Pre</v>
      </c>
      <c r="J13253" s="24" t="str">
        <f>VLOOKUP($E13253,Mapping!$A$2:$C$502,2,0)</f>
        <v>Google Youtube</v>
      </c>
      <c r="K13253" s="24" t="str">
        <f>VLOOKUP(G13253,Mapping!$E$2:$F$246,2,0)</f>
        <v>S3</v>
      </c>
    </row>
    <row r="13254" spans="5:11" x14ac:dyDescent="0.25">
      <c r="E13254" s="5" t="s">
        <v>220</v>
      </c>
      <c r="F13254" s="5" t="s">
        <v>117</v>
      </c>
      <c r="G13254" s="2">
        <v>44480</v>
      </c>
      <c r="H13254" s="5">
        <v>3.9585826200151599E-6</v>
      </c>
      <c r="I13254" s="24">
        <f>VLOOKUP($E13254,Mapping!$A$2:$C$502,3,0)</f>
        <v>0</v>
      </c>
      <c r="J13254" s="24" t="str">
        <f>VLOOKUP($E13254,Mapping!$A$2:$C$502,2,0)</f>
        <v>Google Youtube</v>
      </c>
      <c r="K13254" s="24" t="str">
        <f>VLOOKUP(G13254,Mapping!$E$2:$F$246,2,0)</f>
        <v>S3</v>
      </c>
    </row>
    <row r="13255" spans="5:11" x14ac:dyDescent="0.25">
      <c r="E13255" s="5" t="s">
        <v>231</v>
      </c>
      <c r="F13255" s="5" t="s">
        <v>117</v>
      </c>
      <c r="G13255" s="2">
        <v>44480</v>
      </c>
      <c r="H13255" s="5">
        <v>0</v>
      </c>
      <c r="I13255" s="24">
        <f>VLOOKUP($E13255,Mapping!$A$2:$C$502,3,0)</f>
        <v>0</v>
      </c>
      <c r="J13255" s="24" t="str">
        <f>VLOOKUP($E13255,Mapping!$A$2:$C$502,2,0)</f>
        <v>Google Youtube</v>
      </c>
      <c r="K13255" s="24" t="str">
        <f>VLOOKUP(G13255,Mapping!$E$2:$F$246,2,0)</f>
        <v>S3</v>
      </c>
    </row>
    <row r="13256" spans="5:11" x14ac:dyDescent="0.25">
      <c r="E13256" s="5" t="s">
        <v>221</v>
      </c>
      <c r="F13256" s="5" t="s">
        <v>117</v>
      </c>
      <c r="G13256" s="2">
        <v>44480</v>
      </c>
      <c r="H13256" s="5">
        <v>66.676999437402401</v>
      </c>
      <c r="I13256" s="24">
        <f>VLOOKUP($E13256,Mapping!$A$2:$C$502,3,0)</f>
        <v>0</v>
      </c>
      <c r="J13256" s="24" t="str">
        <f>VLOOKUP($E13256,Mapping!$A$2:$C$502,2,0)</f>
        <v>Google Youtube</v>
      </c>
      <c r="K13256" s="24" t="str">
        <f>VLOOKUP(G13256,Mapping!$E$2:$F$246,2,0)</f>
        <v>S3</v>
      </c>
    </row>
    <row r="13257" spans="5:11" x14ac:dyDescent="0.25">
      <c r="E13257" s="5" t="s">
        <v>232</v>
      </c>
      <c r="F13257" s="5" t="s">
        <v>117</v>
      </c>
      <c r="G13257" s="2">
        <v>44480</v>
      </c>
      <c r="H13257" s="5">
        <v>0</v>
      </c>
      <c r="I13257" s="24" t="str">
        <f>VLOOKUP($E13257,Mapping!$A$2:$C$502,3,0)</f>
        <v>S1</v>
      </c>
      <c r="J13257" s="24" t="str">
        <f>VLOOKUP($E13257,Mapping!$A$2:$C$502,2,0)</f>
        <v>Google Youtube</v>
      </c>
      <c r="K13257" s="24" t="str">
        <f>VLOOKUP(G13257,Mapping!$E$2:$F$246,2,0)</f>
        <v>S3</v>
      </c>
    </row>
    <row r="13258" spans="5:11" x14ac:dyDescent="0.25">
      <c r="E13258" s="5" t="s">
        <v>73</v>
      </c>
      <c r="F13258" s="5" t="s">
        <v>117</v>
      </c>
      <c r="G13258" s="2">
        <v>44480</v>
      </c>
      <c r="H13258" s="5">
        <v>282876.95580592903</v>
      </c>
      <c r="I13258" s="24">
        <f>VLOOKUP($E13258,Mapping!$A$2:$C$502,3,0)</f>
        <v>0</v>
      </c>
      <c r="J13258" s="24">
        <f>VLOOKUP($E13258,Mapping!$A$2:$C$502,2,0)</f>
        <v>0</v>
      </c>
      <c r="K13258" s="24" t="str">
        <f>VLOOKUP(G13258,Mapping!$E$2:$F$246,2,0)</f>
        <v>S3</v>
      </c>
    </row>
    <row r="13259" spans="5:11" x14ac:dyDescent="0.25">
      <c r="E13259" s="5" t="s">
        <v>149</v>
      </c>
      <c r="F13259" s="5" t="s">
        <v>117</v>
      </c>
      <c r="G13259" s="2">
        <v>44480</v>
      </c>
      <c r="H13259" s="5">
        <v>0</v>
      </c>
      <c r="I13259" s="24">
        <f>VLOOKUP($E13259,Mapping!$A$2:$C$502,3,0)</f>
        <v>0</v>
      </c>
      <c r="J13259" s="24" t="str">
        <f>VLOOKUP($E13259,Mapping!$A$2:$C$502,2,0)</f>
        <v>Event After Effect</v>
      </c>
      <c r="K13259" s="24" t="str">
        <f>VLOOKUP(G13259,Mapping!$E$2:$F$246,2,0)</f>
        <v>S3</v>
      </c>
    </row>
    <row r="13260" spans="5:11" x14ac:dyDescent="0.25">
      <c r="E13260" s="5" t="s">
        <v>150</v>
      </c>
      <c r="F13260" s="5" t="s">
        <v>117</v>
      </c>
      <c r="G13260" s="2">
        <v>44480</v>
      </c>
      <c r="H13260" s="5">
        <v>0</v>
      </c>
      <c r="I13260" s="24">
        <f>VLOOKUP($E13260,Mapping!$A$2:$C$502,3,0)</f>
        <v>0</v>
      </c>
      <c r="J13260" s="24" t="str">
        <f>VLOOKUP($E13260,Mapping!$A$2:$C$502,2,0)</f>
        <v>Internal Event</v>
      </c>
      <c r="K13260" s="24" t="str">
        <f>VLOOKUP(G13260,Mapping!$E$2:$F$246,2,0)</f>
        <v>S3</v>
      </c>
    </row>
    <row r="13261" spans="5:11" x14ac:dyDescent="0.25">
      <c r="E13261" s="5" t="s">
        <v>151</v>
      </c>
      <c r="F13261" s="5" t="s">
        <v>117</v>
      </c>
      <c r="G13261" s="2">
        <v>44480</v>
      </c>
      <c r="H13261" s="5">
        <v>0</v>
      </c>
      <c r="I13261" s="24">
        <f>VLOOKUP($E13261,Mapping!$A$2:$C$502,3,0)</f>
        <v>0</v>
      </c>
      <c r="J13261" s="24" t="str">
        <f>VLOOKUP($E13261,Mapping!$A$2:$C$502,2,0)</f>
        <v>Internal Event</v>
      </c>
      <c r="K13261" s="24" t="str">
        <f>VLOOKUP(G13261,Mapping!$E$2:$F$246,2,0)</f>
        <v>S3</v>
      </c>
    </row>
    <row r="13262" spans="5:11" x14ac:dyDescent="0.25">
      <c r="E13262" s="5" t="s">
        <v>152</v>
      </c>
      <c r="F13262" s="5" t="s">
        <v>117</v>
      </c>
      <c r="G13262" s="2">
        <v>44480</v>
      </c>
      <c r="H13262" s="5">
        <v>0</v>
      </c>
      <c r="I13262" s="24">
        <f>VLOOKUP($E13262,Mapping!$A$2:$C$502,3,0)</f>
        <v>0</v>
      </c>
      <c r="J13262" s="24" t="str">
        <f>VLOOKUP($E13262,Mapping!$A$2:$C$502,2,0)</f>
        <v>Internal Event</v>
      </c>
      <c r="K13262" s="24" t="str">
        <f>VLOOKUP(G13262,Mapping!$E$2:$F$246,2,0)</f>
        <v>S3</v>
      </c>
    </row>
    <row r="13263" spans="5:11" x14ac:dyDescent="0.25">
      <c r="E13263" s="5" t="s">
        <v>153</v>
      </c>
      <c r="F13263" s="5" t="s">
        <v>117</v>
      </c>
      <c r="G13263" s="2">
        <v>44480</v>
      </c>
      <c r="H13263" s="5">
        <v>-26587.378751716002</v>
      </c>
      <c r="I13263" s="24">
        <f>VLOOKUP($E13263,Mapping!$A$2:$C$502,3,0)</f>
        <v>0</v>
      </c>
      <c r="J13263" s="24" t="str">
        <f>VLOOKUP($E13263,Mapping!$A$2:$C$502,2,0)</f>
        <v>Monday Effect</v>
      </c>
      <c r="K13263" s="24" t="str">
        <f>VLOOKUP(G13263,Mapping!$E$2:$F$246,2,0)</f>
        <v>S3</v>
      </c>
    </row>
    <row r="13264" spans="5:11" x14ac:dyDescent="0.25">
      <c r="E13264" s="5" t="s">
        <v>154</v>
      </c>
      <c r="F13264" s="5" t="s">
        <v>117</v>
      </c>
      <c r="G13264" s="2">
        <v>44480</v>
      </c>
      <c r="H13264" s="5">
        <v>0</v>
      </c>
      <c r="I13264" s="24">
        <f>VLOOKUP($E13264,Mapping!$A$2:$C$502,3,0)</f>
        <v>0</v>
      </c>
      <c r="J13264" s="24" t="str">
        <f>VLOOKUP($E13264,Mapping!$A$2:$C$502,2,0)</f>
        <v>New Content</v>
      </c>
      <c r="K13264" s="24" t="str">
        <f>VLOOKUP(G13264,Mapping!$E$2:$F$246,2,0)</f>
        <v>S3</v>
      </c>
    </row>
    <row r="13265" spans="5:11" x14ac:dyDescent="0.25">
      <c r="E13265" s="5" t="s">
        <v>155</v>
      </c>
      <c r="F13265" s="5" t="s">
        <v>117</v>
      </c>
      <c r="G13265" s="2">
        <v>44480</v>
      </c>
      <c r="H13265" s="5">
        <v>0</v>
      </c>
      <c r="I13265" s="24">
        <f>VLOOKUP($E13265,Mapping!$A$2:$C$502,3,0)</f>
        <v>0</v>
      </c>
      <c r="J13265" s="24" t="str">
        <f>VLOOKUP($E13265,Mapping!$A$2:$C$502,2,0)</f>
        <v>Internal Event</v>
      </c>
      <c r="K13265" s="24" t="str">
        <f>VLOOKUP(G13265,Mapping!$E$2:$F$246,2,0)</f>
        <v>S3</v>
      </c>
    </row>
    <row r="13266" spans="5:11" x14ac:dyDescent="0.25">
      <c r="E13266" s="5" t="s">
        <v>156</v>
      </c>
      <c r="F13266" s="5" t="s">
        <v>117</v>
      </c>
      <c r="G13266" s="2">
        <v>44480</v>
      </c>
      <c r="H13266" s="5">
        <v>0</v>
      </c>
      <c r="I13266" s="24">
        <f>VLOOKUP($E13266,Mapping!$A$2:$C$502,3,0)</f>
        <v>0</v>
      </c>
      <c r="J13266" s="24" t="str">
        <f>VLOOKUP($E13266,Mapping!$A$2:$C$502,2,0)</f>
        <v>Internal Event</v>
      </c>
      <c r="K13266" s="24" t="str">
        <f>VLOOKUP(G13266,Mapping!$E$2:$F$246,2,0)</f>
        <v>S3</v>
      </c>
    </row>
    <row r="13267" spans="5:11" x14ac:dyDescent="0.25">
      <c r="E13267" s="5" t="s">
        <v>233</v>
      </c>
      <c r="F13267" s="5" t="s">
        <v>117</v>
      </c>
      <c r="G13267" s="2">
        <v>44480</v>
      </c>
      <c r="H13267" s="5">
        <v>0</v>
      </c>
      <c r="I13267" s="24" t="str">
        <f>VLOOKUP($E13267,Mapping!$A$2:$C$502,3,0)</f>
        <v>S2</v>
      </c>
      <c r="J13267" s="24" t="str">
        <f>VLOOKUP($E13267,Mapping!$A$2:$C$502,2,0)</f>
        <v>Reddit</v>
      </c>
      <c r="K13267" s="24" t="str">
        <f>VLOOKUP(G13267,Mapping!$E$2:$F$246,2,0)</f>
        <v>S3</v>
      </c>
    </row>
    <row r="13268" spans="5:11" x14ac:dyDescent="0.25">
      <c r="E13268" s="5" t="s">
        <v>158</v>
      </c>
      <c r="F13268" s="5" t="s">
        <v>117</v>
      </c>
      <c r="G13268" s="2">
        <v>44480</v>
      </c>
      <c r="H13268" s="5">
        <v>0</v>
      </c>
      <c r="I13268" s="24">
        <f>VLOOKUP($E13268,Mapping!$A$2:$C$502,3,0)</f>
        <v>0</v>
      </c>
      <c r="J13268" s="24" t="str">
        <f>VLOOKUP($E13268,Mapping!$A$2:$C$502,2,0)</f>
        <v>Internal Event</v>
      </c>
      <c r="K13268" s="24" t="str">
        <f>VLOOKUP(G13268,Mapping!$E$2:$F$246,2,0)</f>
        <v>S3</v>
      </c>
    </row>
    <row r="13269" spans="5:11" x14ac:dyDescent="0.25">
      <c r="E13269" s="5" t="s">
        <v>159</v>
      </c>
      <c r="F13269" s="5" t="s">
        <v>117</v>
      </c>
      <c r="G13269" s="2">
        <v>44480</v>
      </c>
      <c r="H13269" s="5">
        <v>0</v>
      </c>
      <c r="I13269" s="24">
        <f>VLOOKUP($E13269,Mapping!$A$2:$C$502,3,0)</f>
        <v>0</v>
      </c>
      <c r="J13269" s="24" t="str">
        <f>VLOOKUP($E13269,Mapping!$A$2:$C$502,2,0)</f>
        <v>Event After Effect</v>
      </c>
      <c r="K13269" s="24" t="str">
        <f>VLOOKUP(G13269,Mapping!$E$2:$F$246,2,0)</f>
        <v>S3</v>
      </c>
    </row>
    <row r="13270" spans="5:11" x14ac:dyDescent="0.25">
      <c r="E13270" s="5" t="s">
        <v>160</v>
      </c>
      <c r="F13270" s="5" t="s">
        <v>117</v>
      </c>
      <c r="G13270" s="2">
        <v>44480</v>
      </c>
      <c r="H13270" s="5">
        <v>0</v>
      </c>
      <c r="I13270" s="24">
        <f>VLOOKUP($E13270,Mapping!$A$2:$C$502,3,0)</f>
        <v>0</v>
      </c>
      <c r="J13270" s="24" t="str">
        <f>VLOOKUP($E13270,Mapping!$A$2:$C$502,2,0)</f>
        <v>Event After Effect</v>
      </c>
      <c r="K13270" s="24" t="str">
        <f>VLOOKUP(G13270,Mapping!$E$2:$F$246,2,0)</f>
        <v>S3</v>
      </c>
    </row>
    <row r="13271" spans="5:11" x14ac:dyDescent="0.25">
      <c r="E13271" s="5" t="s">
        <v>161</v>
      </c>
      <c r="F13271" s="5" t="s">
        <v>117</v>
      </c>
      <c r="G13271" s="2">
        <v>44480</v>
      </c>
      <c r="H13271" s="5">
        <v>0</v>
      </c>
      <c r="I13271" s="24">
        <f>VLOOKUP($E13271,Mapping!$A$2:$C$502,3,0)</f>
        <v>0</v>
      </c>
      <c r="J13271" s="24" t="str">
        <f>VLOOKUP($E13271,Mapping!$A$2:$C$502,2,0)</f>
        <v>Internal Event</v>
      </c>
      <c r="K13271" s="24" t="str">
        <f>VLOOKUP(G13271,Mapping!$E$2:$F$246,2,0)</f>
        <v>S3</v>
      </c>
    </row>
    <row r="13272" spans="5:11" x14ac:dyDescent="0.25">
      <c r="E13272" s="5" t="s">
        <v>162</v>
      </c>
      <c r="F13272" s="5" t="s">
        <v>117</v>
      </c>
      <c r="G13272" s="2">
        <v>44480</v>
      </c>
      <c r="H13272" s="5">
        <v>0</v>
      </c>
      <c r="I13272" s="24">
        <f>VLOOKUP($E13272,Mapping!$A$2:$C$502,3,0)</f>
        <v>0</v>
      </c>
      <c r="J13272" s="24" t="str">
        <f>VLOOKUP($E13272,Mapping!$A$2:$C$502,2,0)</f>
        <v>Tuesday Effect</v>
      </c>
      <c r="K13272" s="24" t="str">
        <f>VLOOKUP(G13272,Mapping!$E$2:$F$246,2,0)</f>
        <v>S3</v>
      </c>
    </row>
    <row r="13273" spans="5:11" x14ac:dyDescent="0.25">
      <c r="E13273" s="5" t="s">
        <v>222</v>
      </c>
      <c r="F13273" s="5" t="s">
        <v>117</v>
      </c>
      <c r="G13273" s="2">
        <v>44480</v>
      </c>
      <c r="H13273" s="5">
        <v>0</v>
      </c>
      <c r="I13273" s="24" t="str">
        <f>VLOOKUP($E13273,Mapping!$A$2:$C$502,3,0)</f>
        <v>Pre</v>
      </c>
      <c r="J13273" s="24" t="str">
        <f>VLOOKUP($E13273,Mapping!$A$2:$C$502,2,0)</f>
        <v>Unity</v>
      </c>
      <c r="K13273" s="24" t="str">
        <f>VLOOKUP(G13273,Mapping!$E$2:$F$246,2,0)</f>
        <v>S3</v>
      </c>
    </row>
    <row r="13274" spans="5:11" x14ac:dyDescent="0.25">
      <c r="E13274" s="5" t="s">
        <v>234</v>
      </c>
      <c r="F13274" s="5" t="s">
        <v>117</v>
      </c>
      <c r="G13274" s="2">
        <v>44480</v>
      </c>
      <c r="H13274" s="5">
        <v>0</v>
      </c>
      <c r="I13274" s="24" t="str">
        <f>VLOOKUP($E13274,Mapping!$A$2:$C$502,3,0)</f>
        <v>S1</v>
      </c>
      <c r="J13274" s="24" t="str">
        <f>VLOOKUP($E13274,Mapping!$A$2:$C$502,2,0)</f>
        <v>Unity</v>
      </c>
      <c r="K13274" s="24" t="str">
        <f>VLOOKUP(G13274,Mapping!$E$2:$F$246,2,0)</f>
        <v>S3</v>
      </c>
    </row>
    <row r="13275" spans="5:11" x14ac:dyDescent="0.25">
      <c r="E13275" s="5" t="s">
        <v>235</v>
      </c>
      <c r="F13275" s="5" t="s">
        <v>117</v>
      </c>
      <c r="G13275" s="2">
        <v>44480</v>
      </c>
      <c r="H13275" s="5">
        <v>0</v>
      </c>
      <c r="I13275" s="24" t="str">
        <f>VLOOKUP($E13275,Mapping!$A$2:$C$502,3,0)</f>
        <v>S2</v>
      </c>
      <c r="J13275" s="24" t="str">
        <f>VLOOKUP($E13275,Mapping!$A$2:$C$502,2,0)</f>
        <v>Unity</v>
      </c>
      <c r="K13275" s="24" t="str">
        <f>VLOOKUP(G13275,Mapping!$E$2:$F$246,2,0)</f>
        <v>S3</v>
      </c>
    </row>
    <row r="13276" spans="5:11" x14ac:dyDescent="0.25">
      <c r="E13276" s="5" t="s">
        <v>247</v>
      </c>
      <c r="F13276" s="5" t="s">
        <v>117</v>
      </c>
      <c r="G13276" s="2">
        <v>44480</v>
      </c>
      <c r="H13276" s="5">
        <v>1932.6248916787899</v>
      </c>
      <c r="I13276" s="24" t="str">
        <f>VLOOKUP($E13276,Mapping!$A$2:$C$502,3,0)</f>
        <v>S3</v>
      </c>
      <c r="J13276" s="24" t="str">
        <f>VLOOKUP($E13276,Mapping!$A$2:$C$502,2,0)</f>
        <v>Unity</v>
      </c>
      <c r="K13276" s="24" t="str">
        <f>VLOOKUP(G13276,Mapping!$E$2:$F$246,2,0)</f>
        <v>S3</v>
      </c>
    </row>
    <row r="13277" spans="5:11" x14ac:dyDescent="0.25">
      <c r="E13277" s="5" t="s">
        <v>200</v>
      </c>
      <c r="F13277" s="5" t="s">
        <v>117</v>
      </c>
      <c r="G13277" s="2">
        <v>44481</v>
      </c>
      <c r="H13277" s="5">
        <v>3.9488940487460802</v>
      </c>
      <c r="I13277" s="24">
        <f>VLOOKUP($E13277,Mapping!$A$2:$C$502,3,0)</f>
        <v>0</v>
      </c>
      <c r="J13277" s="24" t="str">
        <f>VLOOKUP($E13277,Mapping!$A$2:$C$502,2,0)</f>
        <v>Apple Search</v>
      </c>
      <c r="K13277" s="24" t="str">
        <f>VLOOKUP(G13277,Mapping!$E$2:$F$246,2,0)</f>
        <v>S3</v>
      </c>
    </row>
    <row r="13278" spans="5:11" x14ac:dyDescent="0.25">
      <c r="E13278" s="5" t="s">
        <v>227</v>
      </c>
      <c r="F13278" s="5" t="s">
        <v>117</v>
      </c>
      <c r="G13278" s="2">
        <v>44481</v>
      </c>
      <c r="H13278" s="5">
        <v>13543.014160758499</v>
      </c>
      <c r="I13278" s="24">
        <f>VLOOKUP($E13278,Mapping!$A$2:$C$502,3,0)</f>
        <v>0</v>
      </c>
      <c r="J13278" s="24" t="str">
        <f>VLOOKUP($E13278,Mapping!$A$2:$C$502,2,0)</f>
        <v>Applovin Rewarded</v>
      </c>
      <c r="K13278" s="24" t="str">
        <f>VLOOKUP(G13278,Mapping!$E$2:$F$246,2,0)</f>
        <v>S3</v>
      </c>
    </row>
    <row r="13279" spans="5:11" x14ac:dyDescent="0.25">
      <c r="E13279" s="5" t="s">
        <v>201</v>
      </c>
      <c r="F13279" s="5" t="s">
        <v>117</v>
      </c>
      <c r="G13279" s="2">
        <v>44481</v>
      </c>
      <c r="H13279" s="5">
        <v>3433.48594709795</v>
      </c>
      <c r="I13279" s="24">
        <f>VLOOKUP($E13279,Mapping!$A$2:$C$502,3,0)</f>
        <v>0</v>
      </c>
      <c r="J13279" s="24" t="str">
        <f>VLOOKUP($E13279,Mapping!$A$2:$C$502,2,0)</f>
        <v>Applovin Video</v>
      </c>
      <c r="K13279" s="24" t="str">
        <f>VLOOKUP(G13279,Mapping!$E$2:$F$246,2,0)</f>
        <v>S3</v>
      </c>
    </row>
    <row r="13280" spans="5:11" x14ac:dyDescent="0.25">
      <c r="E13280" s="5" t="s">
        <v>143</v>
      </c>
      <c r="F13280" s="5" t="s">
        <v>117</v>
      </c>
      <c r="G13280" s="2">
        <v>44481</v>
      </c>
      <c r="H13280" s="5">
        <v>0</v>
      </c>
      <c r="I13280" s="24">
        <f>VLOOKUP($E13280,Mapping!$A$2:$C$502,3,0)</f>
        <v>0</v>
      </c>
      <c r="J13280" s="24" t="str">
        <f>VLOOKUP($E13280,Mapping!$A$2:$C$502,2,0)</f>
        <v>Bug Fix</v>
      </c>
      <c r="K13280" s="24" t="str">
        <f>VLOOKUP(G13280,Mapping!$E$2:$F$246,2,0)</f>
        <v>S3</v>
      </c>
    </row>
    <row r="13281" spans="5:11" x14ac:dyDescent="0.25">
      <c r="E13281" s="5" t="s">
        <v>144</v>
      </c>
      <c r="F13281" s="5" t="s">
        <v>117</v>
      </c>
      <c r="G13281" s="2">
        <v>44481</v>
      </c>
      <c r="H13281" s="5">
        <v>0</v>
      </c>
      <c r="I13281" s="24">
        <f>VLOOKUP($E13281,Mapping!$A$2:$C$502,3,0)</f>
        <v>0</v>
      </c>
      <c r="J13281" s="24" t="str">
        <f>VLOOKUP($E13281,Mapping!$A$2:$C$502,2,0)</f>
        <v>Bug Fix</v>
      </c>
      <c r="K13281" s="24" t="str">
        <f>VLOOKUP(G13281,Mapping!$E$2:$F$246,2,0)</f>
        <v>S3</v>
      </c>
    </row>
    <row r="13282" spans="5:11" x14ac:dyDescent="0.25">
      <c r="E13282" s="5" t="s">
        <v>226</v>
      </c>
      <c r="F13282" s="5" t="s">
        <v>117</v>
      </c>
      <c r="G13282" s="2">
        <v>44481</v>
      </c>
      <c r="H13282" s="5">
        <v>0</v>
      </c>
      <c r="I13282" s="24">
        <f>VLOOKUP($E13282,Mapping!$A$2:$C$502,3,0)</f>
        <v>0</v>
      </c>
      <c r="J13282" s="24" t="str">
        <f>VLOOKUP($E13282,Mapping!$A$2:$C$502,2,0)</f>
        <v>Bug Fix</v>
      </c>
      <c r="K13282" s="24" t="str">
        <f>VLOOKUP(G13282,Mapping!$E$2:$F$246,2,0)</f>
        <v>S3</v>
      </c>
    </row>
    <row r="13283" spans="5:11" x14ac:dyDescent="0.25">
      <c r="E13283" s="5" t="s">
        <v>146</v>
      </c>
      <c r="F13283" s="5" t="s">
        <v>117</v>
      </c>
      <c r="G13283" s="2">
        <v>44481</v>
      </c>
      <c r="H13283" s="5">
        <v>0</v>
      </c>
      <c r="I13283" s="24">
        <f>VLOOKUP($E13283,Mapping!$A$2:$C$502,3,0)</f>
        <v>0</v>
      </c>
      <c r="J13283" s="24" t="str">
        <f>VLOOKUP($E13283,Mapping!$A$2:$C$502,2,0)</f>
        <v>Event After Effect</v>
      </c>
      <c r="K13283" s="24" t="str">
        <f>VLOOKUP(G13283,Mapping!$E$2:$F$246,2,0)</f>
        <v>S3</v>
      </c>
    </row>
    <row r="13284" spans="5:11" x14ac:dyDescent="0.25">
      <c r="E13284" s="5" t="s">
        <v>228</v>
      </c>
      <c r="F13284" s="5" t="s">
        <v>117</v>
      </c>
      <c r="G13284" s="2">
        <v>44481</v>
      </c>
      <c r="H13284" s="5">
        <v>0</v>
      </c>
      <c r="I13284" s="24">
        <f>VLOOKUP($E13284,Mapping!$A$2:$C$502,3,0)</f>
        <v>0</v>
      </c>
      <c r="J13284" s="24" t="str">
        <f>VLOOKUP($E13284,Mapping!$A$2:$C$502,2,0)</f>
        <v>Bytedance Global</v>
      </c>
      <c r="K13284" s="24" t="str">
        <f>VLOOKUP(G13284,Mapping!$E$2:$F$246,2,0)</f>
        <v>S3</v>
      </c>
    </row>
    <row r="13285" spans="5:11" x14ac:dyDescent="0.25">
      <c r="E13285" s="5" t="s">
        <v>180</v>
      </c>
      <c r="F13285" s="5" t="s">
        <v>117</v>
      </c>
      <c r="G13285" s="2">
        <v>44481</v>
      </c>
      <c r="H13285" s="5">
        <v>-13805.3213390664</v>
      </c>
      <c r="I13285" s="24">
        <f>VLOOKUP($E13285,Mapping!$A$2:$C$502,3,0)</f>
        <v>0</v>
      </c>
      <c r="J13285" s="24" t="str">
        <f>VLOOKUP($E13285,Mapping!$A$2:$C$502,2,0)</f>
        <v>Lords Mobile</v>
      </c>
      <c r="K13285" s="24" t="str">
        <f>VLOOKUP(G13285,Mapping!$E$2:$F$246,2,0)</f>
        <v>S3</v>
      </c>
    </row>
    <row r="13286" spans="5:11" x14ac:dyDescent="0.25">
      <c r="E13286" s="5" t="s">
        <v>181</v>
      </c>
      <c r="F13286" s="5" t="s">
        <v>117</v>
      </c>
      <c r="G13286" s="2">
        <v>44481</v>
      </c>
      <c r="H13286" s="5">
        <v>-3200.5194550636302</v>
      </c>
      <c r="I13286" s="24">
        <f>VLOOKUP($E13286,Mapping!$A$2:$C$502,3,0)</f>
        <v>0</v>
      </c>
      <c r="J13286" s="24" t="str">
        <f>VLOOKUP($E13286,Mapping!$A$2:$C$502,2,0)</f>
        <v>Rise of Kingdom</v>
      </c>
      <c r="K13286" s="24" t="str">
        <f>VLOOKUP(G13286,Mapping!$E$2:$F$246,2,0)</f>
        <v>S3</v>
      </c>
    </row>
    <row r="13287" spans="5:11" x14ac:dyDescent="0.25">
      <c r="E13287" s="5" t="s">
        <v>182</v>
      </c>
      <c r="F13287" s="5" t="s">
        <v>117</v>
      </c>
      <c r="G13287" s="2">
        <v>44481</v>
      </c>
      <c r="H13287" s="5">
        <v>-5890.8362702878603</v>
      </c>
      <c r="I13287" s="24">
        <f>VLOOKUP($E13287,Mapping!$A$2:$C$502,3,0)</f>
        <v>0</v>
      </c>
      <c r="J13287" s="24" t="str">
        <f>VLOOKUP($E13287,Mapping!$A$2:$C$502,2,0)</f>
        <v>West Game</v>
      </c>
      <c r="K13287" s="24" t="str">
        <f>VLOOKUP(G13287,Mapping!$E$2:$F$246,2,0)</f>
        <v>S3</v>
      </c>
    </row>
    <row r="13288" spans="5:11" x14ac:dyDescent="0.25">
      <c r="E13288" s="5" t="s">
        <v>148</v>
      </c>
      <c r="F13288" s="5" t="s">
        <v>117</v>
      </c>
      <c r="G13288" s="2">
        <v>44481</v>
      </c>
      <c r="H13288" s="5">
        <v>-46625.467140574998</v>
      </c>
      <c r="I13288" s="24">
        <f>VLOOKUP($E13288,Mapping!$A$2:$C$502,3,0)</f>
        <v>0</v>
      </c>
      <c r="J13288" s="24" t="str">
        <f>VLOOKUP($E13288,Mapping!$A$2:$C$502,2,0)</f>
        <v>Event After Effect</v>
      </c>
      <c r="K13288" s="24" t="str">
        <f>VLOOKUP(G13288,Mapping!$E$2:$F$246,2,0)</f>
        <v>S3</v>
      </c>
    </row>
    <row r="13289" spans="5:11" x14ac:dyDescent="0.25">
      <c r="E13289" s="5" t="s">
        <v>202</v>
      </c>
      <c r="F13289" s="5" t="s">
        <v>117</v>
      </c>
      <c r="G13289" s="2">
        <v>44481</v>
      </c>
      <c r="H13289" s="5">
        <v>0</v>
      </c>
      <c r="I13289" s="24" t="str">
        <f>VLOOKUP($E13289,Mapping!$A$2:$C$502,3,0)</f>
        <v>S1</v>
      </c>
      <c r="J13289" s="24" t="str">
        <f>VLOOKUP($E13289,Mapping!$A$2:$C$502,2,0)</f>
        <v>Facebook AEO AAA</v>
      </c>
      <c r="K13289" s="24" t="str">
        <f>VLOOKUP(G13289,Mapping!$E$2:$F$246,2,0)</f>
        <v>S3</v>
      </c>
    </row>
    <row r="13290" spans="5:11" x14ac:dyDescent="0.25">
      <c r="E13290" s="5" t="s">
        <v>203</v>
      </c>
      <c r="F13290" s="5" t="s">
        <v>117</v>
      </c>
      <c r="G13290" s="2">
        <v>44481</v>
      </c>
      <c r="H13290" s="5">
        <v>0</v>
      </c>
      <c r="I13290" s="24" t="str">
        <f>VLOOKUP($E13290,Mapping!$A$2:$C$502,3,0)</f>
        <v>S2</v>
      </c>
      <c r="J13290" s="24" t="str">
        <f>VLOOKUP($E13290,Mapping!$A$2:$C$502,2,0)</f>
        <v>Facebook AEO AAA</v>
      </c>
      <c r="K13290" s="24" t="str">
        <f>VLOOKUP(G13290,Mapping!$E$2:$F$246,2,0)</f>
        <v>S3</v>
      </c>
    </row>
    <row r="13291" spans="5:11" x14ac:dyDescent="0.25">
      <c r="E13291" s="5" t="s">
        <v>243</v>
      </c>
      <c r="F13291" s="5" t="s">
        <v>117</v>
      </c>
      <c r="G13291" s="2">
        <v>44481</v>
      </c>
      <c r="H13291" s="5">
        <v>4399.6828842209798</v>
      </c>
      <c r="I13291" s="24" t="str">
        <f>VLOOKUP($E13291,Mapping!$A$2:$C$502,3,0)</f>
        <v>S3</v>
      </c>
      <c r="J13291" s="24" t="str">
        <f>VLOOKUP($E13291,Mapping!$A$2:$C$502,2,0)</f>
        <v>Facebook AEO AAA</v>
      </c>
      <c r="K13291" s="24" t="str">
        <f>VLOOKUP(G13291,Mapping!$E$2:$F$246,2,0)</f>
        <v>S3</v>
      </c>
    </row>
    <row r="13292" spans="5:11" x14ac:dyDescent="0.25">
      <c r="E13292" s="5" t="s">
        <v>204</v>
      </c>
      <c r="F13292" s="5" t="s">
        <v>117</v>
      </c>
      <c r="G13292" s="2">
        <v>44481</v>
      </c>
      <c r="H13292" s="5">
        <v>0</v>
      </c>
      <c r="I13292" s="24" t="str">
        <f>VLOOKUP($E13292,Mapping!$A$2:$C$502,3,0)</f>
        <v>Pre</v>
      </c>
      <c r="J13292" s="24" t="str">
        <f>VLOOKUP($E13292,Mapping!$A$2:$C$502,2,0)</f>
        <v>Facebook AEO AAA</v>
      </c>
      <c r="K13292" s="24" t="str">
        <f>VLOOKUP(G13292,Mapping!$E$2:$F$246,2,0)</f>
        <v>S3</v>
      </c>
    </row>
    <row r="13293" spans="5:11" x14ac:dyDescent="0.25">
      <c r="E13293" s="5" t="s">
        <v>205</v>
      </c>
      <c r="F13293" s="5" t="s">
        <v>117</v>
      </c>
      <c r="G13293" s="2">
        <v>44481</v>
      </c>
      <c r="H13293" s="5">
        <v>0</v>
      </c>
      <c r="I13293" s="24" t="str">
        <f>VLOOKUP($E13293,Mapping!$A$2:$C$502,3,0)</f>
        <v>S1</v>
      </c>
      <c r="J13293" s="24" t="str">
        <f>VLOOKUP($E13293,Mapping!$A$2:$C$502,2,0)</f>
        <v>Facebook AEO BAU</v>
      </c>
      <c r="K13293" s="24" t="str">
        <f>VLOOKUP(G13293,Mapping!$E$2:$F$246,2,0)</f>
        <v>S3</v>
      </c>
    </row>
    <row r="13294" spans="5:11" x14ac:dyDescent="0.25">
      <c r="E13294" s="5" t="s">
        <v>206</v>
      </c>
      <c r="F13294" s="5" t="s">
        <v>117</v>
      </c>
      <c r="G13294" s="2">
        <v>44481</v>
      </c>
      <c r="H13294" s="5">
        <v>0</v>
      </c>
      <c r="I13294" s="24" t="str">
        <f>VLOOKUP($E13294,Mapping!$A$2:$C$502,3,0)</f>
        <v>S2</v>
      </c>
      <c r="J13294" s="24" t="str">
        <f>VLOOKUP($E13294,Mapping!$A$2:$C$502,2,0)</f>
        <v>Facebook AEO BAU</v>
      </c>
      <c r="K13294" s="24" t="str">
        <f>VLOOKUP(G13294,Mapping!$E$2:$F$246,2,0)</f>
        <v>S3</v>
      </c>
    </row>
    <row r="13295" spans="5:11" x14ac:dyDescent="0.25">
      <c r="E13295" s="5" t="s">
        <v>244</v>
      </c>
      <c r="F13295" s="5" t="s">
        <v>117</v>
      </c>
      <c r="G13295" s="2">
        <v>44481</v>
      </c>
      <c r="H13295" s="5">
        <v>8857.8532593302298</v>
      </c>
      <c r="I13295" s="24" t="str">
        <f>VLOOKUP($E13295,Mapping!$A$2:$C$502,3,0)</f>
        <v>S3</v>
      </c>
      <c r="J13295" s="24" t="str">
        <f>VLOOKUP($E13295,Mapping!$A$2:$C$502,2,0)</f>
        <v>Facebook AEO BAU</v>
      </c>
      <c r="K13295" s="24" t="str">
        <f>VLOOKUP(G13295,Mapping!$E$2:$F$246,2,0)</f>
        <v>S3</v>
      </c>
    </row>
    <row r="13296" spans="5:11" x14ac:dyDescent="0.25">
      <c r="E13296" s="5" t="s">
        <v>207</v>
      </c>
      <c r="F13296" s="5" t="s">
        <v>117</v>
      </c>
      <c r="G13296" s="2">
        <v>44481</v>
      </c>
      <c r="H13296" s="5">
        <v>0</v>
      </c>
      <c r="I13296" s="24" t="str">
        <f>VLOOKUP($E13296,Mapping!$A$2:$C$502,3,0)</f>
        <v>Pre</v>
      </c>
      <c r="J13296" s="24" t="str">
        <f>VLOOKUP($E13296,Mapping!$A$2:$C$502,2,0)</f>
        <v>Facebook AEO BAU</v>
      </c>
      <c r="K13296" s="24" t="str">
        <f>VLOOKUP(G13296,Mapping!$E$2:$F$246,2,0)</f>
        <v>S3</v>
      </c>
    </row>
    <row r="13297" spans="5:11" x14ac:dyDescent="0.25">
      <c r="E13297" s="5" t="s">
        <v>208</v>
      </c>
      <c r="F13297" s="5" t="s">
        <v>117</v>
      </c>
      <c r="G13297" s="2">
        <v>44481</v>
      </c>
      <c r="H13297" s="5">
        <v>0</v>
      </c>
      <c r="I13297" s="24" t="str">
        <f>VLOOKUP($E13297,Mapping!$A$2:$C$502,3,0)</f>
        <v>Pre</v>
      </c>
      <c r="J13297" s="24" t="str">
        <f>VLOOKUP($E13297,Mapping!$A$2:$C$502,2,0)</f>
        <v>Facebook VO AAA</v>
      </c>
      <c r="K13297" s="24" t="str">
        <f>VLOOKUP(G13297,Mapping!$E$2:$F$246,2,0)</f>
        <v>S3</v>
      </c>
    </row>
    <row r="13298" spans="5:11" x14ac:dyDescent="0.25">
      <c r="E13298" s="5" t="s">
        <v>209</v>
      </c>
      <c r="F13298" s="5" t="s">
        <v>117</v>
      </c>
      <c r="G13298" s="2">
        <v>44481</v>
      </c>
      <c r="H13298" s="5">
        <v>0</v>
      </c>
      <c r="I13298" s="24" t="str">
        <f>VLOOKUP($E13298,Mapping!$A$2:$C$502,3,0)</f>
        <v>S1</v>
      </c>
      <c r="J13298" s="24" t="str">
        <f>VLOOKUP($E13298,Mapping!$A$2:$C$502,2,0)</f>
        <v>Facebook VO AAA</v>
      </c>
      <c r="K13298" s="24" t="str">
        <f>VLOOKUP(G13298,Mapping!$E$2:$F$246,2,0)</f>
        <v>S3</v>
      </c>
    </row>
    <row r="13299" spans="5:11" x14ac:dyDescent="0.25">
      <c r="E13299" s="5" t="s">
        <v>210</v>
      </c>
      <c r="F13299" s="5" t="s">
        <v>117</v>
      </c>
      <c r="G13299" s="2">
        <v>44481</v>
      </c>
      <c r="H13299" s="5">
        <v>0</v>
      </c>
      <c r="I13299" s="24" t="str">
        <f>VLOOKUP($E13299,Mapping!$A$2:$C$502,3,0)</f>
        <v>S2</v>
      </c>
      <c r="J13299" s="24" t="str">
        <f>VLOOKUP($E13299,Mapping!$A$2:$C$502,2,0)</f>
        <v>Facebook VO AAA</v>
      </c>
      <c r="K13299" s="24" t="str">
        <f>VLOOKUP(G13299,Mapping!$E$2:$F$246,2,0)</f>
        <v>S3</v>
      </c>
    </row>
    <row r="13300" spans="5:11" x14ac:dyDescent="0.25">
      <c r="E13300" s="5" t="s">
        <v>245</v>
      </c>
      <c r="F13300" s="5" t="s">
        <v>117</v>
      </c>
      <c r="G13300" s="2">
        <v>44481</v>
      </c>
      <c r="H13300" s="5">
        <v>5006.60189849168</v>
      </c>
      <c r="I13300" s="24" t="str">
        <f>VLOOKUP($E13300,Mapping!$A$2:$C$502,3,0)</f>
        <v>S3</v>
      </c>
      <c r="J13300" s="24" t="str">
        <f>VLOOKUP($E13300,Mapping!$A$2:$C$502,2,0)</f>
        <v>Facebook VO AAA</v>
      </c>
      <c r="K13300" s="24" t="str">
        <f>VLOOKUP(G13300,Mapping!$E$2:$F$246,2,0)</f>
        <v>S3</v>
      </c>
    </row>
    <row r="13301" spans="5:11" x14ac:dyDescent="0.25">
      <c r="E13301" s="5" t="s">
        <v>211</v>
      </c>
      <c r="F13301" s="5" t="s">
        <v>117</v>
      </c>
      <c r="G13301" s="2">
        <v>44481</v>
      </c>
      <c r="H13301" s="5">
        <v>0</v>
      </c>
      <c r="I13301" s="24" t="str">
        <f>VLOOKUP($E13301,Mapping!$A$2:$C$502,3,0)</f>
        <v>Pre</v>
      </c>
      <c r="J13301" s="24" t="str">
        <f>VLOOKUP($E13301,Mapping!$A$2:$C$502,2,0)</f>
        <v>Facebook VO BAU</v>
      </c>
      <c r="K13301" s="24" t="str">
        <f>VLOOKUP(G13301,Mapping!$E$2:$F$246,2,0)</f>
        <v>S3</v>
      </c>
    </row>
    <row r="13302" spans="5:11" x14ac:dyDescent="0.25">
      <c r="E13302" s="5" t="s">
        <v>212</v>
      </c>
      <c r="F13302" s="5" t="s">
        <v>117</v>
      </c>
      <c r="G13302" s="2">
        <v>44481</v>
      </c>
      <c r="H13302" s="5">
        <v>0</v>
      </c>
      <c r="I13302" s="24" t="str">
        <f>VLOOKUP($E13302,Mapping!$A$2:$C$502,3,0)</f>
        <v>S1</v>
      </c>
      <c r="J13302" s="24" t="str">
        <f>VLOOKUP($E13302,Mapping!$A$2:$C$502,2,0)</f>
        <v>Facebook VO BAU</v>
      </c>
      <c r="K13302" s="24" t="str">
        <f>VLOOKUP(G13302,Mapping!$E$2:$F$246,2,0)</f>
        <v>S3</v>
      </c>
    </row>
    <row r="13303" spans="5:11" x14ac:dyDescent="0.25">
      <c r="E13303" s="5" t="s">
        <v>213</v>
      </c>
      <c r="F13303" s="5" t="s">
        <v>117</v>
      </c>
      <c r="G13303" s="2">
        <v>44481</v>
      </c>
      <c r="H13303" s="5">
        <v>0</v>
      </c>
      <c r="I13303" s="24" t="str">
        <f>VLOOKUP($E13303,Mapping!$A$2:$C$502,3,0)</f>
        <v>S2</v>
      </c>
      <c r="J13303" s="24" t="str">
        <f>VLOOKUP($E13303,Mapping!$A$2:$C$502,2,0)</f>
        <v>Facebook VO BAU</v>
      </c>
      <c r="K13303" s="24" t="str">
        <f>VLOOKUP(G13303,Mapping!$E$2:$F$246,2,0)</f>
        <v>S3</v>
      </c>
    </row>
    <row r="13304" spans="5:11" x14ac:dyDescent="0.25">
      <c r="E13304" s="5" t="s">
        <v>246</v>
      </c>
      <c r="F13304" s="5" t="s">
        <v>117</v>
      </c>
      <c r="G13304" s="2">
        <v>44481</v>
      </c>
      <c r="H13304" s="5">
        <v>2124.4094561373799</v>
      </c>
      <c r="I13304" s="24" t="str">
        <f>VLOOKUP($E13304,Mapping!$A$2:$C$502,3,0)</f>
        <v>S3</v>
      </c>
      <c r="J13304" s="24" t="str">
        <f>VLOOKUP($E13304,Mapping!$A$2:$C$502,2,0)</f>
        <v>Facebook VO BAU</v>
      </c>
      <c r="K13304" s="24" t="str">
        <f>VLOOKUP(G13304,Mapping!$E$2:$F$246,2,0)</f>
        <v>S3</v>
      </c>
    </row>
    <row r="13305" spans="5:11" x14ac:dyDescent="0.25">
      <c r="E13305" s="5" t="s">
        <v>214</v>
      </c>
      <c r="F13305" s="5" t="s">
        <v>117</v>
      </c>
      <c r="G13305" s="2">
        <v>44481</v>
      </c>
      <c r="H13305" s="5">
        <v>0</v>
      </c>
      <c r="I13305" s="24" t="str">
        <f>VLOOKUP($E13305,Mapping!$A$2:$C$502,3,0)</f>
        <v>Pre</v>
      </c>
      <c r="J13305" s="24" t="str">
        <f>VLOOKUP($E13305,Mapping!$A$2:$C$502,2,0)</f>
        <v>Facebook VO Dynamic</v>
      </c>
      <c r="K13305" s="24" t="str">
        <f>VLOOKUP(G13305,Mapping!$E$2:$F$246,2,0)</f>
        <v>S3</v>
      </c>
    </row>
    <row r="13306" spans="5:11" x14ac:dyDescent="0.25">
      <c r="E13306" s="5" t="s">
        <v>215</v>
      </c>
      <c r="F13306" s="5" t="s">
        <v>117</v>
      </c>
      <c r="G13306" s="2">
        <v>44481</v>
      </c>
      <c r="H13306" s="5">
        <v>0</v>
      </c>
      <c r="I13306" s="24" t="str">
        <f>VLOOKUP($E13306,Mapping!$A$2:$C$502,3,0)</f>
        <v>S1</v>
      </c>
      <c r="J13306" s="24" t="str">
        <f>VLOOKUP($E13306,Mapping!$A$2:$C$502,2,0)</f>
        <v>Facebook VO Dynamic</v>
      </c>
      <c r="K13306" s="24" t="str">
        <f>VLOOKUP(G13306,Mapping!$E$2:$F$246,2,0)</f>
        <v>S3</v>
      </c>
    </row>
    <row r="13307" spans="5:11" x14ac:dyDescent="0.25">
      <c r="E13307" s="5" t="s">
        <v>216</v>
      </c>
      <c r="F13307" s="5" t="s">
        <v>117</v>
      </c>
      <c r="G13307" s="2">
        <v>44481</v>
      </c>
      <c r="H13307" s="5">
        <v>0</v>
      </c>
      <c r="I13307" s="24" t="str">
        <f>VLOOKUP($E13307,Mapping!$A$2:$C$502,3,0)</f>
        <v>Pre</v>
      </c>
      <c r="J13307" s="24" t="str">
        <f>VLOOKUP($E13307,Mapping!$A$2:$C$502,2,0)</f>
        <v>Google Display</v>
      </c>
      <c r="K13307" s="24" t="str">
        <f>VLOOKUP(G13307,Mapping!$E$2:$F$246,2,0)</f>
        <v>S3</v>
      </c>
    </row>
    <row r="13308" spans="5:11" x14ac:dyDescent="0.25">
      <c r="E13308" s="5" t="s">
        <v>217</v>
      </c>
      <c r="F13308" s="5" t="s">
        <v>117</v>
      </c>
      <c r="G13308" s="2">
        <v>44481</v>
      </c>
      <c r="H13308" s="5">
        <v>1.1323555236890501E-3</v>
      </c>
      <c r="I13308" s="24">
        <f>VLOOKUP($E13308,Mapping!$A$2:$C$502,3,0)</f>
        <v>0</v>
      </c>
      <c r="J13308" s="24" t="str">
        <f>VLOOKUP($E13308,Mapping!$A$2:$C$502,2,0)</f>
        <v>Google Display</v>
      </c>
      <c r="K13308" s="24" t="str">
        <f>VLOOKUP(G13308,Mapping!$E$2:$F$246,2,0)</f>
        <v>S3</v>
      </c>
    </row>
    <row r="13309" spans="5:11" x14ac:dyDescent="0.25">
      <c r="E13309" s="5" t="s">
        <v>229</v>
      </c>
      <c r="F13309" s="5" t="s">
        <v>117</v>
      </c>
      <c r="G13309" s="2">
        <v>44481</v>
      </c>
      <c r="H13309" s="5">
        <v>0</v>
      </c>
      <c r="I13309" s="24">
        <f>VLOOKUP($E13309,Mapping!$A$2:$C$502,3,0)</f>
        <v>0</v>
      </c>
      <c r="J13309" s="24" t="str">
        <f>VLOOKUP($E13309,Mapping!$A$2:$C$502,2,0)</f>
        <v>Google Display</v>
      </c>
      <c r="K13309" s="24" t="str">
        <f>VLOOKUP(G13309,Mapping!$E$2:$F$246,2,0)</f>
        <v>S3</v>
      </c>
    </row>
    <row r="13310" spans="5:11" x14ac:dyDescent="0.25">
      <c r="E13310" s="5" t="s">
        <v>218</v>
      </c>
      <c r="F13310" s="5" t="s">
        <v>117</v>
      </c>
      <c r="G13310" s="2">
        <v>44481</v>
      </c>
      <c r="H13310" s="5">
        <v>3327.4733574678799</v>
      </c>
      <c r="I13310" s="24">
        <f>VLOOKUP($E13310,Mapping!$A$2:$C$502,3,0)</f>
        <v>0</v>
      </c>
      <c r="J13310" s="24" t="str">
        <f>VLOOKUP($E13310,Mapping!$A$2:$C$502,2,0)</f>
        <v>Google Display</v>
      </c>
      <c r="K13310" s="24" t="str">
        <f>VLOOKUP(G13310,Mapping!$E$2:$F$246,2,0)</f>
        <v>S3</v>
      </c>
    </row>
    <row r="13311" spans="5:11" x14ac:dyDescent="0.25">
      <c r="E13311" s="5" t="s">
        <v>230</v>
      </c>
      <c r="F13311" s="5" t="s">
        <v>117</v>
      </c>
      <c r="G13311" s="2">
        <v>44481</v>
      </c>
      <c r="H13311" s="5">
        <v>0</v>
      </c>
      <c r="I13311" s="24" t="str">
        <f>VLOOKUP($E13311,Mapping!$A$2:$C$502,3,0)</f>
        <v>S1</v>
      </c>
      <c r="J13311" s="24" t="str">
        <f>VLOOKUP($E13311,Mapping!$A$2:$C$502,2,0)</f>
        <v>Google Display</v>
      </c>
      <c r="K13311" s="24" t="str">
        <f>VLOOKUP(G13311,Mapping!$E$2:$F$246,2,0)</f>
        <v>S3</v>
      </c>
    </row>
    <row r="13312" spans="5:11" x14ac:dyDescent="0.25">
      <c r="E13312" s="5" t="s">
        <v>219</v>
      </c>
      <c r="F13312" s="5" t="s">
        <v>117</v>
      </c>
      <c r="G13312" s="2">
        <v>44481</v>
      </c>
      <c r="H13312" s="5">
        <v>0</v>
      </c>
      <c r="I13312" s="24" t="str">
        <f>VLOOKUP($E13312,Mapping!$A$2:$C$502,3,0)</f>
        <v>Pre</v>
      </c>
      <c r="J13312" s="24" t="str">
        <f>VLOOKUP($E13312,Mapping!$A$2:$C$502,2,0)</f>
        <v>Google Youtube</v>
      </c>
      <c r="K13312" s="24" t="str">
        <f>VLOOKUP(G13312,Mapping!$E$2:$F$246,2,0)</f>
        <v>S3</v>
      </c>
    </row>
    <row r="13313" spans="5:11" x14ac:dyDescent="0.25">
      <c r="E13313" s="5" t="s">
        <v>220</v>
      </c>
      <c r="F13313" s="5" t="s">
        <v>117</v>
      </c>
      <c r="G13313" s="2">
        <v>44481</v>
      </c>
      <c r="H13313" s="5">
        <v>6.9489715895080102E-7</v>
      </c>
      <c r="I13313" s="24">
        <f>VLOOKUP($E13313,Mapping!$A$2:$C$502,3,0)</f>
        <v>0</v>
      </c>
      <c r="J13313" s="24" t="str">
        <f>VLOOKUP($E13313,Mapping!$A$2:$C$502,2,0)</f>
        <v>Google Youtube</v>
      </c>
      <c r="K13313" s="24" t="str">
        <f>VLOOKUP(G13313,Mapping!$E$2:$F$246,2,0)</f>
        <v>S3</v>
      </c>
    </row>
    <row r="13314" spans="5:11" x14ac:dyDescent="0.25">
      <c r="E13314" s="5" t="s">
        <v>231</v>
      </c>
      <c r="F13314" s="5" t="s">
        <v>117</v>
      </c>
      <c r="G13314" s="2">
        <v>44481</v>
      </c>
      <c r="H13314" s="5">
        <v>0</v>
      </c>
      <c r="I13314" s="24">
        <f>VLOOKUP($E13314,Mapping!$A$2:$C$502,3,0)</f>
        <v>0</v>
      </c>
      <c r="J13314" s="24" t="str">
        <f>VLOOKUP($E13314,Mapping!$A$2:$C$502,2,0)</f>
        <v>Google Youtube</v>
      </c>
      <c r="K13314" s="24" t="str">
        <f>VLOOKUP(G13314,Mapping!$E$2:$F$246,2,0)</f>
        <v>S3</v>
      </c>
    </row>
    <row r="13315" spans="5:11" x14ac:dyDescent="0.25">
      <c r="E13315" s="5" t="s">
        <v>221</v>
      </c>
      <c r="F13315" s="5" t="s">
        <v>117</v>
      </c>
      <c r="G13315" s="2">
        <v>44481</v>
      </c>
      <c r="H13315" s="5">
        <v>229.73381448282399</v>
      </c>
      <c r="I13315" s="24">
        <f>VLOOKUP($E13315,Mapping!$A$2:$C$502,3,0)</f>
        <v>0</v>
      </c>
      <c r="J13315" s="24" t="str">
        <f>VLOOKUP($E13315,Mapping!$A$2:$C$502,2,0)</f>
        <v>Google Youtube</v>
      </c>
      <c r="K13315" s="24" t="str">
        <f>VLOOKUP(G13315,Mapping!$E$2:$F$246,2,0)</f>
        <v>S3</v>
      </c>
    </row>
    <row r="13316" spans="5:11" x14ac:dyDescent="0.25">
      <c r="E13316" s="5" t="s">
        <v>232</v>
      </c>
      <c r="F13316" s="5" t="s">
        <v>117</v>
      </c>
      <c r="G13316" s="2">
        <v>44481</v>
      </c>
      <c r="H13316" s="5">
        <v>0</v>
      </c>
      <c r="I13316" s="24" t="str">
        <f>VLOOKUP($E13316,Mapping!$A$2:$C$502,3,0)</f>
        <v>S1</v>
      </c>
      <c r="J13316" s="24" t="str">
        <f>VLOOKUP($E13316,Mapping!$A$2:$C$502,2,0)</f>
        <v>Google Youtube</v>
      </c>
      <c r="K13316" s="24" t="str">
        <f>VLOOKUP(G13316,Mapping!$E$2:$F$246,2,0)</f>
        <v>S3</v>
      </c>
    </row>
    <row r="13317" spans="5:11" x14ac:dyDescent="0.25">
      <c r="E13317" s="5" t="s">
        <v>73</v>
      </c>
      <c r="F13317" s="5" t="s">
        <v>117</v>
      </c>
      <c r="G13317" s="2">
        <v>44481</v>
      </c>
      <c r="H13317" s="5">
        <v>282876.95580592903</v>
      </c>
      <c r="I13317" s="24">
        <f>VLOOKUP($E13317,Mapping!$A$2:$C$502,3,0)</f>
        <v>0</v>
      </c>
      <c r="J13317" s="24">
        <f>VLOOKUP($E13317,Mapping!$A$2:$C$502,2,0)</f>
        <v>0</v>
      </c>
      <c r="K13317" s="24" t="str">
        <f>VLOOKUP(G13317,Mapping!$E$2:$F$246,2,0)</f>
        <v>S3</v>
      </c>
    </row>
    <row r="13318" spans="5:11" x14ac:dyDescent="0.25">
      <c r="E13318" s="5" t="s">
        <v>149</v>
      </c>
      <c r="F13318" s="5" t="s">
        <v>117</v>
      </c>
      <c r="G13318" s="2">
        <v>44481</v>
      </c>
      <c r="H13318" s="5">
        <v>0</v>
      </c>
      <c r="I13318" s="24">
        <f>VLOOKUP($E13318,Mapping!$A$2:$C$502,3,0)</f>
        <v>0</v>
      </c>
      <c r="J13318" s="24" t="str">
        <f>VLOOKUP($E13318,Mapping!$A$2:$C$502,2,0)</f>
        <v>Event After Effect</v>
      </c>
      <c r="K13318" s="24" t="str">
        <f>VLOOKUP(G13318,Mapping!$E$2:$F$246,2,0)</f>
        <v>S3</v>
      </c>
    </row>
    <row r="13319" spans="5:11" x14ac:dyDescent="0.25">
      <c r="E13319" s="5" t="s">
        <v>150</v>
      </c>
      <c r="F13319" s="5" t="s">
        <v>117</v>
      </c>
      <c r="G13319" s="2">
        <v>44481</v>
      </c>
      <c r="H13319" s="5">
        <v>0</v>
      </c>
      <c r="I13319" s="24">
        <f>VLOOKUP($E13319,Mapping!$A$2:$C$502,3,0)</f>
        <v>0</v>
      </c>
      <c r="J13319" s="24" t="str">
        <f>VLOOKUP($E13319,Mapping!$A$2:$C$502,2,0)</f>
        <v>Internal Event</v>
      </c>
      <c r="K13319" s="24" t="str">
        <f>VLOOKUP(G13319,Mapping!$E$2:$F$246,2,0)</f>
        <v>S3</v>
      </c>
    </row>
    <row r="13320" spans="5:11" x14ac:dyDescent="0.25">
      <c r="E13320" s="5" t="s">
        <v>151</v>
      </c>
      <c r="F13320" s="5" t="s">
        <v>117</v>
      </c>
      <c r="G13320" s="2">
        <v>44481</v>
      </c>
      <c r="H13320" s="5">
        <v>0</v>
      </c>
      <c r="I13320" s="24">
        <f>VLOOKUP($E13320,Mapping!$A$2:$C$502,3,0)</f>
        <v>0</v>
      </c>
      <c r="J13320" s="24" t="str">
        <f>VLOOKUP($E13320,Mapping!$A$2:$C$502,2,0)</f>
        <v>Internal Event</v>
      </c>
      <c r="K13320" s="24" t="str">
        <f>VLOOKUP(G13320,Mapping!$E$2:$F$246,2,0)</f>
        <v>S3</v>
      </c>
    </row>
    <row r="13321" spans="5:11" x14ac:dyDescent="0.25">
      <c r="E13321" s="5" t="s">
        <v>152</v>
      </c>
      <c r="F13321" s="5" t="s">
        <v>117</v>
      </c>
      <c r="G13321" s="2">
        <v>44481</v>
      </c>
      <c r="H13321" s="5">
        <v>0</v>
      </c>
      <c r="I13321" s="24">
        <f>VLOOKUP($E13321,Mapping!$A$2:$C$502,3,0)</f>
        <v>0</v>
      </c>
      <c r="J13321" s="24" t="str">
        <f>VLOOKUP($E13321,Mapping!$A$2:$C$502,2,0)</f>
        <v>Internal Event</v>
      </c>
      <c r="K13321" s="24" t="str">
        <f>VLOOKUP(G13321,Mapping!$E$2:$F$246,2,0)</f>
        <v>S3</v>
      </c>
    </row>
    <row r="13322" spans="5:11" x14ac:dyDescent="0.25">
      <c r="E13322" s="5" t="s">
        <v>153</v>
      </c>
      <c r="F13322" s="5" t="s">
        <v>117</v>
      </c>
      <c r="G13322" s="2">
        <v>44481</v>
      </c>
      <c r="H13322" s="5">
        <v>0</v>
      </c>
      <c r="I13322" s="24">
        <f>VLOOKUP($E13322,Mapping!$A$2:$C$502,3,0)</f>
        <v>0</v>
      </c>
      <c r="J13322" s="24" t="str">
        <f>VLOOKUP($E13322,Mapping!$A$2:$C$502,2,0)</f>
        <v>Monday Effect</v>
      </c>
      <c r="K13322" s="24" t="str">
        <f>VLOOKUP(G13322,Mapping!$E$2:$F$246,2,0)</f>
        <v>S3</v>
      </c>
    </row>
    <row r="13323" spans="5:11" x14ac:dyDescent="0.25">
      <c r="E13323" s="5" t="s">
        <v>154</v>
      </c>
      <c r="F13323" s="5" t="s">
        <v>117</v>
      </c>
      <c r="G13323" s="2">
        <v>44481</v>
      </c>
      <c r="H13323" s="5">
        <v>0</v>
      </c>
      <c r="I13323" s="24">
        <f>VLOOKUP($E13323,Mapping!$A$2:$C$502,3,0)</f>
        <v>0</v>
      </c>
      <c r="J13323" s="24" t="str">
        <f>VLOOKUP($E13323,Mapping!$A$2:$C$502,2,0)</f>
        <v>New Content</v>
      </c>
      <c r="K13323" s="24" t="str">
        <f>VLOOKUP(G13323,Mapping!$E$2:$F$246,2,0)</f>
        <v>S3</v>
      </c>
    </row>
    <row r="13324" spans="5:11" x14ac:dyDescent="0.25">
      <c r="E13324" s="5" t="s">
        <v>155</v>
      </c>
      <c r="F13324" s="5" t="s">
        <v>117</v>
      </c>
      <c r="G13324" s="2">
        <v>44481</v>
      </c>
      <c r="H13324" s="5">
        <v>0</v>
      </c>
      <c r="I13324" s="24">
        <f>VLOOKUP($E13324,Mapping!$A$2:$C$502,3,0)</f>
        <v>0</v>
      </c>
      <c r="J13324" s="24" t="str">
        <f>VLOOKUP($E13324,Mapping!$A$2:$C$502,2,0)</f>
        <v>Internal Event</v>
      </c>
      <c r="K13324" s="24" t="str">
        <f>VLOOKUP(G13324,Mapping!$E$2:$F$246,2,0)</f>
        <v>S3</v>
      </c>
    </row>
    <row r="13325" spans="5:11" x14ac:dyDescent="0.25">
      <c r="E13325" s="5" t="s">
        <v>156</v>
      </c>
      <c r="F13325" s="5" t="s">
        <v>117</v>
      </c>
      <c r="G13325" s="2">
        <v>44481</v>
      </c>
      <c r="H13325" s="5">
        <v>0</v>
      </c>
      <c r="I13325" s="24">
        <f>VLOOKUP($E13325,Mapping!$A$2:$C$502,3,0)</f>
        <v>0</v>
      </c>
      <c r="J13325" s="24" t="str">
        <f>VLOOKUP($E13325,Mapping!$A$2:$C$502,2,0)</f>
        <v>Internal Event</v>
      </c>
      <c r="K13325" s="24" t="str">
        <f>VLOOKUP(G13325,Mapping!$E$2:$F$246,2,0)</f>
        <v>S3</v>
      </c>
    </row>
    <row r="13326" spans="5:11" x14ac:dyDescent="0.25">
      <c r="E13326" s="5" t="s">
        <v>233</v>
      </c>
      <c r="F13326" s="5" t="s">
        <v>117</v>
      </c>
      <c r="G13326" s="2">
        <v>44481</v>
      </c>
      <c r="H13326" s="5">
        <v>0</v>
      </c>
      <c r="I13326" s="24" t="str">
        <f>VLOOKUP($E13326,Mapping!$A$2:$C$502,3,0)</f>
        <v>S2</v>
      </c>
      <c r="J13326" s="24" t="str">
        <f>VLOOKUP($E13326,Mapping!$A$2:$C$502,2,0)</f>
        <v>Reddit</v>
      </c>
      <c r="K13326" s="24" t="str">
        <f>VLOOKUP(G13326,Mapping!$E$2:$F$246,2,0)</f>
        <v>S3</v>
      </c>
    </row>
    <row r="13327" spans="5:11" x14ac:dyDescent="0.25">
      <c r="E13327" s="5" t="s">
        <v>158</v>
      </c>
      <c r="F13327" s="5" t="s">
        <v>117</v>
      </c>
      <c r="G13327" s="2">
        <v>44481</v>
      </c>
      <c r="H13327" s="5">
        <v>0</v>
      </c>
      <c r="I13327" s="24">
        <f>VLOOKUP($E13327,Mapping!$A$2:$C$502,3,0)</f>
        <v>0</v>
      </c>
      <c r="J13327" s="24" t="str">
        <f>VLOOKUP($E13327,Mapping!$A$2:$C$502,2,0)</f>
        <v>Internal Event</v>
      </c>
      <c r="K13327" s="24" t="str">
        <f>VLOOKUP(G13327,Mapping!$E$2:$F$246,2,0)</f>
        <v>S3</v>
      </c>
    </row>
    <row r="13328" spans="5:11" x14ac:dyDescent="0.25">
      <c r="E13328" s="5" t="s">
        <v>159</v>
      </c>
      <c r="F13328" s="5" t="s">
        <v>117</v>
      </c>
      <c r="G13328" s="2">
        <v>44481</v>
      </c>
      <c r="H13328" s="5">
        <v>0</v>
      </c>
      <c r="I13328" s="24">
        <f>VLOOKUP($E13328,Mapping!$A$2:$C$502,3,0)</f>
        <v>0</v>
      </c>
      <c r="J13328" s="24" t="str">
        <f>VLOOKUP($E13328,Mapping!$A$2:$C$502,2,0)</f>
        <v>Event After Effect</v>
      </c>
      <c r="K13328" s="24" t="str">
        <f>VLOOKUP(G13328,Mapping!$E$2:$F$246,2,0)</f>
        <v>S3</v>
      </c>
    </row>
    <row r="13329" spans="5:11" x14ac:dyDescent="0.25">
      <c r="E13329" s="5" t="s">
        <v>160</v>
      </c>
      <c r="F13329" s="5" t="s">
        <v>117</v>
      </c>
      <c r="G13329" s="2">
        <v>44481</v>
      </c>
      <c r="H13329" s="5">
        <v>0</v>
      </c>
      <c r="I13329" s="24">
        <f>VLOOKUP($E13329,Mapping!$A$2:$C$502,3,0)</f>
        <v>0</v>
      </c>
      <c r="J13329" s="24" t="str">
        <f>VLOOKUP($E13329,Mapping!$A$2:$C$502,2,0)</f>
        <v>Event After Effect</v>
      </c>
      <c r="K13329" s="24" t="str">
        <f>VLOOKUP(G13329,Mapping!$E$2:$F$246,2,0)</f>
        <v>S3</v>
      </c>
    </row>
    <row r="13330" spans="5:11" x14ac:dyDescent="0.25">
      <c r="E13330" s="5" t="s">
        <v>161</v>
      </c>
      <c r="F13330" s="5" t="s">
        <v>117</v>
      </c>
      <c r="G13330" s="2">
        <v>44481</v>
      </c>
      <c r="H13330" s="5">
        <v>0</v>
      </c>
      <c r="I13330" s="24">
        <f>VLOOKUP($E13330,Mapping!$A$2:$C$502,3,0)</f>
        <v>0</v>
      </c>
      <c r="J13330" s="24" t="str">
        <f>VLOOKUP($E13330,Mapping!$A$2:$C$502,2,0)</f>
        <v>Internal Event</v>
      </c>
      <c r="K13330" s="24" t="str">
        <f>VLOOKUP(G13330,Mapping!$E$2:$F$246,2,0)</f>
        <v>S3</v>
      </c>
    </row>
    <row r="13331" spans="5:11" x14ac:dyDescent="0.25">
      <c r="E13331" s="5" t="s">
        <v>162</v>
      </c>
      <c r="F13331" s="5" t="s">
        <v>117</v>
      </c>
      <c r="G13331" s="2">
        <v>44481</v>
      </c>
      <c r="H13331" s="5">
        <v>-30394.747551451699</v>
      </c>
      <c r="I13331" s="24">
        <f>VLOOKUP($E13331,Mapping!$A$2:$C$502,3,0)</f>
        <v>0</v>
      </c>
      <c r="J13331" s="24" t="str">
        <f>VLOOKUP($E13331,Mapping!$A$2:$C$502,2,0)</f>
        <v>Tuesday Effect</v>
      </c>
      <c r="K13331" s="24" t="str">
        <f>VLOOKUP(G13331,Mapping!$E$2:$F$246,2,0)</f>
        <v>S3</v>
      </c>
    </row>
    <row r="13332" spans="5:11" x14ac:dyDescent="0.25">
      <c r="E13332" s="5" t="s">
        <v>222</v>
      </c>
      <c r="F13332" s="5" t="s">
        <v>117</v>
      </c>
      <c r="G13332" s="2">
        <v>44481</v>
      </c>
      <c r="H13332" s="5">
        <v>0</v>
      </c>
      <c r="I13332" s="24" t="str">
        <f>VLOOKUP($E13332,Mapping!$A$2:$C$502,3,0)</f>
        <v>Pre</v>
      </c>
      <c r="J13332" s="24" t="str">
        <f>VLOOKUP($E13332,Mapping!$A$2:$C$502,2,0)</f>
        <v>Unity</v>
      </c>
      <c r="K13332" s="24" t="str">
        <f>VLOOKUP(G13332,Mapping!$E$2:$F$246,2,0)</f>
        <v>S3</v>
      </c>
    </row>
    <row r="13333" spans="5:11" x14ac:dyDescent="0.25">
      <c r="E13333" s="5" t="s">
        <v>234</v>
      </c>
      <c r="F13333" s="5" t="s">
        <v>117</v>
      </c>
      <c r="G13333" s="2">
        <v>44481</v>
      </c>
      <c r="H13333" s="5">
        <v>0</v>
      </c>
      <c r="I13333" s="24" t="str">
        <f>VLOOKUP($E13333,Mapping!$A$2:$C$502,3,0)</f>
        <v>S1</v>
      </c>
      <c r="J13333" s="24" t="str">
        <f>VLOOKUP($E13333,Mapping!$A$2:$C$502,2,0)</f>
        <v>Unity</v>
      </c>
      <c r="K13333" s="24" t="str">
        <f>VLOOKUP(G13333,Mapping!$E$2:$F$246,2,0)</f>
        <v>S3</v>
      </c>
    </row>
    <row r="13334" spans="5:11" x14ac:dyDescent="0.25">
      <c r="E13334" s="5" t="s">
        <v>235</v>
      </c>
      <c r="F13334" s="5" t="s">
        <v>117</v>
      </c>
      <c r="G13334" s="2">
        <v>44481</v>
      </c>
      <c r="H13334" s="5">
        <v>0</v>
      </c>
      <c r="I13334" s="24" t="str">
        <f>VLOOKUP($E13334,Mapping!$A$2:$C$502,3,0)</f>
        <v>S2</v>
      </c>
      <c r="J13334" s="24" t="str">
        <f>VLOOKUP($E13334,Mapping!$A$2:$C$502,2,0)</f>
        <v>Unity</v>
      </c>
      <c r="K13334" s="24" t="str">
        <f>VLOOKUP(G13334,Mapping!$E$2:$F$246,2,0)</f>
        <v>S3</v>
      </c>
    </row>
    <row r="13335" spans="5:11" x14ac:dyDescent="0.25">
      <c r="E13335" s="5" t="s">
        <v>247</v>
      </c>
      <c r="F13335" s="5" t="s">
        <v>117</v>
      </c>
      <c r="G13335" s="2">
        <v>44481</v>
      </c>
      <c r="H13335" s="5">
        <v>2590.0771507018098</v>
      </c>
      <c r="I13335" s="24" t="str">
        <f>VLOOKUP($E13335,Mapping!$A$2:$C$502,3,0)</f>
        <v>S3</v>
      </c>
      <c r="J13335" s="24" t="str">
        <f>VLOOKUP($E13335,Mapping!$A$2:$C$502,2,0)</f>
        <v>Unity</v>
      </c>
      <c r="K13335" s="24" t="str">
        <f>VLOOKUP(G13335,Mapping!$E$2:$F$246,2,0)</f>
        <v>S3</v>
      </c>
    </row>
    <row r="13336" spans="5:11" x14ac:dyDescent="0.25">
      <c r="E13336" s="5" t="s">
        <v>200</v>
      </c>
      <c r="F13336" s="5" t="s">
        <v>117</v>
      </c>
      <c r="G13336" s="2">
        <v>44482</v>
      </c>
      <c r="H13336" s="5">
        <v>4.2802282821382702</v>
      </c>
      <c r="I13336" s="24">
        <f>VLOOKUP($E13336,Mapping!$A$2:$C$502,3,0)</f>
        <v>0</v>
      </c>
      <c r="J13336" s="24" t="str">
        <f>VLOOKUP($E13336,Mapping!$A$2:$C$502,2,0)</f>
        <v>Apple Search</v>
      </c>
      <c r="K13336" s="24" t="str">
        <f>VLOOKUP(G13336,Mapping!$E$2:$F$246,2,0)</f>
        <v>S3</v>
      </c>
    </row>
    <row r="13337" spans="5:11" x14ac:dyDescent="0.25">
      <c r="E13337" s="5" t="s">
        <v>227</v>
      </c>
      <c r="F13337" s="5" t="s">
        <v>117</v>
      </c>
      <c r="G13337" s="2">
        <v>44482</v>
      </c>
      <c r="H13337" s="5">
        <v>15177.5323737576</v>
      </c>
      <c r="I13337" s="24">
        <f>VLOOKUP($E13337,Mapping!$A$2:$C$502,3,0)</f>
        <v>0</v>
      </c>
      <c r="J13337" s="24" t="str">
        <f>VLOOKUP($E13337,Mapping!$A$2:$C$502,2,0)</f>
        <v>Applovin Rewarded</v>
      </c>
      <c r="K13337" s="24" t="str">
        <f>VLOOKUP(G13337,Mapping!$E$2:$F$246,2,0)</f>
        <v>S3</v>
      </c>
    </row>
    <row r="13338" spans="5:11" x14ac:dyDescent="0.25">
      <c r="E13338" s="5" t="s">
        <v>201</v>
      </c>
      <c r="F13338" s="5" t="s">
        <v>117</v>
      </c>
      <c r="G13338" s="2">
        <v>44482</v>
      </c>
      <c r="H13338" s="5">
        <v>3924.1638834955802</v>
      </c>
      <c r="I13338" s="24">
        <f>VLOOKUP($E13338,Mapping!$A$2:$C$502,3,0)</f>
        <v>0</v>
      </c>
      <c r="J13338" s="24" t="str">
        <f>VLOOKUP($E13338,Mapping!$A$2:$C$502,2,0)</f>
        <v>Applovin Video</v>
      </c>
      <c r="K13338" s="24" t="str">
        <f>VLOOKUP(G13338,Mapping!$E$2:$F$246,2,0)</f>
        <v>S3</v>
      </c>
    </row>
    <row r="13339" spans="5:11" x14ac:dyDescent="0.25">
      <c r="E13339" s="5" t="s">
        <v>143</v>
      </c>
      <c r="F13339" s="5" t="s">
        <v>117</v>
      </c>
      <c r="G13339" s="2">
        <v>44482</v>
      </c>
      <c r="H13339" s="5">
        <v>0</v>
      </c>
      <c r="I13339" s="24">
        <f>VLOOKUP($E13339,Mapping!$A$2:$C$502,3,0)</f>
        <v>0</v>
      </c>
      <c r="J13339" s="24" t="str">
        <f>VLOOKUP($E13339,Mapping!$A$2:$C$502,2,0)</f>
        <v>Bug Fix</v>
      </c>
      <c r="K13339" s="24" t="str">
        <f>VLOOKUP(G13339,Mapping!$E$2:$F$246,2,0)</f>
        <v>S3</v>
      </c>
    </row>
    <row r="13340" spans="5:11" x14ac:dyDescent="0.25">
      <c r="E13340" s="5" t="s">
        <v>144</v>
      </c>
      <c r="F13340" s="5" t="s">
        <v>117</v>
      </c>
      <c r="G13340" s="2">
        <v>44482</v>
      </c>
      <c r="H13340" s="5">
        <v>0</v>
      </c>
      <c r="I13340" s="24">
        <f>VLOOKUP($E13340,Mapping!$A$2:$C$502,3,0)</f>
        <v>0</v>
      </c>
      <c r="J13340" s="24" t="str">
        <f>VLOOKUP($E13340,Mapping!$A$2:$C$502,2,0)</f>
        <v>Bug Fix</v>
      </c>
      <c r="K13340" s="24" t="str">
        <f>VLOOKUP(G13340,Mapping!$E$2:$F$246,2,0)</f>
        <v>S3</v>
      </c>
    </row>
    <row r="13341" spans="5:11" x14ac:dyDescent="0.25">
      <c r="E13341" s="5" t="s">
        <v>226</v>
      </c>
      <c r="F13341" s="5" t="s">
        <v>117</v>
      </c>
      <c r="G13341" s="2">
        <v>44482</v>
      </c>
      <c r="H13341" s="5">
        <v>0</v>
      </c>
      <c r="I13341" s="24">
        <f>VLOOKUP($E13341,Mapping!$A$2:$C$502,3,0)</f>
        <v>0</v>
      </c>
      <c r="J13341" s="24" t="str">
        <f>VLOOKUP($E13341,Mapping!$A$2:$C$502,2,0)</f>
        <v>Bug Fix</v>
      </c>
      <c r="K13341" s="24" t="str">
        <f>VLOOKUP(G13341,Mapping!$E$2:$F$246,2,0)</f>
        <v>S3</v>
      </c>
    </row>
    <row r="13342" spans="5:11" x14ac:dyDescent="0.25">
      <c r="E13342" s="5" t="s">
        <v>146</v>
      </c>
      <c r="F13342" s="5" t="s">
        <v>117</v>
      </c>
      <c r="G13342" s="2">
        <v>44482</v>
      </c>
      <c r="H13342" s="5">
        <v>0</v>
      </c>
      <c r="I13342" s="24">
        <f>VLOOKUP($E13342,Mapping!$A$2:$C$502,3,0)</f>
        <v>0</v>
      </c>
      <c r="J13342" s="24" t="str">
        <f>VLOOKUP($E13342,Mapping!$A$2:$C$502,2,0)</f>
        <v>Event After Effect</v>
      </c>
      <c r="K13342" s="24" t="str">
        <f>VLOOKUP(G13342,Mapping!$E$2:$F$246,2,0)</f>
        <v>S3</v>
      </c>
    </row>
    <row r="13343" spans="5:11" x14ac:dyDescent="0.25">
      <c r="E13343" s="5" t="s">
        <v>228</v>
      </c>
      <c r="F13343" s="5" t="s">
        <v>117</v>
      </c>
      <c r="G13343" s="2">
        <v>44482</v>
      </c>
      <c r="H13343" s="5">
        <v>0</v>
      </c>
      <c r="I13343" s="24">
        <f>VLOOKUP($E13343,Mapping!$A$2:$C$502,3,0)</f>
        <v>0</v>
      </c>
      <c r="J13343" s="24" t="str">
        <f>VLOOKUP($E13343,Mapping!$A$2:$C$502,2,0)</f>
        <v>Bytedance Global</v>
      </c>
      <c r="K13343" s="24" t="str">
        <f>VLOOKUP(G13343,Mapping!$E$2:$F$246,2,0)</f>
        <v>S3</v>
      </c>
    </row>
    <row r="13344" spans="5:11" x14ac:dyDescent="0.25">
      <c r="E13344" s="5" t="s">
        <v>180</v>
      </c>
      <c r="F13344" s="5" t="s">
        <v>117</v>
      </c>
      <c r="G13344" s="2">
        <v>44482</v>
      </c>
      <c r="H13344" s="5">
        <v>-14682.9552889768</v>
      </c>
      <c r="I13344" s="24">
        <f>VLOOKUP($E13344,Mapping!$A$2:$C$502,3,0)</f>
        <v>0</v>
      </c>
      <c r="J13344" s="24" t="str">
        <f>VLOOKUP($E13344,Mapping!$A$2:$C$502,2,0)</f>
        <v>Lords Mobile</v>
      </c>
      <c r="K13344" s="24" t="str">
        <f>VLOOKUP(G13344,Mapping!$E$2:$F$246,2,0)</f>
        <v>S3</v>
      </c>
    </row>
    <row r="13345" spans="5:11" x14ac:dyDescent="0.25">
      <c r="E13345" s="5" t="s">
        <v>181</v>
      </c>
      <c r="F13345" s="5" t="s">
        <v>117</v>
      </c>
      <c r="G13345" s="2">
        <v>44482</v>
      </c>
      <c r="H13345" s="5">
        <v>-2625.6987703825398</v>
      </c>
      <c r="I13345" s="24">
        <f>VLOOKUP($E13345,Mapping!$A$2:$C$502,3,0)</f>
        <v>0</v>
      </c>
      <c r="J13345" s="24" t="str">
        <f>VLOOKUP($E13345,Mapping!$A$2:$C$502,2,0)</f>
        <v>Rise of Kingdom</v>
      </c>
      <c r="K13345" s="24" t="str">
        <f>VLOOKUP(G13345,Mapping!$E$2:$F$246,2,0)</f>
        <v>S3</v>
      </c>
    </row>
    <row r="13346" spans="5:11" x14ac:dyDescent="0.25">
      <c r="E13346" s="5" t="s">
        <v>182</v>
      </c>
      <c r="F13346" s="5" t="s">
        <v>117</v>
      </c>
      <c r="G13346" s="2">
        <v>44482</v>
      </c>
      <c r="H13346" s="5">
        <v>-6599.8637050266198</v>
      </c>
      <c r="I13346" s="24">
        <f>VLOOKUP($E13346,Mapping!$A$2:$C$502,3,0)</f>
        <v>0</v>
      </c>
      <c r="J13346" s="24" t="str">
        <f>VLOOKUP($E13346,Mapping!$A$2:$C$502,2,0)</f>
        <v>West Game</v>
      </c>
      <c r="K13346" s="24" t="str">
        <f>VLOOKUP(G13346,Mapping!$E$2:$F$246,2,0)</f>
        <v>S3</v>
      </c>
    </row>
    <row r="13347" spans="5:11" x14ac:dyDescent="0.25">
      <c r="E13347" s="5" t="s">
        <v>148</v>
      </c>
      <c r="F13347" s="5" t="s">
        <v>117</v>
      </c>
      <c r="G13347" s="2">
        <v>44482</v>
      </c>
      <c r="H13347" s="5">
        <v>0</v>
      </c>
      <c r="I13347" s="24">
        <f>VLOOKUP($E13347,Mapping!$A$2:$C$502,3,0)</f>
        <v>0</v>
      </c>
      <c r="J13347" s="24" t="str">
        <f>VLOOKUP($E13347,Mapping!$A$2:$C$502,2,0)</f>
        <v>Event After Effect</v>
      </c>
      <c r="K13347" s="24" t="str">
        <f>VLOOKUP(G13347,Mapping!$E$2:$F$246,2,0)</f>
        <v>S3</v>
      </c>
    </row>
    <row r="13348" spans="5:11" x14ac:dyDescent="0.25">
      <c r="E13348" s="5" t="s">
        <v>202</v>
      </c>
      <c r="F13348" s="5" t="s">
        <v>117</v>
      </c>
      <c r="G13348" s="2">
        <v>44482</v>
      </c>
      <c r="H13348" s="5">
        <v>0</v>
      </c>
      <c r="I13348" s="24" t="str">
        <f>VLOOKUP($E13348,Mapping!$A$2:$C$502,3,0)</f>
        <v>S1</v>
      </c>
      <c r="J13348" s="24" t="str">
        <f>VLOOKUP($E13348,Mapping!$A$2:$C$502,2,0)</f>
        <v>Facebook AEO AAA</v>
      </c>
      <c r="K13348" s="24" t="str">
        <f>VLOOKUP(G13348,Mapping!$E$2:$F$246,2,0)</f>
        <v>S3</v>
      </c>
    </row>
    <row r="13349" spans="5:11" x14ac:dyDescent="0.25">
      <c r="E13349" s="5" t="s">
        <v>203</v>
      </c>
      <c r="F13349" s="5" t="s">
        <v>117</v>
      </c>
      <c r="G13349" s="2">
        <v>44482</v>
      </c>
      <c r="H13349" s="5">
        <v>0</v>
      </c>
      <c r="I13349" s="24" t="str">
        <f>VLOOKUP($E13349,Mapping!$A$2:$C$502,3,0)</f>
        <v>S2</v>
      </c>
      <c r="J13349" s="24" t="str">
        <f>VLOOKUP($E13349,Mapping!$A$2:$C$502,2,0)</f>
        <v>Facebook AEO AAA</v>
      </c>
      <c r="K13349" s="24" t="str">
        <f>VLOOKUP(G13349,Mapping!$E$2:$F$246,2,0)</f>
        <v>S3</v>
      </c>
    </row>
    <row r="13350" spans="5:11" x14ac:dyDescent="0.25">
      <c r="E13350" s="5" t="s">
        <v>243</v>
      </c>
      <c r="F13350" s="5" t="s">
        <v>117</v>
      </c>
      <c r="G13350" s="2">
        <v>44482</v>
      </c>
      <c r="H13350" s="5">
        <v>4733.0140570783296</v>
      </c>
      <c r="I13350" s="24" t="str">
        <f>VLOOKUP($E13350,Mapping!$A$2:$C$502,3,0)</f>
        <v>S3</v>
      </c>
      <c r="J13350" s="24" t="str">
        <f>VLOOKUP($E13350,Mapping!$A$2:$C$502,2,0)</f>
        <v>Facebook AEO AAA</v>
      </c>
      <c r="K13350" s="24" t="str">
        <f>VLOOKUP(G13350,Mapping!$E$2:$F$246,2,0)</f>
        <v>S3</v>
      </c>
    </row>
    <row r="13351" spans="5:11" x14ac:dyDescent="0.25">
      <c r="E13351" s="5" t="s">
        <v>204</v>
      </c>
      <c r="F13351" s="5" t="s">
        <v>117</v>
      </c>
      <c r="G13351" s="2">
        <v>44482</v>
      </c>
      <c r="H13351" s="5">
        <v>0</v>
      </c>
      <c r="I13351" s="24" t="str">
        <f>VLOOKUP($E13351,Mapping!$A$2:$C$502,3,0)</f>
        <v>Pre</v>
      </c>
      <c r="J13351" s="24" t="str">
        <f>VLOOKUP($E13351,Mapping!$A$2:$C$502,2,0)</f>
        <v>Facebook AEO AAA</v>
      </c>
      <c r="K13351" s="24" t="str">
        <f>VLOOKUP(G13351,Mapping!$E$2:$F$246,2,0)</f>
        <v>S3</v>
      </c>
    </row>
    <row r="13352" spans="5:11" x14ac:dyDescent="0.25">
      <c r="E13352" s="5" t="s">
        <v>205</v>
      </c>
      <c r="F13352" s="5" t="s">
        <v>117</v>
      </c>
      <c r="G13352" s="2">
        <v>44482</v>
      </c>
      <c r="H13352" s="5">
        <v>0</v>
      </c>
      <c r="I13352" s="24" t="str">
        <f>VLOOKUP($E13352,Mapping!$A$2:$C$502,3,0)</f>
        <v>S1</v>
      </c>
      <c r="J13352" s="24" t="str">
        <f>VLOOKUP($E13352,Mapping!$A$2:$C$502,2,0)</f>
        <v>Facebook AEO BAU</v>
      </c>
      <c r="K13352" s="24" t="str">
        <f>VLOOKUP(G13352,Mapping!$E$2:$F$246,2,0)</f>
        <v>S3</v>
      </c>
    </row>
    <row r="13353" spans="5:11" x14ac:dyDescent="0.25">
      <c r="E13353" s="5" t="s">
        <v>206</v>
      </c>
      <c r="F13353" s="5" t="s">
        <v>117</v>
      </c>
      <c r="G13353" s="2">
        <v>44482</v>
      </c>
      <c r="H13353" s="5">
        <v>0</v>
      </c>
      <c r="I13353" s="24" t="str">
        <f>VLOOKUP($E13353,Mapping!$A$2:$C$502,3,0)</f>
        <v>S2</v>
      </c>
      <c r="J13353" s="24" t="str">
        <f>VLOOKUP($E13353,Mapping!$A$2:$C$502,2,0)</f>
        <v>Facebook AEO BAU</v>
      </c>
      <c r="K13353" s="24" t="str">
        <f>VLOOKUP(G13353,Mapping!$E$2:$F$246,2,0)</f>
        <v>S3</v>
      </c>
    </row>
    <row r="13354" spans="5:11" x14ac:dyDescent="0.25">
      <c r="E13354" s="5" t="s">
        <v>244</v>
      </c>
      <c r="F13354" s="5" t="s">
        <v>117</v>
      </c>
      <c r="G13354" s="2">
        <v>44482</v>
      </c>
      <c r="H13354" s="5">
        <v>9091.2334139645009</v>
      </c>
      <c r="I13354" s="24" t="str">
        <f>VLOOKUP($E13354,Mapping!$A$2:$C$502,3,0)</f>
        <v>S3</v>
      </c>
      <c r="J13354" s="24" t="str">
        <f>VLOOKUP($E13354,Mapping!$A$2:$C$502,2,0)</f>
        <v>Facebook AEO BAU</v>
      </c>
      <c r="K13354" s="24" t="str">
        <f>VLOOKUP(G13354,Mapping!$E$2:$F$246,2,0)</f>
        <v>S3</v>
      </c>
    </row>
    <row r="13355" spans="5:11" x14ac:dyDescent="0.25">
      <c r="E13355" s="5" t="s">
        <v>207</v>
      </c>
      <c r="F13355" s="5" t="s">
        <v>117</v>
      </c>
      <c r="G13355" s="2">
        <v>44482</v>
      </c>
      <c r="H13355" s="5">
        <v>0</v>
      </c>
      <c r="I13355" s="24" t="str">
        <f>VLOOKUP($E13355,Mapping!$A$2:$C$502,3,0)</f>
        <v>Pre</v>
      </c>
      <c r="J13355" s="24" t="str">
        <f>VLOOKUP($E13355,Mapping!$A$2:$C$502,2,0)</f>
        <v>Facebook AEO BAU</v>
      </c>
      <c r="K13355" s="24" t="str">
        <f>VLOOKUP(G13355,Mapping!$E$2:$F$246,2,0)</f>
        <v>S3</v>
      </c>
    </row>
    <row r="13356" spans="5:11" x14ac:dyDescent="0.25">
      <c r="E13356" s="5" t="s">
        <v>208</v>
      </c>
      <c r="F13356" s="5" t="s">
        <v>117</v>
      </c>
      <c r="G13356" s="2">
        <v>44482</v>
      </c>
      <c r="H13356" s="5">
        <v>0</v>
      </c>
      <c r="I13356" s="24" t="str">
        <f>VLOOKUP($E13356,Mapping!$A$2:$C$502,3,0)</f>
        <v>Pre</v>
      </c>
      <c r="J13356" s="24" t="str">
        <f>VLOOKUP($E13356,Mapping!$A$2:$C$502,2,0)</f>
        <v>Facebook VO AAA</v>
      </c>
      <c r="K13356" s="24" t="str">
        <f>VLOOKUP(G13356,Mapping!$E$2:$F$246,2,0)</f>
        <v>S3</v>
      </c>
    </row>
    <row r="13357" spans="5:11" x14ac:dyDescent="0.25">
      <c r="E13357" s="5" t="s">
        <v>209</v>
      </c>
      <c r="F13357" s="5" t="s">
        <v>117</v>
      </c>
      <c r="G13357" s="2">
        <v>44482</v>
      </c>
      <c r="H13357" s="5">
        <v>0</v>
      </c>
      <c r="I13357" s="24" t="str">
        <f>VLOOKUP($E13357,Mapping!$A$2:$C$502,3,0)</f>
        <v>S1</v>
      </c>
      <c r="J13357" s="24" t="str">
        <f>VLOOKUP($E13357,Mapping!$A$2:$C$502,2,0)</f>
        <v>Facebook VO AAA</v>
      </c>
      <c r="K13357" s="24" t="str">
        <f>VLOOKUP(G13357,Mapping!$E$2:$F$246,2,0)</f>
        <v>S3</v>
      </c>
    </row>
    <row r="13358" spans="5:11" x14ac:dyDescent="0.25">
      <c r="E13358" s="5" t="s">
        <v>210</v>
      </c>
      <c r="F13358" s="5" t="s">
        <v>117</v>
      </c>
      <c r="G13358" s="2">
        <v>44482</v>
      </c>
      <c r="H13358" s="5">
        <v>0</v>
      </c>
      <c r="I13358" s="24" t="str">
        <f>VLOOKUP($E13358,Mapping!$A$2:$C$502,3,0)</f>
        <v>S2</v>
      </c>
      <c r="J13358" s="24" t="str">
        <f>VLOOKUP($E13358,Mapping!$A$2:$C$502,2,0)</f>
        <v>Facebook VO AAA</v>
      </c>
      <c r="K13358" s="24" t="str">
        <f>VLOOKUP(G13358,Mapping!$E$2:$F$246,2,0)</f>
        <v>S3</v>
      </c>
    </row>
    <row r="13359" spans="5:11" x14ac:dyDescent="0.25">
      <c r="E13359" s="5" t="s">
        <v>245</v>
      </c>
      <c r="F13359" s="5" t="s">
        <v>117</v>
      </c>
      <c r="G13359" s="2">
        <v>44482</v>
      </c>
      <c r="H13359" s="5">
        <v>5001.1534228903602</v>
      </c>
      <c r="I13359" s="24" t="str">
        <f>VLOOKUP($E13359,Mapping!$A$2:$C$502,3,0)</f>
        <v>S3</v>
      </c>
      <c r="J13359" s="24" t="str">
        <f>VLOOKUP($E13359,Mapping!$A$2:$C$502,2,0)</f>
        <v>Facebook VO AAA</v>
      </c>
      <c r="K13359" s="24" t="str">
        <f>VLOOKUP(G13359,Mapping!$E$2:$F$246,2,0)</f>
        <v>S3</v>
      </c>
    </row>
    <row r="13360" spans="5:11" x14ac:dyDescent="0.25">
      <c r="E13360" s="5" t="s">
        <v>211</v>
      </c>
      <c r="F13360" s="5" t="s">
        <v>117</v>
      </c>
      <c r="G13360" s="2">
        <v>44482</v>
      </c>
      <c r="H13360" s="5">
        <v>0</v>
      </c>
      <c r="I13360" s="24" t="str">
        <f>VLOOKUP($E13360,Mapping!$A$2:$C$502,3,0)</f>
        <v>Pre</v>
      </c>
      <c r="J13360" s="24" t="str">
        <f>VLOOKUP($E13360,Mapping!$A$2:$C$502,2,0)</f>
        <v>Facebook VO BAU</v>
      </c>
      <c r="K13360" s="24" t="str">
        <f>VLOOKUP(G13360,Mapping!$E$2:$F$246,2,0)</f>
        <v>S3</v>
      </c>
    </row>
    <row r="13361" spans="5:11" x14ac:dyDescent="0.25">
      <c r="E13361" s="5" t="s">
        <v>212</v>
      </c>
      <c r="F13361" s="5" t="s">
        <v>117</v>
      </c>
      <c r="G13361" s="2">
        <v>44482</v>
      </c>
      <c r="H13361" s="5">
        <v>0</v>
      </c>
      <c r="I13361" s="24" t="str">
        <f>VLOOKUP($E13361,Mapping!$A$2:$C$502,3,0)</f>
        <v>S1</v>
      </c>
      <c r="J13361" s="24" t="str">
        <f>VLOOKUP($E13361,Mapping!$A$2:$C$502,2,0)</f>
        <v>Facebook VO BAU</v>
      </c>
      <c r="K13361" s="24" t="str">
        <f>VLOOKUP(G13361,Mapping!$E$2:$F$246,2,0)</f>
        <v>S3</v>
      </c>
    </row>
    <row r="13362" spans="5:11" x14ac:dyDescent="0.25">
      <c r="E13362" s="5" t="s">
        <v>213</v>
      </c>
      <c r="F13362" s="5" t="s">
        <v>117</v>
      </c>
      <c r="G13362" s="2">
        <v>44482</v>
      </c>
      <c r="H13362" s="5">
        <v>0</v>
      </c>
      <c r="I13362" s="24" t="str">
        <f>VLOOKUP($E13362,Mapping!$A$2:$C$502,3,0)</f>
        <v>S2</v>
      </c>
      <c r="J13362" s="24" t="str">
        <f>VLOOKUP($E13362,Mapping!$A$2:$C$502,2,0)</f>
        <v>Facebook VO BAU</v>
      </c>
      <c r="K13362" s="24" t="str">
        <f>VLOOKUP(G13362,Mapping!$E$2:$F$246,2,0)</f>
        <v>S3</v>
      </c>
    </row>
    <row r="13363" spans="5:11" x14ac:dyDescent="0.25">
      <c r="E13363" s="5" t="s">
        <v>246</v>
      </c>
      <c r="F13363" s="5" t="s">
        <v>117</v>
      </c>
      <c r="G13363" s="2">
        <v>44482</v>
      </c>
      <c r="H13363" s="5">
        <v>2778.08975296576</v>
      </c>
      <c r="I13363" s="24" t="str">
        <f>VLOOKUP($E13363,Mapping!$A$2:$C$502,3,0)</f>
        <v>S3</v>
      </c>
      <c r="J13363" s="24" t="str">
        <f>VLOOKUP($E13363,Mapping!$A$2:$C$502,2,0)</f>
        <v>Facebook VO BAU</v>
      </c>
      <c r="K13363" s="24" t="str">
        <f>VLOOKUP(G13363,Mapping!$E$2:$F$246,2,0)</f>
        <v>S3</v>
      </c>
    </row>
    <row r="13364" spans="5:11" x14ac:dyDescent="0.25">
      <c r="E13364" s="5" t="s">
        <v>214</v>
      </c>
      <c r="F13364" s="5" t="s">
        <v>117</v>
      </c>
      <c r="G13364" s="2">
        <v>44482</v>
      </c>
      <c r="H13364" s="5">
        <v>0</v>
      </c>
      <c r="I13364" s="24" t="str">
        <f>VLOOKUP($E13364,Mapping!$A$2:$C$502,3,0)</f>
        <v>Pre</v>
      </c>
      <c r="J13364" s="24" t="str">
        <f>VLOOKUP($E13364,Mapping!$A$2:$C$502,2,0)</f>
        <v>Facebook VO Dynamic</v>
      </c>
      <c r="K13364" s="24" t="str">
        <f>VLOOKUP(G13364,Mapping!$E$2:$F$246,2,0)</f>
        <v>S3</v>
      </c>
    </row>
    <row r="13365" spans="5:11" x14ac:dyDescent="0.25">
      <c r="E13365" s="5" t="s">
        <v>215</v>
      </c>
      <c r="F13365" s="5" t="s">
        <v>117</v>
      </c>
      <c r="G13365" s="2">
        <v>44482</v>
      </c>
      <c r="H13365" s="5">
        <v>0</v>
      </c>
      <c r="I13365" s="24" t="str">
        <f>VLOOKUP($E13365,Mapping!$A$2:$C$502,3,0)</f>
        <v>S1</v>
      </c>
      <c r="J13365" s="24" t="str">
        <f>VLOOKUP($E13365,Mapping!$A$2:$C$502,2,0)</f>
        <v>Facebook VO Dynamic</v>
      </c>
      <c r="K13365" s="24" t="str">
        <f>VLOOKUP(G13365,Mapping!$E$2:$F$246,2,0)</f>
        <v>S3</v>
      </c>
    </row>
    <row r="13366" spans="5:11" x14ac:dyDescent="0.25">
      <c r="E13366" s="5" t="s">
        <v>216</v>
      </c>
      <c r="F13366" s="5" t="s">
        <v>117</v>
      </c>
      <c r="G13366" s="2">
        <v>44482</v>
      </c>
      <c r="H13366" s="5">
        <v>0</v>
      </c>
      <c r="I13366" s="24" t="str">
        <f>VLOOKUP($E13366,Mapping!$A$2:$C$502,3,0)</f>
        <v>Pre</v>
      </c>
      <c r="J13366" s="24" t="str">
        <f>VLOOKUP($E13366,Mapping!$A$2:$C$502,2,0)</f>
        <v>Google Display</v>
      </c>
      <c r="K13366" s="24" t="str">
        <f>VLOOKUP(G13366,Mapping!$E$2:$F$246,2,0)</f>
        <v>S3</v>
      </c>
    </row>
    <row r="13367" spans="5:11" x14ac:dyDescent="0.25">
      <c r="E13367" s="5" t="s">
        <v>217</v>
      </c>
      <c r="F13367" s="5" t="s">
        <v>117</v>
      </c>
      <c r="G13367" s="2">
        <v>44482</v>
      </c>
      <c r="H13367" s="5">
        <v>0</v>
      </c>
      <c r="I13367" s="24">
        <f>VLOOKUP($E13367,Mapping!$A$2:$C$502,3,0)</f>
        <v>0</v>
      </c>
      <c r="J13367" s="24" t="str">
        <f>VLOOKUP($E13367,Mapping!$A$2:$C$502,2,0)</f>
        <v>Google Display</v>
      </c>
      <c r="K13367" s="24" t="str">
        <f>VLOOKUP(G13367,Mapping!$E$2:$F$246,2,0)</f>
        <v>S3</v>
      </c>
    </row>
    <row r="13368" spans="5:11" x14ac:dyDescent="0.25">
      <c r="E13368" s="5" t="s">
        <v>229</v>
      </c>
      <c r="F13368" s="5" t="s">
        <v>117</v>
      </c>
      <c r="G13368" s="2">
        <v>44482</v>
      </c>
      <c r="H13368" s="5">
        <v>0</v>
      </c>
      <c r="I13368" s="24">
        <f>VLOOKUP($E13368,Mapping!$A$2:$C$502,3,0)</f>
        <v>0</v>
      </c>
      <c r="J13368" s="24" t="str">
        <f>VLOOKUP($E13368,Mapping!$A$2:$C$502,2,0)</f>
        <v>Google Display</v>
      </c>
      <c r="K13368" s="24" t="str">
        <f>VLOOKUP(G13368,Mapping!$E$2:$F$246,2,0)</f>
        <v>S3</v>
      </c>
    </row>
    <row r="13369" spans="5:11" x14ac:dyDescent="0.25">
      <c r="E13369" s="5" t="s">
        <v>218</v>
      </c>
      <c r="F13369" s="5" t="s">
        <v>117</v>
      </c>
      <c r="G13369" s="2">
        <v>44482</v>
      </c>
      <c r="H13369" s="5">
        <v>4833.9794195324002</v>
      </c>
      <c r="I13369" s="24">
        <f>VLOOKUP($E13369,Mapping!$A$2:$C$502,3,0)</f>
        <v>0</v>
      </c>
      <c r="J13369" s="24" t="str">
        <f>VLOOKUP($E13369,Mapping!$A$2:$C$502,2,0)</f>
        <v>Google Display</v>
      </c>
      <c r="K13369" s="24" t="str">
        <f>VLOOKUP(G13369,Mapping!$E$2:$F$246,2,0)</f>
        <v>S3</v>
      </c>
    </row>
    <row r="13370" spans="5:11" x14ac:dyDescent="0.25">
      <c r="E13370" s="5" t="s">
        <v>230</v>
      </c>
      <c r="F13370" s="5" t="s">
        <v>117</v>
      </c>
      <c r="G13370" s="2">
        <v>44482</v>
      </c>
      <c r="H13370" s="5">
        <v>0</v>
      </c>
      <c r="I13370" s="24" t="str">
        <f>VLOOKUP($E13370,Mapping!$A$2:$C$502,3,0)</f>
        <v>S1</v>
      </c>
      <c r="J13370" s="24" t="str">
        <f>VLOOKUP($E13370,Mapping!$A$2:$C$502,2,0)</f>
        <v>Google Display</v>
      </c>
      <c r="K13370" s="24" t="str">
        <f>VLOOKUP(G13370,Mapping!$E$2:$F$246,2,0)</f>
        <v>S3</v>
      </c>
    </row>
    <row r="13371" spans="5:11" x14ac:dyDescent="0.25">
      <c r="E13371" s="5" t="s">
        <v>219</v>
      </c>
      <c r="F13371" s="5" t="s">
        <v>117</v>
      </c>
      <c r="G13371" s="2">
        <v>44482</v>
      </c>
      <c r="H13371" s="5">
        <v>0</v>
      </c>
      <c r="I13371" s="24" t="str">
        <f>VLOOKUP($E13371,Mapping!$A$2:$C$502,3,0)</f>
        <v>Pre</v>
      </c>
      <c r="J13371" s="24" t="str">
        <f>VLOOKUP($E13371,Mapping!$A$2:$C$502,2,0)</f>
        <v>Google Youtube</v>
      </c>
      <c r="K13371" s="24" t="str">
        <f>VLOOKUP(G13371,Mapping!$E$2:$F$246,2,0)</f>
        <v>S3</v>
      </c>
    </row>
    <row r="13372" spans="5:11" x14ac:dyDescent="0.25">
      <c r="E13372" s="5" t="s">
        <v>220</v>
      </c>
      <c r="F13372" s="5" t="s">
        <v>117</v>
      </c>
      <c r="G13372" s="2">
        <v>44482</v>
      </c>
      <c r="H13372" s="5">
        <v>1.14257462841684E-7</v>
      </c>
      <c r="I13372" s="24">
        <f>VLOOKUP($E13372,Mapping!$A$2:$C$502,3,0)</f>
        <v>0</v>
      </c>
      <c r="J13372" s="24" t="str">
        <f>VLOOKUP($E13372,Mapping!$A$2:$C$502,2,0)</f>
        <v>Google Youtube</v>
      </c>
      <c r="K13372" s="24" t="str">
        <f>VLOOKUP(G13372,Mapping!$E$2:$F$246,2,0)</f>
        <v>S3</v>
      </c>
    </row>
    <row r="13373" spans="5:11" x14ac:dyDescent="0.25">
      <c r="E13373" s="5" t="s">
        <v>231</v>
      </c>
      <c r="F13373" s="5" t="s">
        <v>117</v>
      </c>
      <c r="G13373" s="2">
        <v>44482</v>
      </c>
      <c r="H13373" s="5">
        <v>0</v>
      </c>
      <c r="I13373" s="24">
        <f>VLOOKUP($E13373,Mapping!$A$2:$C$502,3,0)</f>
        <v>0</v>
      </c>
      <c r="J13373" s="24" t="str">
        <f>VLOOKUP($E13373,Mapping!$A$2:$C$502,2,0)</f>
        <v>Google Youtube</v>
      </c>
      <c r="K13373" s="24" t="str">
        <f>VLOOKUP(G13373,Mapping!$E$2:$F$246,2,0)</f>
        <v>S3</v>
      </c>
    </row>
    <row r="13374" spans="5:11" x14ac:dyDescent="0.25">
      <c r="E13374" s="5" t="s">
        <v>221</v>
      </c>
      <c r="F13374" s="5" t="s">
        <v>117</v>
      </c>
      <c r="G13374" s="2">
        <v>44482</v>
      </c>
      <c r="H13374" s="5">
        <v>682.30295713513101</v>
      </c>
      <c r="I13374" s="24">
        <f>VLOOKUP($E13374,Mapping!$A$2:$C$502,3,0)</f>
        <v>0</v>
      </c>
      <c r="J13374" s="24" t="str">
        <f>VLOOKUP($E13374,Mapping!$A$2:$C$502,2,0)</f>
        <v>Google Youtube</v>
      </c>
      <c r="K13374" s="24" t="str">
        <f>VLOOKUP(G13374,Mapping!$E$2:$F$246,2,0)</f>
        <v>S3</v>
      </c>
    </row>
    <row r="13375" spans="5:11" x14ac:dyDescent="0.25">
      <c r="E13375" s="5" t="s">
        <v>232</v>
      </c>
      <c r="F13375" s="5" t="s">
        <v>117</v>
      </c>
      <c r="G13375" s="2">
        <v>44482</v>
      </c>
      <c r="H13375" s="5">
        <v>0</v>
      </c>
      <c r="I13375" s="24" t="str">
        <f>VLOOKUP($E13375,Mapping!$A$2:$C$502,3,0)</f>
        <v>S1</v>
      </c>
      <c r="J13375" s="24" t="str">
        <f>VLOOKUP($E13375,Mapping!$A$2:$C$502,2,0)</f>
        <v>Google Youtube</v>
      </c>
      <c r="K13375" s="24" t="str">
        <f>VLOOKUP(G13375,Mapping!$E$2:$F$246,2,0)</f>
        <v>S3</v>
      </c>
    </row>
    <row r="13376" spans="5:11" x14ac:dyDescent="0.25">
      <c r="E13376" s="5" t="s">
        <v>73</v>
      </c>
      <c r="F13376" s="5" t="s">
        <v>117</v>
      </c>
      <c r="G13376" s="2">
        <v>44482</v>
      </c>
      <c r="H13376" s="5">
        <v>282876.95580592903</v>
      </c>
      <c r="I13376" s="24">
        <f>VLOOKUP($E13376,Mapping!$A$2:$C$502,3,0)</f>
        <v>0</v>
      </c>
      <c r="J13376" s="24">
        <f>VLOOKUP($E13376,Mapping!$A$2:$C$502,2,0)</f>
        <v>0</v>
      </c>
      <c r="K13376" s="24" t="str">
        <f>VLOOKUP(G13376,Mapping!$E$2:$F$246,2,0)</f>
        <v>S3</v>
      </c>
    </row>
    <row r="13377" spans="5:11" x14ac:dyDescent="0.25">
      <c r="E13377" s="5" t="s">
        <v>149</v>
      </c>
      <c r="F13377" s="5" t="s">
        <v>117</v>
      </c>
      <c r="G13377" s="2">
        <v>44482</v>
      </c>
      <c r="H13377" s="5">
        <v>0</v>
      </c>
      <c r="I13377" s="24">
        <f>VLOOKUP($E13377,Mapping!$A$2:$C$502,3,0)</f>
        <v>0</v>
      </c>
      <c r="J13377" s="24" t="str">
        <f>VLOOKUP($E13377,Mapping!$A$2:$C$502,2,0)</f>
        <v>Event After Effect</v>
      </c>
      <c r="K13377" s="24" t="str">
        <f>VLOOKUP(G13377,Mapping!$E$2:$F$246,2,0)</f>
        <v>S3</v>
      </c>
    </row>
    <row r="13378" spans="5:11" x14ac:dyDescent="0.25">
      <c r="E13378" s="5" t="s">
        <v>150</v>
      </c>
      <c r="F13378" s="5" t="s">
        <v>117</v>
      </c>
      <c r="G13378" s="2">
        <v>44482</v>
      </c>
      <c r="H13378" s="5">
        <v>0</v>
      </c>
      <c r="I13378" s="24">
        <f>VLOOKUP($E13378,Mapping!$A$2:$C$502,3,0)</f>
        <v>0</v>
      </c>
      <c r="J13378" s="24" t="str">
        <f>VLOOKUP($E13378,Mapping!$A$2:$C$502,2,0)</f>
        <v>Internal Event</v>
      </c>
      <c r="K13378" s="24" t="str">
        <f>VLOOKUP(G13378,Mapping!$E$2:$F$246,2,0)</f>
        <v>S3</v>
      </c>
    </row>
    <row r="13379" spans="5:11" x14ac:dyDescent="0.25">
      <c r="E13379" s="5" t="s">
        <v>151</v>
      </c>
      <c r="F13379" s="5" t="s">
        <v>117</v>
      </c>
      <c r="G13379" s="2">
        <v>44482</v>
      </c>
      <c r="H13379" s="5">
        <v>0</v>
      </c>
      <c r="I13379" s="24">
        <f>VLOOKUP($E13379,Mapping!$A$2:$C$502,3,0)</f>
        <v>0</v>
      </c>
      <c r="J13379" s="24" t="str">
        <f>VLOOKUP($E13379,Mapping!$A$2:$C$502,2,0)</f>
        <v>Internal Event</v>
      </c>
      <c r="K13379" s="24" t="str">
        <f>VLOOKUP(G13379,Mapping!$E$2:$F$246,2,0)</f>
        <v>S3</v>
      </c>
    </row>
    <row r="13380" spans="5:11" x14ac:dyDescent="0.25">
      <c r="E13380" s="5" t="s">
        <v>152</v>
      </c>
      <c r="F13380" s="5" t="s">
        <v>117</v>
      </c>
      <c r="G13380" s="2">
        <v>44482</v>
      </c>
      <c r="H13380" s="5">
        <v>0</v>
      </c>
      <c r="I13380" s="24">
        <f>VLOOKUP($E13380,Mapping!$A$2:$C$502,3,0)</f>
        <v>0</v>
      </c>
      <c r="J13380" s="24" t="str">
        <f>VLOOKUP($E13380,Mapping!$A$2:$C$502,2,0)</f>
        <v>Internal Event</v>
      </c>
      <c r="K13380" s="24" t="str">
        <f>VLOOKUP(G13380,Mapping!$E$2:$F$246,2,0)</f>
        <v>S3</v>
      </c>
    </row>
    <row r="13381" spans="5:11" x14ac:dyDescent="0.25">
      <c r="E13381" s="5" t="s">
        <v>153</v>
      </c>
      <c r="F13381" s="5" t="s">
        <v>117</v>
      </c>
      <c r="G13381" s="2">
        <v>44482</v>
      </c>
      <c r="H13381" s="5">
        <v>0</v>
      </c>
      <c r="I13381" s="24">
        <f>VLOOKUP($E13381,Mapping!$A$2:$C$502,3,0)</f>
        <v>0</v>
      </c>
      <c r="J13381" s="24" t="str">
        <f>VLOOKUP($E13381,Mapping!$A$2:$C$502,2,0)</f>
        <v>Monday Effect</v>
      </c>
      <c r="K13381" s="24" t="str">
        <f>VLOOKUP(G13381,Mapping!$E$2:$F$246,2,0)</f>
        <v>S3</v>
      </c>
    </row>
    <row r="13382" spans="5:11" x14ac:dyDescent="0.25">
      <c r="E13382" s="5" t="s">
        <v>154</v>
      </c>
      <c r="F13382" s="5" t="s">
        <v>117</v>
      </c>
      <c r="G13382" s="2">
        <v>44482</v>
      </c>
      <c r="H13382" s="5">
        <v>63368.009421362702</v>
      </c>
      <c r="I13382" s="24">
        <f>VLOOKUP($E13382,Mapping!$A$2:$C$502,3,0)</f>
        <v>0</v>
      </c>
      <c r="J13382" s="24" t="str">
        <f>VLOOKUP($E13382,Mapping!$A$2:$C$502,2,0)</f>
        <v>New Content</v>
      </c>
      <c r="K13382" s="24" t="str">
        <f>VLOOKUP(G13382,Mapping!$E$2:$F$246,2,0)</f>
        <v>S3</v>
      </c>
    </row>
    <row r="13383" spans="5:11" x14ac:dyDescent="0.25">
      <c r="E13383" s="5" t="s">
        <v>155</v>
      </c>
      <c r="F13383" s="5" t="s">
        <v>117</v>
      </c>
      <c r="G13383" s="2">
        <v>44482</v>
      </c>
      <c r="H13383" s="5">
        <v>0</v>
      </c>
      <c r="I13383" s="24">
        <f>VLOOKUP($E13383,Mapping!$A$2:$C$502,3,0)</f>
        <v>0</v>
      </c>
      <c r="J13383" s="24" t="str">
        <f>VLOOKUP($E13383,Mapping!$A$2:$C$502,2,0)</f>
        <v>Internal Event</v>
      </c>
      <c r="K13383" s="24" t="str">
        <f>VLOOKUP(G13383,Mapping!$E$2:$F$246,2,0)</f>
        <v>S3</v>
      </c>
    </row>
    <row r="13384" spans="5:11" x14ac:dyDescent="0.25">
      <c r="E13384" s="5" t="s">
        <v>156</v>
      </c>
      <c r="F13384" s="5" t="s">
        <v>117</v>
      </c>
      <c r="G13384" s="2">
        <v>44482</v>
      </c>
      <c r="H13384" s="5">
        <v>0</v>
      </c>
      <c r="I13384" s="24">
        <f>VLOOKUP($E13384,Mapping!$A$2:$C$502,3,0)</f>
        <v>0</v>
      </c>
      <c r="J13384" s="24" t="str">
        <f>VLOOKUP($E13384,Mapping!$A$2:$C$502,2,0)</f>
        <v>Internal Event</v>
      </c>
      <c r="K13384" s="24" t="str">
        <f>VLOOKUP(G13384,Mapping!$E$2:$F$246,2,0)</f>
        <v>S3</v>
      </c>
    </row>
    <row r="13385" spans="5:11" x14ac:dyDescent="0.25">
      <c r="E13385" s="5" t="s">
        <v>233</v>
      </c>
      <c r="F13385" s="5" t="s">
        <v>117</v>
      </c>
      <c r="G13385" s="2">
        <v>44482</v>
      </c>
      <c r="H13385" s="5">
        <v>0</v>
      </c>
      <c r="I13385" s="24" t="str">
        <f>VLOOKUP($E13385,Mapping!$A$2:$C$502,3,0)</f>
        <v>S2</v>
      </c>
      <c r="J13385" s="24" t="str">
        <f>VLOOKUP($E13385,Mapping!$A$2:$C$502,2,0)</f>
        <v>Reddit</v>
      </c>
      <c r="K13385" s="24" t="str">
        <f>VLOOKUP(G13385,Mapping!$E$2:$F$246,2,0)</f>
        <v>S3</v>
      </c>
    </row>
    <row r="13386" spans="5:11" x14ac:dyDescent="0.25">
      <c r="E13386" s="5" t="s">
        <v>158</v>
      </c>
      <c r="F13386" s="5" t="s">
        <v>117</v>
      </c>
      <c r="G13386" s="2">
        <v>44482</v>
      </c>
      <c r="H13386" s="5">
        <v>0</v>
      </c>
      <c r="I13386" s="24">
        <f>VLOOKUP($E13386,Mapping!$A$2:$C$502,3,0)</f>
        <v>0</v>
      </c>
      <c r="J13386" s="24" t="str">
        <f>VLOOKUP($E13386,Mapping!$A$2:$C$502,2,0)</f>
        <v>Internal Event</v>
      </c>
      <c r="K13386" s="24" t="str">
        <f>VLOOKUP(G13386,Mapping!$E$2:$F$246,2,0)</f>
        <v>S3</v>
      </c>
    </row>
    <row r="13387" spans="5:11" x14ac:dyDescent="0.25">
      <c r="E13387" s="5" t="s">
        <v>159</v>
      </c>
      <c r="F13387" s="5" t="s">
        <v>117</v>
      </c>
      <c r="G13387" s="2">
        <v>44482</v>
      </c>
      <c r="H13387" s="5">
        <v>0</v>
      </c>
      <c r="I13387" s="24">
        <f>VLOOKUP($E13387,Mapping!$A$2:$C$502,3,0)</f>
        <v>0</v>
      </c>
      <c r="J13387" s="24" t="str">
        <f>VLOOKUP($E13387,Mapping!$A$2:$C$502,2,0)</f>
        <v>Event After Effect</v>
      </c>
      <c r="K13387" s="24" t="str">
        <f>VLOOKUP(G13387,Mapping!$E$2:$F$246,2,0)</f>
        <v>S3</v>
      </c>
    </row>
    <row r="13388" spans="5:11" x14ac:dyDescent="0.25">
      <c r="E13388" s="5" t="s">
        <v>160</v>
      </c>
      <c r="F13388" s="5" t="s">
        <v>117</v>
      </c>
      <c r="G13388" s="2">
        <v>44482</v>
      </c>
      <c r="H13388" s="5">
        <v>0</v>
      </c>
      <c r="I13388" s="24">
        <f>VLOOKUP($E13388,Mapping!$A$2:$C$502,3,0)</f>
        <v>0</v>
      </c>
      <c r="J13388" s="24" t="str">
        <f>VLOOKUP($E13388,Mapping!$A$2:$C$502,2,0)</f>
        <v>Event After Effect</v>
      </c>
      <c r="K13388" s="24" t="str">
        <f>VLOOKUP(G13388,Mapping!$E$2:$F$246,2,0)</f>
        <v>S3</v>
      </c>
    </row>
    <row r="13389" spans="5:11" x14ac:dyDescent="0.25">
      <c r="E13389" s="5" t="s">
        <v>161</v>
      </c>
      <c r="F13389" s="5" t="s">
        <v>117</v>
      </c>
      <c r="G13389" s="2">
        <v>44482</v>
      </c>
      <c r="H13389" s="5">
        <v>0</v>
      </c>
      <c r="I13389" s="24">
        <f>VLOOKUP($E13389,Mapping!$A$2:$C$502,3,0)</f>
        <v>0</v>
      </c>
      <c r="J13389" s="24" t="str">
        <f>VLOOKUP($E13389,Mapping!$A$2:$C$502,2,0)</f>
        <v>Internal Event</v>
      </c>
      <c r="K13389" s="24" t="str">
        <f>VLOOKUP(G13389,Mapping!$E$2:$F$246,2,0)</f>
        <v>S3</v>
      </c>
    </row>
    <row r="13390" spans="5:11" x14ac:dyDescent="0.25">
      <c r="E13390" s="5" t="s">
        <v>162</v>
      </c>
      <c r="F13390" s="5" t="s">
        <v>117</v>
      </c>
      <c r="G13390" s="2">
        <v>44482</v>
      </c>
      <c r="H13390" s="5">
        <v>0</v>
      </c>
      <c r="I13390" s="24">
        <f>VLOOKUP($E13390,Mapping!$A$2:$C$502,3,0)</f>
        <v>0</v>
      </c>
      <c r="J13390" s="24" t="str">
        <f>VLOOKUP($E13390,Mapping!$A$2:$C$502,2,0)</f>
        <v>Tuesday Effect</v>
      </c>
      <c r="K13390" s="24" t="str">
        <f>VLOOKUP(G13390,Mapping!$E$2:$F$246,2,0)</f>
        <v>S3</v>
      </c>
    </row>
    <row r="13391" spans="5:11" x14ac:dyDescent="0.25">
      <c r="E13391" s="5" t="s">
        <v>222</v>
      </c>
      <c r="F13391" s="5" t="s">
        <v>117</v>
      </c>
      <c r="G13391" s="2">
        <v>44482</v>
      </c>
      <c r="H13391" s="5">
        <v>0</v>
      </c>
      <c r="I13391" s="24" t="str">
        <f>VLOOKUP($E13391,Mapping!$A$2:$C$502,3,0)</f>
        <v>Pre</v>
      </c>
      <c r="J13391" s="24" t="str">
        <f>VLOOKUP($E13391,Mapping!$A$2:$C$502,2,0)</f>
        <v>Unity</v>
      </c>
      <c r="K13391" s="24" t="str">
        <f>VLOOKUP(G13391,Mapping!$E$2:$F$246,2,0)</f>
        <v>S3</v>
      </c>
    </row>
    <row r="13392" spans="5:11" x14ac:dyDescent="0.25">
      <c r="E13392" s="5" t="s">
        <v>234</v>
      </c>
      <c r="F13392" s="5" t="s">
        <v>117</v>
      </c>
      <c r="G13392" s="2">
        <v>44482</v>
      </c>
      <c r="H13392" s="5">
        <v>0</v>
      </c>
      <c r="I13392" s="24" t="str">
        <f>VLOOKUP($E13392,Mapping!$A$2:$C$502,3,0)</f>
        <v>S1</v>
      </c>
      <c r="J13392" s="24" t="str">
        <f>VLOOKUP($E13392,Mapping!$A$2:$C$502,2,0)</f>
        <v>Unity</v>
      </c>
      <c r="K13392" s="24" t="str">
        <f>VLOOKUP(G13392,Mapping!$E$2:$F$246,2,0)</f>
        <v>S3</v>
      </c>
    </row>
    <row r="13393" spans="5:11" x14ac:dyDescent="0.25">
      <c r="E13393" s="5" t="s">
        <v>235</v>
      </c>
      <c r="F13393" s="5" t="s">
        <v>117</v>
      </c>
      <c r="G13393" s="2">
        <v>44482</v>
      </c>
      <c r="H13393" s="5">
        <v>0</v>
      </c>
      <c r="I13393" s="24" t="str">
        <f>VLOOKUP($E13393,Mapping!$A$2:$C$502,3,0)</f>
        <v>S2</v>
      </c>
      <c r="J13393" s="24" t="str">
        <f>VLOOKUP($E13393,Mapping!$A$2:$C$502,2,0)</f>
        <v>Unity</v>
      </c>
      <c r="K13393" s="24" t="str">
        <f>VLOOKUP(G13393,Mapping!$E$2:$F$246,2,0)</f>
        <v>S3</v>
      </c>
    </row>
    <row r="13394" spans="5:11" x14ac:dyDescent="0.25">
      <c r="E13394" s="5" t="s">
        <v>247</v>
      </c>
      <c r="F13394" s="5" t="s">
        <v>117</v>
      </c>
      <c r="G13394" s="2">
        <v>44482</v>
      </c>
      <c r="H13394" s="5">
        <v>2656.7937221770499</v>
      </c>
      <c r="I13394" s="24" t="str">
        <f>VLOOKUP($E13394,Mapping!$A$2:$C$502,3,0)</f>
        <v>S3</v>
      </c>
      <c r="J13394" s="24" t="str">
        <f>VLOOKUP($E13394,Mapping!$A$2:$C$502,2,0)</f>
        <v>Unity</v>
      </c>
      <c r="K13394" s="24" t="str">
        <f>VLOOKUP(G13394,Mapping!$E$2:$F$246,2,0)</f>
        <v>S3</v>
      </c>
    </row>
    <row r="13395" spans="5:11" x14ac:dyDescent="0.25">
      <c r="E13395" s="5" t="s">
        <v>200</v>
      </c>
      <c r="F13395" s="5" t="s">
        <v>117</v>
      </c>
      <c r="G13395" s="2">
        <v>44483</v>
      </c>
      <c r="H13395" s="5">
        <v>4.3947883963455601</v>
      </c>
      <c r="I13395" s="24">
        <f>VLOOKUP($E13395,Mapping!$A$2:$C$502,3,0)</f>
        <v>0</v>
      </c>
      <c r="J13395" s="24" t="str">
        <f>VLOOKUP($E13395,Mapping!$A$2:$C$502,2,0)</f>
        <v>Apple Search</v>
      </c>
      <c r="K13395" s="24" t="str">
        <f>VLOOKUP(G13395,Mapping!$E$2:$F$246,2,0)</f>
        <v>S3</v>
      </c>
    </row>
    <row r="13396" spans="5:11" x14ac:dyDescent="0.25">
      <c r="E13396" s="5" t="s">
        <v>227</v>
      </c>
      <c r="F13396" s="5" t="s">
        <v>117</v>
      </c>
      <c r="G13396" s="2">
        <v>44483</v>
      </c>
      <c r="H13396" s="5">
        <v>15491.442902615099</v>
      </c>
      <c r="I13396" s="24">
        <f>VLOOKUP($E13396,Mapping!$A$2:$C$502,3,0)</f>
        <v>0</v>
      </c>
      <c r="J13396" s="24" t="str">
        <f>VLOOKUP($E13396,Mapping!$A$2:$C$502,2,0)</f>
        <v>Applovin Rewarded</v>
      </c>
      <c r="K13396" s="24" t="str">
        <f>VLOOKUP(G13396,Mapping!$E$2:$F$246,2,0)</f>
        <v>S3</v>
      </c>
    </row>
    <row r="13397" spans="5:11" x14ac:dyDescent="0.25">
      <c r="E13397" s="5" t="s">
        <v>201</v>
      </c>
      <c r="F13397" s="5" t="s">
        <v>117</v>
      </c>
      <c r="G13397" s="2">
        <v>44483</v>
      </c>
      <c r="H13397" s="5">
        <v>4238.4816108045097</v>
      </c>
      <c r="I13397" s="24">
        <f>VLOOKUP($E13397,Mapping!$A$2:$C$502,3,0)</f>
        <v>0</v>
      </c>
      <c r="J13397" s="24" t="str">
        <f>VLOOKUP($E13397,Mapping!$A$2:$C$502,2,0)</f>
        <v>Applovin Video</v>
      </c>
      <c r="K13397" s="24" t="str">
        <f>VLOOKUP(G13397,Mapping!$E$2:$F$246,2,0)</f>
        <v>S3</v>
      </c>
    </row>
    <row r="13398" spans="5:11" x14ac:dyDescent="0.25">
      <c r="E13398" s="5" t="s">
        <v>143</v>
      </c>
      <c r="F13398" s="5" t="s">
        <v>117</v>
      </c>
      <c r="G13398" s="2">
        <v>44483</v>
      </c>
      <c r="H13398" s="5">
        <v>0</v>
      </c>
      <c r="I13398" s="24">
        <f>VLOOKUP($E13398,Mapping!$A$2:$C$502,3,0)</f>
        <v>0</v>
      </c>
      <c r="J13398" s="24" t="str">
        <f>VLOOKUP($E13398,Mapping!$A$2:$C$502,2,0)</f>
        <v>Bug Fix</v>
      </c>
      <c r="K13398" s="24" t="str">
        <f>VLOOKUP(G13398,Mapping!$E$2:$F$246,2,0)</f>
        <v>S3</v>
      </c>
    </row>
    <row r="13399" spans="5:11" x14ac:dyDescent="0.25">
      <c r="E13399" s="5" t="s">
        <v>144</v>
      </c>
      <c r="F13399" s="5" t="s">
        <v>117</v>
      </c>
      <c r="G13399" s="2">
        <v>44483</v>
      </c>
      <c r="H13399" s="5">
        <v>0</v>
      </c>
      <c r="I13399" s="24">
        <f>VLOOKUP($E13399,Mapping!$A$2:$C$502,3,0)</f>
        <v>0</v>
      </c>
      <c r="J13399" s="24" t="str">
        <f>VLOOKUP($E13399,Mapping!$A$2:$C$502,2,0)</f>
        <v>Bug Fix</v>
      </c>
      <c r="K13399" s="24" t="str">
        <f>VLOOKUP(G13399,Mapping!$E$2:$F$246,2,0)</f>
        <v>S3</v>
      </c>
    </row>
    <row r="13400" spans="5:11" x14ac:dyDescent="0.25">
      <c r="E13400" s="5" t="s">
        <v>226</v>
      </c>
      <c r="F13400" s="5" t="s">
        <v>117</v>
      </c>
      <c r="G13400" s="2">
        <v>44483</v>
      </c>
      <c r="H13400" s="5">
        <v>0</v>
      </c>
      <c r="I13400" s="24">
        <f>VLOOKUP($E13400,Mapping!$A$2:$C$502,3,0)</f>
        <v>0</v>
      </c>
      <c r="J13400" s="24" t="str">
        <f>VLOOKUP($E13400,Mapping!$A$2:$C$502,2,0)</f>
        <v>Bug Fix</v>
      </c>
      <c r="K13400" s="24" t="str">
        <f>VLOOKUP(G13400,Mapping!$E$2:$F$246,2,0)</f>
        <v>S3</v>
      </c>
    </row>
    <row r="13401" spans="5:11" x14ac:dyDescent="0.25">
      <c r="E13401" s="5" t="s">
        <v>146</v>
      </c>
      <c r="F13401" s="5" t="s">
        <v>117</v>
      </c>
      <c r="G13401" s="2">
        <v>44483</v>
      </c>
      <c r="H13401" s="5">
        <v>0</v>
      </c>
      <c r="I13401" s="24">
        <f>VLOOKUP($E13401,Mapping!$A$2:$C$502,3,0)</f>
        <v>0</v>
      </c>
      <c r="J13401" s="24" t="str">
        <f>VLOOKUP($E13401,Mapping!$A$2:$C$502,2,0)</f>
        <v>Event After Effect</v>
      </c>
      <c r="K13401" s="24" t="str">
        <f>VLOOKUP(G13401,Mapping!$E$2:$F$246,2,0)</f>
        <v>S3</v>
      </c>
    </row>
    <row r="13402" spans="5:11" x14ac:dyDescent="0.25">
      <c r="E13402" s="5" t="s">
        <v>228</v>
      </c>
      <c r="F13402" s="5" t="s">
        <v>117</v>
      </c>
      <c r="G13402" s="2">
        <v>44483</v>
      </c>
      <c r="H13402" s="5">
        <v>0</v>
      </c>
      <c r="I13402" s="24">
        <f>VLOOKUP($E13402,Mapping!$A$2:$C$502,3,0)</f>
        <v>0</v>
      </c>
      <c r="J13402" s="24" t="str">
        <f>VLOOKUP($E13402,Mapping!$A$2:$C$502,2,0)</f>
        <v>Bytedance Global</v>
      </c>
      <c r="K13402" s="24" t="str">
        <f>VLOOKUP(G13402,Mapping!$E$2:$F$246,2,0)</f>
        <v>S3</v>
      </c>
    </row>
    <row r="13403" spans="5:11" x14ac:dyDescent="0.25">
      <c r="E13403" s="5" t="s">
        <v>180</v>
      </c>
      <c r="F13403" s="5" t="s">
        <v>117</v>
      </c>
      <c r="G13403" s="2">
        <v>44483</v>
      </c>
      <c r="H13403" s="5">
        <v>-15936.718074563099</v>
      </c>
      <c r="I13403" s="24">
        <f>VLOOKUP($E13403,Mapping!$A$2:$C$502,3,0)</f>
        <v>0</v>
      </c>
      <c r="J13403" s="24" t="str">
        <f>VLOOKUP($E13403,Mapping!$A$2:$C$502,2,0)</f>
        <v>Lords Mobile</v>
      </c>
      <c r="K13403" s="24" t="str">
        <f>VLOOKUP(G13403,Mapping!$E$2:$F$246,2,0)</f>
        <v>S3</v>
      </c>
    </row>
    <row r="13404" spans="5:11" x14ac:dyDescent="0.25">
      <c r="E13404" s="5" t="s">
        <v>181</v>
      </c>
      <c r="F13404" s="5" t="s">
        <v>117</v>
      </c>
      <c r="G13404" s="2">
        <v>44483</v>
      </c>
      <c r="H13404" s="5">
        <v>-2964.4323881410401</v>
      </c>
      <c r="I13404" s="24">
        <f>VLOOKUP($E13404,Mapping!$A$2:$C$502,3,0)</f>
        <v>0</v>
      </c>
      <c r="J13404" s="24" t="str">
        <f>VLOOKUP($E13404,Mapping!$A$2:$C$502,2,0)</f>
        <v>Rise of Kingdom</v>
      </c>
      <c r="K13404" s="24" t="str">
        <f>VLOOKUP(G13404,Mapping!$E$2:$F$246,2,0)</f>
        <v>S3</v>
      </c>
    </row>
    <row r="13405" spans="5:11" x14ac:dyDescent="0.25">
      <c r="E13405" s="5" t="s">
        <v>182</v>
      </c>
      <c r="F13405" s="5" t="s">
        <v>117</v>
      </c>
      <c r="G13405" s="2">
        <v>44483</v>
      </c>
      <c r="H13405" s="5">
        <v>-6800.7548115359396</v>
      </c>
      <c r="I13405" s="24">
        <f>VLOOKUP($E13405,Mapping!$A$2:$C$502,3,0)</f>
        <v>0</v>
      </c>
      <c r="J13405" s="24" t="str">
        <f>VLOOKUP($E13405,Mapping!$A$2:$C$502,2,0)</f>
        <v>West Game</v>
      </c>
      <c r="K13405" s="24" t="str">
        <f>VLOOKUP(G13405,Mapping!$E$2:$F$246,2,0)</f>
        <v>S3</v>
      </c>
    </row>
    <row r="13406" spans="5:11" x14ac:dyDescent="0.25">
      <c r="E13406" s="5" t="s">
        <v>148</v>
      </c>
      <c r="F13406" s="5" t="s">
        <v>117</v>
      </c>
      <c r="G13406" s="2">
        <v>44483</v>
      </c>
      <c r="H13406" s="5">
        <v>0</v>
      </c>
      <c r="I13406" s="24">
        <f>VLOOKUP($E13406,Mapping!$A$2:$C$502,3,0)</f>
        <v>0</v>
      </c>
      <c r="J13406" s="24" t="str">
        <f>VLOOKUP($E13406,Mapping!$A$2:$C$502,2,0)</f>
        <v>Event After Effect</v>
      </c>
      <c r="K13406" s="24" t="str">
        <f>VLOOKUP(G13406,Mapping!$E$2:$F$246,2,0)</f>
        <v>S3</v>
      </c>
    </row>
    <row r="13407" spans="5:11" x14ac:dyDescent="0.25">
      <c r="E13407" s="5" t="s">
        <v>202</v>
      </c>
      <c r="F13407" s="5" t="s">
        <v>117</v>
      </c>
      <c r="G13407" s="2">
        <v>44483</v>
      </c>
      <c r="H13407" s="5">
        <v>0</v>
      </c>
      <c r="I13407" s="24" t="str">
        <f>VLOOKUP($E13407,Mapping!$A$2:$C$502,3,0)</f>
        <v>S1</v>
      </c>
      <c r="J13407" s="24" t="str">
        <f>VLOOKUP($E13407,Mapping!$A$2:$C$502,2,0)</f>
        <v>Facebook AEO AAA</v>
      </c>
      <c r="K13407" s="24" t="str">
        <f>VLOOKUP(G13407,Mapping!$E$2:$F$246,2,0)</f>
        <v>S3</v>
      </c>
    </row>
    <row r="13408" spans="5:11" x14ac:dyDescent="0.25">
      <c r="E13408" s="5" t="s">
        <v>203</v>
      </c>
      <c r="F13408" s="5" t="s">
        <v>117</v>
      </c>
      <c r="G13408" s="2">
        <v>44483</v>
      </c>
      <c r="H13408" s="5">
        <v>0</v>
      </c>
      <c r="I13408" s="24" t="str">
        <f>VLOOKUP($E13408,Mapping!$A$2:$C$502,3,0)</f>
        <v>S2</v>
      </c>
      <c r="J13408" s="24" t="str">
        <f>VLOOKUP($E13408,Mapping!$A$2:$C$502,2,0)</f>
        <v>Facebook AEO AAA</v>
      </c>
      <c r="K13408" s="24" t="str">
        <f>VLOOKUP(G13408,Mapping!$E$2:$F$246,2,0)</f>
        <v>S3</v>
      </c>
    </row>
    <row r="13409" spans="5:11" x14ac:dyDescent="0.25">
      <c r="E13409" s="5" t="s">
        <v>243</v>
      </c>
      <c r="F13409" s="5" t="s">
        <v>117</v>
      </c>
      <c r="G13409" s="2">
        <v>44483</v>
      </c>
      <c r="H13409" s="5">
        <v>5103.5460551042497</v>
      </c>
      <c r="I13409" s="24" t="str">
        <f>VLOOKUP($E13409,Mapping!$A$2:$C$502,3,0)</f>
        <v>S3</v>
      </c>
      <c r="J13409" s="24" t="str">
        <f>VLOOKUP($E13409,Mapping!$A$2:$C$502,2,0)</f>
        <v>Facebook AEO AAA</v>
      </c>
      <c r="K13409" s="24" t="str">
        <f>VLOOKUP(G13409,Mapping!$E$2:$F$246,2,0)</f>
        <v>S3</v>
      </c>
    </row>
    <row r="13410" spans="5:11" x14ac:dyDescent="0.25">
      <c r="E13410" s="5" t="s">
        <v>204</v>
      </c>
      <c r="F13410" s="5" t="s">
        <v>117</v>
      </c>
      <c r="G13410" s="2">
        <v>44483</v>
      </c>
      <c r="H13410" s="5">
        <v>0</v>
      </c>
      <c r="I13410" s="24" t="str">
        <f>VLOOKUP($E13410,Mapping!$A$2:$C$502,3,0)</f>
        <v>Pre</v>
      </c>
      <c r="J13410" s="24" t="str">
        <f>VLOOKUP($E13410,Mapping!$A$2:$C$502,2,0)</f>
        <v>Facebook AEO AAA</v>
      </c>
      <c r="K13410" s="24" t="str">
        <f>VLOOKUP(G13410,Mapping!$E$2:$F$246,2,0)</f>
        <v>S3</v>
      </c>
    </row>
    <row r="13411" spans="5:11" x14ac:dyDescent="0.25">
      <c r="E13411" s="5" t="s">
        <v>205</v>
      </c>
      <c r="F13411" s="5" t="s">
        <v>117</v>
      </c>
      <c r="G13411" s="2">
        <v>44483</v>
      </c>
      <c r="H13411" s="5">
        <v>0</v>
      </c>
      <c r="I13411" s="24" t="str">
        <f>VLOOKUP($E13411,Mapping!$A$2:$C$502,3,0)</f>
        <v>S1</v>
      </c>
      <c r="J13411" s="24" t="str">
        <f>VLOOKUP($E13411,Mapping!$A$2:$C$502,2,0)</f>
        <v>Facebook AEO BAU</v>
      </c>
      <c r="K13411" s="24" t="str">
        <f>VLOOKUP(G13411,Mapping!$E$2:$F$246,2,0)</f>
        <v>S3</v>
      </c>
    </row>
    <row r="13412" spans="5:11" x14ac:dyDescent="0.25">
      <c r="E13412" s="5" t="s">
        <v>206</v>
      </c>
      <c r="F13412" s="5" t="s">
        <v>117</v>
      </c>
      <c r="G13412" s="2">
        <v>44483</v>
      </c>
      <c r="H13412" s="5">
        <v>0</v>
      </c>
      <c r="I13412" s="24" t="str">
        <f>VLOOKUP($E13412,Mapping!$A$2:$C$502,3,0)</f>
        <v>S2</v>
      </c>
      <c r="J13412" s="24" t="str">
        <f>VLOOKUP($E13412,Mapping!$A$2:$C$502,2,0)</f>
        <v>Facebook AEO BAU</v>
      </c>
      <c r="K13412" s="24" t="str">
        <f>VLOOKUP(G13412,Mapping!$E$2:$F$246,2,0)</f>
        <v>S3</v>
      </c>
    </row>
    <row r="13413" spans="5:11" x14ac:dyDescent="0.25">
      <c r="E13413" s="5" t="s">
        <v>244</v>
      </c>
      <c r="F13413" s="5" t="s">
        <v>117</v>
      </c>
      <c r="G13413" s="2">
        <v>44483</v>
      </c>
      <c r="H13413" s="5">
        <v>9580.4234031126598</v>
      </c>
      <c r="I13413" s="24" t="str">
        <f>VLOOKUP($E13413,Mapping!$A$2:$C$502,3,0)</f>
        <v>S3</v>
      </c>
      <c r="J13413" s="24" t="str">
        <f>VLOOKUP($E13413,Mapping!$A$2:$C$502,2,0)</f>
        <v>Facebook AEO BAU</v>
      </c>
      <c r="K13413" s="24" t="str">
        <f>VLOOKUP(G13413,Mapping!$E$2:$F$246,2,0)</f>
        <v>S3</v>
      </c>
    </row>
    <row r="13414" spans="5:11" x14ac:dyDescent="0.25">
      <c r="E13414" s="5" t="s">
        <v>207</v>
      </c>
      <c r="F13414" s="5" t="s">
        <v>117</v>
      </c>
      <c r="G13414" s="2">
        <v>44483</v>
      </c>
      <c r="H13414" s="5">
        <v>0</v>
      </c>
      <c r="I13414" s="24" t="str">
        <f>VLOOKUP($E13414,Mapping!$A$2:$C$502,3,0)</f>
        <v>Pre</v>
      </c>
      <c r="J13414" s="24" t="str">
        <f>VLOOKUP($E13414,Mapping!$A$2:$C$502,2,0)</f>
        <v>Facebook AEO BAU</v>
      </c>
      <c r="K13414" s="24" t="str">
        <f>VLOOKUP(G13414,Mapping!$E$2:$F$246,2,0)</f>
        <v>S3</v>
      </c>
    </row>
    <row r="13415" spans="5:11" x14ac:dyDescent="0.25">
      <c r="E13415" s="5" t="s">
        <v>208</v>
      </c>
      <c r="F13415" s="5" t="s">
        <v>117</v>
      </c>
      <c r="G13415" s="2">
        <v>44483</v>
      </c>
      <c r="H13415" s="5">
        <v>0</v>
      </c>
      <c r="I13415" s="24" t="str">
        <f>VLOOKUP($E13415,Mapping!$A$2:$C$502,3,0)</f>
        <v>Pre</v>
      </c>
      <c r="J13415" s="24" t="str">
        <f>VLOOKUP($E13415,Mapping!$A$2:$C$502,2,0)</f>
        <v>Facebook VO AAA</v>
      </c>
      <c r="K13415" s="24" t="str">
        <f>VLOOKUP(G13415,Mapping!$E$2:$F$246,2,0)</f>
        <v>S3</v>
      </c>
    </row>
    <row r="13416" spans="5:11" x14ac:dyDescent="0.25">
      <c r="E13416" s="5" t="s">
        <v>209</v>
      </c>
      <c r="F13416" s="5" t="s">
        <v>117</v>
      </c>
      <c r="G13416" s="2">
        <v>44483</v>
      </c>
      <c r="H13416" s="5">
        <v>0</v>
      </c>
      <c r="I13416" s="24" t="str">
        <f>VLOOKUP($E13416,Mapping!$A$2:$C$502,3,0)</f>
        <v>S1</v>
      </c>
      <c r="J13416" s="24" t="str">
        <f>VLOOKUP($E13416,Mapping!$A$2:$C$502,2,0)</f>
        <v>Facebook VO AAA</v>
      </c>
      <c r="K13416" s="24" t="str">
        <f>VLOOKUP(G13416,Mapping!$E$2:$F$246,2,0)</f>
        <v>S3</v>
      </c>
    </row>
    <row r="13417" spans="5:11" x14ac:dyDescent="0.25">
      <c r="E13417" s="5" t="s">
        <v>210</v>
      </c>
      <c r="F13417" s="5" t="s">
        <v>117</v>
      </c>
      <c r="G13417" s="2">
        <v>44483</v>
      </c>
      <c r="H13417" s="5">
        <v>0</v>
      </c>
      <c r="I13417" s="24" t="str">
        <f>VLOOKUP($E13417,Mapping!$A$2:$C$502,3,0)</f>
        <v>S2</v>
      </c>
      <c r="J13417" s="24" t="str">
        <f>VLOOKUP($E13417,Mapping!$A$2:$C$502,2,0)</f>
        <v>Facebook VO AAA</v>
      </c>
      <c r="K13417" s="24" t="str">
        <f>VLOOKUP(G13417,Mapping!$E$2:$F$246,2,0)</f>
        <v>S3</v>
      </c>
    </row>
    <row r="13418" spans="5:11" x14ac:dyDescent="0.25">
      <c r="E13418" s="5" t="s">
        <v>245</v>
      </c>
      <c r="F13418" s="5" t="s">
        <v>117</v>
      </c>
      <c r="G13418" s="2">
        <v>44483</v>
      </c>
      <c r="H13418" s="5">
        <v>5466.35962745494</v>
      </c>
      <c r="I13418" s="24" t="str">
        <f>VLOOKUP($E13418,Mapping!$A$2:$C$502,3,0)</f>
        <v>S3</v>
      </c>
      <c r="J13418" s="24" t="str">
        <f>VLOOKUP($E13418,Mapping!$A$2:$C$502,2,0)</f>
        <v>Facebook VO AAA</v>
      </c>
      <c r="K13418" s="24" t="str">
        <f>VLOOKUP(G13418,Mapping!$E$2:$F$246,2,0)</f>
        <v>S3</v>
      </c>
    </row>
    <row r="13419" spans="5:11" x14ac:dyDescent="0.25">
      <c r="E13419" s="5" t="s">
        <v>211</v>
      </c>
      <c r="F13419" s="5" t="s">
        <v>117</v>
      </c>
      <c r="G13419" s="2">
        <v>44483</v>
      </c>
      <c r="H13419" s="5">
        <v>0</v>
      </c>
      <c r="I13419" s="24" t="str">
        <f>VLOOKUP($E13419,Mapping!$A$2:$C$502,3,0)</f>
        <v>Pre</v>
      </c>
      <c r="J13419" s="24" t="str">
        <f>VLOOKUP($E13419,Mapping!$A$2:$C$502,2,0)</f>
        <v>Facebook VO BAU</v>
      </c>
      <c r="K13419" s="24" t="str">
        <f>VLOOKUP(G13419,Mapping!$E$2:$F$246,2,0)</f>
        <v>S3</v>
      </c>
    </row>
    <row r="13420" spans="5:11" x14ac:dyDescent="0.25">
      <c r="E13420" s="5" t="s">
        <v>212</v>
      </c>
      <c r="F13420" s="5" t="s">
        <v>117</v>
      </c>
      <c r="G13420" s="2">
        <v>44483</v>
      </c>
      <c r="H13420" s="5">
        <v>0</v>
      </c>
      <c r="I13420" s="24" t="str">
        <f>VLOOKUP($E13420,Mapping!$A$2:$C$502,3,0)</f>
        <v>S1</v>
      </c>
      <c r="J13420" s="24" t="str">
        <f>VLOOKUP($E13420,Mapping!$A$2:$C$502,2,0)</f>
        <v>Facebook VO BAU</v>
      </c>
      <c r="K13420" s="24" t="str">
        <f>VLOOKUP(G13420,Mapping!$E$2:$F$246,2,0)</f>
        <v>S3</v>
      </c>
    </row>
    <row r="13421" spans="5:11" x14ac:dyDescent="0.25">
      <c r="E13421" s="5" t="s">
        <v>213</v>
      </c>
      <c r="F13421" s="5" t="s">
        <v>117</v>
      </c>
      <c r="G13421" s="2">
        <v>44483</v>
      </c>
      <c r="H13421" s="5">
        <v>0</v>
      </c>
      <c r="I13421" s="24" t="str">
        <f>VLOOKUP($E13421,Mapping!$A$2:$C$502,3,0)</f>
        <v>S2</v>
      </c>
      <c r="J13421" s="24" t="str">
        <f>VLOOKUP($E13421,Mapping!$A$2:$C$502,2,0)</f>
        <v>Facebook VO BAU</v>
      </c>
      <c r="K13421" s="24" t="str">
        <f>VLOOKUP(G13421,Mapping!$E$2:$F$246,2,0)</f>
        <v>S3</v>
      </c>
    </row>
    <row r="13422" spans="5:11" x14ac:dyDescent="0.25">
      <c r="E13422" s="5" t="s">
        <v>246</v>
      </c>
      <c r="F13422" s="5" t="s">
        <v>117</v>
      </c>
      <c r="G13422" s="2">
        <v>44483</v>
      </c>
      <c r="H13422" s="5">
        <v>2797.7946787783799</v>
      </c>
      <c r="I13422" s="24" t="str">
        <f>VLOOKUP($E13422,Mapping!$A$2:$C$502,3,0)</f>
        <v>S3</v>
      </c>
      <c r="J13422" s="24" t="str">
        <f>VLOOKUP($E13422,Mapping!$A$2:$C$502,2,0)</f>
        <v>Facebook VO BAU</v>
      </c>
      <c r="K13422" s="24" t="str">
        <f>VLOOKUP(G13422,Mapping!$E$2:$F$246,2,0)</f>
        <v>S3</v>
      </c>
    </row>
    <row r="13423" spans="5:11" x14ac:dyDescent="0.25">
      <c r="E13423" s="5" t="s">
        <v>214</v>
      </c>
      <c r="F13423" s="5" t="s">
        <v>117</v>
      </c>
      <c r="G13423" s="2">
        <v>44483</v>
      </c>
      <c r="H13423" s="5">
        <v>0</v>
      </c>
      <c r="I13423" s="24" t="str">
        <f>VLOOKUP($E13423,Mapping!$A$2:$C$502,3,0)</f>
        <v>Pre</v>
      </c>
      <c r="J13423" s="24" t="str">
        <f>VLOOKUP($E13423,Mapping!$A$2:$C$502,2,0)</f>
        <v>Facebook VO Dynamic</v>
      </c>
      <c r="K13423" s="24" t="str">
        <f>VLOOKUP(G13423,Mapping!$E$2:$F$246,2,0)</f>
        <v>S3</v>
      </c>
    </row>
    <row r="13424" spans="5:11" x14ac:dyDescent="0.25">
      <c r="E13424" s="5" t="s">
        <v>215</v>
      </c>
      <c r="F13424" s="5" t="s">
        <v>117</v>
      </c>
      <c r="G13424" s="2">
        <v>44483</v>
      </c>
      <c r="H13424" s="5">
        <v>0</v>
      </c>
      <c r="I13424" s="24" t="str">
        <f>VLOOKUP($E13424,Mapping!$A$2:$C$502,3,0)</f>
        <v>S1</v>
      </c>
      <c r="J13424" s="24" t="str">
        <f>VLOOKUP($E13424,Mapping!$A$2:$C$502,2,0)</f>
        <v>Facebook VO Dynamic</v>
      </c>
      <c r="K13424" s="24" t="str">
        <f>VLOOKUP(G13424,Mapping!$E$2:$F$246,2,0)</f>
        <v>S3</v>
      </c>
    </row>
    <row r="13425" spans="5:11" x14ac:dyDescent="0.25">
      <c r="E13425" s="5" t="s">
        <v>216</v>
      </c>
      <c r="F13425" s="5" t="s">
        <v>117</v>
      </c>
      <c r="G13425" s="2">
        <v>44483</v>
      </c>
      <c r="H13425" s="5">
        <v>0</v>
      </c>
      <c r="I13425" s="24" t="str">
        <f>VLOOKUP($E13425,Mapping!$A$2:$C$502,3,0)</f>
        <v>Pre</v>
      </c>
      <c r="J13425" s="24" t="str">
        <f>VLOOKUP($E13425,Mapping!$A$2:$C$502,2,0)</f>
        <v>Google Display</v>
      </c>
      <c r="K13425" s="24" t="str">
        <f>VLOOKUP(G13425,Mapping!$E$2:$F$246,2,0)</f>
        <v>S3</v>
      </c>
    </row>
    <row r="13426" spans="5:11" x14ac:dyDescent="0.25">
      <c r="E13426" s="5" t="s">
        <v>217</v>
      </c>
      <c r="F13426" s="5" t="s">
        <v>117</v>
      </c>
      <c r="G13426" s="2">
        <v>44483</v>
      </c>
      <c r="H13426" s="5">
        <v>0</v>
      </c>
      <c r="I13426" s="24">
        <f>VLOOKUP($E13426,Mapping!$A$2:$C$502,3,0)</f>
        <v>0</v>
      </c>
      <c r="J13426" s="24" t="str">
        <f>VLOOKUP($E13426,Mapping!$A$2:$C$502,2,0)</f>
        <v>Google Display</v>
      </c>
      <c r="K13426" s="24" t="str">
        <f>VLOOKUP(G13426,Mapping!$E$2:$F$246,2,0)</f>
        <v>S3</v>
      </c>
    </row>
    <row r="13427" spans="5:11" x14ac:dyDescent="0.25">
      <c r="E13427" s="5" t="s">
        <v>229</v>
      </c>
      <c r="F13427" s="5" t="s">
        <v>117</v>
      </c>
      <c r="G13427" s="2">
        <v>44483</v>
      </c>
      <c r="H13427" s="5">
        <v>0</v>
      </c>
      <c r="I13427" s="24">
        <f>VLOOKUP($E13427,Mapping!$A$2:$C$502,3,0)</f>
        <v>0</v>
      </c>
      <c r="J13427" s="24" t="str">
        <f>VLOOKUP($E13427,Mapping!$A$2:$C$502,2,0)</f>
        <v>Google Display</v>
      </c>
      <c r="K13427" s="24" t="str">
        <f>VLOOKUP(G13427,Mapping!$E$2:$F$246,2,0)</f>
        <v>S3</v>
      </c>
    </row>
    <row r="13428" spans="5:11" x14ac:dyDescent="0.25">
      <c r="E13428" s="5" t="s">
        <v>218</v>
      </c>
      <c r="F13428" s="5" t="s">
        <v>117</v>
      </c>
      <c r="G13428" s="2">
        <v>44483</v>
      </c>
      <c r="H13428" s="5">
        <v>6694.2447678823701</v>
      </c>
      <c r="I13428" s="24">
        <f>VLOOKUP($E13428,Mapping!$A$2:$C$502,3,0)</f>
        <v>0</v>
      </c>
      <c r="J13428" s="24" t="str">
        <f>VLOOKUP($E13428,Mapping!$A$2:$C$502,2,0)</f>
        <v>Google Display</v>
      </c>
      <c r="K13428" s="24" t="str">
        <f>VLOOKUP(G13428,Mapping!$E$2:$F$246,2,0)</f>
        <v>S3</v>
      </c>
    </row>
    <row r="13429" spans="5:11" x14ac:dyDescent="0.25">
      <c r="E13429" s="5" t="s">
        <v>230</v>
      </c>
      <c r="F13429" s="5" t="s">
        <v>117</v>
      </c>
      <c r="G13429" s="2">
        <v>44483</v>
      </c>
      <c r="H13429" s="5">
        <v>0</v>
      </c>
      <c r="I13429" s="24" t="str">
        <f>VLOOKUP($E13429,Mapping!$A$2:$C$502,3,0)</f>
        <v>S1</v>
      </c>
      <c r="J13429" s="24" t="str">
        <f>VLOOKUP($E13429,Mapping!$A$2:$C$502,2,0)</f>
        <v>Google Display</v>
      </c>
      <c r="K13429" s="24" t="str">
        <f>VLOOKUP(G13429,Mapping!$E$2:$F$246,2,0)</f>
        <v>S3</v>
      </c>
    </row>
    <row r="13430" spans="5:11" x14ac:dyDescent="0.25">
      <c r="E13430" s="5" t="s">
        <v>219</v>
      </c>
      <c r="F13430" s="5" t="s">
        <v>117</v>
      </c>
      <c r="G13430" s="2">
        <v>44483</v>
      </c>
      <c r="H13430" s="5">
        <v>0</v>
      </c>
      <c r="I13430" s="24" t="str">
        <f>VLOOKUP($E13430,Mapping!$A$2:$C$502,3,0)</f>
        <v>Pre</v>
      </c>
      <c r="J13430" s="24" t="str">
        <f>VLOOKUP($E13430,Mapping!$A$2:$C$502,2,0)</f>
        <v>Google Youtube</v>
      </c>
      <c r="K13430" s="24" t="str">
        <f>VLOOKUP(G13430,Mapping!$E$2:$F$246,2,0)</f>
        <v>S3</v>
      </c>
    </row>
    <row r="13431" spans="5:11" x14ac:dyDescent="0.25">
      <c r="E13431" s="5" t="s">
        <v>220</v>
      </c>
      <c r="F13431" s="5" t="s">
        <v>117</v>
      </c>
      <c r="G13431" s="2">
        <v>44483</v>
      </c>
      <c r="H13431" s="5">
        <v>2.0176505407228199E-8</v>
      </c>
      <c r="I13431" s="24">
        <f>VLOOKUP($E13431,Mapping!$A$2:$C$502,3,0)</f>
        <v>0</v>
      </c>
      <c r="J13431" s="24" t="str">
        <f>VLOOKUP($E13431,Mapping!$A$2:$C$502,2,0)</f>
        <v>Google Youtube</v>
      </c>
      <c r="K13431" s="24" t="str">
        <f>VLOOKUP(G13431,Mapping!$E$2:$F$246,2,0)</f>
        <v>S3</v>
      </c>
    </row>
    <row r="13432" spans="5:11" x14ac:dyDescent="0.25">
      <c r="E13432" s="5" t="s">
        <v>231</v>
      </c>
      <c r="F13432" s="5" t="s">
        <v>117</v>
      </c>
      <c r="G13432" s="2">
        <v>44483</v>
      </c>
      <c r="H13432" s="5">
        <v>0</v>
      </c>
      <c r="I13432" s="24">
        <f>VLOOKUP($E13432,Mapping!$A$2:$C$502,3,0)</f>
        <v>0</v>
      </c>
      <c r="J13432" s="24" t="str">
        <f>VLOOKUP($E13432,Mapping!$A$2:$C$502,2,0)</f>
        <v>Google Youtube</v>
      </c>
      <c r="K13432" s="24" t="str">
        <f>VLOOKUP(G13432,Mapping!$E$2:$F$246,2,0)</f>
        <v>S3</v>
      </c>
    </row>
    <row r="13433" spans="5:11" x14ac:dyDescent="0.25">
      <c r="E13433" s="5" t="s">
        <v>221</v>
      </c>
      <c r="F13433" s="5" t="s">
        <v>117</v>
      </c>
      <c r="G13433" s="2">
        <v>44483</v>
      </c>
      <c r="H13433" s="5">
        <v>1774.3241925011801</v>
      </c>
      <c r="I13433" s="24">
        <f>VLOOKUP($E13433,Mapping!$A$2:$C$502,3,0)</f>
        <v>0</v>
      </c>
      <c r="J13433" s="24" t="str">
        <f>VLOOKUP($E13433,Mapping!$A$2:$C$502,2,0)</f>
        <v>Google Youtube</v>
      </c>
      <c r="K13433" s="24" t="str">
        <f>VLOOKUP(G13433,Mapping!$E$2:$F$246,2,0)</f>
        <v>S3</v>
      </c>
    </row>
    <row r="13434" spans="5:11" x14ac:dyDescent="0.25">
      <c r="E13434" s="5" t="s">
        <v>232</v>
      </c>
      <c r="F13434" s="5" t="s">
        <v>117</v>
      </c>
      <c r="G13434" s="2">
        <v>44483</v>
      </c>
      <c r="H13434" s="5">
        <v>0</v>
      </c>
      <c r="I13434" s="24" t="str">
        <f>VLOOKUP($E13434,Mapping!$A$2:$C$502,3,0)</f>
        <v>S1</v>
      </c>
      <c r="J13434" s="24" t="str">
        <f>VLOOKUP($E13434,Mapping!$A$2:$C$502,2,0)</f>
        <v>Google Youtube</v>
      </c>
      <c r="K13434" s="24" t="str">
        <f>VLOOKUP(G13434,Mapping!$E$2:$F$246,2,0)</f>
        <v>S3</v>
      </c>
    </row>
    <row r="13435" spans="5:11" x14ac:dyDescent="0.25">
      <c r="E13435" s="5" t="s">
        <v>73</v>
      </c>
      <c r="F13435" s="5" t="s">
        <v>117</v>
      </c>
      <c r="G13435" s="2">
        <v>44483</v>
      </c>
      <c r="H13435" s="5">
        <v>282876.95580592903</v>
      </c>
      <c r="I13435" s="24">
        <f>VLOOKUP($E13435,Mapping!$A$2:$C$502,3,0)</f>
        <v>0</v>
      </c>
      <c r="J13435" s="24">
        <f>VLOOKUP($E13435,Mapping!$A$2:$C$502,2,0)</f>
        <v>0</v>
      </c>
      <c r="K13435" s="24" t="str">
        <f>VLOOKUP(G13435,Mapping!$E$2:$F$246,2,0)</f>
        <v>S3</v>
      </c>
    </row>
    <row r="13436" spans="5:11" x14ac:dyDescent="0.25">
      <c r="E13436" s="5" t="s">
        <v>149</v>
      </c>
      <c r="F13436" s="5" t="s">
        <v>117</v>
      </c>
      <c r="G13436" s="2">
        <v>44483</v>
      </c>
      <c r="H13436" s="5">
        <v>0</v>
      </c>
      <c r="I13436" s="24">
        <f>VLOOKUP($E13436,Mapping!$A$2:$C$502,3,0)</f>
        <v>0</v>
      </c>
      <c r="J13436" s="24" t="str">
        <f>VLOOKUP($E13436,Mapping!$A$2:$C$502,2,0)</f>
        <v>Event After Effect</v>
      </c>
      <c r="K13436" s="24" t="str">
        <f>VLOOKUP(G13436,Mapping!$E$2:$F$246,2,0)</f>
        <v>S3</v>
      </c>
    </row>
    <row r="13437" spans="5:11" x14ac:dyDescent="0.25">
      <c r="E13437" s="5" t="s">
        <v>150</v>
      </c>
      <c r="F13437" s="5" t="s">
        <v>117</v>
      </c>
      <c r="G13437" s="2">
        <v>44483</v>
      </c>
      <c r="H13437" s="5">
        <v>0</v>
      </c>
      <c r="I13437" s="24">
        <f>VLOOKUP($E13437,Mapping!$A$2:$C$502,3,0)</f>
        <v>0</v>
      </c>
      <c r="J13437" s="24" t="str">
        <f>VLOOKUP($E13437,Mapping!$A$2:$C$502,2,0)</f>
        <v>Internal Event</v>
      </c>
      <c r="K13437" s="24" t="str">
        <f>VLOOKUP(G13437,Mapping!$E$2:$F$246,2,0)</f>
        <v>S3</v>
      </c>
    </row>
    <row r="13438" spans="5:11" x14ac:dyDescent="0.25">
      <c r="E13438" s="5" t="s">
        <v>151</v>
      </c>
      <c r="F13438" s="5" t="s">
        <v>117</v>
      </c>
      <c r="G13438" s="2">
        <v>44483</v>
      </c>
      <c r="H13438" s="5">
        <v>0</v>
      </c>
      <c r="I13438" s="24">
        <f>VLOOKUP($E13438,Mapping!$A$2:$C$502,3,0)</f>
        <v>0</v>
      </c>
      <c r="J13438" s="24" t="str">
        <f>VLOOKUP($E13438,Mapping!$A$2:$C$502,2,0)</f>
        <v>Internal Event</v>
      </c>
      <c r="K13438" s="24" t="str">
        <f>VLOOKUP(G13438,Mapping!$E$2:$F$246,2,0)</f>
        <v>S3</v>
      </c>
    </row>
    <row r="13439" spans="5:11" x14ac:dyDescent="0.25">
      <c r="E13439" s="5" t="s">
        <v>152</v>
      </c>
      <c r="F13439" s="5" t="s">
        <v>117</v>
      </c>
      <c r="G13439" s="2">
        <v>44483</v>
      </c>
      <c r="H13439" s="5">
        <v>0</v>
      </c>
      <c r="I13439" s="24">
        <f>VLOOKUP($E13439,Mapping!$A$2:$C$502,3,0)</f>
        <v>0</v>
      </c>
      <c r="J13439" s="24" t="str">
        <f>VLOOKUP($E13439,Mapping!$A$2:$C$502,2,0)</f>
        <v>Internal Event</v>
      </c>
      <c r="K13439" s="24" t="str">
        <f>VLOOKUP(G13439,Mapping!$E$2:$F$246,2,0)</f>
        <v>S3</v>
      </c>
    </row>
    <row r="13440" spans="5:11" x14ac:dyDescent="0.25">
      <c r="E13440" s="5" t="s">
        <v>153</v>
      </c>
      <c r="F13440" s="5" t="s">
        <v>117</v>
      </c>
      <c r="G13440" s="2">
        <v>44483</v>
      </c>
      <c r="H13440" s="5">
        <v>0</v>
      </c>
      <c r="I13440" s="24">
        <f>VLOOKUP($E13440,Mapping!$A$2:$C$502,3,0)</f>
        <v>0</v>
      </c>
      <c r="J13440" s="24" t="str">
        <f>VLOOKUP($E13440,Mapping!$A$2:$C$502,2,0)</f>
        <v>Monday Effect</v>
      </c>
      <c r="K13440" s="24" t="str">
        <f>VLOOKUP(G13440,Mapping!$E$2:$F$246,2,0)</f>
        <v>S3</v>
      </c>
    </row>
    <row r="13441" spans="5:11" x14ac:dyDescent="0.25">
      <c r="E13441" s="5" t="s">
        <v>154</v>
      </c>
      <c r="F13441" s="5" t="s">
        <v>117</v>
      </c>
      <c r="G13441" s="2">
        <v>44483</v>
      </c>
      <c r="H13441" s="5">
        <v>0</v>
      </c>
      <c r="I13441" s="24">
        <f>VLOOKUP($E13441,Mapping!$A$2:$C$502,3,0)</f>
        <v>0</v>
      </c>
      <c r="J13441" s="24" t="str">
        <f>VLOOKUP($E13441,Mapping!$A$2:$C$502,2,0)</f>
        <v>New Content</v>
      </c>
      <c r="K13441" s="24" t="str">
        <f>VLOOKUP(G13441,Mapping!$E$2:$F$246,2,0)</f>
        <v>S3</v>
      </c>
    </row>
    <row r="13442" spans="5:11" x14ac:dyDescent="0.25">
      <c r="E13442" s="5" t="s">
        <v>155</v>
      </c>
      <c r="F13442" s="5" t="s">
        <v>117</v>
      </c>
      <c r="G13442" s="2">
        <v>44483</v>
      </c>
      <c r="H13442" s="5">
        <v>0</v>
      </c>
      <c r="I13442" s="24">
        <f>VLOOKUP($E13442,Mapping!$A$2:$C$502,3,0)</f>
        <v>0</v>
      </c>
      <c r="J13442" s="24" t="str">
        <f>VLOOKUP($E13442,Mapping!$A$2:$C$502,2,0)</f>
        <v>Internal Event</v>
      </c>
      <c r="K13442" s="24" t="str">
        <f>VLOOKUP(G13442,Mapping!$E$2:$F$246,2,0)</f>
        <v>S3</v>
      </c>
    </row>
    <row r="13443" spans="5:11" x14ac:dyDescent="0.25">
      <c r="E13443" s="5" t="s">
        <v>156</v>
      </c>
      <c r="F13443" s="5" t="s">
        <v>117</v>
      </c>
      <c r="G13443" s="2">
        <v>44483</v>
      </c>
      <c r="H13443" s="5">
        <v>0</v>
      </c>
      <c r="I13443" s="24">
        <f>VLOOKUP($E13443,Mapping!$A$2:$C$502,3,0)</f>
        <v>0</v>
      </c>
      <c r="J13443" s="24" t="str">
        <f>VLOOKUP($E13443,Mapping!$A$2:$C$502,2,0)</f>
        <v>Internal Event</v>
      </c>
      <c r="K13443" s="24" t="str">
        <f>VLOOKUP(G13443,Mapping!$E$2:$F$246,2,0)</f>
        <v>S3</v>
      </c>
    </row>
    <row r="13444" spans="5:11" x14ac:dyDescent="0.25">
      <c r="E13444" s="5" t="s">
        <v>233</v>
      </c>
      <c r="F13444" s="5" t="s">
        <v>117</v>
      </c>
      <c r="G13444" s="2">
        <v>44483</v>
      </c>
      <c r="H13444" s="5">
        <v>0</v>
      </c>
      <c r="I13444" s="24" t="str">
        <f>VLOOKUP($E13444,Mapping!$A$2:$C$502,3,0)</f>
        <v>S2</v>
      </c>
      <c r="J13444" s="24" t="str">
        <f>VLOOKUP($E13444,Mapping!$A$2:$C$502,2,0)</f>
        <v>Reddit</v>
      </c>
      <c r="K13444" s="24" t="str">
        <f>VLOOKUP(G13444,Mapping!$E$2:$F$246,2,0)</f>
        <v>S3</v>
      </c>
    </row>
    <row r="13445" spans="5:11" x14ac:dyDescent="0.25">
      <c r="E13445" s="5" t="s">
        <v>158</v>
      </c>
      <c r="F13445" s="5" t="s">
        <v>117</v>
      </c>
      <c r="G13445" s="2">
        <v>44483</v>
      </c>
      <c r="H13445" s="5">
        <v>0</v>
      </c>
      <c r="I13445" s="24">
        <f>VLOOKUP($E13445,Mapping!$A$2:$C$502,3,0)</f>
        <v>0</v>
      </c>
      <c r="J13445" s="24" t="str">
        <f>VLOOKUP($E13445,Mapping!$A$2:$C$502,2,0)</f>
        <v>Internal Event</v>
      </c>
      <c r="K13445" s="24" t="str">
        <f>VLOOKUP(G13445,Mapping!$E$2:$F$246,2,0)</f>
        <v>S3</v>
      </c>
    </row>
    <row r="13446" spans="5:11" x14ac:dyDescent="0.25">
      <c r="E13446" s="5" t="s">
        <v>159</v>
      </c>
      <c r="F13446" s="5" t="s">
        <v>117</v>
      </c>
      <c r="G13446" s="2">
        <v>44483</v>
      </c>
      <c r="H13446" s="5">
        <v>0</v>
      </c>
      <c r="I13446" s="24">
        <f>VLOOKUP($E13446,Mapping!$A$2:$C$502,3,0)</f>
        <v>0</v>
      </c>
      <c r="J13446" s="24" t="str">
        <f>VLOOKUP($E13446,Mapping!$A$2:$C$502,2,0)</f>
        <v>Event After Effect</v>
      </c>
      <c r="K13446" s="24" t="str">
        <f>VLOOKUP(G13446,Mapping!$E$2:$F$246,2,0)</f>
        <v>S3</v>
      </c>
    </row>
    <row r="13447" spans="5:11" x14ac:dyDescent="0.25">
      <c r="E13447" s="5" t="s">
        <v>160</v>
      </c>
      <c r="F13447" s="5" t="s">
        <v>117</v>
      </c>
      <c r="G13447" s="2">
        <v>44483</v>
      </c>
      <c r="H13447" s="5">
        <v>0</v>
      </c>
      <c r="I13447" s="24">
        <f>VLOOKUP($E13447,Mapping!$A$2:$C$502,3,0)</f>
        <v>0</v>
      </c>
      <c r="J13447" s="24" t="str">
        <f>VLOOKUP($E13447,Mapping!$A$2:$C$502,2,0)</f>
        <v>Event After Effect</v>
      </c>
      <c r="K13447" s="24" t="str">
        <f>VLOOKUP(G13447,Mapping!$E$2:$F$246,2,0)</f>
        <v>S3</v>
      </c>
    </row>
    <row r="13448" spans="5:11" x14ac:dyDescent="0.25">
      <c r="E13448" s="5" t="s">
        <v>161</v>
      </c>
      <c r="F13448" s="5" t="s">
        <v>117</v>
      </c>
      <c r="G13448" s="2">
        <v>44483</v>
      </c>
      <c r="H13448" s="5">
        <v>0</v>
      </c>
      <c r="I13448" s="24">
        <f>VLOOKUP($E13448,Mapping!$A$2:$C$502,3,0)</f>
        <v>0</v>
      </c>
      <c r="J13448" s="24" t="str">
        <f>VLOOKUP($E13448,Mapping!$A$2:$C$502,2,0)</f>
        <v>Internal Event</v>
      </c>
      <c r="K13448" s="24" t="str">
        <f>VLOOKUP(G13448,Mapping!$E$2:$F$246,2,0)</f>
        <v>S3</v>
      </c>
    </row>
    <row r="13449" spans="5:11" x14ac:dyDescent="0.25">
      <c r="E13449" s="5" t="s">
        <v>162</v>
      </c>
      <c r="F13449" s="5" t="s">
        <v>117</v>
      </c>
      <c r="G13449" s="2">
        <v>44483</v>
      </c>
      <c r="H13449" s="5">
        <v>0</v>
      </c>
      <c r="I13449" s="24">
        <f>VLOOKUP($E13449,Mapping!$A$2:$C$502,3,0)</f>
        <v>0</v>
      </c>
      <c r="J13449" s="24" t="str">
        <f>VLOOKUP($E13449,Mapping!$A$2:$C$502,2,0)</f>
        <v>Tuesday Effect</v>
      </c>
      <c r="K13449" s="24" t="str">
        <f>VLOOKUP(G13449,Mapping!$E$2:$F$246,2,0)</f>
        <v>S3</v>
      </c>
    </row>
    <row r="13450" spans="5:11" x14ac:dyDescent="0.25">
      <c r="E13450" s="5" t="s">
        <v>222</v>
      </c>
      <c r="F13450" s="5" t="s">
        <v>117</v>
      </c>
      <c r="G13450" s="2">
        <v>44483</v>
      </c>
      <c r="H13450" s="5">
        <v>0</v>
      </c>
      <c r="I13450" s="24" t="str">
        <f>VLOOKUP($E13450,Mapping!$A$2:$C$502,3,0)</f>
        <v>Pre</v>
      </c>
      <c r="J13450" s="24" t="str">
        <f>VLOOKUP($E13450,Mapping!$A$2:$C$502,2,0)</f>
        <v>Unity</v>
      </c>
      <c r="K13450" s="24" t="str">
        <f>VLOOKUP(G13450,Mapping!$E$2:$F$246,2,0)</f>
        <v>S3</v>
      </c>
    </row>
    <row r="13451" spans="5:11" x14ac:dyDescent="0.25">
      <c r="E13451" s="5" t="s">
        <v>234</v>
      </c>
      <c r="F13451" s="5" t="s">
        <v>117</v>
      </c>
      <c r="G13451" s="2">
        <v>44483</v>
      </c>
      <c r="H13451" s="5">
        <v>0</v>
      </c>
      <c r="I13451" s="24" t="str">
        <f>VLOOKUP($E13451,Mapping!$A$2:$C$502,3,0)</f>
        <v>S1</v>
      </c>
      <c r="J13451" s="24" t="str">
        <f>VLOOKUP($E13451,Mapping!$A$2:$C$502,2,0)</f>
        <v>Unity</v>
      </c>
      <c r="K13451" s="24" t="str">
        <f>VLOOKUP(G13451,Mapping!$E$2:$F$246,2,0)</f>
        <v>S3</v>
      </c>
    </row>
    <row r="13452" spans="5:11" x14ac:dyDescent="0.25">
      <c r="E13452" s="5" t="s">
        <v>235</v>
      </c>
      <c r="F13452" s="5" t="s">
        <v>117</v>
      </c>
      <c r="G13452" s="2">
        <v>44483</v>
      </c>
      <c r="H13452" s="5">
        <v>0</v>
      </c>
      <c r="I13452" s="24" t="str">
        <f>VLOOKUP($E13452,Mapping!$A$2:$C$502,3,0)</f>
        <v>S2</v>
      </c>
      <c r="J13452" s="24" t="str">
        <f>VLOOKUP($E13452,Mapping!$A$2:$C$502,2,0)</f>
        <v>Unity</v>
      </c>
      <c r="K13452" s="24" t="str">
        <f>VLOOKUP(G13452,Mapping!$E$2:$F$246,2,0)</f>
        <v>S3</v>
      </c>
    </row>
    <row r="13453" spans="5:11" x14ac:dyDescent="0.25">
      <c r="E13453" s="5" t="s">
        <v>247</v>
      </c>
      <c r="F13453" s="5" t="s">
        <v>117</v>
      </c>
      <c r="G13453" s="2">
        <v>44483</v>
      </c>
      <c r="H13453" s="5">
        <v>2355.9328696418802</v>
      </c>
      <c r="I13453" s="24" t="str">
        <f>VLOOKUP($E13453,Mapping!$A$2:$C$502,3,0)</f>
        <v>S3</v>
      </c>
      <c r="J13453" s="24" t="str">
        <f>VLOOKUP($E13453,Mapping!$A$2:$C$502,2,0)</f>
        <v>Unity</v>
      </c>
      <c r="K13453" s="24" t="str">
        <f>VLOOKUP(G13453,Mapping!$E$2:$F$246,2,0)</f>
        <v>S3</v>
      </c>
    </row>
    <row r="13454" spans="5:11" x14ac:dyDescent="0.25">
      <c r="E13454" s="5" t="s">
        <v>200</v>
      </c>
      <c r="F13454" s="5" t="s">
        <v>117</v>
      </c>
      <c r="G13454" s="2">
        <v>44484</v>
      </c>
      <c r="H13454" s="5">
        <v>4.4384850253127404</v>
      </c>
      <c r="I13454" s="24">
        <f>VLOOKUP($E13454,Mapping!$A$2:$C$502,3,0)</f>
        <v>0</v>
      </c>
      <c r="J13454" s="24" t="str">
        <f>VLOOKUP($E13454,Mapping!$A$2:$C$502,2,0)</f>
        <v>Apple Search</v>
      </c>
      <c r="K13454" s="24" t="str">
        <f>VLOOKUP(G13454,Mapping!$E$2:$F$246,2,0)</f>
        <v>S3</v>
      </c>
    </row>
    <row r="13455" spans="5:11" x14ac:dyDescent="0.25">
      <c r="E13455" s="5" t="s">
        <v>227</v>
      </c>
      <c r="F13455" s="5" t="s">
        <v>117</v>
      </c>
      <c r="G13455" s="2">
        <v>44484</v>
      </c>
      <c r="H13455" s="5">
        <v>15300.083822554199</v>
      </c>
      <c r="I13455" s="24">
        <f>VLOOKUP($E13455,Mapping!$A$2:$C$502,3,0)</f>
        <v>0</v>
      </c>
      <c r="J13455" s="24" t="str">
        <f>VLOOKUP($E13455,Mapping!$A$2:$C$502,2,0)</f>
        <v>Applovin Rewarded</v>
      </c>
      <c r="K13455" s="24" t="str">
        <f>VLOOKUP(G13455,Mapping!$E$2:$F$246,2,0)</f>
        <v>S3</v>
      </c>
    </row>
    <row r="13456" spans="5:11" x14ac:dyDescent="0.25">
      <c r="E13456" s="5" t="s">
        <v>201</v>
      </c>
      <c r="F13456" s="5" t="s">
        <v>117</v>
      </c>
      <c r="G13456" s="2">
        <v>44484</v>
      </c>
      <c r="H13456" s="5">
        <v>4378.4011451360302</v>
      </c>
      <c r="I13456" s="24">
        <f>VLOOKUP($E13456,Mapping!$A$2:$C$502,3,0)</f>
        <v>0</v>
      </c>
      <c r="J13456" s="24" t="str">
        <f>VLOOKUP($E13456,Mapping!$A$2:$C$502,2,0)</f>
        <v>Applovin Video</v>
      </c>
      <c r="K13456" s="24" t="str">
        <f>VLOOKUP(G13456,Mapping!$E$2:$F$246,2,0)</f>
        <v>S3</v>
      </c>
    </row>
    <row r="13457" spans="5:11" x14ac:dyDescent="0.25">
      <c r="E13457" s="5" t="s">
        <v>143</v>
      </c>
      <c r="F13457" s="5" t="s">
        <v>117</v>
      </c>
      <c r="G13457" s="2">
        <v>44484</v>
      </c>
      <c r="H13457" s="5">
        <v>0</v>
      </c>
      <c r="I13457" s="24">
        <f>VLOOKUP($E13457,Mapping!$A$2:$C$502,3,0)</f>
        <v>0</v>
      </c>
      <c r="J13457" s="24" t="str">
        <f>VLOOKUP($E13457,Mapping!$A$2:$C$502,2,0)</f>
        <v>Bug Fix</v>
      </c>
      <c r="K13457" s="24" t="str">
        <f>VLOOKUP(G13457,Mapping!$E$2:$F$246,2,0)</f>
        <v>S3</v>
      </c>
    </row>
    <row r="13458" spans="5:11" x14ac:dyDescent="0.25">
      <c r="E13458" s="5" t="s">
        <v>144</v>
      </c>
      <c r="F13458" s="5" t="s">
        <v>117</v>
      </c>
      <c r="G13458" s="2">
        <v>44484</v>
      </c>
      <c r="H13458" s="5">
        <v>0</v>
      </c>
      <c r="I13458" s="24">
        <f>VLOOKUP($E13458,Mapping!$A$2:$C$502,3,0)</f>
        <v>0</v>
      </c>
      <c r="J13458" s="24" t="str">
        <f>VLOOKUP($E13458,Mapping!$A$2:$C$502,2,0)</f>
        <v>Bug Fix</v>
      </c>
      <c r="K13458" s="24" t="str">
        <f>VLOOKUP(G13458,Mapping!$E$2:$F$246,2,0)</f>
        <v>S3</v>
      </c>
    </row>
    <row r="13459" spans="5:11" x14ac:dyDescent="0.25">
      <c r="E13459" s="5" t="s">
        <v>226</v>
      </c>
      <c r="F13459" s="5" t="s">
        <v>117</v>
      </c>
      <c r="G13459" s="2">
        <v>44484</v>
      </c>
      <c r="H13459" s="5">
        <v>19409.160505334701</v>
      </c>
      <c r="I13459" s="24">
        <f>VLOOKUP($E13459,Mapping!$A$2:$C$502,3,0)</f>
        <v>0</v>
      </c>
      <c r="J13459" s="24" t="str">
        <f>VLOOKUP($E13459,Mapping!$A$2:$C$502,2,0)</f>
        <v>Bug Fix</v>
      </c>
      <c r="K13459" s="24" t="str">
        <f>VLOOKUP(G13459,Mapping!$E$2:$F$246,2,0)</f>
        <v>S3</v>
      </c>
    </row>
    <row r="13460" spans="5:11" x14ac:dyDescent="0.25">
      <c r="E13460" s="5" t="s">
        <v>146</v>
      </c>
      <c r="F13460" s="5" t="s">
        <v>117</v>
      </c>
      <c r="G13460" s="2">
        <v>44484</v>
      </c>
      <c r="H13460" s="5">
        <v>0</v>
      </c>
      <c r="I13460" s="24">
        <f>VLOOKUP($E13460,Mapping!$A$2:$C$502,3,0)</f>
        <v>0</v>
      </c>
      <c r="J13460" s="24" t="str">
        <f>VLOOKUP($E13460,Mapping!$A$2:$C$502,2,0)</f>
        <v>Event After Effect</v>
      </c>
      <c r="K13460" s="24" t="str">
        <f>VLOOKUP(G13460,Mapping!$E$2:$F$246,2,0)</f>
        <v>S3</v>
      </c>
    </row>
    <row r="13461" spans="5:11" x14ac:dyDescent="0.25">
      <c r="E13461" s="5" t="s">
        <v>228</v>
      </c>
      <c r="F13461" s="5" t="s">
        <v>117</v>
      </c>
      <c r="G13461" s="2">
        <v>44484</v>
      </c>
      <c r="H13461" s="5">
        <v>0</v>
      </c>
      <c r="I13461" s="24">
        <f>VLOOKUP($E13461,Mapping!$A$2:$C$502,3,0)</f>
        <v>0</v>
      </c>
      <c r="J13461" s="24" t="str">
        <f>VLOOKUP($E13461,Mapping!$A$2:$C$502,2,0)</f>
        <v>Bytedance Global</v>
      </c>
      <c r="K13461" s="24" t="str">
        <f>VLOOKUP(G13461,Mapping!$E$2:$F$246,2,0)</f>
        <v>S3</v>
      </c>
    </row>
    <row r="13462" spans="5:11" x14ac:dyDescent="0.25">
      <c r="E13462" s="5" t="s">
        <v>180</v>
      </c>
      <c r="F13462" s="5" t="s">
        <v>117</v>
      </c>
      <c r="G13462" s="2">
        <v>44484</v>
      </c>
      <c r="H13462" s="5">
        <v>-16027.2676090776</v>
      </c>
      <c r="I13462" s="24">
        <f>VLOOKUP($E13462,Mapping!$A$2:$C$502,3,0)</f>
        <v>0</v>
      </c>
      <c r="J13462" s="24" t="str">
        <f>VLOOKUP($E13462,Mapping!$A$2:$C$502,2,0)</f>
        <v>Lords Mobile</v>
      </c>
      <c r="K13462" s="24" t="str">
        <f>VLOOKUP(G13462,Mapping!$E$2:$F$246,2,0)</f>
        <v>S3</v>
      </c>
    </row>
    <row r="13463" spans="5:11" x14ac:dyDescent="0.25">
      <c r="E13463" s="5" t="s">
        <v>181</v>
      </c>
      <c r="F13463" s="5" t="s">
        <v>117</v>
      </c>
      <c r="G13463" s="2">
        <v>44484</v>
      </c>
      <c r="H13463" s="5">
        <v>-3341.1452297088199</v>
      </c>
      <c r="I13463" s="24">
        <f>VLOOKUP($E13463,Mapping!$A$2:$C$502,3,0)</f>
        <v>0</v>
      </c>
      <c r="J13463" s="24" t="str">
        <f>VLOOKUP($E13463,Mapping!$A$2:$C$502,2,0)</f>
        <v>Rise of Kingdom</v>
      </c>
      <c r="K13463" s="24" t="str">
        <f>VLOOKUP(G13463,Mapping!$E$2:$F$246,2,0)</f>
        <v>S3</v>
      </c>
    </row>
    <row r="13464" spans="5:11" x14ac:dyDescent="0.25">
      <c r="E13464" s="5" t="s">
        <v>182</v>
      </c>
      <c r="F13464" s="5" t="s">
        <v>117</v>
      </c>
      <c r="G13464" s="2">
        <v>44484</v>
      </c>
      <c r="H13464" s="5">
        <v>-7025.28016586988</v>
      </c>
      <c r="I13464" s="24">
        <f>VLOOKUP($E13464,Mapping!$A$2:$C$502,3,0)</f>
        <v>0</v>
      </c>
      <c r="J13464" s="24" t="str">
        <f>VLOOKUP($E13464,Mapping!$A$2:$C$502,2,0)</f>
        <v>West Game</v>
      </c>
      <c r="K13464" s="24" t="str">
        <f>VLOOKUP(G13464,Mapping!$E$2:$F$246,2,0)</f>
        <v>S3</v>
      </c>
    </row>
    <row r="13465" spans="5:11" x14ac:dyDescent="0.25">
      <c r="E13465" s="5" t="s">
        <v>148</v>
      </c>
      <c r="F13465" s="5" t="s">
        <v>117</v>
      </c>
      <c r="G13465" s="2">
        <v>44484</v>
      </c>
      <c r="H13465" s="5">
        <v>0</v>
      </c>
      <c r="I13465" s="24">
        <f>VLOOKUP($E13465,Mapping!$A$2:$C$502,3,0)</f>
        <v>0</v>
      </c>
      <c r="J13465" s="24" t="str">
        <f>VLOOKUP($E13465,Mapping!$A$2:$C$502,2,0)</f>
        <v>Event After Effect</v>
      </c>
      <c r="K13465" s="24" t="str">
        <f>VLOOKUP(G13465,Mapping!$E$2:$F$246,2,0)</f>
        <v>S3</v>
      </c>
    </row>
    <row r="13466" spans="5:11" x14ac:dyDescent="0.25">
      <c r="E13466" s="5" t="s">
        <v>202</v>
      </c>
      <c r="F13466" s="5" t="s">
        <v>117</v>
      </c>
      <c r="G13466" s="2">
        <v>44484</v>
      </c>
      <c r="H13466" s="5">
        <v>0</v>
      </c>
      <c r="I13466" s="24" t="str">
        <f>VLOOKUP($E13466,Mapping!$A$2:$C$502,3,0)</f>
        <v>S1</v>
      </c>
      <c r="J13466" s="24" t="str">
        <f>VLOOKUP($E13466,Mapping!$A$2:$C$502,2,0)</f>
        <v>Facebook AEO AAA</v>
      </c>
      <c r="K13466" s="24" t="str">
        <f>VLOOKUP(G13466,Mapping!$E$2:$F$246,2,0)</f>
        <v>S3</v>
      </c>
    </row>
    <row r="13467" spans="5:11" x14ac:dyDescent="0.25">
      <c r="E13467" s="5" t="s">
        <v>203</v>
      </c>
      <c r="F13467" s="5" t="s">
        <v>117</v>
      </c>
      <c r="G13467" s="2">
        <v>44484</v>
      </c>
      <c r="H13467" s="5">
        <v>0</v>
      </c>
      <c r="I13467" s="24" t="str">
        <f>VLOOKUP($E13467,Mapping!$A$2:$C$502,3,0)</f>
        <v>S2</v>
      </c>
      <c r="J13467" s="24" t="str">
        <f>VLOOKUP($E13467,Mapping!$A$2:$C$502,2,0)</f>
        <v>Facebook AEO AAA</v>
      </c>
      <c r="K13467" s="24" t="str">
        <f>VLOOKUP(G13467,Mapping!$E$2:$F$246,2,0)</f>
        <v>S3</v>
      </c>
    </row>
    <row r="13468" spans="5:11" x14ac:dyDescent="0.25">
      <c r="E13468" s="5" t="s">
        <v>243</v>
      </c>
      <c r="F13468" s="5" t="s">
        <v>117</v>
      </c>
      <c r="G13468" s="2">
        <v>44484</v>
      </c>
      <c r="H13468" s="5">
        <v>4687.8764540272196</v>
      </c>
      <c r="I13468" s="24" t="str">
        <f>VLOOKUP($E13468,Mapping!$A$2:$C$502,3,0)</f>
        <v>S3</v>
      </c>
      <c r="J13468" s="24" t="str">
        <f>VLOOKUP($E13468,Mapping!$A$2:$C$502,2,0)</f>
        <v>Facebook AEO AAA</v>
      </c>
      <c r="K13468" s="24" t="str">
        <f>VLOOKUP(G13468,Mapping!$E$2:$F$246,2,0)</f>
        <v>S3</v>
      </c>
    </row>
    <row r="13469" spans="5:11" x14ac:dyDescent="0.25">
      <c r="E13469" s="5" t="s">
        <v>204</v>
      </c>
      <c r="F13469" s="5" t="s">
        <v>117</v>
      </c>
      <c r="G13469" s="2">
        <v>44484</v>
      </c>
      <c r="H13469" s="5">
        <v>0</v>
      </c>
      <c r="I13469" s="24" t="str">
        <f>VLOOKUP($E13469,Mapping!$A$2:$C$502,3,0)</f>
        <v>Pre</v>
      </c>
      <c r="J13469" s="24" t="str">
        <f>VLOOKUP($E13469,Mapping!$A$2:$C$502,2,0)</f>
        <v>Facebook AEO AAA</v>
      </c>
      <c r="K13469" s="24" t="str">
        <f>VLOOKUP(G13469,Mapping!$E$2:$F$246,2,0)</f>
        <v>S3</v>
      </c>
    </row>
    <row r="13470" spans="5:11" x14ac:dyDescent="0.25">
      <c r="E13470" s="5" t="s">
        <v>205</v>
      </c>
      <c r="F13470" s="5" t="s">
        <v>117</v>
      </c>
      <c r="G13470" s="2">
        <v>44484</v>
      </c>
      <c r="H13470" s="5">
        <v>0</v>
      </c>
      <c r="I13470" s="24" t="str">
        <f>VLOOKUP($E13470,Mapping!$A$2:$C$502,3,0)</f>
        <v>S1</v>
      </c>
      <c r="J13470" s="24" t="str">
        <f>VLOOKUP($E13470,Mapping!$A$2:$C$502,2,0)</f>
        <v>Facebook AEO BAU</v>
      </c>
      <c r="K13470" s="24" t="str">
        <f>VLOOKUP(G13470,Mapping!$E$2:$F$246,2,0)</f>
        <v>S3</v>
      </c>
    </row>
    <row r="13471" spans="5:11" x14ac:dyDescent="0.25">
      <c r="E13471" s="5" t="s">
        <v>206</v>
      </c>
      <c r="F13471" s="5" t="s">
        <v>117</v>
      </c>
      <c r="G13471" s="2">
        <v>44484</v>
      </c>
      <c r="H13471" s="5">
        <v>0</v>
      </c>
      <c r="I13471" s="24" t="str">
        <f>VLOOKUP($E13471,Mapping!$A$2:$C$502,3,0)</f>
        <v>S2</v>
      </c>
      <c r="J13471" s="24" t="str">
        <f>VLOOKUP($E13471,Mapping!$A$2:$C$502,2,0)</f>
        <v>Facebook AEO BAU</v>
      </c>
      <c r="K13471" s="24" t="str">
        <f>VLOOKUP(G13471,Mapping!$E$2:$F$246,2,0)</f>
        <v>S3</v>
      </c>
    </row>
    <row r="13472" spans="5:11" x14ac:dyDescent="0.25">
      <c r="E13472" s="5" t="s">
        <v>244</v>
      </c>
      <c r="F13472" s="5" t="s">
        <v>117</v>
      </c>
      <c r="G13472" s="2">
        <v>44484</v>
      </c>
      <c r="H13472" s="5">
        <v>10416.811749824499</v>
      </c>
      <c r="I13472" s="24" t="str">
        <f>VLOOKUP($E13472,Mapping!$A$2:$C$502,3,0)</f>
        <v>S3</v>
      </c>
      <c r="J13472" s="24" t="str">
        <f>VLOOKUP($E13472,Mapping!$A$2:$C$502,2,0)</f>
        <v>Facebook AEO BAU</v>
      </c>
      <c r="K13472" s="24" t="str">
        <f>VLOOKUP(G13472,Mapping!$E$2:$F$246,2,0)</f>
        <v>S3</v>
      </c>
    </row>
    <row r="13473" spans="5:11" x14ac:dyDescent="0.25">
      <c r="E13473" s="5" t="s">
        <v>207</v>
      </c>
      <c r="F13473" s="5" t="s">
        <v>117</v>
      </c>
      <c r="G13473" s="2">
        <v>44484</v>
      </c>
      <c r="H13473" s="5">
        <v>0</v>
      </c>
      <c r="I13473" s="24" t="str">
        <f>VLOOKUP($E13473,Mapping!$A$2:$C$502,3,0)</f>
        <v>Pre</v>
      </c>
      <c r="J13473" s="24" t="str">
        <f>VLOOKUP($E13473,Mapping!$A$2:$C$502,2,0)</f>
        <v>Facebook AEO BAU</v>
      </c>
      <c r="K13473" s="24" t="str">
        <f>VLOOKUP(G13473,Mapping!$E$2:$F$246,2,0)</f>
        <v>S3</v>
      </c>
    </row>
    <row r="13474" spans="5:11" x14ac:dyDescent="0.25">
      <c r="E13474" s="5" t="s">
        <v>208</v>
      </c>
      <c r="F13474" s="5" t="s">
        <v>117</v>
      </c>
      <c r="G13474" s="2">
        <v>44484</v>
      </c>
      <c r="H13474" s="5">
        <v>0</v>
      </c>
      <c r="I13474" s="24" t="str">
        <f>VLOOKUP($E13474,Mapping!$A$2:$C$502,3,0)</f>
        <v>Pre</v>
      </c>
      <c r="J13474" s="24" t="str">
        <f>VLOOKUP($E13474,Mapping!$A$2:$C$502,2,0)</f>
        <v>Facebook VO AAA</v>
      </c>
      <c r="K13474" s="24" t="str">
        <f>VLOOKUP(G13474,Mapping!$E$2:$F$246,2,0)</f>
        <v>S3</v>
      </c>
    </row>
    <row r="13475" spans="5:11" x14ac:dyDescent="0.25">
      <c r="E13475" s="5" t="s">
        <v>209</v>
      </c>
      <c r="F13475" s="5" t="s">
        <v>117</v>
      </c>
      <c r="G13475" s="2">
        <v>44484</v>
      </c>
      <c r="H13475" s="5">
        <v>0</v>
      </c>
      <c r="I13475" s="24" t="str">
        <f>VLOOKUP($E13475,Mapping!$A$2:$C$502,3,0)</f>
        <v>S1</v>
      </c>
      <c r="J13475" s="24" t="str">
        <f>VLOOKUP($E13475,Mapping!$A$2:$C$502,2,0)</f>
        <v>Facebook VO AAA</v>
      </c>
      <c r="K13475" s="24" t="str">
        <f>VLOOKUP(G13475,Mapping!$E$2:$F$246,2,0)</f>
        <v>S3</v>
      </c>
    </row>
    <row r="13476" spans="5:11" x14ac:dyDescent="0.25">
      <c r="E13476" s="5" t="s">
        <v>210</v>
      </c>
      <c r="F13476" s="5" t="s">
        <v>117</v>
      </c>
      <c r="G13476" s="2">
        <v>44484</v>
      </c>
      <c r="H13476" s="5">
        <v>0</v>
      </c>
      <c r="I13476" s="24" t="str">
        <f>VLOOKUP($E13476,Mapping!$A$2:$C$502,3,0)</f>
        <v>S2</v>
      </c>
      <c r="J13476" s="24" t="str">
        <f>VLOOKUP($E13476,Mapping!$A$2:$C$502,2,0)</f>
        <v>Facebook VO AAA</v>
      </c>
      <c r="K13476" s="24" t="str">
        <f>VLOOKUP(G13476,Mapping!$E$2:$F$246,2,0)</f>
        <v>S3</v>
      </c>
    </row>
    <row r="13477" spans="5:11" x14ac:dyDescent="0.25">
      <c r="E13477" s="5" t="s">
        <v>245</v>
      </c>
      <c r="F13477" s="5" t="s">
        <v>117</v>
      </c>
      <c r="G13477" s="2">
        <v>44484</v>
      </c>
      <c r="H13477" s="5">
        <v>6639.8875482015301</v>
      </c>
      <c r="I13477" s="24" t="str">
        <f>VLOOKUP($E13477,Mapping!$A$2:$C$502,3,0)</f>
        <v>S3</v>
      </c>
      <c r="J13477" s="24" t="str">
        <f>VLOOKUP($E13477,Mapping!$A$2:$C$502,2,0)</f>
        <v>Facebook VO AAA</v>
      </c>
      <c r="K13477" s="24" t="str">
        <f>VLOOKUP(G13477,Mapping!$E$2:$F$246,2,0)</f>
        <v>S3</v>
      </c>
    </row>
    <row r="13478" spans="5:11" x14ac:dyDescent="0.25">
      <c r="E13478" s="5" t="s">
        <v>211</v>
      </c>
      <c r="F13478" s="5" t="s">
        <v>117</v>
      </c>
      <c r="G13478" s="2">
        <v>44484</v>
      </c>
      <c r="H13478" s="5">
        <v>0</v>
      </c>
      <c r="I13478" s="24" t="str">
        <f>VLOOKUP($E13478,Mapping!$A$2:$C$502,3,0)</f>
        <v>Pre</v>
      </c>
      <c r="J13478" s="24" t="str">
        <f>VLOOKUP($E13478,Mapping!$A$2:$C$502,2,0)</f>
        <v>Facebook VO BAU</v>
      </c>
      <c r="K13478" s="24" t="str">
        <f>VLOOKUP(G13478,Mapping!$E$2:$F$246,2,0)</f>
        <v>S3</v>
      </c>
    </row>
    <row r="13479" spans="5:11" x14ac:dyDescent="0.25">
      <c r="E13479" s="5" t="s">
        <v>212</v>
      </c>
      <c r="F13479" s="5" t="s">
        <v>117</v>
      </c>
      <c r="G13479" s="2">
        <v>44484</v>
      </c>
      <c r="H13479" s="5">
        <v>0</v>
      </c>
      <c r="I13479" s="24" t="str">
        <f>VLOOKUP($E13479,Mapping!$A$2:$C$502,3,0)</f>
        <v>S1</v>
      </c>
      <c r="J13479" s="24" t="str">
        <f>VLOOKUP($E13479,Mapping!$A$2:$C$502,2,0)</f>
        <v>Facebook VO BAU</v>
      </c>
      <c r="K13479" s="24" t="str">
        <f>VLOOKUP(G13479,Mapping!$E$2:$F$246,2,0)</f>
        <v>S3</v>
      </c>
    </row>
    <row r="13480" spans="5:11" x14ac:dyDescent="0.25">
      <c r="E13480" s="5" t="s">
        <v>213</v>
      </c>
      <c r="F13480" s="5" t="s">
        <v>117</v>
      </c>
      <c r="G13480" s="2">
        <v>44484</v>
      </c>
      <c r="H13480" s="5">
        <v>0</v>
      </c>
      <c r="I13480" s="24" t="str">
        <f>VLOOKUP($E13480,Mapping!$A$2:$C$502,3,0)</f>
        <v>S2</v>
      </c>
      <c r="J13480" s="24" t="str">
        <f>VLOOKUP($E13480,Mapping!$A$2:$C$502,2,0)</f>
        <v>Facebook VO BAU</v>
      </c>
      <c r="K13480" s="24" t="str">
        <f>VLOOKUP(G13480,Mapping!$E$2:$F$246,2,0)</f>
        <v>S3</v>
      </c>
    </row>
    <row r="13481" spans="5:11" x14ac:dyDescent="0.25">
      <c r="E13481" s="5" t="s">
        <v>246</v>
      </c>
      <c r="F13481" s="5" t="s">
        <v>117</v>
      </c>
      <c r="G13481" s="2">
        <v>44484</v>
      </c>
      <c r="H13481" s="5">
        <v>2826.6632799849599</v>
      </c>
      <c r="I13481" s="24" t="str">
        <f>VLOOKUP($E13481,Mapping!$A$2:$C$502,3,0)</f>
        <v>S3</v>
      </c>
      <c r="J13481" s="24" t="str">
        <f>VLOOKUP($E13481,Mapping!$A$2:$C$502,2,0)</f>
        <v>Facebook VO BAU</v>
      </c>
      <c r="K13481" s="24" t="str">
        <f>VLOOKUP(G13481,Mapping!$E$2:$F$246,2,0)</f>
        <v>S3</v>
      </c>
    </row>
    <row r="13482" spans="5:11" x14ac:dyDescent="0.25">
      <c r="E13482" s="5" t="s">
        <v>214</v>
      </c>
      <c r="F13482" s="5" t="s">
        <v>117</v>
      </c>
      <c r="G13482" s="2">
        <v>44484</v>
      </c>
      <c r="H13482" s="5">
        <v>0</v>
      </c>
      <c r="I13482" s="24" t="str">
        <f>VLOOKUP($E13482,Mapping!$A$2:$C$502,3,0)</f>
        <v>Pre</v>
      </c>
      <c r="J13482" s="24" t="str">
        <f>VLOOKUP($E13482,Mapping!$A$2:$C$502,2,0)</f>
        <v>Facebook VO Dynamic</v>
      </c>
      <c r="K13482" s="24" t="str">
        <f>VLOOKUP(G13482,Mapping!$E$2:$F$246,2,0)</f>
        <v>S3</v>
      </c>
    </row>
    <row r="13483" spans="5:11" x14ac:dyDescent="0.25">
      <c r="E13483" s="5" t="s">
        <v>215</v>
      </c>
      <c r="F13483" s="5" t="s">
        <v>117</v>
      </c>
      <c r="G13483" s="2">
        <v>44484</v>
      </c>
      <c r="H13483" s="5">
        <v>0</v>
      </c>
      <c r="I13483" s="24" t="str">
        <f>VLOOKUP($E13483,Mapping!$A$2:$C$502,3,0)</f>
        <v>S1</v>
      </c>
      <c r="J13483" s="24" t="str">
        <f>VLOOKUP($E13483,Mapping!$A$2:$C$502,2,0)</f>
        <v>Facebook VO Dynamic</v>
      </c>
      <c r="K13483" s="24" t="str">
        <f>VLOOKUP(G13483,Mapping!$E$2:$F$246,2,0)</f>
        <v>S3</v>
      </c>
    </row>
    <row r="13484" spans="5:11" x14ac:dyDescent="0.25">
      <c r="E13484" s="5" t="s">
        <v>216</v>
      </c>
      <c r="F13484" s="5" t="s">
        <v>117</v>
      </c>
      <c r="G13484" s="2">
        <v>44484</v>
      </c>
      <c r="H13484" s="5">
        <v>0</v>
      </c>
      <c r="I13484" s="24" t="str">
        <f>VLOOKUP($E13484,Mapping!$A$2:$C$502,3,0)</f>
        <v>Pre</v>
      </c>
      <c r="J13484" s="24" t="str">
        <f>VLOOKUP($E13484,Mapping!$A$2:$C$502,2,0)</f>
        <v>Google Display</v>
      </c>
      <c r="K13484" s="24" t="str">
        <f>VLOOKUP(G13484,Mapping!$E$2:$F$246,2,0)</f>
        <v>S3</v>
      </c>
    </row>
    <row r="13485" spans="5:11" x14ac:dyDescent="0.25">
      <c r="E13485" s="5" t="s">
        <v>217</v>
      </c>
      <c r="F13485" s="5" t="s">
        <v>117</v>
      </c>
      <c r="G13485" s="2">
        <v>44484</v>
      </c>
      <c r="H13485" s="5">
        <v>0</v>
      </c>
      <c r="I13485" s="24">
        <f>VLOOKUP($E13485,Mapping!$A$2:$C$502,3,0)</f>
        <v>0</v>
      </c>
      <c r="J13485" s="24" t="str">
        <f>VLOOKUP($E13485,Mapping!$A$2:$C$502,2,0)</f>
        <v>Google Display</v>
      </c>
      <c r="K13485" s="24" t="str">
        <f>VLOOKUP(G13485,Mapping!$E$2:$F$246,2,0)</f>
        <v>S3</v>
      </c>
    </row>
    <row r="13486" spans="5:11" x14ac:dyDescent="0.25">
      <c r="E13486" s="5" t="s">
        <v>229</v>
      </c>
      <c r="F13486" s="5" t="s">
        <v>117</v>
      </c>
      <c r="G13486" s="2">
        <v>44484</v>
      </c>
      <c r="H13486" s="5">
        <v>0</v>
      </c>
      <c r="I13486" s="24">
        <f>VLOOKUP($E13486,Mapping!$A$2:$C$502,3,0)</f>
        <v>0</v>
      </c>
      <c r="J13486" s="24" t="str">
        <f>VLOOKUP($E13486,Mapping!$A$2:$C$502,2,0)</f>
        <v>Google Display</v>
      </c>
      <c r="K13486" s="24" t="str">
        <f>VLOOKUP(G13486,Mapping!$E$2:$F$246,2,0)</f>
        <v>S3</v>
      </c>
    </row>
    <row r="13487" spans="5:11" x14ac:dyDescent="0.25">
      <c r="E13487" s="5" t="s">
        <v>218</v>
      </c>
      <c r="F13487" s="5" t="s">
        <v>117</v>
      </c>
      <c r="G13487" s="2">
        <v>44484</v>
      </c>
      <c r="H13487" s="5">
        <v>8947.0345025463903</v>
      </c>
      <c r="I13487" s="24">
        <f>VLOOKUP($E13487,Mapping!$A$2:$C$502,3,0)</f>
        <v>0</v>
      </c>
      <c r="J13487" s="24" t="str">
        <f>VLOOKUP($E13487,Mapping!$A$2:$C$502,2,0)</f>
        <v>Google Display</v>
      </c>
      <c r="K13487" s="24" t="str">
        <f>VLOOKUP(G13487,Mapping!$E$2:$F$246,2,0)</f>
        <v>S3</v>
      </c>
    </row>
    <row r="13488" spans="5:11" x14ac:dyDescent="0.25">
      <c r="E13488" s="5" t="s">
        <v>230</v>
      </c>
      <c r="F13488" s="5" t="s">
        <v>117</v>
      </c>
      <c r="G13488" s="2">
        <v>44484</v>
      </c>
      <c r="H13488" s="5">
        <v>0</v>
      </c>
      <c r="I13488" s="24" t="str">
        <f>VLOOKUP($E13488,Mapping!$A$2:$C$502,3,0)</f>
        <v>S1</v>
      </c>
      <c r="J13488" s="24" t="str">
        <f>VLOOKUP($E13488,Mapping!$A$2:$C$502,2,0)</f>
        <v>Google Display</v>
      </c>
      <c r="K13488" s="24" t="str">
        <f>VLOOKUP(G13488,Mapping!$E$2:$F$246,2,0)</f>
        <v>S3</v>
      </c>
    </row>
    <row r="13489" spans="5:11" x14ac:dyDescent="0.25">
      <c r="E13489" s="5" t="s">
        <v>219</v>
      </c>
      <c r="F13489" s="5" t="s">
        <v>117</v>
      </c>
      <c r="G13489" s="2">
        <v>44484</v>
      </c>
      <c r="H13489" s="5">
        <v>0</v>
      </c>
      <c r="I13489" s="24" t="str">
        <f>VLOOKUP($E13489,Mapping!$A$2:$C$502,3,0)</f>
        <v>Pre</v>
      </c>
      <c r="J13489" s="24" t="str">
        <f>VLOOKUP($E13489,Mapping!$A$2:$C$502,2,0)</f>
        <v>Google Youtube</v>
      </c>
      <c r="K13489" s="24" t="str">
        <f>VLOOKUP(G13489,Mapping!$E$2:$F$246,2,0)</f>
        <v>S3</v>
      </c>
    </row>
    <row r="13490" spans="5:11" x14ac:dyDescent="0.25">
      <c r="E13490" s="5" t="s">
        <v>220</v>
      </c>
      <c r="F13490" s="5" t="s">
        <v>117</v>
      </c>
      <c r="G13490" s="2">
        <v>44484</v>
      </c>
      <c r="H13490" s="5">
        <v>3.61861086861656E-9</v>
      </c>
      <c r="I13490" s="24">
        <f>VLOOKUP($E13490,Mapping!$A$2:$C$502,3,0)</f>
        <v>0</v>
      </c>
      <c r="J13490" s="24" t="str">
        <f>VLOOKUP($E13490,Mapping!$A$2:$C$502,2,0)</f>
        <v>Google Youtube</v>
      </c>
      <c r="K13490" s="24" t="str">
        <f>VLOOKUP(G13490,Mapping!$E$2:$F$246,2,0)</f>
        <v>S3</v>
      </c>
    </row>
    <row r="13491" spans="5:11" x14ac:dyDescent="0.25">
      <c r="E13491" s="5" t="s">
        <v>231</v>
      </c>
      <c r="F13491" s="5" t="s">
        <v>117</v>
      </c>
      <c r="G13491" s="2">
        <v>44484</v>
      </c>
      <c r="H13491" s="5">
        <v>0</v>
      </c>
      <c r="I13491" s="24">
        <f>VLOOKUP($E13491,Mapping!$A$2:$C$502,3,0)</f>
        <v>0</v>
      </c>
      <c r="J13491" s="24" t="str">
        <f>VLOOKUP($E13491,Mapping!$A$2:$C$502,2,0)</f>
        <v>Google Youtube</v>
      </c>
      <c r="K13491" s="24" t="str">
        <f>VLOOKUP(G13491,Mapping!$E$2:$F$246,2,0)</f>
        <v>S3</v>
      </c>
    </row>
    <row r="13492" spans="5:11" x14ac:dyDescent="0.25">
      <c r="E13492" s="5" t="s">
        <v>221</v>
      </c>
      <c r="F13492" s="5" t="s">
        <v>117</v>
      </c>
      <c r="G13492" s="2">
        <v>44484</v>
      </c>
      <c r="H13492" s="5">
        <v>4078.41666716703</v>
      </c>
      <c r="I13492" s="24">
        <f>VLOOKUP($E13492,Mapping!$A$2:$C$502,3,0)</f>
        <v>0</v>
      </c>
      <c r="J13492" s="24" t="str">
        <f>VLOOKUP($E13492,Mapping!$A$2:$C$502,2,0)</f>
        <v>Google Youtube</v>
      </c>
      <c r="K13492" s="24" t="str">
        <f>VLOOKUP(G13492,Mapping!$E$2:$F$246,2,0)</f>
        <v>S3</v>
      </c>
    </row>
    <row r="13493" spans="5:11" x14ac:dyDescent="0.25">
      <c r="E13493" s="5" t="s">
        <v>232</v>
      </c>
      <c r="F13493" s="5" t="s">
        <v>117</v>
      </c>
      <c r="G13493" s="2">
        <v>44484</v>
      </c>
      <c r="H13493" s="5">
        <v>0</v>
      </c>
      <c r="I13493" s="24" t="str">
        <f>VLOOKUP($E13493,Mapping!$A$2:$C$502,3,0)</f>
        <v>S1</v>
      </c>
      <c r="J13493" s="24" t="str">
        <f>VLOOKUP($E13493,Mapping!$A$2:$C$502,2,0)</f>
        <v>Google Youtube</v>
      </c>
      <c r="K13493" s="24" t="str">
        <f>VLOOKUP(G13493,Mapping!$E$2:$F$246,2,0)</f>
        <v>S3</v>
      </c>
    </row>
    <row r="13494" spans="5:11" x14ac:dyDescent="0.25">
      <c r="E13494" s="5" t="s">
        <v>73</v>
      </c>
      <c r="F13494" s="5" t="s">
        <v>117</v>
      </c>
      <c r="G13494" s="2">
        <v>44484</v>
      </c>
      <c r="H13494" s="5">
        <v>282876.95580592903</v>
      </c>
      <c r="I13494" s="24">
        <f>VLOOKUP($E13494,Mapping!$A$2:$C$502,3,0)</f>
        <v>0</v>
      </c>
      <c r="J13494" s="24">
        <f>VLOOKUP($E13494,Mapping!$A$2:$C$502,2,0)</f>
        <v>0</v>
      </c>
      <c r="K13494" s="24" t="str">
        <f>VLOOKUP(G13494,Mapping!$E$2:$F$246,2,0)</f>
        <v>S3</v>
      </c>
    </row>
    <row r="13495" spans="5:11" x14ac:dyDescent="0.25">
      <c r="E13495" s="5" t="s">
        <v>149</v>
      </c>
      <c r="F13495" s="5" t="s">
        <v>117</v>
      </c>
      <c r="G13495" s="2">
        <v>44484</v>
      </c>
      <c r="H13495" s="5">
        <v>0</v>
      </c>
      <c r="I13495" s="24">
        <f>VLOOKUP($E13495,Mapping!$A$2:$C$502,3,0)</f>
        <v>0</v>
      </c>
      <c r="J13495" s="24" t="str">
        <f>VLOOKUP($E13495,Mapping!$A$2:$C$502,2,0)</f>
        <v>Event After Effect</v>
      </c>
      <c r="K13495" s="24" t="str">
        <f>VLOOKUP(G13495,Mapping!$E$2:$F$246,2,0)</f>
        <v>S3</v>
      </c>
    </row>
    <row r="13496" spans="5:11" x14ac:dyDescent="0.25">
      <c r="E13496" s="5" t="s">
        <v>150</v>
      </c>
      <c r="F13496" s="5" t="s">
        <v>117</v>
      </c>
      <c r="G13496" s="2">
        <v>44484</v>
      </c>
      <c r="H13496" s="5">
        <v>0</v>
      </c>
      <c r="I13496" s="24">
        <f>VLOOKUP($E13496,Mapping!$A$2:$C$502,3,0)</f>
        <v>0</v>
      </c>
      <c r="J13496" s="24" t="str">
        <f>VLOOKUP($E13496,Mapping!$A$2:$C$502,2,0)</f>
        <v>Internal Event</v>
      </c>
      <c r="K13496" s="24" t="str">
        <f>VLOOKUP(G13496,Mapping!$E$2:$F$246,2,0)</f>
        <v>S3</v>
      </c>
    </row>
    <row r="13497" spans="5:11" x14ac:dyDescent="0.25">
      <c r="E13497" s="5" t="s">
        <v>151</v>
      </c>
      <c r="F13497" s="5" t="s">
        <v>117</v>
      </c>
      <c r="G13497" s="2">
        <v>44484</v>
      </c>
      <c r="H13497" s="5">
        <v>0</v>
      </c>
      <c r="I13497" s="24">
        <f>VLOOKUP($E13497,Mapping!$A$2:$C$502,3,0)</f>
        <v>0</v>
      </c>
      <c r="J13497" s="24" t="str">
        <f>VLOOKUP($E13497,Mapping!$A$2:$C$502,2,0)</f>
        <v>Internal Event</v>
      </c>
      <c r="K13497" s="24" t="str">
        <f>VLOOKUP(G13497,Mapping!$E$2:$F$246,2,0)</f>
        <v>S3</v>
      </c>
    </row>
    <row r="13498" spans="5:11" x14ac:dyDescent="0.25">
      <c r="E13498" s="5" t="s">
        <v>152</v>
      </c>
      <c r="F13498" s="5" t="s">
        <v>117</v>
      </c>
      <c r="G13498" s="2">
        <v>44484</v>
      </c>
      <c r="H13498" s="5">
        <v>0</v>
      </c>
      <c r="I13498" s="24">
        <f>VLOOKUP($E13498,Mapping!$A$2:$C$502,3,0)</f>
        <v>0</v>
      </c>
      <c r="J13498" s="24" t="str">
        <f>VLOOKUP($E13498,Mapping!$A$2:$C$502,2,0)</f>
        <v>Internal Event</v>
      </c>
      <c r="K13498" s="24" t="str">
        <f>VLOOKUP(G13498,Mapping!$E$2:$F$246,2,0)</f>
        <v>S3</v>
      </c>
    </row>
    <row r="13499" spans="5:11" x14ac:dyDescent="0.25">
      <c r="E13499" s="5" t="s">
        <v>153</v>
      </c>
      <c r="F13499" s="5" t="s">
        <v>117</v>
      </c>
      <c r="G13499" s="2">
        <v>44484</v>
      </c>
      <c r="H13499" s="5">
        <v>0</v>
      </c>
      <c r="I13499" s="24">
        <f>VLOOKUP($E13499,Mapping!$A$2:$C$502,3,0)</f>
        <v>0</v>
      </c>
      <c r="J13499" s="24" t="str">
        <f>VLOOKUP($E13499,Mapping!$A$2:$C$502,2,0)</f>
        <v>Monday Effect</v>
      </c>
      <c r="K13499" s="24" t="str">
        <f>VLOOKUP(G13499,Mapping!$E$2:$F$246,2,0)</f>
        <v>S3</v>
      </c>
    </row>
    <row r="13500" spans="5:11" x14ac:dyDescent="0.25">
      <c r="E13500" s="5" t="s">
        <v>154</v>
      </c>
      <c r="F13500" s="5" t="s">
        <v>117</v>
      </c>
      <c r="G13500" s="2">
        <v>44484</v>
      </c>
      <c r="H13500" s="5">
        <v>0</v>
      </c>
      <c r="I13500" s="24">
        <f>VLOOKUP($E13500,Mapping!$A$2:$C$502,3,0)</f>
        <v>0</v>
      </c>
      <c r="J13500" s="24" t="str">
        <f>VLOOKUP($E13500,Mapping!$A$2:$C$502,2,0)</f>
        <v>New Content</v>
      </c>
      <c r="K13500" s="24" t="str">
        <f>VLOOKUP(G13500,Mapping!$E$2:$F$246,2,0)</f>
        <v>S3</v>
      </c>
    </row>
    <row r="13501" spans="5:11" x14ac:dyDescent="0.25">
      <c r="E13501" s="5" t="s">
        <v>155</v>
      </c>
      <c r="F13501" s="5" t="s">
        <v>117</v>
      </c>
      <c r="G13501" s="2">
        <v>44484</v>
      </c>
      <c r="H13501" s="5">
        <v>0</v>
      </c>
      <c r="I13501" s="24">
        <f>VLOOKUP($E13501,Mapping!$A$2:$C$502,3,0)</f>
        <v>0</v>
      </c>
      <c r="J13501" s="24" t="str">
        <f>VLOOKUP($E13501,Mapping!$A$2:$C$502,2,0)</f>
        <v>Internal Event</v>
      </c>
      <c r="K13501" s="24" t="str">
        <f>VLOOKUP(G13501,Mapping!$E$2:$F$246,2,0)</f>
        <v>S3</v>
      </c>
    </row>
    <row r="13502" spans="5:11" x14ac:dyDescent="0.25">
      <c r="E13502" s="5" t="s">
        <v>156</v>
      </c>
      <c r="F13502" s="5" t="s">
        <v>117</v>
      </c>
      <c r="G13502" s="2">
        <v>44484</v>
      </c>
      <c r="H13502" s="5">
        <v>0</v>
      </c>
      <c r="I13502" s="24">
        <f>VLOOKUP($E13502,Mapping!$A$2:$C$502,3,0)</f>
        <v>0</v>
      </c>
      <c r="J13502" s="24" t="str">
        <f>VLOOKUP($E13502,Mapping!$A$2:$C$502,2,0)</f>
        <v>Internal Event</v>
      </c>
      <c r="K13502" s="24" t="str">
        <f>VLOOKUP(G13502,Mapping!$E$2:$F$246,2,0)</f>
        <v>S3</v>
      </c>
    </row>
    <row r="13503" spans="5:11" x14ac:dyDescent="0.25">
      <c r="E13503" s="5" t="s">
        <v>233</v>
      </c>
      <c r="F13503" s="5" t="s">
        <v>117</v>
      </c>
      <c r="G13503" s="2">
        <v>44484</v>
      </c>
      <c r="H13503" s="5">
        <v>0</v>
      </c>
      <c r="I13503" s="24" t="str">
        <f>VLOOKUP($E13503,Mapping!$A$2:$C$502,3,0)</f>
        <v>S2</v>
      </c>
      <c r="J13503" s="24" t="str">
        <f>VLOOKUP($E13503,Mapping!$A$2:$C$502,2,0)</f>
        <v>Reddit</v>
      </c>
      <c r="K13503" s="24" t="str">
        <f>VLOOKUP(G13503,Mapping!$E$2:$F$246,2,0)</f>
        <v>S3</v>
      </c>
    </row>
    <row r="13504" spans="5:11" x14ac:dyDescent="0.25">
      <c r="E13504" s="5" t="s">
        <v>158</v>
      </c>
      <c r="F13504" s="5" t="s">
        <v>117</v>
      </c>
      <c r="G13504" s="2">
        <v>44484</v>
      </c>
      <c r="H13504" s="5">
        <v>0</v>
      </c>
      <c r="I13504" s="24">
        <f>VLOOKUP($E13504,Mapping!$A$2:$C$502,3,0)</f>
        <v>0</v>
      </c>
      <c r="J13504" s="24" t="str">
        <f>VLOOKUP($E13504,Mapping!$A$2:$C$502,2,0)</f>
        <v>Internal Event</v>
      </c>
      <c r="K13504" s="24" t="str">
        <f>VLOOKUP(G13504,Mapping!$E$2:$F$246,2,0)</f>
        <v>S3</v>
      </c>
    </row>
    <row r="13505" spans="5:11" x14ac:dyDescent="0.25">
      <c r="E13505" s="5" t="s">
        <v>159</v>
      </c>
      <c r="F13505" s="5" t="s">
        <v>117</v>
      </c>
      <c r="G13505" s="2">
        <v>44484</v>
      </c>
      <c r="H13505" s="5">
        <v>0</v>
      </c>
      <c r="I13505" s="24">
        <f>VLOOKUP($E13505,Mapping!$A$2:$C$502,3,0)</f>
        <v>0</v>
      </c>
      <c r="J13505" s="24" t="str">
        <f>VLOOKUP($E13505,Mapping!$A$2:$C$502,2,0)</f>
        <v>Event After Effect</v>
      </c>
      <c r="K13505" s="24" t="str">
        <f>VLOOKUP(G13505,Mapping!$E$2:$F$246,2,0)</f>
        <v>S3</v>
      </c>
    </row>
    <row r="13506" spans="5:11" x14ac:dyDescent="0.25">
      <c r="E13506" s="5" t="s">
        <v>160</v>
      </c>
      <c r="F13506" s="5" t="s">
        <v>117</v>
      </c>
      <c r="G13506" s="2">
        <v>44484</v>
      </c>
      <c r="H13506" s="5">
        <v>0</v>
      </c>
      <c r="I13506" s="24">
        <f>VLOOKUP($E13506,Mapping!$A$2:$C$502,3,0)</f>
        <v>0</v>
      </c>
      <c r="J13506" s="24" t="str">
        <f>VLOOKUP($E13506,Mapping!$A$2:$C$502,2,0)</f>
        <v>Event After Effect</v>
      </c>
      <c r="K13506" s="24" t="str">
        <f>VLOOKUP(G13506,Mapping!$E$2:$F$246,2,0)</f>
        <v>S3</v>
      </c>
    </row>
    <row r="13507" spans="5:11" x14ac:dyDescent="0.25">
      <c r="E13507" s="5" t="s">
        <v>161</v>
      </c>
      <c r="F13507" s="5" t="s">
        <v>117</v>
      </c>
      <c r="G13507" s="2">
        <v>44484</v>
      </c>
      <c r="H13507" s="5">
        <v>0</v>
      </c>
      <c r="I13507" s="24">
        <f>VLOOKUP($E13507,Mapping!$A$2:$C$502,3,0)</f>
        <v>0</v>
      </c>
      <c r="J13507" s="24" t="str">
        <f>VLOOKUP($E13507,Mapping!$A$2:$C$502,2,0)</f>
        <v>Internal Event</v>
      </c>
      <c r="K13507" s="24" t="str">
        <f>VLOOKUP(G13507,Mapping!$E$2:$F$246,2,0)</f>
        <v>S3</v>
      </c>
    </row>
    <row r="13508" spans="5:11" x14ac:dyDescent="0.25">
      <c r="E13508" s="5" t="s">
        <v>162</v>
      </c>
      <c r="F13508" s="5" t="s">
        <v>117</v>
      </c>
      <c r="G13508" s="2">
        <v>44484</v>
      </c>
      <c r="H13508" s="5">
        <v>0</v>
      </c>
      <c r="I13508" s="24">
        <f>VLOOKUP($E13508,Mapping!$A$2:$C$502,3,0)</f>
        <v>0</v>
      </c>
      <c r="J13508" s="24" t="str">
        <f>VLOOKUP($E13508,Mapping!$A$2:$C$502,2,0)</f>
        <v>Tuesday Effect</v>
      </c>
      <c r="K13508" s="24" t="str">
        <f>VLOOKUP(G13508,Mapping!$E$2:$F$246,2,0)</f>
        <v>S3</v>
      </c>
    </row>
    <row r="13509" spans="5:11" x14ac:dyDescent="0.25">
      <c r="E13509" s="5" t="s">
        <v>222</v>
      </c>
      <c r="F13509" s="5" t="s">
        <v>117</v>
      </c>
      <c r="G13509" s="2">
        <v>44484</v>
      </c>
      <c r="H13509" s="5">
        <v>0</v>
      </c>
      <c r="I13509" s="24" t="str">
        <f>VLOOKUP($E13509,Mapping!$A$2:$C$502,3,0)</f>
        <v>Pre</v>
      </c>
      <c r="J13509" s="24" t="str">
        <f>VLOOKUP($E13509,Mapping!$A$2:$C$502,2,0)</f>
        <v>Unity</v>
      </c>
      <c r="K13509" s="24" t="str">
        <f>VLOOKUP(G13509,Mapping!$E$2:$F$246,2,0)</f>
        <v>S3</v>
      </c>
    </row>
    <row r="13510" spans="5:11" x14ac:dyDescent="0.25">
      <c r="E13510" s="5" t="s">
        <v>234</v>
      </c>
      <c r="F13510" s="5" t="s">
        <v>117</v>
      </c>
      <c r="G13510" s="2">
        <v>44484</v>
      </c>
      <c r="H13510" s="5">
        <v>0</v>
      </c>
      <c r="I13510" s="24" t="str">
        <f>VLOOKUP($E13510,Mapping!$A$2:$C$502,3,0)</f>
        <v>S1</v>
      </c>
      <c r="J13510" s="24" t="str">
        <f>VLOOKUP($E13510,Mapping!$A$2:$C$502,2,0)</f>
        <v>Unity</v>
      </c>
      <c r="K13510" s="24" t="str">
        <f>VLOOKUP(G13510,Mapping!$E$2:$F$246,2,0)</f>
        <v>S3</v>
      </c>
    </row>
    <row r="13511" spans="5:11" x14ac:dyDescent="0.25">
      <c r="E13511" s="5" t="s">
        <v>235</v>
      </c>
      <c r="F13511" s="5" t="s">
        <v>117</v>
      </c>
      <c r="G13511" s="2">
        <v>44484</v>
      </c>
      <c r="H13511" s="5">
        <v>0</v>
      </c>
      <c r="I13511" s="24" t="str">
        <f>VLOOKUP($E13511,Mapping!$A$2:$C$502,3,0)</f>
        <v>S2</v>
      </c>
      <c r="J13511" s="24" t="str">
        <f>VLOOKUP($E13511,Mapping!$A$2:$C$502,2,0)</f>
        <v>Unity</v>
      </c>
      <c r="K13511" s="24" t="str">
        <f>VLOOKUP(G13511,Mapping!$E$2:$F$246,2,0)</f>
        <v>S3</v>
      </c>
    </row>
    <row r="13512" spans="5:11" x14ac:dyDescent="0.25">
      <c r="E13512" s="5" t="s">
        <v>247</v>
      </c>
      <c r="F13512" s="5" t="s">
        <v>117</v>
      </c>
      <c r="G13512" s="2">
        <v>44484</v>
      </c>
      <c r="H13512" s="5">
        <v>1708.53885386253</v>
      </c>
      <c r="I13512" s="24" t="str">
        <f>VLOOKUP($E13512,Mapping!$A$2:$C$502,3,0)</f>
        <v>S3</v>
      </c>
      <c r="J13512" s="24" t="str">
        <f>VLOOKUP($E13512,Mapping!$A$2:$C$502,2,0)</f>
        <v>Unity</v>
      </c>
      <c r="K13512" s="24" t="str">
        <f>VLOOKUP(G13512,Mapping!$E$2:$F$246,2,0)</f>
        <v>S3</v>
      </c>
    </row>
    <row r="13513" spans="5:11" x14ac:dyDescent="0.25">
      <c r="E13513" s="5" t="s">
        <v>200</v>
      </c>
      <c r="F13513" s="5" t="s">
        <v>117</v>
      </c>
      <c r="G13513" s="2">
        <v>44485</v>
      </c>
      <c r="H13513" s="5">
        <v>4.3850260802671901</v>
      </c>
      <c r="I13513" s="24">
        <f>VLOOKUP($E13513,Mapping!$A$2:$C$502,3,0)</f>
        <v>0</v>
      </c>
      <c r="J13513" s="24" t="str">
        <f>VLOOKUP($E13513,Mapping!$A$2:$C$502,2,0)</f>
        <v>Apple Search</v>
      </c>
      <c r="K13513" s="24" t="str">
        <f>VLOOKUP(G13513,Mapping!$E$2:$F$246,2,0)</f>
        <v>S3</v>
      </c>
    </row>
    <row r="13514" spans="5:11" x14ac:dyDescent="0.25">
      <c r="E13514" s="5" t="s">
        <v>227</v>
      </c>
      <c r="F13514" s="5" t="s">
        <v>117</v>
      </c>
      <c r="G13514" s="2">
        <v>44485</v>
      </c>
      <c r="H13514" s="5">
        <v>13193.0675421004</v>
      </c>
      <c r="I13514" s="24">
        <f>VLOOKUP($E13514,Mapping!$A$2:$C$502,3,0)</f>
        <v>0</v>
      </c>
      <c r="J13514" s="24" t="str">
        <f>VLOOKUP($E13514,Mapping!$A$2:$C$502,2,0)</f>
        <v>Applovin Rewarded</v>
      </c>
      <c r="K13514" s="24" t="str">
        <f>VLOOKUP(G13514,Mapping!$E$2:$F$246,2,0)</f>
        <v>S3</v>
      </c>
    </row>
    <row r="13515" spans="5:11" x14ac:dyDescent="0.25">
      <c r="E13515" s="5" t="s">
        <v>201</v>
      </c>
      <c r="F13515" s="5" t="s">
        <v>117</v>
      </c>
      <c r="G13515" s="2">
        <v>44485</v>
      </c>
      <c r="H13515" s="5">
        <v>4144.4177172772597</v>
      </c>
      <c r="I13515" s="24">
        <f>VLOOKUP($E13515,Mapping!$A$2:$C$502,3,0)</f>
        <v>0</v>
      </c>
      <c r="J13515" s="24" t="str">
        <f>VLOOKUP($E13515,Mapping!$A$2:$C$502,2,0)</f>
        <v>Applovin Video</v>
      </c>
      <c r="K13515" s="24" t="str">
        <f>VLOOKUP(G13515,Mapping!$E$2:$F$246,2,0)</f>
        <v>S3</v>
      </c>
    </row>
    <row r="13516" spans="5:11" x14ac:dyDescent="0.25">
      <c r="E13516" s="5" t="s">
        <v>143</v>
      </c>
      <c r="F13516" s="5" t="s">
        <v>117</v>
      </c>
      <c r="G13516" s="2">
        <v>44485</v>
      </c>
      <c r="H13516" s="5">
        <v>0</v>
      </c>
      <c r="I13516" s="24">
        <f>VLOOKUP($E13516,Mapping!$A$2:$C$502,3,0)</f>
        <v>0</v>
      </c>
      <c r="J13516" s="24" t="str">
        <f>VLOOKUP($E13516,Mapping!$A$2:$C$502,2,0)</f>
        <v>Bug Fix</v>
      </c>
      <c r="K13516" s="24" t="str">
        <f>VLOOKUP(G13516,Mapping!$E$2:$F$246,2,0)</f>
        <v>S3</v>
      </c>
    </row>
    <row r="13517" spans="5:11" x14ac:dyDescent="0.25">
      <c r="E13517" s="5" t="s">
        <v>144</v>
      </c>
      <c r="F13517" s="5" t="s">
        <v>117</v>
      </c>
      <c r="G13517" s="2">
        <v>44485</v>
      </c>
      <c r="H13517" s="5">
        <v>0</v>
      </c>
      <c r="I13517" s="24">
        <f>VLOOKUP($E13517,Mapping!$A$2:$C$502,3,0)</f>
        <v>0</v>
      </c>
      <c r="J13517" s="24" t="str">
        <f>VLOOKUP($E13517,Mapping!$A$2:$C$502,2,0)</f>
        <v>Bug Fix</v>
      </c>
      <c r="K13517" s="24" t="str">
        <f>VLOOKUP(G13517,Mapping!$E$2:$F$246,2,0)</f>
        <v>S3</v>
      </c>
    </row>
    <row r="13518" spans="5:11" x14ac:dyDescent="0.25">
      <c r="E13518" s="5" t="s">
        <v>226</v>
      </c>
      <c r="F13518" s="5" t="s">
        <v>117</v>
      </c>
      <c r="G13518" s="2">
        <v>44485</v>
      </c>
      <c r="H13518" s="5">
        <v>0</v>
      </c>
      <c r="I13518" s="24">
        <f>VLOOKUP($E13518,Mapping!$A$2:$C$502,3,0)</f>
        <v>0</v>
      </c>
      <c r="J13518" s="24" t="str">
        <f>VLOOKUP($E13518,Mapping!$A$2:$C$502,2,0)</f>
        <v>Bug Fix</v>
      </c>
      <c r="K13518" s="24" t="str">
        <f>VLOOKUP(G13518,Mapping!$E$2:$F$246,2,0)</f>
        <v>S3</v>
      </c>
    </row>
    <row r="13519" spans="5:11" x14ac:dyDescent="0.25">
      <c r="E13519" s="5" t="s">
        <v>146</v>
      </c>
      <c r="F13519" s="5" t="s">
        <v>117</v>
      </c>
      <c r="G13519" s="2">
        <v>44485</v>
      </c>
      <c r="H13519" s="5">
        <v>0</v>
      </c>
      <c r="I13519" s="24">
        <f>VLOOKUP($E13519,Mapping!$A$2:$C$502,3,0)</f>
        <v>0</v>
      </c>
      <c r="J13519" s="24" t="str">
        <f>VLOOKUP($E13519,Mapping!$A$2:$C$502,2,0)</f>
        <v>Event After Effect</v>
      </c>
      <c r="K13519" s="24" t="str">
        <f>VLOOKUP(G13519,Mapping!$E$2:$F$246,2,0)</f>
        <v>S3</v>
      </c>
    </row>
    <row r="13520" spans="5:11" x14ac:dyDescent="0.25">
      <c r="E13520" s="5" t="s">
        <v>228</v>
      </c>
      <c r="F13520" s="5" t="s">
        <v>117</v>
      </c>
      <c r="G13520" s="2">
        <v>44485</v>
      </c>
      <c r="H13520" s="5">
        <v>0</v>
      </c>
      <c r="I13520" s="24">
        <f>VLOOKUP($E13520,Mapping!$A$2:$C$502,3,0)</f>
        <v>0</v>
      </c>
      <c r="J13520" s="24" t="str">
        <f>VLOOKUP($E13520,Mapping!$A$2:$C$502,2,0)</f>
        <v>Bytedance Global</v>
      </c>
      <c r="K13520" s="24" t="str">
        <f>VLOOKUP(G13520,Mapping!$E$2:$F$246,2,0)</f>
        <v>S3</v>
      </c>
    </row>
    <row r="13521" spans="5:11" x14ac:dyDescent="0.25">
      <c r="E13521" s="5" t="s">
        <v>180</v>
      </c>
      <c r="F13521" s="5" t="s">
        <v>117</v>
      </c>
      <c r="G13521" s="2">
        <v>44485</v>
      </c>
      <c r="H13521" s="5">
        <v>-18792.5110861762</v>
      </c>
      <c r="I13521" s="24">
        <f>VLOOKUP($E13521,Mapping!$A$2:$C$502,3,0)</f>
        <v>0</v>
      </c>
      <c r="J13521" s="24" t="str">
        <f>VLOOKUP($E13521,Mapping!$A$2:$C$502,2,0)</f>
        <v>Lords Mobile</v>
      </c>
      <c r="K13521" s="24" t="str">
        <f>VLOOKUP(G13521,Mapping!$E$2:$F$246,2,0)</f>
        <v>S3</v>
      </c>
    </row>
    <row r="13522" spans="5:11" x14ac:dyDescent="0.25">
      <c r="E13522" s="5" t="s">
        <v>181</v>
      </c>
      <c r="F13522" s="5" t="s">
        <v>117</v>
      </c>
      <c r="G13522" s="2">
        <v>44485</v>
      </c>
      <c r="H13522" s="5">
        <v>-3925.2041039651399</v>
      </c>
      <c r="I13522" s="24">
        <f>VLOOKUP($E13522,Mapping!$A$2:$C$502,3,0)</f>
        <v>0</v>
      </c>
      <c r="J13522" s="24" t="str">
        <f>VLOOKUP($E13522,Mapping!$A$2:$C$502,2,0)</f>
        <v>Rise of Kingdom</v>
      </c>
      <c r="K13522" s="24" t="str">
        <f>VLOOKUP(G13522,Mapping!$E$2:$F$246,2,0)</f>
        <v>S3</v>
      </c>
    </row>
    <row r="13523" spans="5:11" x14ac:dyDescent="0.25">
      <c r="E13523" s="5" t="s">
        <v>182</v>
      </c>
      <c r="F13523" s="5" t="s">
        <v>117</v>
      </c>
      <c r="G13523" s="2">
        <v>44485</v>
      </c>
      <c r="H13523" s="5">
        <v>-8401.9751016542996</v>
      </c>
      <c r="I13523" s="24">
        <f>VLOOKUP($E13523,Mapping!$A$2:$C$502,3,0)</f>
        <v>0</v>
      </c>
      <c r="J13523" s="24" t="str">
        <f>VLOOKUP($E13523,Mapping!$A$2:$C$502,2,0)</f>
        <v>West Game</v>
      </c>
      <c r="K13523" s="24" t="str">
        <f>VLOOKUP(G13523,Mapping!$E$2:$F$246,2,0)</f>
        <v>S3</v>
      </c>
    </row>
    <row r="13524" spans="5:11" x14ac:dyDescent="0.25">
      <c r="E13524" s="5" t="s">
        <v>148</v>
      </c>
      <c r="F13524" s="5" t="s">
        <v>117</v>
      </c>
      <c r="G13524" s="2">
        <v>44485</v>
      </c>
      <c r="H13524" s="5">
        <v>0</v>
      </c>
      <c r="I13524" s="24">
        <f>VLOOKUP($E13524,Mapping!$A$2:$C$502,3,0)</f>
        <v>0</v>
      </c>
      <c r="J13524" s="24" t="str">
        <f>VLOOKUP($E13524,Mapping!$A$2:$C$502,2,0)</f>
        <v>Event After Effect</v>
      </c>
      <c r="K13524" s="24" t="str">
        <f>VLOOKUP(G13524,Mapping!$E$2:$F$246,2,0)</f>
        <v>S3</v>
      </c>
    </row>
    <row r="13525" spans="5:11" x14ac:dyDescent="0.25">
      <c r="E13525" s="5" t="s">
        <v>202</v>
      </c>
      <c r="F13525" s="5" t="s">
        <v>117</v>
      </c>
      <c r="G13525" s="2">
        <v>44485</v>
      </c>
      <c r="H13525" s="5">
        <v>0</v>
      </c>
      <c r="I13525" s="24" t="str">
        <f>VLOOKUP($E13525,Mapping!$A$2:$C$502,3,0)</f>
        <v>S1</v>
      </c>
      <c r="J13525" s="24" t="str">
        <f>VLOOKUP($E13525,Mapping!$A$2:$C$502,2,0)</f>
        <v>Facebook AEO AAA</v>
      </c>
      <c r="K13525" s="24" t="str">
        <f>VLOOKUP(G13525,Mapping!$E$2:$F$246,2,0)</f>
        <v>S3</v>
      </c>
    </row>
    <row r="13526" spans="5:11" x14ac:dyDescent="0.25">
      <c r="E13526" s="5" t="s">
        <v>203</v>
      </c>
      <c r="F13526" s="5" t="s">
        <v>117</v>
      </c>
      <c r="G13526" s="2">
        <v>44485</v>
      </c>
      <c r="H13526" s="5">
        <v>0</v>
      </c>
      <c r="I13526" s="24" t="str">
        <f>VLOOKUP($E13526,Mapping!$A$2:$C$502,3,0)</f>
        <v>S2</v>
      </c>
      <c r="J13526" s="24" t="str">
        <f>VLOOKUP($E13526,Mapping!$A$2:$C$502,2,0)</f>
        <v>Facebook AEO AAA</v>
      </c>
      <c r="K13526" s="24" t="str">
        <f>VLOOKUP(G13526,Mapping!$E$2:$F$246,2,0)</f>
        <v>S3</v>
      </c>
    </row>
    <row r="13527" spans="5:11" x14ac:dyDescent="0.25">
      <c r="E13527" s="5" t="s">
        <v>243</v>
      </c>
      <c r="F13527" s="5" t="s">
        <v>117</v>
      </c>
      <c r="G13527" s="2">
        <v>44485</v>
      </c>
      <c r="H13527" s="5">
        <v>4249.4413991311103</v>
      </c>
      <c r="I13527" s="24" t="str">
        <f>VLOOKUP($E13527,Mapping!$A$2:$C$502,3,0)</f>
        <v>S3</v>
      </c>
      <c r="J13527" s="24" t="str">
        <f>VLOOKUP($E13527,Mapping!$A$2:$C$502,2,0)</f>
        <v>Facebook AEO AAA</v>
      </c>
      <c r="K13527" s="24" t="str">
        <f>VLOOKUP(G13527,Mapping!$E$2:$F$246,2,0)</f>
        <v>S3</v>
      </c>
    </row>
    <row r="13528" spans="5:11" x14ac:dyDescent="0.25">
      <c r="E13528" s="5" t="s">
        <v>204</v>
      </c>
      <c r="F13528" s="5" t="s">
        <v>117</v>
      </c>
      <c r="G13528" s="2">
        <v>44485</v>
      </c>
      <c r="H13528" s="5">
        <v>0</v>
      </c>
      <c r="I13528" s="24" t="str">
        <f>VLOOKUP($E13528,Mapping!$A$2:$C$502,3,0)</f>
        <v>Pre</v>
      </c>
      <c r="J13528" s="24" t="str">
        <f>VLOOKUP($E13528,Mapping!$A$2:$C$502,2,0)</f>
        <v>Facebook AEO AAA</v>
      </c>
      <c r="K13528" s="24" t="str">
        <f>VLOOKUP(G13528,Mapping!$E$2:$F$246,2,0)</f>
        <v>S3</v>
      </c>
    </row>
    <row r="13529" spans="5:11" x14ac:dyDescent="0.25">
      <c r="E13529" s="5" t="s">
        <v>205</v>
      </c>
      <c r="F13529" s="5" t="s">
        <v>117</v>
      </c>
      <c r="G13529" s="2">
        <v>44485</v>
      </c>
      <c r="H13529" s="5">
        <v>0</v>
      </c>
      <c r="I13529" s="24" t="str">
        <f>VLOOKUP($E13529,Mapping!$A$2:$C$502,3,0)</f>
        <v>S1</v>
      </c>
      <c r="J13529" s="24" t="str">
        <f>VLOOKUP($E13529,Mapping!$A$2:$C$502,2,0)</f>
        <v>Facebook AEO BAU</v>
      </c>
      <c r="K13529" s="24" t="str">
        <f>VLOOKUP(G13529,Mapping!$E$2:$F$246,2,0)</f>
        <v>S3</v>
      </c>
    </row>
    <row r="13530" spans="5:11" x14ac:dyDescent="0.25">
      <c r="E13530" s="5" t="s">
        <v>206</v>
      </c>
      <c r="F13530" s="5" t="s">
        <v>117</v>
      </c>
      <c r="G13530" s="2">
        <v>44485</v>
      </c>
      <c r="H13530" s="5">
        <v>0</v>
      </c>
      <c r="I13530" s="24" t="str">
        <f>VLOOKUP($E13530,Mapping!$A$2:$C$502,3,0)</f>
        <v>S2</v>
      </c>
      <c r="J13530" s="24" t="str">
        <f>VLOOKUP($E13530,Mapping!$A$2:$C$502,2,0)</f>
        <v>Facebook AEO BAU</v>
      </c>
      <c r="K13530" s="24" t="str">
        <f>VLOOKUP(G13530,Mapping!$E$2:$F$246,2,0)</f>
        <v>S3</v>
      </c>
    </row>
    <row r="13531" spans="5:11" x14ac:dyDescent="0.25">
      <c r="E13531" s="5" t="s">
        <v>244</v>
      </c>
      <c r="F13531" s="5" t="s">
        <v>117</v>
      </c>
      <c r="G13531" s="2">
        <v>44485</v>
      </c>
      <c r="H13531" s="5">
        <v>10722.4726649606</v>
      </c>
      <c r="I13531" s="24" t="str">
        <f>VLOOKUP($E13531,Mapping!$A$2:$C$502,3,0)</f>
        <v>S3</v>
      </c>
      <c r="J13531" s="24" t="str">
        <f>VLOOKUP($E13531,Mapping!$A$2:$C$502,2,0)</f>
        <v>Facebook AEO BAU</v>
      </c>
      <c r="K13531" s="24" t="str">
        <f>VLOOKUP(G13531,Mapping!$E$2:$F$246,2,0)</f>
        <v>S3</v>
      </c>
    </row>
    <row r="13532" spans="5:11" x14ac:dyDescent="0.25">
      <c r="E13532" s="5" t="s">
        <v>207</v>
      </c>
      <c r="F13532" s="5" t="s">
        <v>117</v>
      </c>
      <c r="G13532" s="2">
        <v>44485</v>
      </c>
      <c r="H13532" s="5">
        <v>0</v>
      </c>
      <c r="I13532" s="24" t="str">
        <f>VLOOKUP($E13532,Mapping!$A$2:$C$502,3,0)</f>
        <v>Pre</v>
      </c>
      <c r="J13532" s="24" t="str">
        <f>VLOOKUP($E13532,Mapping!$A$2:$C$502,2,0)</f>
        <v>Facebook AEO BAU</v>
      </c>
      <c r="K13532" s="24" t="str">
        <f>VLOOKUP(G13532,Mapping!$E$2:$F$246,2,0)</f>
        <v>S3</v>
      </c>
    </row>
    <row r="13533" spans="5:11" x14ac:dyDescent="0.25">
      <c r="E13533" s="5" t="s">
        <v>208</v>
      </c>
      <c r="F13533" s="5" t="s">
        <v>117</v>
      </c>
      <c r="G13533" s="2">
        <v>44485</v>
      </c>
      <c r="H13533" s="5">
        <v>0</v>
      </c>
      <c r="I13533" s="24" t="str">
        <f>VLOOKUP($E13533,Mapping!$A$2:$C$502,3,0)</f>
        <v>Pre</v>
      </c>
      <c r="J13533" s="24" t="str">
        <f>VLOOKUP($E13533,Mapping!$A$2:$C$502,2,0)</f>
        <v>Facebook VO AAA</v>
      </c>
      <c r="K13533" s="24" t="str">
        <f>VLOOKUP(G13533,Mapping!$E$2:$F$246,2,0)</f>
        <v>S3</v>
      </c>
    </row>
    <row r="13534" spans="5:11" x14ac:dyDescent="0.25">
      <c r="E13534" s="5" t="s">
        <v>209</v>
      </c>
      <c r="F13534" s="5" t="s">
        <v>117</v>
      </c>
      <c r="G13534" s="2">
        <v>44485</v>
      </c>
      <c r="H13534" s="5">
        <v>0</v>
      </c>
      <c r="I13534" s="24" t="str">
        <f>VLOOKUP($E13534,Mapping!$A$2:$C$502,3,0)</f>
        <v>S1</v>
      </c>
      <c r="J13534" s="24" t="str">
        <f>VLOOKUP($E13534,Mapping!$A$2:$C$502,2,0)</f>
        <v>Facebook VO AAA</v>
      </c>
      <c r="K13534" s="24" t="str">
        <f>VLOOKUP(G13534,Mapping!$E$2:$F$246,2,0)</f>
        <v>S3</v>
      </c>
    </row>
    <row r="13535" spans="5:11" x14ac:dyDescent="0.25">
      <c r="E13535" s="5" t="s">
        <v>210</v>
      </c>
      <c r="F13535" s="5" t="s">
        <v>117</v>
      </c>
      <c r="G13535" s="2">
        <v>44485</v>
      </c>
      <c r="H13535" s="5">
        <v>0</v>
      </c>
      <c r="I13535" s="24" t="str">
        <f>VLOOKUP($E13535,Mapping!$A$2:$C$502,3,0)</f>
        <v>S2</v>
      </c>
      <c r="J13535" s="24" t="str">
        <f>VLOOKUP($E13535,Mapping!$A$2:$C$502,2,0)</f>
        <v>Facebook VO AAA</v>
      </c>
      <c r="K13535" s="24" t="str">
        <f>VLOOKUP(G13535,Mapping!$E$2:$F$246,2,0)</f>
        <v>S3</v>
      </c>
    </row>
    <row r="13536" spans="5:11" x14ac:dyDescent="0.25">
      <c r="E13536" s="5" t="s">
        <v>245</v>
      </c>
      <c r="F13536" s="5" t="s">
        <v>117</v>
      </c>
      <c r="G13536" s="2">
        <v>44485</v>
      </c>
      <c r="H13536" s="5">
        <v>6032.9829050526396</v>
      </c>
      <c r="I13536" s="24" t="str">
        <f>VLOOKUP($E13536,Mapping!$A$2:$C$502,3,0)</f>
        <v>S3</v>
      </c>
      <c r="J13536" s="24" t="str">
        <f>VLOOKUP($E13536,Mapping!$A$2:$C$502,2,0)</f>
        <v>Facebook VO AAA</v>
      </c>
      <c r="K13536" s="24" t="str">
        <f>VLOOKUP(G13536,Mapping!$E$2:$F$246,2,0)</f>
        <v>S3</v>
      </c>
    </row>
    <row r="13537" spans="5:11" x14ac:dyDescent="0.25">
      <c r="E13537" s="5" t="s">
        <v>211</v>
      </c>
      <c r="F13537" s="5" t="s">
        <v>117</v>
      </c>
      <c r="G13537" s="2">
        <v>44485</v>
      </c>
      <c r="H13537" s="5">
        <v>0</v>
      </c>
      <c r="I13537" s="24" t="str">
        <f>VLOOKUP($E13537,Mapping!$A$2:$C$502,3,0)</f>
        <v>Pre</v>
      </c>
      <c r="J13537" s="24" t="str">
        <f>VLOOKUP($E13537,Mapping!$A$2:$C$502,2,0)</f>
        <v>Facebook VO BAU</v>
      </c>
      <c r="K13537" s="24" t="str">
        <f>VLOOKUP(G13537,Mapping!$E$2:$F$246,2,0)</f>
        <v>S3</v>
      </c>
    </row>
    <row r="13538" spans="5:11" x14ac:dyDescent="0.25">
      <c r="E13538" s="5" t="s">
        <v>212</v>
      </c>
      <c r="F13538" s="5" t="s">
        <v>117</v>
      </c>
      <c r="G13538" s="2">
        <v>44485</v>
      </c>
      <c r="H13538" s="5">
        <v>0</v>
      </c>
      <c r="I13538" s="24" t="str">
        <f>VLOOKUP($E13538,Mapping!$A$2:$C$502,3,0)</f>
        <v>S1</v>
      </c>
      <c r="J13538" s="24" t="str">
        <f>VLOOKUP($E13538,Mapping!$A$2:$C$502,2,0)</f>
        <v>Facebook VO BAU</v>
      </c>
      <c r="K13538" s="24" t="str">
        <f>VLOOKUP(G13538,Mapping!$E$2:$F$246,2,0)</f>
        <v>S3</v>
      </c>
    </row>
    <row r="13539" spans="5:11" x14ac:dyDescent="0.25">
      <c r="E13539" s="5" t="s">
        <v>213</v>
      </c>
      <c r="F13539" s="5" t="s">
        <v>117</v>
      </c>
      <c r="G13539" s="2">
        <v>44485</v>
      </c>
      <c r="H13539" s="5">
        <v>0</v>
      </c>
      <c r="I13539" s="24" t="str">
        <f>VLOOKUP($E13539,Mapping!$A$2:$C$502,3,0)</f>
        <v>S2</v>
      </c>
      <c r="J13539" s="24" t="str">
        <f>VLOOKUP($E13539,Mapping!$A$2:$C$502,2,0)</f>
        <v>Facebook VO BAU</v>
      </c>
      <c r="K13539" s="24" t="str">
        <f>VLOOKUP(G13539,Mapping!$E$2:$F$246,2,0)</f>
        <v>S3</v>
      </c>
    </row>
    <row r="13540" spans="5:11" x14ac:dyDescent="0.25">
      <c r="E13540" s="5" t="s">
        <v>246</v>
      </c>
      <c r="F13540" s="5" t="s">
        <v>117</v>
      </c>
      <c r="G13540" s="2">
        <v>44485</v>
      </c>
      <c r="H13540" s="5">
        <v>3341.0701916344101</v>
      </c>
      <c r="I13540" s="24" t="str">
        <f>VLOOKUP($E13540,Mapping!$A$2:$C$502,3,0)</f>
        <v>S3</v>
      </c>
      <c r="J13540" s="24" t="str">
        <f>VLOOKUP($E13540,Mapping!$A$2:$C$502,2,0)</f>
        <v>Facebook VO BAU</v>
      </c>
      <c r="K13540" s="24" t="str">
        <f>VLOOKUP(G13540,Mapping!$E$2:$F$246,2,0)</f>
        <v>S3</v>
      </c>
    </row>
    <row r="13541" spans="5:11" x14ac:dyDescent="0.25">
      <c r="E13541" s="5" t="s">
        <v>214</v>
      </c>
      <c r="F13541" s="5" t="s">
        <v>117</v>
      </c>
      <c r="G13541" s="2">
        <v>44485</v>
      </c>
      <c r="H13541" s="5">
        <v>0</v>
      </c>
      <c r="I13541" s="24" t="str">
        <f>VLOOKUP($E13541,Mapping!$A$2:$C$502,3,0)</f>
        <v>Pre</v>
      </c>
      <c r="J13541" s="24" t="str">
        <f>VLOOKUP($E13541,Mapping!$A$2:$C$502,2,0)</f>
        <v>Facebook VO Dynamic</v>
      </c>
      <c r="K13541" s="24" t="str">
        <f>VLOOKUP(G13541,Mapping!$E$2:$F$246,2,0)</f>
        <v>S3</v>
      </c>
    </row>
    <row r="13542" spans="5:11" x14ac:dyDescent="0.25">
      <c r="E13542" s="5" t="s">
        <v>215</v>
      </c>
      <c r="F13542" s="5" t="s">
        <v>117</v>
      </c>
      <c r="G13542" s="2">
        <v>44485</v>
      </c>
      <c r="H13542" s="5">
        <v>0</v>
      </c>
      <c r="I13542" s="24" t="str">
        <f>VLOOKUP($E13542,Mapping!$A$2:$C$502,3,0)</f>
        <v>S1</v>
      </c>
      <c r="J13542" s="24" t="str">
        <f>VLOOKUP($E13542,Mapping!$A$2:$C$502,2,0)</f>
        <v>Facebook VO Dynamic</v>
      </c>
      <c r="K13542" s="24" t="str">
        <f>VLOOKUP(G13542,Mapping!$E$2:$F$246,2,0)</f>
        <v>S3</v>
      </c>
    </row>
    <row r="13543" spans="5:11" x14ac:dyDescent="0.25">
      <c r="E13543" s="5" t="s">
        <v>216</v>
      </c>
      <c r="F13543" s="5" t="s">
        <v>117</v>
      </c>
      <c r="G13543" s="2">
        <v>44485</v>
      </c>
      <c r="H13543" s="5">
        <v>0</v>
      </c>
      <c r="I13543" s="24" t="str">
        <f>VLOOKUP($E13543,Mapping!$A$2:$C$502,3,0)</f>
        <v>Pre</v>
      </c>
      <c r="J13543" s="24" t="str">
        <f>VLOOKUP($E13543,Mapping!$A$2:$C$502,2,0)</f>
        <v>Google Display</v>
      </c>
      <c r="K13543" s="24" t="str">
        <f>VLOOKUP(G13543,Mapping!$E$2:$F$246,2,0)</f>
        <v>S3</v>
      </c>
    </row>
    <row r="13544" spans="5:11" x14ac:dyDescent="0.25">
      <c r="E13544" s="5" t="s">
        <v>217</v>
      </c>
      <c r="F13544" s="5" t="s">
        <v>117</v>
      </c>
      <c r="G13544" s="2">
        <v>44485</v>
      </c>
      <c r="H13544" s="5">
        <v>0</v>
      </c>
      <c r="I13544" s="24">
        <f>VLOOKUP($E13544,Mapping!$A$2:$C$502,3,0)</f>
        <v>0</v>
      </c>
      <c r="J13544" s="24" t="str">
        <f>VLOOKUP($E13544,Mapping!$A$2:$C$502,2,0)</f>
        <v>Google Display</v>
      </c>
      <c r="K13544" s="24" t="str">
        <f>VLOOKUP(G13544,Mapping!$E$2:$F$246,2,0)</f>
        <v>S3</v>
      </c>
    </row>
    <row r="13545" spans="5:11" x14ac:dyDescent="0.25">
      <c r="E13545" s="5" t="s">
        <v>229</v>
      </c>
      <c r="F13545" s="5" t="s">
        <v>117</v>
      </c>
      <c r="G13545" s="2">
        <v>44485</v>
      </c>
      <c r="H13545" s="5">
        <v>0</v>
      </c>
      <c r="I13545" s="24">
        <f>VLOOKUP($E13545,Mapping!$A$2:$C$502,3,0)</f>
        <v>0</v>
      </c>
      <c r="J13545" s="24" t="str">
        <f>VLOOKUP($E13545,Mapping!$A$2:$C$502,2,0)</f>
        <v>Google Display</v>
      </c>
      <c r="K13545" s="24" t="str">
        <f>VLOOKUP(G13545,Mapping!$E$2:$F$246,2,0)</f>
        <v>S3</v>
      </c>
    </row>
    <row r="13546" spans="5:11" x14ac:dyDescent="0.25">
      <c r="E13546" s="5" t="s">
        <v>218</v>
      </c>
      <c r="F13546" s="5" t="s">
        <v>117</v>
      </c>
      <c r="G13546" s="2">
        <v>44485</v>
      </c>
      <c r="H13546" s="5">
        <v>11538.4342197283</v>
      </c>
      <c r="I13546" s="24">
        <f>VLOOKUP($E13546,Mapping!$A$2:$C$502,3,0)</f>
        <v>0</v>
      </c>
      <c r="J13546" s="24" t="str">
        <f>VLOOKUP($E13546,Mapping!$A$2:$C$502,2,0)</f>
        <v>Google Display</v>
      </c>
      <c r="K13546" s="24" t="str">
        <f>VLOOKUP(G13546,Mapping!$E$2:$F$246,2,0)</f>
        <v>S3</v>
      </c>
    </row>
    <row r="13547" spans="5:11" x14ac:dyDescent="0.25">
      <c r="E13547" s="5" t="s">
        <v>230</v>
      </c>
      <c r="F13547" s="5" t="s">
        <v>117</v>
      </c>
      <c r="G13547" s="2">
        <v>44485</v>
      </c>
      <c r="H13547" s="5">
        <v>0</v>
      </c>
      <c r="I13547" s="24" t="str">
        <f>VLOOKUP($E13547,Mapping!$A$2:$C$502,3,0)</f>
        <v>S1</v>
      </c>
      <c r="J13547" s="24" t="str">
        <f>VLOOKUP($E13547,Mapping!$A$2:$C$502,2,0)</f>
        <v>Google Display</v>
      </c>
      <c r="K13547" s="24" t="str">
        <f>VLOOKUP(G13547,Mapping!$E$2:$F$246,2,0)</f>
        <v>S3</v>
      </c>
    </row>
    <row r="13548" spans="5:11" x14ac:dyDescent="0.25">
      <c r="E13548" s="5" t="s">
        <v>219</v>
      </c>
      <c r="F13548" s="5" t="s">
        <v>117</v>
      </c>
      <c r="G13548" s="2">
        <v>44485</v>
      </c>
      <c r="H13548" s="5">
        <v>0</v>
      </c>
      <c r="I13548" s="24" t="str">
        <f>VLOOKUP($E13548,Mapping!$A$2:$C$502,3,0)</f>
        <v>Pre</v>
      </c>
      <c r="J13548" s="24" t="str">
        <f>VLOOKUP($E13548,Mapping!$A$2:$C$502,2,0)</f>
        <v>Google Youtube</v>
      </c>
      <c r="K13548" s="24" t="str">
        <f>VLOOKUP(G13548,Mapping!$E$2:$F$246,2,0)</f>
        <v>S3</v>
      </c>
    </row>
    <row r="13549" spans="5:11" x14ac:dyDescent="0.25">
      <c r="E13549" s="5" t="s">
        <v>220</v>
      </c>
      <c r="F13549" s="5" t="s">
        <v>117</v>
      </c>
      <c r="G13549" s="2">
        <v>44485</v>
      </c>
      <c r="H13549" s="5">
        <v>6.2859771715298904E-10</v>
      </c>
      <c r="I13549" s="24">
        <f>VLOOKUP($E13549,Mapping!$A$2:$C$502,3,0)</f>
        <v>0</v>
      </c>
      <c r="J13549" s="24" t="str">
        <f>VLOOKUP($E13549,Mapping!$A$2:$C$502,2,0)</f>
        <v>Google Youtube</v>
      </c>
      <c r="K13549" s="24" t="str">
        <f>VLOOKUP(G13549,Mapping!$E$2:$F$246,2,0)</f>
        <v>S3</v>
      </c>
    </row>
    <row r="13550" spans="5:11" x14ac:dyDescent="0.25">
      <c r="E13550" s="5" t="s">
        <v>231</v>
      </c>
      <c r="F13550" s="5" t="s">
        <v>117</v>
      </c>
      <c r="G13550" s="2">
        <v>44485</v>
      </c>
      <c r="H13550" s="5">
        <v>0</v>
      </c>
      <c r="I13550" s="24">
        <f>VLOOKUP($E13550,Mapping!$A$2:$C$502,3,0)</f>
        <v>0</v>
      </c>
      <c r="J13550" s="24" t="str">
        <f>VLOOKUP($E13550,Mapping!$A$2:$C$502,2,0)</f>
        <v>Google Youtube</v>
      </c>
      <c r="K13550" s="24" t="str">
        <f>VLOOKUP(G13550,Mapping!$E$2:$F$246,2,0)</f>
        <v>S3</v>
      </c>
    </row>
    <row r="13551" spans="5:11" x14ac:dyDescent="0.25">
      <c r="E13551" s="5" t="s">
        <v>221</v>
      </c>
      <c r="F13551" s="5" t="s">
        <v>117</v>
      </c>
      <c r="G13551" s="2">
        <v>44485</v>
      </c>
      <c r="H13551" s="5">
        <v>8212.3440130181007</v>
      </c>
      <c r="I13551" s="24">
        <f>VLOOKUP($E13551,Mapping!$A$2:$C$502,3,0)</f>
        <v>0</v>
      </c>
      <c r="J13551" s="24" t="str">
        <f>VLOOKUP($E13551,Mapping!$A$2:$C$502,2,0)</f>
        <v>Google Youtube</v>
      </c>
      <c r="K13551" s="24" t="str">
        <f>VLOOKUP(G13551,Mapping!$E$2:$F$246,2,0)</f>
        <v>S3</v>
      </c>
    </row>
    <row r="13552" spans="5:11" x14ac:dyDescent="0.25">
      <c r="E13552" s="5" t="s">
        <v>232</v>
      </c>
      <c r="F13552" s="5" t="s">
        <v>117</v>
      </c>
      <c r="G13552" s="2">
        <v>44485</v>
      </c>
      <c r="H13552" s="5">
        <v>0</v>
      </c>
      <c r="I13552" s="24" t="str">
        <f>VLOOKUP($E13552,Mapping!$A$2:$C$502,3,0)</f>
        <v>S1</v>
      </c>
      <c r="J13552" s="24" t="str">
        <f>VLOOKUP($E13552,Mapping!$A$2:$C$502,2,0)</f>
        <v>Google Youtube</v>
      </c>
      <c r="K13552" s="24" t="str">
        <f>VLOOKUP(G13552,Mapping!$E$2:$F$246,2,0)</f>
        <v>S3</v>
      </c>
    </row>
    <row r="13553" spans="5:11" x14ac:dyDescent="0.25">
      <c r="E13553" s="5" t="s">
        <v>73</v>
      </c>
      <c r="F13553" s="5" t="s">
        <v>117</v>
      </c>
      <c r="G13553" s="2">
        <v>44485</v>
      </c>
      <c r="H13553" s="5">
        <v>282876.95580592903</v>
      </c>
      <c r="I13553" s="24">
        <f>VLOOKUP($E13553,Mapping!$A$2:$C$502,3,0)</f>
        <v>0</v>
      </c>
      <c r="J13553" s="24">
        <f>VLOOKUP($E13553,Mapping!$A$2:$C$502,2,0)</f>
        <v>0</v>
      </c>
      <c r="K13553" s="24" t="str">
        <f>VLOOKUP(G13553,Mapping!$E$2:$F$246,2,0)</f>
        <v>S3</v>
      </c>
    </row>
    <row r="13554" spans="5:11" x14ac:dyDescent="0.25">
      <c r="E13554" s="5" t="s">
        <v>149</v>
      </c>
      <c r="F13554" s="5" t="s">
        <v>117</v>
      </c>
      <c r="G13554" s="2">
        <v>44485</v>
      </c>
      <c r="H13554" s="5">
        <v>0</v>
      </c>
      <c r="I13554" s="24">
        <f>VLOOKUP($E13554,Mapping!$A$2:$C$502,3,0)</f>
        <v>0</v>
      </c>
      <c r="J13554" s="24" t="str">
        <f>VLOOKUP($E13554,Mapping!$A$2:$C$502,2,0)</f>
        <v>Event After Effect</v>
      </c>
      <c r="K13554" s="24" t="str">
        <f>VLOOKUP(G13554,Mapping!$E$2:$F$246,2,0)</f>
        <v>S3</v>
      </c>
    </row>
    <row r="13555" spans="5:11" x14ac:dyDescent="0.25">
      <c r="E13555" s="5" t="s">
        <v>150</v>
      </c>
      <c r="F13555" s="5" t="s">
        <v>117</v>
      </c>
      <c r="G13555" s="2">
        <v>44485</v>
      </c>
      <c r="H13555" s="5">
        <v>0</v>
      </c>
      <c r="I13555" s="24">
        <f>VLOOKUP($E13555,Mapping!$A$2:$C$502,3,0)</f>
        <v>0</v>
      </c>
      <c r="J13555" s="24" t="str">
        <f>VLOOKUP($E13555,Mapping!$A$2:$C$502,2,0)</f>
        <v>Internal Event</v>
      </c>
      <c r="K13555" s="24" t="str">
        <f>VLOOKUP(G13555,Mapping!$E$2:$F$246,2,0)</f>
        <v>S3</v>
      </c>
    </row>
    <row r="13556" spans="5:11" x14ac:dyDescent="0.25">
      <c r="E13556" s="5" t="s">
        <v>151</v>
      </c>
      <c r="F13556" s="5" t="s">
        <v>117</v>
      </c>
      <c r="G13556" s="2">
        <v>44485</v>
      </c>
      <c r="H13556" s="5">
        <v>0</v>
      </c>
      <c r="I13556" s="24">
        <f>VLOOKUP($E13556,Mapping!$A$2:$C$502,3,0)</f>
        <v>0</v>
      </c>
      <c r="J13556" s="24" t="str">
        <f>VLOOKUP($E13556,Mapping!$A$2:$C$502,2,0)</f>
        <v>Internal Event</v>
      </c>
      <c r="K13556" s="24" t="str">
        <f>VLOOKUP(G13556,Mapping!$E$2:$F$246,2,0)</f>
        <v>S3</v>
      </c>
    </row>
    <row r="13557" spans="5:11" x14ac:dyDescent="0.25">
      <c r="E13557" s="5" t="s">
        <v>152</v>
      </c>
      <c r="F13557" s="5" t="s">
        <v>117</v>
      </c>
      <c r="G13557" s="2">
        <v>44485</v>
      </c>
      <c r="H13557" s="5">
        <v>0</v>
      </c>
      <c r="I13557" s="24">
        <f>VLOOKUP($E13557,Mapping!$A$2:$C$502,3,0)</f>
        <v>0</v>
      </c>
      <c r="J13557" s="24" t="str">
        <f>VLOOKUP($E13557,Mapping!$A$2:$C$502,2,0)</f>
        <v>Internal Event</v>
      </c>
      <c r="K13557" s="24" t="str">
        <f>VLOOKUP(G13557,Mapping!$E$2:$F$246,2,0)</f>
        <v>S3</v>
      </c>
    </row>
    <row r="13558" spans="5:11" x14ac:dyDescent="0.25">
      <c r="E13558" s="5" t="s">
        <v>153</v>
      </c>
      <c r="F13558" s="5" t="s">
        <v>117</v>
      </c>
      <c r="G13558" s="2">
        <v>44485</v>
      </c>
      <c r="H13558" s="5">
        <v>0</v>
      </c>
      <c r="I13558" s="24">
        <f>VLOOKUP($E13558,Mapping!$A$2:$C$502,3,0)</f>
        <v>0</v>
      </c>
      <c r="J13558" s="24" t="str">
        <f>VLOOKUP($E13558,Mapping!$A$2:$C$502,2,0)</f>
        <v>Monday Effect</v>
      </c>
      <c r="K13558" s="24" t="str">
        <f>VLOOKUP(G13558,Mapping!$E$2:$F$246,2,0)</f>
        <v>S3</v>
      </c>
    </row>
    <row r="13559" spans="5:11" x14ac:dyDescent="0.25">
      <c r="E13559" s="5" t="s">
        <v>154</v>
      </c>
      <c r="F13559" s="5" t="s">
        <v>117</v>
      </c>
      <c r="G13559" s="2">
        <v>44485</v>
      </c>
      <c r="H13559" s="5">
        <v>0</v>
      </c>
      <c r="I13559" s="24">
        <f>VLOOKUP($E13559,Mapping!$A$2:$C$502,3,0)</f>
        <v>0</v>
      </c>
      <c r="J13559" s="24" t="str">
        <f>VLOOKUP($E13559,Mapping!$A$2:$C$502,2,0)</f>
        <v>New Content</v>
      </c>
      <c r="K13559" s="24" t="str">
        <f>VLOOKUP(G13559,Mapping!$E$2:$F$246,2,0)</f>
        <v>S3</v>
      </c>
    </row>
    <row r="13560" spans="5:11" x14ac:dyDescent="0.25">
      <c r="E13560" s="5" t="s">
        <v>155</v>
      </c>
      <c r="F13560" s="5" t="s">
        <v>117</v>
      </c>
      <c r="G13560" s="2">
        <v>44485</v>
      </c>
      <c r="H13560" s="5">
        <v>0</v>
      </c>
      <c r="I13560" s="24">
        <f>VLOOKUP($E13560,Mapping!$A$2:$C$502,3,0)</f>
        <v>0</v>
      </c>
      <c r="J13560" s="24" t="str">
        <f>VLOOKUP($E13560,Mapping!$A$2:$C$502,2,0)</f>
        <v>Internal Event</v>
      </c>
      <c r="K13560" s="24" t="str">
        <f>VLOOKUP(G13560,Mapping!$E$2:$F$246,2,0)</f>
        <v>S3</v>
      </c>
    </row>
    <row r="13561" spans="5:11" x14ac:dyDescent="0.25">
      <c r="E13561" s="5" t="s">
        <v>156</v>
      </c>
      <c r="F13561" s="5" t="s">
        <v>117</v>
      </c>
      <c r="G13561" s="2">
        <v>44485</v>
      </c>
      <c r="H13561" s="5">
        <v>0</v>
      </c>
      <c r="I13561" s="24">
        <f>VLOOKUP($E13561,Mapping!$A$2:$C$502,3,0)</f>
        <v>0</v>
      </c>
      <c r="J13561" s="24" t="str">
        <f>VLOOKUP($E13561,Mapping!$A$2:$C$502,2,0)</f>
        <v>Internal Event</v>
      </c>
      <c r="K13561" s="24" t="str">
        <f>VLOOKUP(G13561,Mapping!$E$2:$F$246,2,0)</f>
        <v>S3</v>
      </c>
    </row>
    <row r="13562" spans="5:11" x14ac:dyDescent="0.25">
      <c r="E13562" s="5" t="s">
        <v>233</v>
      </c>
      <c r="F13562" s="5" t="s">
        <v>117</v>
      </c>
      <c r="G13562" s="2">
        <v>44485</v>
      </c>
      <c r="H13562" s="5">
        <v>0</v>
      </c>
      <c r="I13562" s="24" t="str">
        <f>VLOOKUP($E13562,Mapping!$A$2:$C$502,3,0)</f>
        <v>S2</v>
      </c>
      <c r="J13562" s="24" t="str">
        <f>VLOOKUP($E13562,Mapping!$A$2:$C$502,2,0)</f>
        <v>Reddit</v>
      </c>
      <c r="K13562" s="24" t="str">
        <f>VLOOKUP(G13562,Mapping!$E$2:$F$246,2,0)</f>
        <v>S3</v>
      </c>
    </row>
    <row r="13563" spans="5:11" x14ac:dyDescent="0.25">
      <c r="E13563" s="5" t="s">
        <v>158</v>
      </c>
      <c r="F13563" s="5" t="s">
        <v>117</v>
      </c>
      <c r="G13563" s="2">
        <v>44485</v>
      </c>
      <c r="H13563" s="5">
        <v>0</v>
      </c>
      <c r="I13563" s="24">
        <f>VLOOKUP($E13563,Mapping!$A$2:$C$502,3,0)</f>
        <v>0</v>
      </c>
      <c r="J13563" s="24" t="str">
        <f>VLOOKUP($E13563,Mapping!$A$2:$C$502,2,0)</f>
        <v>Internal Event</v>
      </c>
      <c r="K13563" s="24" t="str">
        <f>VLOOKUP(G13563,Mapping!$E$2:$F$246,2,0)</f>
        <v>S3</v>
      </c>
    </row>
    <row r="13564" spans="5:11" x14ac:dyDescent="0.25">
      <c r="E13564" s="5" t="s">
        <v>159</v>
      </c>
      <c r="F13564" s="5" t="s">
        <v>117</v>
      </c>
      <c r="G13564" s="2">
        <v>44485</v>
      </c>
      <c r="H13564" s="5">
        <v>0</v>
      </c>
      <c r="I13564" s="24">
        <f>VLOOKUP($E13564,Mapping!$A$2:$C$502,3,0)</f>
        <v>0</v>
      </c>
      <c r="J13564" s="24" t="str">
        <f>VLOOKUP($E13564,Mapping!$A$2:$C$502,2,0)</f>
        <v>Event After Effect</v>
      </c>
      <c r="K13564" s="24" t="str">
        <f>VLOOKUP(G13564,Mapping!$E$2:$F$246,2,0)</f>
        <v>S3</v>
      </c>
    </row>
    <row r="13565" spans="5:11" x14ac:dyDescent="0.25">
      <c r="E13565" s="5" t="s">
        <v>160</v>
      </c>
      <c r="F13565" s="5" t="s">
        <v>117</v>
      </c>
      <c r="G13565" s="2">
        <v>44485</v>
      </c>
      <c r="H13565" s="5">
        <v>0</v>
      </c>
      <c r="I13565" s="24">
        <f>VLOOKUP($E13565,Mapping!$A$2:$C$502,3,0)</f>
        <v>0</v>
      </c>
      <c r="J13565" s="24" t="str">
        <f>VLOOKUP($E13565,Mapping!$A$2:$C$502,2,0)</f>
        <v>Event After Effect</v>
      </c>
      <c r="K13565" s="24" t="str">
        <f>VLOOKUP(G13565,Mapping!$E$2:$F$246,2,0)</f>
        <v>S3</v>
      </c>
    </row>
    <row r="13566" spans="5:11" x14ac:dyDescent="0.25">
      <c r="E13566" s="5" t="s">
        <v>161</v>
      </c>
      <c r="F13566" s="5" t="s">
        <v>117</v>
      </c>
      <c r="G13566" s="2">
        <v>44485</v>
      </c>
      <c r="H13566" s="5">
        <v>0</v>
      </c>
      <c r="I13566" s="24">
        <f>VLOOKUP($E13566,Mapping!$A$2:$C$502,3,0)</f>
        <v>0</v>
      </c>
      <c r="J13566" s="24" t="str">
        <f>VLOOKUP($E13566,Mapping!$A$2:$C$502,2,0)</f>
        <v>Internal Event</v>
      </c>
      <c r="K13566" s="24" t="str">
        <f>VLOOKUP(G13566,Mapping!$E$2:$F$246,2,0)</f>
        <v>S3</v>
      </c>
    </row>
    <row r="13567" spans="5:11" x14ac:dyDescent="0.25">
      <c r="E13567" s="5" t="s">
        <v>162</v>
      </c>
      <c r="F13567" s="5" t="s">
        <v>117</v>
      </c>
      <c r="G13567" s="2">
        <v>44485</v>
      </c>
      <c r="H13567" s="5">
        <v>0</v>
      </c>
      <c r="I13567" s="24">
        <f>VLOOKUP($E13567,Mapping!$A$2:$C$502,3,0)</f>
        <v>0</v>
      </c>
      <c r="J13567" s="24" t="str">
        <f>VLOOKUP($E13567,Mapping!$A$2:$C$502,2,0)</f>
        <v>Tuesday Effect</v>
      </c>
      <c r="K13567" s="24" t="str">
        <f>VLOOKUP(G13567,Mapping!$E$2:$F$246,2,0)</f>
        <v>S3</v>
      </c>
    </row>
    <row r="13568" spans="5:11" x14ac:dyDescent="0.25">
      <c r="E13568" s="5" t="s">
        <v>222</v>
      </c>
      <c r="F13568" s="5" t="s">
        <v>117</v>
      </c>
      <c r="G13568" s="2">
        <v>44485</v>
      </c>
      <c r="H13568" s="5">
        <v>0</v>
      </c>
      <c r="I13568" s="24" t="str">
        <f>VLOOKUP($E13568,Mapping!$A$2:$C$502,3,0)</f>
        <v>Pre</v>
      </c>
      <c r="J13568" s="24" t="str">
        <f>VLOOKUP($E13568,Mapping!$A$2:$C$502,2,0)</f>
        <v>Unity</v>
      </c>
      <c r="K13568" s="24" t="str">
        <f>VLOOKUP(G13568,Mapping!$E$2:$F$246,2,0)</f>
        <v>S3</v>
      </c>
    </row>
    <row r="13569" spans="5:11" x14ac:dyDescent="0.25">
      <c r="E13569" s="5" t="s">
        <v>234</v>
      </c>
      <c r="F13569" s="5" t="s">
        <v>117</v>
      </c>
      <c r="G13569" s="2">
        <v>44485</v>
      </c>
      <c r="H13569" s="5">
        <v>0</v>
      </c>
      <c r="I13569" s="24" t="str">
        <f>VLOOKUP($E13569,Mapping!$A$2:$C$502,3,0)</f>
        <v>S1</v>
      </c>
      <c r="J13569" s="24" t="str">
        <f>VLOOKUP($E13569,Mapping!$A$2:$C$502,2,0)</f>
        <v>Unity</v>
      </c>
      <c r="K13569" s="24" t="str">
        <f>VLOOKUP(G13569,Mapping!$E$2:$F$246,2,0)</f>
        <v>S3</v>
      </c>
    </row>
    <row r="13570" spans="5:11" x14ac:dyDescent="0.25">
      <c r="E13570" s="5" t="s">
        <v>235</v>
      </c>
      <c r="F13570" s="5" t="s">
        <v>117</v>
      </c>
      <c r="G13570" s="2">
        <v>44485</v>
      </c>
      <c r="H13570" s="5">
        <v>0</v>
      </c>
      <c r="I13570" s="24" t="str">
        <f>VLOOKUP($E13570,Mapping!$A$2:$C$502,3,0)</f>
        <v>S2</v>
      </c>
      <c r="J13570" s="24" t="str">
        <f>VLOOKUP($E13570,Mapping!$A$2:$C$502,2,0)</f>
        <v>Unity</v>
      </c>
      <c r="K13570" s="24" t="str">
        <f>VLOOKUP(G13570,Mapping!$E$2:$F$246,2,0)</f>
        <v>S3</v>
      </c>
    </row>
    <row r="13571" spans="5:11" x14ac:dyDescent="0.25">
      <c r="E13571" s="5" t="s">
        <v>247</v>
      </c>
      <c r="F13571" s="5" t="s">
        <v>117</v>
      </c>
      <c r="G13571" s="2">
        <v>44485</v>
      </c>
      <c r="H13571" s="5">
        <v>1250.93350070364</v>
      </c>
      <c r="I13571" s="24" t="str">
        <f>VLOOKUP($E13571,Mapping!$A$2:$C$502,3,0)</f>
        <v>S3</v>
      </c>
      <c r="J13571" s="24" t="str">
        <f>VLOOKUP($E13571,Mapping!$A$2:$C$502,2,0)</f>
        <v>Unity</v>
      </c>
      <c r="K13571" s="24" t="str">
        <f>VLOOKUP(G13571,Mapping!$E$2:$F$246,2,0)</f>
        <v>S3</v>
      </c>
    </row>
    <row r="13572" spans="5:11" x14ac:dyDescent="0.25">
      <c r="E13572" s="5" t="s">
        <v>200</v>
      </c>
      <c r="F13572" s="5" t="s">
        <v>117</v>
      </c>
      <c r="G13572" s="2">
        <v>44486</v>
      </c>
      <c r="H13572" s="5">
        <v>4.2546109798549301</v>
      </c>
      <c r="I13572" s="24">
        <f>VLOOKUP($E13572,Mapping!$A$2:$C$502,3,0)</f>
        <v>0</v>
      </c>
      <c r="J13572" s="24" t="str">
        <f>VLOOKUP($E13572,Mapping!$A$2:$C$502,2,0)</f>
        <v>Apple Search</v>
      </c>
      <c r="K13572" s="24" t="str">
        <f>VLOOKUP(G13572,Mapping!$E$2:$F$246,2,0)</f>
        <v>S3</v>
      </c>
    </row>
    <row r="13573" spans="5:11" x14ac:dyDescent="0.25">
      <c r="E13573" s="5" t="s">
        <v>227</v>
      </c>
      <c r="F13573" s="5" t="s">
        <v>117</v>
      </c>
      <c r="G13573" s="2">
        <v>44486</v>
      </c>
      <c r="H13573" s="5">
        <v>13191.491580088201</v>
      </c>
      <c r="I13573" s="24">
        <f>VLOOKUP($E13573,Mapping!$A$2:$C$502,3,0)</f>
        <v>0</v>
      </c>
      <c r="J13573" s="24" t="str">
        <f>VLOOKUP($E13573,Mapping!$A$2:$C$502,2,0)</f>
        <v>Applovin Rewarded</v>
      </c>
      <c r="K13573" s="24" t="str">
        <f>VLOOKUP(G13573,Mapping!$E$2:$F$246,2,0)</f>
        <v>S3</v>
      </c>
    </row>
    <row r="13574" spans="5:11" x14ac:dyDescent="0.25">
      <c r="E13574" s="5" t="s">
        <v>201</v>
      </c>
      <c r="F13574" s="5" t="s">
        <v>117</v>
      </c>
      <c r="G13574" s="2">
        <v>44486</v>
      </c>
      <c r="H13574" s="5">
        <v>4335.2459675518803</v>
      </c>
      <c r="I13574" s="24">
        <f>VLOOKUP($E13574,Mapping!$A$2:$C$502,3,0)</f>
        <v>0</v>
      </c>
      <c r="J13574" s="24" t="str">
        <f>VLOOKUP($E13574,Mapping!$A$2:$C$502,2,0)</f>
        <v>Applovin Video</v>
      </c>
      <c r="K13574" s="24" t="str">
        <f>VLOOKUP(G13574,Mapping!$E$2:$F$246,2,0)</f>
        <v>S3</v>
      </c>
    </row>
    <row r="13575" spans="5:11" x14ac:dyDescent="0.25">
      <c r="E13575" s="5" t="s">
        <v>143</v>
      </c>
      <c r="F13575" s="5" t="s">
        <v>117</v>
      </c>
      <c r="G13575" s="2">
        <v>44486</v>
      </c>
      <c r="H13575" s="5">
        <v>0</v>
      </c>
      <c r="I13575" s="24">
        <f>VLOOKUP($E13575,Mapping!$A$2:$C$502,3,0)</f>
        <v>0</v>
      </c>
      <c r="J13575" s="24" t="str">
        <f>VLOOKUP($E13575,Mapping!$A$2:$C$502,2,0)</f>
        <v>Bug Fix</v>
      </c>
      <c r="K13575" s="24" t="str">
        <f>VLOOKUP(G13575,Mapping!$E$2:$F$246,2,0)</f>
        <v>S3</v>
      </c>
    </row>
    <row r="13576" spans="5:11" x14ac:dyDescent="0.25">
      <c r="E13576" s="5" t="s">
        <v>144</v>
      </c>
      <c r="F13576" s="5" t="s">
        <v>117</v>
      </c>
      <c r="G13576" s="2">
        <v>44486</v>
      </c>
      <c r="H13576" s="5">
        <v>0</v>
      </c>
      <c r="I13576" s="24">
        <f>VLOOKUP($E13576,Mapping!$A$2:$C$502,3,0)</f>
        <v>0</v>
      </c>
      <c r="J13576" s="24" t="str">
        <f>VLOOKUP($E13576,Mapping!$A$2:$C$502,2,0)</f>
        <v>Bug Fix</v>
      </c>
      <c r="K13576" s="24" t="str">
        <f>VLOOKUP(G13576,Mapping!$E$2:$F$246,2,0)</f>
        <v>S3</v>
      </c>
    </row>
    <row r="13577" spans="5:11" x14ac:dyDescent="0.25">
      <c r="E13577" s="5" t="s">
        <v>226</v>
      </c>
      <c r="F13577" s="5" t="s">
        <v>117</v>
      </c>
      <c r="G13577" s="2">
        <v>44486</v>
      </c>
      <c r="H13577" s="5">
        <v>19409.160505334701</v>
      </c>
      <c r="I13577" s="24">
        <f>VLOOKUP($E13577,Mapping!$A$2:$C$502,3,0)</f>
        <v>0</v>
      </c>
      <c r="J13577" s="24" t="str">
        <f>VLOOKUP($E13577,Mapping!$A$2:$C$502,2,0)</f>
        <v>Bug Fix</v>
      </c>
      <c r="K13577" s="24" t="str">
        <f>VLOOKUP(G13577,Mapping!$E$2:$F$246,2,0)</f>
        <v>S3</v>
      </c>
    </row>
    <row r="13578" spans="5:11" x14ac:dyDescent="0.25">
      <c r="E13578" s="5" t="s">
        <v>146</v>
      </c>
      <c r="F13578" s="5" t="s">
        <v>117</v>
      </c>
      <c r="G13578" s="2">
        <v>44486</v>
      </c>
      <c r="H13578" s="5">
        <v>0</v>
      </c>
      <c r="I13578" s="24">
        <f>VLOOKUP($E13578,Mapping!$A$2:$C$502,3,0)</f>
        <v>0</v>
      </c>
      <c r="J13578" s="24" t="str">
        <f>VLOOKUP($E13578,Mapping!$A$2:$C$502,2,0)</f>
        <v>Event After Effect</v>
      </c>
      <c r="K13578" s="24" t="str">
        <f>VLOOKUP(G13578,Mapping!$E$2:$F$246,2,0)</f>
        <v>S3</v>
      </c>
    </row>
    <row r="13579" spans="5:11" x14ac:dyDescent="0.25">
      <c r="E13579" s="5" t="s">
        <v>228</v>
      </c>
      <c r="F13579" s="5" t="s">
        <v>117</v>
      </c>
      <c r="G13579" s="2">
        <v>44486</v>
      </c>
      <c r="H13579" s="5">
        <v>0</v>
      </c>
      <c r="I13579" s="24">
        <f>VLOOKUP($E13579,Mapping!$A$2:$C$502,3,0)</f>
        <v>0</v>
      </c>
      <c r="J13579" s="24" t="str">
        <f>VLOOKUP($E13579,Mapping!$A$2:$C$502,2,0)</f>
        <v>Bytedance Global</v>
      </c>
      <c r="K13579" s="24" t="str">
        <f>VLOOKUP(G13579,Mapping!$E$2:$F$246,2,0)</f>
        <v>S3</v>
      </c>
    </row>
    <row r="13580" spans="5:11" x14ac:dyDescent="0.25">
      <c r="E13580" s="5" t="s">
        <v>180</v>
      </c>
      <c r="F13580" s="5" t="s">
        <v>117</v>
      </c>
      <c r="G13580" s="2">
        <v>44486</v>
      </c>
      <c r="H13580" s="5">
        <v>-16159.6092364451</v>
      </c>
      <c r="I13580" s="24">
        <f>VLOOKUP($E13580,Mapping!$A$2:$C$502,3,0)</f>
        <v>0</v>
      </c>
      <c r="J13580" s="24" t="str">
        <f>VLOOKUP($E13580,Mapping!$A$2:$C$502,2,0)</f>
        <v>Lords Mobile</v>
      </c>
      <c r="K13580" s="24" t="str">
        <f>VLOOKUP(G13580,Mapping!$E$2:$F$246,2,0)</f>
        <v>S3</v>
      </c>
    </row>
    <row r="13581" spans="5:11" x14ac:dyDescent="0.25">
      <c r="E13581" s="5" t="s">
        <v>181</v>
      </c>
      <c r="F13581" s="5" t="s">
        <v>117</v>
      </c>
      <c r="G13581" s="2">
        <v>44486</v>
      </c>
      <c r="H13581" s="5">
        <v>-3596.7351412902299</v>
      </c>
      <c r="I13581" s="24">
        <f>VLOOKUP($E13581,Mapping!$A$2:$C$502,3,0)</f>
        <v>0</v>
      </c>
      <c r="J13581" s="24" t="str">
        <f>VLOOKUP($E13581,Mapping!$A$2:$C$502,2,0)</f>
        <v>Rise of Kingdom</v>
      </c>
      <c r="K13581" s="24" t="str">
        <f>VLOOKUP(G13581,Mapping!$E$2:$F$246,2,0)</f>
        <v>S3</v>
      </c>
    </row>
    <row r="13582" spans="5:11" x14ac:dyDescent="0.25">
      <c r="E13582" s="5" t="s">
        <v>182</v>
      </c>
      <c r="F13582" s="5" t="s">
        <v>117</v>
      </c>
      <c r="G13582" s="2">
        <v>44486</v>
      </c>
      <c r="H13582" s="5">
        <v>-6978.0116702206296</v>
      </c>
      <c r="I13582" s="24">
        <f>VLOOKUP($E13582,Mapping!$A$2:$C$502,3,0)</f>
        <v>0</v>
      </c>
      <c r="J13582" s="24" t="str">
        <f>VLOOKUP($E13582,Mapping!$A$2:$C$502,2,0)</f>
        <v>West Game</v>
      </c>
      <c r="K13582" s="24" t="str">
        <f>VLOOKUP(G13582,Mapping!$E$2:$F$246,2,0)</f>
        <v>S3</v>
      </c>
    </row>
    <row r="13583" spans="5:11" x14ac:dyDescent="0.25">
      <c r="E13583" s="5" t="s">
        <v>148</v>
      </c>
      <c r="F13583" s="5" t="s">
        <v>117</v>
      </c>
      <c r="G13583" s="2">
        <v>44486</v>
      </c>
      <c r="H13583" s="5">
        <v>0</v>
      </c>
      <c r="I13583" s="24">
        <f>VLOOKUP($E13583,Mapping!$A$2:$C$502,3,0)</f>
        <v>0</v>
      </c>
      <c r="J13583" s="24" t="str">
        <f>VLOOKUP($E13583,Mapping!$A$2:$C$502,2,0)</f>
        <v>Event After Effect</v>
      </c>
      <c r="K13583" s="24" t="str">
        <f>VLOOKUP(G13583,Mapping!$E$2:$F$246,2,0)</f>
        <v>S3</v>
      </c>
    </row>
    <row r="13584" spans="5:11" x14ac:dyDescent="0.25">
      <c r="E13584" s="5" t="s">
        <v>202</v>
      </c>
      <c r="F13584" s="5" t="s">
        <v>117</v>
      </c>
      <c r="G13584" s="2">
        <v>44486</v>
      </c>
      <c r="H13584" s="5">
        <v>0</v>
      </c>
      <c r="I13584" s="24" t="str">
        <f>VLOOKUP($E13584,Mapping!$A$2:$C$502,3,0)</f>
        <v>S1</v>
      </c>
      <c r="J13584" s="24" t="str">
        <f>VLOOKUP($E13584,Mapping!$A$2:$C$502,2,0)</f>
        <v>Facebook AEO AAA</v>
      </c>
      <c r="K13584" s="24" t="str">
        <f>VLOOKUP(G13584,Mapping!$E$2:$F$246,2,0)</f>
        <v>S3</v>
      </c>
    </row>
    <row r="13585" spans="5:11" x14ac:dyDescent="0.25">
      <c r="E13585" s="5" t="s">
        <v>203</v>
      </c>
      <c r="F13585" s="5" t="s">
        <v>117</v>
      </c>
      <c r="G13585" s="2">
        <v>44486</v>
      </c>
      <c r="H13585" s="5">
        <v>0</v>
      </c>
      <c r="I13585" s="24" t="str">
        <f>VLOOKUP($E13585,Mapping!$A$2:$C$502,3,0)</f>
        <v>S2</v>
      </c>
      <c r="J13585" s="24" t="str">
        <f>VLOOKUP($E13585,Mapping!$A$2:$C$502,2,0)</f>
        <v>Facebook AEO AAA</v>
      </c>
      <c r="K13585" s="24" t="str">
        <f>VLOOKUP(G13585,Mapping!$E$2:$F$246,2,0)</f>
        <v>S3</v>
      </c>
    </row>
    <row r="13586" spans="5:11" x14ac:dyDescent="0.25">
      <c r="E13586" s="5" t="s">
        <v>243</v>
      </c>
      <c r="F13586" s="5" t="s">
        <v>117</v>
      </c>
      <c r="G13586" s="2">
        <v>44486</v>
      </c>
      <c r="H13586" s="5">
        <v>4146.4967941187097</v>
      </c>
      <c r="I13586" s="24" t="str">
        <f>VLOOKUP($E13586,Mapping!$A$2:$C$502,3,0)</f>
        <v>S3</v>
      </c>
      <c r="J13586" s="24" t="str">
        <f>VLOOKUP($E13586,Mapping!$A$2:$C$502,2,0)</f>
        <v>Facebook AEO AAA</v>
      </c>
      <c r="K13586" s="24" t="str">
        <f>VLOOKUP(G13586,Mapping!$E$2:$F$246,2,0)</f>
        <v>S3</v>
      </c>
    </row>
    <row r="13587" spans="5:11" x14ac:dyDescent="0.25">
      <c r="E13587" s="5" t="s">
        <v>204</v>
      </c>
      <c r="F13587" s="5" t="s">
        <v>117</v>
      </c>
      <c r="G13587" s="2">
        <v>44486</v>
      </c>
      <c r="H13587" s="5">
        <v>0</v>
      </c>
      <c r="I13587" s="24" t="str">
        <f>VLOOKUP($E13587,Mapping!$A$2:$C$502,3,0)</f>
        <v>Pre</v>
      </c>
      <c r="J13587" s="24" t="str">
        <f>VLOOKUP($E13587,Mapping!$A$2:$C$502,2,0)</f>
        <v>Facebook AEO AAA</v>
      </c>
      <c r="K13587" s="24" t="str">
        <f>VLOOKUP(G13587,Mapping!$E$2:$F$246,2,0)</f>
        <v>S3</v>
      </c>
    </row>
    <row r="13588" spans="5:11" x14ac:dyDescent="0.25">
      <c r="E13588" s="5" t="s">
        <v>205</v>
      </c>
      <c r="F13588" s="5" t="s">
        <v>117</v>
      </c>
      <c r="G13588" s="2">
        <v>44486</v>
      </c>
      <c r="H13588" s="5">
        <v>0</v>
      </c>
      <c r="I13588" s="24" t="str">
        <f>VLOOKUP($E13588,Mapping!$A$2:$C$502,3,0)</f>
        <v>S1</v>
      </c>
      <c r="J13588" s="24" t="str">
        <f>VLOOKUP($E13588,Mapping!$A$2:$C$502,2,0)</f>
        <v>Facebook AEO BAU</v>
      </c>
      <c r="K13588" s="24" t="str">
        <f>VLOOKUP(G13588,Mapping!$E$2:$F$246,2,0)</f>
        <v>S3</v>
      </c>
    </row>
    <row r="13589" spans="5:11" x14ac:dyDescent="0.25">
      <c r="E13589" s="5" t="s">
        <v>206</v>
      </c>
      <c r="F13589" s="5" t="s">
        <v>117</v>
      </c>
      <c r="G13589" s="2">
        <v>44486</v>
      </c>
      <c r="H13589" s="5">
        <v>0</v>
      </c>
      <c r="I13589" s="24" t="str">
        <f>VLOOKUP($E13589,Mapping!$A$2:$C$502,3,0)</f>
        <v>S2</v>
      </c>
      <c r="J13589" s="24" t="str">
        <f>VLOOKUP($E13589,Mapping!$A$2:$C$502,2,0)</f>
        <v>Facebook AEO BAU</v>
      </c>
      <c r="K13589" s="24" t="str">
        <f>VLOOKUP(G13589,Mapping!$E$2:$F$246,2,0)</f>
        <v>S3</v>
      </c>
    </row>
    <row r="13590" spans="5:11" x14ac:dyDescent="0.25">
      <c r="E13590" s="5" t="s">
        <v>244</v>
      </c>
      <c r="F13590" s="5" t="s">
        <v>117</v>
      </c>
      <c r="G13590" s="2">
        <v>44486</v>
      </c>
      <c r="H13590" s="5">
        <v>10786.1718392529</v>
      </c>
      <c r="I13590" s="24" t="str">
        <f>VLOOKUP($E13590,Mapping!$A$2:$C$502,3,0)</f>
        <v>S3</v>
      </c>
      <c r="J13590" s="24" t="str">
        <f>VLOOKUP($E13590,Mapping!$A$2:$C$502,2,0)</f>
        <v>Facebook AEO BAU</v>
      </c>
      <c r="K13590" s="24" t="str">
        <f>VLOOKUP(G13590,Mapping!$E$2:$F$246,2,0)</f>
        <v>S3</v>
      </c>
    </row>
    <row r="13591" spans="5:11" x14ac:dyDescent="0.25">
      <c r="E13591" s="5" t="s">
        <v>207</v>
      </c>
      <c r="F13591" s="5" t="s">
        <v>117</v>
      </c>
      <c r="G13591" s="2">
        <v>44486</v>
      </c>
      <c r="H13591" s="5">
        <v>0</v>
      </c>
      <c r="I13591" s="24" t="str">
        <f>VLOOKUP($E13591,Mapping!$A$2:$C$502,3,0)</f>
        <v>Pre</v>
      </c>
      <c r="J13591" s="24" t="str">
        <f>VLOOKUP($E13591,Mapping!$A$2:$C$502,2,0)</f>
        <v>Facebook AEO BAU</v>
      </c>
      <c r="K13591" s="24" t="str">
        <f>VLOOKUP(G13591,Mapping!$E$2:$F$246,2,0)</f>
        <v>S3</v>
      </c>
    </row>
    <row r="13592" spans="5:11" x14ac:dyDescent="0.25">
      <c r="E13592" s="5" t="s">
        <v>208</v>
      </c>
      <c r="F13592" s="5" t="s">
        <v>117</v>
      </c>
      <c r="G13592" s="2">
        <v>44486</v>
      </c>
      <c r="H13592" s="5">
        <v>0</v>
      </c>
      <c r="I13592" s="24" t="str">
        <f>VLOOKUP($E13592,Mapping!$A$2:$C$502,3,0)</f>
        <v>Pre</v>
      </c>
      <c r="J13592" s="24" t="str">
        <f>VLOOKUP($E13592,Mapping!$A$2:$C$502,2,0)</f>
        <v>Facebook VO AAA</v>
      </c>
      <c r="K13592" s="24" t="str">
        <f>VLOOKUP(G13592,Mapping!$E$2:$F$246,2,0)</f>
        <v>S3</v>
      </c>
    </row>
    <row r="13593" spans="5:11" x14ac:dyDescent="0.25">
      <c r="E13593" s="5" t="s">
        <v>209</v>
      </c>
      <c r="F13593" s="5" t="s">
        <v>117</v>
      </c>
      <c r="G13593" s="2">
        <v>44486</v>
      </c>
      <c r="H13593" s="5">
        <v>0</v>
      </c>
      <c r="I13593" s="24" t="str">
        <f>VLOOKUP($E13593,Mapping!$A$2:$C$502,3,0)</f>
        <v>S1</v>
      </c>
      <c r="J13593" s="24" t="str">
        <f>VLOOKUP($E13593,Mapping!$A$2:$C$502,2,0)</f>
        <v>Facebook VO AAA</v>
      </c>
      <c r="K13593" s="24" t="str">
        <f>VLOOKUP(G13593,Mapping!$E$2:$F$246,2,0)</f>
        <v>S3</v>
      </c>
    </row>
    <row r="13594" spans="5:11" x14ac:dyDescent="0.25">
      <c r="E13594" s="5" t="s">
        <v>210</v>
      </c>
      <c r="F13594" s="5" t="s">
        <v>117</v>
      </c>
      <c r="G13594" s="2">
        <v>44486</v>
      </c>
      <c r="H13594" s="5">
        <v>0</v>
      </c>
      <c r="I13594" s="24" t="str">
        <f>VLOOKUP($E13594,Mapping!$A$2:$C$502,3,0)</f>
        <v>S2</v>
      </c>
      <c r="J13594" s="24" t="str">
        <f>VLOOKUP($E13594,Mapping!$A$2:$C$502,2,0)</f>
        <v>Facebook VO AAA</v>
      </c>
      <c r="K13594" s="24" t="str">
        <f>VLOOKUP(G13594,Mapping!$E$2:$F$246,2,0)</f>
        <v>S3</v>
      </c>
    </row>
    <row r="13595" spans="5:11" x14ac:dyDescent="0.25">
      <c r="E13595" s="5" t="s">
        <v>245</v>
      </c>
      <c r="F13595" s="5" t="s">
        <v>117</v>
      </c>
      <c r="G13595" s="2">
        <v>44486</v>
      </c>
      <c r="H13595" s="5">
        <v>5604.4254448130496</v>
      </c>
      <c r="I13595" s="24" t="str">
        <f>VLOOKUP($E13595,Mapping!$A$2:$C$502,3,0)</f>
        <v>S3</v>
      </c>
      <c r="J13595" s="24" t="str">
        <f>VLOOKUP($E13595,Mapping!$A$2:$C$502,2,0)</f>
        <v>Facebook VO AAA</v>
      </c>
      <c r="K13595" s="24" t="str">
        <f>VLOOKUP(G13595,Mapping!$E$2:$F$246,2,0)</f>
        <v>S3</v>
      </c>
    </row>
    <row r="13596" spans="5:11" x14ac:dyDescent="0.25">
      <c r="E13596" s="5" t="s">
        <v>211</v>
      </c>
      <c r="F13596" s="5" t="s">
        <v>117</v>
      </c>
      <c r="G13596" s="2">
        <v>44486</v>
      </c>
      <c r="H13596" s="5">
        <v>0</v>
      </c>
      <c r="I13596" s="24" t="str">
        <f>VLOOKUP($E13596,Mapping!$A$2:$C$502,3,0)</f>
        <v>Pre</v>
      </c>
      <c r="J13596" s="24" t="str">
        <f>VLOOKUP($E13596,Mapping!$A$2:$C$502,2,0)</f>
        <v>Facebook VO BAU</v>
      </c>
      <c r="K13596" s="24" t="str">
        <f>VLOOKUP(G13596,Mapping!$E$2:$F$246,2,0)</f>
        <v>S3</v>
      </c>
    </row>
    <row r="13597" spans="5:11" x14ac:dyDescent="0.25">
      <c r="E13597" s="5" t="s">
        <v>212</v>
      </c>
      <c r="F13597" s="5" t="s">
        <v>117</v>
      </c>
      <c r="G13597" s="2">
        <v>44486</v>
      </c>
      <c r="H13597" s="5">
        <v>0</v>
      </c>
      <c r="I13597" s="24" t="str">
        <f>VLOOKUP($E13597,Mapping!$A$2:$C$502,3,0)</f>
        <v>S1</v>
      </c>
      <c r="J13597" s="24" t="str">
        <f>VLOOKUP($E13597,Mapping!$A$2:$C$502,2,0)</f>
        <v>Facebook VO BAU</v>
      </c>
      <c r="K13597" s="24" t="str">
        <f>VLOOKUP(G13597,Mapping!$E$2:$F$246,2,0)</f>
        <v>S3</v>
      </c>
    </row>
    <row r="13598" spans="5:11" x14ac:dyDescent="0.25">
      <c r="E13598" s="5" t="s">
        <v>213</v>
      </c>
      <c r="F13598" s="5" t="s">
        <v>117</v>
      </c>
      <c r="G13598" s="2">
        <v>44486</v>
      </c>
      <c r="H13598" s="5">
        <v>0</v>
      </c>
      <c r="I13598" s="24" t="str">
        <f>VLOOKUP($E13598,Mapping!$A$2:$C$502,3,0)</f>
        <v>S2</v>
      </c>
      <c r="J13598" s="24" t="str">
        <f>VLOOKUP($E13598,Mapping!$A$2:$C$502,2,0)</f>
        <v>Facebook VO BAU</v>
      </c>
      <c r="K13598" s="24" t="str">
        <f>VLOOKUP(G13598,Mapping!$E$2:$F$246,2,0)</f>
        <v>S3</v>
      </c>
    </row>
    <row r="13599" spans="5:11" x14ac:dyDescent="0.25">
      <c r="E13599" s="5" t="s">
        <v>246</v>
      </c>
      <c r="F13599" s="5" t="s">
        <v>117</v>
      </c>
      <c r="G13599" s="2">
        <v>44486</v>
      </c>
      <c r="H13599" s="5">
        <v>3735.5174196800999</v>
      </c>
      <c r="I13599" s="24" t="str">
        <f>VLOOKUP($E13599,Mapping!$A$2:$C$502,3,0)</f>
        <v>S3</v>
      </c>
      <c r="J13599" s="24" t="str">
        <f>VLOOKUP($E13599,Mapping!$A$2:$C$502,2,0)</f>
        <v>Facebook VO BAU</v>
      </c>
      <c r="K13599" s="24" t="str">
        <f>VLOOKUP(G13599,Mapping!$E$2:$F$246,2,0)</f>
        <v>S3</v>
      </c>
    </row>
    <row r="13600" spans="5:11" x14ac:dyDescent="0.25">
      <c r="E13600" s="5" t="s">
        <v>214</v>
      </c>
      <c r="F13600" s="5" t="s">
        <v>117</v>
      </c>
      <c r="G13600" s="2">
        <v>44486</v>
      </c>
      <c r="H13600" s="5">
        <v>0</v>
      </c>
      <c r="I13600" s="24" t="str">
        <f>VLOOKUP($E13600,Mapping!$A$2:$C$502,3,0)</f>
        <v>Pre</v>
      </c>
      <c r="J13600" s="24" t="str">
        <f>VLOOKUP($E13600,Mapping!$A$2:$C$502,2,0)</f>
        <v>Facebook VO Dynamic</v>
      </c>
      <c r="K13600" s="24" t="str">
        <f>VLOOKUP(G13600,Mapping!$E$2:$F$246,2,0)</f>
        <v>S3</v>
      </c>
    </row>
    <row r="13601" spans="5:11" x14ac:dyDescent="0.25">
      <c r="E13601" s="5" t="s">
        <v>215</v>
      </c>
      <c r="F13601" s="5" t="s">
        <v>117</v>
      </c>
      <c r="G13601" s="2">
        <v>44486</v>
      </c>
      <c r="H13601" s="5">
        <v>0</v>
      </c>
      <c r="I13601" s="24" t="str">
        <f>VLOOKUP($E13601,Mapping!$A$2:$C$502,3,0)</f>
        <v>S1</v>
      </c>
      <c r="J13601" s="24" t="str">
        <f>VLOOKUP($E13601,Mapping!$A$2:$C$502,2,0)</f>
        <v>Facebook VO Dynamic</v>
      </c>
      <c r="K13601" s="24" t="str">
        <f>VLOOKUP(G13601,Mapping!$E$2:$F$246,2,0)</f>
        <v>S3</v>
      </c>
    </row>
    <row r="13602" spans="5:11" x14ac:dyDescent="0.25">
      <c r="E13602" s="5" t="s">
        <v>216</v>
      </c>
      <c r="F13602" s="5" t="s">
        <v>117</v>
      </c>
      <c r="G13602" s="2">
        <v>44486</v>
      </c>
      <c r="H13602" s="5">
        <v>0</v>
      </c>
      <c r="I13602" s="24" t="str">
        <f>VLOOKUP($E13602,Mapping!$A$2:$C$502,3,0)</f>
        <v>Pre</v>
      </c>
      <c r="J13602" s="24" t="str">
        <f>VLOOKUP($E13602,Mapping!$A$2:$C$502,2,0)</f>
        <v>Google Display</v>
      </c>
      <c r="K13602" s="24" t="str">
        <f>VLOOKUP(G13602,Mapping!$E$2:$F$246,2,0)</f>
        <v>S3</v>
      </c>
    </row>
    <row r="13603" spans="5:11" x14ac:dyDescent="0.25">
      <c r="E13603" s="5" t="s">
        <v>217</v>
      </c>
      <c r="F13603" s="5" t="s">
        <v>117</v>
      </c>
      <c r="G13603" s="2">
        <v>44486</v>
      </c>
      <c r="H13603" s="5">
        <v>0</v>
      </c>
      <c r="I13603" s="24">
        <f>VLOOKUP($E13603,Mapping!$A$2:$C$502,3,0)</f>
        <v>0</v>
      </c>
      <c r="J13603" s="24" t="str">
        <f>VLOOKUP($E13603,Mapping!$A$2:$C$502,2,0)</f>
        <v>Google Display</v>
      </c>
      <c r="K13603" s="24" t="str">
        <f>VLOOKUP(G13603,Mapping!$E$2:$F$246,2,0)</f>
        <v>S3</v>
      </c>
    </row>
    <row r="13604" spans="5:11" x14ac:dyDescent="0.25">
      <c r="E13604" s="5" t="s">
        <v>229</v>
      </c>
      <c r="F13604" s="5" t="s">
        <v>117</v>
      </c>
      <c r="G13604" s="2">
        <v>44486</v>
      </c>
      <c r="H13604" s="5">
        <v>0</v>
      </c>
      <c r="I13604" s="24">
        <f>VLOOKUP($E13604,Mapping!$A$2:$C$502,3,0)</f>
        <v>0</v>
      </c>
      <c r="J13604" s="24" t="str">
        <f>VLOOKUP($E13604,Mapping!$A$2:$C$502,2,0)</f>
        <v>Google Display</v>
      </c>
      <c r="K13604" s="24" t="str">
        <f>VLOOKUP(G13604,Mapping!$E$2:$F$246,2,0)</f>
        <v>S3</v>
      </c>
    </row>
    <row r="13605" spans="5:11" x14ac:dyDescent="0.25">
      <c r="E13605" s="5" t="s">
        <v>218</v>
      </c>
      <c r="F13605" s="5" t="s">
        <v>117</v>
      </c>
      <c r="G13605" s="2">
        <v>44486</v>
      </c>
      <c r="H13605" s="5">
        <v>14274.08384682</v>
      </c>
      <c r="I13605" s="24">
        <f>VLOOKUP($E13605,Mapping!$A$2:$C$502,3,0)</f>
        <v>0</v>
      </c>
      <c r="J13605" s="24" t="str">
        <f>VLOOKUP($E13605,Mapping!$A$2:$C$502,2,0)</f>
        <v>Google Display</v>
      </c>
      <c r="K13605" s="24" t="str">
        <f>VLOOKUP(G13605,Mapping!$E$2:$F$246,2,0)</f>
        <v>S3</v>
      </c>
    </row>
    <row r="13606" spans="5:11" x14ac:dyDescent="0.25">
      <c r="E13606" s="5" t="s">
        <v>230</v>
      </c>
      <c r="F13606" s="5" t="s">
        <v>117</v>
      </c>
      <c r="G13606" s="2">
        <v>44486</v>
      </c>
      <c r="H13606" s="5">
        <v>0</v>
      </c>
      <c r="I13606" s="24" t="str">
        <f>VLOOKUP($E13606,Mapping!$A$2:$C$502,3,0)</f>
        <v>S1</v>
      </c>
      <c r="J13606" s="24" t="str">
        <f>VLOOKUP($E13606,Mapping!$A$2:$C$502,2,0)</f>
        <v>Google Display</v>
      </c>
      <c r="K13606" s="24" t="str">
        <f>VLOOKUP(G13606,Mapping!$E$2:$F$246,2,0)</f>
        <v>S3</v>
      </c>
    </row>
    <row r="13607" spans="5:11" x14ac:dyDescent="0.25">
      <c r="E13607" s="5" t="s">
        <v>219</v>
      </c>
      <c r="F13607" s="5" t="s">
        <v>117</v>
      </c>
      <c r="G13607" s="2">
        <v>44486</v>
      </c>
      <c r="H13607" s="5">
        <v>0</v>
      </c>
      <c r="I13607" s="24" t="str">
        <f>VLOOKUP($E13607,Mapping!$A$2:$C$502,3,0)</f>
        <v>Pre</v>
      </c>
      <c r="J13607" s="24" t="str">
        <f>VLOOKUP($E13607,Mapping!$A$2:$C$502,2,0)</f>
        <v>Google Youtube</v>
      </c>
      <c r="K13607" s="24" t="str">
        <f>VLOOKUP(G13607,Mapping!$E$2:$F$246,2,0)</f>
        <v>S3</v>
      </c>
    </row>
    <row r="13608" spans="5:11" x14ac:dyDescent="0.25">
      <c r="E13608" s="5" t="s">
        <v>220</v>
      </c>
      <c r="F13608" s="5" t="s">
        <v>117</v>
      </c>
      <c r="G13608" s="2">
        <v>44486</v>
      </c>
      <c r="H13608" s="5">
        <v>1.0587401828736599E-10</v>
      </c>
      <c r="I13608" s="24">
        <f>VLOOKUP($E13608,Mapping!$A$2:$C$502,3,0)</f>
        <v>0</v>
      </c>
      <c r="J13608" s="24" t="str">
        <f>VLOOKUP($E13608,Mapping!$A$2:$C$502,2,0)</f>
        <v>Google Youtube</v>
      </c>
      <c r="K13608" s="24" t="str">
        <f>VLOOKUP(G13608,Mapping!$E$2:$F$246,2,0)</f>
        <v>S3</v>
      </c>
    </row>
    <row r="13609" spans="5:11" x14ac:dyDescent="0.25">
      <c r="E13609" s="5" t="s">
        <v>231</v>
      </c>
      <c r="F13609" s="5" t="s">
        <v>117</v>
      </c>
      <c r="G13609" s="2">
        <v>44486</v>
      </c>
      <c r="H13609" s="5">
        <v>0</v>
      </c>
      <c r="I13609" s="24">
        <f>VLOOKUP($E13609,Mapping!$A$2:$C$502,3,0)</f>
        <v>0</v>
      </c>
      <c r="J13609" s="24" t="str">
        <f>VLOOKUP($E13609,Mapping!$A$2:$C$502,2,0)</f>
        <v>Google Youtube</v>
      </c>
      <c r="K13609" s="24" t="str">
        <f>VLOOKUP(G13609,Mapping!$E$2:$F$246,2,0)</f>
        <v>S3</v>
      </c>
    </row>
    <row r="13610" spans="5:11" x14ac:dyDescent="0.25">
      <c r="E13610" s="5" t="s">
        <v>221</v>
      </c>
      <c r="F13610" s="5" t="s">
        <v>117</v>
      </c>
      <c r="G13610" s="2">
        <v>44486</v>
      </c>
      <c r="H13610" s="5">
        <v>13378.0048143926</v>
      </c>
      <c r="I13610" s="24">
        <f>VLOOKUP($E13610,Mapping!$A$2:$C$502,3,0)</f>
        <v>0</v>
      </c>
      <c r="J13610" s="24" t="str">
        <f>VLOOKUP($E13610,Mapping!$A$2:$C$502,2,0)</f>
        <v>Google Youtube</v>
      </c>
      <c r="K13610" s="24" t="str">
        <f>VLOOKUP(G13610,Mapping!$E$2:$F$246,2,0)</f>
        <v>S3</v>
      </c>
    </row>
    <row r="13611" spans="5:11" x14ac:dyDescent="0.25">
      <c r="E13611" s="5" t="s">
        <v>232</v>
      </c>
      <c r="F13611" s="5" t="s">
        <v>117</v>
      </c>
      <c r="G13611" s="2">
        <v>44486</v>
      </c>
      <c r="H13611" s="5">
        <v>0</v>
      </c>
      <c r="I13611" s="24" t="str">
        <f>VLOOKUP($E13611,Mapping!$A$2:$C$502,3,0)</f>
        <v>S1</v>
      </c>
      <c r="J13611" s="24" t="str">
        <f>VLOOKUP($E13611,Mapping!$A$2:$C$502,2,0)</f>
        <v>Google Youtube</v>
      </c>
      <c r="K13611" s="24" t="str">
        <f>VLOOKUP(G13611,Mapping!$E$2:$F$246,2,0)</f>
        <v>S3</v>
      </c>
    </row>
    <row r="13612" spans="5:11" x14ac:dyDescent="0.25">
      <c r="E13612" s="5" t="s">
        <v>73</v>
      </c>
      <c r="F13612" s="5" t="s">
        <v>117</v>
      </c>
      <c r="G13612" s="2">
        <v>44486</v>
      </c>
      <c r="H13612" s="5">
        <v>282876.95580592903</v>
      </c>
      <c r="I13612" s="24">
        <f>VLOOKUP($E13612,Mapping!$A$2:$C$502,3,0)</f>
        <v>0</v>
      </c>
      <c r="J13612" s="24">
        <f>VLOOKUP($E13612,Mapping!$A$2:$C$502,2,0)</f>
        <v>0</v>
      </c>
      <c r="K13612" s="24" t="str">
        <f>VLOOKUP(G13612,Mapping!$E$2:$F$246,2,0)</f>
        <v>S3</v>
      </c>
    </row>
    <row r="13613" spans="5:11" x14ac:dyDescent="0.25">
      <c r="E13613" s="5" t="s">
        <v>149</v>
      </c>
      <c r="F13613" s="5" t="s">
        <v>117</v>
      </c>
      <c r="G13613" s="2">
        <v>44486</v>
      </c>
      <c r="H13613" s="5">
        <v>0</v>
      </c>
      <c r="I13613" s="24">
        <f>VLOOKUP($E13613,Mapping!$A$2:$C$502,3,0)</f>
        <v>0</v>
      </c>
      <c r="J13613" s="24" t="str">
        <f>VLOOKUP($E13613,Mapping!$A$2:$C$502,2,0)</f>
        <v>Event After Effect</v>
      </c>
      <c r="K13613" s="24" t="str">
        <f>VLOOKUP(G13613,Mapping!$E$2:$F$246,2,0)</f>
        <v>S3</v>
      </c>
    </row>
    <row r="13614" spans="5:11" x14ac:dyDescent="0.25">
      <c r="E13614" s="5" t="s">
        <v>150</v>
      </c>
      <c r="F13614" s="5" t="s">
        <v>117</v>
      </c>
      <c r="G13614" s="2">
        <v>44486</v>
      </c>
      <c r="H13614" s="5">
        <v>0</v>
      </c>
      <c r="I13614" s="24">
        <f>VLOOKUP($E13614,Mapping!$A$2:$C$502,3,0)</f>
        <v>0</v>
      </c>
      <c r="J13614" s="24" t="str">
        <f>VLOOKUP($E13614,Mapping!$A$2:$C$502,2,0)</f>
        <v>Internal Event</v>
      </c>
      <c r="K13614" s="24" t="str">
        <f>VLOOKUP(G13614,Mapping!$E$2:$F$246,2,0)</f>
        <v>S3</v>
      </c>
    </row>
    <row r="13615" spans="5:11" x14ac:dyDescent="0.25">
      <c r="E13615" s="5" t="s">
        <v>151</v>
      </c>
      <c r="F13615" s="5" t="s">
        <v>117</v>
      </c>
      <c r="G13615" s="2">
        <v>44486</v>
      </c>
      <c r="H13615" s="5">
        <v>0</v>
      </c>
      <c r="I13615" s="24">
        <f>VLOOKUP($E13615,Mapping!$A$2:$C$502,3,0)</f>
        <v>0</v>
      </c>
      <c r="J13615" s="24" t="str">
        <f>VLOOKUP($E13615,Mapping!$A$2:$C$502,2,0)</f>
        <v>Internal Event</v>
      </c>
      <c r="K13615" s="24" t="str">
        <f>VLOOKUP(G13615,Mapping!$E$2:$F$246,2,0)</f>
        <v>S3</v>
      </c>
    </row>
    <row r="13616" spans="5:11" x14ac:dyDescent="0.25">
      <c r="E13616" s="5" t="s">
        <v>152</v>
      </c>
      <c r="F13616" s="5" t="s">
        <v>117</v>
      </c>
      <c r="G13616" s="2">
        <v>44486</v>
      </c>
      <c r="H13616" s="5">
        <v>0</v>
      </c>
      <c r="I13616" s="24">
        <f>VLOOKUP($E13616,Mapping!$A$2:$C$502,3,0)</f>
        <v>0</v>
      </c>
      <c r="J13616" s="24" t="str">
        <f>VLOOKUP($E13616,Mapping!$A$2:$C$502,2,0)</f>
        <v>Internal Event</v>
      </c>
      <c r="K13616" s="24" t="str">
        <f>VLOOKUP(G13616,Mapping!$E$2:$F$246,2,0)</f>
        <v>S3</v>
      </c>
    </row>
    <row r="13617" spans="5:11" x14ac:dyDescent="0.25">
      <c r="E13617" s="5" t="s">
        <v>153</v>
      </c>
      <c r="F13617" s="5" t="s">
        <v>117</v>
      </c>
      <c r="G13617" s="2">
        <v>44486</v>
      </c>
      <c r="H13617" s="5">
        <v>0</v>
      </c>
      <c r="I13617" s="24">
        <f>VLOOKUP($E13617,Mapping!$A$2:$C$502,3,0)</f>
        <v>0</v>
      </c>
      <c r="J13617" s="24" t="str">
        <f>VLOOKUP($E13617,Mapping!$A$2:$C$502,2,0)</f>
        <v>Monday Effect</v>
      </c>
      <c r="K13617" s="24" t="str">
        <f>VLOOKUP(G13617,Mapping!$E$2:$F$246,2,0)</f>
        <v>S3</v>
      </c>
    </row>
    <row r="13618" spans="5:11" x14ac:dyDescent="0.25">
      <c r="E13618" s="5" t="s">
        <v>154</v>
      </c>
      <c r="F13618" s="5" t="s">
        <v>117</v>
      </c>
      <c r="G13618" s="2">
        <v>44486</v>
      </c>
      <c r="H13618" s="5">
        <v>0</v>
      </c>
      <c r="I13618" s="24">
        <f>VLOOKUP($E13618,Mapping!$A$2:$C$502,3,0)</f>
        <v>0</v>
      </c>
      <c r="J13618" s="24" t="str">
        <f>VLOOKUP($E13618,Mapping!$A$2:$C$502,2,0)</f>
        <v>New Content</v>
      </c>
      <c r="K13618" s="24" t="str">
        <f>VLOOKUP(G13618,Mapping!$E$2:$F$246,2,0)</f>
        <v>S3</v>
      </c>
    </row>
    <row r="13619" spans="5:11" x14ac:dyDescent="0.25">
      <c r="E13619" s="5" t="s">
        <v>155</v>
      </c>
      <c r="F13619" s="5" t="s">
        <v>117</v>
      </c>
      <c r="G13619" s="2">
        <v>44486</v>
      </c>
      <c r="H13619" s="5">
        <v>0</v>
      </c>
      <c r="I13619" s="24">
        <f>VLOOKUP($E13619,Mapping!$A$2:$C$502,3,0)</f>
        <v>0</v>
      </c>
      <c r="J13619" s="24" t="str">
        <f>VLOOKUP($E13619,Mapping!$A$2:$C$502,2,0)</f>
        <v>Internal Event</v>
      </c>
      <c r="K13619" s="24" t="str">
        <f>VLOOKUP(G13619,Mapping!$E$2:$F$246,2,0)</f>
        <v>S3</v>
      </c>
    </row>
    <row r="13620" spans="5:11" x14ac:dyDescent="0.25">
      <c r="E13620" s="5" t="s">
        <v>156</v>
      </c>
      <c r="F13620" s="5" t="s">
        <v>117</v>
      </c>
      <c r="G13620" s="2">
        <v>44486</v>
      </c>
      <c r="H13620" s="5">
        <v>0</v>
      </c>
      <c r="I13620" s="24">
        <f>VLOOKUP($E13620,Mapping!$A$2:$C$502,3,0)</f>
        <v>0</v>
      </c>
      <c r="J13620" s="24" t="str">
        <f>VLOOKUP($E13620,Mapping!$A$2:$C$502,2,0)</f>
        <v>Internal Event</v>
      </c>
      <c r="K13620" s="24" t="str">
        <f>VLOOKUP(G13620,Mapping!$E$2:$F$246,2,0)</f>
        <v>S3</v>
      </c>
    </row>
    <row r="13621" spans="5:11" x14ac:dyDescent="0.25">
      <c r="E13621" s="5" t="s">
        <v>233</v>
      </c>
      <c r="F13621" s="5" t="s">
        <v>117</v>
      </c>
      <c r="G13621" s="2">
        <v>44486</v>
      </c>
      <c r="H13621" s="5">
        <v>0</v>
      </c>
      <c r="I13621" s="24" t="str">
        <f>VLOOKUP($E13621,Mapping!$A$2:$C$502,3,0)</f>
        <v>S2</v>
      </c>
      <c r="J13621" s="24" t="str">
        <f>VLOOKUP($E13621,Mapping!$A$2:$C$502,2,0)</f>
        <v>Reddit</v>
      </c>
      <c r="K13621" s="24" t="str">
        <f>VLOOKUP(G13621,Mapping!$E$2:$F$246,2,0)</f>
        <v>S3</v>
      </c>
    </row>
    <row r="13622" spans="5:11" x14ac:dyDescent="0.25">
      <c r="E13622" s="5" t="s">
        <v>158</v>
      </c>
      <c r="F13622" s="5" t="s">
        <v>117</v>
      </c>
      <c r="G13622" s="2">
        <v>44486</v>
      </c>
      <c r="H13622" s="5">
        <v>0</v>
      </c>
      <c r="I13622" s="24">
        <f>VLOOKUP($E13622,Mapping!$A$2:$C$502,3,0)</f>
        <v>0</v>
      </c>
      <c r="J13622" s="24" t="str">
        <f>VLOOKUP($E13622,Mapping!$A$2:$C$502,2,0)</f>
        <v>Internal Event</v>
      </c>
      <c r="K13622" s="24" t="str">
        <f>VLOOKUP(G13622,Mapping!$E$2:$F$246,2,0)</f>
        <v>S3</v>
      </c>
    </row>
    <row r="13623" spans="5:11" x14ac:dyDescent="0.25">
      <c r="E13623" s="5" t="s">
        <v>159</v>
      </c>
      <c r="F13623" s="5" t="s">
        <v>117</v>
      </c>
      <c r="G13623" s="2">
        <v>44486</v>
      </c>
      <c r="H13623" s="5">
        <v>0</v>
      </c>
      <c r="I13623" s="24">
        <f>VLOOKUP($E13623,Mapping!$A$2:$C$502,3,0)</f>
        <v>0</v>
      </c>
      <c r="J13623" s="24" t="str">
        <f>VLOOKUP($E13623,Mapping!$A$2:$C$502,2,0)</f>
        <v>Event After Effect</v>
      </c>
      <c r="K13623" s="24" t="str">
        <f>VLOOKUP(G13623,Mapping!$E$2:$F$246,2,0)</f>
        <v>S3</v>
      </c>
    </row>
    <row r="13624" spans="5:11" x14ac:dyDescent="0.25">
      <c r="E13624" s="5" t="s">
        <v>160</v>
      </c>
      <c r="F13624" s="5" t="s">
        <v>117</v>
      </c>
      <c r="G13624" s="2">
        <v>44486</v>
      </c>
      <c r="H13624" s="5">
        <v>0</v>
      </c>
      <c r="I13624" s="24">
        <f>VLOOKUP($E13624,Mapping!$A$2:$C$502,3,0)</f>
        <v>0</v>
      </c>
      <c r="J13624" s="24" t="str">
        <f>VLOOKUP($E13624,Mapping!$A$2:$C$502,2,0)</f>
        <v>Event After Effect</v>
      </c>
      <c r="K13624" s="24" t="str">
        <f>VLOOKUP(G13624,Mapping!$E$2:$F$246,2,0)</f>
        <v>S3</v>
      </c>
    </row>
    <row r="13625" spans="5:11" x14ac:dyDescent="0.25">
      <c r="E13625" s="5" t="s">
        <v>161</v>
      </c>
      <c r="F13625" s="5" t="s">
        <v>117</v>
      </c>
      <c r="G13625" s="2">
        <v>44486</v>
      </c>
      <c r="H13625" s="5">
        <v>0</v>
      </c>
      <c r="I13625" s="24">
        <f>VLOOKUP($E13625,Mapping!$A$2:$C$502,3,0)</f>
        <v>0</v>
      </c>
      <c r="J13625" s="24" t="str">
        <f>VLOOKUP($E13625,Mapping!$A$2:$C$502,2,0)</f>
        <v>Internal Event</v>
      </c>
      <c r="K13625" s="24" t="str">
        <f>VLOOKUP(G13625,Mapping!$E$2:$F$246,2,0)</f>
        <v>S3</v>
      </c>
    </row>
    <row r="13626" spans="5:11" x14ac:dyDescent="0.25">
      <c r="E13626" s="5" t="s">
        <v>162</v>
      </c>
      <c r="F13626" s="5" t="s">
        <v>117</v>
      </c>
      <c r="G13626" s="2">
        <v>44486</v>
      </c>
      <c r="H13626" s="5">
        <v>0</v>
      </c>
      <c r="I13626" s="24">
        <f>VLOOKUP($E13626,Mapping!$A$2:$C$502,3,0)</f>
        <v>0</v>
      </c>
      <c r="J13626" s="24" t="str">
        <f>VLOOKUP($E13626,Mapping!$A$2:$C$502,2,0)</f>
        <v>Tuesday Effect</v>
      </c>
      <c r="K13626" s="24" t="str">
        <f>VLOOKUP(G13626,Mapping!$E$2:$F$246,2,0)</f>
        <v>S3</v>
      </c>
    </row>
    <row r="13627" spans="5:11" x14ac:dyDescent="0.25">
      <c r="E13627" s="5" t="s">
        <v>222</v>
      </c>
      <c r="F13627" s="5" t="s">
        <v>117</v>
      </c>
      <c r="G13627" s="2">
        <v>44486</v>
      </c>
      <c r="H13627" s="5">
        <v>0</v>
      </c>
      <c r="I13627" s="24" t="str">
        <f>VLOOKUP($E13627,Mapping!$A$2:$C$502,3,0)</f>
        <v>Pre</v>
      </c>
      <c r="J13627" s="24" t="str">
        <f>VLOOKUP($E13627,Mapping!$A$2:$C$502,2,0)</f>
        <v>Unity</v>
      </c>
      <c r="K13627" s="24" t="str">
        <f>VLOOKUP(G13627,Mapping!$E$2:$F$246,2,0)</f>
        <v>S3</v>
      </c>
    </row>
    <row r="13628" spans="5:11" x14ac:dyDescent="0.25">
      <c r="E13628" s="5" t="s">
        <v>234</v>
      </c>
      <c r="F13628" s="5" t="s">
        <v>117</v>
      </c>
      <c r="G13628" s="2">
        <v>44486</v>
      </c>
      <c r="H13628" s="5">
        <v>0</v>
      </c>
      <c r="I13628" s="24" t="str">
        <f>VLOOKUP($E13628,Mapping!$A$2:$C$502,3,0)</f>
        <v>S1</v>
      </c>
      <c r="J13628" s="24" t="str">
        <f>VLOOKUP($E13628,Mapping!$A$2:$C$502,2,0)</f>
        <v>Unity</v>
      </c>
      <c r="K13628" s="24" t="str">
        <f>VLOOKUP(G13628,Mapping!$E$2:$F$246,2,0)</f>
        <v>S3</v>
      </c>
    </row>
    <row r="13629" spans="5:11" x14ac:dyDescent="0.25">
      <c r="E13629" s="5" t="s">
        <v>235</v>
      </c>
      <c r="F13629" s="5" t="s">
        <v>117</v>
      </c>
      <c r="G13629" s="2">
        <v>44486</v>
      </c>
      <c r="H13629" s="5">
        <v>0</v>
      </c>
      <c r="I13629" s="24" t="str">
        <f>VLOOKUP($E13629,Mapping!$A$2:$C$502,3,0)</f>
        <v>S2</v>
      </c>
      <c r="J13629" s="24" t="str">
        <f>VLOOKUP($E13629,Mapping!$A$2:$C$502,2,0)</f>
        <v>Unity</v>
      </c>
      <c r="K13629" s="24" t="str">
        <f>VLOOKUP(G13629,Mapping!$E$2:$F$246,2,0)</f>
        <v>S3</v>
      </c>
    </row>
    <row r="13630" spans="5:11" x14ac:dyDescent="0.25">
      <c r="E13630" s="5" t="s">
        <v>247</v>
      </c>
      <c r="F13630" s="5" t="s">
        <v>117</v>
      </c>
      <c r="G13630" s="2">
        <v>44486</v>
      </c>
      <c r="H13630" s="5">
        <v>1349.5122854808601</v>
      </c>
      <c r="I13630" s="24" t="str">
        <f>VLOOKUP($E13630,Mapping!$A$2:$C$502,3,0)</f>
        <v>S3</v>
      </c>
      <c r="J13630" s="24" t="str">
        <f>VLOOKUP($E13630,Mapping!$A$2:$C$502,2,0)</f>
        <v>Unity</v>
      </c>
      <c r="K13630" s="24" t="str">
        <f>VLOOKUP(G13630,Mapping!$E$2:$F$246,2,0)</f>
        <v>S3</v>
      </c>
    </row>
    <row r="13631" spans="5:11" x14ac:dyDescent="0.25">
      <c r="E13631" s="5" t="s">
        <v>200</v>
      </c>
      <c r="F13631" s="5" t="s">
        <v>117</v>
      </c>
      <c r="G13631" s="2">
        <v>44487</v>
      </c>
      <c r="H13631" s="5">
        <v>4.2200136658104697</v>
      </c>
      <c r="I13631" s="24">
        <f>VLOOKUP($E13631,Mapping!$A$2:$C$502,3,0)</f>
        <v>0</v>
      </c>
      <c r="J13631" s="24" t="str">
        <f>VLOOKUP($E13631,Mapping!$A$2:$C$502,2,0)</f>
        <v>Apple Search</v>
      </c>
      <c r="K13631" s="24" t="str">
        <f>VLOOKUP(G13631,Mapping!$E$2:$F$246,2,0)</f>
        <v>S3</v>
      </c>
    </row>
    <row r="13632" spans="5:11" x14ac:dyDescent="0.25">
      <c r="E13632" s="5" t="s">
        <v>227</v>
      </c>
      <c r="F13632" s="5" t="s">
        <v>117</v>
      </c>
      <c r="G13632" s="2">
        <v>44487</v>
      </c>
      <c r="H13632" s="5">
        <v>13683.569503532801</v>
      </c>
      <c r="I13632" s="24">
        <f>VLOOKUP($E13632,Mapping!$A$2:$C$502,3,0)</f>
        <v>0</v>
      </c>
      <c r="J13632" s="24" t="str">
        <f>VLOOKUP($E13632,Mapping!$A$2:$C$502,2,0)</f>
        <v>Applovin Rewarded</v>
      </c>
      <c r="K13632" s="24" t="str">
        <f>VLOOKUP(G13632,Mapping!$E$2:$F$246,2,0)</f>
        <v>S3</v>
      </c>
    </row>
    <row r="13633" spans="5:11" x14ac:dyDescent="0.25">
      <c r="E13633" s="5" t="s">
        <v>201</v>
      </c>
      <c r="F13633" s="5" t="s">
        <v>117</v>
      </c>
      <c r="G13633" s="2">
        <v>44487</v>
      </c>
      <c r="H13633" s="5">
        <v>4439.9849390872296</v>
      </c>
      <c r="I13633" s="24">
        <f>VLOOKUP($E13633,Mapping!$A$2:$C$502,3,0)</f>
        <v>0</v>
      </c>
      <c r="J13633" s="24" t="str">
        <f>VLOOKUP($E13633,Mapping!$A$2:$C$502,2,0)</f>
        <v>Applovin Video</v>
      </c>
      <c r="K13633" s="24" t="str">
        <f>VLOOKUP(G13633,Mapping!$E$2:$F$246,2,0)</f>
        <v>S3</v>
      </c>
    </row>
    <row r="13634" spans="5:11" x14ac:dyDescent="0.25">
      <c r="E13634" s="5" t="s">
        <v>143</v>
      </c>
      <c r="F13634" s="5" t="s">
        <v>117</v>
      </c>
      <c r="G13634" s="2">
        <v>44487</v>
      </c>
      <c r="H13634" s="5">
        <v>0</v>
      </c>
      <c r="I13634" s="24">
        <f>VLOOKUP($E13634,Mapping!$A$2:$C$502,3,0)</f>
        <v>0</v>
      </c>
      <c r="J13634" s="24" t="str">
        <f>VLOOKUP($E13634,Mapping!$A$2:$C$502,2,0)</f>
        <v>Bug Fix</v>
      </c>
      <c r="K13634" s="24" t="str">
        <f>VLOOKUP(G13634,Mapping!$E$2:$F$246,2,0)</f>
        <v>S3</v>
      </c>
    </row>
    <row r="13635" spans="5:11" x14ac:dyDescent="0.25">
      <c r="E13635" s="5" t="s">
        <v>144</v>
      </c>
      <c r="F13635" s="5" t="s">
        <v>117</v>
      </c>
      <c r="G13635" s="2">
        <v>44487</v>
      </c>
      <c r="H13635" s="5">
        <v>0</v>
      </c>
      <c r="I13635" s="24">
        <f>VLOOKUP($E13635,Mapping!$A$2:$C$502,3,0)</f>
        <v>0</v>
      </c>
      <c r="J13635" s="24" t="str">
        <f>VLOOKUP($E13635,Mapping!$A$2:$C$502,2,0)</f>
        <v>Bug Fix</v>
      </c>
      <c r="K13635" s="24" t="str">
        <f>VLOOKUP(G13635,Mapping!$E$2:$F$246,2,0)</f>
        <v>S3</v>
      </c>
    </row>
    <row r="13636" spans="5:11" x14ac:dyDescent="0.25">
      <c r="E13636" s="5" t="s">
        <v>226</v>
      </c>
      <c r="F13636" s="5" t="s">
        <v>117</v>
      </c>
      <c r="G13636" s="2">
        <v>44487</v>
      </c>
      <c r="H13636" s="5">
        <v>0</v>
      </c>
      <c r="I13636" s="24">
        <f>VLOOKUP($E13636,Mapping!$A$2:$C$502,3,0)</f>
        <v>0</v>
      </c>
      <c r="J13636" s="24" t="str">
        <f>VLOOKUP($E13636,Mapping!$A$2:$C$502,2,0)</f>
        <v>Bug Fix</v>
      </c>
      <c r="K13636" s="24" t="str">
        <f>VLOOKUP(G13636,Mapping!$E$2:$F$246,2,0)</f>
        <v>S3</v>
      </c>
    </row>
    <row r="13637" spans="5:11" x14ac:dyDescent="0.25">
      <c r="E13637" s="5" t="s">
        <v>146</v>
      </c>
      <c r="F13637" s="5" t="s">
        <v>117</v>
      </c>
      <c r="G13637" s="2">
        <v>44487</v>
      </c>
      <c r="H13637" s="5">
        <v>-25455.428566692601</v>
      </c>
      <c r="I13637" s="24">
        <f>VLOOKUP($E13637,Mapping!$A$2:$C$502,3,0)</f>
        <v>0</v>
      </c>
      <c r="J13637" s="24" t="str">
        <f>VLOOKUP($E13637,Mapping!$A$2:$C$502,2,0)</f>
        <v>Event After Effect</v>
      </c>
      <c r="K13637" s="24" t="str">
        <f>VLOOKUP(G13637,Mapping!$E$2:$F$246,2,0)</f>
        <v>S3</v>
      </c>
    </row>
    <row r="13638" spans="5:11" x14ac:dyDescent="0.25">
      <c r="E13638" s="5" t="s">
        <v>228</v>
      </c>
      <c r="F13638" s="5" t="s">
        <v>117</v>
      </c>
      <c r="G13638" s="2">
        <v>44487</v>
      </c>
      <c r="H13638" s="5">
        <v>0</v>
      </c>
      <c r="I13638" s="24">
        <f>VLOOKUP($E13638,Mapping!$A$2:$C$502,3,0)</f>
        <v>0</v>
      </c>
      <c r="J13638" s="24" t="str">
        <f>VLOOKUP($E13638,Mapping!$A$2:$C$502,2,0)</f>
        <v>Bytedance Global</v>
      </c>
      <c r="K13638" s="24" t="str">
        <f>VLOOKUP(G13638,Mapping!$E$2:$F$246,2,0)</f>
        <v>S3</v>
      </c>
    </row>
    <row r="13639" spans="5:11" x14ac:dyDescent="0.25">
      <c r="E13639" s="5" t="s">
        <v>180</v>
      </c>
      <c r="F13639" s="5" t="s">
        <v>117</v>
      </c>
      <c r="G13639" s="2">
        <v>44487</v>
      </c>
      <c r="H13639" s="5">
        <v>-9709.6962394846705</v>
      </c>
      <c r="I13639" s="24">
        <f>VLOOKUP($E13639,Mapping!$A$2:$C$502,3,0)</f>
        <v>0</v>
      </c>
      <c r="J13639" s="24" t="str">
        <f>VLOOKUP($E13639,Mapping!$A$2:$C$502,2,0)</f>
        <v>Lords Mobile</v>
      </c>
      <c r="K13639" s="24" t="str">
        <f>VLOOKUP(G13639,Mapping!$E$2:$F$246,2,0)</f>
        <v>S3</v>
      </c>
    </row>
    <row r="13640" spans="5:11" x14ac:dyDescent="0.25">
      <c r="E13640" s="5" t="s">
        <v>181</v>
      </c>
      <c r="F13640" s="5" t="s">
        <v>117</v>
      </c>
      <c r="G13640" s="2">
        <v>44487</v>
      </c>
      <c r="H13640" s="5">
        <v>-2616.4605808073102</v>
      </c>
      <c r="I13640" s="24">
        <f>VLOOKUP($E13640,Mapping!$A$2:$C$502,3,0)</f>
        <v>0</v>
      </c>
      <c r="J13640" s="24" t="str">
        <f>VLOOKUP($E13640,Mapping!$A$2:$C$502,2,0)</f>
        <v>Rise of Kingdom</v>
      </c>
      <c r="K13640" s="24" t="str">
        <f>VLOOKUP(G13640,Mapping!$E$2:$F$246,2,0)</f>
        <v>S3</v>
      </c>
    </row>
    <row r="13641" spans="5:11" x14ac:dyDescent="0.25">
      <c r="E13641" s="5" t="s">
        <v>182</v>
      </c>
      <c r="F13641" s="5" t="s">
        <v>117</v>
      </c>
      <c r="G13641" s="2">
        <v>44487</v>
      </c>
      <c r="H13641" s="5">
        <v>-5205.4430833737297</v>
      </c>
      <c r="I13641" s="24">
        <f>VLOOKUP($E13641,Mapping!$A$2:$C$502,3,0)</f>
        <v>0</v>
      </c>
      <c r="J13641" s="24" t="str">
        <f>VLOOKUP($E13641,Mapping!$A$2:$C$502,2,0)</f>
        <v>West Game</v>
      </c>
      <c r="K13641" s="24" t="str">
        <f>VLOOKUP(G13641,Mapping!$E$2:$F$246,2,0)</f>
        <v>S3</v>
      </c>
    </row>
    <row r="13642" spans="5:11" x14ac:dyDescent="0.25">
      <c r="E13642" s="5" t="s">
        <v>148</v>
      </c>
      <c r="F13642" s="5" t="s">
        <v>117</v>
      </c>
      <c r="G13642" s="2">
        <v>44487</v>
      </c>
      <c r="H13642" s="5">
        <v>0</v>
      </c>
      <c r="I13642" s="24">
        <f>VLOOKUP($E13642,Mapping!$A$2:$C$502,3,0)</f>
        <v>0</v>
      </c>
      <c r="J13642" s="24" t="str">
        <f>VLOOKUP($E13642,Mapping!$A$2:$C$502,2,0)</f>
        <v>Event After Effect</v>
      </c>
      <c r="K13642" s="24" t="str">
        <f>VLOOKUP(G13642,Mapping!$E$2:$F$246,2,0)</f>
        <v>S3</v>
      </c>
    </row>
    <row r="13643" spans="5:11" x14ac:dyDescent="0.25">
      <c r="E13643" s="5" t="s">
        <v>202</v>
      </c>
      <c r="F13643" s="5" t="s">
        <v>117</v>
      </c>
      <c r="G13643" s="2">
        <v>44487</v>
      </c>
      <c r="H13643" s="5">
        <v>0</v>
      </c>
      <c r="I13643" s="24" t="str">
        <f>VLOOKUP($E13643,Mapping!$A$2:$C$502,3,0)</f>
        <v>S1</v>
      </c>
      <c r="J13643" s="24" t="str">
        <f>VLOOKUP($E13643,Mapping!$A$2:$C$502,2,0)</f>
        <v>Facebook AEO AAA</v>
      </c>
      <c r="K13643" s="24" t="str">
        <f>VLOOKUP(G13643,Mapping!$E$2:$F$246,2,0)</f>
        <v>S3</v>
      </c>
    </row>
    <row r="13644" spans="5:11" x14ac:dyDescent="0.25">
      <c r="E13644" s="5" t="s">
        <v>203</v>
      </c>
      <c r="F13644" s="5" t="s">
        <v>117</v>
      </c>
      <c r="G13644" s="2">
        <v>44487</v>
      </c>
      <c r="H13644" s="5">
        <v>0</v>
      </c>
      <c r="I13644" s="24" t="str">
        <f>VLOOKUP($E13644,Mapping!$A$2:$C$502,3,0)</f>
        <v>S2</v>
      </c>
      <c r="J13644" s="24" t="str">
        <f>VLOOKUP($E13644,Mapping!$A$2:$C$502,2,0)</f>
        <v>Facebook AEO AAA</v>
      </c>
      <c r="K13644" s="24" t="str">
        <f>VLOOKUP(G13644,Mapping!$E$2:$F$246,2,0)</f>
        <v>S3</v>
      </c>
    </row>
    <row r="13645" spans="5:11" x14ac:dyDescent="0.25">
      <c r="E13645" s="5" t="s">
        <v>243</v>
      </c>
      <c r="F13645" s="5" t="s">
        <v>117</v>
      </c>
      <c r="G13645" s="2">
        <v>44487</v>
      </c>
      <c r="H13645" s="5">
        <v>4700.3281539577101</v>
      </c>
      <c r="I13645" s="24" t="str">
        <f>VLOOKUP($E13645,Mapping!$A$2:$C$502,3,0)</f>
        <v>S3</v>
      </c>
      <c r="J13645" s="24" t="str">
        <f>VLOOKUP($E13645,Mapping!$A$2:$C$502,2,0)</f>
        <v>Facebook AEO AAA</v>
      </c>
      <c r="K13645" s="24" t="str">
        <f>VLOOKUP(G13645,Mapping!$E$2:$F$246,2,0)</f>
        <v>S3</v>
      </c>
    </row>
    <row r="13646" spans="5:11" x14ac:dyDescent="0.25">
      <c r="E13646" s="5" t="s">
        <v>204</v>
      </c>
      <c r="F13646" s="5" t="s">
        <v>117</v>
      </c>
      <c r="G13646" s="2">
        <v>44487</v>
      </c>
      <c r="H13646" s="5">
        <v>0</v>
      </c>
      <c r="I13646" s="24" t="str">
        <f>VLOOKUP($E13646,Mapping!$A$2:$C$502,3,0)</f>
        <v>Pre</v>
      </c>
      <c r="J13646" s="24" t="str">
        <f>VLOOKUP($E13646,Mapping!$A$2:$C$502,2,0)</f>
        <v>Facebook AEO AAA</v>
      </c>
      <c r="K13646" s="24" t="str">
        <f>VLOOKUP(G13646,Mapping!$E$2:$F$246,2,0)</f>
        <v>S3</v>
      </c>
    </row>
    <row r="13647" spans="5:11" x14ac:dyDescent="0.25">
      <c r="E13647" s="5" t="s">
        <v>205</v>
      </c>
      <c r="F13647" s="5" t="s">
        <v>117</v>
      </c>
      <c r="G13647" s="2">
        <v>44487</v>
      </c>
      <c r="H13647" s="5">
        <v>0</v>
      </c>
      <c r="I13647" s="24" t="str">
        <f>VLOOKUP($E13647,Mapping!$A$2:$C$502,3,0)</f>
        <v>S1</v>
      </c>
      <c r="J13647" s="24" t="str">
        <f>VLOOKUP($E13647,Mapping!$A$2:$C$502,2,0)</f>
        <v>Facebook AEO BAU</v>
      </c>
      <c r="K13647" s="24" t="str">
        <f>VLOOKUP(G13647,Mapping!$E$2:$F$246,2,0)</f>
        <v>S3</v>
      </c>
    </row>
    <row r="13648" spans="5:11" x14ac:dyDescent="0.25">
      <c r="E13648" s="5" t="s">
        <v>206</v>
      </c>
      <c r="F13648" s="5" t="s">
        <v>117</v>
      </c>
      <c r="G13648" s="2">
        <v>44487</v>
      </c>
      <c r="H13648" s="5">
        <v>0</v>
      </c>
      <c r="I13648" s="24" t="str">
        <f>VLOOKUP($E13648,Mapping!$A$2:$C$502,3,0)</f>
        <v>S2</v>
      </c>
      <c r="J13648" s="24" t="str">
        <f>VLOOKUP($E13648,Mapping!$A$2:$C$502,2,0)</f>
        <v>Facebook AEO BAU</v>
      </c>
      <c r="K13648" s="24" t="str">
        <f>VLOOKUP(G13648,Mapping!$E$2:$F$246,2,0)</f>
        <v>S3</v>
      </c>
    </row>
    <row r="13649" spans="5:11" x14ac:dyDescent="0.25">
      <c r="E13649" s="5" t="s">
        <v>244</v>
      </c>
      <c r="F13649" s="5" t="s">
        <v>117</v>
      </c>
      <c r="G13649" s="2">
        <v>44487</v>
      </c>
      <c r="H13649" s="5">
        <v>11456.8904503868</v>
      </c>
      <c r="I13649" s="24" t="str">
        <f>VLOOKUP($E13649,Mapping!$A$2:$C$502,3,0)</f>
        <v>S3</v>
      </c>
      <c r="J13649" s="24" t="str">
        <f>VLOOKUP($E13649,Mapping!$A$2:$C$502,2,0)</f>
        <v>Facebook AEO BAU</v>
      </c>
      <c r="K13649" s="24" t="str">
        <f>VLOOKUP(G13649,Mapping!$E$2:$F$246,2,0)</f>
        <v>S3</v>
      </c>
    </row>
    <row r="13650" spans="5:11" x14ac:dyDescent="0.25">
      <c r="E13650" s="5" t="s">
        <v>207</v>
      </c>
      <c r="F13650" s="5" t="s">
        <v>117</v>
      </c>
      <c r="G13650" s="2">
        <v>44487</v>
      </c>
      <c r="H13650" s="5">
        <v>0</v>
      </c>
      <c r="I13650" s="24" t="str">
        <f>VLOOKUP($E13650,Mapping!$A$2:$C$502,3,0)</f>
        <v>Pre</v>
      </c>
      <c r="J13650" s="24" t="str">
        <f>VLOOKUP($E13650,Mapping!$A$2:$C$502,2,0)</f>
        <v>Facebook AEO BAU</v>
      </c>
      <c r="K13650" s="24" t="str">
        <f>VLOOKUP(G13650,Mapping!$E$2:$F$246,2,0)</f>
        <v>S3</v>
      </c>
    </row>
    <row r="13651" spans="5:11" x14ac:dyDescent="0.25">
      <c r="E13651" s="5" t="s">
        <v>208</v>
      </c>
      <c r="F13651" s="5" t="s">
        <v>117</v>
      </c>
      <c r="G13651" s="2">
        <v>44487</v>
      </c>
      <c r="H13651" s="5">
        <v>0</v>
      </c>
      <c r="I13651" s="24" t="str">
        <f>VLOOKUP($E13651,Mapping!$A$2:$C$502,3,0)</f>
        <v>Pre</v>
      </c>
      <c r="J13651" s="24" t="str">
        <f>VLOOKUP($E13651,Mapping!$A$2:$C$502,2,0)</f>
        <v>Facebook VO AAA</v>
      </c>
      <c r="K13651" s="24" t="str">
        <f>VLOOKUP(G13651,Mapping!$E$2:$F$246,2,0)</f>
        <v>S3</v>
      </c>
    </row>
    <row r="13652" spans="5:11" x14ac:dyDescent="0.25">
      <c r="E13652" s="5" t="s">
        <v>209</v>
      </c>
      <c r="F13652" s="5" t="s">
        <v>117</v>
      </c>
      <c r="G13652" s="2">
        <v>44487</v>
      </c>
      <c r="H13652" s="5">
        <v>0</v>
      </c>
      <c r="I13652" s="24" t="str">
        <f>VLOOKUP($E13652,Mapping!$A$2:$C$502,3,0)</f>
        <v>S1</v>
      </c>
      <c r="J13652" s="24" t="str">
        <f>VLOOKUP($E13652,Mapping!$A$2:$C$502,2,0)</f>
        <v>Facebook VO AAA</v>
      </c>
      <c r="K13652" s="24" t="str">
        <f>VLOOKUP(G13652,Mapping!$E$2:$F$246,2,0)</f>
        <v>S3</v>
      </c>
    </row>
    <row r="13653" spans="5:11" x14ac:dyDescent="0.25">
      <c r="E13653" s="5" t="s">
        <v>210</v>
      </c>
      <c r="F13653" s="5" t="s">
        <v>117</v>
      </c>
      <c r="G13653" s="2">
        <v>44487</v>
      </c>
      <c r="H13653" s="5">
        <v>0</v>
      </c>
      <c r="I13653" s="24" t="str">
        <f>VLOOKUP($E13653,Mapping!$A$2:$C$502,3,0)</f>
        <v>S2</v>
      </c>
      <c r="J13653" s="24" t="str">
        <f>VLOOKUP($E13653,Mapping!$A$2:$C$502,2,0)</f>
        <v>Facebook VO AAA</v>
      </c>
      <c r="K13653" s="24" t="str">
        <f>VLOOKUP(G13653,Mapping!$E$2:$F$246,2,0)</f>
        <v>S3</v>
      </c>
    </row>
    <row r="13654" spans="5:11" x14ac:dyDescent="0.25">
      <c r="E13654" s="5" t="s">
        <v>245</v>
      </c>
      <c r="F13654" s="5" t="s">
        <v>117</v>
      </c>
      <c r="G13654" s="2">
        <v>44487</v>
      </c>
      <c r="H13654" s="5">
        <v>6116.0734610873596</v>
      </c>
      <c r="I13654" s="24" t="str">
        <f>VLOOKUP($E13654,Mapping!$A$2:$C$502,3,0)</f>
        <v>S3</v>
      </c>
      <c r="J13654" s="24" t="str">
        <f>VLOOKUP($E13654,Mapping!$A$2:$C$502,2,0)</f>
        <v>Facebook VO AAA</v>
      </c>
      <c r="K13654" s="24" t="str">
        <f>VLOOKUP(G13654,Mapping!$E$2:$F$246,2,0)</f>
        <v>S3</v>
      </c>
    </row>
    <row r="13655" spans="5:11" x14ac:dyDescent="0.25">
      <c r="E13655" s="5" t="s">
        <v>211</v>
      </c>
      <c r="F13655" s="5" t="s">
        <v>117</v>
      </c>
      <c r="G13655" s="2">
        <v>44487</v>
      </c>
      <c r="H13655" s="5">
        <v>0</v>
      </c>
      <c r="I13655" s="24" t="str">
        <f>VLOOKUP($E13655,Mapping!$A$2:$C$502,3,0)</f>
        <v>Pre</v>
      </c>
      <c r="J13655" s="24" t="str">
        <f>VLOOKUP($E13655,Mapping!$A$2:$C$502,2,0)</f>
        <v>Facebook VO BAU</v>
      </c>
      <c r="K13655" s="24" t="str">
        <f>VLOOKUP(G13655,Mapping!$E$2:$F$246,2,0)</f>
        <v>S3</v>
      </c>
    </row>
    <row r="13656" spans="5:11" x14ac:dyDescent="0.25">
      <c r="E13656" s="5" t="s">
        <v>212</v>
      </c>
      <c r="F13656" s="5" t="s">
        <v>117</v>
      </c>
      <c r="G13656" s="2">
        <v>44487</v>
      </c>
      <c r="H13656" s="5">
        <v>0</v>
      </c>
      <c r="I13656" s="24" t="str">
        <f>VLOOKUP($E13656,Mapping!$A$2:$C$502,3,0)</f>
        <v>S1</v>
      </c>
      <c r="J13656" s="24" t="str">
        <f>VLOOKUP($E13656,Mapping!$A$2:$C$502,2,0)</f>
        <v>Facebook VO BAU</v>
      </c>
      <c r="K13656" s="24" t="str">
        <f>VLOOKUP(G13656,Mapping!$E$2:$F$246,2,0)</f>
        <v>S3</v>
      </c>
    </row>
    <row r="13657" spans="5:11" x14ac:dyDescent="0.25">
      <c r="E13657" s="5" t="s">
        <v>213</v>
      </c>
      <c r="F13657" s="5" t="s">
        <v>117</v>
      </c>
      <c r="G13657" s="2">
        <v>44487</v>
      </c>
      <c r="H13657" s="5">
        <v>0</v>
      </c>
      <c r="I13657" s="24" t="str">
        <f>VLOOKUP($E13657,Mapping!$A$2:$C$502,3,0)</f>
        <v>S2</v>
      </c>
      <c r="J13657" s="24" t="str">
        <f>VLOOKUP($E13657,Mapping!$A$2:$C$502,2,0)</f>
        <v>Facebook VO BAU</v>
      </c>
      <c r="K13657" s="24" t="str">
        <f>VLOOKUP(G13657,Mapping!$E$2:$F$246,2,0)</f>
        <v>S3</v>
      </c>
    </row>
    <row r="13658" spans="5:11" x14ac:dyDescent="0.25">
      <c r="E13658" s="5" t="s">
        <v>246</v>
      </c>
      <c r="F13658" s="5" t="s">
        <v>117</v>
      </c>
      <c r="G13658" s="2">
        <v>44487</v>
      </c>
      <c r="H13658" s="5">
        <v>4881.9917872655096</v>
      </c>
      <c r="I13658" s="24" t="str">
        <f>VLOOKUP($E13658,Mapping!$A$2:$C$502,3,0)</f>
        <v>S3</v>
      </c>
      <c r="J13658" s="24" t="str">
        <f>VLOOKUP($E13658,Mapping!$A$2:$C$502,2,0)</f>
        <v>Facebook VO BAU</v>
      </c>
      <c r="K13658" s="24" t="str">
        <f>VLOOKUP(G13658,Mapping!$E$2:$F$246,2,0)</f>
        <v>S3</v>
      </c>
    </row>
    <row r="13659" spans="5:11" x14ac:dyDescent="0.25">
      <c r="E13659" s="5" t="s">
        <v>214</v>
      </c>
      <c r="F13659" s="5" t="s">
        <v>117</v>
      </c>
      <c r="G13659" s="2">
        <v>44487</v>
      </c>
      <c r="H13659" s="5">
        <v>0</v>
      </c>
      <c r="I13659" s="24" t="str">
        <f>VLOOKUP($E13659,Mapping!$A$2:$C$502,3,0)</f>
        <v>Pre</v>
      </c>
      <c r="J13659" s="24" t="str">
        <f>VLOOKUP($E13659,Mapping!$A$2:$C$502,2,0)</f>
        <v>Facebook VO Dynamic</v>
      </c>
      <c r="K13659" s="24" t="str">
        <f>VLOOKUP(G13659,Mapping!$E$2:$F$246,2,0)</f>
        <v>S3</v>
      </c>
    </row>
    <row r="13660" spans="5:11" x14ac:dyDescent="0.25">
      <c r="E13660" s="5" t="s">
        <v>215</v>
      </c>
      <c r="F13660" s="5" t="s">
        <v>117</v>
      </c>
      <c r="G13660" s="2">
        <v>44487</v>
      </c>
      <c r="H13660" s="5">
        <v>0</v>
      </c>
      <c r="I13660" s="24" t="str">
        <f>VLOOKUP($E13660,Mapping!$A$2:$C$502,3,0)</f>
        <v>S1</v>
      </c>
      <c r="J13660" s="24" t="str">
        <f>VLOOKUP($E13660,Mapping!$A$2:$C$502,2,0)</f>
        <v>Facebook VO Dynamic</v>
      </c>
      <c r="K13660" s="24" t="str">
        <f>VLOOKUP(G13660,Mapping!$E$2:$F$246,2,0)</f>
        <v>S3</v>
      </c>
    </row>
    <row r="13661" spans="5:11" x14ac:dyDescent="0.25">
      <c r="E13661" s="5" t="s">
        <v>216</v>
      </c>
      <c r="F13661" s="5" t="s">
        <v>117</v>
      </c>
      <c r="G13661" s="2">
        <v>44487</v>
      </c>
      <c r="H13661" s="5">
        <v>0</v>
      </c>
      <c r="I13661" s="24" t="str">
        <f>VLOOKUP($E13661,Mapping!$A$2:$C$502,3,0)</f>
        <v>Pre</v>
      </c>
      <c r="J13661" s="24" t="str">
        <f>VLOOKUP($E13661,Mapping!$A$2:$C$502,2,0)</f>
        <v>Google Display</v>
      </c>
      <c r="K13661" s="24" t="str">
        <f>VLOOKUP(G13661,Mapping!$E$2:$F$246,2,0)</f>
        <v>S3</v>
      </c>
    </row>
    <row r="13662" spans="5:11" x14ac:dyDescent="0.25">
      <c r="E13662" s="5" t="s">
        <v>217</v>
      </c>
      <c r="F13662" s="5" t="s">
        <v>117</v>
      </c>
      <c r="G13662" s="2">
        <v>44487</v>
      </c>
      <c r="H13662" s="5">
        <v>0</v>
      </c>
      <c r="I13662" s="24">
        <f>VLOOKUP($E13662,Mapping!$A$2:$C$502,3,0)</f>
        <v>0</v>
      </c>
      <c r="J13662" s="24" t="str">
        <f>VLOOKUP($E13662,Mapping!$A$2:$C$502,2,0)</f>
        <v>Google Display</v>
      </c>
      <c r="K13662" s="24" t="str">
        <f>VLOOKUP(G13662,Mapping!$E$2:$F$246,2,0)</f>
        <v>S3</v>
      </c>
    </row>
    <row r="13663" spans="5:11" x14ac:dyDescent="0.25">
      <c r="E13663" s="5" t="s">
        <v>229</v>
      </c>
      <c r="F13663" s="5" t="s">
        <v>117</v>
      </c>
      <c r="G13663" s="2">
        <v>44487</v>
      </c>
      <c r="H13663" s="5">
        <v>0</v>
      </c>
      <c r="I13663" s="24">
        <f>VLOOKUP($E13663,Mapping!$A$2:$C$502,3,0)</f>
        <v>0</v>
      </c>
      <c r="J13663" s="24" t="str">
        <f>VLOOKUP($E13663,Mapping!$A$2:$C$502,2,0)</f>
        <v>Google Display</v>
      </c>
      <c r="K13663" s="24" t="str">
        <f>VLOOKUP(G13663,Mapping!$E$2:$F$246,2,0)</f>
        <v>S3</v>
      </c>
    </row>
    <row r="13664" spans="5:11" x14ac:dyDescent="0.25">
      <c r="E13664" s="5" t="s">
        <v>218</v>
      </c>
      <c r="F13664" s="5" t="s">
        <v>117</v>
      </c>
      <c r="G13664" s="2">
        <v>44487</v>
      </c>
      <c r="H13664" s="5">
        <v>16868.029713358301</v>
      </c>
      <c r="I13664" s="24">
        <f>VLOOKUP($E13664,Mapping!$A$2:$C$502,3,0)</f>
        <v>0</v>
      </c>
      <c r="J13664" s="24" t="str">
        <f>VLOOKUP($E13664,Mapping!$A$2:$C$502,2,0)</f>
        <v>Google Display</v>
      </c>
      <c r="K13664" s="24" t="str">
        <f>VLOOKUP(G13664,Mapping!$E$2:$F$246,2,0)</f>
        <v>S3</v>
      </c>
    </row>
    <row r="13665" spans="5:11" x14ac:dyDescent="0.25">
      <c r="E13665" s="5" t="s">
        <v>230</v>
      </c>
      <c r="F13665" s="5" t="s">
        <v>117</v>
      </c>
      <c r="G13665" s="2">
        <v>44487</v>
      </c>
      <c r="H13665" s="5">
        <v>0</v>
      </c>
      <c r="I13665" s="24" t="str">
        <f>VLOOKUP($E13665,Mapping!$A$2:$C$502,3,0)</f>
        <v>S1</v>
      </c>
      <c r="J13665" s="24" t="str">
        <f>VLOOKUP($E13665,Mapping!$A$2:$C$502,2,0)</f>
        <v>Google Display</v>
      </c>
      <c r="K13665" s="24" t="str">
        <f>VLOOKUP(G13665,Mapping!$E$2:$F$246,2,0)</f>
        <v>S3</v>
      </c>
    </row>
    <row r="13666" spans="5:11" x14ac:dyDescent="0.25">
      <c r="E13666" s="5" t="s">
        <v>219</v>
      </c>
      <c r="F13666" s="5" t="s">
        <v>117</v>
      </c>
      <c r="G13666" s="2">
        <v>44487</v>
      </c>
      <c r="H13666" s="5">
        <v>0</v>
      </c>
      <c r="I13666" s="24" t="str">
        <f>VLOOKUP($E13666,Mapping!$A$2:$C$502,3,0)</f>
        <v>Pre</v>
      </c>
      <c r="J13666" s="24" t="str">
        <f>VLOOKUP($E13666,Mapping!$A$2:$C$502,2,0)</f>
        <v>Google Youtube</v>
      </c>
      <c r="K13666" s="24" t="str">
        <f>VLOOKUP(G13666,Mapping!$E$2:$F$246,2,0)</f>
        <v>S3</v>
      </c>
    </row>
    <row r="13667" spans="5:11" x14ac:dyDescent="0.25">
      <c r="E13667" s="5" t="s">
        <v>220</v>
      </c>
      <c r="F13667" s="5" t="s">
        <v>117</v>
      </c>
      <c r="G13667" s="2">
        <v>44487</v>
      </c>
      <c r="H13667" s="5">
        <v>1.7712081435330499E-11</v>
      </c>
      <c r="I13667" s="24">
        <f>VLOOKUP($E13667,Mapping!$A$2:$C$502,3,0)</f>
        <v>0</v>
      </c>
      <c r="J13667" s="24" t="str">
        <f>VLOOKUP($E13667,Mapping!$A$2:$C$502,2,0)</f>
        <v>Google Youtube</v>
      </c>
      <c r="K13667" s="24" t="str">
        <f>VLOOKUP(G13667,Mapping!$E$2:$F$246,2,0)</f>
        <v>S3</v>
      </c>
    </row>
    <row r="13668" spans="5:11" x14ac:dyDescent="0.25">
      <c r="E13668" s="5" t="s">
        <v>231</v>
      </c>
      <c r="F13668" s="5" t="s">
        <v>117</v>
      </c>
      <c r="G13668" s="2">
        <v>44487</v>
      </c>
      <c r="H13668" s="5">
        <v>0</v>
      </c>
      <c r="I13668" s="24">
        <f>VLOOKUP($E13668,Mapping!$A$2:$C$502,3,0)</f>
        <v>0</v>
      </c>
      <c r="J13668" s="24" t="str">
        <f>VLOOKUP($E13668,Mapping!$A$2:$C$502,2,0)</f>
        <v>Google Youtube</v>
      </c>
      <c r="K13668" s="24" t="str">
        <f>VLOOKUP(G13668,Mapping!$E$2:$F$246,2,0)</f>
        <v>S3</v>
      </c>
    </row>
    <row r="13669" spans="5:11" x14ac:dyDescent="0.25">
      <c r="E13669" s="5" t="s">
        <v>221</v>
      </c>
      <c r="F13669" s="5" t="s">
        <v>117</v>
      </c>
      <c r="G13669" s="2">
        <v>44487</v>
      </c>
      <c r="H13669" s="5">
        <v>19568.896617826798</v>
      </c>
      <c r="I13669" s="24">
        <f>VLOOKUP($E13669,Mapping!$A$2:$C$502,3,0)</f>
        <v>0</v>
      </c>
      <c r="J13669" s="24" t="str">
        <f>VLOOKUP($E13669,Mapping!$A$2:$C$502,2,0)</f>
        <v>Google Youtube</v>
      </c>
      <c r="K13669" s="24" t="str">
        <f>VLOOKUP(G13669,Mapping!$E$2:$F$246,2,0)</f>
        <v>S3</v>
      </c>
    </row>
    <row r="13670" spans="5:11" x14ac:dyDescent="0.25">
      <c r="E13670" s="5" t="s">
        <v>232</v>
      </c>
      <c r="F13670" s="5" t="s">
        <v>117</v>
      </c>
      <c r="G13670" s="2">
        <v>44487</v>
      </c>
      <c r="H13670" s="5">
        <v>0</v>
      </c>
      <c r="I13670" s="24" t="str">
        <f>VLOOKUP($E13670,Mapping!$A$2:$C$502,3,0)</f>
        <v>S1</v>
      </c>
      <c r="J13670" s="24" t="str">
        <f>VLOOKUP($E13670,Mapping!$A$2:$C$502,2,0)</f>
        <v>Google Youtube</v>
      </c>
      <c r="K13670" s="24" t="str">
        <f>VLOOKUP(G13670,Mapping!$E$2:$F$246,2,0)</f>
        <v>S3</v>
      </c>
    </row>
    <row r="13671" spans="5:11" x14ac:dyDescent="0.25">
      <c r="E13671" s="5" t="s">
        <v>73</v>
      </c>
      <c r="F13671" s="5" t="s">
        <v>117</v>
      </c>
      <c r="G13671" s="2">
        <v>44487</v>
      </c>
      <c r="H13671" s="5">
        <v>282876.95580592903</v>
      </c>
      <c r="I13671" s="24">
        <f>VLOOKUP($E13671,Mapping!$A$2:$C$502,3,0)</f>
        <v>0</v>
      </c>
      <c r="J13671" s="24">
        <f>VLOOKUP($E13671,Mapping!$A$2:$C$502,2,0)</f>
        <v>0</v>
      </c>
      <c r="K13671" s="24" t="str">
        <f>VLOOKUP(G13671,Mapping!$E$2:$F$246,2,0)</f>
        <v>S3</v>
      </c>
    </row>
    <row r="13672" spans="5:11" x14ac:dyDescent="0.25">
      <c r="E13672" s="5" t="s">
        <v>149</v>
      </c>
      <c r="F13672" s="5" t="s">
        <v>117</v>
      </c>
      <c r="G13672" s="2">
        <v>44487</v>
      </c>
      <c r="H13672" s="5">
        <v>0</v>
      </c>
      <c r="I13672" s="24">
        <f>VLOOKUP($E13672,Mapping!$A$2:$C$502,3,0)</f>
        <v>0</v>
      </c>
      <c r="J13672" s="24" t="str">
        <f>VLOOKUP($E13672,Mapping!$A$2:$C$502,2,0)</f>
        <v>Event After Effect</v>
      </c>
      <c r="K13672" s="24" t="str">
        <f>VLOOKUP(G13672,Mapping!$E$2:$F$246,2,0)</f>
        <v>S3</v>
      </c>
    </row>
    <row r="13673" spans="5:11" x14ac:dyDescent="0.25">
      <c r="E13673" s="5" t="s">
        <v>150</v>
      </c>
      <c r="F13673" s="5" t="s">
        <v>117</v>
      </c>
      <c r="G13673" s="2">
        <v>44487</v>
      </c>
      <c r="H13673" s="5">
        <v>0</v>
      </c>
      <c r="I13673" s="24">
        <f>VLOOKUP($E13673,Mapping!$A$2:$C$502,3,0)</f>
        <v>0</v>
      </c>
      <c r="J13673" s="24" t="str">
        <f>VLOOKUP($E13673,Mapping!$A$2:$C$502,2,0)</f>
        <v>Internal Event</v>
      </c>
      <c r="K13673" s="24" t="str">
        <f>VLOOKUP(G13673,Mapping!$E$2:$F$246,2,0)</f>
        <v>S3</v>
      </c>
    </row>
    <row r="13674" spans="5:11" x14ac:dyDescent="0.25">
      <c r="E13674" s="5" t="s">
        <v>151</v>
      </c>
      <c r="F13674" s="5" t="s">
        <v>117</v>
      </c>
      <c r="G13674" s="2">
        <v>44487</v>
      </c>
      <c r="H13674" s="5">
        <v>0</v>
      </c>
      <c r="I13674" s="24">
        <f>VLOOKUP($E13674,Mapping!$A$2:$C$502,3,0)</f>
        <v>0</v>
      </c>
      <c r="J13674" s="24" t="str">
        <f>VLOOKUP($E13674,Mapping!$A$2:$C$502,2,0)</f>
        <v>Internal Event</v>
      </c>
      <c r="K13674" s="24" t="str">
        <f>VLOOKUP(G13674,Mapping!$E$2:$F$246,2,0)</f>
        <v>S3</v>
      </c>
    </row>
    <row r="13675" spans="5:11" x14ac:dyDescent="0.25">
      <c r="E13675" s="5" t="s">
        <v>152</v>
      </c>
      <c r="F13675" s="5" t="s">
        <v>117</v>
      </c>
      <c r="G13675" s="2">
        <v>44487</v>
      </c>
      <c r="H13675" s="5">
        <v>0</v>
      </c>
      <c r="I13675" s="24">
        <f>VLOOKUP($E13675,Mapping!$A$2:$C$502,3,0)</f>
        <v>0</v>
      </c>
      <c r="J13675" s="24" t="str">
        <f>VLOOKUP($E13675,Mapping!$A$2:$C$502,2,0)</f>
        <v>Internal Event</v>
      </c>
      <c r="K13675" s="24" t="str">
        <f>VLOOKUP(G13675,Mapping!$E$2:$F$246,2,0)</f>
        <v>S3</v>
      </c>
    </row>
    <row r="13676" spans="5:11" x14ac:dyDescent="0.25">
      <c r="E13676" s="5" t="s">
        <v>153</v>
      </c>
      <c r="F13676" s="5" t="s">
        <v>117</v>
      </c>
      <c r="G13676" s="2">
        <v>44487</v>
      </c>
      <c r="H13676" s="5">
        <v>-26587.378751716002</v>
      </c>
      <c r="I13676" s="24">
        <f>VLOOKUP($E13676,Mapping!$A$2:$C$502,3,0)</f>
        <v>0</v>
      </c>
      <c r="J13676" s="24" t="str">
        <f>VLOOKUP($E13676,Mapping!$A$2:$C$502,2,0)</f>
        <v>Monday Effect</v>
      </c>
      <c r="K13676" s="24" t="str">
        <f>VLOOKUP(G13676,Mapping!$E$2:$F$246,2,0)</f>
        <v>S3</v>
      </c>
    </row>
    <row r="13677" spans="5:11" x14ac:dyDescent="0.25">
      <c r="E13677" s="5" t="s">
        <v>154</v>
      </c>
      <c r="F13677" s="5" t="s">
        <v>117</v>
      </c>
      <c r="G13677" s="2">
        <v>44487</v>
      </c>
      <c r="H13677" s="5">
        <v>0</v>
      </c>
      <c r="I13677" s="24">
        <f>VLOOKUP($E13677,Mapping!$A$2:$C$502,3,0)</f>
        <v>0</v>
      </c>
      <c r="J13677" s="24" t="str">
        <f>VLOOKUP($E13677,Mapping!$A$2:$C$502,2,0)</f>
        <v>New Content</v>
      </c>
      <c r="K13677" s="24" t="str">
        <f>VLOOKUP(G13677,Mapping!$E$2:$F$246,2,0)</f>
        <v>S3</v>
      </c>
    </row>
    <row r="13678" spans="5:11" x14ac:dyDescent="0.25">
      <c r="E13678" s="5" t="s">
        <v>155</v>
      </c>
      <c r="F13678" s="5" t="s">
        <v>117</v>
      </c>
      <c r="G13678" s="2">
        <v>44487</v>
      </c>
      <c r="H13678" s="5">
        <v>0</v>
      </c>
      <c r="I13678" s="24">
        <f>VLOOKUP($E13678,Mapping!$A$2:$C$502,3,0)</f>
        <v>0</v>
      </c>
      <c r="J13678" s="24" t="str">
        <f>VLOOKUP($E13678,Mapping!$A$2:$C$502,2,0)</f>
        <v>Internal Event</v>
      </c>
      <c r="K13678" s="24" t="str">
        <f>VLOOKUP(G13678,Mapping!$E$2:$F$246,2,0)</f>
        <v>S3</v>
      </c>
    </row>
    <row r="13679" spans="5:11" x14ac:dyDescent="0.25">
      <c r="E13679" s="5" t="s">
        <v>156</v>
      </c>
      <c r="F13679" s="5" t="s">
        <v>117</v>
      </c>
      <c r="G13679" s="2">
        <v>44487</v>
      </c>
      <c r="H13679" s="5">
        <v>0</v>
      </c>
      <c r="I13679" s="24">
        <f>VLOOKUP($E13679,Mapping!$A$2:$C$502,3,0)</f>
        <v>0</v>
      </c>
      <c r="J13679" s="24" t="str">
        <f>VLOOKUP($E13679,Mapping!$A$2:$C$502,2,0)</f>
        <v>Internal Event</v>
      </c>
      <c r="K13679" s="24" t="str">
        <f>VLOOKUP(G13679,Mapping!$E$2:$F$246,2,0)</f>
        <v>S3</v>
      </c>
    </row>
    <row r="13680" spans="5:11" x14ac:dyDescent="0.25">
      <c r="E13680" s="5" t="s">
        <v>233</v>
      </c>
      <c r="F13680" s="5" t="s">
        <v>117</v>
      </c>
      <c r="G13680" s="2">
        <v>44487</v>
      </c>
      <c r="H13680" s="5">
        <v>0</v>
      </c>
      <c r="I13680" s="24" t="str">
        <f>VLOOKUP($E13680,Mapping!$A$2:$C$502,3,0)</f>
        <v>S2</v>
      </c>
      <c r="J13680" s="24" t="str">
        <f>VLOOKUP($E13680,Mapping!$A$2:$C$502,2,0)</f>
        <v>Reddit</v>
      </c>
      <c r="K13680" s="24" t="str">
        <f>VLOOKUP(G13680,Mapping!$E$2:$F$246,2,0)</f>
        <v>S3</v>
      </c>
    </row>
    <row r="13681" spans="5:11" x14ac:dyDescent="0.25">
      <c r="E13681" s="5" t="s">
        <v>158</v>
      </c>
      <c r="F13681" s="5" t="s">
        <v>117</v>
      </c>
      <c r="G13681" s="2">
        <v>44487</v>
      </c>
      <c r="H13681" s="5">
        <v>0</v>
      </c>
      <c r="I13681" s="24">
        <f>VLOOKUP($E13681,Mapping!$A$2:$C$502,3,0)</f>
        <v>0</v>
      </c>
      <c r="J13681" s="24" t="str">
        <f>VLOOKUP($E13681,Mapping!$A$2:$C$502,2,0)</f>
        <v>Internal Event</v>
      </c>
      <c r="K13681" s="24" t="str">
        <f>VLOOKUP(G13681,Mapping!$E$2:$F$246,2,0)</f>
        <v>S3</v>
      </c>
    </row>
    <row r="13682" spans="5:11" x14ac:dyDescent="0.25">
      <c r="E13682" s="5" t="s">
        <v>159</v>
      </c>
      <c r="F13682" s="5" t="s">
        <v>117</v>
      </c>
      <c r="G13682" s="2">
        <v>44487</v>
      </c>
      <c r="H13682" s="5">
        <v>0</v>
      </c>
      <c r="I13682" s="24">
        <f>VLOOKUP($E13682,Mapping!$A$2:$C$502,3,0)</f>
        <v>0</v>
      </c>
      <c r="J13682" s="24" t="str">
        <f>VLOOKUP($E13682,Mapping!$A$2:$C$502,2,0)</f>
        <v>Event After Effect</v>
      </c>
      <c r="K13682" s="24" t="str">
        <f>VLOOKUP(G13682,Mapping!$E$2:$F$246,2,0)</f>
        <v>S3</v>
      </c>
    </row>
    <row r="13683" spans="5:11" x14ac:dyDescent="0.25">
      <c r="E13683" s="5" t="s">
        <v>160</v>
      </c>
      <c r="F13683" s="5" t="s">
        <v>117</v>
      </c>
      <c r="G13683" s="2">
        <v>44487</v>
      </c>
      <c r="H13683" s="5">
        <v>0</v>
      </c>
      <c r="I13683" s="24">
        <f>VLOOKUP($E13683,Mapping!$A$2:$C$502,3,0)</f>
        <v>0</v>
      </c>
      <c r="J13683" s="24" t="str">
        <f>VLOOKUP($E13683,Mapping!$A$2:$C$502,2,0)</f>
        <v>Event After Effect</v>
      </c>
      <c r="K13683" s="24" t="str">
        <f>VLOOKUP(G13683,Mapping!$E$2:$F$246,2,0)</f>
        <v>S3</v>
      </c>
    </row>
    <row r="13684" spans="5:11" x14ac:dyDescent="0.25">
      <c r="E13684" s="5" t="s">
        <v>161</v>
      </c>
      <c r="F13684" s="5" t="s">
        <v>117</v>
      </c>
      <c r="G13684" s="2">
        <v>44487</v>
      </c>
      <c r="H13684" s="5">
        <v>0</v>
      </c>
      <c r="I13684" s="24">
        <f>VLOOKUP($E13684,Mapping!$A$2:$C$502,3,0)</f>
        <v>0</v>
      </c>
      <c r="J13684" s="24" t="str">
        <f>VLOOKUP($E13684,Mapping!$A$2:$C$502,2,0)</f>
        <v>Internal Event</v>
      </c>
      <c r="K13684" s="24" t="str">
        <f>VLOOKUP(G13684,Mapping!$E$2:$F$246,2,0)</f>
        <v>S3</v>
      </c>
    </row>
    <row r="13685" spans="5:11" x14ac:dyDescent="0.25">
      <c r="E13685" s="5" t="s">
        <v>162</v>
      </c>
      <c r="F13685" s="5" t="s">
        <v>117</v>
      </c>
      <c r="G13685" s="2">
        <v>44487</v>
      </c>
      <c r="H13685" s="5">
        <v>0</v>
      </c>
      <c r="I13685" s="24">
        <f>VLOOKUP($E13685,Mapping!$A$2:$C$502,3,0)</f>
        <v>0</v>
      </c>
      <c r="J13685" s="24" t="str">
        <f>VLOOKUP($E13685,Mapping!$A$2:$C$502,2,0)</f>
        <v>Tuesday Effect</v>
      </c>
      <c r="K13685" s="24" t="str">
        <f>VLOOKUP(G13685,Mapping!$E$2:$F$246,2,0)</f>
        <v>S3</v>
      </c>
    </row>
    <row r="13686" spans="5:11" x14ac:dyDescent="0.25">
      <c r="E13686" s="5" t="s">
        <v>222</v>
      </c>
      <c r="F13686" s="5" t="s">
        <v>117</v>
      </c>
      <c r="G13686" s="2">
        <v>44487</v>
      </c>
      <c r="H13686" s="5">
        <v>0</v>
      </c>
      <c r="I13686" s="24" t="str">
        <f>VLOOKUP($E13686,Mapping!$A$2:$C$502,3,0)</f>
        <v>Pre</v>
      </c>
      <c r="J13686" s="24" t="str">
        <f>VLOOKUP($E13686,Mapping!$A$2:$C$502,2,0)</f>
        <v>Unity</v>
      </c>
      <c r="K13686" s="24" t="str">
        <f>VLOOKUP(G13686,Mapping!$E$2:$F$246,2,0)</f>
        <v>S3</v>
      </c>
    </row>
    <row r="13687" spans="5:11" x14ac:dyDescent="0.25">
      <c r="E13687" s="5" t="s">
        <v>234</v>
      </c>
      <c r="F13687" s="5" t="s">
        <v>117</v>
      </c>
      <c r="G13687" s="2">
        <v>44487</v>
      </c>
      <c r="H13687" s="5">
        <v>0</v>
      </c>
      <c r="I13687" s="24" t="str">
        <f>VLOOKUP($E13687,Mapping!$A$2:$C$502,3,0)</f>
        <v>S1</v>
      </c>
      <c r="J13687" s="24" t="str">
        <f>VLOOKUP($E13687,Mapping!$A$2:$C$502,2,0)</f>
        <v>Unity</v>
      </c>
      <c r="K13687" s="24" t="str">
        <f>VLOOKUP(G13687,Mapping!$E$2:$F$246,2,0)</f>
        <v>S3</v>
      </c>
    </row>
    <row r="13688" spans="5:11" x14ac:dyDescent="0.25">
      <c r="E13688" s="5" t="s">
        <v>235</v>
      </c>
      <c r="F13688" s="5" t="s">
        <v>117</v>
      </c>
      <c r="G13688" s="2">
        <v>44487</v>
      </c>
      <c r="H13688" s="5">
        <v>0</v>
      </c>
      <c r="I13688" s="24" t="str">
        <f>VLOOKUP($E13688,Mapping!$A$2:$C$502,3,0)</f>
        <v>S2</v>
      </c>
      <c r="J13688" s="24" t="str">
        <f>VLOOKUP($E13688,Mapping!$A$2:$C$502,2,0)</f>
        <v>Unity</v>
      </c>
      <c r="K13688" s="24" t="str">
        <f>VLOOKUP(G13688,Mapping!$E$2:$F$246,2,0)</f>
        <v>S3</v>
      </c>
    </row>
    <row r="13689" spans="5:11" x14ac:dyDescent="0.25">
      <c r="E13689" s="5" t="s">
        <v>247</v>
      </c>
      <c r="F13689" s="5" t="s">
        <v>117</v>
      </c>
      <c r="G13689" s="2">
        <v>44487</v>
      </c>
      <c r="H13689" s="5">
        <v>1381.7777160964199</v>
      </c>
      <c r="I13689" s="24" t="str">
        <f>VLOOKUP($E13689,Mapping!$A$2:$C$502,3,0)</f>
        <v>S3</v>
      </c>
      <c r="J13689" s="24" t="str">
        <f>VLOOKUP($E13689,Mapping!$A$2:$C$502,2,0)</f>
        <v>Unity</v>
      </c>
      <c r="K13689" s="24" t="str">
        <f>VLOOKUP(G13689,Mapping!$E$2:$F$246,2,0)</f>
        <v>S3</v>
      </c>
    </row>
    <row r="13690" spans="5:11" x14ac:dyDescent="0.25">
      <c r="E13690" s="5" t="s">
        <v>200</v>
      </c>
      <c r="F13690" s="5" t="s">
        <v>117</v>
      </c>
      <c r="G13690" s="2">
        <v>44488</v>
      </c>
      <c r="H13690" s="5">
        <v>4.08796782118577</v>
      </c>
      <c r="I13690" s="24">
        <f>VLOOKUP($E13690,Mapping!$A$2:$C$502,3,0)</f>
        <v>0</v>
      </c>
      <c r="J13690" s="24" t="str">
        <f>VLOOKUP($E13690,Mapping!$A$2:$C$502,2,0)</f>
        <v>Apple Search</v>
      </c>
      <c r="K13690" s="24" t="str">
        <f>VLOOKUP(G13690,Mapping!$E$2:$F$246,2,0)</f>
        <v>S3</v>
      </c>
    </row>
    <row r="13691" spans="5:11" x14ac:dyDescent="0.25">
      <c r="E13691" s="5" t="s">
        <v>227</v>
      </c>
      <c r="F13691" s="5" t="s">
        <v>117</v>
      </c>
      <c r="G13691" s="2">
        <v>44488</v>
      </c>
      <c r="H13691" s="5">
        <v>14022.873424744001</v>
      </c>
      <c r="I13691" s="24">
        <f>VLOOKUP($E13691,Mapping!$A$2:$C$502,3,0)</f>
        <v>0</v>
      </c>
      <c r="J13691" s="24" t="str">
        <f>VLOOKUP($E13691,Mapping!$A$2:$C$502,2,0)</f>
        <v>Applovin Rewarded</v>
      </c>
      <c r="K13691" s="24" t="str">
        <f>VLOOKUP(G13691,Mapping!$E$2:$F$246,2,0)</f>
        <v>S3</v>
      </c>
    </row>
    <row r="13692" spans="5:11" x14ac:dyDescent="0.25">
      <c r="E13692" s="5" t="s">
        <v>201</v>
      </c>
      <c r="F13692" s="5" t="s">
        <v>117</v>
      </c>
      <c r="G13692" s="2">
        <v>44488</v>
      </c>
      <c r="H13692" s="5">
        <v>4419.2085356078496</v>
      </c>
      <c r="I13692" s="24">
        <f>VLOOKUP($E13692,Mapping!$A$2:$C$502,3,0)</f>
        <v>0</v>
      </c>
      <c r="J13692" s="24" t="str">
        <f>VLOOKUP($E13692,Mapping!$A$2:$C$502,2,0)</f>
        <v>Applovin Video</v>
      </c>
      <c r="K13692" s="24" t="str">
        <f>VLOOKUP(G13692,Mapping!$E$2:$F$246,2,0)</f>
        <v>S3</v>
      </c>
    </row>
    <row r="13693" spans="5:11" x14ac:dyDescent="0.25">
      <c r="E13693" s="5" t="s">
        <v>143</v>
      </c>
      <c r="F13693" s="5" t="s">
        <v>117</v>
      </c>
      <c r="G13693" s="2">
        <v>44488</v>
      </c>
      <c r="H13693" s="5">
        <v>0</v>
      </c>
      <c r="I13693" s="24">
        <f>VLOOKUP($E13693,Mapping!$A$2:$C$502,3,0)</f>
        <v>0</v>
      </c>
      <c r="J13693" s="24" t="str">
        <f>VLOOKUP($E13693,Mapping!$A$2:$C$502,2,0)</f>
        <v>Bug Fix</v>
      </c>
      <c r="K13693" s="24" t="str">
        <f>VLOOKUP(G13693,Mapping!$E$2:$F$246,2,0)</f>
        <v>S3</v>
      </c>
    </row>
    <row r="13694" spans="5:11" x14ac:dyDescent="0.25">
      <c r="E13694" s="5" t="s">
        <v>144</v>
      </c>
      <c r="F13694" s="5" t="s">
        <v>117</v>
      </c>
      <c r="G13694" s="2">
        <v>44488</v>
      </c>
      <c r="H13694" s="5">
        <v>0</v>
      </c>
      <c r="I13694" s="24">
        <f>VLOOKUP($E13694,Mapping!$A$2:$C$502,3,0)</f>
        <v>0</v>
      </c>
      <c r="J13694" s="24" t="str">
        <f>VLOOKUP($E13694,Mapping!$A$2:$C$502,2,0)</f>
        <v>Bug Fix</v>
      </c>
      <c r="K13694" s="24" t="str">
        <f>VLOOKUP(G13694,Mapping!$E$2:$F$246,2,0)</f>
        <v>S3</v>
      </c>
    </row>
    <row r="13695" spans="5:11" x14ac:dyDescent="0.25">
      <c r="E13695" s="5" t="s">
        <v>226</v>
      </c>
      <c r="F13695" s="5" t="s">
        <v>117</v>
      </c>
      <c r="G13695" s="2">
        <v>44488</v>
      </c>
      <c r="H13695" s="5">
        <v>0</v>
      </c>
      <c r="I13695" s="24">
        <f>VLOOKUP($E13695,Mapping!$A$2:$C$502,3,0)</f>
        <v>0</v>
      </c>
      <c r="J13695" s="24" t="str">
        <f>VLOOKUP($E13695,Mapping!$A$2:$C$502,2,0)</f>
        <v>Bug Fix</v>
      </c>
      <c r="K13695" s="24" t="str">
        <f>VLOOKUP(G13695,Mapping!$E$2:$F$246,2,0)</f>
        <v>S3</v>
      </c>
    </row>
    <row r="13696" spans="5:11" x14ac:dyDescent="0.25">
      <c r="E13696" s="5" t="s">
        <v>146</v>
      </c>
      <c r="F13696" s="5" t="s">
        <v>117</v>
      </c>
      <c r="G13696" s="2">
        <v>44488</v>
      </c>
      <c r="H13696" s="5">
        <v>0</v>
      </c>
      <c r="I13696" s="24">
        <f>VLOOKUP($E13696,Mapping!$A$2:$C$502,3,0)</f>
        <v>0</v>
      </c>
      <c r="J13696" s="24" t="str">
        <f>VLOOKUP($E13696,Mapping!$A$2:$C$502,2,0)</f>
        <v>Event After Effect</v>
      </c>
      <c r="K13696" s="24" t="str">
        <f>VLOOKUP(G13696,Mapping!$E$2:$F$246,2,0)</f>
        <v>S3</v>
      </c>
    </row>
    <row r="13697" spans="5:11" x14ac:dyDescent="0.25">
      <c r="E13697" s="5" t="s">
        <v>228</v>
      </c>
      <c r="F13697" s="5" t="s">
        <v>117</v>
      </c>
      <c r="G13697" s="2">
        <v>44488</v>
      </c>
      <c r="H13697" s="5">
        <v>0</v>
      </c>
      <c r="I13697" s="24">
        <f>VLOOKUP($E13697,Mapping!$A$2:$C$502,3,0)</f>
        <v>0</v>
      </c>
      <c r="J13697" s="24" t="str">
        <f>VLOOKUP($E13697,Mapping!$A$2:$C$502,2,0)</f>
        <v>Bytedance Global</v>
      </c>
      <c r="K13697" s="24" t="str">
        <f>VLOOKUP(G13697,Mapping!$E$2:$F$246,2,0)</f>
        <v>S3</v>
      </c>
    </row>
    <row r="13698" spans="5:11" x14ac:dyDescent="0.25">
      <c r="E13698" s="5" t="s">
        <v>180</v>
      </c>
      <c r="F13698" s="5" t="s">
        <v>117</v>
      </c>
      <c r="G13698" s="2">
        <v>44488</v>
      </c>
      <c r="H13698" s="5">
        <v>-10385.335073939499</v>
      </c>
      <c r="I13698" s="24">
        <f>VLOOKUP($E13698,Mapping!$A$2:$C$502,3,0)</f>
        <v>0</v>
      </c>
      <c r="J13698" s="24" t="str">
        <f>VLOOKUP($E13698,Mapping!$A$2:$C$502,2,0)</f>
        <v>Lords Mobile</v>
      </c>
      <c r="K13698" s="24" t="str">
        <f>VLOOKUP(G13698,Mapping!$E$2:$F$246,2,0)</f>
        <v>S3</v>
      </c>
    </row>
    <row r="13699" spans="5:11" x14ac:dyDescent="0.25">
      <c r="E13699" s="5" t="s">
        <v>181</v>
      </c>
      <c r="F13699" s="5" t="s">
        <v>117</v>
      </c>
      <c r="G13699" s="2">
        <v>44488</v>
      </c>
      <c r="H13699" s="5">
        <v>-2904.8973886562098</v>
      </c>
      <c r="I13699" s="24">
        <f>VLOOKUP($E13699,Mapping!$A$2:$C$502,3,0)</f>
        <v>0</v>
      </c>
      <c r="J13699" s="24" t="str">
        <f>VLOOKUP($E13699,Mapping!$A$2:$C$502,2,0)</f>
        <v>Rise of Kingdom</v>
      </c>
      <c r="K13699" s="24" t="str">
        <f>VLOOKUP(G13699,Mapping!$E$2:$F$246,2,0)</f>
        <v>S3</v>
      </c>
    </row>
    <row r="13700" spans="5:11" x14ac:dyDescent="0.25">
      <c r="E13700" s="5" t="s">
        <v>182</v>
      </c>
      <c r="F13700" s="5" t="s">
        <v>117</v>
      </c>
      <c r="G13700" s="2">
        <v>44488</v>
      </c>
      <c r="H13700" s="5">
        <v>-5666.3109159539199</v>
      </c>
      <c r="I13700" s="24">
        <f>VLOOKUP($E13700,Mapping!$A$2:$C$502,3,0)</f>
        <v>0</v>
      </c>
      <c r="J13700" s="24" t="str">
        <f>VLOOKUP($E13700,Mapping!$A$2:$C$502,2,0)</f>
        <v>West Game</v>
      </c>
      <c r="K13700" s="24" t="str">
        <f>VLOOKUP(G13700,Mapping!$E$2:$F$246,2,0)</f>
        <v>S3</v>
      </c>
    </row>
    <row r="13701" spans="5:11" x14ac:dyDescent="0.25">
      <c r="E13701" s="5" t="s">
        <v>148</v>
      </c>
      <c r="F13701" s="5" t="s">
        <v>117</v>
      </c>
      <c r="G13701" s="2">
        <v>44488</v>
      </c>
      <c r="H13701" s="5">
        <v>0</v>
      </c>
      <c r="I13701" s="24">
        <f>VLOOKUP($E13701,Mapping!$A$2:$C$502,3,0)</f>
        <v>0</v>
      </c>
      <c r="J13701" s="24" t="str">
        <f>VLOOKUP($E13701,Mapping!$A$2:$C$502,2,0)</f>
        <v>Event After Effect</v>
      </c>
      <c r="K13701" s="24" t="str">
        <f>VLOOKUP(G13701,Mapping!$E$2:$F$246,2,0)</f>
        <v>S3</v>
      </c>
    </row>
    <row r="13702" spans="5:11" x14ac:dyDescent="0.25">
      <c r="E13702" s="5" t="s">
        <v>202</v>
      </c>
      <c r="F13702" s="5" t="s">
        <v>117</v>
      </c>
      <c r="G13702" s="2">
        <v>44488</v>
      </c>
      <c r="H13702" s="5">
        <v>0</v>
      </c>
      <c r="I13702" s="24" t="str">
        <f>VLOOKUP($E13702,Mapping!$A$2:$C$502,3,0)</f>
        <v>S1</v>
      </c>
      <c r="J13702" s="24" t="str">
        <f>VLOOKUP($E13702,Mapping!$A$2:$C$502,2,0)</f>
        <v>Facebook AEO AAA</v>
      </c>
      <c r="K13702" s="24" t="str">
        <f>VLOOKUP(G13702,Mapping!$E$2:$F$246,2,0)</f>
        <v>S3</v>
      </c>
    </row>
    <row r="13703" spans="5:11" x14ac:dyDescent="0.25">
      <c r="E13703" s="5" t="s">
        <v>203</v>
      </c>
      <c r="F13703" s="5" t="s">
        <v>117</v>
      </c>
      <c r="G13703" s="2">
        <v>44488</v>
      </c>
      <c r="H13703" s="5">
        <v>0</v>
      </c>
      <c r="I13703" s="24" t="str">
        <f>VLOOKUP($E13703,Mapping!$A$2:$C$502,3,0)</f>
        <v>S2</v>
      </c>
      <c r="J13703" s="24" t="str">
        <f>VLOOKUP($E13703,Mapping!$A$2:$C$502,2,0)</f>
        <v>Facebook AEO AAA</v>
      </c>
      <c r="K13703" s="24" t="str">
        <f>VLOOKUP(G13703,Mapping!$E$2:$F$246,2,0)</f>
        <v>S3</v>
      </c>
    </row>
    <row r="13704" spans="5:11" x14ac:dyDescent="0.25">
      <c r="E13704" s="5" t="s">
        <v>243</v>
      </c>
      <c r="F13704" s="5" t="s">
        <v>117</v>
      </c>
      <c r="G13704" s="2">
        <v>44488</v>
      </c>
      <c r="H13704" s="5">
        <v>5432.3653584436197</v>
      </c>
      <c r="I13704" s="24" t="str">
        <f>VLOOKUP($E13704,Mapping!$A$2:$C$502,3,0)</f>
        <v>S3</v>
      </c>
      <c r="J13704" s="24" t="str">
        <f>VLOOKUP($E13704,Mapping!$A$2:$C$502,2,0)</f>
        <v>Facebook AEO AAA</v>
      </c>
      <c r="K13704" s="24" t="str">
        <f>VLOOKUP(G13704,Mapping!$E$2:$F$246,2,0)</f>
        <v>S3</v>
      </c>
    </row>
    <row r="13705" spans="5:11" x14ac:dyDescent="0.25">
      <c r="E13705" s="5" t="s">
        <v>204</v>
      </c>
      <c r="F13705" s="5" t="s">
        <v>117</v>
      </c>
      <c r="G13705" s="2">
        <v>44488</v>
      </c>
      <c r="H13705" s="5">
        <v>0</v>
      </c>
      <c r="I13705" s="24" t="str">
        <f>VLOOKUP($E13705,Mapping!$A$2:$C$502,3,0)</f>
        <v>Pre</v>
      </c>
      <c r="J13705" s="24" t="str">
        <f>VLOOKUP($E13705,Mapping!$A$2:$C$502,2,0)</f>
        <v>Facebook AEO AAA</v>
      </c>
      <c r="K13705" s="24" t="str">
        <f>VLOOKUP(G13705,Mapping!$E$2:$F$246,2,0)</f>
        <v>S3</v>
      </c>
    </row>
    <row r="13706" spans="5:11" x14ac:dyDescent="0.25">
      <c r="E13706" s="5" t="s">
        <v>205</v>
      </c>
      <c r="F13706" s="5" t="s">
        <v>117</v>
      </c>
      <c r="G13706" s="2">
        <v>44488</v>
      </c>
      <c r="H13706" s="5">
        <v>0</v>
      </c>
      <c r="I13706" s="24" t="str">
        <f>VLOOKUP($E13706,Mapping!$A$2:$C$502,3,0)</f>
        <v>S1</v>
      </c>
      <c r="J13706" s="24" t="str">
        <f>VLOOKUP($E13706,Mapping!$A$2:$C$502,2,0)</f>
        <v>Facebook AEO BAU</v>
      </c>
      <c r="K13706" s="24" t="str">
        <f>VLOOKUP(G13706,Mapping!$E$2:$F$246,2,0)</f>
        <v>S3</v>
      </c>
    </row>
    <row r="13707" spans="5:11" x14ac:dyDescent="0.25">
      <c r="E13707" s="5" t="s">
        <v>206</v>
      </c>
      <c r="F13707" s="5" t="s">
        <v>117</v>
      </c>
      <c r="G13707" s="2">
        <v>44488</v>
      </c>
      <c r="H13707" s="5">
        <v>0</v>
      </c>
      <c r="I13707" s="24" t="str">
        <f>VLOOKUP($E13707,Mapping!$A$2:$C$502,3,0)</f>
        <v>S2</v>
      </c>
      <c r="J13707" s="24" t="str">
        <f>VLOOKUP($E13707,Mapping!$A$2:$C$502,2,0)</f>
        <v>Facebook AEO BAU</v>
      </c>
      <c r="K13707" s="24" t="str">
        <f>VLOOKUP(G13707,Mapping!$E$2:$F$246,2,0)</f>
        <v>S3</v>
      </c>
    </row>
    <row r="13708" spans="5:11" x14ac:dyDescent="0.25">
      <c r="E13708" s="5" t="s">
        <v>244</v>
      </c>
      <c r="F13708" s="5" t="s">
        <v>117</v>
      </c>
      <c r="G13708" s="2">
        <v>44488</v>
      </c>
      <c r="H13708" s="5">
        <v>11357.8414407695</v>
      </c>
      <c r="I13708" s="24" t="str">
        <f>VLOOKUP($E13708,Mapping!$A$2:$C$502,3,0)</f>
        <v>S3</v>
      </c>
      <c r="J13708" s="24" t="str">
        <f>VLOOKUP($E13708,Mapping!$A$2:$C$502,2,0)</f>
        <v>Facebook AEO BAU</v>
      </c>
      <c r="K13708" s="24" t="str">
        <f>VLOOKUP(G13708,Mapping!$E$2:$F$246,2,0)</f>
        <v>S3</v>
      </c>
    </row>
    <row r="13709" spans="5:11" x14ac:dyDescent="0.25">
      <c r="E13709" s="5" t="s">
        <v>207</v>
      </c>
      <c r="F13709" s="5" t="s">
        <v>117</v>
      </c>
      <c r="G13709" s="2">
        <v>44488</v>
      </c>
      <c r="H13709" s="5">
        <v>0</v>
      </c>
      <c r="I13709" s="24" t="str">
        <f>VLOOKUP($E13709,Mapping!$A$2:$C$502,3,0)</f>
        <v>Pre</v>
      </c>
      <c r="J13709" s="24" t="str">
        <f>VLOOKUP($E13709,Mapping!$A$2:$C$502,2,0)</f>
        <v>Facebook AEO BAU</v>
      </c>
      <c r="K13709" s="24" t="str">
        <f>VLOOKUP(G13709,Mapping!$E$2:$F$246,2,0)</f>
        <v>S3</v>
      </c>
    </row>
    <row r="13710" spans="5:11" x14ac:dyDescent="0.25">
      <c r="E13710" s="5" t="s">
        <v>208</v>
      </c>
      <c r="F13710" s="5" t="s">
        <v>117</v>
      </c>
      <c r="G13710" s="2">
        <v>44488</v>
      </c>
      <c r="H13710" s="5">
        <v>0</v>
      </c>
      <c r="I13710" s="24" t="str">
        <f>VLOOKUP($E13710,Mapping!$A$2:$C$502,3,0)</f>
        <v>Pre</v>
      </c>
      <c r="J13710" s="24" t="str">
        <f>VLOOKUP($E13710,Mapping!$A$2:$C$502,2,0)</f>
        <v>Facebook VO AAA</v>
      </c>
      <c r="K13710" s="24" t="str">
        <f>VLOOKUP(G13710,Mapping!$E$2:$F$246,2,0)</f>
        <v>S3</v>
      </c>
    </row>
    <row r="13711" spans="5:11" x14ac:dyDescent="0.25">
      <c r="E13711" s="5" t="s">
        <v>209</v>
      </c>
      <c r="F13711" s="5" t="s">
        <v>117</v>
      </c>
      <c r="G13711" s="2">
        <v>44488</v>
      </c>
      <c r="H13711" s="5">
        <v>0</v>
      </c>
      <c r="I13711" s="24" t="str">
        <f>VLOOKUP($E13711,Mapping!$A$2:$C$502,3,0)</f>
        <v>S1</v>
      </c>
      <c r="J13711" s="24" t="str">
        <f>VLOOKUP($E13711,Mapping!$A$2:$C$502,2,0)</f>
        <v>Facebook VO AAA</v>
      </c>
      <c r="K13711" s="24" t="str">
        <f>VLOOKUP(G13711,Mapping!$E$2:$F$246,2,0)</f>
        <v>S3</v>
      </c>
    </row>
    <row r="13712" spans="5:11" x14ac:dyDescent="0.25">
      <c r="E13712" s="5" t="s">
        <v>210</v>
      </c>
      <c r="F13712" s="5" t="s">
        <v>117</v>
      </c>
      <c r="G13712" s="2">
        <v>44488</v>
      </c>
      <c r="H13712" s="5">
        <v>0</v>
      </c>
      <c r="I13712" s="24" t="str">
        <f>VLOOKUP($E13712,Mapping!$A$2:$C$502,3,0)</f>
        <v>S2</v>
      </c>
      <c r="J13712" s="24" t="str">
        <f>VLOOKUP($E13712,Mapping!$A$2:$C$502,2,0)</f>
        <v>Facebook VO AAA</v>
      </c>
      <c r="K13712" s="24" t="str">
        <f>VLOOKUP(G13712,Mapping!$E$2:$F$246,2,0)</f>
        <v>S3</v>
      </c>
    </row>
    <row r="13713" spans="5:11" x14ac:dyDescent="0.25">
      <c r="E13713" s="5" t="s">
        <v>245</v>
      </c>
      <c r="F13713" s="5" t="s">
        <v>117</v>
      </c>
      <c r="G13713" s="2">
        <v>44488</v>
      </c>
      <c r="H13713" s="5">
        <v>6807.3630218726703</v>
      </c>
      <c r="I13713" s="24" t="str">
        <f>VLOOKUP($E13713,Mapping!$A$2:$C$502,3,0)</f>
        <v>S3</v>
      </c>
      <c r="J13713" s="24" t="str">
        <f>VLOOKUP($E13713,Mapping!$A$2:$C$502,2,0)</f>
        <v>Facebook VO AAA</v>
      </c>
      <c r="K13713" s="24" t="str">
        <f>VLOOKUP(G13713,Mapping!$E$2:$F$246,2,0)</f>
        <v>S3</v>
      </c>
    </row>
    <row r="13714" spans="5:11" x14ac:dyDescent="0.25">
      <c r="E13714" s="5" t="s">
        <v>211</v>
      </c>
      <c r="F13714" s="5" t="s">
        <v>117</v>
      </c>
      <c r="G13714" s="2">
        <v>44488</v>
      </c>
      <c r="H13714" s="5">
        <v>0</v>
      </c>
      <c r="I13714" s="24" t="str">
        <f>VLOOKUP($E13714,Mapping!$A$2:$C$502,3,0)</f>
        <v>Pre</v>
      </c>
      <c r="J13714" s="24" t="str">
        <f>VLOOKUP($E13714,Mapping!$A$2:$C$502,2,0)</f>
        <v>Facebook VO BAU</v>
      </c>
      <c r="K13714" s="24" t="str">
        <f>VLOOKUP(G13714,Mapping!$E$2:$F$246,2,0)</f>
        <v>S3</v>
      </c>
    </row>
    <row r="13715" spans="5:11" x14ac:dyDescent="0.25">
      <c r="E13715" s="5" t="s">
        <v>212</v>
      </c>
      <c r="F13715" s="5" t="s">
        <v>117</v>
      </c>
      <c r="G13715" s="2">
        <v>44488</v>
      </c>
      <c r="H13715" s="5">
        <v>0</v>
      </c>
      <c r="I13715" s="24" t="str">
        <f>VLOOKUP($E13715,Mapping!$A$2:$C$502,3,0)</f>
        <v>S1</v>
      </c>
      <c r="J13715" s="24" t="str">
        <f>VLOOKUP($E13715,Mapping!$A$2:$C$502,2,0)</f>
        <v>Facebook VO BAU</v>
      </c>
      <c r="K13715" s="24" t="str">
        <f>VLOOKUP(G13715,Mapping!$E$2:$F$246,2,0)</f>
        <v>S3</v>
      </c>
    </row>
    <row r="13716" spans="5:11" x14ac:dyDescent="0.25">
      <c r="E13716" s="5" t="s">
        <v>213</v>
      </c>
      <c r="F13716" s="5" t="s">
        <v>117</v>
      </c>
      <c r="G13716" s="2">
        <v>44488</v>
      </c>
      <c r="H13716" s="5">
        <v>0</v>
      </c>
      <c r="I13716" s="24" t="str">
        <f>VLOOKUP($E13716,Mapping!$A$2:$C$502,3,0)</f>
        <v>S2</v>
      </c>
      <c r="J13716" s="24" t="str">
        <f>VLOOKUP($E13716,Mapping!$A$2:$C$502,2,0)</f>
        <v>Facebook VO BAU</v>
      </c>
      <c r="K13716" s="24" t="str">
        <f>VLOOKUP(G13716,Mapping!$E$2:$F$246,2,0)</f>
        <v>S3</v>
      </c>
    </row>
    <row r="13717" spans="5:11" x14ac:dyDescent="0.25">
      <c r="E13717" s="5" t="s">
        <v>246</v>
      </c>
      <c r="F13717" s="5" t="s">
        <v>117</v>
      </c>
      <c r="G13717" s="2">
        <v>44488</v>
      </c>
      <c r="H13717" s="5">
        <v>6442.9828477713099</v>
      </c>
      <c r="I13717" s="24" t="str">
        <f>VLOOKUP($E13717,Mapping!$A$2:$C$502,3,0)</f>
        <v>S3</v>
      </c>
      <c r="J13717" s="24" t="str">
        <f>VLOOKUP($E13717,Mapping!$A$2:$C$502,2,0)</f>
        <v>Facebook VO BAU</v>
      </c>
      <c r="K13717" s="24" t="str">
        <f>VLOOKUP(G13717,Mapping!$E$2:$F$246,2,0)</f>
        <v>S3</v>
      </c>
    </row>
    <row r="13718" spans="5:11" x14ac:dyDescent="0.25">
      <c r="E13718" s="5" t="s">
        <v>214</v>
      </c>
      <c r="F13718" s="5" t="s">
        <v>117</v>
      </c>
      <c r="G13718" s="2">
        <v>44488</v>
      </c>
      <c r="H13718" s="5">
        <v>0</v>
      </c>
      <c r="I13718" s="24" t="str">
        <f>VLOOKUP($E13718,Mapping!$A$2:$C$502,3,0)</f>
        <v>Pre</v>
      </c>
      <c r="J13718" s="24" t="str">
        <f>VLOOKUP($E13718,Mapping!$A$2:$C$502,2,0)</f>
        <v>Facebook VO Dynamic</v>
      </c>
      <c r="K13718" s="24" t="str">
        <f>VLOOKUP(G13718,Mapping!$E$2:$F$246,2,0)</f>
        <v>S3</v>
      </c>
    </row>
    <row r="13719" spans="5:11" x14ac:dyDescent="0.25">
      <c r="E13719" s="5" t="s">
        <v>215</v>
      </c>
      <c r="F13719" s="5" t="s">
        <v>117</v>
      </c>
      <c r="G13719" s="2">
        <v>44488</v>
      </c>
      <c r="H13719" s="5">
        <v>0</v>
      </c>
      <c r="I13719" s="24" t="str">
        <f>VLOOKUP($E13719,Mapping!$A$2:$C$502,3,0)</f>
        <v>S1</v>
      </c>
      <c r="J13719" s="24" t="str">
        <f>VLOOKUP($E13719,Mapping!$A$2:$C$502,2,0)</f>
        <v>Facebook VO Dynamic</v>
      </c>
      <c r="K13719" s="24" t="str">
        <f>VLOOKUP(G13719,Mapping!$E$2:$F$246,2,0)</f>
        <v>S3</v>
      </c>
    </row>
    <row r="13720" spans="5:11" x14ac:dyDescent="0.25">
      <c r="E13720" s="5" t="s">
        <v>216</v>
      </c>
      <c r="F13720" s="5" t="s">
        <v>117</v>
      </c>
      <c r="G13720" s="2">
        <v>44488</v>
      </c>
      <c r="H13720" s="5">
        <v>0</v>
      </c>
      <c r="I13720" s="24" t="str">
        <f>VLOOKUP($E13720,Mapping!$A$2:$C$502,3,0)</f>
        <v>Pre</v>
      </c>
      <c r="J13720" s="24" t="str">
        <f>VLOOKUP($E13720,Mapping!$A$2:$C$502,2,0)</f>
        <v>Google Display</v>
      </c>
      <c r="K13720" s="24" t="str">
        <f>VLOOKUP(G13720,Mapping!$E$2:$F$246,2,0)</f>
        <v>S3</v>
      </c>
    </row>
    <row r="13721" spans="5:11" x14ac:dyDescent="0.25">
      <c r="E13721" s="5" t="s">
        <v>217</v>
      </c>
      <c r="F13721" s="5" t="s">
        <v>117</v>
      </c>
      <c r="G13721" s="2">
        <v>44488</v>
      </c>
      <c r="H13721" s="5">
        <v>0</v>
      </c>
      <c r="I13721" s="24">
        <f>VLOOKUP($E13721,Mapping!$A$2:$C$502,3,0)</f>
        <v>0</v>
      </c>
      <c r="J13721" s="24" t="str">
        <f>VLOOKUP($E13721,Mapping!$A$2:$C$502,2,0)</f>
        <v>Google Display</v>
      </c>
      <c r="K13721" s="24" t="str">
        <f>VLOOKUP(G13721,Mapping!$E$2:$F$246,2,0)</f>
        <v>S3</v>
      </c>
    </row>
    <row r="13722" spans="5:11" x14ac:dyDescent="0.25">
      <c r="E13722" s="5" t="s">
        <v>229</v>
      </c>
      <c r="F13722" s="5" t="s">
        <v>117</v>
      </c>
      <c r="G13722" s="2">
        <v>44488</v>
      </c>
      <c r="H13722" s="5">
        <v>0</v>
      </c>
      <c r="I13722" s="24">
        <f>VLOOKUP($E13722,Mapping!$A$2:$C$502,3,0)</f>
        <v>0</v>
      </c>
      <c r="J13722" s="24" t="str">
        <f>VLOOKUP($E13722,Mapping!$A$2:$C$502,2,0)</f>
        <v>Google Display</v>
      </c>
      <c r="K13722" s="24" t="str">
        <f>VLOOKUP(G13722,Mapping!$E$2:$F$246,2,0)</f>
        <v>S3</v>
      </c>
    </row>
    <row r="13723" spans="5:11" x14ac:dyDescent="0.25">
      <c r="E13723" s="5" t="s">
        <v>218</v>
      </c>
      <c r="F13723" s="5" t="s">
        <v>117</v>
      </c>
      <c r="G13723" s="2">
        <v>44488</v>
      </c>
      <c r="H13723" s="5">
        <v>18788.3136552141</v>
      </c>
      <c r="I13723" s="24">
        <f>VLOOKUP($E13723,Mapping!$A$2:$C$502,3,0)</f>
        <v>0</v>
      </c>
      <c r="J13723" s="24" t="str">
        <f>VLOOKUP($E13723,Mapping!$A$2:$C$502,2,0)</f>
        <v>Google Display</v>
      </c>
      <c r="K13723" s="24" t="str">
        <f>VLOOKUP(G13723,Mapping!$E$2:$F$246,2,0)</f>
        <v>S3</v>
      </c>
    </row>
    <row r="13724" spans="5:11" x14ac:dyDescent="0.25">
      <c r="E13724" s="5" t="s">
        <v>230</v>
      </c>
      <c r="F13724" s="5" t="s">
        <v>117</v>
      </c>
      <c r="G13724" s="2">
        <v>44488</v>
      </c>
      <c r="H13724" s="5">
        <v>0</v>
      </c>
      <c r="I13724" s="24" t="str">
        <f>VLOOKUP($E13724,Mapping!$A$2:$C$502,3,0)</f>
        <v>S1</v>
      </c>
      <c r="J13724" s="24" t="str">
        <f>VLOOKUP($E13724,Mapping!$A$2:$C$502,2,0)</f>
        <v>Google Display</v>
      </c>
      <c r="K13724" s="24" t="str">
        <f>VLOOKUP(G13724,Mapping!$E$2:$F$246,2,0)</f>
        <v>S3</v>
      </c>
    </row>
    <row r="13725" spans="5:11" x14ac:dyDescent="0.25">
      <c r="E13725" s="5" t="s">
        <v>219</v>
      </c>
      <c r="F13725" s="5" t="s">
        <v>117</v>
      </c>
      <c r="G13725" s="2">
        <v>44488</v>
      </c>
      <c r="H13725" s="5">
        <v>0</v>
      </c>
      <c r="I13725" s="24" t="str">
        <f>VLOOKUP($E13725,Mapping!$A$2:$C$502,3,0)</f>
        <v>Pre</v>
      </c>
      <c r="J13725" s="24" t="str">
        <f>VLOOKUP($E13725,Mapping!$A$2:$C$502,2,0)</f>
        <v>Google Youtube</v>
      </c>
      <c r="K13725" s="24" t="str">
        <f>VLOOKUP(G13725,Mapping!$E$2:$F$246,2,0)</f>
        <v>S3</v>
      </c>
    </row>
    <row r="13726" spans="5:11" x14ac:dyDescent="0.25">
      <c r="E13726" s="5" t="s">
        <v>220</v>
      </c>
      <c r="F13726" s="5" t="s">
        <v>117</v>
      </c>
      <c r="G13726" s="2">
        <v>44488</v>
      </c>
      <c r="H13726" s="5">
        <v>2.6033871755749102E-12</v>
      </c>
      <c r="I13726" s="24">
        <f>VLOOKUP($E13726,Mapping!$A$2:$C$502,3,0)</f>
        <v>0</v>
      </c>
      <c r="J13726" s="24" t="str">
        <f>VLOOKUP($E13726,Mapping!$A$2:$C$502,2,0)</f>
        <v>Google Youtube</v>
      </c>
      <c r="K13726" s="24" t="str">
        <f>VLOOKUP(G13726,Mapping!$E$2:$F$246,2,0)</f>
        <v>S3</v>
      </c>
    </row>
    <row r="13727" spans="5:11" x14ac:dyDescent="0.25">
      <c r="E13727" s="5" t="s">
        <v>231</v>
      </c>
      <c r="F13727" s="5" t="s">
        <v>117</v>
      </c>
      <c r="G13727" s="2">
        <v>44488</v>
      </c>
      <c r="H13727" s="5">
        <v>0</v>
      </c>
      <c r="I13727" s="24">
        <f>VLOOKUP($E13727,Mapping!$A$2:$C$502,3,0)</f>
        <v>0</v>
      </c>
      <c r="J13727" s="24" t="str">
        <f>VLOOKUP($E13727,Mapping!$A$2:$C$502,2,0)</f>
        <v>Google Youtube</v>
      </c>
      <c r="K13727" s="24" t="str">
        <f>VLOOKUP(G13727,Mapping!$E$2:$F$246,2,0)</f>
        <v>S3</v>
      </c>
    </row>
    <row r="13728" spans="5:11" x14ac:dyDescent="0.25">
      <c r="E13728" s="5" t="s">
        <v>221</v>
      </c>
      <c r="F13728" s="5" t="s">
        <v>117</v>
      </c>
      <c r="G13728" s="2">
        <v>44488</v>
      </c>
      <c r="H13728" s="5">
        <v>21426.473462209698</v>
      </c>
      <c r="I13728" s="24">
        <f>VLOOKUP($E13728,Mapping!$A$2:$C$502,3,0)</f>
        <v>0</v>
      </c>
      <c r="J13728" s="24" t="str">
        <f>VLOOKUP($E13728,Mapping!$A$2:$C$502,2,0)</f>
        <v>Google Youtube</v>
      </c>
      <c r="K13728" s="24" t="str">
        <f>VLOOKUP(G13728,Mapping!$E$2:$F$246,2,0)</f>
        <v>S3</v>
      </c>
    </row>
    <row r="13729" spans="5:11" x14ac:dyDescent="0.25">
      <c r="E13729" s="5" t="s">
        <v>232</v>
      </c>
      <c r="F13729" s="5" t="s">
        <v>117</v>
      </c>
      <c r="G13729" s="2">
        <v>44488</v>
      </c>
      <c r="H13729" s="5">
        <v>0</v>
      </c>
      <c r="I13729" s="24" t="str">
        <f>VLOOKUP($E13729,Mapping!$A$2:$C$502,3,0)</f>
        <v>S1</v>
      </c>
      <c r="J13729" s="24" t="str">
        <f>VLOOKUP($E13729,Mapping!$A$2:$C$502,2,0)</f>
        <v>Google Youtube</v>
      </c>
      <c r="K13729" s="24" t="str">
        <f>VLOOKUP(G13729,Mapping!$E$2:$F$246,2,0)</f>
        <v>S3</v>
      </c>
    </row>
    <row r="13730" spans="5:11" x14ac:dyDescent="0.25">
      <c r="E13730" s="5" t="s">
        <v>73</v>
      </c>
      <c r="F13730" s="5" t="s">
        <v>117</v>
      </c>
      <c r="G13730" s="2">
        <v>44488</v>
      </c>
      <c r="H13730" s="5">
        <v>282876.95580592903</v>
      </c>
      <c r="I13730" s="24">
        <f>VLOOKUP($E13730,Mapping!$A$2:$C$502,3,0)</f>
        <v>0</v>
      </c>
      <c r="J13730" s="24">
        <f>VLOOKUP($E13730,Mapping!$A$2:$C$502,2,0)</f>
        <v>0</v>
      </c>
      <c r="K13730" s="24" t="str">
        <f>VLOOKUP(G13730,Mapping!$E$2:$F$246,2,0)</f>
        <v>S3</v>
      </c>
    </row>
    <row r="13731" spans="5:11" x14ac:dyDescent="0.25">
      <c r="E13731" s="5" t="s">
        <v>149</v>
      </c>
      <c r="F13731" s="5" t="s">
        <v>117</v>
      </c>
      <c r="G13731" s="2">
        <v>44488</v>
      </c>
      <c r="H13731" s="5">
        <v>0</v>
      </c>
      <c r="I13731" s="24">
        <f>VLOOKUP($E13731,Mapping!$A$2:$C$502,3,0)</f>
        <v>0</v>
      </c>
      <c r="J13731" s="24" t="str">
        <f>VLOOKUP($E13731,Mapping!$A$2:$C$502,2,0)</f>
        <v>Event After Effect</v>
      </c>
      <c r="K13731" s="24" t="str">
        <f>VLOOKUP(G13731,Mapping!$E$2:$F$246,2,0)</f>
        <v>S3</v>
      </c>
    </row>
    <row r="13732" spans="5:11" x14ac:dyDescent="0.25">
      <c r="E13732" s="5" t="s">
        <v>150</v>
      </c>
      <c r="F13732" s="5" t="s">
        <v>117</v>
      </c>
      <c r="G13732" s="2">
        <v>44488</v>
      </c>
      <c r="H13732" s="5">
        <v>0</v>
      </c>
      <c r="I13732" s="24">
        <f>VLOOKUP($E13732,Mapping!$A$2:$C$502,3,0)</f>
        <v>0</v>
      </c>
      <c r="J13732" s="24" t="str">
        <f>VLOOKUP($E13732,Mapping!$A$2:$C$502,2,0)</f>
        <v>Internal Event</v>
      </c>
      <c r="K13732" s="24" t="str">
        <f>VLOOKUP(G13732,Mapping!$E$2:$F$246,2,0)</f>
        <v>S3</v>
      </c>
    </row>
    <row r="13733" spans="5:11" x14ac:dyDescent="0.25">
      <c r="E13733" s="5" t="s">
        <v>151</v>
      </c>
      <c r="F13733" s="5" t="s">
        <v>117</v>
      </c>
      <c r="G13733" s="2">
        <v>44488</v>
      </c>
      <c r="H13733" s="5">
        <v>0</v>
      </c>
      <c r="I13733" s="24">
        <f>VLOOKUP($E13733,Mapping!$A$2:$C$502,3,0)</f>
        <v>0</v>
      </c>
      <c r="J13733" s="24" t="str">
        <f>VLOOKUP($E13733,Mapping!$A$2:$C$502,2,0)</f>
        <v>Internal Event</v>
      </c>
      <c r="K13733" s="24" t="str">
        <f>VLOOKUP(G13733,Mapping!$E$2:$F$246,2,0)</f>
        <v>S3</v>
      </c>
    </row>
    <row r="13734" spans="5:11" x14ac:dyDescent="0.25">
      <c r="E13734" s="5" t="s">
        <v>152</v>
      </c>
      <c r="F13734" s="5" t="s">
        <v>117</v>
      </c>
      <c r="G13734" s="2">
        <v>44488</v>
      </c>
      <c r="H13734" s="5">
        <v>0</v>
      </c>
      <c r="I13734" s="24">
        <f>VLOOKUP($E13734,Mapping!$A$2:$C$502,3,0)</f>
        <v>0</v>
      </c>
      <c r="J13734" s="24" t="str">
        <f>VLOOKUP($E13734,Mapping!$A$2:$C$502,2,0)</f>
        <v>Internal Event</v>
      </c>
      <c r="K13734" s="24" t="str">
        <f>VLOOKUP(G13734,Mapping!$E$2:$F$246,2,0)</f>
        <v>S3</v>
      </c>
    </row>
    <row r="13735" spans="5:11" x14ac:dyDescent="0.25">
      <c r="E13735" s="5" t="s">
        <v>153</v>
      </c>
      <c r="F13735" s="5" t="s">
        <v>117</v>
      </c>
      <c r="G13735" s="2">
        <v>44488</v>
      </c>
      <c r="H13735" s="5">
        <v>0</v>
      </c>
      <c r="I13735" s="24">
        <f>VLOOKUP($E13735,Mapping!$A$2:$C$502,3,0)</f>
        <v>0</v>
      </c>
      <c r="J13735" s="24" t="str">
        <f>VLOOKUP($E13735,Mapping!$A$2:$C$502,2,0)</f>
        <v>Monday Effect</v>
      </c>
      <c r="K13735" s="24" t="str">
        <f>VLOOKUP(G13735,Mapping!$E$2:$F$246,2,0)</f>
        <v>S3</v>
      </c>
    </row>
    <row r="13736" spans="5:11" x14ac:dyDescent="0.25">
      <c r="E13736" s="5" t="s">
        <v>154</v>
      </c>
      <c r="F13736" s="5" t="s">
        <v>117</v>
      </c>
      <c r="G13736" s="2">
        <v>44488</v>
      </c>
      <c r="H13736" s="5">
        <v>0</v>
      </c>
      <c r="I13736" s="24">
        <f>VLOOKUP($E13736,Mapping!$A$2:$C$502,3,0)</f>
        <v>0</v>
      </c>
      <c r="J13736" s="24" t="str">
        <f>VLOOKUP($E13736,Mapping!$A$2:$C$502,2,0)</f>
        <v>New Content</v>
      </c>
      <c r="K13736" s="24" t="str">
        <f>VLOOKUP(G13736,Mapping!$E$2:$F$246,2,0)</f>
        <v>S3</v>
      </c>
    </row>
    <row r="13737" spans="5:11" x14ac:dyDescent="0.25">
      <c r="E13737" s="5" t="s">
        <v>155</v>
      </c>
      <c r="F13737" s="5" t="s">
        <v>117</v>
      </c>
      <c r="G13737" s="2">
        <v>44488</v>
      </c>
      <c r="H13737" s="5">
        <v>0</v>
      </c>
      <c r="I13737" s="24">
        <f>VLOOKUP($E13737,Mapping!$A$2:$C$502,3,0)</f>
        <v>0</v>
      </c>
      <c r="J13737" s="24" t="str">
        <f>VLOOKUP($E13737,Mapping!$A$2:$C$502,2,0)</f>
        <v>Internal Event</v>
      </c>
      <c r="K13737" s="24" t="str">
        <f>VLOOKUP(G13737,Mapping!$E$2:$F$246,2,0)</f>
        <v>S3</v>
      </c>
    </row>
    <row r="13738" spans="5:11" x14ac:dyDescent="0.25">
      <c r="E13738" s="5" t="s">
        <v>156</v>
      </c>
      <c r="F13738" s="5" t="s">
        <v>117</v>
      </c>
      <c r="G13738" s="2">
        <v>44488</v>
      </c>
      <c r="H13738" s="5">
        <v>0</v>
      </c>
      <c r="I13738" s="24">
        <f>VLOOKUP($E13738,Mapping!$A$2:$C$502,3,0)</f>
        <v>0</v>
      </c>
      <c r="J13738" s="24" t="str">
        <f>VLOOKUP($E13738,Mapping!$A$2:$C$502,2,0)</f>
        <v>Internal Event</v>
      </c>
      <c r="K13738" s="24" t="str">
        <f>VLOOKUP(G13738,Mapping!$E$2:$F$246,2,0)</f>
        <v>S3</v>
      </c>
    </row>
    <row r="13739" spans="5:11" x14ac:dyDescent="0.25">
      <c r="E13739" s="5" t="s">
        <v>233</v>
      </c>
      <c r="F13739" s="5" t="s">
        <v>117</v>
      </c>
      <c r="G13739" s="2">
        <v>44488</v>
      </c>
      <c r="H13739" s="5">
        <v>0</v>
      </c>
      <c r="I13739" s="24" t="str">
        <f>VLOOKUP($E13739,Mapping!$A$2:$C$502,3,0)</f>
        <v>S2</v>
      </c>
      <c r="J13739" s="24" t="str">
        <f>VLOOKUP($E13739,Mapping!$A$2:$C$502,2,0)</f>
        <v>Reddit</v>
      </c>
      <c r="K13739" s="24" t="str">
        <f>VLOOKUP(G13739,Mapping!$E$2:$F$246,2,0)</f>
        <v>S3</v>
      </c>
    </row>
    <row r="13740" spans="5:11" x14ac:dyDescent="0.25">
      <c r="E13740" s="5" t="s">
        <v>158</v>
      </c>
      <c r="F13740" s="5" t="s">
        <v>117</v>
      </c>
      <c r="G13740" s="2">
        <v>44488</v>
      </c>
      <c r="H13740" s="5">
        <v>0</v>
      </c>
      <c r="I13740" s="24">
        <f>VLOOKUP($E13740,Mapping!$A$2:$C$502,3,0)</f>
        <v>0</v>
      </c>
      <c r="J13740" s="24" t="str">
        <f>VLOOKUP($E13740,Mapping!$A$2:$C$502,2,0)</f>
        <v>Internal Event</v>
      </c>
      <c r="K13740" s="24" t="str">
        <f>VLOOKUP(G13740,Mapping!$E$2:$F$246,2,0)</f>
        <v>S3</v>
      </c>
    </row>
    <row r="13741" spans="5:11" x14ac:dyDescent="0.25">
      <c r="E13741" s="5" t="s">
        <v>159</v>
      </c>
      <c r="F13741" s="5" t="s">
        <v>117</v>
      </c>
      <c r="G13741" s="2">
        <v>44488</v>
      </c>
      <c r="H13741" s="5">
        <v>0</v>
      </c>
      <c r="I13741" s="24">
        <f>VLOOKUP($E13741,Mapping!$A$2:$C$502,3,0)</f>
        <v>0</v>
      </c>
      <c r="J13741" s="24" t="str">
        <f>VLOOKUP($E13741,Mapping!$A$2:$C$502,2,0)</f>
        <v>Event After Effect</v>
      </c>
      <c r="K13741" s="24" t="str">
        <f>VLOOKUP(G13741,Mapping!$E$2:$F$246,2,0)</f>
        <v>S3</v>
      </c>
    </row>
    <row r="13742" spans="5:11" x14ac:dyDescent="0.25">
      <c r="E13742" s="5" t="s">
        <v>160</v>
      </c>
      <c r="F13742" s="5" t="s">
        <v>117</v>
      </c>
      <c r="G13742" s="2">
        <v>44488</v>
      </c>
      <c r="H13742" s="5">
        <v>0</v>
      </c>
      <c r="I13742" s="24">
        <f>VLOOKUP($E13742,Mapping!$A$2:$C$502,3,0)</f>
        <v>0</v>
      </c>
      <c r="J13742" s="24" t="str">
        <f>VLOOKUP($E13742,Mapping!$A$2:$C$502,2,0)</f>
        <v>Event After Effect</v>
      </c>
      <c r="K13742" s="24" t="str">
        <f>VLOOKUP(G13742,Mapping!$E$2:$F$246,2,0)</f>
        <v>S3</v>
      </c>
    </row>
    <row r="13743" spans="5:11" x14ac:dyDescent="0.25">
      <c r="E13743" s="5" t="s">
        <v>161</v>
      </c>
      <c r="F13743" s="5" t="s">
        <v>117</v>
      </c>
      <c r="G13743" s="2">
        <v>44488</v>
      </c>
      <c r="H13743" s="5">
        <v>0</v>
      </c>
      <c r="I13743" s="24">
        <f>VLOOKUP($E13743,Mapping!$A$2:$C$502,3,0)</f>
        <v>0</v>
      </c>
      <c r="J13743" s="24" t="str">
        <f>VLOOKUP($E13743,Mapping!$A$2:$C$502,2,0)</f>
        <v>Internal Event</v>
      </c>
      <c r="K13743" s="24" t="str">
        <f>VLOOKUP(G13743,Mapping!$E$2:$F$246,2,0)</f>
        <v>S3</v>
      </c>
    </row>
    <row r="13744" spans="5:11" x14ac:dyDescent="0.25">
      <c r="E13744" s="5" t="s">
        <v>162</v>
      </c>
      <c r="F13744" s="5" t="s">
        <v>117</v>
      </c>
      <c r="G13744" s="2">
        <v>44488</v>
      </c>
      <c r="H13744" s="5">
        <v>-30394.747551451699</v>
      </c>
      <c r="I13744" s="24">
        <f>VLOOKUP($E13744,Mapping!$A$2:$C$502,3,0)</f>
        <v>0</v>
      </c>
      <c r="J13744" s="24" t="str">
        <f>VLOOKUP($E13744,Mapping!$A$2:$C$502,2,0)</f>
        <v>Tuesday Effect</v>
      </c>
      <c r="K13744" s="24" t="str">
        <f>VLOOKUP(G13744,Mapping!$E$2:$F$246,2,0)</f>
        <v>S3</v>
      </c>
    </row>
    <row r="13745" spans="5:11" x14ac:dyDescent="0.25">
      <c r="E13745" s="5" t="s">
        <v>222</v>
      </c>
      <c r="F13745" s="5" t="s">
        <v>117</v>
      </c>
      <c r="G13745" s="2">
        <v>44488</v>
      </c>
      <c r="H13745" s="5">
        <v>0</v>
      </c>
      <c r="I13745" s="24" t="str">
        <f>VLOOKUP($E13745,Mapping!$A$2:$C$502,3,0)</f>
        <v>Pre</v>
      </c>
      <c r="J13745" s="24" t="str">
        <f>VLOOKUP($E13745,Mapping!$A$2:$C$502,2,0)</f>
        <v>Unity</v>
      </c>
      <c r="K13745" s="24" t="str">
        <f>VLOOKUP(G13745,Mapping!$E$2:$F$246,2,0)</f>
        <v>S3</v>
      </c>
    </row>
    <row r="13746" spans="5:11" x14ac:dyDescent="0.25">
      <c r="E13746" s="5" t="s">
        <v>234</v>
      </c>
      <c r="F13746" s="5" t="s">
        <v>117</v>
      </c>
      <c r="G13746" s="2">
        <v>44488</v>
      </c>
      <c r="H13746" s="5">
        <v>0</v>
      </c>
      <c r="I13746" s="24" t="str">
        <f>VLOOKUP($E13746,Mapping!$A$2:$C$502,3,0)</f>
        <v>S1</v>
      </c>
      <c r="J13746" s="24" t="str">
        <f>VLOOKUP($E13746,Mapping!$A$2:$C$502,2,0)</f>
        <v>Unity</v>
      </c>
      <c r="K13746" s="24" t="str">
        <f>VLOOKUP(G13746,Mapping!$E$2:$F$246,2,0)</f>
        <v>S3</v>
      </c>
    </row>
    <row r="13747" spans="5:11" x14ac:dyDescent="0.25">
      <c r="E13747" s="5" t="s">
        <v>235</v>
      </c>
      <c r="F13747" s="5" t="s">
        <v>117</v>
      </c>
      <c r="G13747" s="2">
        <v>44488</v>
      </c>
      <c r="H13747" s="5">
        <v>0</v>
      </c>
      <c r="I13747" s="24" t="str">
        <f>VLOOKUP($E13747,Mapping!$A$2:$C$502,3,0)</f>
        <v>S2</v>
      </c>
      <c r="J13747" s="24" t="str">
        <f>VLOOKUP($E13747,Mapping!$A$2:$C$502,2,0)</f>
        <v>Unity</v>
      </c>
      <c r="K13747" s="24" t="str">
        <f>VLOOKUP(G13747,Mapping!$E$2:$F$246,2,0)</f>
        <v>S3</v>
      </c>
    </row>
    <row r="13748" spans="5:11" x14ac:dyDescent="0.25">
      <c r="E13748" s="5" t="s">
        <v>247</v>
      </c>
      <c r="F13748" s="5" t="s">
        <v>117</v>
      </c>
      <c r="G13748" s="2">
        <v>44488</v>
      </c>
      <c r="H13748" s="5">
        <v>1745.83721205962</v>
      </c>
      <c r="I13748" s="24" t="str">
        <f>VLOOKUP($E13748,Mapping!$A$2:$C$502,3,0)</f>
        <v>S3</v>
      </c>
      <c r="J13748" s="24" t="str">
        <f>VLOOKUP($E13748,Mapping!$A$2:$C$502,2,0)</f>
        <v>Unity</v>
      </c>
      <c r="K13748" s="24" t="str">
        <f>VLOOKUP(G13748,Mapping!$E$2:$F$246,2,0)</f>
        <v>S3</v>
      </c>
    </row>
    <row r="13749" spans="5:11" x14ac:dyDescent="0.25">
      <c r="E13749" s="5" t="s">
        <v>200</v>
      </c>
      <c r="F13749" s="5" t="s">
        <v>117</v>
      </c>
      <c r="G13749" s="2">
        <v>44489</v>
      </c>
      <c r="H13749" s="5">
        <v>3.9658849905347902</v>
      </c>
      <c r="I13749" s="24">
        <f>VLOOKUP($E13749,Mapping!$A$2:$C$502,3,0)</f>
        <v>0</v>
      </c>
      <c r="J13749" s="24" t="str">
        <f>VLOOKUP($E13749,Mapping!$A$2:$C$502,2,0)</f>
        <v>Apple Search</v>
      </c>
      <c r="K13749" s="24" t="str">
        <f>VLOOKUP(G13749,Mapping!$E$2:$F$246,2,0)</f>
        <v>S3</v>
      </c>
    </row>
    <row r="13750" spans="5:11" x14ac:dyDescent="0.25">
      <c r="E13750" s="5" t="s">
        <v>227</v>
      </c>
      <c r="F13750" s="5" t="s">
        <v>117</v>
      </c>
      <c r="G13750" s="2">
        <v>44489</v>
      </c>
      <c r="H13750" s="5">
        <v>13934.136686420299</v>
      </c>
      <c r="I13750" s="24">
        <f>VLOOKUP($E13750,Mapping!$A$2:$C$502,3,0)</f>
        <v>0</v>
      </c>
      <c r="J13750" s="24" t="str">
        <f>VLOOKUP($E13750,Mapping!$A$2:$C$502,2,0)</f>
        <v>Applovin Rewarded</v>
      </c>
      <c r="K13750" s="24" t="str">
        <f>VLOOKUP(G13750,Mapping!$E$2:$F$246,2,0)</f>
        <v>S3</v>
      </c>
    </row>
    <row r="13751" spans="5:11" x14ac:dyDescent="0.25">
      <c r="E13751" s="5" t="s">
        <v>201</v>
      </c>
      <c r="F13751" s="5" t="s">
        <v>117</v>
      </c>
      <c r="G13751" s="2">
        <v>44489</v>
      </c>
      <c r="H13751" s="5">
        <v>4272.8413721494499</v>
      </c>
      <c r="I13751" s="24">
        <f>VLOOKUP($E13751,Mapping!$A$2:$C$502,3,0)</f>
        <v>0</v>
      </c>
      <c r="J13751" s="24" t="str">
        <f>VLOOKUP($E13751,Mapping!$A$2:$C$502,2,0)</f>
        <v>Applovin Video</v>
      </c>
      <c r="K13751" s="24" t="str">
        <f>VLOOKUP(G13751,Mapping!$E$2:$F$246,2,0)</f>
        <v>S3</v>
      </c>
    </row>
    <row r="13752" spans="5:11" x14ac:dyDescent="0.25">
      <c r="E13752" s="5" t="s">
        <v>143</v>
      </c>
      <c r="F13752" s="5" t="s">
        <v>117</v>
      </c>
      <c r="G13752" s="2">
        <v>44489</v>
      </c>
      <c r="H13752" s="5">
        <v>0</v>
      </c>
      <c r="I13752" s="24">
        <f>VLOOKUP($E13752,Mapping!$A$2:$C$502,3,0)</f>
        <v>0</v>
      </c>
      <c r="J13752" s="24" t="str">
        <f>VLOOKUP($E13752,Mapping!$A$2:$C$502,2,0)</f>
        <v>Bug Fix</v>
      </c>
      <c r="K13752" s="24" t="str">
        <f>VLOOKUP(G13752,Mapping!$E$2:$F$246,2,0)</f>
        <v>S3</v>
      </c>
    </row>
    <row r="13753" spans="5:11" x14ac:dyDescent="0.25">
      <c r="E13753" s="5" t="s">
        <v>144</v>
      </c>
      <c r="F13753" s="5" t="s">
        <v>117</v>
      </c>
      <c r="G13753" s="2">
        <v>44489</v>
      </c>
      <c r="H13753" s="5">
        <v>0</v>
      </c>
      <c r="I13753" s="24">
        <f>VLOOKUP($E13753,Mapping!$A$2:$C$502,3,0)</f>
        <v>0</v>
      </c>
      <c r="J13753" s="24" t="str">
        <f>VLOOKUP($E13753,Mapping!$A$2:$C$502,2,0)</f>
        <v>Bug Fix</v>
      </c>
      <c r="K13753" s="24" t="str">
        <f>VLOOKUP(G13753,Mapping!$E$2:$F$246,2,0)</f>
        <v>S3</v>
      </c>
    </row>
    <row r="13754" spans="5:11" x14ac:dyDescent="0.25">
      <c r="E13754" s="5" t="s">
        <v>226</v>
      </c>
      <c r="F13754" s="5" t="s">
        <v>117</v>
      </c>
      <c r="G13754" s="2">
        <v>44489</v>
      </c>
      <c r="H13754" s="5">
        <v>19409.160505334701</v>
      </c>
      <c r="I13754" s="24">
        <f>VLOOKUP($E13754,Mapping!$A$2:$C$502,3,0)</f>
        <v>0</v>
      </c>
      <c r="J13754" s="24" t="str">
        <f>VLOOKUP($E13754,Mapping!$A$2:$C$502,2,0)</f>
        <v>Bug Fix</v>
      </c>
      <c r="K13754" s="24" t="str">
        <f>VLOOKUP(G13754,Mapping!$E$2:$F$246,2,0)</f>
        <v>S3</v>
      </c>
    </row>
    <row r="13755" spans="5:11" x14ac:dyDescent="0.25">
      <c r="E13755" s="5" t="s">
        <v>146</v>
      </c>
      <c r="F13755" s="5" t="s">
        <v>117</v>
      </c>
      <c r="G13755" s="2">
        <v>44489</v>
      </c>
      <c r="H13755" s="5">
        <v>0</v>
      </c>
      <c r="I13755" s="24">
        <f>VLOOKUP($E13755,Mapping!$A$2:$C$502,3,0)</f>
        <v>0</v>
      </c>
      <c r="J13755" s="24" t="str">
        <f>VLOOKUP($E13755,Mapping!$A$2:$C$502,2,0)</f>
        <v>Event After Effect</v>
      </c>
      <c r="K13755" s="24" t="str">
        <f>VLOOKUP(G13755,Mapping!$E$2:$F$246,2,0)</f>
        <v>S3</v>
      </c>
    </row>
    <row r="13756" spans="5:11" x14ac:dyDescent="0.25">
      <c r="E13756" s="5" t="s">
        <v>228</v>
      </c>
      <c r="F13756" s="5" t="s">
        <v>117</v>
      </c>
      <c r="G13756" s="2">
        <v>44489</v>
      </c>
      <c r="H13756" s="5">
        <v>0</v>
      </c>
      <c r="I13756" s="24">
        <f>VLOOKUP($E13756,Mapping!$A$2:$C$502,3,0)</f>
        <v>0</v>
      </c>
      <c r="J13756" s="24" t="str">
        <f>VLOOKUP($E13756,Mapping!$A$2:$C$502,2,0)</f>
        <v>Bytedance Global</v>
      </c>
      <c r="K13756" s="24" t="str">
        <f>VLOOKUP(G13756,Mapping!$E$2:$F$246,2,0)</f>
        <v>S3</v>
      </c>
    </row>
    <row r="13757" spans="5:11" x14ac:dyDescent="0.25">
      <c r="E13757" s="5" t="s">
        <v>180</v>
      </c>
      <c r="F13757" s="5" t="s">
        <v>117</v>
      </c>
      <c r="G13757" s="2">
        <v>44489</v>
      </c>
      <c r="H13757" s="5">
        <v>-10942.562978644501</v>
      </c>
      <c r="I13757" s="24">
        <f>VLOOKUP($E13757,Mapping!$A$2:$C$502,3,0)</f>
        <v>0</v>
      </c>
      <c r="J13757" s="24" t="str">
        <f>VLOOKUP($E13757,Mapping!$A$2:$C$502,2,0)</f>
        <v>Lords Mobile</v>
      </c>
      <c r="K13757" s="24" t="str">
        <f>VLOOKUP(G13757,Mapping!$E$2:$F$246,2,0)</f>
        <v>S3</v>
      </c>
    </row>
    <row r="13758" spans="5:11" x14ac:dyDescent="0.25">
      <c r="E13758" s="5" t="s">
        <v>181</v>
      </c>
      <c r="F13758" s="5" t="s">
        <v>117</v>
      </c>
      <c r="G13758" s="2">
        <v>44489</v>
      </c>
      <c r="H13758" s="5">
        <v>-3721.9639333100399</v>
      </c>
      <c r="I13758" s="24">
        <f>VLOOKUP($E13758,Mapping!$A$2:$C$502,3,0)</f>
        <v>0</v>
      </c>
      <c r="J13758" s="24" t="str">
        <f>VLOOKUP($E13758,Mapping!$A$2:$C$502,2,0)</f>
        <v>Rise of Kingdom</v>
      </c>
      <c r="K13758" s="24" t="str">
        <f>VLOOKUP(G13758,Mapping!$E$2:$F$246,2,0)</f>
        <v>S3</v>
      </c>
    </row>
    <row r="13759" spans="5:11" x14ac:dyDescent="0.25">
      <c r="E13759" s="5" t="s">
        <v>182</v>
      </c>
      <c r="F13759" s="5" t="s">
        <v>117</v>
      </c>
      <c r="G13759" s="2">
        <v>44489</v>
      </c>
      <c r="H13759" s="5">
        <v>-5642.6766681293002</v>
      </c>
      <c r="I13759" s="24">
        <f>VLOOKUP($E13759,Mapping!$A$2:$C$502,3,0)</f>
        <v>0</v>
      </c>
      <c r="J13759" s="24" t="str">
        <f>VLOOKUP($E13759,Mapping!$A$2:$C$502,2,0)</f>
        <v>West Game</v>
      </c>
      <c r="K13759" s="24" t="str">
        <f>VLOOKUP(G13759,Mapping!$E$2:$F$246,2,0)</f>
        <v>S3</v>
      </c>
    </row>
    <row r="13760" spans="5:11" x14ac:dyDescent="0.25">
      <c r="E13760" s="5" t="s">
        <v>148</v>
      </c>
      <c r="F13760" s="5" t="s">
        <v>117</v>
      </c>
      <c r="G13760" s="2">
        <v>44489</v>
      </c>
      <c r="H13760" s="5">
        <v>0</v>
      </c>
      <c r="I13760" s="24">
        <f>VLOOKUP($E13760,Mapping!$A$2:$C$502,3,0)</f>
        <v>0</v>
      </c>
      <c r="J13760" s="24" t="str">
        <f>VLOOKUP($E13760,Mapping!$A$2:$C$502,2,0)</f>
        <v>Event After Effect</v>
      </c>
      <c r="K13760" s="24" t="str">
        <f>VLOOKUP(G13760,Mapping!$E$2:$F$246,2,0)</f>
        <v>S3</v>
      </c>
    </row>
    <row r="13761" spans="5:11" x14ac:dyDescent="0.25">
      <c r="E13761" s="5" t="s">
        <v>202</v>
      </c>
      <c r="F13761" s="5" t="s">
        <v>117</v>
      </c>
      <c r="G13761" s="2">
        <v>44489</v>
      </c>
      <c r="H13761" s="5">
        <v>0</v>
      </c>
      <c r="I13761" s="24" t="str">
        <f>VLOOKUP($E13761,Mapping!$A$2:$C$502,3,0)</f>
        <v>S1</v>
      </c>
      <c r="J13761" s="24" t="str">
        <f>VLOOKUP($E13761,Mapping!$A$2:$C$502,2,0)</f>
        <v>Facebook AEO AAA</v>
      </c>
      <c r="K13761" s="24" t="str">
        <f>VLOOKUP(G13761,Mapping!$E$2:$F$246,2,0)</f>
        <v>S3</v>
      </c>
    </row>
    <row r="13762" spans="5:11" x14ac:dyDescent="0.25">
      <c r="E13762" s="5" t="s">
        <v>203</v>
      </c>
      <c r="F13762" s="5" t="s">
        <v>117</v>
      </c>
      <c r="G13762" s="2">
        <v>44489</v>
      </c>
      <c r="H13762" s="5">
        <v>0</v>
      </c>
      <c r="I13762" s="24" t="str">
        <f>VLOOKUP($E13762,Mapping!$A$2:$C$502,3,0)</f>
        <v>S2</v>
      </c>
      <c r="J13762" s="24" t="str">
        <f>VLOOKUP($E13762,Mapping!$A$2:$C$502,2,0)</f>
        <v>Facebook AEO AAA</v>
      </c>
      <c r="K13762" s="24" t="str">
        <f>VLOOKUP(G13762,Mapping!$E$2:$F$246,2,0)</f>
        <v>S3</v>
      </c>
    </row>
    <row r="13763" spans="5:11" x14ac:dyDescent="0.25">
      <c r="E13763" s="5" t="s">
        <v>243</v>
      </c>
      <c r="F13763" s="5" t="s">
        <v>117</v>
      </c>
      <c r="G13763" s="2">
        <v>44489</v>
      </c>
      <c r="H13763" s="5">
        <v>6183.8094714859499</v>
      </c>
      <c r="I13763" s="24" t="str">
        <f>VLOOKUP($E13763,Mapping!$A$2:$C$502,3,0)</f>
        <v>S3</v>
      </c>
      <c r="J13763" s="24" t="str">
        <f>VLOOKUP($E13763,Mapping!$A$2:$C$502,2,0)</f>
        <v>Facebook AEO AAA</v>
      </c>
      <c r="K13763" s="24" t="str">
        <f>VLOOKUP(G13763,Mapping!$E$2:$F$246,2,0)</f>
        <v>S3</v>
      </c>
    </row>
    <row r="13764" spans="5:11" x14ac:dyDescent="0.25">
      <c r="E13764" s="5" t="s">
        <v>204</v>
      </c>
      <c r="F13764" s="5" t="s">
        <v>117</v>
      </c>
      <c r="G13764" s="2">
        <v>44489</v>
      </c>
      <c r="H13764" s="5">
        <v>0</v>
      </c>
      <c r="I13764" s="24" t="str">
        <f>VLOOKUP($E13764,Mapping!$A$2:$C$502,3,0)</f>
        <v>Pre</v>
      </c>
      <c r="J13764" s="24" t="str">
        <f>VLOOKUP($E13764,Mapping!$A$2:$C$502,2,0)</f>
        <v>Facebook AEO AAA</v>
      </c>
      <c r="K13764" s="24" t="str">
        <f>VLOOKUP(G13764,Mapping!$E$2:$F$246,2,0)</f>
        <v>S3</v>
      </c>
    </row>
    <row r="13765" spans="5:11" x14ac:dyDescent="0.25">
      <c r="E13765" s="5" t="s">
        <v>205</v>
      </c>
      <c r="F13765" s="5" t="s">
        <v>117</v>
      </c>
      <c r="G13765" s="2">
        <v>44489</v>
      </c>
      <c r="H13765" s="5">
        <v>0</v>
      </c>
      <c r="I13765" s="24" t="str">
        <f>VLOOKUP($E13765,Mapping!$A$2:$C$502,3,0)</f>
        <v>S1</v>
      </c>
      <c r="J13765" s="24" t="str">
        <f>VLOOKUP($E13765,Mapping!$A$2:$C$502,2,0)</f>
        <v>Facebook AEO BAU</v>
      </c>
      <c r="K13765" s="24" t="str">
        <f>VLOOKUP(G13765,Mapping!$E$2:$F$246,2,0)</f>
        <v>S3</v>
      </c>
    </row>
    <row r="13766" spans="5:11" x14ac:dyDescent="0.25">
      <c r="E13766" s="5" t="s">
        <v>206</v>
      </c>
      <c r="F13766" s="5" t="s">
        <v>117</v>
      </c>
      <c r="G13766" s="2">
        <v>44489</v>
      </c>
      <c r="H13766" s="5">
        <v>0</v>
      </c>
      <c r="I13766" s="24" t="str">
        <f>VLOOKUP($E13766,Mapping!$A$2:$C$502,3,0)</f>
        <v>S2</v>
      </c>
      <c r="J13766" s="24" t="str">
        <f>VLOOKUP($E13766,Mapping!$A$2:$C$502,2,0)</f>
        <v>Facebook AEO BAU</v>
      </c>
      <c r="K13766" s="24" t="str">
        <f>VLOOKUP(G13766,Mapping!$E$2:$F$246,2,0)</f>
        <v>S3</v>
      </c>
    </row>
    <row r="13767" spans="5:11" x14ac:dyDescent="0.25">
      <c r="E13767" s="5" t="s">
        <v>244</v>
      </c>
      <c r="F13767" s="5" t="s">
        <v>117</v>
      </c>
      <c r="G13767" s="2">
        <v>44489</v>
      </c>
      <c r="H13767" s="5">
        <v>11719.312025719</v>
      </c>
      <c r="I13767" s="24" t="str">
        <f>VLOOKUP($E13767,Mapping!$A$2:$C$502,3,0)</f>
        <v>S3</v>
      </c>
      <c r="J13767" s="24" t="str">
        <f>VLOOKUP($E13767,Mapping!$A$2:$C$502,2,0)</f>
        <v>Facebook AEO BAU</v>
      </c>
      <c r="K13767" s="24" t="str">
        <f>VLOOKUP(G13767,Mapping!$E$2:$F$246,2,0)</f>
        <v>S3</v>
      </c>
    </row>
    <row r="13768" spans="5:11" x14ac:dyDescent="0.25">
      <c r="E13768" s="5" t="s">
        <v>207</v>
      </c>
      <c r="F13768" s="5" t="s">
        <v>117</v>
      </c>
      <c r="G13768" s="2">
        <v>44489</v>
      </c>
      <c r="H13768" s="5">
        <v>0</v>
      </c>
      <c r="I13768" s="24" t="str">
        <f>VLOOKUP($E13768,Mapping!$A$2:$C$502,3,0)</f>
        <v>Pre</v>
      </c>
      <c r="J13768" s="24" t="str">
        <f>VLOOKUP($E13768,Mapping!$A$2:$C$502,2,0)</f>
        <v>Facebook AEO BAU</v>
      </c>
      <c r="K13768" s="24" t="str">
        <f>VLOOKUP(G13768,Mapping!$E$2:$F$246,2,0)</f>
        <v>S3</v>
      </c>
    </row>
    <row r="13769" spans="5:11" x14ac:dyDescent="0.25">
      <c r="E13769" s="5" t="s">
        <v>208</v>
      </c>
      <c r="F13769" s="5" t="s">
        <v>117</v>
      </c>
      <c r="G13769" s="2">
        <v>44489</v>
      </c>
      <c r="H13769" s="5">
        <v>0</v>
      </c>
      <c r="I13769" s="24" t="str">
        <f>VLOOKUP($E13769,Mapping!$A$2:$C$502,3,0)</f>
        <v>Pre</v>
      </c>
      <c r="J13769" s="24" t="str">
        <f>VLOOKUP($E13769,Mapping!$A$2:$C$502,2,0)</f>
        <v>Facebook VO AAA</v>
      </c>
      <c r="K13769" s="24" t="str">
        <f>VLOOKUP(G13769,Mapping!$E$2:$F$246,2,0)</f>
        <v>S3</v>
      </c>
    </row>
    <row r="13770" spans="5:11" x14ac:dyDescent="0.25">
      <c r="E13770" s="5" t="s">
        <v>209</v>
      </c>
      <c r="F13770" s="5" t="s">
        <v>117</v>
      </c>
      <c r="G13770" s="2">
        <v>44489</v>
      </c>
      <c r="H13770" s="5">
        <v>0</v>
      </c>
      <c r="I13770" s="24" t="str">
        <f>VLOOKUP($E13770,Mapping!$A$2:$C$502,3,0)</f>
        <v>S1</v>
      </c>
      <c r="J13770" s="24" t="str">
        <f>VLOOKUP($E13770,Mapping!$A$2:$C$502,2,0)</f>
        <v>Facebook VO AAA</v>
      </c>
      <c r="K13770" s="24" t="str">
        <f>VLOOKUP(G13770,Mapping!$E$2:$F$246,2,0)</f>
        <v>S3</v>
      </c>
    </row>
    <row r="13771" spans="5:11" x14ac:dyDescent="0.25">
      <c r="E13771" s="5" t="s">
        <v>210</v>
      </c>
      <c r="F13771" s="5" t="s">
        <v>117</v>
      </c>
      <c r="G13771" s="2">
        <v>44489</v>
      </c>
      <c r="H13771" s="5">
        <v>0</v>
      </c>
      <c r="I13771" s="24" t="str">
        <f>VLOOKUP($E13771,Mapping!$A$2:$C$502,3,0)</f>
        <v>S2</v>
      </c>
      <c r="J13771" s="24" t="str">
        <f>VLOOKUP($E13771,Mapping!$A$2:$C$502,2,0)</f>
        <v>Facebook VO AAA</v>
      </c>
      <c r="K13771" s="24" t="str">
        <f>VLOOKUP(G13771,Mapping!$E$2:$F$246,2,0)</f>
        <v>S3</v>
      </c>
    </row>
    <row r="13772" spans="5:11" x14ac:dyDescent="0.25">
      <c r="E13772" s="5" t="s">
        <v>245</v>
      </c>
      <c r="F13772" s="5" t="s">
        <v>117</v>
      </c>
      <c r="G13772" s="2">
        <v>44489</v>
      </c>
      <c r="H13772" s="5">
        <v>8195.8438565367505</v>
      </c>
      <c r="I13772" s="24" t="str">
        <f>VLOOKUP($E13772,Mapping!$A$2:$C$502,3,0)</f>
        <v>S3</v>
      </c>
      <c r="J13772" s="24" t="str">
        <f>VLOOKUP($E13772,Mapping!$A$2:$C$502,2,0)</f>
        <v>Facebook VO AAA</v>
      </c>
      <c r="K13772" s="24" t="str">
        <f>VLOOKUP(G13772,Mapping!$E$2:$F$246,2,0)</f>
        <v>S3</v>
      </c>
    </row>
    <row r="13773" spans="5:11" x14ac:dyDescent="0.25">
      <c r="E13773" s="5" t="s">
        <v>211</v>
      </c>
      <c r="F13773" s="5" t="s">
        <v>117</v>
      </c>
      <c r="G13773" s="2">
        <v>44489</v>
      </c>
      <c r="H13773" s="5">
        <v>0</v>
      </c>
      <c r="I13773" s="24" t="str">
        <f>VLOOKUP($E13773,Mapping!$A$2:$C$502,3,0)</f>
        <v>Pre</v>
      </c>
      <c r="J13773" s="24" t="str">
        <f>VLOOKUP($E13773,Mapping!$A$2:$C$502,2,0)</f>
        <v>Facebook VO BAU</v>
      </c>
      <c r="K13773" s="24" t="str">
        <f>VLOOKUP(G13773,Mapping!$E$2:$F$246,2,0)</f>
        <v>S3</v>
      </c>
    </row>
    <row r="13774" spans="5:11" x14ac:dyDescent="0.25">
      <c r="E13774" s="5" t="s">
        <v>212</v>
      </c>
      <c r="F13774" s="5" t="s">
        <v>117</v>
      </c>
      <c r="G13774" s="2">
        <v>44489</v>
      </c>
      <c r="H13774" s="5">
        <v>0</v>
      </c>
      <c r="I13774" s="24" t="str">
        <f>VLOOKUP($E13774,Mapping!$A$2:$C$502,3,0)</f>
        <v>S1</v>
      </c>
      <c r="J13774" s="24" t="str">
        <f>VLOOKUP($E13774,Mapping!$A$2:$C$502,2,0)</f>
        <v>Facebook VO BAU</v>
      </c>
      <c r="K13774" s="24" t="str">
        <f>VLOOKUP(G13774,Mapping!$E$2:$F$246,2,0)</f>
        <v>S3</v>
      </c>
    </row>
    <row r="13775" spans="5:11" x14ac:dyDescent="0.25">
      <c r="E13775" s="5" t="s">
        <v>213</v>
      </c>
      <c r="F13775" s="5" t="s">
        <v>117</v>
      </c>
      <c r="G13775" s="2">
        <v>44489</v>
      </c>
      <c r="H13775" s="5">
        <v>0</v>
      </c>
      <c r="I13775" s="24" t="str">
        <f>VLOOKUP($E13775,Mapping!$A$2:$C$502,3,0)</f>
        <v>S2</v>
      </c>
      <c r="J13775" s="24" t="str">
        <f>VLOOKUP($E13775,Mapping!$A$2:$C$502,2,0)</f>
        <v>Facebook VO BAU</v>
      </c>
      <c r="K13775" s="24" t="str">
        <f>VLOOKUP(G13775,Mapping!$E$2:$F$246,2,0)</f>
        <v>S3</v>
      </c>
    </row>
    <row r="13776" spans="5:11" x14ac:dyDescent="0.25">
      <c r="E13776" s="5" t="s">
        <v>246</v>
      </c>
      <c r="F13776" s="5" t="s">
        <v>117</v>
      </c>
      <c r="G13776" s="2">
        <v>44489</v>
      </c>
      <c r="H13776" s="5">
        <v>8163.3393076448601</v>
      </c>
      <c r="I13776" s="24" t="str">
        <f>VLOOKUP($E13776,Mapping!$A$2:$C$502,3,0)</f>
        <v>S3</v>
      </c>
      <c r="J13776" s="24" t="str">
        <f>VLOOKUP($E13776,Mapping!$A$2:$C$502,2,0)</f>
        <v>Facebook VO BAU</v>
      </c>
      <c r="K13776" s="24" t="str">
        <f>VLOOKUP(G13776,Mapping!$E$2:$F$246,2,0)</f>
        <v>S3</v>
      </c>
    </row>
    <row r="13777" spans="5:11" x14ac:dyDescent="0.25">
      <c r="E13777" s="5" t="s">
        <v>214</v>
      </c>
      <c r="F13777" s="5" t="s">
        <v>117</v>
      </c>
      <c r="G13777" s="2">
        <v>44489</v>
      </c>
      <c r="H13777" s="5">
        <v>0</v>
      </c>
      <c r="I13777" s="24" t="str">
        <f>VLOOKUP($E13777,Mapping!$A$2:$C$502,3,0)</f>
        <v>Pre</v>
      </c>
      <c r="J13777" s="24" t="str">
        <f>VLOOKUP($E13777,Mapping!$A$2:$C$502,2,0)</f>
        <v>Facebook VO Dynamic</v>
      </c>
      <c r="K13777" s="24" t="str">
        <f>VLOOKUP(G13777,Mapping!$E$2:$F$246,2,0)</f>
        <v>S3</v>
      </c>
    </row>
    <row r="13778" spans="5:11" x14ac:dyDescent="0.25">
      <c r="E13778" s="5" t="s">
        <v>215</v>
      </c>
      <c r="F13778" s="5" t="s">
        <v>117</v>
      </c>
      <c r="G13778" s="2">
        <v>44489</v>
      </c>
      <c r="H13778" s="5">
        <v>0</v>
      </c>
      <c r="I13778" s="24" t="str">
        <f>VLOOKUP($E13778,Mapping!$A$2:$C$502,3,0)</f>
        <v>S1</v>
      </c>
      <c r="J13778" s="24" t="str">
        <f>VLOOKUP($E13778,Mapping!$A$2:$C$502,2,0)</f>
        <v>Facebook VO Dynamic</v>
      </c>
      <c r="K13778" s="24" t="str">
        <f>VLOOKUP(G13778,Mapping!$E$2:$F$246,2,0)</f>
        <v>S3</v>
      </c>
    </row>
    <row r="13779" spans="5:11" x14ac:dyDescent="0.25">
      <c r="E13779" s="5" t="s">
        <v>216</v>
      </c>
      <c r="F13779" s="5" t="s">
        <v>117</v>
      </c>
      <c r="G13779" s="2">
        <v>44489</v>
      </c>
      <c r="H13779" s="5">
        <v>0</v>
      </c>
      <c r="I13779" s="24" t="str">
        <f>VLOOKUP($E13779,Mapping!$A$2:$C$502,3,0)</f>
        <v>Pre</v>
      </c>
      <c r="J13779" s="24" t="str">
        <f>VLOOKUP($E13779,Mapping!$A$2:$C$502,2,0)</f>
        <v>Google Display</v>
      </c>
      <c r="K13779" s="24" t="str">
        <f>VLOOKUP(G13779,Mapping!$E$2:$F$246,2,0)</f>
        <v>S3</v>
      </c>
    </row>
    <row r="13780" spans="5:11" x14ac:dyDescent="0.25">
      <c r="E13780" s="5" t="s">
        <v>217</v>
      </c>
      <c r="F13780" s="5" t="s">
        <v>117</v>
      </c>
      <c r="G13780" s="2">
        <v>44489</v>
      </c>
      <c r="H13780" s="5">
        <v>0</v>
      </c>
      <c r="I13780" s="24">
        <f>VLOOKUP($E13780,Mapping!$A$2:$C$502,3,0)</f>
        <v>0</v>
      </c>
      <c r="J13780" s="24" t="str">
        <f>VLOOKUP($E13780,Mapping!$A$2:$C$502,2,0)</f>
        <v>Google Display</v>
      </c>
      <c r="K13780" s="24" t="str">
        <f>VLOOKUP(G13780,Mapping!$E$2:$F$246,2,0)</f>
        <v>S3</v>
      </c>
    </row>
    <row r="13781" spans="5:11" x14ac:dyDescent="0.25">
      <c r="E13781" s="5" t="s">
        <v>229</v>
      </c>
      <c r="F13781" s="5" t="s">
        <v>117</v>
      </c>
      <c r="G13781" s="2">
        <v>44489</v>
      </c>
      <c r="H13781" s="5">
        <v>0</v>
      </c>
      <c r="I13781" s="24">
        <f>VLOOKUP($E13781,Mapping!$A$2:$C$502,3,0)</f>
        <v>0</v>
      </c>
      <c r="J13781" s="24" t="str">
        <f>VLOOKUP($E13781,Mapping!$A$2:$C$502,2,0)</f>
        <v>Google Display</v>
      </c>
      <c r="K13781" s="24" t="str">
        <f>VLOOKUP(G13781,Mapping!$E$2:$F$246,2,0)</f>
        <v>S3</v>
      </c>
    </row>
    <row r="13782" spans="5:11" x14ac:dyDescent="0.25">
      <c r="E13782" s="5" t="s">
        <v>218</v>
      </c>
      <c r="F13782" s="5" t="s">
        <v>117</v>
      </c>
      <c r="G13782" s="2">
        <v>44489</v>
      </c>
      <c r="H13782" s="5">
        <v>19985.083318082401</v>
      </c>
      <c r="I13782" s="24">
        <f>VLOOKUP($E13782,Mapping!$A$2:$C$502,3,0)</f>
        <v>0</v>
      </c>
      <c r="J13782" s="24" t="str">
        <f>VLOOKUP($E13782,Mapping!$A$2:$C$502,2,0)</f>
        <v>Google Display</v>
      </c>
      <c r="K13782" s="24" t="str">
        <f>VLOOKUP(G13782,Mapping!$E$2:$F$246,2,0)</f>
        <v>S3</v>
      </c>
    </row>
    <row r="13783" spans="5:11" x14ac:dyDescent="0.25">
      <c r="E13783" s="5" t="s">
        <v>230</v>
      </c>
      <c r="F13783" s="5" t="s">
        <v>117</v>
      </c>
      <c r="G13783" s="2">
        <v>44489</v>
      </c>
      <c r="H13783" s="5">
        <v>0</v>
      </c>
      <c r="I13783" s="24" t="str">
        <f>VLOOKUP($E13783,Mapping!$A$2:$C$502,3,0)</f>
        <v>S1</v>
      </c>
      <c r="J13783" s="24" t="str">
        <f>VLOOKUP($E13783,Mapping!$A$2:$C$502,2,0)</f>
        <v>Google Display</v>
      </c>
      <c r="K13783" s="24" t="str">
        <f>VLOOKUP(G13783,Mapping!$E$2:$F$246,2,0)</f>
        <v>S3</v>
      </c>
    </row>
    <row r="13784" spans="5:11" x14ac:dyDescent="0.25">
      <c r="E13784" s="5" t="s">
        <v>219</v>
      </c>
      <c r="F13784" s="5" t="s">
        <v>117</v>
      </c>
      <c r="G13784" s="2">
        <v>44489</v>
      </c>
      <c r="H13784" s="5">
        <v>0</v>
      </c>
      <c r="I13784" s="24" t="str">
        <f>VLOOKUP($E13784,Mapping!$A$2:$C$502,3,0)</f>
        <v>Pre</v>
      </c>
      <c r="J13784" s="24" t="str">
        <f>VLOOKUP($E13784,Mapping!$A$2:$C$502,2,0)</f>
        <v>Google Youtube</v>
      </c>
      <c r="K13784" s="24" t="str">
        <f>VLOOKUP(G13784,Mapping!$E$2:$F$246,2,0)</f>
        <v>S3</v>
      </c>
    </row>
    <row r="13785" spans="5:11" x14ac:dyDescent="0.25">
      <c r="E13785" s="5" t="s">
        <v>220</v>
      </c>
      <c r="F13785" s="5" t="s">
        <v>117</v>
      </c>
      <c r="G13785" s="2">
        <v>44489</v>
      </c>
      <c r="H13785" s="5">
        <v>3.1624732426205302E-13</v>
      </c>
      <c r="I13785" s="24">
        <f>VLOOKUP($E13785,Mapping!$A$2:$C$502,3,0)</f>
        <v>0</v>
      </c>
      <c r="J13785" s="24" t="str">
        <f>VLOOKUP($E13785,Mapping!$A$2:$C$502,2,0)</f>
        <v>Google Youtube</v>
      </c>
      <c r="K13785" s="24" t="str">
        <f>VLOOKUP(G13785,Mapping!$E$2:$F$246,2,0)</f>
        <v>S3</v>
      </c>
    </row>
    <row r="13786" spans="5:11" x14ac:dyDescent="0.25">
      <c r="E13786" s="5" t="s">
        <v>231</v>
      </c>
      <c r="F13786" s="5" t="s">
        <v>117</v>
      </c>
      <c r="G13786" s="2">
        <v>44489</v>
      </c>
      <c r="H13786" s="5">
        <v>0</v>
      </c>
      <c r="I13786" s="24">
        <f>VLOOKUP($E13786,Mapping!$A$2:$C$502,3,0)</f>
        <v>0</v>
      </c>
      <c r="J13786" s="24" t="str">
        <f>VLOOKUP($E13786,Mapping!$A$2:$C$502,2,0)</f>
        <v>Google Youtube</v>
      </c>
      <c r="K13786" s="24" t="str">
        <f>VLOOKUP(G13786,Mapping!$E$2:$F$246,2,0)</f>
        <v>S3</v>
      </c>
    </row>
    <row r="13787" spans="5:11" x14ac:dyDescent="0.25">
      <c r="E13787" s="5" t="s">
        <v>221</v>
      </c>
      <c r="F13787" s="5" t="s">
        <v>117</v>
      </c>
      <c r="G13787" s="2">
        <v>44489</v>
      </c>
      <c r="H13787" s="5">
        <v>16385.471679281101</v>
      </c>
      <c r="I13787" s="24">
        <f>VLOOKUP($E13787,Mapping!$A$2:$C$502,3,0)</f>
        <v>0</v>
      </c>
      <c r="J13787" s="24" t="str">
        <f>VLOOKUP($E13787,Mapping!$A$2:$C$502,2,0)</f>
        <v>Google Youtube</v>
      </c>
      <c r="K13787" s="24" t="str">
        <f>VLOOKUP(G13787,Mapping!$E$2:$F$246,2,0)</f>
        <v>S3</v>
      </c>
    </row>
    <row r="13788" spans="5:11" x14ac:dyDescent="0.25">
      <c r="E13788" s="5" t="s">
        <v>232</v>
      </c>
      <c r="F13788" s="5" t="s">
        <v>117</v>
      </c>
      <c r="G13788" s="2">
        <v>44489</v>
      </c>
      <c r="H13788" s="5">
        <v>0</v>
      </c>
      <c r="I13788" s="24" t="str">
        <f>VLOOKUP($E13788,Mapping!$A$2:$C$502,3,0)</f>
        <v>S1</v>
      </c>
      <c r="J13788" s="24" t="str">
        <f>VLOOKUP($E13788,Mapping!$A$2:$C$502,2,0)</f>
        <v>Google Youtube</v>
      </c>
      <c r="K13788" s="24" t="str">
        <f>VLOOKUP(G13788,Mapping!$E$2:$F$246,2,0)</f>
        <v>S3</v>
      </c>
    </row>
    <row r="13789" spans="5:11" x14ac:dyDescent="0.25">
      <c r="E13789" s="5" t="s">
        <v>73</v>
      </c>
      <c r="F13789" s="5" t="s">
        <v>117</v>
      </c>
      <c r="G13789" s="2">
        <v>44489</v>
      </c>
      <c r="H13789" s="5">
        <v>282876.95580592903</v>
      </c>
      <c r="I13789" s="24">
        <f>VLOOKUP($E13789,Mapping!$A$2:$C$502,3,0)</f>
        <v>0</v>
      </c>
      <c r="J13789" s="24">
        <f>VLOOKUP($E13789,Mapping!$A$2:$C$502,2,0)</f>
        <v>0</v>
      </c>
      <c r="K13789" s="24" t="str">
        <f>VLOOKUP(G13789,Mapping!$E$2:$F$246,2,0)</f>
        <v>S3</v>
      </c>
    </row>
    <row r="13790" spans="5:11" x14ac:dyDescent="0.25">
      <c r="E13790" s="5" t="s">
        <v>149</v>
      </c>
      <c r="F13790" s="5" t="s">
        <v>117</v>
      </c>
      <c r="G13790" s="2">
        <v>44489</v>
      </c>
      <c r="H13790" s="5">
        <v>0</v>
      </c>
      <c r="I13790" s="24">
        <f>VLOOKUP($E13790,Mapping!$A$2:$C$502,3,0)</f>
        <v>0</v>
      </c>
      <c r="J13790" s="24" t="str">
        <f>VLOOKUP($E13790,Mapping!$A$2:$C$502,2,0)</f>
        <v>Event After Effect</v>
      </c>
      <c r="K13790" s="24" t="str">
        <f>VLOOKUP(G13790,Mapping!$E$2:$F$246,2,0)</f>
        <v>S3</v>
      </c>
    </row>
    <row r="13791" spans="5:11" x14ac:dyDescent="0.25">
      <c r="E13791" s="5" t="s">
        <v>150</v>
      </c>
      <c r="F13791" s="5" t="s">
        <v>117</v>
      </c>
      <c r="G13791" s="2">
        <v>44489</v>
      </c>
      <c r="H13791" s="5">
        <v>0</v>
      </c>
      <c r="I13791" s="24">
        <f>VLOOKUP($E13791,Mapping!$A$2:$C$502,3,0)</f>
        <v>0</v>
      </c>
      <c r="J13791" s="24" t="str">
        <f>VLOOKUP($E13791,Mapping!$A$2:$C$502,2,0)</f>
        <v>Internal Event</v>
      </c>
      <c r="K13791" s="24" t="str">
        <f>VLOOKUP(G13791,Mapping!$E$2:$F$246,2,0)</f>
        <v>S3</v>
      </c>
    </row>
    <row r="13792" spans="5:11" x14ac:dyDescent="0.25">
      <c r="E13792" s="5" t="s">
        <v>151</v>
      </c>
      <c r="F13792" s="5" t="s">
        <v>117</v>
      </c>
      <c r="G13792" s="2">
        <v>44489</v>
      </c>
      <c r="H13792" s="5">
        <v>0</v>
      </c>
      <c r="I13792" s="24">
        <f>VLOOKUP($E13792,Mapping!$A$2:$C$502,3,0)</f>
        <v>0</v>
      </c>
      <c r="J13792" s="24" t="str">
        <f>VLOOKUP($E13792,Mapping!$A$2:$C$502,2,0)</f>
        <v>Internal Event</v>
      </c>
      <c r="K13792" s="24" t="str">
        <f>VLOOKUP(G13792,Mapping!$E$2:$F$246,2,0)</f>
        <v>S3</v>
      </c>
    </row>
    <row r="13793" spans="5:11" x14ac:dyDescent="0.25">
      <c r="E13793" s="5" t="s">
        <v>152</v>
      </c>
      <c r="F13793" s="5" t="s">
        <v>117</v>
      </c>
      <c r="G13793" s="2">
        <v>44489</v>
      </c>
      <c r="H13793" s="5">
        <v>0</v>
      </c>
      <c r="I13793" s="24">
        <f>VLOOKUP($E13793,Mapping!$A$2:$C$502,3,0)</f>
        <v>0</v>
      </c>
      <c r="J13793" s="24" t="str">
        <f>VLOOKUP($E13793,Mapping!$A$2:$C$502,2,0)</f>
        <v>Internal Event</v>
      </c>
      <c r="K13793" s="24" t="str">
        <f>VLOOKUP(G13793,Mapping!$E$2:$F$246,2,0)</f>
        <v>S3</v>
      </c>
    </row>
    <row r="13794" spans="5:11" x14ac:dyDescent="0.25">
      <c r="E13794" s="5" t="s">
        <v>153</v>
      </c>
      <c r="F13794" s="5" t="s">
        <v>117</v>
      </c>
      <c r="G13794" s="2">
        <v>44489</v>
      </c>
      <c r="H13794" s="5">
        <v>0</v>
      </c>
      <c r="I13794" s="24">
        <f>VLOOKUP($E13794,Mapping!$A$2:$C$502,3,0)</f>
        <v>0</v>
      </c>
      <c r="J13794" s="24" t="str">
        <f>VLOOKUP($E13794,Mapping!$A$2:$C$502,2,0)</f>
        <v>Monday Effect</v>
      </c>
      <c r="K13794" s="24" t="str">
        <f>VLOOKUP(G13794,Mapping!$E$2:$F$246,2,0)</f>
        <v>S3</v>
      </c>
    </row>
    <row r="13795" spans="5:11" x14ac:dyDescent="0.25">
      <c r="E13795" s="5" t="s">
        <v>154</v>
      </c>
      <c r="F13795" s="5" t="s">
        <v>117</v>
      </c>
      <c r="G13795" s="2">
        <v>44489</v>
      </c>
      <c r="H13795" s="5">
        <v>0</v>
      </c>
      <c r="I13795" s="24">
        <f>VLOOKUP($E13795,Mapping!$A$2:$C$502,3,0)</f>
        <v>0</v>
      </c>
      <c r="J13795" s="24" t="str">
        <f>VLOOKUP($E13795,Mapping!$A$2:$C$502,2,0)</f>
        <v>New Content</v>
      </c>
      <c r="K13795" s="24" t="str">
        <f>VLOOKUP(G13795,Mapping!$E$2:$F$246,2,0)</f>
        <v>S3</v>
      </c>
    </row>
    <row r="13796" spans="5:11" x14ac:dyDescent="0.25">
      <c r="E13796" s="5" t="s">
        <v>155</v>
      </c>
      <c r="F13796" s="5" t="s">
        <v>117</v>
      </c>
      <c r="G13796" s="2">
        <v>44489</v>
      </c>
      <c r="H13796" s="5">
        <v>0</v>
      </c>
      <c r="I13796" s="24">
        <f>VLOOKUP($E13796,Mapping!$A$2:$C$502,3,0)</f>
        <v>0</v>
      </c>
      <c r="J13796" s="24" t="str">
        <f>VLOOKUP($E13796,Mapping!$A$2:$C$502,2,0)</f>
        <v>Internal Event</v>
      </c>
      <c r="K13796" s="24" t="str">
        <f>VLOOKUP(G13796,Mapping!$E$2:$F$246,2,0)</f>
        <v>S3</v>
      </c>
    </row>
    <row r="13797" spans="5:11" x14ac:dyDescent="0.25">
      <c r="E13797" s="5" t="s">
        <v>156</v>
      </c>
      <c r="F13797" s="5" t="s">
        <v>117</v>
      </c>
      <c r="G13797" s="2">
        <v>44489</v>
      </c>
      <c r="H13797" s="5">
        <v>0</v>
      </c>
      <c r="I13797" s="24">
        <f>VLOOKUP($E13797,Mapping!$A$2:$C$502,3,0)</f>
        <v>0</v>
      </c>
      <c r="J13797" s="24" t="str">
        <f>VLOOKUP($E13797,Mapping!$A$2:$C$502,2,0)</f>
        <v>Internal Event</v>
      </c>
      <c r="K13797" s="24" t="str">
        <f>VLOOKUP(G13797,Mapping!$E$2:$F$246,2,0)</f>
        <v>S3</v>
      </c>
    </row>
    <row r="13798" spans="5:11" x14ac:dyDescent="0.25">
      <c r="E13798" s="5" t="s">
        <v>233</v>
      </c>
      <c r="F13798" s="5" t="s">
        <v>117</v>
      </c>
      <c r="G13798" s="2">
        <v>44489</v>
      </c>
      <c r="H13798" s="5">
        <v>0</v>
      </c>
      <c r="I13798" s="24" t="str">
        <f>VLOOKUP($E13798,Mapping!$A$2:$C$502,3,0)</f>
        <v>S2</v>
      </c>
      <c r="J13798" s="24" t="str">
        <f>VLOOKUP($E13798,Mapping!$A$2:$C$502,2,0)</f>
        <v>Reddit</v>
      </c>
      <c r="K13798" s="24" t="str">
        <f>VLOOKUP(G13798,Mapping!$E$2:$F$246,2,0)</f>
        <v>S3</v>
      </c>
    </row>
    <row r="13799" spans="5:11" x14ac:dyDescent="0.25">
      <c r="E13799" s="5" t="s">
        <v>158</v>
      </c>
      <c r="F13799" s="5" t="s">
        <v>117</v>
      </c>
      <c r="G13799" s="2">
        <v>44489</v>
      </c>
      <c r="H13799" s="5">
        <v>0</v>
      </c>
      <c r="I13799" s="24">
        <f>VLOOKUP($E13799,Mapping!$A$2:$C$502,3,0)</f>
        <v>0</v>
      </c>
      <c r="J13799" s="24" t="str">
        <f>VLOOKUP($E13799,Mapping!$A$2:$C$502,2,0)</f>
        <v>Internal Event</v>
      </c>
      <c r="K13799" s="24" t="str">
        <f>VLOOKUP(G13799,Mapping!$E$2:$F$246,2,0)</f>
        <v>S3</v>
      </c>
    </row>
    <row r="13800" spans="5:11" x14ac:dyDescent="0.25">
      <c r="E13800" s="5" t="s">
        <v>159</v>
      </c>
      <c r="F13800" s="5" t="s">
        <v>117</v>
      </c>
      <c r="G13800" s="2">
        <v>44489</v>
      </c>
      <c r="H13800" s="5">
        <v>0</v>
      </c>
      <c r="I13800" s="24">
        <f>VLOOKUP($E13800,Mapping!$A$2:$C$502,3,0)</f>
        <v>0</v>
      </c>
      <c r="J13800" s="24" t="str">
        <f>VLOOKUP($E13800,Mapping!$A$2:$C$502,2,0)</f>
        <v>Event After Effect</v>
      </c>
      <c r="K13800" s="24" t="str">
        <f>VLOOKUP(G13800,Mapping!$E$2:$F$246,2,0)</f>
        <v>S3</v>
      </c>
    </row>
    <row r="13801" spans="5:11" x14ac:dyDescent="0.25">
      <c r="E13801" s="5" t="s">
        <v>160</v>
      </c>
      <c r="F13801" s="5" t="s">
        <v>117</v>
      </c>
      <c r="G13801" s="2">
        <v>44489</v>
      </c>
      <c r="H13801" s="5">
        <v>0</v>
      </c>
      <c r="I13801" s="24">
        <f>VLOOKUP($E13801,Mapping!$A$2:$C$502,3,0)</f>
        <v>0</v>
      </c>
      <c r="J13801" s="24" t="str">
        <f>VLOOKUP($E13801,Mapping!$A$2:$C$502,2,0)</f>
        <v>Event After Effect</v>
      </c>
      <c r="K13801" s="24" t="str">
        <f>VLOOKUP(G13801,Mapping!$E$2:$F$246,2,0)</f>
        <v>S3</v>
      </c>
    </row>
    <row r="13802" spans="5:11" x14ac:dyDescent="0.25">
      <c r="E13802" s="5" t="s">
        <v>161</v>
      </c>
      <c r="F13802" s="5" t="s">
        <v>117</v>
      </c>
      <c r="G13802" s="2">
        <v>44489</v>
      </c>
      <c r="H13802" s="5">
        <v>0</v>
      </c>
      <c r="I13802" s="24">
        <f>VLOOKUP($E13802,Mapping!$A$2:$C$502,3,0)</f>
        <v>0</v>
      </c>
      <c r="J13802" s="24" t="str">
        <f>VLOOKUP($E13802,Mapping!$A$2:$C$502,2,0)</f>
        <v>Internal Event</v>
      </c>
      <c r="K13802" s="24" t="str">
        <f>VLOOKUP(G13802,Mapping!$E$2:$F$246,2,0)</f>
        <v>S3</v>
      </c>
    </row>
    <row r="13803" spans="5:11" x14ac:dyDescent="0.25">
      <c r="E13803" s="5" t="s">
        <v>162</v>
      </c>
      <c r="F13803" s="5" t="s">
        <v>117</v>
      </c>
      <c r="G13803" s="2">
        <v>44489</v>
      </c>
      <c r="H13803" s="5">
        <v>0</v>
      </c>
      <c r="I13803" s="24">
        <f>VLOOKUP($E13803,Mapping!$A$2:$C$502,3,0)</f>
        <v>0</v>
      </c>
      <c r="J13803" s="24" t="str">
        <f>VLOOKUP($E13803,Mapping!$A$2:$C$502,2,0)</f>
        <v>Tuesday Effect</v>
      </c>
      <c r="K13803" s="24" t="str">
        <f>VLOOKUP(G13803,Mapping!$E$2:$F$246,2,0)</f>
        <v>S3</v>
      </c>
    </row>
    <row r="13804" spans="5:11" x14ac:dyDescent="0.25">
      <c r="E13804" s="5" t="s">
        <v>222</v>
      </c>
      <c r="F13804" s="5" t="s">
        <v>117</v>
      </c>
      <c r="G13804" s="2">
        <v>44489</v>
      </c>
      <c r="H13804" s="5">
        <v>0</v>
      </c>
      <c r="I13804" s="24" t="str">
        <f>VLOOKUP($E13804,Mapping!$A$2:$C$502,3,0)</f>
        <v>Pre</v>
      </c>
      <c r="J13804" s="24" t="str">
        <f>VLOOKUP($E13804,Mapping!$A$2:$C$502,2,0)</f>
        <v>Unity</v>
      </c>
      <c r="K13804" s="24" t="str">
        <f>VLOOKUP(G13804,Mapping!$E$2:$F$246,2,0)</f>
        <v>S3</v>
      </c>
    </row>
    <row r="13805" spans="5:11" x14ac:dyDescent="0.25">
      <c r="E13805" s="5" t="s">
        <v>234</v>
      </c>
      <c r="F13805" s="5" t="s">
        <v>117</v>
      </c>
      <c r="G13805" s="2">
        <v>44489</v>
      </c>
      <c r="H13805" s="5">
        <v>0</v>
      </c>
      <c r="I13805" s="24" t="str">
        <f>VLOOKUP($E13805,Mapping!$A$2:$C$502,3,0)</f>
        <v>S1</v>
      </c>
      <c r="J13805" s="24" t="str">
        <f>VLOOKUP($E13805,Mapping!$A$2:$C$502,2,0)</f>
        <v>Unity</v>
      </c>
      <c r="K13805" s="24" t="str">
        <f>VLOOKUP(G13805,Mapping!$E$2:$F$246,2,0)</f>
        <v>S3</v>
      </c>
    </row>
    <row r="13806" spans="5:11" x14ac:dyDescent="0.25">
      <c r="E13806" s="5" t="s">
        <v>235</v>
      </c>
      <c r="F13806" s="5" t="s">
        <v>117</v>
      </c>
      <c r="G13806" s="2">
        <v>44489</v>
      </c>
      <c r="H13806" s="5">
        <v>0</v>
      </c>
      <c r="I13806" s="24" t="str">
        <f>VLOOKUP($E13806,Mapping!$A$2:$C$502,3,0)</f>
        <v>S2</v>
      </c>
      <c r="J13806" s="24" t="str">
        <f>VLOOKUP($E13806,Mapping!$A$2:$C$502,2,0)</f>
        <v>Unity</v>
      </c>
      <c r="K13806" s="24" t="str">
        <f>VLOOKUP(G13806,Mapping!$E$2:$F$246,2,0)</f>
        <v>S3</v>
      </c>
    </row>
    <row r="13807" spans="5:11" x14ac:dyDescent="0.25">
      <c r="E13807" s="5" t="s">
        <v>247</v>
      </c>
      <c r="F13807" s="5" t="s">
        <v>117</v>
      </c>
      <c r="G13807" s="2">
        <v>44489</v>
      </c>
      <c r="H13807" s="5">
        <v>2212.22368849434</v>
      </c>
      <c r="I13807" s="24" t="str">
        <f>VLOOKUP($E13807,Mapping!$A$2:$C$502,3,0)</f>
        <v>S3</v>
      </c>
      <c r="J13807" s="24" t="str">
        <f>VLOOKUP($E13807,Mapping!$A$2:$C$502,2,0)</f>
        <v>Unity</v>
      </c>
      <c r="K13807" s="24" t="str">
        <f>VLOOKUP(G13807,Mapping!$E$2:$F$246,2,0)</f>
        <v>S3</v>
      </c>
    </row>
    <row r="13808" spans="5:11" x14ac:dyDescent="0.25">
      <c r="E13808" s="5" t="s">
        <v>200</v>
      </c>
      <c r="F13808" s="5" t="s">
        <v>117</v>
      </c>
      <c r="G13808" s="2">
        <v>44490</v>
      </c>
      <c r="H13808" s="5">
        <v>3.83416912615832</v>
      </c>
      <c r="I13808" s="24">
        <f>VLOOKUP($E13808,Mapping!$A$2:$C$502,3,0)</f>
        <v>0</v>
      </c>
      <c r="J13808" s="24" t="str">
        <f>VLOOKUP($E13808,Mapping!$A$2:$C$502,2,0)</f>
        <v>Apple Search</v>
      </c>
      <c r="K13808" s="24" t="str">
        <f>VLOOKUP(G13808,Mapping!$E$2:$F$246,2,0)</f>
        <v>S3</v>
      </c>
    </row>
    <row r="13809" spans="5:11" x14ac:dyDescent="0.25">
      <c r="E13809" s="5" t="s">
        <v>227</v>
      </c>
      <c r="F13809" s="5" t="s">
        <v>117</v>
      </c>
      <c r="G13809" s="2">
        <v>44490</v>
      </c>
      <c r="H13809" s="5">
        <v>12259.747035198199</v>
      </c>
      <c r="I13809" s="24">
        <f>VLOOKUP($E13809,Mapping!$A$2:$C$502,3,0)</f>
        <v>0</v>
      </c>
      <c r="J13809" s="24" t="str">
        <f>VLOOKUP($E13809,Mapping!$A$2:$C$502,2,0)</f>
        <v>Applovin Rewarded</v>
      </c>
      <c r="K13809" s="24" t="str">
        <f>VLOOKUP(G13809,Mapping!$E$2:$F$246,2,0)</f>
        <v>S3</v>
      </c>
    </row>
    <row r="13810" spans="5:11" x14ac:dyDescent="0.25">
      <c r="E13810" s="5" t="s">
        <v>201</v>
      </c>
      <c r="F13810" s="5" t="s">
        <v>117</v>
      </c>
      <c r="G13810" s="2">
        <v>44490</v>
      </c>
      <c r="H13810" s="5">
        <v>3776.3133120362199</v>
      </c>
      <c r="I13810" s="24">
        <f>VLOOKUP($E13810,Mapping!$A$2:$C$502,3,0)</f>
        <v>0</v>
      </c>
      <c r="J13810" s="24" t="str">
        <f>VLOOKUP($E13810,Mapping!$A$2:$C$502,2,0)</f>
        <v>Applovin Video</v>
      </c>
      <c r="K13810" s="24" t="str">
        <f>VLOOKUP(G13810,Mapping!$E$2:$F$246,2,0)</f>
        <v>S3</v>
      </c>
    </row>
    <row r="13811" spans="5:11" x14ac:dyDescent="0.25">
      <c r="E13811" s="5" t="s">
        <v>143</v>
      </c>
      <c r="F13811" s="5" t="s">
        <v>117</v>
      </c>
      <c r="G13811" s="2">
        <v>44490</v>
      </c>
      <c r="H13811" s="5">
        <v>0</v>
      </c>
      <c r="I13811" s="24">
        <f>VLOOKUP($E13811,Mapping!$A$2:$C$502,3,0)</f>
        <v>0</v>
      </c>
      <c r="J13811" s="24" t="str">
        <f>VLOOKUP($E13811,Mapping!$A$2:$C$502,2,0)</f>
        <v>Bug Fix</v>
      </c>
      <c r="K13811" s="24" t="str">
        <f>VLOOKUP(G13811,Mapping!$E$2:$F$246,2,0)</f>
        <v>S3</v>
      </c>
    </row>
    <row r="13812" spans="5:11" x14ac:dyDescent="0.25">
      <c r="E13812" s="5" t="s">
        <v>144</v>
      </c>
      <c r="F13812" s="5" t="s">
        <v>117</v>
      </c>
      <c r="G13812" s="2">
        <v>44490</v>
      </c>
      <c r="H13812" s="5">
        <v>0</v>
      </c>
      <c r="I13812" s="24">
        <f>VLOOKUP($E13812,Mapping!$A$2:$C$502,3,0)</f>
        <v>0</v>
      </c>
      <c r="J13812" s="24" t="str">
        <f>VLOOKUP($E13812,Mapping!$A$2:$C$502,2,0)</f>
        <v>Bug Fix</v>
      </c>
      <c r="K13812" s="24" t="str">
        <f>VLOOKUP(G13812,Mapping!$E$2:$F$246,2,0)</f>
        <v>S3</v>
      </c>
    </row>
    <row r="13813" spans="5:11" x14ac:dyDescent="0.25">
      <c r="E13813" s="5" t="s">
        <v>226</v>
      </c>
      <c r="F13813" s="5" t="s">
        <v>117</v>
      </c>
      <c r="G13813" s="2">
        <v>44490</v>
      </c>
      <c r="H13813" s="5">
        <v>0</v>
      </c>
      <c r="I13813" s="24">
        <f>VLOOKUP($E13813,Mapping!$A$2:$C$502,3,0)</f>
        <v>0</v>
      </c>
      <c r="J13813" s="24" t="str">
        <f>VLOOKUP($E13813,Mapping!$A$2:$C$502,2,0)</f>
        <v>Bug Fix</v>
      </c>
      <c r="K13813" s="24" t="str">
        <f>VLOOKUP(G13813,Mapping!$E$2:$F$246,2,0)</f>
        <v>S3</v>
      </c>
    </row>
    <row r="13814" spans="5:11" x14ac:dyDescent="0.25">
      <c r="E13814" s="5" t="s">
        <v>146</v>
      </c>
      <c r="F13814" s="5" t="s">
        <v>117</v>
      </c>
      <c r="G13814" s="2">
        <v>44490</v>
      </c>
      <c r="H13814" s="5">
        <v>-25455.428566692601</v>
      </c>
      <c r="I13814" s="24">
        <f>VLOOKUP($E13814,Mapping!$A$2:$C$502,3,0)</f>
        <v>0</v>
      </c>
      <c r="J13814" s="24" t="str">
        <f>VLOOKUP($E13814,Mapping!$A$2:$C$502,2,0)</f>
        <v>Event After Effect</v>
      </c>
      <c r="K13814" s="24" t="str">
        <f>VLOOKUP(G13814,Mapping!$E$2:$F$246,2,0)</f>
        <v>S3</v>
      </c>
    </row>
    <row r="13815" spans="5:11" x14ac:dyDescent="0.25">
      <c r="E13815" s="5" t="s">
        <v>228</v>
      </c>
      <c r="F13815" s="5" t="s">
        <v>117</v>
      </c>
      <c r="G13815" s="2">
        <v>44490</v>
      </c>
      <c r="H13815" s="5">
        <v>0</v>
      </c>
      <c r="I13815" s="24">
        <f>VLOOKUP($E13815,Mapping!$A$2:$C$502,3,0)</f>
        <v>0</v>
      </c>
      <c r="J13815" s="24" t="str">
        <f>VLOOKUP($E13815,Mapping!$A$2:$C$502,2,0)</f>
        <v>Bytedance Global</v>
      </c>
      <c r="K13815" s="24" t="str">
        <f>VLOOKUP(G13815,Mapping!$E$2:$F$246,2,0)</f>
        <v>S3</v>
      </c>
    </row>
    <row r="13816" spans="5:11" x14ac:dyDescent="0.25">
      <c r="E13816" s="5" t="s">
        <v>180</v>
      </c>
      <c r="F13816" s="5" t="s">
        <v>117</v>
      </c>
      <c r="G13816" s="2">
        <v>44490</v>
      </c>
      <c r="H13816" s="5">
        <v>-15128.737612740801</v>
      </c>
      <c r="I13816" s="24">
        <f>VLOOKUP($E13816,Mapping!$A$2:$C$502,3,0)</f>
        <v>0</v>
      </c>
      <c r="J13816" s="24" t="str">
        <f>VLOOKUP($E13816,Mapping!$A$2:$C$502,2,0)</f>
        <v>Lords Mobile</v>
      </c>
      <c r="K13816" s="24" t="str">
        <f>VLOOKUP(G13816,Mapping!$E$2:$F$246,2,0)</f>
        <v>S3</v>
      </c>
    </row>
    <row r="13817" spans="5:11" x14ac:dyDescent="0.25">
      <c r="E13817" s="5" t="s">
        <v>181</v>
      </c>
      <c r="F13817" s="5" t="s">
        <v>117</v>
      </c>
      <c r="G13817" s="2">
        <v>44490</v>
      </c>
      <c r="H13817" s="5">
        <v>-3596.7351412902299</v>
      </c>
      <c r="I13817" s="24">
        <f>VLOOKUP($E13817,Mapping!$A$2:$C$502,3,0)</f>
        <v>0</v>
      </c>
      <c r="J13817" s="24" t="str">
        <f>VLOOKUP($E13817,Mapping!$A$2:$C$502,2,0)</f>
        <v>Rise of Kingdom</v>
      </c>
      <c r="K13817" s="24" t="str">
        <f>VLOOKUP(G13817,Mapping!$E$2:$F$246,2,0)</f>
        <v>S3</v>
      </c>
    </row>
    <row r="13818" spans="5:11" x14ac:dyDescent="0.25">
      <c r="E13818" s="5" t="s">
        <v>182</v>
      </c>
      <c r="F13818" s="5" t="s">
        <v>117</v>
      </c>
      <c r="G13818" s="2">
        <v>44490</v>
      </c>
      <c r="H13818" s="5">
        <v>-5370.8828181461104</v>
      </c>
      <c r="I13818" s="24">
        <f>VLOOKUP($E13818,Mapping!$A$2:$C$502,3,0)</f>
        <v>0</v>
      </c>
      <c r="J13818" s="24" t="str">
        <f>VLOOKUP($E13818,Mapping!$A$2:$C$502,2,0)</f>
        <v>West Game</v>
      </c>
      <c r="K13818" s="24" t="str">
        <f>VLOOKUP(G13818,Mapping!$E$2:$F$246,2,0)</f>
        <v>S3</v>
      </c>
    </row>
    <row r="13819" spans="5:11" x14ac:dyDescent="0.25">
      <c r="E13819" s="5" t="s">
        <v>148</v>
      </c>
      <c r="F13819" s="5" t="s">
        <v>117</v>
      </c>
      <c r="G13819" s="2">
        <v>44490</v>
      </c>
      <c r="H13819" s="5">
        <v>0</v>
      </c>
      <c r="I13819" s="24">
        <f>VLOOKUP($E13819,Mapping!$A$2:$C$502,3,0)</f>
        <v>0</v>
      </c>
      <c r="J13819" s="24" t="str">
        <f>VLOOKUP($E13819,Mapping!$A$2:$C$502,2,0)</f>
        <v>Event After Effect</v>
      </c>
      <c r="K13819" s="24" t="str">
        <f>VLOOKUP(G13819,Mapping!$E$2:$F$246,2,0)</f>
        <v>S3</v>
      </c>
    </row>
    <row r="13820" spans="5:11" x14ac:dyDescent="0.25">
      <c r="E13820" s="5" t="s">
        <v>202</v>
      </c>
      <c r="F13820" s="5" t="s">
        <v>117</v>
      </c>
      <c r="G13820" s="2">
        <v>44490</v>
      </c>
      <c r="H13820" s="5">
        <v>0</v>
      </c>
      <c r="I13820" s="24" t="str">
        <f>VLOOKUP($E13820,Mapping!$A$2:$C$502,3,0)</f>
        <v>S1</v>
      </c>
      <c r="J13820" s="24" t="str">
        <f>VLOOKUP($E13820,Mapping!$A$2:$C$502,2,0)</f>
        <v>Facebook AEO AAA</v>
      </c>
      <c r="K13820" s="24" t="str">
        <f>VLOOKUP(G13820,Mapping!$E$2:$F$246,2,0)</f>
        <v>S3</v>
      </c>
    </row>
    <row r="13821" spans="5:11" x14ac:dyDescent="0.25">
      <c r="E13821" s="5" t="s">
        <v>203</v>
      </c>
      <c r="F13821" s="5" t="s">
        <v>117</v>
      </c>
      <c r="G13821" s="2">
        <v>44490</v>
      </c>
      <c r="H13821" s="5">
        <v>0</v>
      </c>
      <c r="I13821" s="24" t="str">
        <f>VLOOKUP($E13821,Mapping!$A$2:$C$502,3,0)</f>
        <v>S2</v>
      </c>
      <c r="J13821" s="24" t="str">
        <f>VLOOKUP($E13821,Mapping!$A$2:$C$502,2,0)</f>
        <v>Facebook AEO AAA</v>
      </c>
      <c r="K13821" s="24" t="str">
        <f>VLOOKUP(G13821,Mapping!$E$2:$F$246,2,0)</f>
        <v>S3</v>
      </c>
    </row>
    <row r="13822" spans="5:11" x14ac:dyDescent="0.25">
      <c r="E13822" s="5" t="s">
        <v>243</v>
      </c>
      <c r="F13822" s="5" t="s">
        <v>117</v>
      </c>
      <c r="G13822" s="2">
        <v>44490</v>
      </c>
      <c r="H13822" s="5">
        <v>6818.6597770940098</v>
      </c>
      <c r="I13822" s="24" t="str">
        <f>VLOOKUP($E13822,Mapping!$A$2:$C$502,3,0)</f>
        <v>S3</v>
      </c>
      <c r="J13822" s="24" t="str">
        <f>VLOOKUP($E13822,Mapping!$A$2:$C$502,2,0)</f>
        <v>Facebook AEO AAA</v>
      </c>
      <c r="K13822" s="24" t="str">
        <f>VLOOKUP(G13822,Mapping!$E$2:$F$246,2,0)</f>
        <v>S3</v>
      </c>
    </row>
    <row r="13823" spans="5:11" x14ac:dyDescent="0.25">
      <c r="E13823" s="5" t="s">
        <v>204</v>
      </c>
      <c r="F13823" s="5" t="s">
        <v>117</v>
      </c>
      <c r="G13823" s="2">
        <v>44490</v>
      </c>
      <c r="H13823" s="5">
        <v>0</v>
      </c>
      <c r="I13823" s="24" t="str">
        <f>VLOOKUP($E13823,Mapping!$A$2:$C$502,3,0)</f>
        <v>Pre</v>
      </c>
      <c r="J13823" s="24" t="str">
        <f>VLOOKUP($E13823,Mapping!$A$2:$C$502,2,0)</f>
        <v>Facebook AEO AAA</v>
      </c>
      <c r="K13823" s="24" t="str">
        <f>VLOOKUP(G13823,Mapping!$E$2:$F$246,2,0)</f>
        <v>S3</v>
      </c>
    </row>
    <row r="13824" spans="5:11" x14ac:dyDescent="0.25">
      <c r="E13824" s="5" t="s">
        <v>205</v>
      </c>
      <c r="F13824" s="5" t="s">
        <v>117</v>
      </c>
      <c r="G13824" s="2">
        <v>44490</v>
      </c>
      <c r="H13824" s="5">
        <v>0</v>
      </c>
      <c r="I13824" s="24" t="str">
        <f>VLOOKUP($E13824,Mapping!$A$2:$C$502,3,0)</f>
        <v>S1</v>
      </c>
      <c r="J13824" s="24" t="str">
        <f>VLOOKUP($E13824,Mapping!$A$2:$C$502,2,0)</f>
        <v>Facebook AEO BAU</v>
      </c>
      <c r="K13824" s="24" t="str">
        <f>VLOOKUP(G13824,Mapping!$E$2:$F$246,2,0)</f>
        <v>S3</v>
      </c>
    </row>
    <row r="13825" spans="5:11" x14ac:dyDescent="0.25">
      <c r="E13825" s="5" t="s">
        <v>206</v>
      </c>
      <c r="F13825" s="5" t="s">
        <v>117</v>
      </c>
      <c r="G13825" s="2">
        <v>44490</v>
      </c>
      <c r="H13825" s="5">
        <v>0</v>
      </c>
      <c r="I13825" s="24" t="str">
        <f>VLOOKUP($E13825,Mapping!$A$2:$C$502,3,0)</f>
        <v>S2</v>
      </c>
      <c r="J13825" s="24" t="str">
        <f>VLOOKUP($E13825,Mapping!$A$2:$C$502,2,0)</f>
        <v>Facebook AEO BAU</v>
      </c>
      <c r="K13825" s="24" t="str">
        <f>VLOOKUP(G13825,Mapping!$E$2:$F$246,2,0)</f>
        <v>S3</v>
      </c>
    </row>
    <row r="13826" spans="5:11" x14ac:dyDescent="0.25">
      <c r="E13826" s="5" t="s">
        <v>244</v>
      </c>
      <c r="F13826" s="5" t="s">
        <v>117</v>
      </c>
      <c r="G13826" s="2">
        <v>44490</v>
      </c>
      <c r="H13826" s="5">
        <v>11892.373930948601</v>
      </c>
      <c r="I13826" s="24" t="str">
        <f>VLOOKUP($E13826,Mapping!$A$2:$C$502,3,0)</f>
        <v>S3</v>
      </c>
      <c r="J13826" s="24" t="str">
        <f>VLOOKUP($E13826,Mapping!$A$2:$C$502,2,0)</f>
        <v>Facebook AEO BAU</v>
      </c>
      <c r="K13826" s="24" t="str">
        <f>VLOOKUP(G13826,Mapping!$E$2:$F$246,2,0)</f>
        <v>S3</v>
      </c>
    </row>
    <row r="13827" spans="5:11" x14ac:dyDescent="0.25">
      <c r="E13827" s="5" t="s">
        <v>207</v>
      </c>
      <c r="F13827" s="5" t="s">
        <v>117</v>
      </c>
      <c r="G13827" s="2">
        <v>44490</v>
      </c>
      <c r="H13827" s="5">
        <v>0</v>
      </c>
      <c r="I13827" s="24" t="str">
        <f>VLOOKUP($E13827,Mapping!$A$2:$C$502,3,0)</f>
        <v>Pre</v>
      </c>
      <c r="J13827" s="24" t="str">
        <f>VLOOKUP($E13827,Mapping!$A$2:$C$502,2,0)</f>
        <v>Facebook AEO BAU</v>
      </c>
      <c r="K13827" s="24" t="str">
        <f>VLOOKUP(G13827,Mapping!$E$2:$F$246,2,0)</f>
        <v>S3</v>
      </c>
    </row>
    <row r="13828" spans="5:11" x14ac:dyDescent="0.25">
      <c r="E13828" s="5" t="s">
        <v>208</v>
      </c>
      <c r="F13828" s="5" t="s">
        <v>117</v>
      </c>
      <c r="G13828" s="2">
        <v>44490</v>
      </c>
      <c r="H13828" s="5">
        <v>0</v>
      </c>
      <c r="I13828" s="24" t="str">
        <f>VLOOKUP($E13828,Mapping!$A$2:$C$502,3,0)</f>
        <v>Pre</v>
      </c>
      <c r="J13828" s="24" t="str">
        <f>VLOOKUP($E13828,Mapping!$A$2:$C$502,2,0)</f>
        <v>Facebook VO AAA</v>
      </c>
      <c r="K13828" s="24" t="str">
        <f>VLOOKUP(G13828,Mapping!$E$2:$F$246,2,0)</f>
        <v>S3</v>
      </c>
    </row>
    <row r="13829" spans="5:11" x14ac:dyDescent="0.25">
      <c r="E13829" s="5" t="s">
        <v>209</v>
      </c>
      <c r="F13829" s="5" t="s">
        <v>117</v>
      </c>
      <c r="G13829" s="2">
        <v>44490</v>
      </c>
      <c r="H13829" s="5">
        <v>0</v>
      </c>
      <c r="I13829" s="24" t="str">
        <f>VLOOKUP($E13829,Mapping!$A$2:$C$502,3,0)</f>
        <v>S1</v>
      </c>
      <c r="J13829" s="24" t="str">
        <f>VLOOKUP($E13829,Mapping!$A$2:$C$502,2,0)</f>
        <v>Facebook VO AAA</v>
      </c>
      <c r="K13829" s="24" t="str">
        <f>VLOOKUP(G13829,Mapping!$E$2:$F$246,2,0)</f>
        <v>S3</v>
      </c>
    </row>
    <row r="13830" spans="5:11" x14ac:dyDescent="0.25">
      <c r="E13830" s="5" t="s">
        <v>210</v>
      </c>
      <c r="F13830" s="5" t="s">
        <v>117</v>
      </c>
      <c r="G13830" s="2">
        <v>44490</v>
      </c>
      <c r="H13830" s="5">
        <v>0</v>
      </c>
      <c r="I13830" s="24" t="str">
        <f>VLOOKUP($E13830,Mapping!$A$2:$C$502,3,0)</f>
        <v>S2</v>
      </c>
      <c r="J13830" s="24" t="str">
        <f>VLOOKUP($E13830,Mapping!$A$2:$C$502,2,0)</f>
        <v>Facebook VO AAA</v>
      </c>
      <c r="K13830" s="24" t="str">
        <f>VLOOKUP(G13830,Mapping!$E$2:$F$246,2,0)</f>
        <v>S3</v>
      </c>
    </row>
    <row r="13831" spans="5:11" x14ac:dyDescent="0.25">
      <c r="E13831" s="5" t="s">
        <v>245</v>
      </c>
      <c r="F13831" s="5" t="s">
        <v>117</v>
      </c>
      <c r="G13831" s="2">
        <v>44490</v>
      </c>
      <c r="H13831" s="5">
        <v>9724.4211970483193</v>
      </c>
      <c r="I13831" s="24" t="str">
        <f>VLOOKUP($E13831,Mapping!$A$2:$C$502,3,0)</f>
        <v>S3</v>
      </c>
      <c r="J13831" s="24" t="str">
        <f>VLOOKUP($E13831,Mapping!$A$2:$C$502,2,0)</f>
        <v>Facebook VO AAA</v>
      </c>
      <c r="K13831" s="24" t="str">
        <f>VLOOKUP(G13831,Mapping!$E$2:$F$246,2,0)</f>
        <v>S3</v>
      </c>
    </row>
    <row r="13832" spans="5:11" x14ac:dyDescent="0.25">
      <c r="E13832" s="5" t="s">
        <v>211</v>
      </c>
      <c r="F13832" s="5" t="s">
        <v>117</v>
      </c>
      <c r="G13832" s="2">
        <v>44490</v>
      </c>
      <c r="H13832" s="5">
        <v>0</v>
      </c>
      <c r="I13832" s="24" t="str">
        <f>VLOOKUP($E13832,Mapping!$A$2:$C$502,3,0)</f>
        <v>Pre</v>
      </c>
      <c r="J13832" s="24" t="str">
        <f>VLOOKUP($E13832,Mapping!$A$2:$C$502,2,0)</f>
        <v>Facebook VO BAU</v>
      </c>
      <c r="K13832" s="24" t="str">
        <f>VLOOKUP(G13832,Mapping!$E$2:$F$246,2,0)</f>
        <v>S3</v>
      </c>
    </row>
    <row r="13833" spans="5:11" x14ac:dyDescent="0.25">
      <c r="E13833" s="5" t="s">
        <v>212</v>
      </c>
      <c r="F13833" s="5" t="s">
        <v>117</v>
      </c>
      <c r="G13833" s="2">
        <v>44490</v>
      </c>
      <c r="H13833" s="5">
        <v>0</v>
      </c>
      <c r="I13833" s="24" t="str">
        <f>VLOOKUP($E13833,Mapping!$A$2:$C$502,3,0)</f>
        <v>S1</v>
      </c>
      <c r="J13833" s="24" t="str">
        <f>VLOOKUP($E13833,Mapping!$A$2:$C$502,2,0)</f>
        <v>Facebook VO BAU</v>
      </c>
      <c r="K13833" s="24" t="str">
        <f>VLOOKUP(G13833,Mapping!$E$2:$F$246,2,0)</f>
        <v>S3</v>
      </c>
    </row>
    <row r="13834" spans="5:11" x14ac:dyDescent="0.25">
      <c r="E13834" s="5" t="s">
        <v>213</v>
      </c>
      <c r="F13834" s="5" t="s">
        <v>117</v>
      </c>
      <c r="G13834" s="2">
        <v>44490</v>
      </c>
      <c r="H13834" s="5">
        <v>0</v>
      </c>
      <c r="I13834" s="24" t="str">
        <f>VLOOKUP($E13834,Mapping!$A$2:$C$502,3,0)</f>
        <v>S2</v>
      </c>
      <c r="J13834" s="24" t="str">
        <f>VLOOKUP($E13834,Mapping!$A$2:$C$502,2,0)</f>
        <v>Facebook VO BAU</v>
      </c>
      <c r="K13834" s="24" t="str">
        <f>VLOOKUP(G13834,Mapping!$E$2:$F$246,2,0)</f>
        <v>S3</v>
      </c>
    </row>
    <row r="13835" spans="5:11" x14ac:dyDescent="0.25">
      <c r="E13835" s="5" t="s">
        <v>246</v>
      </c>
      <c r="F13835" s="5" t="s">
        <v>117</v>
      </c>
      <c r="G13835" s="2">
        <v>44490</v>
      </c>
      <c r="H13835" s="5">
        <v>9017.9149689931601</v>
      </c>
      <c r="I13835" s="24" t="str">
        <f>VLOOKUP($E13835,Mapping!$A$2:$C$502,3,0)</f>
        <v>S3</v>
      </c>
      <c r="J13835" s="24" t="str">
        <f>VLOOKUP($E13835,Mapping!$A$2:$C$502,2,0)</f>
        <v>Facebook VO BAU</v>
      </c>
      <c r="K13835" s="24" t="str">
        <f>VLOOKUP(G13835,Mapping!$E$2:$F$246,2,0)</f>
        <v>S3</v>
      </c>
    </row>
    <row r="13836" spans="5:11" x14ac:dyDescent="0.25">
      <c r="E13836" s="5" t="s">
        <v>214</v>
      </c>
      <c r="F13836" s="5" t="s">
        <v>117</v>
      </c>
      <c r="G13836" s="2">
        <v>44490</v>
      </c>
      <c r="H13836" s="5">
        <v>0</v>
      </c>
      <c r="I13836" s="24" t="str">
        <f>VLOOKUP($E13836,Mapping!$A$2:$C$502,3,0)</f>
        <v>Pre</v>
      </c>
      <c r="J13836" s="24" t="str">
        <f>VLOOKUP($E13836,Mapping!$A$2:$C$502,2,0)</f>
        <v>Facebook VO Dynamic</v>
      </c>
      <c r="K13836" s="24" t="str">
        <f>VLOOKUP(G13836,Mapping!$E$2:$F$246,2,0)</f>
        <v>S3</v>
      </c>
    </row>
    <row r="13837" spans="5:11" x14ac:dyDescent="0.25">
      <c r="E13837" s="5" t="s">
        <v>215</v>
      </c>
      <c r="F13837" s="5" t="s">
        <v>117</v>
      </c>
      <c r="G13837" s="2">
        <v>44490</v>
      </c>
      <c r="H13837" s="5">
        <v>0</v>
      </c>
      <c r="I13837" s="24" t="str">
        <f>VLOOKUP($E13837,Mapping!$A$2:$C$502,3,0)</f>
        <v>S1</v>
      </c>
      <c r="J13837" s="24" t="str">
        <f>VLOOKUP($E13837,Mapping!$A$2:$C$502,2,0)</f>
        <v>Facebook VO Dynamic</v>
      </c>
      <c r="K13837" s="24" t="str">
        <f>VLOOKUP(G13837,Mapping!$E$2:$F$246,2,0)</f>
        <v>S3</v>
      </c>
    </row>
    <row r="13838" spans="5:11" x14ac:dyDescent="0.25">
      <c r="E13838" s="5" t="s">
        <v>216</v>
      </c>
      <c r="F13838" s="5" t="s">
        <v>117</v>
      </c>
      <c r="G13838" s="2">
        <v>44490</v>
      </c>
      <c r="H13838" s="5">
        <v>0</v>
      </c>
      <c r="I13838" s="24" t="str">
        <f>VLOOKUP($E13838,Mapping!$A$2:$C$502,3,0)</f>
        <v>Pre</v>
      </c>
      <c r="J13838" s="24" t="str">
        <f>VLOOKUP($E13838,Mapping!$A$2:$C$502,2,0)</f>
        <v>Google Display</v>
      </c>
      <c r="K13838" s="24" t="str">
        <f>VLOOKUP(G13838,Mapping!$E$2:$F$246,2,0)</f>
        <v>S3</v>
      </c>
    </row>
    <row r="13839" spans="5:11" x14ac:dyDescent="0.25">
      <c r="E13839" s="5" t="s">
        <v>217</v>
      </c>
      <c r="F13839" s="5" t="s">
        <v>117</v>
      </c>
      <c r="G13839" s="2">
        <v>44490</v>
      </c>
      <c r="H13839" s="5">
        <v>0</v>
      </c>
      <c r="I13839" s="24">
        <f>VLOOKUP($E13839,Mapping!$A$2:$C$502,3,0)</f>
        <v>0</v>
      </c>
      <c r="J13839" s="24" t="str">
        <f>VLOOKUP($E13839,Mapping!$A$2:$C$502,2,0)</f>
        <v>Google Display</v>
      </c>
      <c r="K13839" s="24" t="str">
        <f>VLOOKUP(G13839,Mapping!$E$2:$F$246,2,0)</f>
        <v>S3</v>
      </c>
    </row>
    <row r="13840" spans="5:11" x14ac:dyDescent="0.25">
      <c r="E13840" s="5" t="s">
        <v>229</v>
      </c>
      <c r="F13840" s="5" t="s">
        <v>117</v>
      </c>
      <c r="G13840" s="2">
        <v>44490</v>
      </c>
      <c r="H13840" s="5">
        <v>0</v>
      </c>
      <c r="I13840" s="24">
        <f>VLOOKUP($E13840,Mapping!$A$2:$C$502,3,0)</f>
        <v>0</v>
      </c>
      <c r="J13840" s="24" t="str">
        <f>VLOOKUP($E13840,Mapping!$A$2:$C$502,2,0)</f>
        <v>Google Display</v>
      </c>
      <c r="K13840" s="24" t="str">
        <f>VLOOKUP(G13840,Mapping!$E$2:$F$246,2,0)</f>
        <v>S3</v>
      </c>
    </row>
    <row r="13841" spans="5:11" x14ac:dyDescent="0.25">
      <c r="E13841" s="5" t="s">
        <v>218</v>
      </c>
      <c r="F13841" s="5" t="s">
        <v>117</v>
      </c>
      <c r="G13841" s="2">
        <v>44490</v>
      </c>
      <c r="H13841" s="5">
        <v>20392.451284787701</v>
      </c>
      <c r="I13841" s="24">
        <f>VLOOKUP($E13841,Mapping!$A$2:$C$502,3,0)</f>
        <v>0</v>
      </c>
      <c r="J13841" s="24" t="str">
        <f>VLOOKUP($E13841,Mapping!$A$2:$C$502,2,0)</f>
        <v>Google Display</v>
      </c>
      <c r="K13841" s="24" t="str">
        <f>VLOOKUP(G13841,Mapping!$E$2:$F$246,2,0)</f>
        <v>S3</v>
      </c>
    </row>
    <row r="13842" spans="5:11" x14ac:dyDescent="0.25">
      <c r="E13842" s="5" t="s">
        <v>230</v>
      </c>
      <c r="F13842" s="5" t="s">
        <v>117</v>
      </c>
      <c r="G13842" s="2">
        <v>44490</v>
      </c>
      <c r="H13842" s="5">
        <v>0</v>
      </c>
      <c r="I13842" s="24" t="str">
        <f>VLOOKUP($E13842,Mapping!$A$2:$C$502,3,0)</f>
        <v>S1</v>
      </c>
      <c r="J13842" s="24" t="str">
        <f>VLOOKUP($E13842,Mapping!$A$2:$C$502,2,0)</f>
        <v>Google Display</v>
      </c>
      <c r="K13842" s="24" t="str">
        <f>VLOOKUP(G13842,Mapping!$E$2:$F$246,2,0)</f>
        <v>S3</v>
      </c>
    </row>
    <row r="13843" spans="5:11" x14ac:dyDescent="0.25">
      <c r="E13843" s="5" t="s">
        <v>219</v>
      </c>
      <c r="F13843" s="5" t="s">
        <v>117</v>
      </c>
      <c r="G13843" s="2">
        <v>44490</v>
      </c>
      <c r="H13843" s="5">
        <v>0</v>
      </c>
      <c r="I13843" s="24" t="str">
        <f>VLOOKUP($E13843,Mapping!$A$2:$C$502,3,0)</f>
        <v>Pre</v>
      </c>
      <c r="J13843" s="24" t="str">
        <f>VLOOKUP($E13843,Mapping!$A$2:$C$502,2,0)</f>
        <v>Google Youtube</v>
      </c>
      <c r="K13843" s="24" t="str">
        <f>VLOOKUP(G13843,Mapping!$E$2:$F$246,2,0)</f>
        <v>S3</v>
      </c>
    </row>
    <row r="13844" spans="5:11" x14ac:dyDescent="0.25">
      <c r="E13844" s="5" t="s">
        <v>220</v>
      </c>
      <c r="F13844" s="5" t="s">
        <v>117</v>
      </c>
      <c r="G13844" s="2">
        <v>44490</v>
      </c>
      <c r="H13844" s="5">
        <v>0</v>
      </c>
      <c r="I13844" s="24">
        <f>VLOOKUP($E13844,Mapping!$A$2:$C$502,3,0)</f>
        <v>0</v>
      </c>
      <c r="J13844" s="24" t="str">
        <f>VLOOKUP($E13844,Mapping!$A$2:$C$502,2,0)</f>
        <v>Google Youtube</v>
      </c>
      <c r="K13844" s="24" t="str">
        <f>VLOOKUP(G13844,Mapping!$E$2:$F$246,2,0)</f>
        <v>S3</v>
      </c>
    </row>
    <row r="13845" spans="5:11" x14ac:dyDescent="0.25">
      <c r="E13845" s="5" t="s">
        <v>231</v>
      </c>
      <c r="F13845" s="5" t="s">
        <v>117</v>
      </c>
      <c r="G13845" s="2">
        <v>44490</v>
      </c>
      <c r="H13845" s="5">
        <v>0</v>
      </c>
      <c r="I13845" s="24">
        <f>VLOOKUP($E13845,Mapping!$A$2:$C$502,3,0)</f>
        <v>0</v>
      </c>
      <c r="J13845" s="24" t="str">
        <f>VLOOKUP($E13845,Mapping!$A$2:$C$502,2,0)</f>
        <v>Google Youtube</v>
      </c>
      <c r="K13845" s="24" t="str">
        <f>VLOOKUP(G13845,Mapping!$E$2:$F$246,2,0)</f>
        <v>S3</v>
      </c>
    </row>
    <row r="13846" spans="5:11" x14ac:dyDescent="0.25">
      <c r="E13846" s="5" t="s">
        <v>221</v>
      </c>
      <c r="F13846" s="5" t="s">
        <v>117</v>
      </c>
      <c r="G13846" s="2">
        <v>44490</v>
      </c>
      <c r="H13846" s="5">
        <v>15268.066557435601</v>
      </c>
      <c r="I13846" s="24">
        <f>VLOOKUP($E13846,Mapping!$A$2:$C$502,3,0)</f>
        <v>0</v>
      </c>
      <c r="J13846" s="24" t="str">
        <f>VLOOKUP($E13846,Mapping!$A$2:$C$502,2,0)</f>
        <v>Google Youtube</v>
      </c>
      <c r="K13846" s="24" t="str">
        <f>VLOOKUP(G13846,Mapping!$E$2:$F$246,2,0)</f>
        <v>S3</v>
      </c>
    </row>
    <row r="13847" spans="5:11" x14ac:dyDescent="0.25">
      <c r="E13847" s="5" t="s">
        <v>232</v>
      </c>
      <c r="F13847" s="5" t="s">
        <v>117</v>
      </c>
      <c r="G13847" s="2">
        <v>44490</v>
      </c>
      <c r="H13847" s="5">
        <v>0</v>
      </c>
      <c r="I13847" s="24" t="str">
        <f>VLOOKUP($E13847,Mapping!$A$2:$C$502,3,0)</f>
        <v>S1</v>
      </c>
      <c r="J13847" s="24" t="str">
        <f>VLOOKUP($E13847,Mapping!$A$2:$C$502,2,0)</f>
        <v>Google Youtube</v>
      </c>
      <c r="K13847" s="24" t="str">
        <f>VLOOKUP(G13847,Mapping!$E$2:$F$246,2,0)</f>
        <v>S3</v>
      </c>
    </row>
    <row r="13848" spans="5:11" x14ac:dyDescent="0.25">
      <c r="E13848" s="5" t="s">
        <v>73</v>
      </c>
      <c r="F13848" s="5" t="s">
        <v>117</v>
      </c>
      <c r="G13848" s="2">
        <v>44490</v>
      </c>
      <c r="H13848" s="5">
        <v>282876.95580592903</v>
      </c>
      <c r="I13848" s="24">
        <f>VLOOKUP($E13848,Mapping!$A$2:$C$502,3,0)</f>
        <v>0</v>
      </c>
      <c r="J13848" s="24">
        <f>VLOOKUP($E13848,Mapping!$A$2:$C$502,2,0)</f>
        <v>0</v>
      </c>
      <c r="K13848" s="24" t="str">
        <f>VLOOKUP(G13848,Mapping!$E$2:$F$246,2,0)</f>
        <v>S3</v>
      </c>
    </row>
    <row r="13849" spans="5:11" x14ac:dyDescent="0.25">
      <c r="E13849" s="5" t="s">
        <v>149</v>
      </c>
      <c r="F13849" s="5" t="s">
        <v>117</v>
      </c>
      <c r="G13849" s="2">
        <v>44490</v>
      </c>
      <c r="H13849" s="5">
        <v>0</v>
      </c>
      <c r="I13849" s="24">
        <f>VLOOKUP($E13849,Mapping!$A$2:$C$502,3,0)</f>
        <v>0</v>
      </c>
      <c r="J13849" s="24" t="str">
        <f>VLOOKUP($E13849,Mapping!$A$2:$C$502,2,0)</f>
        <v>Event After Effect</v>
      </c>
      <c r="K13849" s="24" t="str">
        <f>VLOOKUP(G13849,Mapping!$E$2:$F$246,2,0)</f>
        <v>S3</v>
      </c>
    </row>
    <row r="13850" spans="5:11" x14ac:dyDescent="0.25">
      <c r="E13850" s="5" t="s">
        <v>150</v>
      </c>
      <c r="F13850" s="5" t="s">
        <v>117</v>
      </c>
      <c r="G13850" s="2">
        <v>44490</v>
      </c>
      <c r="H13850" s="5">
        <v>0</v>
      </c>
      <c r="I13850" s="24">
        <f>VLOOKUP($E13850,Mapping!$A$2:$C$502,3,0)</f>
        <v>0</v>
      </c>
      <c r="J13850" s="24" t="str">
        <f>VLOOKUP($E13850,Mapping!$A$2:$C$502,2,0)</f>
        <v>Internal Event</v>
      </c>
      <c r="K13850" s="24" t="str">
        <f>VLOOKUP(G13850,Mapping!$E$2:$F$246,2,0)</f>
        <v>S3</v>
      </c>
    </row>
    <row r="13851" spans="5:11" x14ac:dyDescent="0.25">
      <c r="E13851" s="5" t="s">
        <v>151</v>
      </c>
      <c r="F13851" s="5" t="s">
        <v>117</v>
      </c>
      <c r="G13851" s="2">
        <v>44490</v>
      </c>
      <c r="H13851" s="5">
        <v>0</v>
      </c>
      <c r="I13851" s="24">
        <f>VLOOKUP($E13851,Mapping!$A$2:$C$502,3,0)</f>
        <v>0</v>
      </c>
      <c r="J13851" s="24" t="str">
        <f>VLOOKUP($E13851,Mapping!$A$2:$C$502,2,0)</f>
        <v>Internal Event</v>
      </c>
      <c r="K13851" s="24" t="str">
        <f>VLOOKUP(G13851,Mapping!$E$2:$F$246,2,0)</f>
        <v>S3</v>
      </c>
    </row>
    <row r="13852" spans="5:11" x14ac:dyDescent="0.25">
      <c r="E13852" s="5" t="s">
        <v>152</v>
      </c>
      <c r="F13852" s="5" t="s">
        <v>117</v>
      </c>
      <c r="G13852" s="2">
        <v>44490</v>
      </c>
      <c r="H13852" s="5">
        <v>0</v>
      </c>
      <c r="I13852" s="24">
        <f>VLOOKUP($E13852,Mapping!$A$2:$C$502,3,0)</f>
        <v>0</v>
      </c>
      <c r="J13852" s="24" t="str">
        <f>VLOOKUP($E13852,Mapping!$A$2:$C$502,2,0)</f>
        <v>Internal Event</v>
      </c>
      <c r="K13852" s="24" t="str">
        <f>VLOOKUP(G13852,Mapping!$E$2:$F$246,2,0)</f>
        <v>S3</v>
      </c>
    </row>
    <row r="13853" spans="5:11" x14ac:dyDescent="0.25">
      <c r="E13853" s="5" t="s">
        <v>153</v>
      </c>
      <c r="F13853" s="5" t="s">
        <v>117</v>
      </c>
      <c r="G13853" s="2">
        <v>44490</v>
      </c>
      <c r="H13853" s="5">
        <v>0</v>
      </c>
      <c r="I13853" s="24">
        <f>VLOOKUP($E13853,Mapping!$A$2:$C$502,3,0)</f>
        <v>0</v>
      </c>
      <c r="J13853" s="24" t="str">
        <f>VLOOKUP($E13853,Mapping!$A$2:$C$502,2,0)</f>
        <v>Monday Effect</v>
      </c>
      <c r="K13853" s="24" t="str">
        <f>VLOOKUP(G13853,Mapping!$E$2:$F$246,2,0)</f>
        <v>S3</v>
      </c>
    </row>
    <row r="13854" spans="5:11" x14ac:dyDescent="0.25">
      <c r="E13854" s="5" t="s">
        <v>154</v>
      </c>
      <c r="F13854" s="5" t="s">
        <v>117</v>
      </c>
      <c r="G13854" s="2">
        <v>44490</v>
      </c>
      <c r="H13854" s="5">
        <v>0</v>
      </c>
      <c r="I13854" s="24">
        <f>VLOOKUP($E13854,Mapping!$A$2:$C$502,3,0)</f>
        <v>0</v>
      </c>
      <c r="J13854" s="24" t="str">
        <f>VLOOKUP($E13854,Mapping!$A$2:$C$502,2,0)</f>
        <v>New Content</v>
      </c>
      <c r="K13854" s="24" t="str">
        <f>VLOOKUP(G13854,Mapping!$E$2:$F$246,2,0)</f>
        <v>S3</v>
      </c>
    </row>
    <row r="13855" spans="5:11" x14ac:dyDescent="0.25">
      <c r="E13855" s="5" t="s">
        <v>155</v>
      </c>
      <c r="F13855" s="5" t="s">
        <v>117</v>
      </c>
      <c r="G13855" s="2">
        <v>44490</v>
      </c>
      <c r="H13855" s="5">
        <v>0</v>
      </c>
      <c r="I13855" s="24">
        <f>VLOOKUP($E13855,Mapping!$A$2:$C$502,3,0)</f>
        <v>0</v>
      </c>
      <c r="J13855" s="24" t="str">
        <f>VLOOKUP($E13855,Mapping!$A$2:$C$502,2,0)</f>
        <v>Internal Event</v>
      </c>
      <c r="K13855" s="24" t="str">
        <f>VLOOKUP(G13855,Mapping!$E$2:$F$246,2,0)</f>
        <v>S3</v>
      </c>
    </row>
    <row r="13856" spans="5:11" x14ac:dyDescent="0.25">
      <c r="E13856" s="5" t="s">
        <v>156</v>
      </c>
      <c r="F13856" s="5" t="s">
        <v>117</v>
      </c>
      <c r="G13856" s="2">
        <v>44490</v>
      </c>
      <c r="H13856" s="5">
        <v>0</v>
      </c>
      <c r="I13856" s="24">
        <f>VLOOKUP($E13856,Mapping!$A$2:$C$502,3,0)</f>
        <v>0</v>
      </c>
      <c r="J13856" s="24" t="str">
        <f>VLOOKUP($E13856,Mapping!$A$2:$C$502,2,0)</f>
        <v>Internal Event</v>
      </c>
      <c r="K13856" s="24" t="str">
        <f>VLOOKUP(G13856,Mapping!$E$2:$F$246,2,0)</f>
        <v>S3</v>
      </c>
    </row>
    <row r="13857" spans="5:11" x14ac:dyDescent="0.25">
      <c r="E13857" s="5" t="s">
        <v>233</v>
      </c>
      <c r="F13857" s="5" t="s">
        <v>117</v>
      </c>
      <c r="G13857" s="2">
        <v>44490</v>
      </c>
      <c r="H13857" s="5">
        <v>0</v>
      </c>
      <c r="I13857" s="24" t="str">
        <f>VLOOKUP($E13857,Mapping!$A$2:$C$502,3,0)</f>
        <v>S2</v>
      </c>
      <c r="J13857" s="24" t="str">
        <f>VLOOKUP($E13857,Mapping!$A$2:$C$502,2,0)</f>
        <v>Reddit</v>
      </c>
      <c r="K13857" s="24" t="str">
        <f>VLOOKUP(G13857,Mapping!$E$2:$F$246,2,0)</f>
        <v>S3</v>
      </c>
    </row>
    <row r="13858" spans="5:11" x14ac:dyDescent="0.25">
      <c r="E13858" s="5" t="s">
        <v>158</v>
      </c>
      <c r="F13858" s="5" t="s">
        <v>117</v>
      </c>
      <c r="G13858" s="2">
        <v>44490</v>
      </c>
      <c r="H13858" s="5">
        <v>0</v>
      </c>
      <c r="I13858" s="24">
        <f>VLOOKUP($E13858,Mapping!$A$2:$C$502,3,0)</f>
        <v>0</v>
      </c>
      <c r="J13858" s="24" t="str">
        <f>VLOOKUP($E13858,Mapping!$A$2:$C$502,2,0)</f>
        <v>Internal Event</v>
      </c>
      <c r="K13858" s="24" t="str">
        <f>VLOOKUP(G13858,Mapping!$E$2:$F$246,2,0)</f>
        <v>S3</v>
      </c>
    </row>
    <row r="13859" spans="5:11" x14ac:dyDescent="0.25">
      <c r="E13859" s="5" t="s">
        <v>159</v>
      </c>
      <c r="F13859" s="5" t="s">
        <v>117</v>
      </c>
      <c r="G13859" s="2">
        <v>44490</v>
      </c>
      <c r="H13859" s="5">
        <v>0</v>
      </c>
      <c r="I13859" s="24">
        <f>VLOOKUP($E13859,Mapping!$A$2:$C$502,3,0)</f>
        <v>0</v>
      </c>
      <c r="J13859" s="24" t="str">
        <f>VLOOKUP($E13859,Mapping!$A$2:$C$502,2,0)</f>
        <v>Event After Effect</v>
      </c>
      <c r="K13859" s="24" t="str">
        <f>VLOOKUP(G13859,Mapping!$E$2:$F$246,2,0)</f>
        <v>S3</v>
      </c>
    </row>
    <row r="13860" spans="5:11" x14ac:dyDescent="0.25">
      <c r="E13860" s="5" t="s">
        <v>160</v>
      </c>
      <c r="F13860" s="5" t="s">
        <v>117</v>
      </c>
      <c r="G13860" s="2">
        <v>44490</v>
      </c>
      <c r="H13860" s="5">
        <v>0</v>
      </c>
      <c r="I13860" s="24">
        <f>VLOOKUP($E13860,Mapping!$A$2:$C$502,3,0)</f>
        <v>0</v>
      </c>
      <c r="J13860" s="24" t="str">
        <f>VLOOKUP($E13860,Mapping!$A$2:$C$502,2,0)</f>
        <v>Event After Effect</v>
      </c>
      <c r="K13860" s="24" t="str">
        <f>VLOOKUP(G13860,Mapping!$E$2:$F$246,2,0)</f>
        <v>S3</v>
      </c>
    </row>
    <row r="13861" spans="5:11" x14ac:dyDescent="0.25">
      <c r="E13861" s="5" t="s">
        <v>161</v>
      </c>
      <c r="F13861" s="5" t="s">
        <v>117</v>
      </c>
      <c r="G13861" s="2">
        <v>44490</v>
      </c>
      <c r="H13861" s="5">
        <v>0</v>
      </c>
      <c r="I13861" s="24">
        <f>VLOOKUP($E13861,Mapping!$A$2:$C$502,3,0)</f>
        <v>0</v>
      </c>
      <c r="J13861" s="24" t="str">
        <f>VLOOKUP($E13861,Mapping!$A$2:$C$502,2,0)</f>
        <v>Internal Event</v>
      </c>
      <c r="K13861" s="24" t="str">
        <f>VLOOKUP(G13861,Mapping!$E$2:$F$246,2,0)</f>
        <v>S3</v>
      </c>
    </row>
    <row r="13862" spans="5:11" x14ac:dyDescent="0.25">
      <c r="E13862" s="5" t="s">
        <v>162</v>
      </c>
      <c r="F13862" s="5" t="s">
        <v>117</v>
      </c>
      <c r="G13862" s="2">
        <v>44490</v>
      </c>
      <c r="H13862" s="5">
        <v>0</v>
      </c>
      <c r="I13862" s="24">
        <f>VLOOKUP($E13862,Mapping!$A$2:$C$502,3,0)</f>
        <v>0</v>
      </c>
      <c r="J13862" s="24" t="str">
        <f>VLOOKUP($E13862,Mapping!$A$2:$C$502,2,0)</f>
        <v>Tuesday Effect</v>
      </c>
      <c r="K13862" s="24" t="str">
        <f>VLOOKUP(G13862,Mapping!$E$2:$F$246,2,0)</f>
        <v>S3</v>
      </c>
    </row>
    <row r="13863" spans="5:11" x14ac:dyDescent="0.25">
      <c r="E13863" s="5" t="s">
        <v>222</v>
      </c>
      <c r="F13863" s="5" t="s">
        <v>117</v>
      </c>
      <c r="G13863" s="2">
        <v>44490</v>
      </c>
      <c r="H13863" s="5">
        <v>0</v>
      </c>
      <c r="I13863" s="24" t="str">
        <f>VLOOKUP($E13863,Mapping!$A$2:$C$502,3,0)</f>
        <v>Pre</v>
      </c>
      <c r="J13863" s="24" t="str">
        <f>VLOOKUP($E13863,Mapping!$A$2:$C$502,2,0)</f>
        <v>Unity</v>
      </c>
      <c r="K13863" s="24" t="str">
        <f>VLOOKUP(G13863,Mapping!$E$2:$F$246,2,0)</f>
        <v>S3</v>
      </c>
    </row>
    <row r="13864" spans="5:11" x14ac:dyDescent="0.25">
      <c r="E13864" s="5" t="s">
        <v>234</v>
      </c>
      <c r="F13864" s="5" t="s">
        <v>117</v>
      </c>
      <c r="G13864" s="2">
        <v>44490</v>
      </c>
      <c r="H13864" s="5">
        <v>0</v>
      </c>
      <c r="I13864" s="24" t="str">
        <f>VLOOKUP($E13864,Mapping!$A$2:$C$502,3,0)</f>
        <v>S1</v>
      </c>
      <c r="J13864" s="24" t="str">
        <f>VLOOKUP($E13864,Mapping!$A$2:$C$502,2,0)</f>
        <v>Unity</v>
      </c>
      <c r="K13864" s="24" t="str">
        <f>VLOOKUP(G13864,Mapping!$E$2:$F$246,2,0)</f>
        <v>S3</v>
      </c>
    </row>
    <row r="13865" spans="5:11" x14ac:dyDescent="0.25">
      <c r="E13865" s="5" t="s">
        <v>235</v>
      </c>
      <c r="F13865" s="5" t="s">
        <v>117</v>
      </c>
      <c r="G13865" s="2">
        <v>44490</v>
      </c>
      <c r="H13865" s="5">
        <v>0</v>
      </c>
      <c r="I13865" s="24" t="str">
        <f>VLOOKUP($E13865,Mapping!$A$2:$C$502,3,0)</f>
        <v>S2</v>
      </c>
      <c r="J13865" s="24" t="str">
        <f>VLOOKUP($E13865,Mapping!$A$2:$C$502,2,0)</f>
        <v>Unity</v>
      </c>
      <c r="K13865" s="24" t="str">
        <f>VLOOKUP(G13865,Mapping!$E$2:$F$246,2,0)</f>
        <v>S3</v>
      </c>
    </row>
    <row r="13866" spans="5:11" x14ac:dyDescent="0.25">
      <c r="E13866" s="5" t="s">
        <v>247</v>
      </c>
      <c r="F13866" s="5" t="s">
        <v>117</v>
      </c>
      <c r="G13866" s="2">
        <v>44490</v>
      </c>
      <c r="H13866" s="5">
        <v>2244.33107524553</v>
      </c>
      <c r="I13866" s="24" t="str">
        <f>VLOOKUP($E13866,Mapping!$A$2:$C$502,3,0)</f>
        <v>S3</v>
      </c>
      <c r="J13866" s="24" t="str">
        <f>VLOOKUP($E13866,Mapping!$A$2:$C$502,2,0)</f>
        <v>Unity</v>
      </c>
      <c r="K13866" s="24" t="str">
        <f>VLOOKUP(G13866,Mapping!$E$2:$F$246,2,0)</f>
        <v>S3</v>
      </c>
    </row>
    <row r="13867" spans="5:11" x14ac:dyDescent="0.25">
      <c r="E13867" s="5" t="s">
        <v>200</v>
      </c>
      <c r="F13867" s="5" t="s">
        <v>117</v>
      </c>
      <c r="G13867" s="2">
        <v>44491</v>
      </c>
      <c r="H13867" s="5">
        <v>3.7122720857798801</v>
      </c>
      <c r="I13867" s="24">
        <f>VLOOKUP($E13867,Mapping!$A$2:$C$502,3,0)</f>
        <v>0</v>
      </c>
      <c r="J13867" s="24" t="str">
        <f>VLOOKUP($E13867,Mapping!$A$2:$C$502,2,0)</f>
        <v>Apple Search</v>
      </c>
      <c r="K13867" s="24" t="str">
        <f>VLOOKUP(G13867,Mapping!$E$2:$F$246,2,0)</f>
        <v>S3</v>
      </c>
    </row>
    <row r="13868" spans="5:11" x14ac:dyDescent="0.25">
      <c r="E13868" s="5" t="s">
        <v>227</v>
      </c>
      <c r="F13868" s="5" t="s">
        <v>117</v>
      </c>
      <c r="G13868" s="2">
        <v>44491</v>
      </c>
      <c r="H13868" s="5">
        <v>10552.466785357999</v>
      </c>
      <c r="I13868" s="24">
        <f>VLOOKUP($E13868,Mapping!$A$2:$C$502,3,0)</f>
        <v>0</v>
      </c>
      <c r="J13868" s="24" t="str">
        <f>VLOOKUP($E13868,Mapping!$A$2:$C$502,2,0)</f>
        <v>Applovin Rewarded</v>
      </c>
      <c r="K13868" s="24" t="str">
        <f>VLOOKUP(G13868,Mapping!$E$2:$F$246,2,0)</f>
        <v>S3</v>
      </c>
    </row>
    <row r="13869" spans="5:11" x14ac:dyDescent="0.25">
      <c r="E13869" s="5" t="s">
        <v>201</v>
      </c>
      <c r="F13869" s="5" t="s">
        <v>117</v>
      </c>
      <c r="G13869" s="2">
        <v>44491</v>
      </c>
      <c r="H13869" s="5">
        <v>3580.2214932104998</v>
      </c>
      <c r="I13869" s="24">
        <f>VLOOKUP($E13869,Mapping!$A$2:$C$502,3,0)</f>
        <v>0</v>
      </c>
      <c r="J13869" s="24" t="str">
        <f>VLOOKUP($E13869,Mapping!$A$2:$C$502,2,0)</f>
        <v>Applovin Video</v>
      </c>
      <c r="K13869" s="24" t="str">
        <f>VLOOKUP(G13869,Mapping!$E$2:$F$246,2,0)</f>
        <v>S3</v>
      </c>
    </row>
    <row r="13870" spans="5:11" x14ac:dyDescent="0.25">
      <c r="E13870" s="5" t="s">
        <v>143</v>
      </c>
      <c r="F13870" s="5" t="s">
        <v>117</v>
      </c>
      <c r="G13870" s="2">
        <v>44491</v>
      </c>
      <c r="H13870" s="5">
        <v>0</v>
      </c>
      <c r="I13870" s="24">
        <f>VLOOKUP($E13870,Mapping!$A$2:$C$502,3,0)</f>
        <v>0</v>
      </c>
      <c r="J13870" s="24" t="str">
        <f>VLOOKUP($E13870,Mapping!$A$2:$C$502,2,0)</f>
        <v>Bug Fix</v>
      </c>
      <c r="K13870" s="24" t="str">
        <f>VLOOKUP(G13870,Mapping!$E$2:$F$246,2,0)</f>
        <v>S3</v>
      </c>
    </row>
    <row r="13871" spans="5:11" x14ac:dyDescent="0.25">
      <c r="E13871" s="5" t="s">
        <v>144</v>
      </c>
      <c r="F13871" s="5" t="s">
        <v>117</v>
      </c>
      <c r="G13871" s="2">
        <v>44491</v>
      </c>
      <c r="H13871" s="5">
        <v>0</v>
      </c>
      <c r="I13871" s="24">
        <f>VLOOKUP($E13871,Mapping!$A$2:$C$502,3,0)</f>
        <v>0</v>
      </c>
      <c r="J13871" s="24" t="str">
        <f>VLOOKUP($E13871,Mapping!$A$2:$C$502,2,0)</f>
        <v>Bug Fix</v>
      </c>
      <c r="K13871" s="24" t="str">
        <f>VLOOKUP(G13871,Mapping!$E$2:$F$246,2,0)</f>
        <v>S3</v>
      </c>
    </row>
    <row r="13872" spans="5:11" x14ac:dyDescent="0.25">
      <c r="E13872" s="5" t="s">
        <v>226</v>
      </c>
      <c r="F13872" s="5" t="s">
        <v>117</v>
      </c>
      <c r="G13872" s="2">
        <v>44491</v>
      </c>
      <c r="H13872" s="5">
        <v>0</v>
      </c>
      <c r="I13872" s="24">
        <f>VLOOKUP($E13872,Mapping!$A$2:$C$502,3,0)</f>
        <v>0</v>
      </c>
      <c r="J13872" s="24" t="str">
        <f>VLOOKUP($E13872,Mapping!$A$2:$C$502,2,0)</f>
        <v>Bug Fix</v>
      </c>
      <c r="K13872" s="24" t="str">
        <f>VLOOKUP(G13872,Mapping!$E$2:$F$246,2,0)</f>
        <v>S3</v>
      </c>
    </row>
    <row r="13873" spans="5:11" x14ac:dyDescent="0.25">
      <c r="E13873" s="5" t="s">
        <v>146</v>
      </c>
      <c r="F13873" s="5" t="s">
        <v>117</v>
      </c>
      <c r="G13873" s="2">
        <v>44491</v>
      </c>
      <c r="H13873" s="5">
        <v>0</v>
      </c>
      <c r="I13873" s="24">
        <f>VLOOKUP($E13873,Mapping!$A$2:$C$502,3,0)</f>
        <v>0</v>
      </c>
      <c r="J13873" s="24" t="str">
        <f>VLOOKUP($E13873,Mapping!$A$2:$C$502,2,0)</f>
        <v>Event After Effect</v>
      </c>
      <c r="K13873" s="24" t="str">
        <f>VLOOKUP(G13873,Mapping!$E$2:$F$246,2,0)</f>
        <v>S3</v>
      </c>
    </row>
    <row r="13874" spans="5:11" x14ac:dyDescent="0.25">
      <c r="E13874" s="5" t="s">
        <v>228</v>
      </c>
      <c r="F13874" s="5" t="s">
        <v>117</v>
      </c>
      <c r="G13874" s="2">
        <v>44491</v>
      </c>
      <c r="H13874" s="5">
        <v>0</v>
      </c>
      <c r="I13874" s="24">
        <f>VLOOKUP($E13874,Mapping!$A$2:$C$502,3,0)</f>
        <v>0</v>
      </c>
      <c r="J13874" s="24" t="str">
        <f>VLOOKUP($E13874,Mapping!$A$2:$C$502,2,0)</f>
        <v>Bytedance Global</v>
      </c>
      <c r="K13874" s="24" t="str">
        <f>VLOOKUP(G13874,Mapping!$E$2:$F$246,2,0)</f>
        <v>S3</v>
      </c>
    </row>
    <row r="13875" spans="5:11" x14ac:dyDescent="0.25">
      <c r="E13875" s="5" t="s">
        <v>180</v>
      </c>
      <c r="F13875" s="5" t="s">
        <v>117</v>
      </c>
      <c r="G13875" s="2">
        <v>44491</v>
      </c>
      <c r="H13875" s="5">
        <v>-11611.236464290499</v>
      </c>
      <c r="I13875" s="24">
        <f>VLOOKUP($E13875,Mapping!$A$2:$C$502,3,0)</f>
        <v>0</v>
      </c>
      <c r="J13875" s="24" t="str">
        <f>VLOOKUP($E13875,Mapping!$A$2:$C$502,2,0)</f>
        <v>Lords Mobile</v>
      </c>
      <c r="K13875" s="24" t="str">
        <f>VLOOKUP(G13875,Mapping!$E$2:$F$246,2,0)</f>
        <v>S3</v>
      </c>
    </row>
    <row r="13876" spans="5:11" x14ac:dyDescent="0.25">
      <c r="E13876" s="5" t="s">
        <v>181</v>
      </c>
      <c r="F13876" s="5" t="s">
        <v>117</v>
      </c>
      <c r="G13876" s="2">
        <v>44491</v>
      </c>
      <c r="H13876" s="5">
        <v>-3083.5023871106901</v>
      </c>
      <c r="I13876" s="24">
        <f>VLOOKUP($E13876,Mapping!$A$2:$C$502,3,0)</f>
        <v>0</v>
      </c>
      <c r="J13876" s="24" t="str">
        <f>VLOOKUP($E13876,Mapping!$A$2:$C$502,2,0)</f>
        <v>Rise of Kingdom</v>
      </c>
      <c r="K13876" s="24" t="str">
        <f>VLOOKUP(G13876,Mapping!$E$2:$F$246,2,0)</f>
        <v>S3</v>
      </c>
    </row>
    <row r="13877" spans="5:11" x14ac:dyDescent="0.25">
      <c r="E13877" s="5" t="s">
        <v>182</v>
      </c>
      <c r="F13877" s="5" t="s">
        <v>117</v>
      </c>
      <c r="G13877" s="2">
        <v>44491</v>
      </c>
      <c r="H13877" s="5">
        <v>-6062.1845670164003</v>
      </c>
      <c r="I13877" s="24">
        <f>VLOOKUP($E13877,Mapping!$A$2:$C$502,3,0)</f>
        <v>0</v>
      </c>
      <c r="J13877" s="24" t="str">
        <f>VLOOKUP($E13877,Mapping!$A$2:$C$502,2,0)</f>
        <v>West Game</v>
      </c>
      <c r="K13877" s="24" t="str">
        <f>VLOOKUP(G13877,Mapping!$E$2:$F$246,2,0)</f>
        <v>S3</v>
      </c>
    </row>
    <row r="13878" spans="5:11" x14ac:dyDescent="0.25">
      <c r="E13878" s="5" t="s">
        <v>148</v>
      </c>
      <c r="F13878" s="5" t="s">
        <v>117</v>
      </c>
      <c r="G13878" s="2">
        <v>44491</v>
      </c>
      <c r="H13878" s="5">
        <v>0</v>
      </c>
      <c r="I13878" s="24">
        <f>VLOOKUP($E13878,Mapping!$A$2:$C$502,3,0)</f>
        <v>0</v>
      </c>
      <c r="J13878" s="24" t="str">
        <f>VLOOKUP($E13878,Mapping!$A$2:$C$502,2,0)</f>
        <v>Event After Effect</v>
      </c>
      <c r="K13878" s="24" t="str">
        <f>VLOOKUP(G13878,Mapping!$E$2:$F$246,2,0)</f>
        <v>S3</v>
      </c>
    </row>
    <row r="13879" spans="5:11" x14ac:dyDescent="0.25">
      <c r="E13879" s="5" t="s">
        <v>202</v>
      </c>
      <c r="F13879" s="5" t="s">
        <v>117</v>
      </c>
      <c r="G13879" s="2">
        <v>44491</v>
      </c>
      <c r="H13879" s="5">
        <v>0</v>
      </c>
      <c r="I13879" s="24" t="str">
        <f>VLOOKUP($E13879,Mapping!$A$2:$C$502,3,0)</f>
        <v>S1</v>
      </c>
      <c r="J13879" s="24" t="str">
        <f>VLOOKUP($E13879,Mapping!$A$2:$C$502,2,0)</f>
        <v>Facebook AEO AAA</v>
      </c>
      <c r="K13879" s="24" t="str">
        <f>VLOOKUP(G13879,Mapping!$E$2:$F$246,2,0)</f>
        <v>S3</v>
      </c>
    </row>
    <row r="13880" spans="5:11" x14ac:dyDescent="0.25">
      <c r="E13880" s="5" t="s">
        <v>203</v>
      </c>
      <c r="F13880" s="5" t="s">
        <v>117</v>
      </c>
      <c r="G13880" s="2">
        <v>44491</v>
      </c>
      <c r="H13880" s="5">
        <v>0</v>
      </c>
      <c r="I13880" s="24" t="str">
        <f>VLOOKUP($E13880,Mapping!$A$2:$C$502,3,0)</f>
        <v>S2</v>
      </c>
      <c r="J13880" s="24" t="str">
        <f>VLOOKUP($E13880,Mapping!$A$2:$C$502,2,0)</f>
        <v>Facebook AEO AAA</v>
      </c>
      <c r="K13880" s="24" t="str">
        <f>VLOOKUP(G13880,Mapping!$E$2:$F$246,2,0)</f>
        <v>S3</v>
      </c>
    </row>
    <row r="13881" spans="5:11" x14ac:dyDescent="0.25">
      <c r="E13881" s="5" t="s">
        <v>243</v>
      </c>
      <c r="F13881" s="5" t="s">
        <v>117</v>
      </c>
      <c r="G13881" s="2">
        <v>44491</v>
      </c>
      <c r="H13881" s="5">
        <v>7625.3118737410596</v>
      </c>
      <c r="I13881" s="24" t="str">
        <f>VLOOKUP($E13881,Mapping!$A$2:$C$502,3,0)</f>
        <v>S3</v>
      </c>
      <c r="J13881" s="24" t="str">
        <f>VLOOKUP($E13881,Mapping!$A$2:$C$502,2,0)</f>
        <v>Facebook AEO AAA</v>
      </c>
      <c r="K13881" s="24" t="str">
        <f>VLOOKUP(G13881,Mapping!$E$2:$F$246,2,0)</f>
        <v>S3</v>
      </c>
    </row>
    <row r="13882" spans="5:11" x14ac:dyDescent="0.25">
      <c r="E13882" s="5" t="s">
        <v>204</v>
      </c>
      <c r="F13882" s="5" t="s">
        <v>117</v>
      </c>
      <c r="G13882" s="2">
        <v>44491</v>
      </c>
      <c r="H13882" s="5">
        <v>0</v>
      </c>
      <c r="I13882" s="24" t="str">
        <f>VLOOKUP($E13882,Mapping!$A$2:$C$502,3,0)</f>
        <v>Pre</v>
      </c>
      <c r="J13882" s="24" t="str">
        <f>VLOOKUP($E13882,Mapping!$A$2:$C$502,2,0)</f>
        <v>Facebook AEO AAA</v>
      </c>
      <c r="K13882" s="24" t="str">
        <f>VLOOKUP(G13882,Mapping!$E$2:$F$246,2,0)</f>
        <v>S3</v>
      </c>
    </row>
    <row r="13883" spans="5:11" x14ac:dyDescent="0.25">
      <c r="E13883" s="5" t="s">
        <v>205</v>
      </c>
      <c r="F13883" s="5" t="s">
        <v>117</v>
      </c>
      <c r="G13883" s="2">
        <v>44491</v>
      </c>
      <c r="H13883" s="5">
        <v>0</v>
      </c>
      <c r="I13883" s="24" t="str">
        <f>VLOOKUP($E13883,Mapping!$A$2:$C$502,3,0)</f>
        <v>S1</v>
      </c>
      <c r="J13883" s="24" t="str">
        <f>VLOOKUP($E13883,Mapping!$A$2:$C$502,2,0)</f>
        <v>Facebook AEO BAU</v>
      </c>
      <c r="K13883" s="24" t="str">
        <f>VLOOKUP(G13883,Mapping!$E$2:$F$246,2,0)</f>
        <v>S3</v>
      </c>
    </row>
    <row r="13884" spans="5:11" x14ac:dyDescent="0.25">
      <c r="E13884" s="5" t="s">
        <v>206</v>
      </c>
      <c r="F13884" s="5" t="s">
        <v>117</v>
      </c>
      <c r="G13884" s="2">
        <v>44491</v>
      </c>
      <c r="H13884" s="5">
        <v>0</v>
      </c>
      <c r="I13884" s="24" t="str">
        <f>VLOOKUP($E13884,Mapping!$A$2:$C$502,3,0)</f>
        <v>S2</v>
      </c>
      <c r="J13884" s="24" t="str">
        <f>VLOOKUP($E13884,Mapping!$A$2:$C$502,2,0)</f>
        <v>Facebook AEO BAU</v>
      </c>
      <c r="K13884" s="24" t="str">
        <f>VLOOKUP(G13884,Mapping!$E$2:$F$246,2,0)</f>
        <v>S3</v>
      </c>
    </row>
    <row r="13885" spans="5:11" x14ac:dyDescent="0.25">
      <c r="E13885" s="5" t="s">
        <v>244</v>
      </c>
      <c r="F13885" s="5" t="s">
        <v>117</v>
      </c>
      <c r="G13885" s="2">
        <v>44491</v>
      </c>
      <c r="H13885" s="5">
        <v>12615.438186097999</v>
      </c>
      <c r="I13885" s="24" t="str">
        <f>VLOOKUP($E13885,Mapping!$A$2:$C$502,3,0)</f>
        <v>S3</v>
      </c>
      <c r="J13885" s="24" t="str">
        <f>VLOOKUP($E13885,Mapping!$A$2:$C$502,2,0)</f>
        <v>Facebook AEO BAU</v>
      </c>
      <c r="K13885" s="24" t="str">
        <f>VLOOKUP(G13885,Mapping!$E$2:$F$246,2,0)</f>
        <v>S3</v>
      </c>
    </row>
    <row r="13886" spans="5:11" x14ac:dyDescent="0.25">
      <c r="E13886" s="5" t="s">
        <v>207</v>
      </c>
      <c r="F13886" s="5" t="s">
        <v>117</v>
      </c>
      <c r="G13886" s="2">
        <v>44491</v>
      </c>
      <c r="H13886" s="5">
        <v>0</v>
      </c>
      <c r="I13886" s="24" t="str">
        <f>VLOOKUP($E13886,Mapping!$A$2:$C$502,3,0)</f>
        <v>Pre</v>
      </c>
      <c r="J13886" s="24" t="str">
        <f>VLOOKUP($E13886,Mapping!$A$2:$C$502,2,0)</f>
        <v>Facebook AEO BAU</v>
      </c>
      <c r="K13886" s="24" t="str">
        <f>VLOOKUP(G13886,Mapping!$E$2:$F$246,2,0)</f>
        <v>S3</v>
      </c>
    </row>
    <row r="13887" spans="5:11" x14ac:dyDescent="0.25">
      <c r="E13887" s="5" t="s">
        <v>208</v>
      </c>
      <c r="F13887" s="5" t="s">
        <v>117</v>
      </c>
      <c r="G13887" s="2">
        <v>44491</v>
      </c>
      <c r="H13887" s="5">
        <v>0</v>
      </c>
      <c r="I13887" s="24" t="str">
        <f>VLOOKUP($E13887,Mapping!$A$2:$C$502,3,0)</f>
        <v>Pre</v>
      </c>
      <c r="J13887" s="24" t="str">
        <f>VLOOKUP($E13887,Mapping!$A$2:$C$502,2,0)</f>
        <v>Facebook VO AAA</v>
      </c>
      <c r="K13887" s="24" t="str">
        <f>VLOOKUP(G13887,Mapping!$E$2:$F$246,2,0)</f>
        <v>S3</v>
      </c>
    </row>
    <row r="13888" spans="5:11" x14ac:dyDescent="0.25">
      <c r="E13888" s="5" t="s">
        <v>209</v>
      </c>
      <c r="F13888" s="5" t="s">
        <v>117</v>
      </c>
      <c r="G13888" s="2">
        <v>44491</v>
      </c>
      <c r="H13888" s="5">
        <v>0</v>
      </c>
      <c r="I13888" s="24" t="str">
        <f>VLOOKUP($E13888,Mapping!$A$2:$C$502,3,0)</f>
        <v>S1</v>
      </c>
      <c r="J13888" s="24" t="str">
        <f>VLOOKUP($E13888,Mapping!$A$2:$C$502,2,0)</f>
        <v>Facebook VO AAA</v>
      </c>
      <c r="K13888" s="24" t="str">
        <f>VLOOKUP(G13888,Mapping!$E$2:$F$246,2,0)</f>
        <v>S3</v>
      </c>
    </row>
    <row r="13889" spans="5:11" x14ac:dyDescent="0.25">
      <c r="E13889" s="5" t="s">
        <v>210</v>
      </c>
      <c r="F13889" s="5" t="s">
        <v>117</v>
      </c>
      <c r="G13889" s="2">
        <v>44491</v>
      </c>
      <c r="H13889" s="5">
        <v>0</v>
      </c>
      <c r="I13889" s="24" t="str">
        <f>VLOOKUP($E13889,Mapping!$A$2:$C$502,3,0)</f>
        <v>S2</v>
      </c>
      <c r="J13889" s="24" t="str">
        <f>VLOOKUP($E13889,Mapping!$A$2:$C$502,2,0)</f>
        <v>Facebook VO AAA</v>
      </c>
      <c r="K13889" s="24" t="str">
        <f>VLOOKUP(G13889,Mapping!$E$2:$F$246,2,0)</f>
        <v>S3</v>
      </c>
    </row>
    <row r="13890" spans="5:11" x14ac:dyDescent="0.25">
      <c r="E13890" s="5" t="s">
        <v>245</v>
      </c>
      <c r="F13890" s="5" t="s">
        <v>117</v>
      </c>
      <c r="G13890" s="2">
        <v>44491</v>
      </c>
      <c r="H13890" s="5">
        <v>11955.021900010301</v>
      </c>
      <c r="I13890" s="24" t="str">
        <f>VLOOKUP($E13890,Mapping!$A$2:$C$502,3,0)</f>
        <v>S3</v>
      </c>
      <c r="J13890" s="24" t="str">
        <f>VLOOKUP($E13890,Mapping!$A$2:$C$502,2,0)</f>
        <v>Facebook VO AAA</v>
      </c>
      <c r="K13890" s="24" t="str">
        <f>VLOOKUP(G13890,Mapping!$E$2:$F$246,2,0)</f>
        <v>S3</v>
      </c>
    </row>
    <row r="13891" spans="5:11" x14ac:dyDescent="0.25">
      <c r="E13891" s="5" t="s">
        <v>211</v>
      </c>
      <c r="F13891" s="5" t="s">
        <v>117</v>
      </c>
      <c r="G13891" s="2">
        <v>44491</v>
      </c>
      <c r="H13891" s="5">
        <v>0</v>
      </c>
      <c r="I13891" s="24" t="str">
        <f>VLOOKUP($E13891,Mapping!$A$2:$C$502,3,0)</f>
        <v>Pre</v>
      </c>
      <c r="J13891" s="24" t="str">
        <f>VLOOKUP($E13891,Mapping!$A$2:$C$502,2,0)</f>
        <v>Facebook VO BAU</v>
      </c>
      <c r="K13891" s="24" t="str">
        <f>VLOOKUP(G13891,Mapping!$E$2:$F$246,2,0)</f>
        <v>S3</v>
      </c>
    </row>
    <row r="13892" spans="5:11" x14ac:dyDescent="0.25">
      <c r="E13892" s="5" t="s">
        <v>212</v>
      </c>
      <c r="F13892" s="5" t="s">
        <v>117</v>
      </c>
      <c r="G13892" s="2">
        <v>44491</v>
      </c>
      <c r="H13892" s="5">
        <v>0</v>
      </c>
      <c r="I13892" s="24" t="str">
        <f>VLOOKUP($E13892,Mapping!$A$2:$C$502,3,0)</f>
        <v>S1</v>
      </c>
      <c r="J13892" s="24" t="str">
        <f>VLOOKUP($E13892,Mapping!$A$2:$C$502,2,0)</f>
        <v>Facebook VO BAU</v>
      </c>
      <c r="K13892" s="24" t="str">
        <f>VLOOKUP(G13892,Mapping!$E$2:$F$246,2,0)</f>
        <v>S3</v>
      </c>
    </row>
    <row r="13893" spans="5:11" x14ac:dyDescent="0.25">
      <c r="E13893" s="5" t="s">
        <v>213</v>
      </c>
      <c r="F13893" s="5" t="s">
        <v>117</v>
      </c>
      <c r="G13893" s="2">
        <v>44491</v>
      </c>
      <c r="H13893" s="5">
        <v>0</v>
      </c>
      <c r="I13893" s="24" t="str">
        <f>VLOOKUP($E13893,Mapping!$A$2:$C$502,3,0)</f>
        <v>S2</v>
      </c>
      <c r="J13893" s="24" t="str">
        <f>VLOOKUP($E13893,Mapping!$A$2:$C$502,2,0)</f>
        <v>Facebook VO BAU</v>
      </c>
      <c r="K13893" s="24" t="str">
        <f>VLOOKUP(G13893,Mapping!$E$2:$F$246,2,0)</f>
        <v>S3</v>
      </c>
    </row>
    <row r="13894" spans="5:11" x14ac:dyDescent="0.25">
      <c r="E13894" s="5" t="s">
        <v>246</v>
      </c>
      <c r="F13894" s="5" t="s">
        <v>117</v>
      </c>
      <c r="G13894" s="2">
        <v>44491</v>
      </c>
      <c r="H13894" s="5">
        <v>9418.7403796230992</v>
      </c>
      <c r="I13894" s="24" t="str">
        <f>VLOOKUP($E13894,Mapping!$A$2:$C$502,3,0)</f>
        <v>S3</v>
      </c>
      <c r="J13894" s="24" t="str">
        <f>VLOOKUP($E13894,Mapping!$A$2:$C$502,2,0)</f>
        <v>Facebook VO BAU</v>
      </c>
      <c r="K13894" s="24" t="str">
        <f>VLOOKUP(G13894,Mapping!$E$2:$F$246,2,0)</f>
        <v>S3</v>
      </c>
    </row>
    <row r="13895" spans="5:11" x14ac:dyDescent="0.25">
      <c r="E13895" s="5" t="s">
        <v>214</v>
      </c>
      <c r="F13895" s="5" t="s">
        <v>117</v>
      </c>
      <c r="G13895" s="2">
        <v>44491</v>
      </c>
      <c r="H13895" s="5">
        <v>0</v>
      </c>
      <c r="I13895" s="24" t="str">
        <f>VLOOKUP($E13895,Mapping!$A$2:$C$502,3,0)</f>
        <v>Pre</v>
      </c>
      <c r="J13895" s="24" t="str">
        <f>VLOOKUP($E13895,Mapping!$A$2:$C$502,2,0)</f>
        <v>Facebook VO Dynamic</v>
      </c>
      <c r="K13895" s="24" t="str">
        <f>VLOOKUP(G13895,Mapping!$E$2:$F$246,2,0)</f>
        <v>S3</v>
      </c>
    </row>
    <row r="13896" spans="5:11" x14ac:dyDescent="0.25">
      <c r="E13896" s="5" t="s">
        <v>215</v>
      </c>
      <c r="F13896" s="5" t="s">
        <v>117</v>
      </c>
      <c r="G13896" s="2">
        <v>44491</v>
      </c>
      <c r="H13896" s="5">
        <v>0</v>
      </c>
      <c r="I13896" s="24" t="str">
        <f>VLOOKUP($E13896,Mapping!$A$2:$C$502,3,0)</f>
        <v>S1</v>
      </c>
      <c r="J13896" s="24" t="str">
        <f>VLOOKUP($E13896,Mapping!$A$2:$C$502,2,0)</f>
        <v>Facebook VO Dynamic</v>
      </c>
      <c r="K13896" s="24" t="str">
        <f>VLOOKUP(G13896,Mapping!$E$2:$F$246,2,0)</f>
        <v>S3</v>
      </c>
    </row>
    <row r="13897" spans="5:11" x14ac:dyDescent="0.25">
      <c r="E13897" s="5" t="s">
        <v>216</v>
      </c>
      <c r="F13897" s="5" t="s">
        <v>117</v>
      </c>
      <c r="G13897" s="2">
        <v>44491</v>
      </c>
      <c r="H13897" s="5">
        <v>0</v>
      </c>
      <c r="I13897" s="24" t="str">
        <f>VLOOKUP($E13897,Mapping!$A$2:$C$502,3,0)</f>
        <v>Pre</v>
      </c>
      <c r="J13897" s="24" t="str">
        <f>VLOOKUP($E13897,Mapping!$A$2:$C$502,2,0)</f>
        <v>Google Display</v>
      </c>
      <c r="K13897" s="24" t="str">
        <f>VLOOKUP(G13897,Mapping!$E$2:$F$246,2,0)</f>
        <v>S3</v>
      </c>
    </row>
    <row r="13898" spans="5:11" x14ac:dyDescent="0.25">
      <c r="E13898" s="5" t="s">
        <v>217</v>
      </c>
      <c r="F13898" s="5" t="s">
        <v>117</v>
      </c>
      <c r="G13898" s="2">
        <v>44491</v>
      </c>
      <c r="H13898" s="5">
        <v>0</v>
      </c>
      <c r="I13898" s="24">
        <f>VLOOKUP($E13898,Mapping!$A$2:$C$502,3,0)</f>
        <v>0</v>
      </c>
      <c r="J13898" s="24" t="str">
        <f>VLOOKUP($E13898,Mapping!$A$2:$C$502,2,0)</f>
        <v>Google Display</v>
      </c>
      <c r="K13898" s="24" t="str">
        <f>VLOOKUP(G13898,Mapping!$E$2:$F$246,2,0)</f>
        <v>S3</v>
      </c>
    </row>
    <row r="13899" spans="5:11" x14ac:dyDescent="0.25">
      <c r="E13899" s="5" t="s">
        <v>229</v>
      </c>
      <c r="F13899" s="5" t="s">
        <v>117</v>
      </c>
      <c r="G13899" s="2">
        <v>44491</v>
      </c>
      <c r="H13899" s="5">
        <v>0</v>
      </c>
      <c r="I13899" s="24">
        <f>VLOOKUP($E13899,Mapping!$A$2:$C$502,3,0)</f>
        <v>0</v>
      </c>
      <c r="J13899" s="24" t="str">
        <f>VLOOKUP($E13899,Mapping!$A$2:$C$502,2,0)</f>
        <v>Google Display</v>
      </c>
      <c r="K13899" s="24" t="str">
        <f>VLOOKUP(G13899,Mapping!$E$2:$F$246,2,0)</f>
        <v>S3</v>
      </c>
    </row>
    <row r="13900" spans="5:11" x14ac:dyDescent="0.25">
      <c r="E13900" s="5" t="s">
        <v>218</v>
      </c>
      <c r="F13900" s="5" t="s">
        <v>117</v>
      </c>
      <c r="G13900" s="2">
        <v>44491</v>
      </c>
      <c r="H13900" s="5">
        <v>19909.874918563</v>
      </c>
      <c r="I13900" s="24">
        <f>VLOOKUP($E13900,Mapping!$A$2:$C$502,3,0)</f>
        <v>0</v>
      </c>
      <c r="J13900" s="24" t="str">
        <f>VLOOKUP($E13900,Mapping!$A$2:$C$502,2,0)</f>
        <v>Google Display</v>
      </c>
      <c r="K13900" s="24" t="str">
        <f>VLOOKUP(G13900,Mapping!$E$2:$F$246,2,0)</f>
        <v>S3</v>
      </c>
    </row>
    <row r="13901" spans="5:11" x14ac:dyDescent="0.25">
      <c r="E13901" s="5" t="s">
        <v>230</v>
      </c>
      <c r="F13901" s="5" t="s">
        <v>117</v>
      </c>
      <c r="G13901" s="2">
        <v>44491</v>
      </c>
      <c r="H13901" s="5">
        <v>0</v>
      </c>
      <c r="I13901" s="24" t="str">
        <f>VLOOKUP($E13901,Mapping!$A$2:$C$502,3,0)</f>
        <v>S1</v>
      </c>
      <c r="J13901" s="24" t="str">
        <f>VLOOKUP($E13901,Mapping!$A$2:$C$502,2,0)</f>
        <v>Google Display</v>
      </c>
      <c r="K13901" s="24" t="str">
        <f>VLOOKUP(G13901,Mapping!$E$2:$F$246,2,0)</f>
        <v>S3</v>
      </c>
    </row>
    <row r="13902" spans="5:11" x14ac:dyDescent="0.25">
      <c r="E13902" s="5" t="s">
        <v>219</v>
      </c>
      <c r="F13902" s="5" t="s">
        <v>117</v>
      </c>
      <c r="G13902" s="2">
        <v>44491</v>
      </c>
      <c r="H13902" s="5">
        <v>0</v>
      </c>
      <c r="I13902" s="24" t="str">
        <f>VLOOKUP($E13902,Mapping!$A$2:$C$502,3,0)</f>
        <v>Pre</v>
      </c>
      <c r="J13902" s="24" t="str">
        <f>VLOOKUP($E13902,Mapping!$A$2:$C$502,2,0)</f>
        <v>Google Youtube</v>
      </c>
      <c r="K13902" s="24" t="str">
        <f>VLOOKUP(G13902,Mapping!$E$2:$F$246,2,0)</f>
        <v>S3</v>
      </c>
    </row>
    <row r="13903" spans="5:11" x14ac:dyDescent="0.25">
      <c r="E13903" s="5" t="s">
        <v>220</v>
      </c>
      <c r="F13903" s="5" t="s">
        <v>117</v>
      </c>
      <c r="G13903" s="2">
        <v>44491</v>
      </c>
      <c r="H13903" s="5">
        <v>0</v>
      </c>
      <c r="I13903" s="24">
        <f>VLOOKUP($E13903,Mapping!$A$2:$C$502,3,0)</f>
        <v>0</v>
      </c>
      <c r="J13903" s="24" t="str">
        <f>VLOOKUP($E13903,Mapping!$A$2:$C$502,2,0)</f>
        <v>Google Youtube</v>
      </c>
      <c r="K13903" s="24" t="str">
        <f>VLOOKUP(G13903,Mapping!$E$2:$F$246,2,0)</f>
        <v>S3</v>
      </c>
    </row>
    <row r="13904" spans="5:11" x14ac:dyDescent="0.25">
      <c r="E13904" s="5" t="s">
        <v>231</v>
      </c>
      <c r="F13904" s="5" t="s">
        <v>117</v>
      </c>
      <c r="G13904" s="2">
        <v>44491</v>
      </c>
      <c r="H13904" s="5">
        <v>0</v>
      </c>
      <c r="I13904" s="24">
        <f>VLOOKUP($E13904,Mapping!$A$2:$C$502,3,0)</f>
        <v>0</v>
      </c>
      <c r="J13904" s="24" t="str">
        <f>VLOOKUP($E13904,Mapping!$A$2:$C$502,2,0)</f>
        <v>Google Youtube</v>
      </c>
      <c r="K13904" s="24" t="str">
        <f>VLOOKUP(G13904,Mapping!$E$2:$F$246,2,0)</f>
        <v>S3</v>
      </c>
    </row>
    <row r="13905" spans="5:11" x14ac:dyDescent="0.25">
      <c r="E13905" s="5" t="s">
        <v>221</v>
      </c>
      <c r="F13905" s="5" t="s">
        <v>117</v>
      </c>
      <c r="G13905" s="2">
        <v>44491</v>
      </c>
      <c r="H13905" s="5">
        <v>18879.1954650566</v>
      </c>
      <c r="I13905" s="24">
        <f>VLOOKUP($E13905,Mapping!$A$2:$C$502,3,0)</f>
        <v>0</v>
      </c>
      <c r="J13905" s="24" t="str">
        <f>VLOOKUP($E13905,Mapping!$A$2:$C$502,2,0)</f>
        <v>Google Youtube</v>
      </c>
      <c r="K13905" s="24" t="str">
        <f>VLOOKUP(G13905,Mapping!$E$2:$F$246,2,0)</f>
        <v>S3</v>
      </c>
    </row>
    <row r="13906" spans="5:11" x14ac:dyDescent="0.25">
      <c r="E13906" s="5" t="s">
        <v>232</v>
      </c>
      <c r="F13906" s="5" t="s">
        <v>117</v>
      </c>
      <c r="G13906" s="2">
        <v>44491</v>
      </c>
      <c r="H13906" s="5">
        <v>0</v>
      </c>
      <c r="I13906" s="24" t="str">
        <f>VLOOKUP($E13906,Mapping!$A$2:$C$502,3,0)</f>
        <v>S1</v>
      </c>
      <c r="J13906" s="24" t="str">
        <f>VLOOKUP($E13906,Mapping!$A$2:$C$502,2,0)</f>
        <v>Google Youtube</v>
      </c>
      <c r="K13906" s="24" t="str">
        <f>VLOOKUP(G13906,Mapping!$E$2:$F$246,2,0)</f>
        <v>S3</v>
      </c>
    </row>
    <row r="13907" spans="5:11" x14ac:dyDescent="0.25">
      <c r="E13907" s="5" t="s">
        <v>73</v>
      </c>
      <c r="F13907" s="5" t="s">
        <v>117</v>
      </c>
      <c r="G13907" s="2">
        <v>44491</v>
      </c>
      <c r="H13907" s="5">
        <v>282876.95580592903</v>
      </c>
      <c r="I13907" s="24">
        <f>VLOOKUP($E13907,Mapping!$A$2:$C$502,3,0)</f>
        <v>0</v>
      </c>
      <c r="J13907" s="24">
        <f>VLOOKUP($E13907,Mapping!$A$2:$C$502,2,0)</f>
        <v>0</v>
      </c>
      <c r="K13907" s="24" t="str">
        <f>VLOOKUP(G13907,Mapping!$E$2:$F$246,2,0)</f>
        <v>S3</v>
      </c>
    </row>
    <row r="13908" spans="5:11" x14ac:dyDescent="0.25">
      <c r="E13908" s="5" t="s">
        <v>149</v>
      </c>
      <c r="F13908" s="5" t="s">
        <v>117</v>
      </c>
      <c r="G13908" s="2">
        <v>44491</v>
      </c>
      <c r="H13908" s="5">
        <v>0</v>
      </c>
      <c r="I13908" s="24">
        <f>VLOOKUP($E13908,Mapping!$A$2:$C$502,3,0)</f>
        <v>0</v>
      </c>
      <c r="J13908" s="24" t="str">
        <f>VLOOKUP($E13908,Mapping!$A$2:$C$502,2,0)</f>
        <v>Event After Effect</v>
      </c>
      <c r="K13908" s="24" t="str">
        <f>VLOOKUP(G13908,Mapping!$E$2:$F$246,2,0)</f>
        <v>S3</v>
      </c>
    </row>
    <row r="13909" spans="5:11" x14ac:dyDescent="0.25">
      <c r="E13909" s="5" t="s">
        <v>150</v>
      </c>
      <c r="F13909" s="5" t="s">
        <v>117</v>
      </c>
      <c r="G13909" s="2">
        <v>44491</v>
      </c>
      <c r="H13909" s="5">
        <v>0</v>
      </c>
      <c r="I13909" s="24">
        <f>VLOOKUP($E13909,Mapping!$A$2:$C$502,3,0)</f>
        <v>0</v>
      </c>
      <c r="J13909" s="24" t="str">
        <f>VLOOKUP($E13909,Mapping!$A$2:$C$502,2,0)</f>
        <v>Internal Event</v>
      </c>
      <c r="K13909" s="24" t="str">
        <f>VLOOKUP(G13909,Mapping!$E$2:$F$246,2,0)</f>
        <v>S3</v>
      </c>
    </row>
    <row r="13910" spans="5:11" x14ac:dyDescent="0.25">
      <c r="E13910" s="5" t="s">
        <v>151</v>
      </c>
      <c r="F13910" s="5" t="s">
        <v>117</v>
      </c>
      <c r="G13910" s="2">
        <v>44491</v>
      </c>
      <c r="H13910" s="5">
        <v>0</v>
      </c>
      <c r="I13910" s="24">
        <f>VLOOKUP($E13910,Mapping!$A$2:$C$502,3,0)</f>
        <v>0</v>
      </c>
      <c r="J13910" s="24" t="str">
        <f>VLOOKUP($E13910,Mapping!$A$2:$C$502,2,0)</f>
        <v>Internal Event</v>
      </c>
      <c r="K13910" s="24" t="str">
        <f>VLOOKUP(G13910,Mapping!$E$2:$F$246,2,0)</f>
        <v>S3</v>
      </c>
    </row>
    <row r="13911" spans="5:11" x14ac:dyDescent="0.25">
      <c r="E13911" s="5" t="s">
        <v>152</v>
      </c>
      <c r="F13911" s="5" t="s">
        <v>117</v>
      </c>
      <c r="G13911" s="2">
        <v>44491</v>
      </c>
      <c r="H13911" s="5">
        <v>0</v>
      </c>
      <c r="I13911" s="24">
        <f>VLOOKUP($E13911,Mapping!$A$2:$C$502,3,0)</f>
        <v>0</v>
      </c>
      <c r="J13911" s="24" t="str">
        <f>VLOOKUP($E13911,Mapping!$A$2:$C$502,2,0)</f>
        <v>Internal Event</v>
      </c>
      <c r="K13911" s="24" t="str">
        <f>VLOOKUP(G13911,Mapping!$E$2:$F$246,2,0)</f>
        <v>S3</v>
      </c>
    </row>
    <row r="13912" spans="5:11" x14ac:dyDescent="0.25">
      <c r="E13912" s="5" t="s">
        <v>153</v>
      </c>
      <c r="F13912" s="5" t="s">
        <v>117</v>
      </c>
      <c r="G13912" s="2">
        <v>44491</v>
      </c>
      <c r="H13912" s="5">
        <v>0</v>
      </c>
      <c r="I13912" s="24">
        <f>VLOOKUP($E13912,Mapping!$A$2:$C$502,3,0)</f>
        <v>0</v>
      </c>
      <c r="J13912" s="24" t="str">
        <f>VLOOKUP($E13912,Mapping!$A$2:$C$502,2,0)</f>
        <v>Monday Effect</v>
      </c>
      <c r="K13912" s="24" t="str">
        <f>VLOOKUP(G13912,Mapping!$E$2:$F$246,2,0)</f>
        <v>S3</v>
      </c>
    </row>
    <row r="13913" spans="5:11" x14ac:dyDescent="0.25">
      <c r="E13913" s="5" t="s">
        <v>154</v>
      </c>
      <c r="F13913" s="5" t="s">
        <v>117</v>
      </c>
      <c r="G13913" s="2">
        <v>44491</v>
      </c>
      <c r="H13913" s="5">
        <v>0</v>
      </c>
      <c r="I13913" s="24">
        <f>VLOOKUP($E13913,Mapping!$A$2:$C$502,3,0)</f>
        <v>0</v>
      </c>
      <c r="J13913" s="24" t="str">
        <f>VLOOKUP($E13913,Mapping!$A$2:$C$502,2,0)</f>
        <v>New Content</v>
      </c>
      <c r="K13913" s="24" t="str">
        <f>VLOOKUP(G13913,Mapping!$E$2:$F$246,2,0)</f>
        <v>S3</v>
      </c>
    </row>
    <row r="13914" spans="5:11" x14ac:dyDescent="0.25">
      <c r="E13914" s="5" t="s">
        <v>155</v>
      </c>
      <c r="F13914" s="5" t="s">
        <v>117</v>
      </c>
      <c r="G13914" s="2">
        <v>44491</v>
      </c>
      <c r="H13914" s="5">
        <v>0</v>
      </c>
      <c r="I13914" s="24">
        <f>VLOOKUP($E13914,Mapping!$A$2:$C$502,3,0)</f>
        <v>0</v>
      </c>
      <c r="J13914" s="24" t="str">
        <f>VLOOKUP($E13914,Mapping!$A$2:$C$502,2,0)</f>
        <v>Internal Event</v>
      </c>
      <c r="K13914" s="24" t="str">
        <f>VLOOKUP(G13914,Mapping!$E$2:$F$246,2,0)</f>
        <v>S3</v>
      </c>
    </row>
    <row r="13915" spans="5:11" x14ac:dyDescent="0.25">
      <c r="E13915" s="5" t="s">
        <v>156</v>
      </c>
      <c r="F13915" s="5" t="s">
        <v>117</v>
      </c>
      <c r="G13915" s="2">
        <v>44491</v>
      </c>
      <c r="H13915" s="5">
        <v>0</v>
      </c>
      <c r="I13915" s="24">
        <f>VLOOKUP($E13915,Mapping!$A$2:$C$502,3,0)</f>
        <v>0</v>
      </c>
      <c r="J13915" s="24" t="str">
        <f>VLOOKUP($E13915,Mapping!$A$2:$C$502,2,0)</f>
        <v>Internal Event</v>
      </c>
      <c r="K13915" s="24" t="str">
        <f>VLOOKUP(G13915,Mapping!$E$2:$F$246,2,0)</f>
        <v>S3</v>
      </c>
    </row>
    <row r="13916" spans="5:11" x14ac:dyDescent="0.25">
      <c r="E13916" s="5" t="s">
        <v>233</v>
      </c>
      <c r="F13916" s="5" t="s">
        <v>117</v>
      </c>
      <c r="G13916" s="2">
        <v>44491</v>
      </c>
      <c r="H13916" s="5">
        <v>0</v>
      </c>
      <c r="I13916" s="24" t="str">
        <f>VLOOKUP($E13916,Mapping!$A$2:$C$502,3,0)</f>
        <v>S2</v>
      </c>
      <c r="J13916" s="24" t="str">
        <f>VLOOKUP($E13916,Mapping!$A$2:$C$502,2,0)</f>
        <v>Reddit</v>
      </c>
      <c r="K13916" s="24" t="str">
        <f>VLOOKUP(G13916,Mapping!$E$2:$F$246,2,0)</f>
        <v>S3</v>
      </c>
    </row>
    <row r="13917" spans="5:11" x14ac:dyDescent="0.25">
      <c r="E13917" s="5" t="s">
        <v>158</v>
      </c>
      <c r="F13917" s="5" t="s">
        <v>117</v>
      </c>
      <c r="G13917" s="2">
        <v>44491</v>
      </c>
      <c r="H13917" s="5">
        <v>0</v>
      </c>
      <c r="I13917" s="24">
        <f>VLOOKUP($E13917,Mapping!$A$2:$C$502,3,0)</f>
        <v>0</v>
      </c>
      <c r="J13917" s="24" t="str">
        <f>VLOOKUP($E13917,Mapping!$A$2:$C$502,2,0)</f>
        <v>Internal Event</v>
      </c>
      <c r="K13917" s="24" t="str">
        <f>VLOOKUP(G13917,Mapping!$E$2:$F$246,2,0)</f>
        <v>S3</v>
      </c>
    </row>
    <row r="13918" spans="5:11" x14ac:dyDescent="0.25">
      <c r="E13918" s="5" t="s">
        <v>159</v>
      </c>
      <c r="F13918" s="5" t="s">
        <v>117</v>
      </c>
      <c r="G13918" s="2">
        <v>44491</v>
      </c>
      <c r="H13918" s="5">
        <v>0</v>
      </c>
      <c r="I13918" s="24">
        <f>VLOOKUP($E13918,Mapping!$A$2:$C$502,3,0)</f>
        <v>0</v>
      </c>
      <c r="J13918" s="24" t="str">
        <f>VLOOKUP($E13918,Mapping!$A$2:$C$502,2,0)</f>
        <v>Event After Effect</v>
      </c>
      <c r="K13918" s="24" t="str">
        <f>VLOOKUP(G13918,Mapping!$E$2:$F$246,2,0)</f>
        <v>S3</v>
      </c>
    </row>
    <row r="13919" spans="5:11" x14ac:dyDescent="0.25">
      <c r="E13919" s="5" t="s">
        <v>160</v>
      </c>
      <c r="F13919" s="5" t="s">
        <v>117</v>
      </c>
      <c r="G13919" s="2">
        <v>44491</v>
      </c>
      <c r="H13919" s="5">
        <v>0</v>
      </c>
      <c r="I13919" s="24">
        <f>VLOOKUP($E13919,Mapping!$A$2:$C$502,3,0)</f>
        <v>0</v>
      </c>
      <c r="J13919" s="24" t="str">
        <f>VLOOKUP($E13919,Mapping!$A$2:$C$502,2,0)</f>
        <v>Event After Effect</v>
      </c>
      <c r="K13919" s="24" t="str">
        <f>VLOOKUP(G13919,Mapping!$E$2:$F$246,2,0)</f>
        <v>S3</v>
      </c>
    </row>
    <row r="13920" spans="5:11" x14ac:dyDescent="0.25">
      <c r="E13920" s="5" t="s">
        <v>161</v>
      </c>
      <c r="F13920" s="5" t="s">
        <v>117</v>
      </c>
      <c r="G13920" s="2">
        <v>44491</v>
      </c>
      <c r="H13920" s="5">
        <v>0</v>
      </c>
      <c r="I13920" s="24">
        <f>VLOOKUP($E13920,Mapping!$A$2:$C$502,3,0)</f>
        <v>0</v>
      </c>
      <c r="J13920" s="24" t="str">
        <f>VLOOKUP($E13920,Mapping!$A$2:$C$502,2,0)</f>
        <v>Internal Event</v>
      </c>
      <c r="K13920" s="24" t="str">
        <f>VLOOKUP(G13920,Mapping!$E$2:$F$246,2,0)</f>
        <v>S3</v>
      </c>
    </row>
    <row r="13921" spans="5:11" x14ac:dyDescent="0.25">
      <c r="E13921" s="5" t="s">
        <v>162</v>
      </c>
      <c r="F13921" s="5" t="s">
        <v>117</v>
      </c>
      <c r="G13921" s="2">
        <v>44491</v>
      </c>
      <c r="H13921" s="5">
        <v>0</v>
      </c>
      <c r="I13921" s="24">
        <f>VLOOKUP($E13921,Mapping!$A$2:$C$502,3,0)</f>
        <v>0</v>
      </c>
      <c r="J13921" s="24" t="str">
        <f>VLOOKUP($E13921,Mapping!$A$2:$C$502,2,0)</f>
        <v>Tuesday Effect</v>
      </c>
      <c r="K13921" s="24" t="str">
        <f>VLOOKUP(G13921,Mapping!$E$2:$F$246,2,0)</f>
        <v>S3</v>
      </c>
    </row>
    <row r="13922" spans="5:11" x14ac:dyDescent="0.25">
      <c r="E13922" s="5" t="s">
        <v>222</v>
      </c>
      <c r="F13922" s="5" t="s">
        <v>117</v>
      </c>
      <c r="G13922" s="2">
        <v>44491</v>
      </c>
      <c r="H13922" s="5">
        <v>0</v>
      </c>
      <c r="I13922" s="24" t="str">
        <f>VLOOKUP($E13922,Mapping!$A$2:$C$502,3,0)</f>
        <v>Pre</v>
      </c>
      <c r="J13922" s="24" t="str">
        <f>VLOOKUP($E13922,Mapping!$A$2:$C$502,2,0)</f>
        <v>Unity</v>
      </c>
      <c r="K13922" s="24" t="str">
        <f>VLOOKUP(G13922,Mapping!$E$2:$F$246,2,0)</f>
        <v>S3</v>
      </c>
    </row>
    <row r="13923" spans="5:11" x14ac:dyDescent="0.25">
      <c r="E13923" s="5" t="s">
        <v>234</v>
      </c>
      <c r="F13923" s="5" t="s">
        <v>117</v>
      </c>
      <c r="G13923" s="2">
        <v>44491</v>
      </c>
      <c r="H13923" s="5">
        <v>0</v>
      </c>
      <c r="I13923" s="24" t="str">
        <f>VLOOKUP($E13923,Mapping!$A$2:$C$502,3,0)</f>
        <v>S1</v>
      </c>
      <c r="J13923" s="24" t="str">
        <f>VLOOKUP($E13923,Mapping!$A$2:$C$502,2,0)</f>
        <v>Unity</v>
      </c>
      <c r="K13923" s="24" t="str">
        <f>VLOOKUP(G13923,Mapping!$E$2:$F$246,2,0)</f>
        <v>S3</v>
      </c>
    </row>
    <row r="13924" spans="5:11" x14ac:dyDescent="0.25">
      <c r="E13924" s="5" t="s">
        <v>235</v>
      </c>
      <c r="F13924" s="5" t="s">
        <v>117</v>
      </c>
      <c r="G13924" s="2">
        <v>44491</v>
      </c>
      <c r="H13924" s="5">
        <v>0</v>
      </c>
      <c r="I13924" s="24" t="str">
        <f>VLOOKUP($E13924,Mapping!$A$2:$C$502,3,0)</f>
        <v>S2</v>
      </c>
      <c r="J13924" s="24" t="str">
        <f>VLOOKUP($E13924,Mapping!$A$2:$C$502,2,0)</f>
        <v>Unity</v>
      </c>
      <c r="K13924" s="24" t="str">
        <f>VLOOKUP(G13924,Mapping!$E$2:$F$246,2,0)</f>
        <v>S3</v>
      </c>
    </row>
    <row r="13925" spans="5:11" x14ac:dyDescent="0.25">
      <c r="E13925" s="5" t="s">
        <v>247</v>
      </c>
      <c r="F13925" s="5" t="s">
        <v>117</v>
      </c>
      <c r="G13925" s="2">
        <v>44491</v>
      </c>
      <c r="H13925" s="5">
        <v>2351.9370389506498</v>
      </c>
      <c r="I13925" s="24" t="str">
        <f>VLOOKUP($E13925,Mapping!$A$2:$C$502,3,0)</f>
        <v>S3</v>
      </c>
      <c r="J13925" s="24" t="str">
        <f>VLOOKUP($E13925,Mapping!$A$2:$C$502,2,0)</f>
        <v>Unity</v>
      </c>
      <c r="K13925" s="24" t="str">
        <f>VLOOKUP(G13925,Mapping!$E$2:$F$246,2,0)</f>
        <v>S3</v>
      </c>
    </row>
    <row r="13926" spans="5:11" x14ac:dyDescent="0.25">
      <c r="E13926" s="5" t="s">
        <v>200</v>
      </c>
      <c r="F13926" s="5" t="s">
        <v>117</v>
      </c>
      <c r="G13926" s="2">
        <v>44492</v>
      </c>
      <c r="H13926" s="5">
        <v>3.5611468048782999</v>
      </c>
      <c r="I13926" s="24">
        <f>VLOOKUP($E13926,Mapping!$A$2:$C$502,3,0)</f>
        <v>0</v>
      </c>
      <c r="J13926" s="24" t="str">
        <f>VLOOKUP($E13926,Mapping!$A$2:$C$502,2,0)</f>
        <v>Apple Search</v>
      </c>
      <c r="K13926" s="24" t="str">
        <f>VLOOKUP(G13926,Mapping!$E$2:$F$246,2,0)</f>
        <v>S3</v>
      </c>
    </row>
    <row r="13927" spans="5:11" x14ac:dyDescent="0.25">
      <c r="E13927" s="5" t="s">
        <v>227</v>
      </c>
      <c r="F13927" s="5" t="s">
        <v>117</v>
      </c>
      <c r="G13927" s="2">
        <v>44492</v>
      </c>
      <c r="H13927" s="5">
        <v>10336.021236242101</v>
      </c>
      <c r="I13927" s="24">
        <f>VLOOKUP($E13927,Mapping!$A$2:$C$502,3,0)</f>
        <v>0</v>
      </c>
      <c r="J13927" s="24" t="str">
        <f>VLOOKUP($E13927,Mapping!$A$2:$C$502,2,0)</f>
        <v>Applovin Rewarded</v>
      </c>
      <c r="K13927" s="24" t="str">
        <f>VLOOKUP(G13927,Mapping!$E$2:$F$246,2,0)</f>
        <v>S3</v>
      </c>
    </row>
    <row r="13928" spans="5:11" x14ac:dyDescent="0.25">
      <c r="E13928" s="5" t="s">
        <v>201</v>
      </c>
      <c r="F13928" s="5" t="s">
        <v>117</v>
      </c>
      <c r="G13928" s="2">
        <v>44492</v>
      </c>
      <c r="H13928" s="5">
        <v>3856.6028135320898</v>
      </c>
      <c r="I13928" s="24">
        <f>VLOOKUP($E13928,Mapping!$A$2:$C$502,3,0)</f>
        <v>0</v>
      </c>
      <c r="J13928" s="24" t="str">
        <f>VLOOKUP($E13928,Mapping!$A$2:$C$502,2,0)</f>
        <v>Applovin Video</v>
      </c>
      <c r="K13928" s="24" t="str">
        <f>VLOOKUP(G13928,Mapping!$E$2:$F$246,2,0)</f>
        <v>S3</v>
      </c>
    </row>
    <row r="13929" spans="5:11" x14ac:dyDescent="0.25">
      <c r="E13929" s="5" t="s">
        <v>143</v>
      </c>
      <c r="F13929" s="5" t="s">
        <v>117</v>
      </c>
      <c r="G13929" s="2">
        <v>44492</v>
      </c>
      <c r="H13929" s="5">
        <v>0</v>
      </c>
      <c r="I13929" s="24">
        <f>VLOOKUP($E13929,Mapping!$A$2:$C$502,3,0)</f>
        <v>0</v>
      </c>
      <c r="J13929" s="24" t="str">
        <f>VLOOKUP($E13929,Mapping!$A$2:$C$502,2,0)</f>
        <v>Bug Fix</v>
      </c>
      <c r="K13929" s="24" t="str">
        <f>VLOOKUP(G13929,Mapping!$E$2:$F$246,2,0)</f>
        <v>S3</v>
      </c>
    </row>
    <row r="13930" spans="5:11" x14ac:dyDescent="0.25">
      <c r="E13930" s="5" t="s">
        <v>144</v>
      </c>
      <c r="F13930" s="5" t="s">
        <v>117</v>
      </c>
      <c r="G13930" s="2">
        <v>44492</v>
      </c>
      <c r="H13930" s="5">
        <v>0</v>
      </c>
      <c r="I13930" s="24">
        <f>VLOOKUP($E13930,Mapping!$A$2:$C$502,3,0)</f>
        <v>0</v>
      </c>
      <c r="J13930" s="24" t="str">
        <f>VLOOKUP($E13930,Mapping!$A$2:$C$502,2,0)</f>
        <v>Bug Fix</v>
      </c>
      <c r="K13930" s="24" t="str">
        <f>VLOOKUP(G13930,Mapping!$E$2:$F$246,2,0)</f>
        <v>S3</v>
      </c>
    </row>
    <row r="13931" spans="5:11" x14ac:dyDescent="0.25">
      <c r="E13931" s="5" t="s">
        <v>226</v>
      </c>
      <c r="F13931" s="5" t="s">
        <v>117</v>
      </c>
      <c r="G13931" s="2">
        <v>44492</v>
      </c>
      <c r="H13931" s="5">
        <v>0</v>
      </c>
      <c r="I13931" s="24">
        <f>VLOOKUP($E13931,Mapping!$A$2:$C$502,3,0)</f>
        <v>0</v>
      </c>
      <c r="J13931" s="24" t="str">
        <f>VLOOKUP($E13931,Mapping!$A$2:$C$502,2,0)</f>
        <v>Bug Fix</v>
      </c>
      <c r="K13931" s="24" t="str">
        <f>VLOOKUP(G13931,Mapping!$E$2:$F$246,2,0)</f>
        <v>S3</v>
      </c>
    </row>
    <row r="13932" spans="5:11" x14ac:dyDescent="0.25">
      <c r="E13932" s="5" t="s">
        <v>146</v>
      </c>
      <c r="F13932" s="5" t="s">
        <v>117</v>
      </c>
      <c r="G13932" s="2">
        <v>44492</v>
      </c>
      <c r="H13932" s="5">
        <v>0</v>
      </c>
      <c r="I13932" s="24">
        <f>VLOOKUP($E13932,Mapping!$A$2:$C$502,3,0)</f>
        <v>0</v>
      </c>
      <c r="J13932" s="24" t="str">
        <f>VLOOKUP($E13932,Mapping!$A$2:$C$502,2,0)</f>
        <v>Event After Effect</v>
      </c>
      <c r="K13932" s="24" t="str">
        <f>VLOOKUP(G13932,Mapping!$E$2:$F$246,2,0)</f>
        <v>S3</v>
      </c>
    </row>
    <row r="13933" spans="5:11" x14ac:dyDescent="0.25">
      <c r="E13933" s="5" t="s">
        <v>228</v>
      </c>
      <c r="F13933" s="5" t="s">
        <v>117</v>
      </c>
      <c r="G13933" s="2">
        <v>44492</v>
      </c>
      <c r="H13933" s="5">
        <v>0</v>
      </c>
      <c r="I13933" s="24">
        <f>VLOOKUP($E13933,Mapping!$A$2:$C$502,3,0)</f>
        <v>0</v>
      </c>
      <c r="J13933" s="24" t="str">
        <f>VLOOKUP($E13933,Mapping!$A$2:$C$502,2,0)</f>
        <v>Bytedance Global</v>
      </c>
      <c r="K13933" s="24" t="str">
        <f>VLOOKUP(G13933,Mapping!$E$2:$F$246,2,0)</f>
        <v>S3</v>
      </c>
    </row>
    <row r="13934" spans="5:11" x14ac:dyDescent="0.25">
      <c r="E13934" s="5" t="s">
        <v>180</v>
      </c>
      <c r="F13934" s="5" t="s">
        <v>117</v>
      </c>
      <c r="G13934" s="2">
        <v>44492</v>
      </c>
      <c r="H13934" s="5">
        <v>-13046.098318905901</v>
      </c>
      <c r="I13934" s="24">
        <f>VLOOKUP($E13934,Mapping!$A$2:$C$502,3,0)</f>
        <v>0</v>
      </c>
      <c r="J13934" s="24" t="str">
        <f>VLOOKUP($E13934,Mapping!$A$2:$C$502,2,0)</f>
        <v>Lords Mobile</v>
      </c>
      <c r="K13934" s="24" t="str">
        <f>VLOOKUP(G13934,Mapping!$E$2:$F$246,2,0)</f>
        <v>S3</v>
      </c>
    </row>
    <row r="13935" spans="5:11" x14ac:dyDescent="0.25">
      <c r="E13935" s="5" t="s">
        <v>181</v>
      </c>
      <c r="F13935" s="5" t="s">
        <v>117</v>
      </c>
      <c r="G13935" s="2">
        <v>44492</v>
      </c>
      <c r="H13935" s="5">
        <v>-4428.1722030610899</v>
      </c>
      <c r="I13935" s="24">
        <f>VLOOKUP($E13935,Mapping!$A$2:$C$502,3,0)</f>
        <v>0</v>
      </c>
      <c r="J13935" s="24" t="str">
        <f>VLOOKUP($E13935,Mapping!$A$2:$C$502,2,0)</f>
        <v>Rise of Kingdom</v>
      </c>
      <c r="K13935" s="24" t="str">
        <f>VLOOKUP(G13935,Mapping!$E$2:$F$246,2,0)</f>
        <v>S3</v>
      </c>
    </row>
    <row r="13936" spans="5:11" x14ac:dyDescent="0.25">
      <c r="E13936" s="5" t="s">
        <v>182</v>
      </c>
      <c r="F13936" s="5" t="s">
        <v>117</v>
      </c>
      <c r="G13936" s="2">
        <v>44492</v>
      </c>
      <c r="H13936" s="5">
        <v>-7834.7531538633002</v>
      </c>
      <c r="I13936" s="24">
        <f>VLOOKUP($E13936,Mapping!$A$2:$C$502,3,0)</f>
        <v>0</v>
      </c>
      <c r="J13936" s="24" t="str">
        <f>VLOOKUP($E13936,Mapping!$A$2:$C$502,2,0)</f>
        <v>West Game</v>
      </c>
      <c r="K13936" s="24" t="str">
        <f>VLOOKUP(G13936,Mapping!$E$2:$F$246,2,0)</f>
        <v>S3</v>
      </c>
    </row>
    <row r="13937" spans="5:11" x14ac:dyDescent="0.25">
      <c r="E13937" s="5" t="s">
        <v>148</v>
      </c>
      <c r="F13937" s="5" t="s">
        <v>117</v>
      </c>
      <c r="G13937" s="2">
        <v>44492</v>
      </c>
      <c r="H13937" s="5">
        <v>0</v>
      </c>
      <c r="I13937" s="24">
        <f>VLOOKUP($E13937,Mapping!$A$2:$C$502,3,0)</f>
        <v>0</v>
      </c>
      <c r="J13937" s="24" t="str">
        <f>VLOOKUP($E13937,Mapping!$A$2:$C$502,2,0)</f>
        <v>Event After Effect</v>
      </c>
      <c r="K13937" s="24" t="str">
        <f>VLOOKUP(G13937,Mapping!$E$2:$F$246,2,0)</f>
        <v>S3</v>
      </c>
    </row>
    <row r="13938" spans="5:11" x14ac:dyDescent="0.25">
      <c r="E13938" s="5" t="s">
        <v>202</v>
      </c>
      <c r="F13938" s="5" t="s">
        <v>117</v>
      </c>
      <c r="G13938" s="2">
        <v>44492</v>
      </c>
      <c r="H13938" s="5">
        <v>0</v>
      </c>
      <c r="I13938" s="24" t="str">
        <f>VLOOKUP($E13938,Mapping!$A$2:$C$502,3,0)</f>
        <v>S1</v>
      </c>
      <c r="J13938" s="24" t="str">
        <f>VLOOKUP($E13938,Mapping!$A$2:$C$502,2,0)</f>
        <v>Facebook AEO AAA</v>
      </c>
      <c r="K13938" s="24" t="str">
        <f>VLOOKUP(G13938,Mapping!$E$2:$F$246,2,0)</f>
        <v>S3</v>
      </c>
    </row>
    <row r="13939" spans="5:11" x14ac:dyDescent="0.25">
      <c r="E13939" s="5" t="s">
        <v>203</v>
      </c>
      <c r="F13939" s="5" t="s">
        <v>117</v>
      </c>
      <c r="G13939" s="2">
        <v>44492</v>
      </c>
      <c r="H13939" s="5">
        <v>0</v>
      </c>
      <c r="I13939" s="24" t="str">
        <f>VLOOKUP($E13939,Mapping!$A$2:$C$502,3,0)</f>
        <v>S2</v>
      </c>
      <c r="J13939" s="24" t="str">
        <f>VLOOKUP($E13939,Mapping!$A$2:$C$502,2,0)</f>
        <v>Facebook AEO AAA</v>
      </c>
      <c r="K13939" s="24" t="str">
        <f>VLOOKUP(G13939,Mapping!$E$2:$F$246,2,0)</f>
        <v>S3</v>
      </c>
    </row>
    <row r="13940" spans="5:11" x14ac:dyDescent="0.25">
      <c r="E13940" s="5" t="s">
        <v>243</v>
      </c>
      <c r="F13940" s="5" t="s">
        <v>117</v>
      </c>
      <c r="G13940" s="2">
        <v>44492</v>
      </c>
      <c r="H13940" s="5">
        <v>8321.3031396180595</v>
      </c>
      <c r="I13940" s="24" t="str">
        <f>VLOOKUP($E13940,Mapping!$A$2:$C$502,3,0)</f>
        <v>S3</v>
      </c>
      <c r="J13940" s="24" t="str">
        <f>VLOOKUP($E13940,Mapping!$A$2:$C$502,2,0)</f>
        <v>Facebook AEO AAA</v>
      </c>
      <c r="K13940" s="24" t="str">
        <f>VLOOKUP(G13940,Mapping!$E$2:$F$246,2,0)</f>
        <v>S3</v>
      </c>
    </row>
    <row r="13941" spans="5:11" x14ac:dyDescent="0.25">
      <c r="E13941" s="5" t="s">
        <v>204</v>
      </c>
      <c r="F13941" s="5" t="s">
        <v>117</v>
      </c>
      <c r="G13941" s="2">
        <v>44492</v>
      </c>
      <c r="H13941" s="5">
        <v>0</v>
      </c>
      <c r="I13941" s="24" t="str">
        <f>VLOOKUP($E13941,Mapping!$A$2:$C$502,3,0)</f>
        <v>Pre</v>
      </c>
      <c r="J13941" s="24" t="str">
        <f>VLOOKUP($E13941,Mapping!$A$2:$C$502,2,0)</f>
        <v>Facebook AEO AAA</v>
      </c>
      <c r="K13941" s="24" t="str">
        <f>VLOOKUP(G13941,Mapping!$E$2:$F$246,2,0)</f>
        <v>S3</v>
      </c>
    </row>
    <row r="13942" spans="5:11" x14ac:dyDescent="0.25">
      <c r="E13942" s="5" t="s">
        <v>205</v>
      </c>
      <c r="F13942" s="5" t="s">
        <v>117</v>
      </c>
      <c r="G13942" s="2">
        <v>44492</v>
      </c>
      <c r="H13942" s="5">
        <v>0</v>
      </c>
      <c r="I13942" s="24" t="str">
        <f>VLOOKUP($E13942,Mapping!$A$2:$C$502,3,0)</f>
        <v>S1</v>
      </c>
      <c r="J13942" s="24" t="str">
        <f>VLOOKUP($E13942,Mapping!$A$2:$C$502,2,0)</f>
        <v>Facebook AEO BAU</v>
      </c>
      <c r="K13942" s="24" t="str">
        <f>VLOOKUP(G13942,Mapping!$E$2:$F$246,2,0)</f>
        <v>S3</v>
      </c>
    </row>
    <row r="13943" spans="5:11" x14ac:dyDescent="0.25">
      <c r="E13943" s="5" t="s">
        <v>206</v>
      </c>
      <c r="F13943" s="5" t="s">
        <v>117</v>
      </c>
      <c r="G13943" s="2">
        <v>44492</v>
      </c>
      <c r="H13943" s="5">
        <v>0</v>
      </c>
      <c r="I13943" s="24" t="str">
        <f>VLOOKUP($E13943,Mapping!$A$2:$C$502,3,0)</f>
        <v>S2</v>
      </c>
      <c r="J13943" s="24" t="str">
        <f>VLOOKUP($E13943,Mapping!$A$2:$C$502,2,0)</f>
        <v>Facebook AEO BAU</v>
      </c>
      <c r="K13943" s="24" t="str">
        <f>VLOOKUP(G13943,Mapping!$E$2:$F$246,2,0)</f>
        <v>S3</v>
      </c>
    </row>
    <row r="13944" spans="5:11" x14ac:dyDescent="0.25">
      <c r="E13944" s="5" t="s">
        <v>244</v>
      </c>
      <c r="F13944" s="5" t="s">
        <v>117</v>
      </c>
      <c r="G13944" s="2">
        <v>44492</v>
      </c>
      <c r="H13944" s="5">
        <v>13443.7968631642</v>
      </c>
      <c r="I13944" s="24" t="str">
        <f>VLOOKUP($E13944,Mapping!$A$2:$C$502,3,0)</f>
        <v>S3</v>
      </c>
      <c r="J13944" s="24" t="str">
        <f>VLOOKUP($E13944,Mapping!$A$2:$C$502,2,0)</f>
        <v>Facebook AEO BAU</v>
      </c>
      <c r="K13944" s="24" t="str">
        <f>VLOOKUP(G13944,Mapping!$E$2:$F$246,2,0)</f>
        <v>S3</v>
      </c>
    </row>
    <row r="13945" spans="5:11" x14ac:dyDescent="0.25">
      <c r="E13945" s="5" t="s">
        <v>207</v>
      </c>
      <c r="F13945" s="5" t="s">
        <v>117</v>
      </c>
      <c r="G13945" s="2">
        <v>44492</v>
      </c>
      <c r="H13945" s="5">
        <v>0</v>
      </c>
      <c r="I13945" s="24" t="str">
        <f>VLOOKUP($E13945,Mapping!$A$2:$C$502,3,0)</f>
        <v>Pre</v>
      </c>
      <c r="J13945" s="24" t="str">
        <f>VLOOKUP($E13945,Mapping!$A$2:$C$502,2,0)</f>
        <v>Facebook AEO BAU</v>
      </c>
      <c r="K13945" s="24" t="str">
        <f>VLOOKUP(G13945,Mapping!$E$2:$F$246,2,0)</f>
        <v>S3</v>
      </c>
    </row>
    <row r="13946" spans="5:11" x14ac:dyDescent="0.25">
      <c r="E13946" s="5" t="s">
        <v>208</v>
      </c>
      <c r="F13946" s="5" t="s">
        <v>117</v>
      </c>
      <c r="G13946" s="2">
        <v>44492</v>
      </c>
      <c r="H13946" s="5">
        <v>0</v>
      </c>
      <c r="I13946" s="24" t="str">
        <f>VLOOKUP($E13946,Mapping!$A$2:$C$502,3,0)</f>
        <v>Pre</v>
      </c>
      <c r="J13946" s="24" t="str">
        <f>VLOOKUP($E13946,Mapping!$A$2:$C$502,2,0)</f>
        <v>Facebook VO AAA</v>
      </c>
      <c r="K13946" s="24" t="str">
        <f>VLOOKUP(G13946,Mapping!$E$2:$F$246,2,0)</f>
        <v>S3</v>
      </c>
    </row>
    <row r="13947" spans="5:11" x14ac:dyDescent="0.25">
      <c r="E13947" s="5" t="s">
        <v>209</v>
      </c>
      <c r="F13947" s="5" t="s">
        <v>117</v>
      </c>
      <c r="G13947" s="2">
        <v>44492</v>
      </c>
      <c r="H13947" s="5">
        <v>0</v>
      </c>
      <c r="I13947" s="24" t="str">
        <f>VLOOKUP($E13947,Mapping!$A$2:$C$502,3,0)</f>
        <v>S1</v>
      </c>
      <c r="J13947" s="24" t="str">
        <f>VLOOKUP($E13947,Mapping!$A$2:$C$502,2,0)</f>
        <v>Facebook VO AAA</v>
      </c>
      <c r="K13947" s="24" t="str">
        <f>VLOOKUP(G13947,Mapping!$E$2:$F$246,2,0)</f>
        <v>S3</v>
      </c>
    </row>
    <row r="13948" spans="5:11" x14ac:dyDescent="0.25">
      <c r="E13948" s="5" t="s">
        <v>210</v>
      </c>
      <c r="F13948" s="5" t="s">
        <v>117</v>
      </c>
      <c r="G13948" s="2">
        <v>44492</v>
      </c>
      <c r="H13948" s="5">
        <v>0</v>
      </c>
      <c r="I13948" s="24" t="str">
        <f>VLOOKUP($E13948,Mapping!$A$2:$C$502,3,0)</f>
        <v>S2</v>
      </c>
      <c r="J13948" s="24" t="str">
        <f>VLOOKUP($E13948,Mapping!$A$2:$C$502,2,0)</f>
        <v>Facebook VO AAA</v>
      </c>
      <c r="K13948" s="24" t="str">
        <f>VLOOKUP(G13948,Mapping!$E$2:$F$246,2,0)</f>
        <v>S3</v>
      </c>
    </row>
    <row r="13949" spans="5:11" x14ac:dyDescent="0.25">
      <c r="E13949" s="5" t="s">
        <v>245</v>
      </c>
      <c r="F13949" s="5" t="s">
        <v>117</v>
      </c>
      <c r="G13949" s="2">
        <v>44492</v>
      </c>
      <c r="H13949" s="5">
        <v>13129.2170404958</v>
      </c>
      <c r="I13949" s="24" t="str">
        <f>VLOOKUP($E13949,Mapping!$A$2:$C$502,3,0)</f>
        <v>S3</v>
      </c>
      <c r="J13949" s="24" t="str">
        <f>VLOOKUP($E13949,Mapping!$A$2:$C$502,2,0)</f>
        <v>Facebook VO AAA</v>
      </c>
      <c r="K13949" s="24" t="str">
        <f>VLOOKUP(G13949,Mapping!$E$2:$F$246,2,0)</f>
        <v>S3</v>
      </c>
    </row>
    <row r="13950" spans="5:11" x14ac:dyDescent="0.25">
      <c r="E13950" s="5" t="s">
        <v>211</v>
      </c>
      <c r="F13950" s="5" t="s">
        <v>117</v>
      </c>
      <c r="G13950" s="2">
        <v>44492</v>
      </c>
      <c r="H13950" s="5">
        <v>0</v>
      </c>
      <c r="I13950" s="24" t="str">
        <f>VLOOKUP($E13950,Mapping!$A$2:$C$502,3,0)</f>
        <v>Pre</v>
      </c>
      <c r="J13950" s="24" t="str">
        <f>VLOOKUP($E13950,Mapping!$A$2:$C$502,2,0)</f>
        <v>Facebook VO BAU</v>
      </c>
      <c r="K13950" s="24" t="str">
        <f>VLOOKUP(G13950,Mapping!$E$2:$F$246,2,0)</f>
        <v>S3</v>
      </c>
    </row>
    <row r="13951" spans="5:11" x14ac:dyDescent="0.25">
      <c r="E13951" s="5" t="s">
        <v>212</v>
      </c>
      <c r="F13951" s="5" t="s">
        <v>117</v>
      </c>
      <c r="G13951" s="2">
        <v>44492</v>
      </c>
      <c r="H13951" s="5">
        <v>0</v>
      </c>
      <c r="I13951" s="24" t="str">
        <f>VLOOKUP($E13951,Mapping!$A$2:$C$502,3,0)</f>
        <v>S1</v>
      </c>
      <c r="J13951" s="24" t="str">
        <f>VLOOKUP($E13951,Mapping!$A$2:$C$502,2,0)</f>
        <v>Facebook VO BAU</v>
      </c>
      <c r="K13951" s="24" t="str">
        <f>VLOOKUP(G13951,Mapping!$E$2:$F$246,2,0)</f>
        <v>S3</v>
      </c>
    </row>
    <row r="13952" spans="5:11" x14ac:dyDescent="0.25">
      <c r="E13952" s="5" t="s">
        <v>213</v>
      </c>
      <c r="F13952" s="5" t="s">
        <v>117</v>
      </c>
      <c r="G13952" s="2">
        <v>44492</v>
      </c>
      <c r="H13952" s="5">
        <v>0</v>
      </c>
      <c r="I13952" s="24" t="str">
        <f>VLOOKUP($E13952,Mapping!$A$2:$C$502,3,0)</f>
        <v>S2</v>
      </c>
      <c r="J13952" s="24" t="str">
        <f>VLOOKUP($E13952,Mapping!$A$2:$C$502,2,0)</f>
        <v>Facebook VO BAU</v>
      </c>
      <c r="K13952" s="24" t="str">
        <f>VLOOKUP(G13952,Mapping!$E$2:$F$246,2,0)</f>
        <v>S3</v>
      </c>
    </row>
    <row r="13953" spans="5:11" x14ac:dyDescent="0.25">
      <c r="E13953" s="5" t="s">
        <v>246</v>
      </c>
      <c r="F13953" s="5" t="s">
        <v>117</v>
      </c>
      <c r="G13953" s="2">
        <v>44492</v>
      </c>
      <c r="H13953" s="5">
        <v>9391.7174354250001</v>
      </c>
      <c r="I13953" s="24" t="str">
        <f>VLOOKUP($E13953,Mapping!$A$2:$C$502,3,0)</f>
        <v>S3</v>
      </c>
      <c r="J13953" s="24" t="str">
        <f>VLOOKUP($E13953,Mapping!$A$2:$C$502,2,0)</f>
        <v>Facebook VO BAU</v>
      </c>
      <c r="K13953" s="24" t="str">
        <f>VLOOKUP(G13953,Mapping!$E$2:$F$246,2,0)</f>
        <v>S3</v>
      </c>
    </row>
    <row r="13954" spans="5:11" x14ac:dyDescent="0.25">
      <c r="E13954" s="5" t="s">
        <v>214</v>
      </c>
      <c r="F13954" s="5" t="s">
        <v>117</v>
      </c>
      <c r="G13954" s="2">
        <v>44492</v>
      </c>
      <c r="H13954" s="5">
        <v>0</v>
      </c>
      <c r="I13954" s="24" t="str">
        <f>VLOOKUP($E13954,Mapping!$A$2:$C$502,3,0)</f>
        <v>Pre</v>
      </c>
      <c r="J13954" s="24" t="str">
        <f>VLOOKUP($E13954,Mapping!$A$2:$C$502,2,0)</f>
        <v>Facebook VO Dynamic</v>
      </c>
      <c r="K13954" s="24" t="str">
        <f>VLOOKUP(G13954,Mapping!$E$2:$F$246,2,0)</f>
        <v>S3</v>
      </c>
    </row>
    <row r="13955" spans="5:11" x14ac:dyDescent="0.25">
      <c r="E13955" s="5" t="s">
        <v>215</v>
      </c>
      <c r="F13955" s="5" t="s">
        <v>117</v>
      </c>
      <c r="G13955" s="2">
        <v>44492</v>
      </c>
      <c r="H13955" s="5">
        <v>0</v>
      </c>
      <c r="I13955" s="24" t="str">
        <f>VLOOKUP($E13955,Mapping!$A$2:$C$502,3,0)</f>
        <v>S1</v>
      </c>
      <c r="J13955" s="24" t="str">
        <f>VLOOKUP($E13955,Mapping!$A$2:$C$502,2,0)</f>
        <v>Facebook VO Dynamic</v>
      </c>
      <c r="K13955" s="24" t="str">
        <f>VLOOKUP(G13955,Mapping!$E$2:$F$246,2,0)</f>
        <v>S3</v>
      </c>
    </row>
    <row r="13956" spans="5:11" x14ac:dyDescent="0.25">
      <c r="E13956" s="5" t="s">
        <v>216</v>
      </c>
      <c r="F13956" s="5" t="s">
        <v>117</v>
      </c>
      <c r="G13956" s="2">
        <v>44492</v>
      </c>
      <c r="H13956" s="5">
        <v>0</v>
      </c>
      <c r="I13956" s="24" t="str">
        <f>VLOOKUP($E13956,Mapping!$A$2:$C$502,3,0)</f>
        <v>Pre</v>
      </c>
      <c r="J13956" s="24" t="str">
        <f>VLOOKUP($E13956,Mapping!$A$2:$C$502,2,0)</f>
        <v>Google Display</v>
      </c>
      <c r="K13956" s="24" t="str">
        <f>VLOOKUP(G13956,Mapping!$E$2:$F$246,2,0)</f>
        <v>S3</v>
      </c>
    </row>
    <row r="13957" spans="5:11" x14ac:dyDescent="0.25">
      <c r="E13957" s="5" t="s">
        <v>217</v>
      </c>
      <c r="F13957" s="5" t="s">
        <v>117</v>
      </c>
      <c r="G13957" s="2">
        <v>44492</v>
      </c>
      <c r="H13957" s="5">
        <v>0</v>
      </c>
      <c r="I13957" s="24">
        <f>VLOOKUP($E13957,Mapping!$A$2:$C$502,3,0)</f>
        <v>0</v>
      </c>
      <c r="J13957" s="24" t="str">
        <f>VLOOKUP($E13957,Mapping!$A$2:$C$502,2,0)</f>
        <v>Google Display</v>
      </c>
      <c r="K13957" s="24" t="str">
        <f>VLOOKUP(G13957,Mapping!$E$2:$F$246,2,0)</f>
        <v>S3</v>
      </c>
    </row>
    <row r="13958" spans="5:11" x14ac:dyDescent="0.25">
      <c r="E13958" s="5" t="s">
        <v>229</v>
      </c>
      <c r="F13958" s="5" t="s">
        <v>117</v>
      </c>
      <c r="G13958" s="2">
        <v>44492</v>
      </c>
      <c r="H13958" s="5">
        <v>0</v>
      </c>
      <c r="I13958" s="24">
        <f>VLOOKUP($E13958,Mapping!$A$2:$C$502,3,0)</f>
        <v>0</v>
      </c>
      <c r="J13958" s="24" t="str">
        <f>VLOOKUP($E13958,Mapping!$A$2:$C$502,2,0)</f>
        <v>Google Display</v>
      </c>
      <c r="K13958" s="24" t="str">
        <f>VLOOKUP(G13958,Mapping!$E$2:$F$246,2,0)</f>
        <v>S3</v>
      </c>
    </row>
    <row r="13959" spans="5:11" x14ac:dyDescent="0.25">
      <c r="E13959" s="5" t="s">
        <v>218</v>
      </c>
      <c r="F13959" s="5" t="s">
        <v>117</v>
      </c>
      <c r="G13959" s="2">
        <v>44492</v>
      </c>
      <c r="H13959" s="5">
        <v>19217.291605549501</v>
      </c>
      <c r="I13959" s="24">
        <f>VLOOKUP($E13959,Mapping!$A$2:$C$502,3,0)</f>
        <v>0</v>
      </c>
      <c r="J13959" s="24" t="str">
        <f>VLOOKUP($E13959,Mapping!$A$2:$C$502,2,0)</f>
        <v>Google Display</v>
      </c>
      <c r="K13959" s="24" t="str">
        <f>VLOOKUP(G13959,Mapping!$E$2:$F$246,2,0)</f>
        <v>S3</v>
      </c>
    </row>
    <row r="13960" spans="5:11" x14ac:dyDescent="0.25">
      <c r="E13960" s="5" t="s">
        <v>230</v>
      </c>
      <c r="F13960" s="5" t="s">
        <v>117</v>
      </c>
      <c r="G13960" s="2">
        <v>44492</v>
      </c>
      <c r="H13960" s="5">
        <v>0</v>
      </c>
      <c r="I13960" s="24" t="str">
        <f>VLOOKUP($E13960,Mapping!$A$2:$C$502,3,0)</f>
        <v>S1</v>
      </c>
      <c r="J13960" s="24" t="str">
        <f>VLOOKUP($E13960,Mapping!$A$2:$C$502,2,0)</f>
        <v>Google Display</v>
      </c>
      <c r="K13960" s="24" t="str">
        <f>VLOOKUP(G13960,Mapping!$E$2:$F$246,2,0)</f>
        <v>S3</v>
      </c>
    </row>
    <row r="13961" spans="5:11" x14ac:dyDescent="0.25">
      <c r="E13961" s="5" t="s">
        <v>219</v>
      </c>
      <c r="F13961" s="5" t="s">
        <v>117</v>
      </c>
      <c r="G13961" s="2">
        <v>44492</v>
      </c>
      <c r="H13961" s="5">
        <v>0</v>
      </c>
      <c r="I13961" s="24" t="str">
        <f>VLOOKUP($E13961,Mapping!$A$2:$C$502,3,0)</f>
        <v>Pre</v>
      </c>
      <c r="J13961" s="24" t="str">
        <f>VLOOKUP($E13961,Mapping!$A$2:$C$502,2,0)</f>
        <v>Google Youtube</v>
      </c>
      <c r="K13961" s="24" t="str">
        <f>VLOOKUP(G13961,Mapping!$E$2:$F$246,2,0)</f>
        <v>S3</v>
      </c>
    </row>
    <row r="13962" spans="5:11" x14ac:dyDescent="0.25">
      <c r="E13962" s="5" t="s">
        <v>220</v>
      </c>
      <c r="F13962" s="5" t="s">
        <v>117</v>
      </c>
      <c r="G13962" s="2">
        <v>44492</v>
      </c>
      <c r="H13962" s="5">
        <v>0</v>
      </c>
      <c r="I13962" s="24">
        <f>VLOOKUP($E13962,Mapping!$A$2:$C$502,3,0)</f>
        <v>0</v>
      </c>
      <c r="J13962" s="24" t="str">
        <f>VLOOKUP($E13962,Mapping!$A$2:$C$502,2,0)</f>
        <v>Google Youtube</v>
      </c>
      <c r="K13962" s="24" t="str">
        <f>VLOOKUP(G13962,Mapping!$E$2:$F$246,2,0)</f>
        <v>S3</v>
      </c>
    </row>
    <row r="13963" spans="5:11" x14ac:dyDescent="0.25">
      <c r="E13963" s="5" t="s">
        <v>231</v>
      </c>
      <c r="F13963" s="5" t="s">
        <v>117</v>
      </c>
      <c r="G13963" s="2">
        <v>44492</v>
      </c>
      <c r="H13963" s="5">
        <v>0</v>
      </c>
      <c r="I13963" s="24">
        <f>VLOOKUP($E13963,Mapping!$A$2:$C$502,3,0)</f>
        <v>0</v>
      </c>
      <c r="J13963" s="24" t="str">
        <f>VLOOKUP($E13963,Mapping!$A$2:$C$502,2,0)</f>
        <v>Google Youtube</v>
      </c>
      <c r="K13963" s="24" t="str">
        <f>VLOOKUP(G13963,Mapping!$E$2:$F$246,2,0)</f>
        <v>S3</v>
      </c>
    </row>
    <row r="13964" spans="5:11" x14ac:dyDescent="0.25">
      <c r="E13964" s="5" t="s">
        <v>221</v>
      </c>
      <c r="F13964" s="5" t="s">
        <v>117</v>
      </c>
      <c r="G13964" s="2">
        <v>44492</v>
      </c>
      <c r="H13964" s="5">
        <v>23684.030632121499</v>
      </c>
      <c r="I13964" s="24">
        <f>VLOOKUP($E13964,Mapping!$A$2:$C$502,3,0)</f>
        <v>0</v>
      </c>
      <c r="J13964" s="24" t="str">
        <f>VLOOKUP($E13964,Mapping!$A$2:$C$502,2,0)</f>
        <v>Google Youtube</v>
      </c>
      <c r="K13964" s="24" t="str">
        <f>VLOOKUP(G13964,Mapping!$E$2:$F$246,2,0)</f>
        <v>S3</v>
      </c>
    </row>
    <row r="13965" spans="5:11" x14ac:dyDescent="0.25">
      <c r="E13965" s="5" t="s">
        <v>232</v>
      </c>
      <c r="F13965" s="5" t="s">
        <v>117</v>
      </c>
      <c r="G13965" s="2">
        <v>44492</v>
      </c>
      <c r="H13965" s="5">
        <v>0</v>
      </c>
      <c r="I13965" s="24" t="str">
        <f>VLOOKUP($E13965,Mapping!$A$2:$C$502,3,0)</f>
        <v>S1</v>
      </c>
      <c r="J13965" s="24" t="str">
        <f>VLOOKUP($E13965,Mapping!$A$2:$C$502,2,0)</f>
        <v>Google Youtube</v>
      </c>
      <c r="K13965" s="24" t="str">
        <f>VLOOKUP(G13965,Mapping!$E$2:$F$246,2,0)</f>
        <v>S3</v>
      </c>
    </row>
    <row r="13966" spans="5:11" x14ac:dyDescent="0.25">
      <c r="E13966" s="5" t="s">
        <v>73</v>
      </c>
      <c r="F13966" s="5" t="s">
        <v>117</v>
      </c>
      <c r="G13966" s="2">
        <v>44492</v>
      </c>
      <c r="H13966" s="5">
        <v>282876.95580592903</v>
      </c>
      <c r="I13966" s="24">
        <f>VLOOKUP($E13966,Mapping!$A$2:$C$502,3,0)</f>
        <v>0</v>
      </c>
      <c r="J13966" s="24">
        <f>VLOOKUP($E13966,Mapping!$A$2:$C$502,2,0)</f>
        <v>0</v>
      </c>
      <c r="K13966" s="24" t="str">
        <f>VLOOKUP(G13966,Mapping!$E$2:$F$246,2,0)</f>
        <v>S3</v>
      </c>
    </row>
    <row r="13967" spans="5:11" x14ac:dyDescent="0.25">
      <c r="E13967" s="5" t="s">
        <v>149</v>
      </c>
      <c r="F13967" s="5" t="s">
        <v>117</v>
      </c>
      <c r="G13967" s="2">
        <v>44492</v>
      </c>
      <c r="H13967" s="5">
        <v>0</v>
      </c>
      <c r="I13967" s="24">
        <f>VLOOKUP($E13967,Mapping!$A$2:$C$502,3,0)</f>
        <v>0</v>
      </c>
      <c r="J13967" s="24" t="str">
        <f>VLOOKUP($E13967,Mapping!$A$2:$C$502,2,0)</f>
        <v>Event After Effect</v>
      </c>
      <c r="K13967" s="24" t="str">
        <f>VLOOKUP(G13967,Mapping!$E$2:$F$246,2,0)</f>
        <v>S3</v>
      </c>
    </row>
    <row r="13968" spans="5:11" x14ac:dyDescent="0.25">
      <c r="E13968" s="5" t="s">
        <v>150</v>
      </c>
      <c r="F13968" s="5" t="s">
        <v>117</v>
      </c>
      <c r="G13968" s="2">
        <v>44492</v>
      </c>
      <c r="H13968" s="5">
        <v>101627.50565653</v>
      </c>
      <c r="I13968" s="24">
        <f>VLOOKUP($E13968,Mapping!$A$2:$C$502,3,0)</f>
        <v>0</v>
      </c>
      <c r="J13968" s="24" t="str">
        <f>VLOOKUP($E13968,Mapping!$A$2:$C$502,2,0)</f>
        <v>Internal Event</v>
      </c>
      <c r="K13968" s="24" t="str">
        <f>VLOOKUP(G13968,Mapping!$E$2:$F$246,2,0)</f>
        <v>S3</v>
      </c>
    </row>
    <row r="13969" spans="5:11" x14ac:dyDescent="0.25">
      <c r="E13969" s="5" t="s">
        <v>151</v>
      </c>
      <c r="F13969" s="5" t="s">
        <v>117</v>
      </c>
      <c r="G13969" s="2">
        <v>44492</v>
      </c>
      <c r="H13969" s="5">
        <v>0</v>
      </c>
      <c r="I13969" s="24">
        <f>VLOOKUP($E13969,Mapping!$A$2:$C$502,3,0)</f>
        <v>0</v>
      </c>
      <c r="J13969" s="24" t="str">
        <f>VLOOKUP($E13969,Mapping!$A$2:$C$502,2,0)</f>
        <v>Internal Event</v>
      </c>
      <c r="K13969" s="24" t="str">
        <f>VLOOKUP(G13969,Mapping!$E$2:$F$246,2,0)</f>
        <v>S3</v>
      </c>
    </row>
    <row r="13970" spans="5:11" x14ac:dyDescent="0.25">
      <c r="E13970" s="5" t="s">
        <v>152</v>
      </c>
      <c r="F13970" s="5" t="s">
        <v>117</v>
      </c>
      <c r="G13970" s="2">
        <v>44492</v>
      </c>
      <c r="H13970" s="5">
        <v>0</v>
      </c>
      <c r="I13970" s="24">
        <f>VLOOKUP($E13970,Mapping!$A$2:$C$502,3,0)</f>
        <v>0</v>
      </c>
      <c r="J13970" s="24" t="str">
        <f>VLOOKUP($E13970,Mapping!$A$2:$C$502,2,0)</f>
        <v>Internal Event</v>
      </c>
      <c r="K13970" s="24" t="str">
        <f>VLOOKUP(G13970,Mapping!$E$2:$F$246,2,0)</f>
        <v>S3</v>
      </c>
    </row>
    <row r="13971" spans="5:11" x14ac:dyDescent="0.25">
      <c r="E13971" s="5" t="s">
        <v>153</v>
      </c>
      <c r="F13971" s="5" t="s">
        <v>117</v>
      </c>
      <c r="G13971" s="2">
        <v>44492</v>
      </c>
      <c r="H13971" s="5">
        <v>0</v>
      </c>
      <c r="I13971" s="24">
        <f>VLOOKUP($E13971,Mapping!$A$2:$C$502,3,0)</f>
        <v>0</v>
      </c>
      <c r="J13971" s="24" t="str">
        <f>VLOOKUP($E13971,Mapping!$A$2:$C$502,2,0)</f>
        <v>Monday Effect</v>
      </c>
      <c r="K13971" s="24" t="str">
        <f>VLOOKUP(G13971,Mapping!$E$2:$F$246,2,0)</f>
        <v>S3</v>
      </c>
    </row>
    <row r="13972" spans="5:11" x14ac:dyDescent="0.25">
      <c r="E13972" s="5" t="s">
        <v>154</v>
      </c>
      <c r="F13972" s="5" t="s">
        <v>117</v>
      </c>
      <c r="G13972" s="2">
        <v>44492</v>
      </c>
      <c r="H13972" s="5">
        <v>0</v>
      </c>
      <c r="I13972" s="24">
        <f>VLOOKUP($E13972,Mapping!$A$2:$C$502,3,0)</f>
        <v>0</v>
      </c>
      <c r="J13972" s="24" t="str">
        <f>VLOOKUP($E13972,Mapping!$A$2:$C$502,2,0)</f>
        <v>New Content</v>
      </c>
      <c r="K13972" s="24" t="str">
        <f>VLOOKUP(G13972,Mapping!$E$2:$F$246,2,0)</f>
        <v>S3</v>
      </c>
    </row>
    <row r="13973" spans="5:11" x14ac:dyDescent="0.25">
      <c r="E13973" s="5" t="s">
        <v>155</v>
      </c>
      <c r="F13973" s="5" t="s">
        <v>117</v>
      </c>
      <c r="G13973" s="2">
        <v>44492</v>
      </c>
      <c r="H13973" s="5">
        <v>0</v>
      </c>
      <c r="I13973" s="24">
        <f>VLOOKUP($E13973,Mapping!$A$2:$C$502,3,0)</f>
        <v>0</v>
      </c>
      <c r="J13973" s="24" t="str">
        <f>VLOOKUP($E13973,Mapping!$A$2:$C$502,2,0)</f>
        <v>Internal Event</v>
      </c>
      <c r="K13973" s="24" t="str">
        <f>VLOOKUP(G13973,Mapping!$E$2:$F$246,2,0)</f>
        <v>S3</v>
      </c>
    </row>
    <row r="13974" spans="5:11" x14ac:dyDescent="0.25">
      <c r="E13974" s="5" t="s">
        <v>156</v>
      </c>
      <c r="F13974" s="5" t="s">
        <v>117</v>
      </c>
      <c r="G13974" s="2">
        <v>44492</v>
      </c>
      <c r="H13974" s="5">
        <v>0</v>
      </c>
      <c r="I13974" s="24">
        <f>VLOOKUP($E13974,Mapping!$A$2:$C$502,3,0)</f>
        <v>0</v>
      </c>
      <c r="J13974" s="24" t="str">
        <f>VLOOKUP($E13974,Mapping!$A$2:$C$502,2,0)</f>
        <v>Internal Event</v>
      </c>
      <c r="K13974" s="24" t="str">
        <f>VLOOKUP(G13974,Mapping!$E$2:$F$246,2,0)</f>
        <v>S3</v>
      </c>
    </row>
    <row r="13975" spans="5:11" x14ac:dyDescent="0.25">
      <c r="E13975" s="5" t="s">
        <v>233</v>
      </c>
      <c r="F13975" s="5" t="s">
        <v>117</v>
      </c>
      <c r="G13975" s="2">
        <v>44492</v>
      </c>
      <c r="H13975" s="5">
        <v>0</v>
      </c>
      <c r="I13975" s="24" t="str">
        <f>VLOOKUP($E13975,Mapping!$A$2:$C$502,3,0)</f>
        <v>S2</v>
      </c>
      <c r="J13975" s="24" t="str">
        <f>VLOOKUP($E13975,Mapping!$A$2:$C$502,2,0)</f>
        <v>Reddit</v>
      </c>
      <c r="K13975" s="24" t="str">
        <f>VLOOKUP(G13975,Mapping!$E$2:$F$246,2,0)</f>
        <v>S3</v>
      </c>
    </row>
    <row r="13976" spans="5:11" x14ac:dyDescent="0.25">
      <c r="E13976" s="5" t="s">
        <v>158</v>
      </c>
      <c r="F13976" s="5" t="s">
        <v>117</v>
      </c>
      <c r="G13976" s="2">
        <v>44492</v>
      </c>
      <c r="H13976" s="5">
        <v>0</v>
      </c>
      <c r="I13976" s="24">
        <f>VLOOKUP($E13976,Mapping!$A$2:$C$502,3,0)</f>
        <v>0</v>
      </c>
      <c r="J13976" s="24" t="str">
        <f>VLOOKUP($E13976,Mapping!$A$2:$C$502,2,0)</f>
        <v>Internal Event</v>
      </c>
      <c r="K13976" s="24" t="str">
        <f>VLOOKUP(G13976,Mapping!$E$2:$F$246,2,0)</f>
        <v>S3</v>
      </c>
    </row>
    <row r="13977" spans="5:11" x14ac:dyDescent="0.25">
      <c r="E13977" s="5" t="s">
        <v>159</v>
      </c>
      <c r="F13977" s="5" t="s">
        <v>117</v>
      </c>
      <c r="G13977" s="2">
        <v>44492</v>
      </c>
      <c r="H13977" s="5">
        <v>0</v>
      </c>
      <c r="I13977" s="24">
        <f>VLOOKUP($E13977,Mapping!$A$2:$C$502,3,0)</f>
        <v>0</v>
      </c>
      <c r="J13977" s="24" t="str">
        <f>VLOOKUP($E13977,Mapping!$A$2:$C$502,2,0)</f>
        <v>Event After Effect</v>
      </c>
      <c r="K13977" s="24" t="str">
        <f>VLOOKUP(G13977,Mapping!$E$2:$F$246,2,0)</f>
        <v>S3</v>
      </c>
    </row>
    <row r="13978" spans="5:11" x14ac:dyDescent="0.25">
      <c r="E13978" s="5" t="s">
        <v>160</v>
      </c>
      <c r="F13978" s="5" t="s">
        <v>117</v>
      </c>
      <c r="G13978" s="2">
        <v>44492</v>
      </c>
      <c r="H13978" s="5">
        <v>0</v>
      </c>
      <c r="I13978" s="24">
        <f>VLOOKUP($E13978,Mapping!$A$2:$C$502,3,0)</f>
        <v>0</v>
      </c>
      <c r="J13978" s="24" t="str">
        <f>VLOOKUP($E13978,Mapping!$A$2:$C$502,2,0)</f>
        <v>Event After Effect</v>
      </c>
      <c r="K13978" s="24" t="str">
        <f>VLOOKUP(G13978,Mapping!$E$2:$F$246,2,0)</f>
        <v>S3</v>
      </c>
    </row>
    <row r="13979" spans="5:11" x14ac:dyDescent="0.25">
      <c r="E13979" s="5" t="s">
        <v>161</v>
      </c>
      <c r="F13979" s="5" t="s">
        <v>117</v>
      </c>
      <c r="G13979" s="2">
        <v>44492</v>
      </c>
      <c r="H13979" s="5">
        <v>0</v>
      </c>
      <c r="I13979" s="24">
        <f>VLOOKUP($E13979,Mapping!$A$2:$C$502,3,0)</f>
        <v>0</v>
      </c>
      <c r="J13979" s="24" t="str">
        <f>VLOOKUP($E13979,Mapping!$A$2:$C$502,2,0)</f>
        <v>Internal Event</v>
      </c>
      <c r="K13979" s="24" t="str">
        <f>VLOOKUP(G13979,Mapping!$E$2:$F$246,2,0)</f>
        <v>S3</v>
      </c>
    </row>
    <row r="13980" spans="5:11" x14ac:dyDescent="0.25">
      <c r="E13980" s="5" t="s">
        <v>162</v>
      </c>
      <c r="F13980" s="5" t="s">
        <v>117</v>
      </c>
      <c r="G13980" s="2">
        <v>44492</v>
      </c>
      <c r="H13980" s="5">
        <v>0</v>
      </c>
      <c r="I13980" s="24">
        <f>VLOOKUP($E13980,Mapping!$A$2:$C$502,3,0)</f>
        <v>0</v>
      </c>
      <c r="J13980" s="24" t="str">
        <f>VLOOKUP($E13980,Mapping!$A$2:$C$502,2,0)</f>
        <v>Tuesday Effect</v>
      </c>
      <c r="K13980" s="24" t="str">
        <f>VLOOKUP(G13980,Mapping!$E$2:$F$246,2,0)</f>
        <v>S3</v>
      </c>
    </row>
    <row r="13981" spans="5:11" x14ac:dyDescent="0.25">
      <c r="E13981" s="5" t="s">
        <v>222</v>
      </c>
      <c r="F13981" s="5" t="s">
        <v>117</v>
      </c>
      <c r="G13981" s="2">
        <v>44492</v>
      </c>
      <c r="H13981" s="5">
        <v>0</v>
      </c>
      <c r="I13981" s="24" t="str">
        <f>VLOOKUP($E13981,Mapping!$A$2:$C$502,3,0)</f>
        <v>Pre</v>
      </c>
      <c r="J13981" s="24" t="str">
        <f>VLOOKUP($E13981,Mapping!$A$2:$C$502,2,0)</f>
        <v>Unity</v>
      </c>
      <c r="K13981" s="24" t="str">
        <f>VLOOKUP(G13981,Mapping!$E$2:$F$246,2,0)</f>
        <v>S3</v>
      </c>
    </row>
    <row r="13982" spans="5:11" x14ac:dyDescent="0.25">
      <c r="E13982" s="5" t="s">
        <v>234</v>
      </c>
      <c r="F13982" s="5" t="s">
        <v>117</v>
      </c>
      <c r="G13982" s="2">
        <v>44492</v>
      </c>
      <c r="H13982" s="5">
        <v>0</v>
      </c>
      <c r="I13982" s="24" t="str">
        <f>VLOOKUP($E13982,Mapping!$A$2:$C$502,3,0)</f>
        <v>S1</v>
      </c>
      <c r="J13982" s="24" t="str">
        <f>VLOOKUP($E13982,Mapping!$A$2:$C$502,2,0)</f>
        <v>Unity</v>
      </c>
      <c r="K13982" s="24" t="str">
        <f>VLOOKUP(G13982,Mapping!$E$2:$F$246,2,0)</f>
        <v>S3</v>
      </c>
    </row>
    <row r="13983" spans="5:11" x14ac:dyDescent="0.25">
      <c r="E13983" s="5" t="s">
        <v>235</v>
      </c>
      <c r="F13983" s="5" t="s">
        <v>117</v>
      </c>
      <c r="G13983" s="2">
        <v>44492</v>
      </c>
      <c r="H13983" s="5">
        <v>0</v>
      </c>
      <c r="I13983" s="24" t="str">
        <f>VLOOKUP($E13983,Mapping!$A$2:$C$502,3,0)</f>
        <v>S2</v>
      </c>
      <c r="J13983" s="24" t="str">
        <f>VLOOKUP($E13983,Mapping!$A$2:$C$502,2,0)</f>
        <v>Unity</v>
      </c>
      <c r="K13983" s="24" t="str">
        <f>VLOOKUP(G13983,Mapping!$E$2:$F$246,2,0)</f>
        <v>S3</v>
      </c>
    </row>
    <row r="13984" spans="5:11" x14ac:dyDescent="0.25">
      <c r="E13984" s="5" t="s">
        <v>247</v>
      </c>
      <c r="F13984" s="5" t="s">
        <v>117</v>
      </c>
      <c r="G13984" s="2">
        <v>44492</v>
      </c>
      <c r="H13984" s="5">
        <v>2459.1528914402502</v>
      </c>
      <c r="I13984" s="24" t="str">
        <f>VLOOKUP($E13984,Mapping!$A$2:$C$502,3,0)</f>
        <v>S3</v>
      </c>
      <c r="J13984" s="24" t="str">
        <f>VLOOKUP($E13984,Mapping!$A$2:$C$502,2,0)</f>
        <v>Unity</v>
      </c>
      <c r="K13984" s="24" t="str">
        <f>VLOOKUP(G13984,Mapping!$E$2:$F$246,2,0)</f>
        <v>S3</v>
      </c>
    </row>
    <row r="13985" spans="5:11" x14ac:dyDescent="0.25">
      <c r="E13985" s="5" t="s">
        <v>200</v>
      </c>
      <c r="F13985" s="5" t="s">
        <v>117</v>
      </c>
      <c r="G13985" s="2">
        <v>44493</v>
      </c>
      <c r="H13985" s="5">
        <v>3.5011662740684102</v>
      </c>
      <c r="I13985" s="24">
        <f>VLOOKUP($E13985,Mapping!$A$2:$C$502,3,0)</f>
        <v>0</v>
      </c>
      <c r="J13985" s="24" t="str">
        <f>VLOOKUP($E13985,Mapping!$A$2:$C$502,2,0)</f>
        <v>Apple Search</v>
      </c>
      <c r="K13985" s="24" t="str">
        <f>VLOOKUP(G13985,Mapping!$E$2:$F$246,2,0)</f>
        <v>S3</v>
      </c>
    </row>
    <row r="13986" spans="5:11" x14ac:dyDescent="0.25">
      <c r="E13986" s="5" t="s">
        <v>227</v>
      </c>
      <c r="F13986" s="5" t="s">
        <v>117</v>
      </c>
      <c r="G13986" s="2">
        <v>44493</v>
      </c>
      <c r="H13986" s="5">
        <v>11131.5793192563</v>
      </c>
      <c r="I13986" s="24">
        <f>VLOOKUP($E13986,Mapping!$A$2:$C$502,3,0)</f>
        <v>0</v>
      </c>
      <c r="J13986" s="24" t="str">
        <f>VLOOKUP($E13986,Mapping!$A$2:$C$502,2,0)</f>
        <v>Applovin Rewarded</v>
      </c>
      <c r="K13986" s="24" t="str">
        <f>VLOOKUP(G13986,Mapping!$E$2:$F$246,2,0)</f>
        <v>S3</v>
      </c>
    </row>
    <row r="13987" spans="5:11" x14ac:dyDescent="0.25">
      <c r="E13987" s="5" t="s">
        <v>201</v>
      </c>
      <c r="F13987" s="5" t="s">
        <v>117</v>
      </c>
      <c r="G13987" s="2">
        <v>44493</v>
      </c>
      <c r="H13987" s="5">
        <v>4258.0056874219599</v>
      </c>
      <c r="I13987" s="24">
        <f>VLOOKUP($E13987,Mapping!$A$2:$C$502,3,0)</f>
        <v>0</v>
      </c>
      <c r="J13987" s="24" t="str">
        <f>VLOOKUP($E13987,Mapping!$A$2:$C$502,2,0)</f>
        <v>Applovin Video</v>
      </c>
      <c r="K13987" s="24" t="str">
        <f>VLOOKUP(G13987,Mapping!$E$2:$F$246,2,0)</f>
        <v>S3</v>
      </c>
    </row>
    <row r="13988" spans="5:11" x14ac:dyDescent="0.25">
      <c r="E13988" s="5" t="s">
        <v>143</v>
      </c>
      <c r="F13988" s="5" t="s">
        <v>117</v>
      </c>
      <c r="G13988" s="2">
        <v>44493</v>
      </c>
      <c r="H13988" s="5">
        <v>0</v>
      </c>
      <c r="I13988" s="24">
        <f>VLOOKUP($E13988,Mapping!$A$2:$C$502,3,0)</f>
        <v>0</v>
      </c>
      <c r="J13988" s="24" t="str">
        <f>VLOOKUP($E13988,Mapping!$A$2:$C$502,2,0)</f>
        <v>Bug Fix</v>
      </c>
      <c r="K13988" s="24" t="str">
        <f>VLOOKUP(G13988,Mapping!$E$2:$F$246,2,0)</f>
        <v>S3</v>
      </c>
    </row>
    <row r="13989" spans="5:11" x14ac:dyDescent="0.25">
      <c r="E13989" s="5" t="s">
        <v>144</v>
      </c>
      <c r="F13989" s="5" t="s">
        <v>117</v>
      </c>
      <c r="G13989" s="2">
        <v>44493</v>
      </c>
      <c r="H13989" s="5">
        <v>0</v>
      </c>
      <c r="I13989" s="24">
        <f>VLOOKUP($E13989,Mapping!$A$2:$C$502,3,0)</f>
        <v>0</v>
      </c>
      <c r="J13989" s="24" t="str">
        <f>VLOOKUP($E13989,Mapping!$A$2:$C$502,2,0)</f>
        <v>Bug Fix</v>
      </c>
      <c r="K13989" s="24" t="str">
        <f>VLOOKUP(G13989,Mapping!$E$2:$F$246,2,0)</f>
        <v>S3</v>
      </c>
    </row>
    <row r="13990" spans="5:11" x14ac:dyDescent="0.25">
      <c r="E13990" s="5" t="s">
        <v>226</v>
      </c>
      <c r="F13990" s="5" t="s">
        <v>117</v>
      </c>
      <c r="G13990" s="2">
        <v>44493</v>
      </c>
      <c r="H13990" s="5">
        <v>0</v>
      </c>
      <c r="I13990" s="24">
        <f>VLOOKUP($E13990,Mapping!$A$2:$C$502,3,0)</f>
        <v>0</v>
      </c>
      <c r="J13990" s="24" t="str">
        <f>VLOOKUP($E13990,Mapping!$A$2:$C$502,2,0)</f>
        <v>Bug Fix</v>
      </c>
      <c r="K13990" s="24" t="str">
        <f>VLOOKUP(G13990,Mapping!$E$2:$F$246,2,0)</f>
        <v>S3</v>
      </c>
    </row>
    <row r="13991" spans="5:11" x14ac:dyDescent="0.25">
      <c r="E13991" s="5" t="s">
        <v>146</v>
      </c>
      <c r="F13991" s="5" t="s">
        <v>117</v>
      </c>
      <c r="G13991" s="2">
        <v>44493</v>
      </c>
      <c r="H13991" s="5">
        <v>0</v>
      </c>
      <c r="I13991" s="24">
        <f>VLOOKUP($E13991,Mapping!$A$2:$C$502,3,0)</f>
        <v>0</v>
      </c>
      <c r="J13991" s="24" t="str">
        <f>VLOOKUP($E13991,Mapping!$A$2:$C$502,2,0)</f>
        <v>Event After Effect</v>
      </c>
      <c r="K13991" s="24" t="str">
        <f>VLOOKUP(G13991,Mapping!$E$2:$F$246,2,0)</f>
        <v>S3</v>
      </c>
    </row>
    <row r="13992" spans="5:11" x14ac:dyDescent="0.25">
      <c r="E13992" s="5" t="s">
        <v>228</v>
      </c>
      <c r="F13992" s="5" t="s">
        <v>117</v>
      </c>
      <c r="G13992" s="2">
        <v>44493</v>
      </c>
      <c r="H13992" s="5">
        <v>0</v>
      </c>
      <c r="I13992" s="24">
        <f>VLOOKUP($E13992,Mapping!$A$2:$C$502,3,0)</f>
        <v>0</v>
      </c>
      <c r="J13992" s="24" t="str">
        <f>VLOOKUP($E13992,Mapping!$A$2:$C$502,2,0)</f>
        <v>Bytedance Global</v>
      </c>
      <c r="K13992" s="24" t="str">
        <f>VLOOKUP(G13992,Mapping!$E$2:$F$246,2,0)</f>
        <v>S3</v>
      </c>
    </row>
    <row r="13993" spans="5:11" x14ac:dyDescent="0.25">
      <c r="E13993" s="5" t="s">
        <v>180</v>
      </c>
      <c r="F13993" s="5" t="s">
        <v>117</v>
      </c>
      <c r="G13993" s="2">
        <v>44493</v>
      </c>
      <c r="H13993" s="5">
        <v>-12795.3457617886</v>
      </c>
      <c r="I13993" s="24">
        <f>VLOOKUP($E13993,Mapping!$A$2:$C$502,3,0)</f>
        <v>0</v>
      </c>
      <c r="J13993" s="24" t="str">
        <f>VLOOKUP($E13993,Mapping!$A$2:$C$502,2,0)</f>
        <v>Lords Mobile</v>
      </c>
      <c r="K13993" s="24" t="str">
        <f>VLOOKUP(G13993,Mapping!$E$2:$F$246,2,0)</f>
        <v>S3</v>
      </c>
    </row>
    <row r="13994" spans="5:11" x14ac:dyDescent="0.25">
      <c r="E13994" s="5" t="s">
        <v>181</v>
      </c>
      <c r="F13994" s="5" t="s">
        <v>117</v>
      </c>
      <c r="G13994" s="2">
        <v>44493</v>
      </c>
      <c r="H13994" s="5">
        <v>-4176.6881535131197</v>
      </c>
      <c r="I13994" s="24">
        <f>VLOOKUP($E13994,Mapping!$A$2:$C$502,3,0)</f>
        <v>0</v>
      </c>
      <c r="J13994" s="24" t="str">
        <f>VLOOKUP($E13994,Mapping!$A$2:$C$502,2,0)</f>
        <v>Rise of Kingdom</v>
      </c>
      <c r="K13994" s="24" t="str">
        <f>VLOOKUP(G13994,Mapping!$E$2:$F$246,2,0)</f>
        <v>S3</v>
      </c>
    </row>
    <row r="13995" spans="5:11" x14ac:dyDescent="0.25">
      <c r="E13995" s="5" t="s">
        <v>182</v>
      </c>
      <c r="F13995" s="5" t="s">
        <v>117</v>
      </c>
      <c r="G13995" s="2">
        <v>44493</v>
      </c>
      <c r="H13995" s="5">
        <v>-8880.5686201029694</v>
      </c>
      <c r="I13995" s="24">
        <f>VLOOKUP($E13995,Mapping!$A$2:$C$502,3,0)</f>
        <v>0</v>
      </c>
      <c r="J13995" s="24" t="str">
        <f>VLOOKUP($E13995,Mapping!$A$2:$C$502,2,0)</f>
        <v>West Game</v>
      </c>
      <c r="K13995" s="24" t="str">
        <f>VLOOKUP(G13995,Mapping!$E$2:$F$246,2,0)</f>
        <v>S3</v>
      </c>
    </row>
    <row r="13996" spans="5:11" x14ac:dyDescent="0.25">
      <c r="E13996" s="5" t="s">
        <v>148</v>
      </c>
      <c r="F13996" s="5" t="s">
        <v>117</v>
      </c>
      <c r="G13996" s="2">
        <v>44493</v>
      </c>
      <c r="H13996" s="5">
        <v>0</v>
      </c>
      <c r="I13996" s="24">
        <f>VLOOKUP($E13996,Mapping!$A$2:$C$502,3,0)</f>
        <v>0</v>
      </c>
      <c r="J13996" s="24" t="str">
        <f>VLOOKUP($E13996,Mapping!$A$2:$C$502,2,0)</f>
        <v>Event After Effect</v>
      </c>
      <c r="K13996" s="24" t="str">
        <f>VLOOKUP(G13996,Mapping!$E$2:$F$246,2,0)</f>
        <v>S3</v>
      </c>
    </row>
    <row r="13997" spans="5:11" x14ac:dyDescent="0.25">
      <c r="E13997" s="5" t="s">
        <v>202</v>
      </c>
      <c r="F13997" s="5" t="s">
        <v>117</v>
      </c>
      <c r="G13997" s="2">
        <v>44493</v>
      </c>
      <c r="H13997" s="5">
        <v>0</v>
      </c>
      <c r="I13997" s="24" t="str">
        <f>VLOOKUP($E13997,Mapping!$A$2:$C$502,3,0)</f>
        <v>S1</v>
      </c>
      <c r="J13997" s="24" t="str">
        <f>VLOOKUP($E13997,Mapping!$A$2:$C$502,2,0)</f>
        <v>Facebook AEO AAA</v>
      </c>
      <c r="K13997" s="24" t="str">
        <f>VLOOKUP(G13997,Mapping!$E$2:$F$246,2,0)</f>
        <v>S3</v>
      </c>
    </row>
    <row r="13998" spans="5:11" x14ac:dyDescent="0.25">
      <c r="E13998" s="5" t="s">
        <v>203</v>
      </c>
      <c r="F13998" s="5" t="s">
        <v>117</v>
      </c>
      <c r="G13998" s="2">
        <v>44493</v>
      </c>
      <c r="H13998" s="5">
        <v>0</v>
      </c>
      <c r="I13998" s="24" t="str">
        <f>VLOOKUP($E13998,Mapping!$A$2:$C$502,3,0)</f>
        <v>S2</v>
      </c>
      <c r="J13998" s="24" t="str">
        <f>VLOOKUP($E13998,Mapping!$A$2:$C$502,2,0)</f>
        <v>Facebook AEO AAA</v>
      </c>
      <c r="K13998" s="24" t="str">
        <f>VLOOKUP(G13998,Mapping!$E$2:$F$246,2,0)</f>
        <v>S3</v>
      </c>
    </row>
    <row r="13999" spans="5:11" x14ac:dyDescent="0.25">
      <c r="E13999" s="5" t="s">
        <v>243</v>
      </c>
      <c r="F13999" s="5" t="s">
        <v>117</v>
      </c>
      <c r="G13999" s="2">
        <v>44493</v>
      </c>
      <c r="H13999" s="5">
        <v>8111.2521439192697</v>
      </c>
      <c r="I13999" s="24" t="str">
        <f>VLOOKUP($E13999,Mapping!$A$2:$C$502,3,0)</f>
        <v>S3</v>
      </c>
      <c r="J13999" s="24" t="str">
        <f>VLOOKUP($E13999,Mapping!$A$2:$C$502,2,0)</f>
        <v>Facebook AEO AAA</v>
      </c>
      <c r="K13999" s="24" t="str">
        <f>VLOOKUP(G13999,Mapping!$E$2:$F$246,2,0)</f>
        <v>S3</v>
      </c>
    </row>
    <row r="14000" spans="5:11" x14ac:dyDescent="0.25">
      <c r="E14000" s="5" t="s">
        <v>204</v>
      </c>
      <c r="F14000" s="5" t="s">
        <v>117</v>
      </c>
      <c r="G14000" s="2">
        <v>44493</v>
      </c>
      <c r="H14000" s="5">
        <v>0</v>
      </c>
      <c r="I14000" s="24" t="str">
        <f>VLOOKUP($E14000,Mapping!$A$2:$C$502,3,0)</f>
        <v>Pre</v>
      </c>
      <c r="J14000" s="24" t="str">
        <f>VLOOKUP($E14000,Mapping!$A$2:$C$502,2,0)</f>
        <v>Facebook AEO AAA</v>
      </c>
      <c r="K14000" s="24" t="str">
        <f>VLOOKUP(G14000,Mapping!$E$2:$F$246,2,0)</f>
        <v>S3</v>
      </c>
    </row>
    <row r="14001" spans="5:11" x14ac:dyDescent="0.25">
      <c r="E14001" s="5" t="s">
        <v>205</v>
      </c>
      <c r="F14001" s="5" t="s">
        <v>117</v>
      </c>
      <c r="G14001" s="2">
        <v>44493</v>
      </c>
      <c r="H14001" s="5">
        <v>0</v>
      </c>
      <c r="I14001" s="24" t="str">
        <f>VLOOKUP($E14001,Mapping!$A$2:$C$502,3,0)</f>
        <v>S1</v>
      </c>
      <c r="J14001" s="24" t="str">
        <f>VLOOKUP($E14001,Mapping!$A$2:$C$502,2,0)</f>
        <v>Facebook AEO BAU</v>
      </c>
      <c r="K14001" s="24" t="str">
        <f>VLOOKUP(G14001,Mapping!$E$2:$F$246,2,0)</f>
        <v>S3</v>
      </c>
    </row>
    <row r="14002" spans="5:11" x14ac:dyDescent="0.25">
      <c r="E14002" s="5" t="s">
        <v>206</v>
      </c>
      <c r="F14002" s="5" t="s">
        <v>117</v>
      </c>
      <c r="G14002" s="2">
        <v>44493</v>
      </c>
      <c r="H14002" s="5">
        <v>0</v>
      </c>
      <c r="I14002" s="24" t="str">
        <f>VLOOKUP($E14002,Mapping!$A$2:$C$502,3,0)</f>
        <v>S2</v>
      </c>
      <c r="J14002" s="24" t="str">
        <f>VLOOKUP($E14002,Mapping!$A$2:$C$502,2,0)</f>
        <v>Facebook AEO BAU</v>
      </c>
      <c r="K14002" s="24" t="str">
        <f>VLOOKUP(G14002,Mapping!$E$2:$F$246,2,0)</f>
        <v>S3</v>
      </c>
    </row>
    <row r="14003" spans="5:11" x14ac:dyDescent="0.25">
      <c r="E14003" s="5" t="s">
        <v>244</v>
      </c>
      <c r="F14003" s="5" t="s">
        <v>117</v>
      </c>
      <c r="G14003" s="2">
        <v>44493</v>
      </c>
      <c r="H14003" s="5">
        <v>14048.658332429901</v>
      </c>
      <c r="I14003" s="24" t="str">
        <f>VLOOKUP($E14003,Mapping!$A$2:$C$502,3,0)</f>
        <v>S3</v>
      </c>
      <c r="J14003" s="24" t="str">
        <f>VLOOKUP($E14003,Mapping!$A$2:$C$502,2,0)</f>
        <v>Facebook AEO BAU</v>
      </c>
      <c r="K14003" s="24" t="str">
        <f>VLOOKUP(G14003,Mapping!$E$2:$F$246,2,0)</f>
        <v>S3</v>
      </c>
    </row>
    <row r="14004" spans="5:11" x14ac:dyDescent="0.25">
      <c r="E14004" s="5" t="s">
        <v>207</v>
      </c>
      <c r="F14004" s="5" t="s">
        <v>117</v>
      </c>
      <c r="G14004" s="2">
        <v>44493</v>
      </c>
      <c r="H14004" s="5">
        <v>0</v>
      </c>
      <c r="I14004" s="24" t="str">
        <f>VLOOKUP($E14004,Mapping!$A$2:$C$502,3,0)</f>
        <v>Pre</v>
      </c>
      <c r="J14004" s="24" t="str">
        <f>VLOOKUP($E14004,Mapping!$A$2:$C$502,2,0)</f>
        <v>Facebook AEO BAU</v>
      </c>
      <c r="K14004" s="24" t="str">
        <f>VLOOKUP(G14004,Mapping!$E$2:$F$246,2,0)</f>
        <v>S3</v>
      </c>
    </row>
    <row r="14005" spans="5:11" x14ac:dyDescent="0.25">
      <c r="E14005" s="5" t="s">
        <v>208</v>
      </c>
      <c r="F14005" s="5" t="s">
        <v>117</v>
      </c>
      <c r="G14005" s="2">
        <v>44493</v>
      </c>
      <c r="H14005" s="5">
        <v>0</v>
      </c>
      <c r="I14005" s="24" t="str">
        <f>VLOOKUP($E14005,Mapping!$A$2:$C$502,3,0)</f>
        <v>Pre</v>
      </c>
      <c r="J14005" s="24" t="str">
        <f>VLOOKUP($E14005,Mapping!$A$2:$C$502,2,0)</f>
        <v>Facebook VO AAA</v>
      </c>
      <c r="K14005" s="24" t="str">
        <f>VLOOKUP(G14005,Mapping!$E$2:$F$246,2,0)</f>
        <v>S3</v>
      </c>
    </row>
    <row r="14006" spans="5:11" x14ac:dyDescent="0.25">
      <c r="E14006" s="5" t="s">
        <v>209</v>
      </c>
      <c r="F14006" s="5" t="s">
        <v>117</v>
      </c>
      <c r="G14006" s="2">
        <v>44493</v>
      </c>
      <c r="H14006" s="5">
        <v>0</v>
      </c>
      <c r="I14006" s="24" t="str">
        <f>VLOOKUP($E14006,Mapping!$A$2:$C$502,3,0)</f>
        <v>S1</v>
      </c>
      <c r="J14006" s="24" t="str">
        <f>VLOOKUP($E14006,Mapping!$A$2:$C$502,2,0)</f>
        <v>Facebook VO AAA</v>
      </c>
      <c r="K14006" s="24" t="str">
        <f>VLOOKUP(G14006,Mapping!$E$2:$F$246,2,0)</f>
        <v>S3</v>
      </c>
    </row>
    <row r="14007" spans="5:11" x14ac:dyDescent="0.25">
      <c r="E14007" s="5" t="s">
        <v>210</v>
      </c>
      <c r="F14007" s="5" t="s">
        <v>117</v>
      </c>
      <c r="G14007" s="2">
        <v>44493</v>
      </c>
      <c r="H14007" s="5">
        <v>0</v>
      </c>
      <c r="I14007" s="24" t="str">
        <f>VLOOKUP($E14007,Mapping!$A$2:$C$502,3,0)</f>
        <v>S2</v>
      </c>
      <c r="J14007" s="24" t="str">
        <f>VLOOKUP($E14007,Mapping!$A$2:$C$502,2,0)</f>
        <v>Facebook VO AAA</v>
      </c>
      <c r="K14007" s="24" t="str">
        <f>VLOOKUP(G14007,Mapping!$E$2:$F$246,2,0)</f>
        <v>S3</v>
      </c>
    </row>
    <row r="14008" spans="5:11" x14ac:dyDescent="0.25">
      <c r="E14008" s="5" t="s">
        <v>245</v>
      </c>
      <c r="F14008" s="5" t="s">
        <v>117</v>
      </c>
      <c r="G14008" s="2">
        <v>44493</v>
      </c>
      <c r="H14008" s="5">
        <v>13684.1871469536</v>
      </c>
      <c r="I14008" s="24" t="str">
        <f>VLOOKUP($E14008,Mapping!$A$2:$C$502,3,0)</f>
        <v>S3</v>
      </c>
      <c r="J14008" s="24" t="str">
        <f>VLOOKUP($E14008,Mapping!$A$2:$C$502,2,0)</f>
        <v>Facebook VO AAA</v>
      </c>
      <c r="K14008" s="24" t="str">
        <f>VLOOKUP(G14008,Mapping!$E$2:$F$246,2,0)</f>
        <v>S3</v>
      </c>
    </row>
    <row r="14009" spans="5:11" x14ac:dyDescent="0.25">
      <c r="E14009" s="5" t="s">
        <v>211</v>
      </c>
      <c r="F14009" s="5" t="s">
        <v>117</v>
      </c>
      <c r="G14009" s="2">
        <v>44493</v>
      </c>
      <c r="H14009" s="5">
        <v>0</v>
      </c>
      <c r="I14009" s="24" t="str">
        <f>VLOOKUP($E14009,Mapping!$A$2:$C$502,3,0)</f>
        <v>Pre</v>
      </c>
      <c r="J14009" s="24" t="str">
        <f>VLOOKUP($E14009,Mapping!$A$2:$C$502,2,0)</f>
        <v>Facebook VO BAU</v>
      </c>
      <c r="K14009" s="24" t="str">
        <f>VLOOKUP(G14009,Mapping!$E$2:$F$246,2,0)</f>
        <v>S3</v>
      </c>
    </row>
    <row r="14010" spans="5:11" x14ac:dyDescent="0.25">
      <c r="E14010" s="5" t="s">
        <v>212</v>
      </c>
      <c r="F14010" s="5" t="s">
        <v>117</v>
      </c>
      <c r="G14010" s="2">
        <v>44493</v>
      </c>
      <c r="H14010" s="5">
        <v>0</v>
      </c>
      <c r="I14010" s="24" t="str">
        <f>VLOOKUP($E14010,Mapping!$A$2:$C$502,3,0)</f>
        <v>S1</v>
      </c>
      <c r="J14010" s="24" t="str">
        <f>VLOOKUP($E14010,Mapping!$A$2:$C$502,2,0)</f>
        <v>Facebook VO BAU</v>
      </c>
      <c r="K14010" s="24" t="str">
        <f>VLOOKUP(G14010,Mapping!$E$2:$F$246,2,0)</f>
        <v>S3</v>
      </c>
    </row>
    <row r="14011" spans="5:11" x14ac:dyDescent="0.25">
      <c r="E14011" s="5" t="s">
        <v>213</v>
      </c>
      <c r="F14011" s="5" t="s">
        <v>117</v>
      </c>
      <c r="G14011" s="2">
        <v>44493</v>
      </c>
      <c r="H14011" s="5">
        <v>0</v>
      </c>
      <c r="I14011" s="24" t="str">
        <f>VLOOKUP($E14011,Mapping!$A$2:$C$502,3,0)</f>
        <v>S2</v>
      </c>
      <c r="J14011" s="24" t="str">
        <f>VLOOKUP($E14011,Mapping!$A$2:$C$502,2,0)</f>
        <v>Facebook VO BAU</v>
      </c>
      <c r="K14011" s="24" t="str">
        <f>VLOOKUP(G14011,Mapping!$E$2:$F$246,2,0)</f>
        <v>S3</v>
      </c>
    </row>
    <row r="14012" spans="5:11" x14ac:dyDescent="0.25">
      <c r="E14012" s="5" t="s">
        <v>246</v>
      </c>
      <c r="F14012" s="5" t="s">
        <v>117</v>
      </c>
      <c r="G14012" s="2">
        <v>44493</v>
      </c>
      <c r="H14012" s="5">
        <v>9603.9684589762401</v>
      </c>
      <c r="I14012" s="24" t="str">
        <f>VLOOKUP($E14012,Mapping!$A$2:$C$502,3,0)</f>
        <v>S3</v>
      </c>
      <c r="J14012" s="24" t="str">
        <f>VLOOKUP($E14012,Mapping!$A$2:$C$502,2,0)</f>
        <v>Facebook VO BAU</v>
      </c>
      <c r="K14012" s="24" t="str">
        <f>VLOOKUP(G14012,Mapping!$E$2:$F$246,2,0)</f>
        <v>S3</v>
      </c>
    </row>
    <row r="14013" spans="5:11" x14ac:dyDescent="0.25">
      <c r="E14013" s="5" t="s">
        <v>214</v>
      </c>
      <c r="F14013" s="5" t="s">
        <v>117</v>
      </c>
      <c r="G14013" s="2">
        <v>44493</v>
      </c>
      <c r="H14013" s="5">
        <v>0</v>
      </c>
      <c r="I14013" s="24" t="str">
        <f>VLOOKUP($E14013,Mapping!$A$2:$C$502,3,0)</f>
        <v>Pre</v>
      </c>
      <c r="J14013" s="24" t="str">
        <f>VLOOKUP($E14013,Mapping!$A$2:$C$502,2,0)</f>
        <v>Facebook VO Dynamic</v>
      </c>
      <c r="K14013" s="24" t="str">
        <f>VLOOKUP(G14013,Mapping!$E$2:$F$246,2,0)</f>
        <v>S3</v>
      </c>
    </row>
    <row r="14014" spans="5:11" x14ac:dyDescent="0.25">
      <c r="E14014" s="5" t="s">
        <v>215</v>
      </c>
      <c r="F14014" s="5" t="s">
        <v>117</v>
      </c>
      <c r="G14014" s="2">
        <v>44493</v>
      </c>
      <c r="H14014" s="5">
        <v>0</v>
      </c>
      <c r="I14014" s="24" t="str">
        <f>VLOOKUP($E14014,Mapping!$A$2:$C$502,3,0)</f>
        <v>S1</v>
      </c>
      <c r="J14014" s="24" t="str">
        <f>VLOOKUP($E14014,Mapping!$A$2:$C$502,2,0)</f>
        <v>Facebook VO Dynamic</v>
      </c>
      <c r="K14014" s="24" t="str">
        <f>VLOOKUP(G14014,Mapping!$E$2:$F$246,2,0)</f>
        <v>S3</v>
      </c>
    </row>
    <row r="14015" spans="5:11" x14ac:dyDescent="0.25">
      <c r="E14015" s="5" t="s">
        <v>216</v>
      </c>
      <c r="F14015" s="5" t="s">
        <v>117</v>
      </c>
      <c r="G14015" s="2">
        <v>44493</v>
      </c>
      <c r="H14015" s="5">
        <v>0</v>
      </c>
      <c r="I14015" s="24" t="str">
        <f>VLOOKUP($E14015,Mapping!$A$2:$C$502,3,0)</f>
        <v>Pre</v>
      </c>
      <c r="J14015" s="24" t="str">
        <f>VLOOKUP($E14015,Mapping!$A$2:$C$502,2,0)</f>
        <v>Google Display</v>
      </c>
      <c r="K14015" s="24" t="str">
        <f>VLOOKUP(G14015,Mapping!$E$2:$F$246,2,0)</f>
        <v>S3</v>
      </c>
    </row>
    <row r="14016" spans="5:11" x14ac:dyDescent="0.25">
      <c r="E14016" s="5" t="s">
        <v>217</v>
      </c>
      <c r="F14016" s="5" t="s">
        <v>117</v>
      </c>
      <c r="G14016" s="2">
        <v>44493</v>
      </c>
      <c r="H14016" s="5">
        <v>0</v>
      </c>
      <c r="I14016" s="24">
        <f>VLOOKUP($E14016,Mapping!$A$2:$C$502,3,0)</f>
        <v>0</v>
      </c>
      <c r="J14016" s="24" t="str">
        <f>VLOOKUP($E14016,Mapping!$A$2:$C$502,2,0)</f>
        <v>Google Display</v>
      </c>
      <c r="K14016" s="24" t="str">
        <f>VLOOKUP(G14016,Mapping!$E$2:$F$246,2,0)</f>
        <v>S3</v>
      </c>
    </row>
    <row r="14017" spans="5:11" x14ac:dyDescent="0.25">
      <c r="E14017" s="5" t="s">
        <v>229</v>
      </c>
      <c r="F14017" s="5" t="s">
        <v>117</v>
      </c>
      <c r="G14017" s="2">
        <v>44493</v>
      </c>
      <c r="H14017" s="5">
        <v>0</v>
      </c>
      <c r="I14017" s="24">
        <f>VLOOKUP($E14017,Mapping!$A$2:$C$502,3,0)</f>
        <v>0</v>
      </c>
      <c r="J14017" s="24" t="str">
        <f>VLOOKUP($E14017,Mapping!$A$2:$C$502,2,0)</f>
        <v>Google Display</v>
      </c>
      <c r="K14017" s="24" t="str">
        <f>VLOOKUP(G14017,Mapping!$E$2:$F$246,2,0)</f>
        <v>S3</v>
      </c>
    </row>
    <row r="14018" spans="5:11" x14ac:dyDescent="0.25">
      <c r="E14018" s="5" t="s">
        <v>218</v>
      </c>
      <c r="F14018" s="5" t="s">
        <v>117</v>
      </c>
      <c r="G14018" s="2">
        <v>44493</v>
      </c>
      <c r="H14018" s="5">
        <v>18340.731188645801</v>
      </c>
      <c r="I14018" s="24">
        <f>VLOOKUP($E14018,Mapping!$A$2:$C$502,3,0)</f>
        <v>0</v>
      </c>
      <c r="J14018" s="24" t="str">
        <f>VLOOKUP($E14018,Mapping!$A$2:$C$502,2,0)</f>
        <v>Google Display</v>
      </c>
      <c r="K14018" s="24" t="str">
        <f>VLOOKUP(G14018,Mapping!$E$2:$F$246,2,0)</f>
        <v>S3</v>
      </c>
    </row>
    <row r="14019" spans="5:11" x14ac:dyDescent="0.25">
      <c r="E14019" s="5" t="s">
        <v>230</v>
      </c>
      <c r="F14019" s="5" t="s">
        <v>117</v>
      </c>
      <c r="G14019" s="2">
        <v>44493</v>
      </c>
      <c r="H14019" s="5">
        <v>0</v>
      </c>
      <c r="I14019" s="24" t="str">
        <f>VLOOKUP($E14019,Mapping!$A$2:$C$502,3,0)</f>
        <v>S1</v>
      </c>
      <c r="J14019" s="24" t="str">
        <f>VLOOKUP($E14019,Mapping!$A$2:$C$502,2,0)</f>
        <v>Google Display</v>
      </c>
      <c r="K14019" s="24" t="str">
        <f>VLOOKUP(G14019,Mapping!$E$2:$F$246,2,0)</f>
        <v>S3</v>
      </c>
    </row>
    <row r="14020" spans="5:11" x14ac:dyDescent="0.25">
      <c r="E14020" s="5" t="s">
        <v>219</v>
      </c>
      <c r="F14020" s="5" t="s">
        <v>117</v>
      </c>
      <c r="G14020" s="2">
        <v>44493</v>
      </c>
      <c r="H14020" s="5">
        <v>0</v>
      </c>
      <c r="I14020" s="24" t="str">
        <f>VLOOKUP($E14020,Mapping!$A$2:$C$502,3,0)</f>
        <v>Pre</v>
      </c>
      <c r="J14020" s="24" t="str">
        <f>VLOOKUP($E14020,Mapping!$A$2:$C$502,2,0)</f>
        <v>Google Youtube</v>
      </c>
      <c r="K14020" s="24" t="str">
        <f>VLOOKUP(G14020,Mapping!$E$2:$F$246,2,0)</f>
        <v>S3</v>
      </c>
    </row>
    <row r="14021" spans="5:11" x14ac:dyDescent="0.25">
      <c r="E14021" s="5" t="s">
        <v>220</v>
      </c>
      <c r="F14021" s="5" t="s">
        <v>117</v>
      </c>
      <c r="G14021" s="2">
        <v>44493</v>
      </c>
      <c r="H14021" s="5">
        <v>0</v>
      </c>
      <c r="I14021" s="24">
        <f>VLOOKUP($E14021,Mapping!$A$2:$C$502,3,0)</f>
        <v>0</v>
      </c>
      <c r="J14021" s="24" t="str">
        <f>VLOOKUP($E14021,Mapping!$A$2:$C$502,2,0)</f>
        <v>Google Youtube</v>
      </c>
      <c r="K14021" s="24" t="str">
        <f>VLOOKUP(G14021,Mapping!$E$2:$F$246,2,0)</f>
        <v>S3</v>
      </c>
    </row>
    <row r="14022" spans="5:11" x14ac:dyDescent="0.25">
      <c r="E14022" s="5" t="s">
        <v>231</v>
      </c>
      <c r="F14022" s="5" t="s">
        <v>117</v>
      </c>
      <c r="G14022" s="2">
        <v>44493</v>
      </c>
      <c r="H14022" s="5">
        <v>0</v>
      </c>
      <c r="I14022" s="24">
        <f>VLOOKUP($E14022,Mapping!$A$2:$C$502,3,0)</f>
        <v>0</v>
      </c>
      <c r="J14022" s="24" t="str">
        <f>VLOOKUP($E14022,Mapping!$A$2:$C$502,2,0)</f>
        <v>Google Youtube</v>
      </c>
      <c r="K14022" s="24" t="str">
        <f>VLOOKUP(G14022,Mapping!$E$2:$F$246,2,0)</f>
        <v>S3</v>
      </c>
    </row>
    <row r="14023" spans="5:11" x14ac:dyDescent="0.25">
      <c r="E14023" s="5" t="s">
        <v>221</v>
      </c>
      <c r="F14023" s="5" t="s">
        <v>117</v>
      </c>
      <c r="G14023" s="2">
        <v>44493</v>
      </c>
      <c r="H14023" s="5">
        <v>24803.841528348701</v>
      </c>
      <c r="I14023" s="24">
        <f>VLOOKUP($E14023,Mapping!$A$2:$C$502,3,0)</f>
        <v>0</v>
      </c>
      <c r="J14023" s="24" t="str">
        <f>VLOOKUP($E14023,Mapping!$A$2:$C$502,2,0)</f>
        <v>Google Youtube</v>
      </c>
      <c r="K14023" s="24" t="str">
        <f>VLOOKUP(G14023,Mapping!$E$2:$F$246,2,0)</f>
        <v>S3</v>
      </c>
    </row>
    <row r="14024" spans="5:11" x14ac:dyDescent="0.25">
      <c r="E14024" s="5" t="s">
        <v>232</v>
      </c>
      <c r="F14024" s="5" t="s">
        <v>117</v>
      </c>
      <c r="G14024" s="2">
        <v>44493</v>
      </c>
      <c r="H14024" s="5">
        <v>0</v>
      </c>
      <c r="I14024" s="24" t="str">
        <f>VLOOKUP($E14024,Mapping!$A$2:$C$502,3,0)</f>
        <v>S1</v>
      </c>
      <c r="J14024" s="24" t="str">
        <f>VLOOKUP($E14024,Mapping!$A$2:$C$502,2,0)</f>
        <v>Google Youtube</v>
      </c>
      <c r="K14024" s="24" t="str">
        <f>VLOOKUP(G14024,Mapping!$E$2:$F$246,2,0)</f>
        <v>S3</v>
      </c>
    </row>
    <row r="14025" spans="5:11" x14ac:dyDescent="0.25">
      <c r="E14025" s="5" t="s">
        <v>73</v>
      </c>
      <c r="F14025" s="5" t="s">
        <v>117</v>
      </c>
      <c r="G14025" s="2">
        <v>44493</v>
      </c>
      <c r="H14025" s="5">
        <v>282876.95580592903</v>
      </c>
      <c r="I14025" s="24">
        <f>VLOOKUP($E14025,Mapping!$A$2:$C$502,3,0)</f>
        <v>0</v>
      </c>
      <c r="J14025" s="24">
        <f>VLOOKUP($E14025,Mapping!$A$2:$C$502,2,0)</f>
        <v>0</v>
      </c>
      <c r="K14025" s="24" t="str">
        <f>VLOOKUP(G14025,Mapping!$E$2:$F$246,2,0)</f>
        <v>S3</v>
      </c>
    </row>
    <row r="14026" spans="5:11" x14ac:dyDescent="0.25">
      <c r="E14026" s="5" t="s">
        <v>149</v>
      </c>
      <c r="F14026" s="5" t="s">
        <v>117</v>
      </c>
      <c r="G14026" s="2">
        <v>44493</v>
      </c>
      <c r="H14026" s="5">
        <v>0</v>
      </c>
      <c r="I14026" s="24">
        <f>VLOOKUP($E14026,Mapping!$A$2:$C$502,3,0)</f>
        <v>0</v>
      </c>
      <c r="J14026" s="24" t="str">
        <f>VLOOKUP($E14026,Mapping!$A$2:$C$502,2,0)</f>
        <v>Event After Effect</v>
      </c>
      <c r="K14026" s="24" t="str">
        <f>VLOOKUP(G14026,Mapping!$E$2:$F$246,2,0)</f>
        <v>S3</v>
      </c>
    </row>
    <row r="14027" spans="5:11" x14ac:dyDescent="0.25">
      <c r="E14027" s="5" t="s">
        <v>150</v>
      </c>
      <c r="F14027" s="5" t="s">
        <v>117</v>
      </c>
      <c r="G14027" s="2">
        <v>44493</v>
      </c>
      <c r="H14027" s="5">
        <v>101627.50565653</v>
      </c>
      <c r="I14027" s="24">
        <f>VLOOKUP($E14027,Mapping!$A$2:$C$502,3,0)</f>
        <v>0</v>
      </c>
      <c r="J14027" s="24" t="str">
        <f>VLOOKUP($E14027,Mapping!$A$2:$C$502,2,0)</f>
        <v>Internal Event</v>
      </c>
      <c r="K14027" s="24" t="str">
        <f>VLOOKUP(G14027,Mapping!$E$2:$F$246,2,0)</f>
        <v>S3</v>
      </c>
    </row>
    <row r="14028" spans="5:11" x14ac:dyDescent="0.25">
      <c r="E14028" s="5" t="s">
        <v>151</v>
      </c>
      <c r="F14028" s="5" t="s">
        <v>117</v>
      </c>
      <c r="G14028" s="2">
        <v>44493</v>
      </c>
      <c r="H14028" s="5">
        <v>0</v>
      </c>
      <c r="I14028" s="24">
        <f>VLOOKUP($E14028,Mapping!$A$2:$C$502,3,0)</f>
        <v>0</v>
      </c>
      <c r="J14028" s="24" t="str">
        <f>VLOOKUP($E14028,Mapping!$A$2:$C$502,2,0)</f>
        <v>Internal Event</v>
      </c>
      <c r="K14028" s="24" t="str">
        <f>VLOOKUP(G14028,Mapping!$E$2:$F$246,2,0)</f>
        <v>S3</v>
      </c>
    </row>
    <row r="14029" spans="5:11" x14ac:dyDescent="0.25">
      <c r="E14029" s="5" t="s">
        <v>152</v>
      </c>
      <c r="F14029" s="5" t="s">
        <v>117</v>
      </c>
      <c r="G14029" s="2">
        <v>44493</v>
      </c>
      <c r="H14029" s="5">
        <v>0</v>
      </c>
      <c r="I14029" s="24">
        <f>VLOOKUP($E14029,Mapping!$A$2:$C$502,3,0)</f>
        <v>0</v>
      </c>
      <c r="J14029" s="24" t="str">
        <f>VLOOKUP($E14029,Mapping!$A$2:$C$502,2,0)</f>
        <v>Internal Event</v>
      </c>
      <c r="K14029" s="24" t="str">
        <f>VLOOKUP(G14029,Mapping!$E$2:$F$246,2,0)</f>
        <v>S3</v>
      </c>
    </row>
    <row r="14030" spans="5:11" x14ac:dyDescent="0.25">
      <c r="E14030" s="5" t="s">
        <v>153</v>
      </c>
      <c r="F14030" s="5" t="s">
        <v>117</v>
      </c>
      <c r="G14030" s="2">
        <v>44493</v>
      </c>
      <c r="H14030" s="5">
        <v>0</v>
      </c>
      <c r="I14030" s="24">
        <f>VLOOKUP($E14030,Mapping!$A$2:$C$502,3,0)</f>
        <v>0</v>
      </c>
      <c r="J14030" s="24" t="str">
        <f>VLOOKUP($E14030,Mapping!$A$2:$C$502,2,0)</f>
        <v>Monday Effect</v>
      </c>
      <c r="K14030" s="24" t="str">
        <f>VLOOKUP(G14030,Mapping!$E$2:$F$246,2,0)</f>
        <v>S3</v>
      </c>
    </row>
    <row r="14031" spans="5:11" x14ac:dyDescent="0.25">
      <c r="E14031" s="5" t="s">
        <v>154</v>
      </c>
      <c r="F14031" s="5" t="s">
        <v>117</v>
      </c>
      <c r="G14031" s="2">
        <v>44493</v>
      </c>
      <c r="H14031" s="5">
        <v>0</v>
      </c>
      <c r="I14031" s="24">
        <f>VLOOKUP($E14031,Mapping!$A$2:$C$502,3,0)</f>
        <v>0</v>
      </c>
      <c r="J14031" s="24" t="str">
        <f>VLOOKUP($E14031,Mapping!$A$2:$C$502,2,0)</f>
        <v>New Content</v>
      </c>
      <c r="K14031" s="24" t="str">
        <f>VLOOKUP(G14031,Mapping!$E$2:$F$246,2,0)</f>
        <v>S3</v>
      </c>
    </row>
    <row r="14032" spans="5:11" x14ac:dyDescent="0.25">
      <c r="E14032" s="5" t="s">
        <v>155</v>
      </c>
      <c r="F14032" s="5" t="s">
        <v>117</v>
      </c>
      <c r="G14032" s="2">
        <v>44493</v>
      </c>
      <c r="H14032" s="5">
        <v>0</v>
      </c>
      <c r="I14032" s="24">
        <f>VLOOKUP($E14032,Mapping!$A$2:$C$502,3,0)</f>
        <v>0</v>
      </c>
      <c r="J14032" s="24" t="str">
        <f>VLOOKUP($E14032,Mapping!$A$2:$C$502,2,0)</f>
        <v>Internal Event</v>
      </c>
      <c r="K14032" s="24" t="str">
        <f>VLOOKUP(G14032,Mapping!$E$2:$F$246,2,0)</f>
        <v>S3</v>
      </c>
    </row>
    <row r="14033" spans="5:11" x14ac:dyDescent="0.25">
      <c r="E14033" s="5" t="s">
        <v>156</v>
      </c>
      <c r="F14033" s="5" t="s">
        <v>117</v>
      </c>
      <c r="G14033" s="2">
        <v>44493</v>
      </c>
      <c r="H14033" s="5">
        <v>0</v>
      </c>
      <c r="I14033" s="24">
        <f>VLOOKUP($E14033,Mapping!$A$2:$C$502,3,0)</f>
        <v>0</v>
      </c>
      <c r="J14033" s="24" t="str">
        <f>VLOOKUP($E14033,Mapping!$A$2:$C$502,2,0)</f>
        <v>Internal Event</v>
      </c>
      <c r="K14033" s="24" t="str">
        <f>VLOOKUP(G14033,Mapping!$E$2:$F$246,2,0)</f>
        <v>S3</v>
      </c>
    </row>
    <row r="14034" spans="5:11" x14ac:dyDescent="0.25">
      <c r="E14034" s="5" t="s">
        <v>233</v>
      </c>
      <c r="F14034" s="5" t="s">
        <v>117</v>
      </c>
      <c r="G14034" s="2">
        <v>44493</v>
      </c>
      <c r="H14034" s="5">
        <v>0</v>
      </c>
      <c r="I14034" s="24" t="str">
        <f>VLOOKUP($E14034,Mapping!$A$2:$C$502,3,0)</f>
        <v>S2</v>
      </c>
      <c r="J14034" s="24" t="str">
        <f>VLOOKUP($E14034,Mapping!$A$2:$C$502,2,0)</f>
        <v>Reddit</v>
      </c>
      <c r="K14034" s="24" t="str">
        <f>VLOOKUP(G14034,Mapping!$E$2:$F$246,2,0)</f>
        <v>S3</v>
      </c>
    </row>
    <row r="14035" spans="5:11" x14ac:dyDescent="0.25">
      <c r="E14035" s="5" t="s">
        <v>158</v>
      </c>
      <c r="F14035" s="5" t="s">
        <v>117</v>
      </c>
      <c r="G14035" s="2">
        <v>44493</v>
      </c>
      <c r="H14035" s="5">
        <v>0</v>
      </c>
      <c r="I14035" s="24">
        <f>VLOOKUP($E14035,Mapping!$A$2:$C$502,3,0)</f>
        <v>0</v>
      </c>
      <c r="J14035" s="24" t="str">
        <f>VLOOKUP($E14035,Mapping!$A$2:$C$502,2,0)</f>
        <v>Internal Event</v>
      </c>
      <c r="K14035" s="24" t="str">
        <f>VLOOKUP(G14035,Mapping!$E$2:$F$246,2,0)</f>
        <v>S3</v>
      </c>
    </row>
    <row r="14036" spans="5:11" x14ac:dyDescent="0.25">
      <c r="E14036" s="5" t="s">
        <v>159</v>
      </c>
      <c r="F14036" s="5" t="s">
        <v>117</v>
      </c>
      <c r="G14036" s="2">
        <v>44493</v>
      </c>
      <c r="H14036" s="5">
        <v>0</v>
      </c>
      <c r="I14036" s="24">
        <f>VLOOKUP($E14036,Mapping!$A$2:$C$502,3,0)</f>
        <v>0</v>
      </c>
      <c r="J14036" s="24" t="str">
        <f>VLOOKUP($E14036,Mapping!$A$2:$C$502,2,0)</f>
        <v>Event After Effect</v>
      </c>
      <c r="K14036" s="24" t="str">
        <f>VLOOKUP(G14036,Mapping!$E$2:$F$246,2,0)</f>
        <v>S3</v>
      </c>
    </row>
    <row r="14037" spans="5:11" x14ac:dyDescent="0.25">
      <c r="E14037" s="5" t="s">
        <v>160</v>
      </c>
      <c r="F14037" s="5" t="s">
        <v>117</v>
      </c>
      <c r="G14037" s="2">
        <v>44493</v>
      </c>
      <c r="H14037" s="5">
        <v>0</v>
      </c>
      <c r="I14037" s="24">
        <f>VLOOKUP($E14037,Mapping!$A$2:$C$502,3,0)</f>
        <v>0</v>
      </c>
      <c r="J14037" s="24" t="str">
        <f>VLOOKUP($E14037,Mapping!$A$2:$C$502,2,0)</f>
        <v>Event After Effect</v>
      </c>
      <c r="K14037" s="24" t="str">
        <f>VLOOKUP(G14037,Mapping!$E$2:$F$246,2,0)</f>
        <v>S3</v>
      </c>
    </row>
    <row r="14038" spans="5:11" x14ac:dyDescent="0.25">
      <c r="E14038" s="5" t="s">
        <v>161</v>
      </c>
      <c r="F14038" s="5" t="s">
        <v>117</v>
      </c>
      <c r="G14038" s="2">
        <v>44493</v>
      </c>
      <c r="H14038" s="5">
        <v>0</v>
      </c>
      <c r="I14038" s="24">
        <f>VLOOKUP($E14038,Mapping!$A$2:$C$502,3,0)</f>
        <v>0</v>
      </c>
      <c r="J14038" s="24" t="str">
        <f>VLOOKUP($E14038,Mapping!$A$2:$C$502,2,0)</f>
        <v>Internal Event</v>
      </c>
      <c r="K14038" s="24" t="str">
        <f>VLOOKUP(G14038,Mapping!$E$2:$F$246,2,0)</f>
        <v>S3</v>
      </c>
    </row>
    <row r="14039" spans="5:11" x14ac:dyDescent="0.25">
      <c r="E14039" s="5" t="s">
        <v>162</v>
      </c>
      <c r="F14039" s="5" t="s">
        <v>117</v>
      </c>
      <c r="G14039" s="2">
        <v>44493</v>
      </c>
      <c r="H14039" s="5">
        <v>0</v>
      </c>
      <c r="I14039" s="24">
        <f>VLOOKUP($E14039,Mapping!$A$2:$C$502,3,0)</f>
        <v>0</v>
      </c>
      <c r="J14039" s="24" t="str">
        <f>VLOOKUP($E14039,Mapping!$A$2:$C$502,2,0)</f>
        <v>Tuesday Effect</v>
      </c>
      <c r="K14039" s="24" t="str">
        <f>VLOOKUP(G14039,Mapping!$E$2:$F$246,2,0)</f>
        <v>S3</v>
      </c>
    </row>
    <row r="14040" spans="5:11" x14ac:dyDescent="0.25">
      <c r="E14040" s="5" t="s">
        <v>222</v>
      </c>
      <c r="F14040" s="5" t="s">
        <v>117</v>
      </c>
      <c r="G14040" s="2">
        <v>44493</v>
      </c>
      <c r="H14040" s="5">
        <v>0</v>
      </c>
      <c r="I14040" s="24" t="str">
        <f>VLOOKUP($E14040,Mapping!$A$2:$C$502,3,0)</f>
        <v>Pre</v>
      </c>
      <c r="J14040" s="24" t="str">
        <f>VLOOKUP($E14040,Mapping!$A$2:$C$502,2,0)</f>
        <v>Unity</v>
      </c>
      <c r="K14040" s="24" t="str">
        <f>VLOOKUP(G14040,Mapping!$E$2:$F$246,2,0)</f>
        <v>S3</v>
      </c>
    </row>
    <row r="14041" spans="5:11" x14ac:dyDescent="0.25">
      <c r="E14041" s="5" t="s">
        <v>234</v>
      </c>
      <c r="F14041" s="5" t="s">
        <v>117</v>
      </c>
      <c r="G14041" s="2">
        <v>44493</v>
      </c>
      <c r="H14041" s="5">
        <v>0</v>
      </c>
      <c r="I14041" s="24" t="str">
        <f>VLOOKUP($E14041,Mapping!$A$2:$C$502,3,0)</f>
        <v>S1</v>
      </c>
      <c r="J14041" s="24" t="str">
        <f>VLOOKUP($E14041,Mapping!$A$2:$C$502,2,0)</f>
        <v>Unity</v>
      </c>
      <c r="K14041" s="24" t="str">
        <f>VLOOKUP(G14041,Mapping!$E$2:$F$246,2,0)</f>
        <v>S3</v>
      </c>
    </row>
    <row r="14042" spans="5:11" x14ac:dyDescent="0.25">
      <c r="E14042" s="5" t="s">
        <v>235</v>
      </c>
      <c r="F14042" s="5" t="s">
        <v>117</v>
      </c>
      <c r="G14042" s="2">
        <v>44493</v>
      </c>
      <c r="H14042" s="5">
        <v>0</v>
      </c>
      <c r="I14042" s="24" t="str">
        <f>VLOOKUP($E14042,Mapping!$A$2:$C$502,3,0)</f>
        <v>S2</v>
      </c>
      <c r="J14042" s="24" t="str">
        <f>VLOOKUP($E14042,Mapping!$A$2:$C$502,2,0)</f>
        <v>Unity</v>
      </c>
      <c r="K14042" s="24" t="str">
        <f>VLOOKUP(G14042,Mapping!$E$2:$F$246,2,0)</f>
        <v>S3</v>
      </c>
    </row>
    <row r="14043" spans="5:11" x14ac:dyDescent="0.25">
      <c r="E14043" s="5" t="s">
        <v>247</v>
      </c>
      <c r="F14043" s="5" t="s">
        <v>117</v>
      </c>
      <c r="G14043" s="2">
        <v>44493</v>
      </c>
      <c r="H14043" s="5">
        <v>2646.58945036353</v>
      </c>
      <c r="I14043" s="24" t="str">
        <f>VLOOKUP($E14043,Mapping!$A$2:$C$502,3,0)</f>
        <v>S3</v>
      </c>
      <c r="J14043" s="24" t="str">
        <f>VLOOKUP($E14043,Mapping!$A$2:$C$502,2,0)</f>
        <v>Unity</v>
      </c>
      <c r="K14043" s="24" t="str">
        <f>VLOOKUP(G14043,Mapping!$E$2:$F$246,2,0)</f>
        <v>S3</v>
      </c>
    </row>
    <row r="14044" spans="5:11" x14ac:dyDescent="0.25">
      <c r="E14044" s="5" t="s">
        <v>200</v>
      </c>
      <c r="F14044" s="5" t="s">
        <v>117</v>
      </c>
      <c r="G14044" s="2">
        <v>44494</v>
      </c>
      <c r="H14044" s="5">
        <v>3.5040556169441399</v>
      </c>
      <c r="I14044" s="24">
        <f>VLOOKUP($E14044,Mapping!$A$2:$C$502,3,0)</f>
        <v>0</v>
      </c>
      <c r="J14044" s="24" t="str">
        <f>VLOOKUP($E14044,Mapping!$A$2:$C$502,2,0)</f>
        <v>Apple Search</v>
      </c>
      <c r="K14044" s="24" t="str">
        <f>VLOOKUP(G14044,Mapping!$E$2:$F$246,2,0)</f>
        <v>S3</v>
      </c>
    </row>
    <row r="14045" spans="5:11" x14ac:dyDescent="0.25">
      <c r="E14045" s="5" t="s">
        <v>227</v>
      </c>
      <c r="F14045" s="5" t="s">
        <v>117</v>
      </c>
      <c r="G14045" s="2">
        <v>44494</v>
      </c>
      <c r="H14045" s="5">
        <v>12636.647328020999</v>
      </c>
      <c r="I14045" s="24">
        <f>VLOOKUP($E14045,Mapping!$A$2:$C$502,3,0)</f>
        <v>0</v>
      </c>
      <c r="J14045" s="24" t="str">
        <f>VLOOKUP($E14045,Mapping!$A$2:$C$502,2,0)</f>
        <v>Applovin Rewarded</v>
      </c>
      <c r="K14045" s="24" t="str">
        <f>VLOOKUP(G14045,Mapping!$E$2:$F$246,2,0)</f>
        <v>S3</v>
      </c>
    </row>
    <row r="14046" spans="5:11" x14ac:dyDescent="0.25">
      <c r="E14046" s="5" t="s">
        <v>201</v>
      </c>
      <c r="F14046" s="5" t="s">
        <v>117</v>
      </c>
      <c r="G14046" s="2">
        <v>44494</v>
      </c>
      <c r="H14046" s="5">
        <v>4782.46596231281</v>
      </c>
      <c r="I14046" s="24">
        <f>VLOOKUP($E14046,Mapping!$A$2:$C$502,3,0)</f>
        <v>0</v>
      </c>
      <c r="J14046" s="24" t="str">
        <f>VLOOKUP($E14046,Mapping!$A$2:$C$502,2,0)</f>
        <v>Applovin Video</v>
      </c>
      <c r="K14046" s="24" t="str">
        <f>VLOOKUP(G14046,Mapping!$E$2:$F$246,2,0)</f>
        <v>S3</v>
      </c>
    </row>
    <row r="14047" spans="5:11" x14ac:dyDescent="0.25">
      <c r="E14047" s="5" t="s">
        <v>143</v>
      </c>
      <c r="F14047" s="5" t="s">
        <v>117</v>
      </c>
      <c r="G14047" s="2">
        <v>44494</v>
      </c>
      <c r="H14047" s="5">
        <v>0</v>
      </c>
      <c r="I14047" s="24">
        <f>VLOOKUP($E14047,Mapping!$A$2:$C$502,3,0)</f>
        <v>0</v>
      </c>
      <c r="J14047" s="24" t="str">
        <f>VLOOKUP($E14047,Mapping!$A$2:$C$502,2,0)</f>
        <v>Bug Fix</v>
      </c>
      <c r="K14047" s="24" t="str">
        <f>VLOOKUP(G14047,Mapping!$E$2:$F$246,2,0)</f>
        <v>S3</v>
      </c>
    </row>
    <row r="14048" spans="5:11" x14ac:dyDescent="0.25">
      <c r="E14048" s="5" t="s">
        <v>144</v>
      </c>
      <c r="F14048" s="5" t="s">
        <v>117</v>
      </c>
      <c r="G14048" s="2">
        <v>44494</v>
      </c>
      <c r="H14048" s="5">
        <v>0</v>
      </c>
      <c r="I14048" s="24">
        <f>VLOOKUP($E14048,Mapping!$A$2:$C$502,3,0)</f>
        <v>0</v>
      </c>
      <c r="J14048" s="24" t="str">
        <f>VLOOKUP($E14048,Mapping!$A$2:$C$502,2,0)</f>
        <v>Bug Fix</v>
      </c>
      <c r="K14048" s="24" t="str">
        <f>VLOOKUP(G14048,Mapping!$E$2:$F$246,2,0)</f>
        <v>S3</v>
      </c>
    </row>
    <row r="14049" spans="5:11" x14ac:dyDescent="0.25">
      <c r="E14049" s="5" t="s">
        <v>226</v>
      </c>
      <c r="F14049" s="5" t="s">
        <v>117</v>
      </c>
      <c r="G14049" s="2">
        <v>44494</v>
      </c>
      <c r="H14049" s="5">
        <v>0</v>
      </c>
      <c r="I14049" s="24">
        <f>VLOOKUP($E14049,Mapping!$A$2:$C$502,3,0)</f>
        <v>0</v>
      </c>
      <c r="J14049" s="24" t="str">
        <f>VLOOKUP($E14049,Mapping!$A$2:$C$502,2,0)</f>
        <v>Bug Fix</v>
      </c>
      <c r="K14049" s="24" t="str">
        <f>VLOOKUP(G14049,Mapping!$E$2:$F$246,2,0)</f>
        <v>S3</v>
      </c>
    </row>
    <row r="14050" spans="5:11" x14ac:dyDescent="0.25">
      <c r="E14050" s="5" t="s">
        <v>146</v>
      </c>
      <c r="F14050" s="5" t="s">
        <v>117</v>
      </c>
      <c r="G14050" s="2">
        <v>44494</v>
      </c>
      <c r="H14050" s="5">
        <v>0</v>
      </c>
      <c r="I14050" s="24">
        <f>VLOOKUP($E14050,Mapping!$A$2:$C$502,3,0)</f>
        <v>0</v>
      </c>
      <c r="J14050" s="24" t="str">
        <f>VLOOKUP($E14050,Mapping!$A$2:$C$502,2,0)</f>
        <v>Event After Effect</v>
      </c>
      <c r="K14050" s="24" t="str">
        <f>VLOOKUP(G14050,Mapping!$E$2:$F$246,2,0)</f>
        <v>S3</v>
      </c>
    </row>
    <row r="14051" spans="5:11" x14ac:dyDescent="0.25">
      <c r="E14051" s="5" t="s">
        <v>228</v>
      </c>
      <c r="F14051" s="5" t="s">
        <v>117</v>
      </c>
      <c r="G14051" s="2">
        <v>44494</v>
      </c>
      <c r="H14051" s="5">
        <v>0</v>
      </c>
      <c r="I14051" s="24">
        <f>VLOOKUP($E14051,Mapping!$A$2:$C$502,3,0)</f>
        <v>0</v>
      </c>
      <c r="J14051" s="24" t="str">
        <f>VLOOKUP($E14051,Mapping!$A$2:$C$502,2,0)</f>
        <v>Bytedance Global</v>
      </c>
      <c r="K14051" s="24" t="str">
        <f>VLOOKUP(G14051,Mapping!$E$2:$F$246,2,0)</f>
        <v>S3</v>
      </c>
    </row>
    <row r="14052" spans="5:11" x14ac:dyDescent="0.25">
      <c r="E14052" s="5" t="s">
        <v>180</v>
      </c>
      <c r="F14052" s="5" t="s">
        <v>117</v>
      </c>
      <c r="G14052" s="2">
        <v>44494</v>
      </c>
      <c r="H14052" s="5">
        <v>-11332.622511938</v>
      </c>
      <c r="I14052" s="24">
        <f>VLOOKUP($E14052,Mapping!$A$2:$C$502,3,0)</f>
        <v>0</v>
      </c>
      <c r="J14052" s="24" t="str">
        <f>VLOOKUP($E14052,Mapping!$A$2:$C$502,2,0)</f>
        <v>Lords Mobile</v>
      </c>
      <c r="K14052" s="24" t="str">
        <f>VLOOKUP(G14052,Mapping!$E$2:$F$246,2,0)</f>
        <v>S3</v>
      </c>
    </row>
    <row r="14053" spans="5:11" x14ac:dyDescent="0.25">
      <c r="E14053" s="5" t="s">
        <v>181</v>
      </c>
      <c r="F14053" s="5" t="s">
        <v>117</v>
      </c>
      <c r="G14053" s="2">
        <v>44494</v>
      </c>
      <c r="H14053" s="5">
        <v>-2782.7479931614798</v>
      </c>
      <c r="I14053" s="24">
        <f>VLOOKUP($E14053,Mapping!$A$2:$C$502,3,0)</f>
        <v>0</v>
      </c>
      <c r="J14053" s="24" t="str">
        <f>VLOOKUP($E14053,Mapping!$A$2:$C$502,2,0)</f>
        <v>Rise of Kingdom</v>
      </c>
      <c r="K14053" s="24" t="str">
        <f>VLOOKUP(G14053,Mapping!$E$2:$F$246,2,0)</f>
        <v>S3</v>
      </c>
    </row>
    <row r="14054" spans="5:11" x14ac:dyDescent="0.25">
      <c r="E14054" s="5" t="s">
        <v>182</v>
      </c>
      <c r="F14054" s="5" t="s">
        <v>117</v>
      </c>
      <c r="G14054" s="2">
        <v>44494</v>
      </c>
      <c r="H14054" s="5">
        <v>-6416.6982843857804</v>
      </c>
      <c r="I14054" s="24">
        <f>VLOOKUP($E14054,Mapping!$A$2:$C$502,3,0)</f>
        <v>0</v>
      </c>
      <c r="J14054" s="24" t="str">
        <f>VLOOKUP($E14054,Mapping!$A$2:$C$502,2,0)</f>
        <v>West Game</v>
      </c>
      <c r="K14054" s="24" t="str">
        <f>VLOOKUP(G14054,Mapping!$E$2:$F$246,2,0)</f>
        <v>S3</v>
      </c>
    </row>
    <row r="14055" spans="5:11" x14ac:dyDescent="0.25">
      <c r="E14055" s="5" t="s">
        <v>148</v>
      </c>
      <c r="F14055" s="5" t="s">
        <v>117</v>
      </c>
      <c r="G14055" s="2">
        <v>44494</v>
      </c>
      <c r="H14055" s="5">
        <v>0</v>
      </c>
      <c r="I14055" s="24">
        <f>VLOOKUP($E14055,Mapping!$A$2:$C$502,3,0)</f>
        <v>0</v>
      </c>
      <c r="J14055" s="24" t="str">
        <f>VLOOKUP($E14055,Mapping!$A$2:$C$502,2,0)</f>
        <v>Event After Effect</v>
      </c>
      <c r="K14055" s="24" t="str">
        <f>VLOOKUP(G14055,Mapping!$E$2:$F$246,2,0)</f>
        <v>S3</v>
      </c>
    </row>
    <row r="14056" spans="5:11" x14ac:dyDescent="0.25">
      <c r="E14056" s="5" t="s">
        <v>202</v>
      </c>
      <c r="F14056" s="5" t="s">
        <v>117</v>
      </c>
      <c r="G14056" s="2">
        <v>44494</v>
      </c>
      <c r="H14056" s="5">
        <v>0</v>
      </c>
      <c r="I14056" s="24" t="str">
        <f>VLOOKUP($E14056,Mapping!$A$2:$C$502,3,0)</f>
        <v>S1</v>
      </c>
      <c r="J14056" s="24" t="str">
        <f>VLOOKUP($E14056,Mapping!$A$2:$C$502,2,0)</f>
        <v>Facebook AEO AAA</v>
      </c>
      <c r="K14056" s="24" t="str">
        <f>VLOOKUP(G14056,Mapping!$E$2:$F$246,2,0)</f>
        <v>S3</v>
      </c>
    </row>
    <row r="14057" spans="5:11" x14ac:dyDescent="0.25">
      <c r="E14057" s="5" t="s">
        <v>203</v>
      </c>
      <c r="F14057" s="5" t="s">
        <v>117</v>
      </c>
      <c r="G14057" s="2">
        <v>44494</v>
      </c>
      <c r="H14057" s="5">
        <v>0</v>
      </c>
      <c r="I14057" s="24" t="str">
        <f>VLOOKUP($E14057,Mapping!$A$2:$C$502,3,0)</f>
        <v>S2</v>
      </c>
      <c r="J14057" s="24" t="str">
        <f>VLOOKUP($E14057,Mapping!$A$2:$C$502,2,0)</f>
        <v>Facebook AEO AAA</v>
      </c>
      <c r="K14057" s="24" t="str">
        <f>VLOOKUP(G14057,Mapping!$E$2:$F$246,2,0)</f>
        <v>S3</v>
      </c>
    </row>
    <row r="14058" spans="5:11" x14ac:dyDescent="0.25">
      <c r="E14058" s="5" t="s">
        <v>243</v>
      </c>
      <c r="F14058" s="5" t="s">
        <v>117</v>
      </c>
      <c r="G14058" s="2">
        <v>44494</v>
      </c>
      <c r="H14058" s="5">
        <v>7985.0271069155497</v>
      </c>
      <c r="I14058" s="24" t="str">
        <f>VLOOKUP($E14058,Mapping!$A$2:$C$502,3,0)</f>
        <v>S3</v>
      </c>
      <c r="J14058" s="24" t="str">
        <f>VLOOKUP($E14058,Mapping!$A$2:$C$502,2,0)</f>
        <v>Facebook AEO AAA</v>
      </c>
      <c r="K14058" s="24" t="str">
        <f>VLOOKUP(G14058,Mapping!$E$2:$F$246,2,0)</f>
        <v>S3</v>
      </c>
    </row>
    <row r="14059" spans="5:11" x14ac:dyDescent="0.25">
      <c r="E14059" s="5" t="s">
        <v>204</v>
      </c>
      <c r="F14059" s="5" t="s">
        <v>117</v>
      </c>
      <c r="G14059" s="2">
        <v>44494</v>
      </c>
      <c r="H14059" s="5">
        <v>0</v>
      </c>
      <c r="I14059" s="24" t="str">
        <f>VLOOKUP($E14059,Mapping!$A$2:$C$502,3,0)</f>
        <v>Pre</v>
      </c>
      <c r="J14059" s="24" t="str">
        <f>VLOOKUP($E14059,Mapping!$A$2:$C$502,2,0)</f>
        <v>Facebook AEO AAA</v>
      </c>
      <c r="K14059" s="24" t="str">
        <f>VLOOKUP(G14059,Mapping!$E$2:$F$246,2,0)</f>
        <v>S3</v>
      </c>
    </row>
    <row r="14060" spans="5:11" x14ac:dyDescent="0.25">
      <c r="E14060" s="5" t="s">
        <v>205</v>
      </c>
      <c r="F14060" s="5" t="s">
        <v>117</v>
      </c>
      <c r="G14060" s="2">
        <v>44494</v>
      </c>
      <c r="H14060" s="5">
        <v>0</v>
      </c>
      <c r="I14060" s="24" t="str">
        <f>VLOOKUP($E14060,Mapping!$A$2:$C$502,3,0)</f>
        <v>S1</v>
      </c>
      <c r="J14060" s="24" t="str">
        <f>VLOOKUP($E14060,Mapping!$A$2:$C$502,2,0)</f>
        <v>Facebook AEO BAU</v>
      </c>
      <c r="K14060" s="24" t="str">
        <f>VLOOKUP(G14060,Mapping!$E$2:$F$246,2,0)</f>
        <v>S3</v>
      </c>
    </row>
    <row r="14061" spans="5:11" x14ac:dyDescent="0.25">
      <c r="E14061" s="5" t="s">
        <v>206</v>
      </c>
      <c r="F14061" s="5" t="s">
        <v>117</v>
      </c>
      <c r="G14061" s="2">
        <v>44494</v>
      </c>
      <c r="H14061" s="5">
        <v>0</v>
      </c>
      <c r="I14061" s="24" t="str">
        <f>VLOOKUP($E14061,Mapping!$A$2:$C$502,3,0)</f>
        <v>S2</v>
      </c>
      <c r="J14061" s="24" t="str">
        <f>VLOOKUP($E14061,Mapping!$A$2:$C$502,2,0)</f>
        <v>Facebook AEO BAU</v>
      </c>
      <c r="K14061" s="24" t="str">
        <f>VLOOKUP(G14061,Mapping!$E$2:$F$246,2,0)</f>
        <v>S3</v>
      </c>
    </row>
    <row r="14062" spans="5:11" x14ac:dyDescent="0.25">
      <c r="E14062" s="5" t="s">
        <v>244</v>
      </c>
      <c r="F14062" s="5" t="s">
        <v>117</v>
      </c>
      <c r="G14062" s="2">
        <v>44494</v>
      </c>
      <c r="H14062" s="5">
        <v>14481.220167515001</v>
      </c>
      <c r="I14062" s="24" t="str">
        <f>VLOOKUP($E14062,Mapping!$A$2:$C$502,3,0)</f>
        <v>S3</v>
      </c>
      <c r="J14062" s="24" t="str">
        <f>VLOOKUP($E14062,Mapping!$A$2:$C$502,2,0)</f>
        <v>Facebook AEO BAU</v>
      </c>
      <c r="K14062" s="24" t="str">
        <f>VLOOKUP(G14062,Mapping!$E$2:$F$246,2,0)</f>
        <v>S3</v>
      </c>
    </row>
    <row r="14063" spans="5:11" x14ac:dyDescent="0.25">
      <c r="E14063" s="5" t="s">
        <v>207</v>
      </c>
      <c r="F14063" s="5" t="s">
        <v>117</v>
      </c>
      <c r="G14063" s="2">
        <v>44494</v>
      </c>
      <c r="H14063" s="5">
        <v>0</v>
      </c>
      <c r="I14063" s="24" t="str">
        <f>VLOOKUP($E14063,Mapping!$A$2:$C$502,3,0)</f>
        <v>Pre</v>
      </c>
      <c r="J14063" s="24" t="str">
        <f>VLOOKUP($E14063,Mapping!$A$2:$C$502,2,0)</f>
        <v>Facebook AEO BAU</v>
      </c>
      <c r="K14063" s="24" t="str">
        <f>VLOOKUP(G14063,Mapping!$E$2:$F$246,2,0)</f>
        <v>S3</v>
      </c>
    </row>
    <row r="14064" spans="5:11" x14ac:dyDescent="0.25">
      <c r="E14064" s="5" t="s">
        <v>208</v>
      </c>
      <c r="F14064" s="5" t="s">
        <v>117</v>
      </c>
      <c r="G14064" s="2">
        <v>44494</v>
      </c>
      <c r="H14064" s="5">
        <v>0</v>
      </c>
      <c r="I14064" s="24" t="str">
        <f>VLOOKUP($E14064,Mapping!$A$2:$C$502,3,0)</f>
        <v>Pre</v>
      </c>
      <c r="J14064" s="24" t="str">
        <f>VLOOKUP($E14064,Mapping!$A$2:$C$502,2,0)</f>
        <v>Facebook VO AAA</v>
      </c>
      <c r="K14064" s="24" t="str">
        <f>VLOOKUP(G14064,Mapping!$E$2:$F$246,2,0)</f>
        <v>S3</v>
      </c>
    </row>
    <row r="14065" spans="5:11" x14ac:dyDescent="0.25">
      <c r="E14065" s="5" t="s">
        <v>209</v>
      </c>
      <c r="F14065" s="5" t="s">
        <v>117</v>
      </c>
      <c r="G14065" s="2">
        <v>44494</v>
      </c>
      <c r="H14065" s="5">
        <v>0</v>
      </c>
      <c r="I14065" s="24" t="str">
        <f>VLOOKUP($E14065,Mapping!$A$2:$C$502,3,0)</f>
        <v>S1</v>
      </c>
      <c r="J14065" s="24" t="str">
        <f>VLOOKUP($E14065,Mapping!$A$2:$C$502,2,0)</f>
        <v>Facebook VO AAA</v>
      </c>
      <c r="K14065" s="24" t="str">
        <f>VLOOKUP(G14065,Mapping!$E$2:$F$246,2,0)</f>
        <v>S3</v>
      </c>
    </row>
    <row r="14066" spans="5:11" x14ac:dyDescent="0.25">
      <c r="E14066" s="5" t="s">
        <v>210</v>
      </c>
      <c r="F14066" s="5" t="s">
        <v>117</v>
      </c>
      <c r="G14066" s="2">
        <v>44494</v>
      </c>
      <c r="H14066" s="5">
        <v>0</v>
      </c>
      <c r="I14066" s="24" t="str">
        <f>VLOOKUP($E14066,Mapping!$A$2:$C$502,3,0)</f>
        <v>S2</v>
      </c>
      <c r="J14066" s="24" t="str">
        <f>VLOOKUP($E14066,Mapping!$A$2:$C$502,2,0)</f>
        <v>Facebook VO AAA</v>
      </c>
      <c r="K14066" s="24" t="str">
        <f>VLOOKUP(G14066,Mapping!$E$2:$F$246,2,0)</f>
        <v>S3</v>
      </c>
    </row>
    <row r="14067" spans="5:11" x14ac:dyDescent="0.25">
      <c r="E14067" s="5" t="s">
        <v>245</v>
      </c>
      <c r="F14067" s="5" t="s">
        <v>117</v>
      </c>
      <c r="G14067" s="2">
        <v>44494</v>
      </c>
      <c r="H14067" s="5">
        <v>13244.207039308199</v>
      </c>
      <c r="I14067" s="24" t="str">
        <f>VLOOKUP($E14067,Mapping!$A$2:$C$502,3,0)</f>
        <v>S3</v>
      </c>
      <c r="J14067" s="24" t="str">
        <f>VLOOKUP($E14067,Mapping!$A$2:$C$502,2,0)</f>
        <v>Facebook VO AAA</v>
      </c>
      <c r="K14067" s="24" t="str">
        <f>VLOOKUP(G14067,Mapping!$E$2:$F$246,2,0)</f>
        <v>S3</v>
      </c>
    </row>
    <row r="14068" spans="5:11" x14ac:dyDescent="0.25">
      <c r="E14068" s="5" t="s">
        <v>211</v>
      </c>
      <c r="F14068" s="5" t="s">
        <v>117</v>
      </c>
      <c r="G14068" s="2">
        <v>44494</v>
      </c>
      <c r="H14068" s="5">
        <v>0</v>
      </c>
      <c r="I14068" s="24" t="str">
        <f>VLOOKUP($E14068,Mapping!$A$2:$C$502,3,0)</f>
        <v>Pre</v>
      </c>
      <c r="J14068" s="24" t="str">
        <f>VLOOKUP($E14068,Mapping!$A$2:$C$502,2,0)</f>
        <v>Facebook VO BAU</v>
      </c>
      <c r="K14068" s="24" t="str">
        <f>VLOOKUP(G14068,Mapping!$E$2:$F$246,2,0)</f>
        <v>S3</v>
      </c>
    </row>
    <row r="14069" spans="5:11" x14ac:dyDescent="0.25">
      <c r="E14069" s="5" t="s">
        <v>212</v>
      </c>
      <c r="F14069" s="5" t="s">
        <v>117</v>
      </c>
      <c r="G14069" s="2">
        <v>44494</v>
      </c>
      <c r="H14069" s="5">
        <v>0</v>
      </c>
      <c r="I14069" s="24" t="str">
        <f>VLOOKUP($E14069,Mapping!$A$2:$C$502,3,0)</f>
        <v>S1</v>
      </c>
      <c r="J14069" s="24" t="str">
        <f>VLOOKUP($E14069,Mapping!$A$2:$C$502,2,0)</f>
        <v>Facebook VO BAU</v>
      </c>
      <c r="K14069" s="24" t="str">
        <f>VLOOKUP(G14069,Mapping!$E$2:$F$246,2,0)</f>
        <v>S3</v>
      </c>
    </row>
    <row r="14070" spans="5:11" x14ac:dyDescent="0.25">
      <c r="E14070" s="5" t="s">
        <v>213</v>
      </c>
      <c r="F14070" s="5" t="s">
        <v>117</v>
      </c>
      <c r="G14070" s="2">
        <v>44494</v>
      </c>
      <c r="H14070" s="5">
        <v>0</v>
      </c>
      <c r="I14070" s="24" t="str">
        <f>VLOOKUP($E14070,Mapping!$A$2:$C$502,3,0)</f>
        <v>S2</v>
      </c>
      <c r="J14070" s="24" t="str">
        <f>VLOOKUP($E14070,Mapping!$A$2:$C$502,2,0)</f>
        <v>Facebook VO BAU</v>
      </c>
      <c r="K14070" s="24" t="str">
        <f>VLOOKUP(G14070,Mapping!$E$2:$F$246,2,0)</f>
        <v>S3</v>
      </c>
    </row>
    <row r="14071" spans="5:11" x14ac:dyDescent="0.25">
      <c r="E14071" s="5" t="s">
        <v>246</v>
      </c>
      <c r="F14071" s="5" t="s">
        <v>117</v>
      </c>
      <c r="G14071" s="2">
        <v>44494</v>
      </c>
      <c r="H14071" s="5">
        <v>9766.5754634535606</v>
      </c>
      <c r="I14071" s="24" t="str">
        <f>VLOOKUP($E14071,Mapping!$A$2:$C$502,3,0)</f>
        <v>S3</v>
      </c>
      <c r="J14071" s="24" t="str">
        <f>VLOOKUP($E14071,Mapping!$A$2:$C$502,2,0)</f>
        <v>Facebook VO BAU</v>
      </c>
      <c r="K14071" s="24" t="str">
        <f>VLOOKUP(G14071,Mapping!$E$2:$F$246,2,0)</f>
        <v>S3</v>
      </c>
    </row>
    <row r="14072" spans="5:11" x14ac:dyDescent="0.25">
      <c r="E14072" s="5" t="s">
        <v>214</v>
      </c>
      <c r="F14072" s="5" t="s">
        <v>117</v>
      </c>
      <c r="G14072" s="2">
        <v>44494</v>
      </c>
      <c r="H14072" s="5">
        <v>0</v>
      </c>
      <c r="I14072" s="24" t="str">
        <f>VLOOKUP($E14072,Mapping!$A$2:$C$502,3,0)</f>
        <v>Pre</v>
      </c>
      <c r="J14072" s="24" t="str">
        <f>VLOOKUP($E14072,Mapping!$A$2:$C$502,2,0)</f>
        <v>Facebook VO Dynamic</v>
      </c>
      <c r="K14072" s="24" t="str">
        <f>VLOOKUP(G14072,Mapping!$E$2:$F$246,2,0)</f>
        <v>S3</v>
      </c>
    </row>
    <row r="14073" spans="5:11" x14ac:dyDescent="0.25">
      <c r="E14073" s="5" t="s">
        <v>215</v>
      </c>
      <c r="F14073" s="5" t="s">
        <v>117</v>
      </c>
      <c r="G14073" s="2">
        <v>44494</v>
      </c>
      <c r="H14073" s="5">
        <v>0</v>
      </c>
      <c r="I14073" s="24" t="str">
        <f>VLOOKUP($E14073,Mapping!$A$2:$C$502,3,0)</f>
        <v>S1</v>
      </c>
      <c r="J14073" s="24" t="str">
        <f>VLOOKUP($E14073,Mapping!$A$2:$C$502,2,0)</f>
        <v>Facebook VO Dynamic</v>
      </c>
      <c r="K14073" s="24" t="str">
        <f>VLOOKUP(G14073,Mapping!$E$2:$F$246,2,0)</f>
        <v>S3</v>
      </c>
    </row>
    <row r="14074" spans="5:11" x14ac:dyDescent="0.25">
      <c r="E14074" s="5" t="s">
        <v>216</v>
      </c>
      <c r="F14074" s="5" t="s">
        <v>117</v>
      </c>
      <c r="G14074" s="2">
        <v>44494</v>
      </c>
      <c r="H14074" s="5">
        <v>0</v>
      </c>
      <c r="I14074" s="24" t="str">
        <f>VLOOKUP($E14074,Mapping!$A$2:$C$502,3,0)</f>
        <v>Pre</v>
      </c>
      <c r="J14074" s="24" t="str">
        <f>VLOOKUP($E14074,Mapping!$A$2:$C$502,2,0)</f>
        <v>Google Display</v>
      </c>
      <c r="K14074" s="24" t="str">
        <f>VLOOKUP(G14074,Mapping!$E$2:$F$246,2,0)</f>
        <v>S3</v>
      </c>
    </row>
    <row r="14075" spans="5:11" x14ac:dyDescent="0.25">
      <c r="E14075" s="5" t="s">
        <v>217</v>
      </c>
      <c r="F14075" s="5" t="s">
        <v>117</v>
      </c>
      <c r="G14075" s="2">
        <v>44494</v>
      </c>
      <c r="H14075" s="5">
        <v>0</v>
      </c>
      <c r="I14075" s="24">
        <f>VLOOKUP($E14075,Mapping!$A$2:$C$502,3,0)</f>
        <v>0</v>
      </c>
      <c r="J14075" s="24" t="str">
        <f>VLOOKUP($E14075,Mapping!$A$2:$C$502,2,0)</f>
        <v>Google Display</v>
      </c>
      <c r="K14075" s="24" t="str">
        <f>VLOOKUP(G14075,Mapping!$E$2:$F$246,2,0)</f>
        <v>S3</v>
      </c>
    </row>
    <row r="14076" spans="5:11" x14ac:dyDescent="0.25">
      <c r="E14076" s="5" t="s">
        <v>229</v>
      </c>
      <c r="F14076" s="5" t="s">
        <v>117</v>
      </c>
      <c r="G14076" s="2">
        <v>44494</v>
      </c>
      <c r="H14076" s="5">
        <v>0</v>
      </c>
      <c r="I14076" s="24">
        <f>VLOOKUP($E14076,Mapping!$A$2:$C$502,3,0)</f>
        <v>0</v>
      </c>
      <c r="J14076" s="24" t="str">
        <f>VLOOKUP($E14076,Mapping!$A$2:$C$502,2,0)</f>
        <v>Google Display</v>
      </c>
      <c r="K14076" s="24" t="str">
        <f>VLOOKUP(G14076,Mapping!$E$2:$F$246,2,0)</f>
        <v>S3</v>
      </c>
    </row>
    <row r="14077" spans="5:11" x14ac:dyDescent="0.25">
      <c r="E14077" s="5" t="s">
        <v>218</v>
      </c>
      <c r="F14077" s="5" t="s">
        <v>117</v>
      </c>
      <c r="G14077" s="2">
        <v>44494</v>
      </c>
      <c r="H14077" s="5">
        <v>17411.8968620757</v>
      </c>
      <c r="I14077" s="24">
        <f>VLOOKUP($E14077,Mapping!$A$2:$C$502,3,0)</f>
        <v>0</v>
      </c>
      <c r="J14077" s="24" t="str">
        <f>VLOOKUP($E14077,Mapping!$A$2:$C$502,2,0)</f>
        <v>Google Display</v>
      </c>
      <c r="K14077" s="24" t="str">
        <f>VLOOKUP(G14077,Mapping!$E$2:$F$246,2,0)</f>
        <v>S3</v>
      </c>
    </row>
    <row r="14078" spans="5:11" x14ac:dyDescent="0.25">
      <c r="E14078" s="5" t="s">
        <v>230</v>
      </c>
      <c r="F14078" s="5" t="s">
        <v>117</v>
      </c>
      <c r="G14078" s="2">
        <v>44494</v>
      </c>
      <c r="H14078" s="5">
        <v>0</v>
      </c>
      <c r="I14078" s="24" t="str">
        <f>VLOOKUP($E14078,Mapping!$A$2:$C$502,3,0)</f>
        <v>S1</v>
      </c>
      <c r="J14078" s="24" t="str">
        <f>VLOOKUP($E14078,Mapping!$A$2:$C$502,2,0)</f>
        <v>Google Display</v>
      </c>
      <c r="K14078" s="24" t="str">
        <f>VLOOKUP(G14078,Mapping!$E$2:$F$246,2,0)</f>
        <v>S3</v>
      </c>
    </row>
    <row r="14079" spans="5:11" x14ac:dyDescent="0.25">
      <c r="E14079" s="5" t="s">
        <v>219</v>
      </c>
      <c r="F14079" s="5" t="s">
        <v>117</v>
      </c>
      <c r="G14079" s="2">
        <v>44494</v>
      </c>
      <c r="H14079" s="5">
        <v>0</v>
      </c>
      <c r="I14079" s="24" t="str">
        <f>VLOOKUP($E14079,Mapping!$A$2:$C$502,3,0)</f>
        <v>Pre</v>
      </c>
      <c r="J14079" s="24" t="str">
        <f>VLOOKUP($E14079,Mapping!$A$2:$C$502,2,0)</f>
        <v>Google Youtube</v>
      </c>
      <c r="K14079" s="24" t="str">
        <f>VLOOKUP(G14079,Mapping!$E$2:$F$246,2,0)</f>
        <v>S3</v>
      </c>
    </row>
    <row r="14080" spans="5:11" x14ac:dyDescent="0.25">
      <c r="E14080" s="5" t="s">
        <v>220</v>
      </c>
      <c r="F14080" s="5" t="s">
        <v>117</v>
      </c>
      <c r="G14080" s="2">
        <v>44494</v>
      </c>
      <c r="H14080" s="5">
        <v>0</v>
      </c>
      <c r="I14080" s="24">
        <f>VLOOKUP($E14080,Mapping!$A$2:$C$502,3,0)</f>
        <v>0</v>
      </c>
      <c r="J14080" s="24" t="str">
        <f>VLOOKUP($E14080,Mapping!$A$2:$C$502,2,0)</f>
        <v>Google Youtube</v>
      </c>
      <c r="K14080" s="24" t="str">
        <f>VLOOKUP(G14080,Mapping!$E$2:$F$246,2,0)</f>
        <v>S3</v>
      </c>
    </row>
    <row r="14081" spans="5:11" x14ac:dyDescent="0.25">
      <c r="E14081" s="5" t="s">
        <v>231</v>
      </c>
      <c r="F14081" s="5" t="s">
        <v>117</v>
      </c>
      <c r="G14081" s="2">
        <v>44494</v>
      </c>
      <c r="H14081" s="5">
        <v>0</v>
      </c>
      <c r="I14081" s="24">
        <f>VLOOKUP($E14081,Mapping!$A$2:$C$502,3,0)</f>
        <v>0</v>
      </c>
      <c r="J14081" s="24" t="str">
        <f>VLOOKUP($E14081,Mapping!$A$2:$C$502,2,0)</f>
        <v>Google Youtube</v>
      </c>
      <c r="K14081" s="24" t="str">
        <f>VLOOKUP(G14081,Mapping!$E$2:$F$246,2,0)</f>
        <v>S3</v>
      </c>
    </row>
    <row r="14082" spans="5:11" x14ac:dyDescent="0.25">
      <c r="E14082" s="5" t="s">
        <v>221</v>
      </c>
      <c r="F14082" s="5" t="s">
        <v>117</v>
      </c>
      <c r="G14082" s="2">
        <v>44494</v>
      </c>
      <c r="H14082" s="5">
        <v>21834.7885400999</v>
      </c>
      <c r="I14082" s="24">
        <f>VLOOKUP($E14082,Mapping!$A$2:$C$502,3,0)</f>
        <v>0</v>
      </c>
      <c r="J14082" s="24" t="str">
        <f>VLOOKUP($E14082,Mapping!$A$2:$C$502,2,0)</f>
        <v>Google Youtube</v>
      </c>
      <c r="K14082" s="24" t="str">
        <f>VLOOKUP(G14082,Mapping!$E$2:$F$246,2,0)</f>
        <v>S3</v>
      </c>
    </row>
    <row r="14083" spans="5:11" x14ac:dyDescent="0.25">
      <c r="E14083" s="5" t="s">
        <v>232</v>
      </c>
      <c r="F14083" s="5" t="s">
        <v>117</v>
      </c>
      <c r="G14083" s="2">
        <v>44494</v>
      </c>
      <c r="H14083" s="5">
        <v>0</v>
      </c>
      <c r="I14083" s="24" t="str">
        <f>VLOOKUP($E14083,Mapping!$A$2:$C$502,3,0)</f>
        <v>S1</v>
      </c>
      <c r="J14083" s="24" t="str">
        <f>VLOOKUP($E14083,Mapping!$A$2:$C$502,2,0)</f>
        <v>Google Youtube</v>
      </c>
      <c r="K14083" s="24" t="str">
        <f>VLOOKUP(G14083,Mapping!$E$2:$F$246,2,0)</f>
        <v>S3</v>
      </c>
    </row>
    <row r="14084" spans="5:11" x14ac:dyDescent="0.25">
      <c r="E14084" s="5" t="s">
        <v>73</v>
      </c>
      <c r="F14084" s="5" t="s">
        <v>117</v>
      </c>
      <c r="G14084" s="2">
        <v>44494</v>
      </c>
      <c r="H14084" s="5">
        <v>282876.95580592903</v>
      </c>
      <c r="I14084" s="24">
        <f>VLOOKUP($E14084,Mapping!$A$2:$C$502,3,0)</f>
        <v>0</v>
      </c>
      <c r="J14084" s="24">
        <f>VLOOKUP($E14084,Mapping!$A$2:$C$502,2,0)</f>
        <v>0</v>
      </c>
      <c r="K14084" s="24" t="str">
        <f>VLOOKUP(G14084,Mapping!$E$2:$F$246,2,0)</f>
        <v>S3</v>
      </c>
    </row>
    <row r="14085" spans="5:11" x14ac:dyDescent="0.25">
      <c r="E14085" s="5" t="s">
        <v>149</v>
      </c>
      <c r="F14085" s="5" t="s">
        <v>117</v>
      </c>
      <c r="G14085" s="2">
        <v>44494</v>
      </c>
      <c r="H14085" s="5">
        <v>0</v>
      </c>
      <c r="I14085" s="24">
        <f>VLOOKUP($E14085,Mapping!$A$2:$C$502,3,0)</f>
        <v>0</v>
      </c>
      <c r="J14085" s="24" t="str">
        <f>VLOOKUP($E14085,Mapping!$A$2:$C$502,2,0)</f>
        <v>Event After Effect</v>
      </c>
      <c r="K14085" s="24" t="str">
        <f>VLOOKUP(G14085,Mapping!$E$2:$F$246,2,0)</f>
        <v>S3</v>
      </c>
    </row>
    <row r="14086" spans="5:11" x14ac:dyDescent="0.25">
      <c r="E14086" s="5" t="s">
        <v>150</v>
      </c>
      <c r="F14086" s="5" t="s">
        <v>117</v>
      </c>
      <c r="G14086" s="2">
        <v>44494</v>
      </c>
      <c r="H14086" s="5">
        <v>0</v>
      </c>
      <c r="I14086" s="24">
        <f>VLOOKUP($E14086,Mapping!$A$2:$C$502,3,0)</f>
        <v>0</v>
      </c>
      <c r="J14086" s="24" t="str">
        <f>VLOOKUP($E14086,Mapping!$A$2:$C$502,2,0)</f>
        <v>Internal Event</v>
      </c>
      <c r="K14086" s="24" t="str">
        <f>VLOOKUP(G14086,Mapping!$E$2:$F$246,2,0)</f>
        <v>S3</v>
      </c>
    </row>
    <row r="14087" spans="5:11" x14ac:dyDescent="0.25">
      <c r="E14087" s="5" t="s">
        <v>151</v>
      </c>
      <c r="F14087" s="5" t="s">
        <v>117</v>
      </c>
      <c r="G14087" s="2">
        <v>44494</v>
      </c>
      <c r="H14087" s="5">
        <v>0</v>
      </c>
      <c r="I14087" s="24">
        <f>VLOOKUP($E14087,Mapping!$A$2:$C$502,3,0)</f>
        <v>0</v>
      </c>
      <c r="J14087" s="24" t="str">
        <f>VLOOKUP($E14087,Mapping!$A$2:$C$502,2,0)</f>
        <v>Internal Event</v>
      </c>
      <c r="K14087" s="24" t="str">
        <f>VLOOKUP(G14087,Mapping!$E$2:$F$246,2,0)</f>
        <v>S3</v>
      </c>
    </row>
    <row r="14088" spans="5:11" x14ac:dyDescent="0.25">
      <c r="E14088" s="5" t="s">
        <v>152</v>
      </c>
      <c r="F14088" s="5" t="s">
        <v>117</v>
      </c>
      <c r="G14088" s="2">
        <v>44494</v>
      </c>
      <c r="H14088" s="5">
        <v>0</v>
      </c>
      <c r="I14088" s="24">
        <f>VLOOKUP($E14088,Mapping!$A$2:$C$502,3,0)</f>
        <v>0</v>
      </c>
      <c r="J14088" s="24" t="str">
        <f>VLOOKUP($E14088,Mapping!$A$2:$C$502,2,0)</f>
        <v>Internal Event</v>
      </c>
      <c r="K14088" s="24" t="str">
        <f>VLOOKUP(G14088,Mapping!$E$2:$F$246,2,0)</f>
        <v>S3</v>
      </c>
    </row>
    <row r="14089" spans="5:11" x14ac:dyDescent="0.25">
      <c r="E14089" s="5" t="s">
        <v>153</v>
      </c>
      <c r="F14089" s="5" t="s">
        <v>117</v>
      </c>
      <c r="G14089" s="2">
        <v>44494</v>
      </c>
      <c r="H14089" s="5">
        <v>-26587.378751716002</v>
      </c>
      <c r="I14089" s="24">
        <f>VLOOKUP($E14089,Mapping!$A$2:$C$502,3,0)</f>
        <v>0</v>
      </c>
      <c r="J14089" s="24" t="str">
        <f>VLOOKUP($E14089,Mapping!$A$2:$C$502,2,0)</f>
        <v>Monday Effect</v>
      </c>
      <c r="K14089" s="24" t="str">
        <f>VLOOKUP(G14089,Mapping!$E$2:$F$246,2,0)</f>
        <v>S3</v>
      </c>
    </row>
    <row r="14090" spans="5:11" x14ac:dyDescent="0.25">
      <c r="E14090" s="5" t="s">
        <v>154</v>
      </c>
      <c r="F14090" s="5" t="s">
        <v>117</v>
      </c>
      <c r="G14090" s="2">
        <v>44494</v>
      </c>
      <c r="H14090" s="5">
        <v>0</v>
      </c>
      <c r="I14090" s="24">
        <f>VLOOKUP($E14090,Mapping!$A$2:$C$502,3,0)</f>
        <v>0</v>
      </c>
      <c r="J14090" s="24" t="str">
        <f>VLOOKUP($E14090,Mapping!$A$2:$C$502,2,0)</f>
        <v>New Content</v>
      </c>
      <c r="K14090" s="24" t="str">
        <f>VLOOKUP(G14090,Mapping!$E$2:$F$246,2,0)</f>
        <v>S3</v>
      </c>
    </row>
    <row r="14091" spans="5:11" x14ac:dyDescent="0.25">
      <c r="E14091" s="5" t="s">
        <v>155</v>
      </c>
      <c r="F14091" s="5" t="s">
        <v>117</v>
      </c>
      <c r="G14091" s="2">
        <v>44494</v>
      </c>
      <c r="H14091" s="5">
        <v>0</v>
      </c>
      <c r="I14091" s="24">
        <f>VLOOKUP($E14091,Mapping!$A$2:$C$502,3,0)</f>
        <v>0</v>
      </c>
      <c r="J14091" s="24" t="str">
        <f>VLOOKUP($E14091,Mapping!$A$2:$C$502,2,0)</f>
        <v>Internal Event</v>
      </c>
      <c r="K14091" s="24" t="str">
        <f>VLOOKUP(G14091,Mapping!$E$2:$F$246,2,0)</f>
        <v>S3</v>
      </c>
    </row>
    <row r="14092" spans="5:11" x14ac:dyDescent="0.25">
      <c r="E14092" s="5" t="s">
        <v>156</v>
      </c>
      <c r="F14092" s="5" t="s">
        <v>117</v>
      </c>
      <c r="G14092" s="2">
        <v>44494</v>
      </c>
      <c r="H14092" s="5">
        <v>0</v>
      </c>
      <c r="I14092" s="24">
        <f>VLOOKUP($E14092,Mapping!$A$2:$C$502,3,0)</f>
        <v>0</v>
      </c>
      <c r="J14092" s="24" t="str">
        <f>VLOOKUP($E14092,Mapping!$A$2:$C$502,2,0)</f>
        <v>Internal Event</v>
      </c>
      <c r="K14092" s="24" t="str">
        <f>VLOOKUP(G14092,Mapping!$E$2:$F$246,2,0)</f>
        <v>S3</v>
      </c>
    </row>
    <row r="14093" spans="5:11" x14ac:dyDescent="0.25">
      <c r="E14093" s="5" t="s">
        <v>233</v>
      </c>
      <c r="F14093" s="5" t="s">
        <v>117</v>
      </c>
      <c r="G14093" s="2">
        <v>44494</v>
      </c>
      <c r="H14093" s="5">
        <v>0</v>
      </c>
      <c r="I14093" s="24" t="str">
        <f>VLOOKUP($E14093,Mapping!$A$2:$C$502,3,0)</f>
        <v>S2</v>
      </c>
      <c r="J14093" s="24" t="str">
        <f>VLOOKUP($E14093,Mapping!$A$2:$C$502,2,0)</f>
        <v>Reddit</v>
      </c>
      <c r="K14093" s="24" t="str">
        <f>VLOOKUP(G14093,Mapping!$E$2:$F$246,2,0)</f>
        <v>S3</v>
      </c>
    </row>
    <row r="14094" spans="5:11" x14ac:dyDescent="0.25">
      <c r="E14094" s="5" t="s">
        <v>158</v>
      </c>
      <c r="F14094" s="5" t="s">
        <v>117</v>
      </c>
      <c r="G14094" s="2">
        <v>44494</v>
      </c>
      <c r="H14094" s="5">
        <v>0</v>
      </c>
      <c r="I14094" s="24">
        <f>VLOOKUP($E14094,Mapping!$A$2:$C$502,3,0)</f>
        <v>0</v>
      </c>
      <c r="J14094" s="24" t="str">
        <f>VLOOKUP($E14094,Mapping!$A$2:$C$502,2,0)</f>
        <v>Internal Event</v>
      </c>
      <c r="K14094" s="24" t="str">
        <f>VLOOKUP(G14094,Mapping!$E$2:$F$246,2,0)</f>
        <v>S3</v>
      </c>
    </row>
    <row r="14095" spans="5:11" x14ac:dyDescent="0.25">
      <c r="E14095" s="5" t="s">
        <v>159</v>
      </c>
      <c r="F14095" s="5" t="s">
        <v>117</v>
      </c>
      <c r="G14095" s="2">
        <v>44494</v>
      </c>
      <c r="H14095" s="5">
        <v>0</v>
      </c>
      <c r="I14095" s="24">
        <f>VLOOKUP($E14095,Mapping!$A$2:$C$502,3,0)</f>
        <v>0</v>
      </c>
      <c r="J14095" s="24" t="str">
        <f>VLOOKUP($E14095,Mapping!$A$2:$C$502,2,0)</f>
        <v>Event After Effect</v>
      </c>
      <c r="K14095" s="24" t="str">
        <f>VLOOKUP(G14095,Mapping!$E$2:$F$246,2,0)</f>
        <v>S3</v>
      </c>
    </row>
    <row r="14096" spans="5:11" x14ac:dyDescent="0.25">
      <c r="E14096" s="5" t="s">
        <v>160</v>
      </c>
      <c r="F14096" s="5" t="s">
        <v>117</v>
      </c>
      <c r="G14096" s="2">
        <v>44494</v>
      </c>
      <c r="H14096" s="5">
        <v>0</v>
      </c>
      <c r="I14096" s="24">
        <f>VLOOKUP($E14096,Mapping!$A$2:$C$502,3,0)</f>
        <v>0</v>
      </c>
      <c r="J14096" s="24" t="str">
        <f>VLOOKUP($E14096,Mapping!$A$2:$C$502,2,0)</f>
        <v>Event After Effect</v>
      </c>
      <c r="K14096" s="24" t="str">
        <f>VLOOKUP(G14096,Mapping!$E$2:$F$246,2,0)</f>
        <v>S3</v>
      </c>
    </row>
    <row r="14097" spans="5:11" x14ac:dyDescent="0.25">
      <c r="E14097" s="5" t="s">
        <v>161</v>
      </c>
      <c r="F14097" s="5" t="s">
        <v>117</v>
      </c>
      <c r="G14097" s="2">
        <v>44494</v>
      </c>
      <c r="H14097" s="5">
        <v>0</v>
      </c>
      <c r="I14097" s="24">
        <f>VLOOKUP($E14097,Mapping!$A$2:$C$502,3,0)</f>
        <v>0</v>
      </c>
      <c r="J14097" s="24" t="str">
        <f>VLOOKUP($E14097,Mapping!$A$2:$C$502,2,0)</f>
        <v>Internal Event</v>
      </c>
      <c r="K14097" s="24" t="str">
        <f>VLOOKUP(G14097,Mapping!$E$2:$F$246,2,0)</f>
        <v>S3</v>
      </c>
    </row>
    <row r="14098" spans="5:11" x14ac:dyDescent="0.25">
      <c r="E14098" s="5" t="s">
        <v>162</v>
      </c>
      <c r="F14098" s="5" t="s">
        <v>117</v>
      </c>
      <c r="G14098" s="2">
        <v>44494</v>
      </c>
      <c r="H14098" s="5">
        <v>0</v>
      </c>
      <c r="I14098" s="24">
        <f>VLOOKUP($E14098,Mapping!$A$2:$C$502,3,0)</f>
        <v>0</v>
      </c>
      <c r="J14098" s="24" t="str">
        <f>VLOOKUP($E14098,Mapping!$A$2:$C$502,2,0)</f>
        <v>Tuesday Effect</v>
      </c>
      <c r="K14098" s="24" t="str">
        <f>VLOOKUP(G14098,Mapping!$E$2:$F$246,2,0)</f>
        <v>S3</v>
      </c>
    </row>
    <row r="14099" spans="5:11" x14ac:dyDescent="0.25">
      <c r="E14099" s="5" t="s">
        <v>222</v>
      </c>
      <c r="F14099" s="5" t="s">
        <v>117</v>
      </c>
      <c r="G14099" s="2">
        <v>44494</v>
      </c>
      <c r="H14099" s="5">
        <v>0</v>
      </c>
      <c r="I14099" s="24" t="str">
        <f>VLOOKUP($E14099,Mapping!$A$2:$C$502,3,0)</f>
        <v>Pre</v>
      </c>
      <c r="J14099" s="24" t="str">
        <f>VLOOKUP($E14099,Mapping!$A$2:$C$502,2,0)</f>
        <v>Unity</v>
      </c>
      <c r="K14099" s="24" t="str">
        <f>VLOOKUP(G14099,Mapping!$E$2:$F$246,2,0)</f>
        <v>S3</v>
      </c>
    </row>
    <row r="14100" spans="5:11" x14ac:dyDescent="0.25">
      <c r="E14100" s="5" t="s">
        <v>234</v>
      </c>
      <c r="F14100" s="5" t="s">
        <v>117</v>
      </c>
      <c r="G14100" s="2">
        <v>44494</v>
      </c>
      <c r="H14100" s="5">
        <v>0</v>
      </c>
      <c r="I14100" s="24" t="str">
        <f>VLOOKUP($E14100,Mapping!$A$2:$C$502,3,0)</f>
        <v>S1</v>
      </c>
      <c r="J14100" s="24" t="str">
        <f>VLOOKUP($E14100,Mapping!$A$2:$C$502,2,0)</f>
        <v>Unity</v>
      </c>
      <c r="K14100" s="24" t="str">
        <f>VLOOKUP(G14100,Mapping!$E$2:$F$246,2,0)</f>
        <v>S3</v>
      </c>
    </row>
    <row r="14101" spans="5:11" x14ac:dyDescent="0.25">
      <c r="E14101" s="5" t="s">
        <v>235</v>
      </c>
      <c r="F14101" s="5" t="s">
        <v>117</v>
      </c>
      <c r="G14101" s="2">
        <v>44494</v>
      </c>
      <c r="H14101" s="5">
        <v>0</v>
      </c>
      <c r="I14101" s="24" t="str">
        <f>VLOOKUP($E14101,Mapping!$A$2:$C$502,3,0)</f>
        <v>S2</v>
      </c>
      <c r="J14101" s="24" t="str">
        <f>VLOOKUP($E14101,Mapping!$A$2:$C$502,2,0)</f>
        <v>Unity</v>
      </c>
      <c r="K14101" s="24" t="str">
        <f>VLOOKUP(G14101,Mapping!$E$2:$F$246,2,0)</f>
        <v>S3</v>
      </c>
    </row>
    <row r="14102" spans="5:11" x14ac:dyDescent="0.25">
      <c r="E14102" s="5" t="s">
        <v>247</v>
      </c>
      <c r="F14102" s="5" t="s">
        <v>117</v>
      </c>
      <c r="G14102" s="2">
        <v>44494</v>
      </c>
      <c r="H14102" s="5">
        <v>2503.1118599197098</v>
      </c>
      <c r="I14102" s="24" t="str">
        <f>VLOOKUP($E14102,Mapping!$A$2:$C$502,3,0)</f>
        <v>S3</v>
      </c>
      <c r="J14102" s="24" t="str">
        <f>VLOOKUP($E14102,Mapping!$A$2:$C$502,2,0)</f>
        <v>Unity</v>
      </c>
      <c r="K14102" s="24" t="str">
        <f>VLOOKUP(G14102,Mapping!$E$2:$F$246,2,0)</f>
        <v>S3</v>
      </c>
    </row>
    <row r="14103" spans="5:11" x14ac:dyDescent="0.25">
      <c r="E14103" s="5" t="s">
        <v>200</v>
      </c>
      <c r="F14103" s="5" t="s">
        <v>117</v>
      </c>
      <c r="G14103" s="2">
        <v>44495</v>
      </c>
      <c r="H14103" s="5">
        <v>3.4814107836713002</v>
      </c>
      <c r="I14103" s="24">
        <f>VLOOKUP($E14103,Mapping!$A$2:$C$502,3,0)</f>
        <v>0</v>
      </c>
      <c r="J14103" s="24" t="str">
        <f>VLOOKUP($E14103,Mapping!$A$2:$C$502,2,0)</f>
        <v>Apple Search</v>
      </c>
      <c r="K14103" s="24" t="str">
        <f>VLOOKUP(G14103,Mapping!$E$2:$F$246,2,0)</f>
        <v>S3</v>
      </c>
    </row>
    <row r="14104" spans="5:11" x14ac:dyDescent="0.25">
      <c r="E14104" s="5" t="s">
        <v>227</v>
      </c>
      <c r="F14104" s="5" t="s">
        <v>117</v>
      </c>
      <c r="G14104" s="2">
        <v>44495</v>
      </c>
      <c r="H14104" s="5">
        <v>13213.331404329499</v>
      </c>
      <c r="I14104" s="24">
        <f>VLOOKUP($E14104,Mapping!$A$2:$C$502,3,0)</f>
        <v>0</v>
      </c>
      <c r="J14104" s="24" t="str">
        <f>VLOOKUP($E14104,Mapping!$A$2:$C$502,2,0)</f>
        <v>Applovin Rewarded</v>
      </c>
      <c r="K14104" s="24" t="str">
        <f>VLOOKUP(G14104,Mapping!$E$2:$F$246,2,0)</f>
        <v>S3</v>
      </c>
    </row>
    <row r="14105" spans="5:11" x14ac:dyDescent="0.25">
      <c r="E14105" s="5" t="s">
        <v>201</v>
      </c>
      <c r="F14105" s="5" t="s">
        <v>117</v>
      </c>
      <c r="G14105" s="2">
        <v>44495</v>
      </c>
      <c r="H14105" s="5">
        <v>5095.1873942913799</v>
      </c>
      <c r="I14105" s="24">
        <f>VLOOKUP($E14105,Mapping!$A$2:$C$502,3,0)</f>
        <v>0</v>
      </c>
      <c r="J14105" s="24" t="str">
        <f>VLOOKUP($E14105,Mapping!$A$2:$C$502,2,0)</f>
        <v>Applovin Video</v>
      </c>
      <c r="K14105" s="24" t="str">
        <f>VLOOKUP(G14105,Mapping!$E$2:$F$246,2,0)</f>
        <v>S3</v>
      </c>
    </row>
    <row r="14106" spans="5:11" x14ac:dyDescent="0.25">
      <c r="E14106" s="5" t="s">
        <v>143</v>
      </c>
      <c r="F14106" s="5" t="s">
        <v>117</v>
      </c>
      <c r="G14106" s="2">
        <v>44495</v>
      </c>
      <c r="H14106" s="5">
        <v>0</v>
      </c>
      <c r="I14106" s="24">
        <f>VLOOKUP($E14106,Mapping!$A$2:$C$502,3,0)</f>
        <v>0</v>
      </c>
      <c r="J14106" s="24" t="str">
        <f>VLOOKUP($E14106,Mapping!$A$2:$C$502,2,0)</f>
        <v>Bug Fix</v>
      </c>
      <c r="K14106" s="24" t="str">
        <f>VLOOKUP(G14106,Mapping!$E$2:$F$246,2,0)</f>
        <v>S3</v>
      </c>
    </row>
    <row r="14107" spans="5:11" x14ac:dyDescent="0.25">
      <c r="E14107" s="5" t="s">
        <v>144</v>
      </c>
      <c r="F14107" s="5" t="s">
        <v>117</v>
      </c>
      <c r="G14107" s="2">
        <v>44495</v>
      </c>
      <c r="H14107" s="5">
        <v>0</v>
      </c>
      <c r="I14107" s="24">
        <f>VLOOKUP($E14107,Mapping!$A$2:$C$502,3,0)</f>
        <v>0</v>
      </c>
      <c r="J14107" s="24" t="str">
        <f>VLOOKUP($E14107,Mapping!$A$2:$C$502,2,0)</f>
        <v>Bug Fix</v>
      </c>
      <c r="K14107" s="24" t="str">
        <f>VLOOKUP(G14107,Mapping!$E$2:$F$246,2,0)</f>
        <v>S3</v>
      </c>
    </row>
    <row r="14108" spans="5:11" x14ac:dyDescent="0.25">
      <c r="E14108" s="5" t="s">
        <v>226</v>
      </c>
      <c r="F14108" s="5" t="s">
        <v>117</v>
      </c>
      <c r="G14108" s="2">
        <v>44495</v>
      </c>
      <c r="H14108" s="5">
        <v>0</v>
      </c>
      <c r="I14108" s="24">
        <f>VLOOKUP($E14108,Mapping!$A$2:$C$502,3,0)</f>
        <v>0</v>
      </c>
      <c r="J14108" s="24" t="str">
        <f>VLOOKUP($E14108,Mapping!$A$2:$C$502,2,0)</f>
        <v>Bug Fix</v>
      </c>
      <c r="K14108" s="24" t="str">
        <f>VLOOKUP(G14108,Mapping!$E$2:$F$246,2,0)</f>
        <v>S3</v>
      </c>
    </row>
    <row r="14109" spans="5:11" x14ac:dyDescent="0.25">
      <c r="E14109" s="5" t="s">
        <v>146</v>
      </c>
      <c r="F14109" s="5" t="s">
        <v>117</v>
      </c>
      <c r="G14109" s="2">
        <v>44495</v>
      </c>
      <c r="H14109" s="5">
        <v>0</v>
      </c>
      <c r="I14109" s="24">
        <f>VLOOKUP($E14109,Mapping!$A$2:$C$502,3,0)</f>
        <v>0</v>
      </c>
      <c r="J14109" s="24" t="str">
        <f>VLOOKUP($E14109,Mapping!$A$2:$C$502,2,0)</f>
        <v>Event After Effect</v>
      </c>
      <c r="K14109" s="24" t="str">
        <f>VLOOKUP(G14109,Mapping!$E$2:$F$246,2,0)</f>
        <v>S3</v>
      </c>
    </row>
    <row r="14110" spans="5:11" x14ac:dyDescent="0.25">
      <c r="E14110" s="5" t="s">
        <v>228</v>
      </c>
      <c r="F14110" s="5" t="s">
        <v>117</v>
      </c>
      <c r="G14110" s="2">
        <v>44495</v>
      </c>
      <c r="H14110" s="5">
        <v>0</v>
      </c>
      <c r="I14110" s="24">
        <f>VLOOKUP($E14110,Mapping!$A$2:$C$502,3,0)</f>
        <v>0</v>
      </c>
      <c r="J14110" s="24" t="str">
        <f>VLOOKUP($E14110,Mapping!$A$2:$C$502,2,0)</f>
        <v>Bytedance Global</v>
      </c>
      <c r="K14110" s="24" t="str">
        <f>VLOOKUP(G14110,Mapping!$E$2:$F$246,2,0)</f>
        <v>S3</v>
      </c>
    </row>
    <row r="14111" spans="5:11" x14ac:dyDescent="0.25">
      <c r="E14111" s="5" t="s">
        <v>180</v>
      </c>
      <c r="F14111" s="5" t="s">
        <v>117</v>
      </c>
      <c r="G14111" s="2">
        <v>44495</v>
      </c>
      <c r="H14111" s="5">
        <v>-11820.1969285549</v>
      </c>
      <c r="I14111" s="24">
        <f>VLOOKUP($E14111,Mapping!$A$2:$C$502,3,0)</f>
        <v>0</v>
      </c>
      <c r="J14111" s="24" t="str">
        <f>VLOOKUP($E14111,Mapping!$A$2:$C$502,2,0)</f>
        <v>Lords Mobile</v>
      </c>
      <c r="K14111" s="24" t="str">
        <f>VLOOKUP(G14111,Mapping!$E$2:$F$246,2,0)</f>
        <v>S3</v>
      </c>
    </row>
    <row r="14112" spans="5:11" x14ac:dyDescent="0.25">
      <c r="E14112" s="5" t="s">
        <v>181</v>
      </c>
      <c r="F14112" s="5" t="s">
        <v>117</v>
      </c>
      <c r="G14112" s="2">
        <v>44495</v>
      </c>
      <c r="H14112" s="5">
        <v>-2820.7272169707699</v>
      </c>
      <c r="I14112" s="24">
        <f>VLOOKUP($E14112,Mapping!$A$2:$C$502,3,0)</f>
        <v>0</v>
      </c>
      <c r="J14112" s="24" t="str">
        <f>VLOOKUP($E14112,Mapping!$A$2:$C$502,2,0)</f>
        <v>Rise of Kingdom</v>
      </c>
      <c r="K14112" s="24" t="str">
        <f>VLOOKUP(G14112,Mapping!$E$2:$F$246,2,0)</f>
        <v>S3</v>
      </c>
    </row>
    <row r="14113" spans="5:11" x14ac:dyDescent="0.25">
      <c r="E14113" s="5" t="s">
        <v>182</v>
      </c>
      <c r="F14113" s="5" t="s">
        <v>117</v>
      </c>
      <c r="G14113" s="2">
        <v>44495</v>
      </c>
      <c r="H14113" s="5">
        <v>-6345.7955409119004</v>
      </c>
      <c r="I14113" s="24">
        <f>VLOOKUP($E14113,Mapping!$A$2:$C$502,3,0)</f>
        <v>0</v>
      </c>
      <c r="J14113" s="24" t="str">
        <f>VLOOKUP($E14113,Mapping!$A$2:$C$502,2,0)</f>
        <v>West Game</v>
      </c>
      <c r="K14113" s="24" t="str">
        <f>VLOOKUP(G14113,Mapping!$E$2:$F$246,2,0)</f>
        <v>S3</v>
      </c>
    </row>
    <row r="14114" spans="5:11" x14ac:dyDescent="0.25">
      <c r="E14114" s="5" t="s">
        <v>148</v>
      </c>
      <c r="F14114" s="5" t="s">
        <v>117</v>
      </c>
      <c r="G14114" s="2">
        <v>44495</v>
      </c>
      <c r="H14114" s="5">
        <v>0</v>
      </c>
      <c r="I14114" s="24">
        <f>VLOOKUP($E14114,Mapping!$A$2:$C$502,3,0)</f>
        <v>0</v>
      </c>
      <c r="J14114" s="24" t="str">
        <f>VLOOKUP($E14114,Mapping!$A$2:$C$502,2,0)</f>
        <v>Event After Effect</v>
      </c>
      <c r="K14114" s="24" t="str">
        <f>VLOOKUP(G14114,Mapping!$E$2:$F$246,2,0)</f>
        <v>S3</v>
      </c>
    </row>
    <row r="14115" spans="5:11" x14ac:dyDescent="0.25">
      <c r="E14115" s="5" t="s">
        <v>202</v>
      </c>
      <c r="F14115" s="5" t="s">
        <v>117</v>
      </c>
      <c r="G14115" s="2">
        <v>44495</v>
      </c>
      <c r="H14115" s="5">
        <v>0</v>
      </c>
      <c r="I14115" s="24" t="str">
        <f>VLOOKUP($E14115,Mapping!$A$2:$C$502,3,0)</f>
        <v>S1</v>
      </c>
      <c r="J14115" s="24" t="str">
        <f>VLOOKUP($E14115,Mapping!$A$2:$C$502,2,0)</f>
        <v>Facebook AEO AAA</v>
      </c>
      <c r="K14115" s="24" t="str">
        <f>VLOOKUP(G14115,Mapping!$E$2:$F$246,2,0)</f>
        <v>S3</v>
      </c>
    </row>
    <row r="14116" spans="5:11" x14ac:dyDescent="0.25">
      <c r="E14116" s="5" t="s">
        <v>203</v>
      </c>
      <c r="F14116" s="5" t="s">
        <v>117</v>
      </c>
      <c r="G14116" s="2">
        <v>44495</v>
      </c>
      <c r="H14116" s="5">
        <v>0</v>
      </c>
      <c r="I14116" s="24" t="str">
        <f>VLOOKUP($E14116,Mapping!$A$2:$C$502,3,0)</f>
        <v>S2</v>
      </c>
      <c r="J14116" s="24" t="str">
        <f>VLOOKUP($E14116,Mapping!$A$2:$C$502,2,0)</f>
        <v>Facebook AEO AAA</v>
      </c>
      <c r="K14116" s="24" t="str">
        <f>VLOOKUP(G14116,Mapping!$E$2:$F$246,2,0)</f>
        <v>S3</v>
      </c>
    </row>
    <row r="14117" spans="5:11" x14ac:dyDescent="0.25">
      <c r="E14117" s="5" t="s">
        <v>243</v>
      </c>
      <c r="F14117" s="5" t="s">
        <v>117</v>
      </c>
      <c r="G14117" s="2">
        <v>44495</v>
      </c>
      <c r="H14117" s="5">
        <v>7988.2782312691697</v>
      </c>
      <c r="I14117" s="24" t="str">
        <f>VLOOKUP($E14117,Mapping!$A$2:$C$502,3,0)</f>
        <v>S3</v>
      </c>
      <c r="J14117" s="24" t="str">
        <f>VLOOKUP($E14117,Mapping!$A$2:$C$502,2,0)</f>
        <v>Facebook AEO AAA</v>
      </c>
      <c r="K14117" s="24" t="str">
        <f>VLOOKUP(G14117,Mapping!$E$2:$F$246,2,0)</f>
        <v>S3</v>
      </c>
    </row>
    <row r="14118" spans="5:11" x14ac:dyDescent="0.25">
      <c r="E14118" s="5" t="s">
        <v>204</v>
      </c>
      <c r="F14118" s="5" t="s">
        <v>117</v>
      </c>
      <c r="G14118" s="2">
        <v>44495</v>
      </c>
      <c r="H14118" s="5">
        <v>0</v>
      </c>
      <c r="I14118" s="24" t="str">
        <f>VLOOKUP($E14118,Mapping!$A$2:$C$502,3,0)</f>
        <v>Pre</v>
      </c>
      <c r="J14118" s="24" t="str">
        <f>VLOOKUP($E14118,Mapping!$A$2:$C$502,2,0)</f>
        <v>Facebook AEO AAA</v>
      </c>
      <c r="K14118" s="24" t="str">
        <f>VLOOKUP(G14118,Mapping!$E$2:$F$246,2,0)</f>
        <v>S3</v>
      </c>
    </row>
    <row r="14119" spans="5:11" x14ac:dyDescent="0.25">
      <c r="E14119" s="5" t="s">
        <v>205</v>
      </c>
      <c r="F14119" s="5" t="s">
        <v>117</v>
      </c>
      <c r="G14119" s="2">
        <v>44495</v>
      </c>
      <c r="H14119" s="5">
        <v>0</v>
      </c>
      <c r="I14119" s="24" t="str">
        <f>VLOOKUP($E14119,Mapping!$A$2:$C$502,3,0)</f>
        <v>S1</v>
      </c>
      <c r="J14119" s="24" t="str">
        <f>VLOOKUP($E14119,Mapping!$A$2:$C$502,2,0)</f>
        <v>Facebook AEO BAU</v>
      </c>
      <c r="K14119" s="24" t="str">
        <f>VLOOKUP(G14119,Mapping!$E$2:$F$246,2,0)</f>
        <v>S3</v>
      </c>
    </row>
    <row r="14120" spans="5:11" x14ac:dyDescent="0.25">
      <c r="E14120" s="5" t="s">
        <v>206</v>
      </c>
      <c r="F14120" s="5" t="s">
        <v>117</v>
      </c>
      <c r="G14120" s="2">
        <v>44495</v>
      </c>
      <c r="H14120" s="5">
        <v>0</v>
      </c>
      <c r="I14120" s="24" t="str">
        <f>VLOOKUP($E14120,Mapping!$A$2:$C$502,3,0)</f>
        <v>S2</v>
      </c>
      <c r="J14120" s="24" t="str">
        <f>VLOOKUP($E14120,Mapping!$A$2:$C$502,2,0)</f>
        <v>Facebook AEO BAU</v>
      </c>
      <c r="K14120" s="24" t="str">
        <f>VLOOKUP(G14120,Mapping!$E$2:$F$246,2,0)</f>
        <v>S3</v>
      </c>
    </row>
    <row r="14121" spans="5:11" x14ac:dyDescent="0.25">
      <c r="E14121" s="5" t="s">
        <v>244</v>
      </c>
      <c r="F14121" s="5" t="s">
        <v>117</v>
      </c>
      <c r="G14121" s="2">
        <v>44495</v>
      </c>
      <c r="H14121" s="5">
        <v>15181.924189416301</v>
      </c>
      <c r="I14121" s="24" t="str">
        <f>VLOOKUP($E14121,Mapping!$A$2:$C$502,3,0)</f>
        <v>S3</v>
      </c>
      <c r="J14121" s="24" t="str">
        <f>VLOOKUP($E14121,Mapping!$A$2:$C$502,2,0)</f>
        <v>Facebook AEO BAU</v>
      </c>
      <c r="K14121" s="24" t="str">
        <f>VLOOKUP(G14121,Mapping!$E$2:$F$246,2,0)</f>
        <v>S3</v>
      </c>
    </row>
    <row r="14122" spans="5:11" x14ac:dyDescent="0.25">
      <c r="E14122" s="5" t="s">
        <v>207</v>
      </c>
      <c r="F14122" s="5" t="s">
        <v>117</v>
      </c>
      <c r="G14122" s="2">
        <v>44495</v>
      </c>
      <c r="H14122" s="5">
        <v>0</v>
      </c>
      <c r="I14122" s="24" t="str">
        <f>VLOOKUP($E14122,Mapping!$A$2:$C$502,3,0)</f>
        <v>Pre</v>
      </c>
      <c r="J14122" s="24" t="str">
        <f>VLOOKUP($E14122,Mapping!$A$2:$C$502,2,0)</f>
        <v>Facebook AEO BAU</v>
      </c>
      <c r="K14122" s="24" t="str">
        <f>VLOOKUP(G14122,Mapping!$E$2:$F$246,2,0)</f>
        <v>S3</v>
      </c>
    </row>
    <row r="14123" spans="5:11" x14ac:dyDescent="0.25">
      <c r="E14123" s="5" t="s">
        <v>208</v>
      </c>
      <c r="F14123" s="5" t="s">
        <v>117</v>
      </c>
      <c r="G14123" s="2">
        <v>44495</v>
      </c>
      <c r="H14123" s="5">
        <v>0</v>
      </c>
      <c r="I14123" s="24" t="str">
        <f>VLOOKUP($E14123,Mapping!$A$2:$C$502,3,0)</f>
        <v>Pre</v>
      </c>
      <c r="J14123" s="24" t="str">
        <f>VLOOKUP($E14123,Mapping!$A$2:$C$502,2,0)</f>
        <v>Facebook VO AAA</v>
      </c>
      <c r="K14123" s="24" t="str">
        <f>VLOOKUP(G14123,Mapping!$E$2:$F$246,2,0)</f>
        <v>S3</v>
      </c>
    </row>
    <row r="14124" spans="5:11" x14ac:dyDescent="0.25">
      <c r="E14124" s="5" t="s">
        <v>209</v>
      </c>
      <c r="F14124" s="5" t="s">
        <v>117</v>
      </c>
      <c r="G14124" s="2">
        <v>44495</v>
      </c>
      <c r="H14124" s="5">
        <v>0</v>
      </c>
      <c r="I14124" s="24" t="str">
        <f>VLOOKUP($E14124,Mapping!$A$2:$C$502,3,0)</f>
        <v>S1</v>
      </c>
      <c r="J14124" s="24" t="str">
        <f>VLOOKUP($E14124,Mapping!$A$2:$C$502,2,0)</f>
        <v>Facebook VO AAA</v>
      </c>
      <c r="K14124" s="24" t="str">
        <f>VLOOKUP(G14124,Mapping!$E$2:$F$246,2,0)</f>
        <v>S3</v>
      </c>
    </row>
    <row r="14125" spans="5:11" x14ac:dyDescent="0.25">
      <c r="E14125" s="5" t="s">
        <v>210</v>
      </c>
      <c r="F14125" s="5" t="s">
        <v>117</v>
      </c>
      <c r="G14125" s="2">
        <v>44495</v>
      </c>
      <c r="H14125" s="5">
        <v>0</v>
      </c>
      <c r="I14125" s="24" t="str">
        <f>VLOOKUP($E14125,Mapping!$A$2:$C$502,3,0)</f>
        <v>S2</v>
      </c>
      <c r="J14125" s="24" t="str">
        <f>VLOOKUP($E14125,Mapping!$A$2:$C$502,2,0)</f>
        <v>Facebook VO AAA</v>
      </c>
      <c r="K14125" s="24" t="str">
        <f>VLOOKUP(G14125,Mapping!$E$2:$F$246,2,0)</f>
        <v>S3</v>
      </c>
    </row>
    <row r="14126" spans="5:11" x14ac:dyDescent="0.25">
      <c r="E14126" s="5" t="s">
        <v>245</v>
      </c>
      <c r="F14126" s="5" t="s">
        <v>117</v>
      </c>
      <c r="G14126" s="2">
        <v>44495</v>
      </c>
      <c r="H14126" s="5">
        <v>14017.3904328853</v>
      </c>
      <c r="I14126" s="24" t="str">
        <f>VLOOKUP($E14126,Mapping!$A$2:$C$502,3,0)</f>
        <v>S3</v>
      </c>
      <c r="J14126" s="24" t="str">
        <f>VLOOKUP($E14126,Mapping!$A$2:$C$502,2,0)</f>
        <v>Facebook VO AAA</v>
      </c>
      <c r="K14126" s="24" t="str">
        <f>VLOOKUP(G14126,Mapping!$E$2:$F$246,2,0)</f>
        <v>S3</v>
      </c>
    </row>
    <row r="14127" spans="5:11" x14ac:dyDescent="0.25">
      <c r="E14127" s="5" t="s">
        <v>211</v>
      </c>
      <c r="F14127" s="5" t="s">
        <v>117</v>
      </c>
      <c r="G14127" s="2">
        <v>44495</v>
      </c>
      <c r="H14127" s="5">
        <v>0</v>
      </c>
      <c r="I14127" s="24" t="str">
        <f>VLOOKUP($E14127,Mapping!$A$2:$C$502,3,0)</f>
        <v>Pre</v>
      </c>
      <c r="J14127" s="24" t="str">
        <f>VLOOKUP($E14127,Mapping!$A$2:$C$502,2,0)</f>
        <v>Facebook VO BAU</v>
      </c>
      <c r="K14127" s="24" t="str">
        <f>VLOOKUP(G14127,Mapping!$E$2:$F$246,2,0)</f>
        <v>S3</v>
      </c>
    </row>
    <row r="14128" spans="5:11" x14ac:dyDescent="0.25">
      <c r="E14128" s="5" t="s">
        <v>212</v>
      </c>
      <c r="F14128" s="5" t="s">
        <v>117</v>
      </c>
      <c r="G14128" s="2">
        <v>44495</v>
      </c>
      <c r="H14128" s="5">
        <v>0</v>
      </c>
      <c r="I14128" s="24" t="str">
        <f>VLOOKUP($E14128,Mapping!$A$2:$C$502,3,0)</f>
        <v>S1</v>
      </c>
      <c r="J14128" s="24" t="str">
        <f>VLOOKUP($E14128,Mapping!$A$2:$C$502,2,0)</f>
        <v>Facebook VO BAU</v>
      </c>
      <c r="K14128" s="24" t="str">
        <f>VLOOKUP(G14128,Mapping!$E$2:$F$246,2,0)</f>
        <v>S3</v>
      </c>
    </row>
    <row r="14129" spans="5:11" x14ac:dyDescent="0.25">
      <c r="E14129" s="5" t="s">
        <v>213</v>
      </c>
      <c r="F14129" s="5" t="s">
        <v>117</v>
      </c>
      <c r="G14129" s="2">
        <v>44495</v>
      </c>
      <c r="H14129" s="5">
        <v>0</v>
      </c>
      <c r="I14129" s="24" t="str">
        <f>VLOOKUP($E14129,Mapping!$A$2:$C$502,3,0)</f>
        <v>S2</v>
      </c>
      <c r="J14129" s="24" t="str">
        <f>VLOOKUP($E14129,Mapping!$A$2:$C$502,2,0)</f>
        <v>Facebook VO BAU</v>
      </c>
      <c r="K14129" s="24" t="str">
        <f>VLOOKUP(G14129,Mapping!$E$2:$F$246,2,0)</f>
        <v>S3</v>
      </c>
    </row>
    <row r="14130" spans="5:11" x14ac:dyDescent="0.25">
      <c r="E14130" s="5" t="s">
        <v>246</v>
      </c>
      <c r="F14130" s="5" t="s">
        <v>117</v>
      </c>
      <c r="G14130" s="2">
        <v>44495</v>
      </c>
      <c r="H14130" s="5">
        <v>9560.2970550487898</v>
      </c>
      <c r="I14130" s="24" t="str">
        <f>VLOOKUP($E14130,Mapping!$A$2:$C$502,3,0)</f>
        <v>S3</v>
      </c>
      <c r="J14130" s="24" t="str">
        <f>VLOOKUP($E14130,Mapping!$A$2:$C$502,2,0)</f>
        <v>Facebook VO BAU</v>
      </c>
      <c r="K14130" s="24" t="str">
        <f>VLOOKUP(G14130,Mapping!$E$2:$F$246,2,0)</f>
        <v>S3</v>
      </c>
    </row>
    <row r="14131" spans="5:11" x14ac:dyDescent="0.25">
      <c r="E14131" s="5" t="s">
        <v>214</v>
      </c>
      <c r="F14131" s="5" t="s">
        <v>117</v>
      </c>
      <c r="G14131" s="2">
        <v>44495</v>
      </c>
      <c r="H14131" s="5">
        <v>0</v>
      </c>
      <c r="I14131" s="24" t="str">
        <f>VLOOKUP($E14131,Mapping!$A$2:$C$502,3,0)</f>
        <v>Pre</v>
      </c>
      <c r="J14131" s="24" t="str">
        <f>VLOOKUP($E14131,Mapping!$A$2:$C$502,2,0)</f>
        <v>Facebook VO Dynamic</v>
      </c>
      <c r="K14131" s="24" t="str">
        <f>VLOOKUP(G14131,Mapping!$E$2:$F$246,2,0)</f>
        <v>S3</v>
      </c>
    </row>
    <row r="14132" spans="5:11" x14ac:dyDescent="0.25">
      <c r="E14132" s="5" t="s">
        <v>215</v>
      </c>
      <c r="F14132" s="5" t="s">
        <v>117</v>
      </c>
      <c r="G14132" s="2">
        <v>44495</v>
      </c>
      <c r="H14132" s="5">
        <v>0</v>
      </c>
      <c r="I14132" s="24" t="str">
        <f>VLOOKUP($E14132,Mapping!$A$2:$C$502,3,0)</f>
        <v>S1</v>
      </c>
      <c r="J14132" s="24" t="str">
        <f>VLOOKUP($E14132,Mapping!$A$2:$C$502,2,0)</f>
        <v>Facebook VO Dynamic</v>
      </c>
      <c r="K14132" s="24" t="str">
        <f>VLOOKUP(G14132,Mapping!$E$2:$F$246,2,0)</f>
        <v>S3</v>
      </c>
    </row>
    <row r="14133" spans="5:11" x14ac:dyDescent="0.25">
      <c r="E14133" s="5" t="s">
        <v>216</v>
      </c>
      <c r="F14133" s="5" t="s">
        <v>117</v>
      </c>
      <c r="G14133" s="2">
        <v>44495</v>
      </c>
      <c r="H14133" s="5">
        <v>0</v>
      </c>
      <c r="I14133" s="24" t="str">
        <f>VLOOKUP($E14133,Mapping!$A$2:$C$502,3,0)</f>
        <v>Pre</v>
      </c>
      <c r="J14133" s="24" t="str">
        <f>VLOOKUP($E14133,Mapping!$A$2:$C$502,2,0)</f>
        <v>Google Display</v>
      </c>
      <c r="K14133" s="24" t="str">
        <f>VLOOKUP(G14133,Mapping!$E$2:$F$246,2,0)</f>
        <v>S3</v>
      </c>
    </row>
    <row r="14134" spans="5:11" x14ac:dyDescent="0.25">
      <c r="E14134" s="5" t="s">
        <v>217</v>
      </c>
      <c r="F14134" s="5" t="s">
        <v>117</v>
      </c>
      <c r="G14134" s="2">
        <v>44495</v>
      </c>
      <c r="H14134" s="5">
        <v>0</v>
      </c>
      <c r="I14134" s="24">
        <f>VLOOKUP($E14134,Mapping!$A$2:$C$502,3,0)</f>
        <v>0</v>
      </c>
      <c r="J14134" s="24" t="str">
        <f>VLOOKUP($E14134,Mapping!$A$2:$C$502,2,0)</f>
        <v>Google Display</v>
      </c>
      <c r="K14134" s="24" t="str">
        <f>VLOOKUP(G14134,Mapping!$E$2:$F$246,2,0)</f>
        <v>S3</v>
      </c>
    </row>
    <row r="14135" spans="5:11" x14ac:dyDescent="0.25">
      <c r="E14135" s="5" t="s">
        <v>229</v>
      </c>
      <c r="F14135" s="5" t="s">
        <v>117</v>
      </c>
      <c r="G14135" s="2">
        <v>44495</v>
      </c>
      <c r="H14135" s="5">
        <v>0</v>
      </c>
      <c r="I14135" s="24">
        <f>VLOOKUP($E14135,Mapping!$A$2:$C$502,3,0)</f>
        <v>0</v>
      </c>
      <c r="J14135" s="24" t="str">
        <f>VLOOKUP($E14135,Mapping!$A$2:$C$502,2,0)</f>
        <v>Google Display</v>
      </c>
      <c r="K14135" s="24" t="str">
        <f>VLOOKUP(G14135,Mapping!$E$2:$F$246,2,0)</f>
        <v>S3</v>
      </c>
    </row>
    <row r="14136" spans="5:11" x14ac:dyDescent="0.25">
      <c r="E14136" s="5" t="s">
        <v>218</v>
      </c>
      <c r="F14136" s="5" t="s">
        <v>117</v>
      </c>
      <c r="G14136" s="2">
        <v>44495</v>
      </c>
      <c r="H14136" s="5">
        <v>16075.3093685391</v>
      </c>
      <c r="I14136" s="24">
        <f>VLOOKUP($E14136,Mapping!$A$2:$C$502,3,0)</f>
        <v>0</v>
      </c>
      <c r="J14136" s="24" t="str">
        <f>VLOOKUP($E14136,Mapping!$A$2:$C$502,2,0)</f>
        <v>Google Display</v>
      </c>
      <c r="K14136" s="24" t="str">
        <f>VLOOKUP(G14136,Mapping!$E$2:$F$246,2,0)</f>
        <v>S3</v>
      </c>
    </row>
    <row r="14137" spans="5:11" x14ac:dyDescent="0.25">
      <c r="E14137" s="5" t="s">
        <v>230</v>
      </c>
      <c r="F14137" s="5" t="s">
        <v>117</v>
      </c>
      <c r="G14137" s="2">
        <v>44495</v>
      </c>
      <c r="H14137" s="5">
        <v>0</v>
      </c>
      <c r="I14137" s="24" t="str">
        <f>VLOOKUP($E14137,Mapping!$A$2:$C$502,3,0)</f>
        <v>S1</v>
      </c>
      <c r="J14137" s="24" t="str">
        <f>VLOOKUP($E14137,Mapping!$A$2:$C$502,2,0)</f>
        <v>Google Display</v>
      </c>
      <c r="K14137" s="24" t="str">
        <f>VLOOKUP(G14137,Mapping!$E$2:$F$246,2,0)</f>
        <v>S3</v>
      </c>
    </row>
    <row r="14138" spans="5:11" x14ac:dyDescent="0.25">
      <c r="E14138" s="5" t="s">
        <v>219</v>
      </c>
      <c r="F14138" s="5" t="s">
        <v>117</v>
      </c>
      <c r="G14138" s="2">
        <v>44495</v>
      </c>
      <c r="H14138" s="5">
        <v>0</v>
      </c>
      <c r="I14138" s="24" t="str">
        <f>VLOOKUP($E14138,Mapping!$A$2:$C$502,3,0)</f>
        <v>Pre</v>
      </c>
      <c r="J14138" s="24" t="str">
        <f>VLOOKUP($E14138,Mapping!$A$2:$C$502,2,0)</f>
        <v>Google Youtube</v>
      </c>
      <c r="K14138" s="24" t="str">
        <f>VLOOKUP(G14138,Mapping!$E$2:$F$246,2,0)</f>
        <v>S3</v>
      </c>
    </row>
    <row r="14139" spans="5:11" x14ac:dyDescent="0.25">
      <c r="E14139" s="5" t="s">
        <v>220</v>
      </c>
      <c r="F14139" s="5" t="s">
        <v>117</v>
      </c>
      <c r="G14139" s="2">
        <v>44495</v>
      </c>
      <c r="H14139" s="5">
        <v>0</v>
      </c>
      <c r="I14139" s="24">
        <f>VLOOKUP($E14139,Mapping!$A$2:$C$502,3,0)</f>
        <v>0</v>
      </c>
      <c r="J14139" s="24" t="str">
        <f>VLOOKUP($E14139,Mapping!$A$2:$C$502,2,0)</f>
        <v>Google Youtube</v>
      </c>
      <c r="K14139" s="24" t="str">
        <f>VLOOKUP(G14139,Mapping!$E$2:$F$246,2,0)</f>
        <v>S3</v>
      </c>
    </row>
    <row r="14140" spans="5:11" x14ac:dyDescent="0.25">
      <c r="E14140" s="5" t="s">
        <v>231</v>
      </c>
      <c r="F14140" s="5" t="s">
        <v>117</v>
      </c>
      <c r="G14140" s="2">
        <v>44495</v>
      </c>
      <c r="H14140" s="5">
        <v>0</v>
      </c>
      <c r="I14140" s="24">
        <f>VLOOKUP($E14140,Mapping!$A$2:$C$502,3,0)</f>
        <v>0</v>
      </c>
      <c r="J14140" s="24" t="str">
        <f>VLOOKUP($E14140,Mapping!$A$2:$C$502,2,0)</f>
        <v>Google Youtube</v>
      </c>
      <c r="K14140" s="24" t="str">
        <f>VLOOKUP(G14140,Mapping!$E$2:$F$246,2,0)</f>
        <v>S3</v>
      </c>
    </row>
    <row r="14141" spans="5:11" x14ac:dyDescent="0.25">
      <c r="E14141" s="5" t="s">
        <v>221</v>
      </c>
      <c r="F14141" s="5" t="s">
        <v>117</v>
      </c>
      <c r="G14141" s="2">
        <v>44495</v>
      </c>
      <c r="H14141" s="5">
        <v>17127.0811905433</v>
      </c>
      <c r="I14141" s="24">
        <f>VLOOKUP($E14141,Mapping!$A$2:$C$502,3,0)</f>
        <v>0</v>
      </c>
      <c r="J14141" s="24" t="str">
        <f>VLOOKUP($E14141,Mapping!$A$2:$C$502,2,0)</f>
        <v>Google Youtube</v>
      </c>
      <c r="K14141" s="24" t="str">
        <f>VLOOKUP(G14141,Mapping!$E$2:$F$246,2,0)</f>
        <v>S3</v>
      </c>
    </row>
    <row r="14142" spans="5:11" x14ac:dyDescent="0.25">
      <c r="E14142" s="5" t="s">
        <v>232</v>
      </c>
      <c r="F14142" s="5" t="s">
        <v>117</v>
      </c>
      <c r="G14142" s="2">
        <v>44495</v>
      </c>
      <c r="H14142" s="5">
        <v>0</v>
      </c>
      <c r="I14142" s="24" t="str">
        <f>VLOOKUP($E14142,Mapping!$A$2:$C$502,3,0)</f>
        <v>S1</v>
      </c>
      <c r="J14142" s="24" t="str">
        <f>VLOOKUP($E14142,Mapping!$A$2:$C$502,2,0)</f>
        <v>Google Youtube</v>
      </c>
      <c r="K14142" s="24" t="str">
        <f>VLOOKUP(G14142,Mapping!$E$2:$F$246,2,0)</f>
        <v>S3</v>
      </c>
    </row>
    <row r="14143" spans="5:11" x14ac:dyDescent="0.25">
      <c r="E14143" s="5" t="s">
        <v>73</v>
      </c>
      <c r="F14143" s="5" t="s">
        <v>117</v>
      </c>
      <c r="G14143" s="2">
        <v>44495</v>
      </c>
      <c r="H14143" s="5">
        <v>282876.95580592903</v>
      </c>
      <c r="I14143" s="24">
        <f>VLOOKUP($E14143,Mapping!$A$2:$C$502,3,0)</f>
        <v>0</v>
      </c>
      <c r="J14143" s="24">
        <f>VLOOKUP($E14143,Mapping!$A$2:$C$502,2,0)</f>
        <v>0</v>
      </c>
      <c r="K14143" s="24" t="str">
        <f>VLOOKUP(G14143,Mapping!$E$2:$F$246,2,0)</f>
        <v>S3</v>
      </c>
    </row>
    <row r="14144" spans="5:11" x14ac:dyDescent="0.25">
      <c r="E14144" s="5" t="s">
        <v>149</v>
      </c>
      <c r="F14144" s="5" t="s">
        <v>117</v>
      </c>
      <c r="G14144" s="2">
        <v>44495</v>
      </c>
      <c r="H14144" s="5">
        <v>-26446.072486901201</v>
      </c>
      <c r="I14144" s="24">
        <f>VLOOKUP($E14144,Mapping!$A$2:$C$502,3,0)</f>
        <v>0</v>
      </c>
      <c r="J14144" s="24" t="str">
        <f>VLOOKUP($E14144,Mapping!$A$2:$C$502,2,0)</f>
        <v>Event After Effect</v>
      </c>
      <c r="K14144" s="24" t="str">
        <f>VLOOKUP(G14144,Mapping!$E$2:$F$246,2,0)</f>
        <v>S3</v>
      </c>
    </row>
    <row r="14145" spans="5:11" x14ac:dyDescent="0.25">
      <c r="E14145" s="5" t="s">
        <v>150</v>
      </c>
      <c r="F14145" s="5" t="s">
        <v>117</v>
      </c>
      <c r="G14145" s="2">
        <v>44495</v>
      </c>
      <c r="H14145" s="5">
        <v>0</v>
      </c>
      <c r="I14145" s="24">
        <f>VLOOKUP($E14145,Mapping!$A$2:$C$502,3,0)</f>
        <v>0</v>
      </c>
      <c r="J14145" s="24" t="str">
        <f>VLOOKUP($E14145,Mapping!$A$2:$C$502,2,0)</f>
        <v>Internal Event</v>
      </c>
      <c r="K14145" s="24" t="str">
        <f>VLOOKUP(G14145,Mapping!$E$2:$F$246,2,0)</f>
        <v>S3</v>
      </c>
    </row>
    <row r="14146" spans="5:11" x14ac:dyDescent="0.25">
      <c r="E14146" s="5" t="s">
        <v>151</v>
      </c>
      <c r="F14146" s="5" t="s">
        <v>117</v>
      </c>
      <c r="G14146" s="2">
        <v>44495</v>
      </c>
      <c r="H14146" s="5">
        <v>0</v>
      </c>
      <c r="I14146" s="24">
        <f>VLOOKUP($E14146,Mapping!$A$2:$C$502,3,0)</f>
        <v>0</v>
      </c>
      <c r="J14146" s="24" t="str">
        <f>VLOOKUP($E14146,Mapping!$A$2:$C$502,2,0)</f>
        <v>Internal Event</v>
      </c>
      <c r="K14146" s="24" t="str">
        <f>VLOOKUP(G14146,Mapping!$E$2:$F$246,2,0)</f>
        <v>S3</v>
      </c>
    </row>
    <row r="14147" spans="5:11" x14ac:dyDescent="0.25">
      <c r="E14147" s="5" t="s">
        <v>152</v>
      </c>
      <c r="F14147" s="5" t="s">
        <v>117</v>
      </c>
      <c r="G14147" s="2">
        <v>44495</v>
      </c>
      <c r="H14147" s="5">
        <v>0</v>
      </c>
      <c r="I14147" s="24">
        <f>VLOOKUP($E14147,Mapping!$A$2:$C$502,3,0)</f>
        <v>0</v>
      </c>
      <c r="J14147" s="24" t="str">
        <f>VLOOKUP($E14147,Mapping!$A$2:$C$502,2,0)</f>
        <v>Internal Event</v>
      </c>
      <c r="K14147" s="24" t="str">
        <f>VLOOKUP(G14147,Mapping!$E$2:$F$246,2,0)</f>
        <v>S3</v>
      </c>
    </row>
    <row r="14148" spans="5:11" x14ac:dyDescent="0.25">
      <c r="E14148" s="5" t="s">
        <v>153</v>
      </c>
      <c r="F14148" s="5" t="s">
        <v>117</v>
      </c>
      <c r="G14148" s="2">
        <v>44495</v>
      </c>
      <c r="H14148" s="5">
        <v>0</v>
      </c>
      <c r="I14148" s="24">
        <f>VLOOKUP($E14148,Mapping!$A$2:$C$502,3,0)</f>
        <v>0</v>
      </c>
      <c r="J14148" s="24" t="str">
        <f>VLOOKUP($E14148,Mapping!$A$2:$C$502,2,0)</f>
        <v>Monday Effect</v>
      </c>
      <c r="K14148" s="24" t="str">
        <f>VLOOKUP(G14148,Mapping!$E$2:$F$246,2,0)</f>
        <v>S3</v>
      </c>
    </row>
    <row r="14149" spans="5:11" x14ac:dyDescent="0.25">
      <c r="E14149" s="5" t="s">
        <v>154</v>
      </c>
      <c r="F14149" s="5" t="s">
        <v>117</v>
      </c>
      <c r="G14149" s="2">
        <v>44495</v>
      </c>
      <c r="H14149" s="5">
        <v>0</v>
      </c>
      <c r="I14149" s="24">
        <f>VLOOKUP($E14149,Mapping!$A$2:$C$502,3,0)</f>
        <v>0</v>
      </c>
      <c r="J14149" s="24" t="str">
        <f>VLOOKUP($E14149,Mapping!$A$2:$C$502,2,0)</f>
        <v>New Content</v>
      </c>
      <c r="K14149" s="24" t="str">
        <f>VLOOKUP(G14149,Mapping!$E$2:$F$246,2,0)</f>
        <v>S3</v>
      </c>
    </row>
    <row r="14150" spans="5:11" x14ac:dyDescent="0.25">
      <c r="E14150" s="5" t="s">
        <v>155</v>
      </c>
      <c r="F14150" s="5" t="s">
        <v>117</v>
      </c>
      <c r="G14150" s="2">
        <v>44495</v>
      </c>
      <c r="H14150" s="5">
        <v>0</v>
      </c>
      <c r="I14150" s="24">
        <f>VLOOKUP($E14150,Mapping!$A$2:$C$502,3,0)</f>
        <v>0</v>
      </c>
      <c r="J14150" s="24" t="str">
        <f>VLOOKUP($E14150,Mapping!$A$2:$C$502,2,0)</f>
        <v>Internal Event</v>
      </c>
      <c r="K14150" s="24" t="str">
        <f>VLOOKUP(G14150,Mapping!$E$2:$F$246,2,0)</f>
        <v>S3</v>
      </c>
    </row>
    <row r="14151" spans="5:11" x14ac:dyDescent="0.25">
      <c r="E14151" s="5" t="s">
        <v>156</v>
      </c>
      <c r="F14151" s="5" t="s">
        <v>117</v>
      </c>
      <c r="G14151" s="2">
        <v>44495</v>
      </c>
      <c r="H14151" s="5">
        <v>0</v>
      </c>
      <c r="I14151" s="24">
        <f>VLOOKUP($E14151,Mapping!$A$2:$C$502,3,0)</f>
        <v>0</v>
      </c>
      <c r="J14151" s="24" t="str">
        <f>VLOOKUP($E14151,Mapping!$A$2:$C$502,2,0)</f>
        <v>Internal Event</v>
      </c>
      <c r="K14151" s="24" t="str">
        <f>VLOOKUP(G14151,Mapping!$E$2:$F$246,2,0)</f>
        <v>S3</v>
      </c>
    </row>
    <row r="14152" spans="5:11" x14ac:dyDescent="0.25">
      <c r="E14152" s="5" t="s">
        <v>233</v>
      </c>
      <c r="F14152" s="5" t="s">
        <v>117</v>
      </c>
      <c r="G14152" s="2">
        <v>44495</v>
      </c>
      <c r="H14152" s="5">
        <v>0</v>
      </c>
      <c r="I14152" s="24" t="str">
        <f>VLOOKUP($E14152,Mapping!$A$2:$C$502,3,0)</f>
        <v>S2</v>
      </c>
      <c r="J14152" s="24" t="str">
        <f>VLOOKUP($E14152,Mapping!$A$2:$C$502,2,0)</f>
        <v>Reddit</v>
      </c>
      <c r="K14152" s="24" t="str">
        <f>VLOOKUP(G14152,Mapping!$E$2:$F$246,2,0)</f>
        <v>S3</v>
      </c>
    </row>
    <row r="14153" spans="5:11" x14ac:dyDescent="0.25">
      <c r="E14153" s="5" t="s">
        <v>158</v>
      </c>
      <c r="F14153" s="5" t="s">
        <v>117</v>
      </c>
      <c r="G14153" s="2">
        <v>44495</v>
      </c>
      <c r="H14153" s="5">
        <v>0</v>
      </c>
      <c r="I14153" s="24">
        <f>VLOOKUP($E14153,Mapping!$A$2:$C$502,3,0)</f>
        <v>0</v>
      </c>
      <c r="J14153" s="24" t="str">
        <f>VLOOKUP($E14153,Mapping!$A$2:$C$502,2,0)</f>
        <v>Internal Event</v>
      </c>
      <c r="K14153" s="24" t="str">
        <f>VLOOKUP(G14153,Mapping!$E$2:$F$246,2,0)</f>
        <v>S3</v>
      </c>
    </row>
    <row r="14154" spans="5:11" x14ac:dyDescent="0.25">
      <c r="E14154" s="5" t="s">
        <v>159</v>
      </c>
      <c r="F14154" s="5" t="s">
        <v>117</v>
      </c>
      <c r="G14154" s="2">
        <v>44495</v>
      </c>
      <c r="H14154" s="5">
        <v>0</v>
      </c>
      <c r="I14154" s="24">
        <f>VLOOKUP($E14154,Mapping!$A$2:$C$502,3,0)</f>
        <v>0</v>
      </c>
      <c r="J14154" s="24" t="str">
        <f>VLOOKUP($E14154,Mapping!$A$2:$C$502,2,0)</f>
        <v>Event After Effect</v>
      </c>
      <c r="K14154" s="24" t="str">
        <f>VLOOKUP(G14154,Mapping!$E$2:$F$246,2,0)</f>
        <v>S3</v>
      </c>
    </row>
    <row r="14155" spans="5:11" x14ac:dyDescent="0.25">
      <c r="E14155" s="5" t="s">
        <v>160</v>
      </c>
      <c r="F14155" s="5" t="s">
        <v>117</v>
      </c>
      <c r="G14155" s="2">
        <v>44495</v>
      </c>
      <c r="H14155" s="5">
        <v>0</v>
      </c>
      <c r="I14155" s="24">
        <f>VLOOKUP($E14155,Mapping!$A$2:$C$502,3,0)</f>
        <v>0</v>
      </c>
      <c r="J14155" s="24" t="str">
        <f>VLOOKUP($E14155,Mapping!$A$2:$C$502,2,0)</f>
        <v>Event After Effect</v>
      </c>
      <c r="K14155" s="24" t="str">
        <f>VLOOKUP(G14155,Mapping!$E$2:$F$246,2,0)</f>
        <v>S3</v>
      </c>
    </row>
    <row r="14156" spans="5:11" x14ac:dyDescent="0.25">
      <c r="E14156" s="5" t="s">
        <v>161</v>
      </c>
      <c r="F14156" s="5" t="s">
        <v>117</v>
      </c>
      <c r="G14156" s="2">
        <v>44495</v>
      </c>
      <c r="H14156" s="5">
        <v>0</v>
      </c>
      <c r="I14156" s="24">
        <f>VLOOKUP($E14156,Mapping!$A$2:$C$502,3,0)</f>
        <v>0</v>
      </c>
      <c r="J14156" s="24" t="str">
        <f>VLOOKUP($E14156,Mapping!$A$2:$C$502,2,0)</f>
        <v>Internal Event</v>
      </c>
      <c r="K14156" s="24" t="str">
        <f>VLOOKUP(G14156,Mapping!$E$2:$F$246,2,0)</f>
        <v>S3</v>
      </c>
    </row>
    <row r="14157" spans="5:11" x14ac:dyDescent="0.25">
      <c r="E14157" s="5" t="s">
        <v>162</v>
      </c>
      <c r="F14157" s="5" t="s">
        <v>117</v>
      </c>
      <c r="G14157" s="2">
        <v>44495</v>
      </c>
      <c r="H14157" s="5">
        <v>-30394.747551451699</v>
      </c>
      <c r="I14157" s="24">
        <f>VLOOKUP($E14157,Mapping!$A$2:$C$502,3,0)</f>
        <v>0</v>
      </c>
      <c r="J14157" s="24" t="str">
        <f>VLOOKUP($E14157,Mapping!$A$2:$C$502,2,0)</f>
        <v>Tuesday Effect</v>
      </c>
      <c r="K14157" s="24" t="str">
        <f>VLOOKUP(G14157,Mapping!$E$2:$F$246,2,0)</f>
        <v>S3</v>
      </c>
    </row>
    <row r="14158" spans="5:11" x14ac:dyDescent="0.25">
      <c r="E14158" s="5" t="s">
        <v>222</v>
      </c>
      <c r="F14158" s="5" t="s">
        <v>117</v>
      </c>
      <c r="G14158" s="2">
        <v>44495</v>
      </c>
      <c r="H14158" s="5">
        <v>0</v>
      </c>
      <c r="I14158" s="24" t="str">
        <f>VLOOKUP($E14158,Mapping!$A$2:$C$502,3,0)</f>
        <v>Pre</v>
      </c>
      <c r="J14158" s="24" t="str">
        <f>VLOOKUP($E14158,Mapping!$A$2:$C$502,2,0)</f>
        <v>Unity</v>
      </c>
      <c r="K14158" s="24" t="str">
        <f>VLOOKUP(G14158,Mapping!$E$2:$F$246,2,0)</f>
        <v>S3</v>
      </c>
    </row>
    <row r="14159" spans="5:11" x14ac:dyDescent="0.25">
      <c r="E14159" s="5" t="s">
        <v>234</v>
      </c>
      <c r="F14159" s="5" t="s">
        <v>117</v>
      </c>
      <c r="G14159" s="2">
        <v>44495</v>
      </c>
      <c r="H14159" s="5">
        <v>0</v>
      </c>
      <c r="I14159" s="24" t="str">
        <f>VLOOKUP($E14159,Mapping!$A$2:$C$502,3,0)</f>
        <v>S1</v>
      </c>
      <c r="J14159" s="24" t="str">
        <f>VLOOKUP($E14159,Mapping!$A$2:$C$502,2,0)</f>
        <v>Unity</v>
      </c>
      <c r="K14159" s="24" t="str">
        <f>VLOOKUP(G14159,Mapping!$E$2:$F$246,2,0)</f>
        <v>S3</v>
      </c>
    </row>
    <row r="14160" spans="5:11" x14ac:dyDescent="0.25">
      <c r="E14160" s="5" t="s">
        <v>235</v>
      </c>
      <c r="F14160" s="5" t="s">
        <v>117</v>
      </c>
      <c r="G14160" s="2">
        <v>44495</v>
      </c>
      <c r="H14160" s="5">
        <v>0</v>
      </c>
      <c r="I14160" s="24" t="str">
        <f>VLOOKUP($E14160,Mapping!$A$2:$C$502,3,0)</f>
        <v>S2</v>
      </c>
      <c r="J14160" s="24" t="str">
        <f>VLOOKUP($E14160,Mapping!$A$2:$C$502,2,0)</f>
        <v>Unity</v>
      </c>
      <c r="K14160" s="24" t="str">
        <f>VLOOKUP(G14160,Mapping!$E$2:$F$246,2,0)</f>
        <v>S3</v>
      </c>
    </row>
    <row r="14161" spans="5:11" x14ac:dyDescent="0.25">
      <c r="E14161" s="5" t="s">
        <v>247</v>
      </c>
      <c r="F14161" s="5" t="s">
        <v>117</v>
      </c>
      <c r="G14161" s="2">
        <v>44495</v>
      </c>
      <c r="H14161" s="5">
        <v>2193.4511663442099</v>
      </c>
      <c r="I14161" s="24" t="str">
        <f>VLOOKUP($E14161,Mapping!$A$2:$C$502,3,0)</f>
        <v>S3</v>
      </c>
      <c r="J14161" s="24" t="str">
        <f>VLOOKUP($E14161,Mapping!$A$2:$C$502,2,0)</f>
        <v>Unity</v>
      </c>
      <c r="K14161" s="24" t="str">
        <f>VLOOKUP(G14161,Mapping!$E$2:$F$246,2,0)</f>
        <v>S3</v>
      </c>
    </row>
    <row r="14162" spans="5:11" x14ac:dyDescent="0.25">
      <c r="E14162" s="5" t="s">
        <v>200</v>
      </c>
      <c r="F14162" s="5" t="s">
        <v>117</v>
      </c>
      <c r="G14162" s="2">
        <v>44496</v>
      </c>
      <c r="H14162" s="5">
        <v>3.4046177214520998</v>
      </c>
      <c r="I14162" s="24">
        <f>VLOOKUP($E14162,Mapping!$A$2:$C$502,3,0)</f>
        <v>0</v>
      </c>
      <c r="J14162" s="24" t="str">
        <f>VLOOKUP($E14162,Mapping!$A$2:$C$502,2,0)</f>
        <v>Apple Search</v>
      </c>
      <c r="K14162" s="24" t="str">
        <f>VLOOKUP(G14162,Mapping!$E$2:$F$246,2,0)</f>
        <v>S3</v>
      </c>
    </row>
    <row r="14163" spans="5:11" x14ac:dyDescent="0.25">
      <c r="E14163" s="5" t="s">
        <v>227</v>
      </c>
      <c r="F14163" s="5" t="s">
        <v>117</v>
      </c>
      <c r="G14163" s="2">
        <v>44496</v>
      </c>
      <c r="H14163" s="5">
        <v>12568.967936950299</v>
      </c>
      <c r="I14163" s="24">
        <f>VLOOKUP($E14163,Mapping!$A$2:$C$502,3,0)</f>
        <v>0</v>
      </c>
      <c r="J14163" s="24" t="str">
        <f>VLOOKUP($E14163,Mapping!$A$2:$C$502,2,0)</f>
        <v>Applovin Rewarded</v>
      </c>
      <c r="K14163" s="24" t="str">
        <f>VLOOKUP(G14163,Mapping!$E$2:$F$246,2,0)</f>
        <v>S3</v>
      </c>
    </row>
    <row r="14164" spans="5:11" x14ac:dyDescent="0.25">
      <c r="E14164" s="5" t="s">
        <v>201</v>
      </c>
      <c r="F14164" s="5" t="s">
        <v>117</v>
      </c>
      <c r="G14164" s="2">
        <v>44496</v>
      </c>
      <c r="H14164" s="5">
        <v>4892.8539860207602</v>
      </c>
      <c r="I14164" s="24">
        <f>VLOOKUP($E14164,Mapping!$A$2:$C$502,3,0)</f>
        <v>0</v>
      </c>
      <c r="J14164" s="24" t="str">
        <f>VLOOKUP($E14164,Mapping!$A$2:$C$502,2,0)</f>
        <v>Applovin Video</v>
      </c>
      <c r="K14164" s="24" t="str">
        <f>VLOOKUP(G14164,Mapping!$E$2:$F$246,2,0)</f>
        <v>S3</v>
      </c>
    </row>
    <row r="14165" spans="5:11" x14ac:dyDescent="0.25">
      <c r="E14165" s="5" t="s">
        <v>143</v>
      </c>
      <c r="F14165" s="5" t="s">
        <v>117</v>
      </c>
      <c r="G14165" s="2">
        <v>44496</v>
      </c>
      <c r="H14165" s="5">
        <v>0</v>
      </c>
      <c r="I14165" s="24">
        <f>VLOOKUP($E14165,Mapping!$A$2:$C$502,3,0)</f>
        <v>0</v>
      </c>
      <c r="J14165" s="24" t="str">
        <f>VLOOKUP($E14165,Mapping!$A$2:$C$502,2,0)</f>
        <v>Bug Fix</v>
      </c>
      <c r="K14165" s="24" t="str">
        <f>VLOOKUP(G14165,Mapping!$E$2:$F$246,2,0)</f>
        <v>S3</v>
      </c>
    </row>
    <row r="14166" spans="5:11" x14ac:dyDescent="0.25">
      <c r="E14166" s="5" t="s">
        <v>144</v>
      </c>
      <c r="F14166" s="5" t="s">
        <v>117</v>
      </c>
      <c r="G14166" s="2">
        <v>44496</v>
      </c>
      <c r="H14166" s="5">
        <v>42888.901479897198</v>
      </c>
      <c r="I14166" s="24">
        <f>VLOOKUP($E14166,Mapping!$A$2:$C$502,3,0)</f>
        <v>0</v>
      </c>
      <c r="J14166" s="24" t="str">
        <f>VLOOKUP($E14166,Mapping!$A$2:$C$502,2,0)</f>
        <v>Bug Fix</v>
      </c>
      <c r="K14166" s="24" t="str">
        <f>VLOOKUP(G14166,Mapping!$E$2:$F$246,2,0)</f>
        <v>S3</v>
      </c>
    </row>
    <row r="14167" spans="5:11" x14ac:dyDescent="0.25">
      <c r="E14167" s="5" t="s">
        <v>226</v>
      </c>
      <c r="F14167" s="5" t="s">
        <v>117</v>
      </c>
      <c r="G14167" s="2">
        <v>44496</v>
      </c>
      <c r="H14167" s="5">
        <v>0</v>
      </c>
      <c r="I14167" s="24">
        <f>VLOOKUP($E14167,Mapping!$A$2:$C$502,3,0)</f>
        <v>0</v>
      </c>
      <c r="J14167" s="24" t="str">
        <f>VLOOKUP($E14167,Mapping!$A$2:$C$502,2,0)</f>
        <v>Bug Fix</v>
      </c>
      <c r="K14167" s="24" t="str">
        <f>VLOOKUP(G14167,Mapping!$E$2:$F$246,2,0)</f>
        <v>S3</v>
      </c>
    </row>
    <row r="14168" spans="5:11" x14ac:dyDescent="0.25">
      <c r="E14168" s="5" t="s">
        <v>146</v>
      </c>
      <c r="F14168" s="5" t="s">
        <v>117</v>
      </c>
      <c r="G14168" s="2">
        <v>44496</v>
      </c>
      <c r="H14168" s="5">
        <v>0</v>
      </c>
      <c r="I14168" s="24">
        <f>VLOOKUP($E14168,Mapping!$A$2:$C$502,3,0)</f>
        <v>0</v>
      </c>
      <c r="J14168" s="24" t="str">
        <f>VLOOKUP($E14168,Mapping!$A$2:$C$502,2,0)</f>
        <v>Event After Effect</v>
      </c>
      <c r="K14168" s="24" t="str">
        <f>VLOOKUP(G14168,Mapping!$E$2:$F$246,2,0)</f>
        <v>S3</v>
      </c>
    </row>
    <row r="14169" spans="5:11" x14ac:dyDescent="0.25">
      <c r="E14169" s="5" t="s">
        <v>228</v>
      </c>
      <c r="F14169" s="5" t="s">
        <v>117</v>
      </c>
      <c r="G14169" s="2">
        <v>44496</v>
      </c>
      <c r="H14169" s="5">
        <v>0</v>
      </c>
      <c r="I14169" s="24">
        <f>VLOOKUP($E14169,Mapping!$A$2:$C$502,3,0)</f>
        <v>0</v>
      </c>
      <c r="J14169" s="24" t="str">
        <f>VLOOKUP($E14169,Mapping!$A$2:$C$502,2,0)</f>
        <v>Bytedance Global</v>
      </c>
      <c r="K14169" s="24" t="str">
        <f>VLOOKUP(G14169,Mapping!$E$2:$F$246,2,0)</f>
        <v>S3</v>
      </c>
    </row>
    <row r="14170" spans="5:11" x14ac:dyDescent="0.25">
      <c r="E14170" s="5" t="s">
        <v>180</v>
      </c>
      <c r="F14170" s="5" t="s">
        <v>117</v>
      </c>
      <c r="G14170" s="2">
        <v>44496</v>
      </c>
      <c r="H14170" s="5">
        <v>-8379.3146170014807</v>
      </c>
      <c r="I14170" s="24">
        <f>VLOOKUP($E14170,Mapping!$A$2:$C$502,3,0)</f>
        <v>0</v>
      </c>
      <c r="J14170" s="24" t="str">
        <f>VLOOKUP($E14170,Mapping!$A$2:$C$502,2,0)</f>
        <v>Lords Mobile</v>
      </c>
      <c r="K14170" s="24" t="str">
        <f>VLOOKUP(G14170,Mapping!$E$2:$F$246,2,0)</f>
        <v>S3</v>
      </c>
    </row>
    <row r="14171" spans="5:11" x14ac:dyDescent="0.25">
      <c r="E14171" s="5" t="s">
        <v>181</v>
      </c>
      <c r="F14171" s="5" t="s">
        <v>117</v>
      </c>
      <c r="G14171" s="2">
        <v>44496</v>
      </c>
      <c r="H14171" s="5">
        <v>-2892.5798025559002</v>
      </c>
      <c r="I14171" s="24">
        <f>VLOOKUP($E14171,Mapping!$A$2:$C$502,3,0)</f>
        <v>0</v>
      </c>
      <c r="J14171" s="24" t="str">
        <f>VLOOKUP($E14171,Mapping!$A$2:$C$502,2,0)</f>
        <v>Rise of Kingdom</v>
      </c>
      <c r="K14171" s="24" t="str">
        <f>VLOOKUP(G14171,Mapping!$E$2:$F$246,2,0)</f>
        <v>S3</v>
      </c>
    </row>
    <row r="14172" spans="5:11" x14ac:dyDescent="0.25">
      <c r="E14172" s="5" t="s">
        <v>182</v>
      </c>
      <c r="F14172" s="5" t="s">
        <v>117</v>
      </c>
      <c r="G14172" s="2">
        <v>44496</v>
      </c>
      <c r="H14172" s="5">
        <v>-6487.6010278596495</v>
      </c>
      <c r="I14172" s="24">
        <f>VLOOKUP($E14172,Mapping!$A$2:$C$502,3,0)</f>
        <v>0</v>
      </c>
      <c r="J14172" s="24" t="str">
        <f>VLOOKUP($E14172,Mapping!$A$2:$C$502,2,0)</f>
        <v>West Game</v>
      </c>
      <c r="K14172" s="24" t="str">
        <f>VLOOKUP(G14172,Mapping!$E$2:$F$246,2,0)</f>
        <v>S3</v>
      </c>
    </row>
    <row r="14173" spans="5:11" x14ac:dyDescent="0.25">
      <c r="E14173" s="5" t="s">
        <v>148</v>
      </c>
      <c r="F14173" s="5" t="s">
        <v>117</v>
      </c>
      <c r="G14173" s="2">
        <v>44496</v>
      </c>
      <c r="H14173" s="5">
        <v>0</v>
      </c>
      <c r="I14173" s="24">
        <f>VLOOKUP($E14173,Mapping!$A$2:$C$502,3,0)</f>
        <v>0</v>
      </c>
      <c r="J14173" s="24" t="str">
        <f>VLOOKUP($E14173,Mapping!$A$2:$C$502,2,0)</f>
        <v>Event After Effect</v>
      </c>
      <c r="K14173" s="24" t="str">
        <f>VLOOKUP(G14173,Mapping!$E$2:$F$246,2,0)</f>
        <v>S3</v>
      </c>
    </row>
    <row r="14174" spans="5:11" x14ac:dyDescent="0.25">
      <c r="E14174" s="5" t="s">
        <v>202</v>
      </c>
      <c r="F14174" s="5" t="s">
        <v>117</v>
      </c>
      <c r="G14174" s="2">
        <v>44496</v>
      </c>
      <c r="H14174" s="5">
        <v>0</v>
      </c>
      <c r="I14174" s="24" t="str">
        <f>VLOOKUP($E14174,Mapping!$A$2:$C$502,3,0)</f>
        <v>S1</v>
      </c>
      <c r="J14174" s="24" t="str">
        <f>VLOOKUP($E14174,Mapping!$A$2:$C$502,2,0)</f>
        <v>Facebook AEO AAA</v>
      </c>
      <c r="K14174" s="24" t="str">
        <f>VLOOKUP(G14174,Mapping!$E$2:$F$246,2,0)</f>
        <v>S3</v>
      </c>
    </row>
    <row r="14175" spans="5:11" x14ac:dyDescent="0.25">
      <c r="E14175" s="5" t="s">
        <v>203</v>
      </c>
      <c r="F14175" s="5" t="s">
        <v>117</v>
      </c>
      <c r="G14175" s="2">
        <v>44496</v>
      </c>
      <c r="H14175" s="5">
        <v>0</v>
      </c>
      <c r="I14175" s="24" t="str">
        <f>VLOOKUP($E14175,Mapping!$A$2:$C$502,3,0)</f>
        <v>S2</v>
      </c>
      <c r="J14175" s="24" t="str">
        <f>VLOOKUP($E14175,Mapping!$A$2:$C$502,2,0)</f>
        <v>Facebook AEO AAA</v>
      </c>
      <c r="K14175" s="24" t="str">
        <f>VLOOKUP(G14175,Mapping!$E$2:$F$246,2,0)</f>
        <v>S3</v>
      </c>
    </row>
    <row r="14176" spans="5:11" x14ac:dyDescent="0.25">
      <c r="E14176" s="5" t="s">
        <v>243</v>
      </c>
      <c r="F14176" s="5" t="s">
        <v>117</v>
      </c>
      <c r="G14176" s="2">
        <v>44496</v>
      </c>
      <c r="H14176" s="5">
        <v>7506.4165932707001</v>
      </c>
      <c r="I14176" s="24" t="str">
        <f>VLOOKUP($E14176,Mapping!$A$2:$C$502,3,0)</f>
        <v>S3</v>
      </c>
      <c r="J14176" s="24" t="str">
        <f>VLOOKUP($E14176,Mapping!$A$2:$C$502,2,0)</f>
        <v>Facebook AEO AAA</v>
      </c>
      <c r="K14176" s="24" t="str">
        <f>VLOOKUP(G14176,Mapping!$E$2:$F$246,2,0)</f>
        <v>S3</v>
      </c>
    </row>
    <row r="14177" spans="5:11" x14ac:dyDescent="0.25">
      <c r="E14177" s="5" t="s">
        <v>204</v>
      </c>
      <c r="F14177" s="5" t="s">
        <v>117</v>
      </c>
      <c r="G14177" s="2">
        <v>44496</v>
      </c>
      <c r="H14177" s="5">
        <v>0</v>
      </c>
      <c r="I14177" s="24" t="str">
        <f>VLOOKUP($E14177,Mapping!$A$2:$C$502,3,0)</f>
        <v>Pre</v>
      </c>
      <c r="J14177" s="24" t="str">
        <f>VLOOKUP($E14177,Mapping!$A$2:$C$502,2,0)</f>
        <v>Facebook AEO AAA</v>
      </c>
      <c r="K14177" s="24" t="str">
        <f>VLOOKUP(G14177,Mapping!$E$2:$F$246,2,0)</f>
        <v>S3</v>
      </c>
    </row>
    <row r="14178" spans="5:11" x14ac:dyDescent="0.25">
      <c r="E14178" s="5" t="s">
        <v>205</v>
      </c>
      <c r="F14178" s="5" t="s">
        <v>117</v>
      </c>
      <c r="G14178" s="2">
        <v>44496</v>
      </c>
      <c r="H14178" s="5">
        <v>0</v>
      </c>
      <c r="I14178" s="24" t="str">
        <f>VLOOKUP($E14178,Mapping!$A$2:$C$502,3,0)</f>
        <v>S1</v>
      </c>
      <c r="J14178" s="24" t="str">
        <f>VLOOKUP($E14178,Mapping!$A$2:$C$502,2,0)</f>
        <v>Facebook AEO BAU</v>
      </c>
      <c r="K14178" s="24" t="str">
        <f>VLOOKUP(G14178,Mapping!$E$2:$F$246,2,0)</f>
        <v>S3</v>
      </c>
    </row>
    <row r="14179" spans="5:11" x14ac:dyDescent="0.25">
      <c r="E14179" s="5" t="s">
        <v>206</v>
      </c>
      <c r="F14179" s="5" t="s">
        <v>117</v>
      </c>
      <c r="G14179" s="2">
        <v>44496</v>
      </c>
      <c r="H14179" s="5">
        <v>0</v>
      </c>
      <c r="I14179" s="24" t="str">
        <f>VLOOKUP($E14179,Mapping!$A$2:$C$502,3,0)</f>
        <v>S2</v>
      </c>
      <c r="J14179" s="24" t="str">
        <f>VLOOKUP($E14179,Mapping!$A$2:$C$502,2,0)</f>
        <v>Facebook AEO BAU</v>
      </c>
      <c r="K14179" s="24" t="str">
        <f>VLOOKUP(G14179,Mapping!$E$2:$F$246,2,0)</f>
        <v>S3</v>
      </c>
    </row>
    <row r="14180" spans="5:11" x14ac:dyDescent="0.25">
      <c r="E14180" s="5" t="s">
        <v>244</v>
      </c>
      <c r="F14180" s="5" t="s">
        <v>117</v>
      </c>
      <c r="G14180" s="2">
        <v>44496</v>
      </c>
      <c r="H14180" s="5">
        <v>15771.535694656301</v>
      </c>
      <c r="I14180" s="24" t="str">
        <f>VLOOKUP($E14180,Mapping!$A$2:$C$502,3,0)</f>
        <v>S3</v>
      </c>
      <c r="J14180" s="24" t="str">
        <f>VLOOKUP($E14180,Mapping!$A$2:$C$502,2,0)</f>
        <v>Facebook AEO BAU</v>
      </c>
      <c r="K14180" s="24" t="str">
        <f>VLOOKUP(G14180,Mapping!$E$2:$F$246,2,0)</f>
        <v>S3</v>
      </c>
    </row>
    <row r="14181" spans="5:11" x14ac:dyDescent="0.25">
      <c r="E14181" s="5" t="s">
        <v>207</v>
      </c>
      <c r="F14181" s="5" t="s">
        <v>117</v>
      </c>
      <c r="G14181" s="2">
        <v>44496</v>
      </c>
      <c r="H14181" s="5">
        <v>0</v>
      </c>
      <c r="I14181" s="24" t="str">
        <f>VLOOKUP($E14181,Mapping!$A$2:$C$502,3,0)</f>
        <v>Pre</v>
      </c>
      <c r="J14181" s="24" t="str">
        <f>VLOOKUP($E14181,Mapping!$A$2:$C$502,2,0)</f>
        <v>Facebook AEO BAU</v>
      </c>
      <c r="K14181" s="24" t="str">
        <f>VLOOKUP(G14181,Mapping!$E$2:$F$246,2,0)</f>
        <v>S3</v>
      </c>
    </row>
    <row r="14182" spans="5:11" x14ac:dyDescent="0.25">
      <c r="E14182" s="5" t="s">
        <v>208</v>
      </c>
      <c r="F14182" s="5" t="s">
        <v>117</v>
      </c>
      <c r="G14182" s="2">
        <v>44496</v>
      </c>
      <c r="H14182" s="5">
        <v>0</v>
      </c>
      <c r="I14182" s="24" t="str">
        <f>VLOOKUP($E14182,Mapping!$A$2:$C$502,3,0)</f>
        <v>Pre</v>
      </c>
      <c r="J14182" s="24" t="str">
        <f>VLOOKUP($E14182,Mapping!$A$2:$C$502,2,0)</f>
        <v>Facebook VO AAA</v>
      </c>
      <c r="K14182" s="24" t="str">
        <f>VLOOKUP(G14182,Mapping!$E$2:$F$246,2,0)</f>
        <v>S3</v>
      </c>
    </row>
    <row r="14183" spans="5:11" x14ac:dyDescent="0.25">
      <c r="E14183" s="5" t="s">
        <v>209</v>
      </c>
      <c r="F14183" s="5" t="s">
        <v>117</v>
      </c>
      <c r="G14183" s="2">
        <v>44496</v>
      </c>
      <c r="H14183" s="5">
        <v>0</v>
      </c>
      <c r="I14183" s="24" t="str">
        <f>VLOOKUP($E14183,Mapping!$A$2:$C$502,3,0)</f>
        <v>S1</v>
      </c>
      <c r="J14183" s="24" t="str">
        <f>VLOOKUP($E14183,Mapping!$A$2:$C$502,2,0)</f>
        <v>Facebook VO AAA</v>
      </c>
      <c r="K14183" s="24" t="str">
        <f>VLOOKUP(G14183,Mapping!$E$2:$F$246,2,0)</f>
        <v>S3</v>
      </c>
    </row>
    <row r="14184" spans="5:11" x14ac:dyDescent="0.25">
      <c r="E14184" s="5" t="s">
        <v>210</v>
      </c>
      <c r="F14184" s="5" t="s">
        <v>117</v>
      </c>
      <c r="G14184" s="2">
        <v>44496</v>
      </c>
      <c r="H14184" s="5">
        <v>0</v>
      </c>
      <c r="I14184" s="24" t="str">
        <f>VLOOKUP($E14184,Mapping!$A$2:$C$502,3,0)</f>
        <v>S2</v>
      </c>
      <c r="J14184" s="24" t="str">
        <f>VLOOKUP($E14184,Mapping!$A$2:$C$502,2,0)</f>
        <v>Facebook VO AAA</v>
      </c>
      <c r="K14184" s="24" t="str">
        <f>VLOOKUP(G14184,Mapping!$E$2:$F$246,2,0)</f>
        <v>S3</v>
      </c>
    </row>
    <row r="14185" spans="5:11" x14ac:dyDescent="0.25">
      <c r="E14185" s="5" t="s">
        <v>245</v>
      </c>
      <c r="F14185" s="5" t="s">
        <v>117</v>
      </c>
      <c r="G14185" s="2">
        <v>44496</v>
      </c>
      <c r="H14185" s="5">
        <v>14860.3384383877</v>
      </c>
      <c r="I14185" s="24" t="str">
        <f>VLOOKUP($E14185,Mapping!$A$2:$C$502,3,0)</f>
        <v>S3</v>
      </c>
      <c r="J14185" s="24" t="str">
        <f>VLOOKUP($E14185,Mapping!$A$2:$C$502,2,0)</f>
        <v>Facebook VO AAA</v>
      </c>
      <c r="K14185" s="24" t="str">
        <f>VLOOKUP(G14185,Mapping!$E$2:$F$246,2,0)</f>
        <v>S3</v>
      </c>
    </row>
    <row r="14186" spans="5:11" x14ac:dyDescent="0.25">
      <c r="E14186" s="5" t="s">
        <v>211</v>
      </c>
      <c r="F14186" s="5" t="s">
        <v>117</v>
      </c>
      <c r="G14186" s="2">
        <v>44496</v>
      </c>
      <c r="H14186" s="5">
        <v>0</v>
      </c>
      <c r="I14186" s="24" t="str">
        <f>VLOOKUP($E14186,Mapping!$A$2:$C$502,3,0)</f>
        <v>Pre</v>
      </c>
      <c r="J14186" s="24" t="str">
        <f>VLOOKUP($E14186,Mapping!$A$2:$C$502,2,0)</f>
        <v>Facebook VO BAU</v>
      </c>
      <c r="K14186" s="24" t="str">
        <f>VLOOKUP(G14186,Mapping!$E$2:$F$246,2,0)</f>
        <v>S3</v>
      </c>
    </row>
    <row r="14187" spans="5:11" x14ac:dyDescent="0.25">
      <c r="E14187" s="5" t="s">
        <v>212</v>
      </c>
      <c r="F14187" s="5" t="s">
        <v>117</v>
      </c>
      <c r="G14187" s="2">
        <v>44496</v>
      </c>
      <c r="H14187" s="5">
        <v>0</v>
      </c>
      <c r="I14187" s="24" t="str">
        <f>VLOOKUP($E14187,Mapping!$A$2:$C$502,3,0)</f>
        <v>S1</v>
      </c>
      <c r="J14187" s="24" t="str">
        <f>VLOOKUP($E14187,Mapping!$A$2:$C$502,2,0)</f>
        <v>Facebook VO BAU</v>
      </c>
      <c r="K14187" s="24" t="str">
        <f>VLOOKUP(G14187,Mapping!$E$2:$F$246,2,0)</f>
        <v>S3</v>
      </c>
    </row>
    <row r="14188" spans="5:11" x14ac:dyDescent="0.25">
      <c r="E14188" s="5" t="s">
        <v>213</v>
      </c>
      <c r="F14188" s="5" t="s">
        <v>117</v>
      </c>
      <c r="G14188" s="2">
        <v>44496</v>
      </c>
      <c r="H14188" s="5">
        <v>0</v>
      </c>
      <c r="I14188" s="24" t="str">
        <f>VLOOKUP($E14188,Mapping!$A$2:$C$502,3,0)</f>
        <v>S2</v>
      </c>
      <c r="J14188" s="24" t="str">
        <f>VLOOKUP($E14188,Mapping!$A$2:$C$502,2,0)</f>
        <v>Facebook VO BAU</v>
      </c>
      <c r="K14188" s="24" t="str">
        <f>VLOOKUP(G14188,Mapping!$E$2:$F$246,2,0)</f>
        <v>S3</v>
      </c>
    </row>
    <row r="14189" spans="5:11" x14ac:dyDescent="0.25">
      <c r="E14189" s="5" t="s">
        <v>246</v>
      </c>
      <c r="F14189" s="5" t="s">
        <v>117</v>
      </c>
      <c r="G14189" s="2">
        <v>44496</v>
      </c>
      <c r="H14189" s="5">
        <v>9238.9573641120205</v>
      </c>
      <c r="I14189" s="24" t="str">
        <f>VLOOKUP($E14189,Mapping!$A$2:$C$502,3,0)</f>
        <v>S3</v>
      </c>
      <c r="J14189" s="24" t="str">
        <f>VLOOKUP($E14189,Mapping!$A$2:$C$502,2,0)</f>
        <v>Facebook VO BAU</v>
      </c>
      <c r="K14189" s="24" t="str">
        <f>VLOOKUP(G14189,Mapping!$E$2:$F$246,2,0)</f>
        <v>S3</v>
      </c>
    </row>
    <row r="14190" spans="5:11" x14ac:dyDescent="0.25">
      <c r="E14190" s="5" t="s">
        <v>214</v>
      </c>
      <c r="F14190" s="5" t="s">
        <v>117</v>
      </c>
      <c r="G14190" s="2">
        <v>44496</v>
      </c>
      <c r="H14190" s="5">
        <v>0</v>
      </c>
      <c r="I14190" s="24" t="str">
        <f>VLOOKUP($E14190,Mapping!$A$2:$C$502,3,0)</f>
        <v>Pre</v>
      </c>
      <c r="J14190" s="24" t="str">
        <f>VLOOKUP($E14190,Mapping!$A$2:$C$502,2,0)</f>
        <v>Facebook VO Dynamic</v>
      </c>
      <c r="K14190" s="24" t="str">
        <f>VLOOKUP(G14190,Mapping!$E$2:$F$246,2,0)</f>
        <v>S3</v>
      </c>
    </row>
    <row r="14191" spans="5:11" x14ac:dyDescent="0.25">
      <c r="E14191" s="5" t="s">
        <v>215</v>
      </c>
      <c r="F14191" s="5" t="s">
        <v>117</v>
      </c>
      <c r="G14191" s="2">
        <v>44496</v>
      </c>
      <c r="H14191" s="5">
        <v>0</v>
      </c>
      <c r="I14191" s="24" t="str">
        <f>VLOOKUP($E14191,Mapping!$A$2:$C$502,3,0)</f>
        <v>S1</v>
      </c>
      <c r="J14191" s="24" t="str">
        <f>VLOOKUP($E14191,Mapping!$A$2:$C$502,2,0)</f>
        <v>Facebook VO Dynamic</v>
      </c>
      <c r="K14191" s="24" t="str">
        <f>VLOOKUP(G14191,Mapping!$E$2:$F$246,2,0)</f>
        <v>S3</v>
      </c>
    </row>
    <row r="14192" spans="5:11" x14ac:dyDescent="0.25">
      <c r="E14192" s="5" t="s">
        <v>216</v>
      </c>
      <c r="F14192" s="5" t="s">
        <v>117</v>
      </c>
      <c r="G14192" s="2">
        <v>44496</v>
      </c>
      <c r="H14192" s="5">
        <v>0</v>
      </c>
      <c r="I14192" s="24" t="str">
        <f>VLOOKUP($E14192,Mapping!$A$2:$C$502,3,0)</f>
        <v>Pre</v>
      </c>
      <c r="J14192" s="24" t="str">
        <f>VLOOKUP($E14192,Mapping!$A$2:$C$502,2,0)</f>
        <v>Google Display</v>
      </c>
      <c r="K14192" s="24" t="str">
        <f>VLOOKUP(G14192,Mapping!$E$2:$F$246,2,0)</f>
        <v>S3</v>
      </c>
    </row>
    <row r="14193" spans="5:11" x14ac:dyDescent="0.25">
      <c r="E14193" s="5" t="s">
        <v>217</v>
      </c>
      <c r="F14193" s="5" t="s">
        <v>117</v>
      </c>
      <c r="G14193" s="2">
        <v>44496</v>
      </c>
      <c r="H14193" s="5">
        <v>0</v>
      </c>
      <c r="I14193" s="24">
        <f>VLOOKUP($E14193,Mapping!$A$2:$C$502,3,0)</f>
        <v>0</v>
      </c>
      <c r="J14193" s="24" t="str">
        <f>VLOOKUP($E14193,Mapping!$A$2:$C$502,2,0)</f>
        <v>Google Display</v>
      </c>
      <c r="K14193" s="24" t="str">
        <f>VLOOKUP(G14193,Mapping!$E$2:$F$246,2,0)</f>
        <v>S3</v>
      </c>
    </row>
    <row r="14194" spans="5:11" x14ac:dyDescent="0.25">
      <c r="E14194" s="5" t="s">
        <v>229</v>
      </c>
      <c r="F14194" s="5" t="s">
        <v>117</v>
      </c>
      <c r="G14194" s="2">
        <v>44496</v>
      </c>
      <c r="H14194" s="5">
        <v>0</v>
      </c>
      <c r="I14194" s="24">
        <f>VLOOKUP($E14194,Mapping!$A$2:$C$502,3,0)</f>
        <v>0</v>
      </c>
      <c r="J14194" s="24" t="str">
        <f>VLOOKUP($E14194,Mapping!$A$2:$C$502,2,0)</f>
        <v>Google Display</v>
      </c>
      <c r="K14194" s="24" t="str">
        <f>VLOOKUP(G14194,Mapping!$E$2:$F$246,2,0)</f>
        <v>S3</v>
      </c>
    </row>
    <row r="14195" spans="5:11" x14ac:dyDescent="0.25">
      <c r="E14195" s="5" t="s">
        <v>218</v>
      </c>
      <c r="F14195" s="5" t="s">
        <v>117</v>
      </c>
      <c r="G14195" s="2">
        <v>44496</v>
      </c>
      <c r="H14195" s="5">
        <v>15297.5866637525</v>
      </c>
      <c r="I14195" s="24">
        <f>VLOOKUP($E14195,Mapping!$A$2:$C$502,3,0)</f>
        <v>0</v>
      </c>
      <c r="J14195" s="24" t="str">
        <f>VLOOKUP($E14195,Mapping!$A$2:$C$502,2,0)</f>
        <v>Google Display</v>
      </c>
      <c r="K14195" s="24" t="str">
        <f>VLOOKUP(G14195,Mapping!$E$2:$F$246,2,0)</f>
        <v>S3</v>
      </c>
    </row>
    <row r="14196" spans="5:11" x14ac:dyDescent="0.25">
      <c r="E14196" s="5" t="s">
        <v>230</v>
      </c>
      <c r="F14196" s="5" t="s">
        <v>117</v>
      </c>
      <c r="G14196" s="2">
        <v>44496</v>
      </c>
      <c r="H14196" s="5">
        <v>0</v>
      </c>
      <c r="I14196" s="24" t="str">
        <f>VLOOKUP($E14196,Mapping!$A$2:$C$502,3,0)</f>
        <v>S1</v>
      </c>
      <c r="J14196" s="24" t="str">
        <f>VLOOKUP($E14196,Mapping!$A$2:$C$502,2,0)</f>
        <v>Google Display</v>
      </c>
      <c r="K14196" s="24" t="str">
        <f>VLOOKUP(G14196,Mapping!$E$2:$F$246,2,0)</f>
        <v>S3</v>
      </c>
    </row>
    <row r="14197" spans="5:11" x14ac:dyDescent="0.25">
      <c r="E14197" s="5" t="s">
        <v>219</v>
      </c>
      <c r="F14197" s="5" t="s">
        <v>117</v>
      </c>
      <c r="G14197" s="2">
        <v>44496</v>
      </c>
      <c r="H14197" s="5">
        <v>0</v>
      </c>
      <c r="I14197" s="24" t="str">
        <f>VLOOKUP($E14197,Mapping!$A$2:$C$502,3,0)</f>
        <v>Pre</v>
      </c>
      <c r="J14197" s="24" t="str">
        <f>VLOOKUP($E14197,Mapping!$A$2:$C$502,2,0)</f>
        <v>Google Youtube</v>
      </c>
      <c r="K14197" s="24" t="str">
        <f>VLOOKUP(G14197,Mapping!$E$2:$F$246,2,0)</f>
        <v>S3</v>
      </c>
    </row>
    <row r="14198" spans="5:11" x14ac:dyDescent="0.25">
      <c r="E14198" s="5" t="s">
        <v>220</v>
      </c>
      <c r="F14198" s="5" t="s">
        <v>117</v>
      </c>
      <c r="G14198" s="2">
        <v>44496</v>
      </c>
      <c r="H14198" s="5">
        <v>0</v>
      </c>
      <c r="I14198" s="24">
        <f>VLOOKUP($E14198,Mapping!$A$2:$C$502,3,0)</f>
        <v>0</v>
      </c>
      <c r="J14198" s="24" t="str">
        <f>VLOOKUP($E14198,Mapping!$A$2:$C$502,2,0)</f>
        <v>Google Youtube</v>
      </c>
      <c r="K14198" s="24" t="str">
        <f>VLOOKUP(G14198,Mapping!$E$2:$F$246,2,0)</f>
        <v>S3</v>
      </c>
    </row>
    <row r="14199" spans="5:11" x14ac:dyDescent="0.25">
      <c r="E14199" s="5" t="s">
        <v>231</v>
      </c>
      <c r="F14199" s="5" t="s">
        <v>117</v>
      </c>
      <c r="G14199" s="2">
        <v>44496</v>
      </c>
      <c r="H14199" s="5">
        <v>0</v>
      </c>
      <c r="I14199" s="24">
        <f>VLOOKUP($E14199,Mapping!$A$2:$C$502,3,0)</f>
        <v>0</v>
      </c>
      <c r="J14199" s="24" t="str">
        <f>VLOOKUP($E14199,Mapping!$A$2:$C$502,2,0)</f>
        <v>Google Youtube</v>
      </c>
      <c r="K14199" s="24" t="str">
        <f>VLOOKUP(G14199,Mapping!$E$2:$F$246,2,0)</f>
        <v>S3</v>
      </c>
    </row>
    <row r="14200" spans="5:11" x14ac:dyDescent="0.25">
      <c r="E14200" s="5" t="s">
        <v>221</v>
      </c>
      <c r="F14200" s="5" t="s">
        <v>117</v>
      </c>
      <c r="G14200" s="2">
        <v>44496</v>
      </c>
      <c r="H14200" s="5">
        <v>17354.706712027699</v>
      </c>
      <c r="I14200" s="24">
        <f>VLOOKUP($E14200,Mapping!$A$2:$C$502,3,0)</f>
        <v>0</v>
      </c>
      <c r="J14200" s="24" t="str">
        <f>VLOOKUP($E14200,Mapping!$A$2:$C$502,2,0)</f>
        <v>Google Youtube</v>
      </c>
      <c r="K14200" s="24" t="str">
        <f>VLOOKUP(G14200,Mapping!$E$2:$F$246,2,0)</f>
        <v>S3</v>
      </c>
    </row>
    <row r="14201" spans="5:11" x14ac:dyDescent="0.25">
      <c r="E14201" s="5" t="s">
        <v>232</v>
      </c>
      <c r="F14201" s="5" t="s">
        <v>117</v>
      </c>
      <c r="G14201" s="2">
        <v>44496</v>
      </c>
      <c r="H14201" s="5">
        <v>0</v>
      </c>
      <c r="I14201" s="24" t="str">
        <f>VLOOKUP($E14201,Mapping!$A$2:$C$502,3,0)</f>
        <v>S1</v>
      </c>
      <c r="J14201" s="24" t="str">
        <f>VLOOKUP($E14201,Mapping!$A$2:$C$502,2,0)</f>
        <v>Google Youtube</v>
      </c>
      <c r="K14201" s="24" t="str">
        <f>VLOOKUP(G14201,Mapping!$E$2:$F$246,2,0)</f>
        <v>S3</v>
      </c>
    </row>
    <row r="14202" spans="5:11" x14ac:dyDescent="0.25">
      <c r="E14202" s="5" t="s">
        <v>73</v>
      </c>
      <c r="F14202" s="5" t="s">
        <v>117</v>
      </c>
      <c r="G14202" s="2">
        <v>44496</v>
      </c>
      <c r="H14202" s="5">
        <v>282876.95580592903</v>
      </c>
      <c r="I14202" s="24">
        <f>VLOOKUP($E14202,Mapping!$A$2:$C$502,3,0)</f>
        <v>0</v>
      </c>
      <c r="J14202" s="24">
        <f>VLOOKUP($E14202,Mapping!$A$2:$C$502,2,0)</f>
        <v>0</v>
      </c>
      <c r="K14202" s="24" t="str">
        <f>VLOOKUP(G14202,Mapping!$E$2:$F$246,2,0)</f>
        <v>S3</v>
      </c>
    </row>
    <row r="14203" spans="5:11" x14ac:dyDescent="0.25">
      <c r="E14203" s="5" t="s">
        <v>149</v>
      </c>
      <c r="F14203" s="5" t="s">
        <v>117</v>
      </c>
      <c r="G14203" s="2">
        <v>44496</v>
      </c>
      <c r="H14203" s="5">
        <v>0</v>
      </c>
      <c r="I14203" s="24">
        <f>VLOOKUP($E14203,Mapping!$A$2:$C$502,3,0)</f>
        <v>0</v>
      </c>
      <c r="J14203" s="24" t="str">
        <f>VLOOKUP($E14203,Mapping!$A$2:$C$502,2,0)</f>
        <v>Event After Effect</v>
      </c>
      <c r="K14203" s="24" t="str">
        <f>VLOOKUP(G14203,Mapping!$E$2:$F$246,2,0)</f>
        <v>S3</v>
      </c>
    </row>
    <row r="14204" spans="5:11" x14ac:dyDescent="0.25">
      <c r="E14204" s="5" t="s">
        <v>150</v>
      </c>
      <c r="F14204" s="5" t="s">
        <v>117</v>
      </c>
      <c r="G14204" s="2">
        <v>44496</v>
      </c>
      <c r="H14204" s="5">
        <v>0</v>
      </c>
      <c r="I14204" s="24">
        <f>VLOOKUP($E14204,Mapping!$A$2:$C$502,3,0)</f>
        <v>0</v>
      </c>
      <c r="J14204" s="24" t="str">
        <f>VLOOKUP($E14204,Mapping!$A$2:$C$502,2,0)</f>
        <v>Internal Event</v>
      </c>
      <c r="K14204" s="24" t="str">
        <f>VLOOKUP(G14204,Mapping!$E$2:$F$246,2,0)</f>
        <v>S3</v>
      </c>
    </row>
    <row r="14205" spans="5:11" x14ac:dyDescent="0.25">
      <c r="E14205" s="5" t="s">
        <v>151</v>
      </c>
      <c r="F14205" s="5" t="s">
        <v>117</v>
      </c>
      <c r="G14205" s="2">
        <v>44496</v>
      </c>
      <c r="H14205" s="5">
        <v>0</v>
      </c>
      <c r="I14205" s="24">
        <f>VLOOKUP($E14205,Mapping!$A$2:$C$502,3,0)</f>
        <v>0</v>
      </c>
      <c r="J14205" s="24" t="str">
        <f>VLOOKUP($E14205,Mapping!$A$2:$C$502,2,0)</f>
        <v>Internal Event</v>
      </c>
      <c r="K14205" s="24" t="str">
        <f>VLOOKUP(G14205,Mapping!$E$2:$F$246,2,0)</f>
        <v>S3</v>
      </c>
    </row>
    <row r="14206" spans="5:11" x14ac:dyDescent="0.25">
      <c r="E14206" s="5" t="s">
        <v>152</v>
      </c>
      <c r="F14206" s="5" t="s">
        <v>117</v>
      </c>
      <c r="G14206" s="2">
        <v>44496</v>
      </c>
      <c r="H14206" s="5">
        <v>0</v>
      </c>
      <c r="I14206" s="24">
        <f>VLOOKUP($E14206,Mapping!$A$2:$C$502,3,0)</f>
        <v>0</v>
      </c>
      <c r="J14206" s="24" t="str">
        <f>VLOOKUP($E14206,Mapping!$A$2:$C$502,2,0)</f>
        <v>Internal Event</v>
      </c>
      <c r="K14206" s="24" t="str">
        <f>VLOOKUP(G14206,Mapping!$E$2:$F$246,2,0)</f>
        <v>S3</v>
      </c>
    </row>
    <row r="14207" spans="5:11" x14ac:dyDescent="0.25">
      <c r="E14207" s="5" t="s">
        <v>153</v>
      </c>
      <c r="F14207" s="5" t="s">
        <v>117</v>
      </c>
      <c r="G14207" s="2">
        <v>44496</v>
      </c>
      <c r="H14207" s="5">
        <v>0</v>
      </c>
      <c r="I14207" s="24">
        <f>VLOOKUP($E14207,Mapping!$A$2:$C$502,3,0)</f>
        <v>0</v>
      </c>
      <c r="J14207" s="24" t="str">
        <f>VLOOKUP($E14207,Mapping!$A$2:$C$502,2,0)</f>
        <v>Monday Effect</v>
      </c>
      <c r="K14207" s="24" t="str">
        <f>VLOOKUP(G14207,Mapping!$E$2:$F$246,2,0)</f>
        <v>S3</v>
      </c>
    </row>
    <row r="14208" spans="5:11" x14ac:dyDescent="0.25">
      <c r="E14208" s="5" t="s">
        <v>154</v>
      </c>
      <c r="F14208" s="5" t="s">
        <v>117</v>
      </c>
      <c r="G14208" s="2">
        <v>44496</v>
      </c>
      <c r="H14208" s="5">
        <v>0</v>
      </c>
      <c r="I14208" s="24">
        <f>VLOOKUP($E14208,Mapping!$A$2:$C$502,3,0)</f>
        <v>0</v>
      </c>
      <c r="J14208" s="24" t="str">
        <f>VLOOKUP($E14208,Mapping!$A$2:$C$502,2,0)</f>
        <v>New Content</v>
      </c>
      <c r="K14208" s="24" t="str">
        <f>VLOOKUP(G14208,Mapping!$E$2:$F$246,2,0)</f>
        <v>S3</v>
      </c>
    </row>
    <row r="14209" spans="5:11" x14ac:dyDescent="0.25">
      <c r="E14209" s="5" t="s">
        <v>155</v>
      </c>
      <c r="F14209" s="5" t="s">
        <v>117</v>
      </c>
      <c r="G14209" s="2">
        <v>44496</v>
      </c>
      <c r="H14209" s="5">
        <v>0</v>
      </c>
      <c r="I14209" s="24">
        <f>VLOOKUP($E14209,Mapping!$A$2:$C$502,3,0)</f>
        <v>0</v>
      </c>
      <c r="J14209" s="24" t="str">
        <f>VLOOKUP($E14209,Mapping!$A$2:$C$502,2,0)</f>
        <v>Internal Event</v>
      </c>
      <c r="K14209" s="24" t="str">
        <f>VLOOKUP(G14209,Mapping!$E$2:$F$246,2,0)</f>
        <v>S3</v>
      </c>
    </row>
    <row r="14210" spans="5:11" x14ac:dyDescent="0.25">
      <c r="E14210" s="5" t="s">
        <v>156</v>
      </c>
      <c r="F14210" s="5" t="s">
        <v>117</v>
      </c>
      <c r="G14210" s="2">
        <v>44496</v>
      </c>
      <c r="H14210" s="5">
        <v>0</v>
      </c>
      <c r="I14210" s="24">
        <f>VLOOKUP($E14210,Mapping!$A$2:$C$502,3,0)</f>
        <v>0</v>
      </c>
      <c r="J14210" s="24" t="str">
        <f>VLOOKUP($E14210,Mapping!$A$2:$C$502,2,0)</f>
        <v>Internal Event</v>
      </c>
      <c r="K14210" s="24" t="str">
        <f>VLOOKUP(G14210,Mapping!$E$2:$F$246,2,0)</f>
        <v>S3</v>
      </c>
    </row>
    <row r="14211" spans="5:11" x14ac:dyDescent="0.25">
      <c r="E14211" s="5" t="s">
        <v>233</v>
      </c>
      <c r="F14211" s="5" t="s">
        <v>117</v>
      </c>
      <c r="G14211" s="2">
        <v>44496</v>
      </c>
      <c r="H14211" s="5">
        <v>0</v>
      </c>
      <c r="I14211" s="24" t="str">
        <f>VLOOKUP($E14211,Mapping!$A$2:$C$502,3,0)</f>
        <v>S2</v>
      </c>
      <c r="J14211" s="24" t="str">
        <f>VLOOKUP($E14211,Mapping!$A$2:$C$502,2,0)</f>
        <v>Reddit</v>
      </c>
      <c r="K14211" s="24" t="str">
        <f>VLOOKUP(G14211,Mapping!$E$2:$F$246,2,0)</f>
        <v>S3</v>
      </c>
    </row>
    <row r="14212" spans="5:11" x14ac:dyDescent="0.25">
      <c r="E14212" s="5" t="s">
        <v>158</v>
      </c>
      <c r="F14212" s="5" t="s">
        <v>117</v>
      </c>
      <c r="G14212" s="2">
        <v>44496</v>
      </c>
      <c r="H14212" s="5">
        <v>0</v>
      </c>
      <c r="I14212" s="24">
        <f>VLOOKUP($E14212,Mapping!$A$2:$C$502,3,0)</f>
        <v>0</v>
      </c>
      <c r="J14212" s="24" t="str">
        <f>VLOOKUP($E14212,Mapping!$A$2:$C$502,2,0)</f>
        <v>Internal Event</v>
      </c>
      <c r="K14212" s="24" t="str">
        <f>VLOOKUP(G14212,Mapping!$E$2:$F$246,2,0)</f>
        <v>S3</v>
      </c>
    </row>
    <row r="14213" spans="5:11" x14ac:dyDescent="0.25">
      <c r="E14213" s="5" t="s">
        <v>159</v>
      </c>
      <c r="F14213" s="5" t="s">
        <v>117</v>
      </c>
      <c r="G14213" s="2">
        <v>44496</v>
      </c>
      <c r="H14213" s="5">
        <v>0</v>
      </c>
      <c r="I14213" s="24">
        <f>VLOOKUP($E14213,Mapping!$A$2:$C$502,3,0)</f>
        <v>0</v>
      </c>
      <c r="J14213" s="24" t="str">
        <f>VLOOKUP($E14213,Mapping!$A$2:$C$502,2,0)</f>
        <v>Event After Effect</v>
      </c>
      <c r="K14213" s="24" t="str">
        <f>VLOOKUP(G14213,Mapping!$E$2:$F$246,2,0)</f>
        <v>S3</v>
      </c>
    </row>
    <row r="14214" spans="5:11" x14ac:dyDescent="0.25">
      <c r="E14214" s="5" t="s">
        <v>160</v>
      </c>
      <c r="F14214" s="5" t="s">
        <v>117</v>
      </c>
      <c r="G14214" s="2">
        <v>44496</v>
      </c>
      <c r="H14214" s="5">
        <v>0</v>
      </c>
      <c r="I14214" s="24">
        <f>VLOOKUP($E14214,Mapping!$A$2:$C$502,3,0)</f>
        <v>0</v>
      </c>
      <c r="J14214" s="24" t="str">
        <f>VLOOKUP($E14214,Mapping!$A$2:$C$502,2,0)</f>
        <v>Event After Effect</v>
      </c>
      <c r="K14214" s="24" t="str">
        <f>VLOOKUP(G14214,Mapping!$E$2:$F$246,2,0)</f>
        <v>S3</v>
      </c>
    </row>
    <row r="14215" spans="5:11" x14ac:dyDescent="0.25">
      <c r="E14215" s="5" t="s">
        <v>161</v>
      </c>
      <c r="F14215" s="5" t="s">
        <v>117</v>
      </c>
      <c r="G14215" s="2">
        <v>44496</v>
      </c>
      <c r="H14215" s="5">
        <v>0</v>
      </c>
      <c r="I14215" s="24">
        <f>VLOOKUP($E14215,Mapping!$A$2:$C$502,3,0)</f>
        <v>0</v>
      </c>
      <c r="J14215" s="24" t="str">
        <f>VLOOKUP($E14215,Mapping!$A$2:$C$502,2,0)</f>
        <v>Internal Event</v>
      </c>
      <c r="K14215" s="24" t="str">
        <f>VLOOKUP(G14215,Mapping!$E$2:$F$246,2,0)</f>
        <v>S3</v>
      </c>
    </row>
    <row r="14216" spans="5:11" x14ac:dyDescent="0.25">
      <c r="E14216" s="5" t="s">
        <v>162</v>
      </c>
      <c r="F14216" s="5" t="s">
        <v>117</v>
      </c>
      <c r="G14216" s="2">
        <v>44496</v>
      </c>
      <c r="H14216" s="5">
        <v>0</v>
      </c>
      <c r="I14216" s="24">
        <f>VLOOKUP($E14216,Mapping!$A$2:$C$502,3,0)</f>
        <v>0</v>
      </c>
      <c r="J14216" s="24" t="str">
        <f>VLOOKUP($E14216,Mapping!$A$2:$C$502,2,0)</f>
        <v>Tuesday Effect</v>
      </c>
      <c r="K14216" s="24" t="str">
        <f>VLOOKUP(G14216,Mapping!$E$2:$F$246,2,0)</f>
        <v>S3</v>
      </c>
    </row>
    <row r="14217" spans="5:11" x14ac:dyDescent="0.25">
      <c r="E14217" s="5" t="s">
        <v>222</v>
      </c>
      <c r="F14217" s="5" t="s">
        <v>117</v>
      </c>
      <c r="G14217" s="2">
        <v>44496</v>
      </c>
      <c r="H14217" s="5">
        <v>0</v>
      </c>
      <c r="I14217" s="24" t="str">
        <f>VLOOKUP($E14217,Mapping!$A$2:$C$502,3,0)</f>
        <v>Pre</v>
      </c>
      <c r="J14217" s="24" t="str">
        <f>VLOOKUP($E14217,Mapping!$A$2:$C$502,2,0)</f>
        <v>Unity</v>
      </c>
      <c r="K14217" s="24" t="str">
        <f>VLOOKUP(G14217,Mapping!$E$2:$F$246,2,0)</f>
        <v>S3</v>
      </c>
    </row>
    <row r="14218" spans="5:11" x14ac:dyDescent="0.25">
      <c r="E14218" s="5" t="s">
        <v>234</v>
      </c>
      <c r="F14218" s="5" t="s">
        <v>117</v>
      </c>
      <c r="G14218" s="2">
        <v>44496</v>
      </c>
      <c r="H14218" s="5">
        <v>0</v>
      </c>
      <c r="I14218" s="24" t="str">
        <f>VLOOKUP($E14218,Mapping!$A$2:$C$502,3,0)</f>
        <v>S1</v>
      </c>
      <c r="J14218" s="24" t="str">
        <f>VLOOKUP($E14218,Mapping!$A$2:$C$502,2,0)</f>
        <v>Unity</v>
      </c>
      <c r="K14218" s="24" t="str">
        <f>VLOOKUP(G14218,Mapping!$E$2:$F$246,2,0)</f>
        <v>S3</v>
      </c>
    </row>
    <row r="14219" spans="5:11" x14ac:dyDescent="0.25">
      <c r="E14219" s="5" t="s">
        <v>235</v>
      </c>
      <c r="F14219" s="5" t="s">
        <v>117</v>
      </c>
      <c r="G14219" s="2">
        <v>44496</v>
      </c>
      <c r="H14219" s="5">
        <v>0</v>
      </c>
      <c r="I14219" s="24" t="str">
        <f>VLOOKUP($E14219,Mapping!$A$2:$C$502,3,0)</f>
        <v>S2</v>
      </c>
      <c r="J14219" s="24" t="str">
        <f>VLOOKUP($E14219,Mapping!$A$2:$C$502,2,0)</f>
        <v>Unity</v>
      </c>
      <c r="K14219" s="24" t="str">
        <f>VLOOKUP(G14219,Mapping!$E$2:$F$246,2,0)</f>
        <v>S3</v>
      </c>
    </row>
    <row r="14220" spans="5:11" x14ac:dyDescent="0.25">
      <c r="E14220" s="5" t="s">
        <v>247</v>
      </c>
      <c r="F14220" s="5" t="s">
        <v>117</v>
      </c>
      <c r="G14220" s="2">
        <v>44496</v>
      </c>
      <c r="H14220" s="5">
        <v>2049.7690213672499</v>
      </c>
      <c r="I14220" s="24" t="str">
        <f>VLOOKUP($E14220,Mapping!$A$2:$C$502,3,0)</f>
        <v>S3</v>
      </c>
      <c r="J14220" s="24" t="str">
        <f>VLOOKUP($E14220,Mapping!$A$2:$C$502,2,0)</f>
        <v>Unity</v>
      </c>
      <c r="K14220" s="24" t="str">
        <f>VLOOKUP(G14220,Mapping!$E$2:$F$246,2,0)</f>
        <v>S3</v>
      </c>
    </row>
    <row r="14221" spans="5:11" x14ac:dyDescent="0.25">
      <c r="E14221" s="5" t="s">
        <v>200</v>
      </c>
      <c r="F14221" s="5" t="s">
        <v>117</v>
      </c>
      <c r="G14221" s="2">
        <v>44497</v>
      </c>
      <c r="H14221" s="5">
        <v>3.2845251595322802</v>
      </c>
      <c r="I14221" s="24">
        <f>VLOOKUP($E14221,Mapping!$A$2:$C$502,3,0)</f>
        <v>0</v>
      </c>
      <c r="J14221" s="24" t="str">
        <f>VLOOKUP($E14221,Mapping!$A$2:$C$502,2,0)</f>
        <v>Apple Search</v>
      </c>
      <c r="K14221" s="24" t="str">
        <f>VLOOKUP(G14221,Mapping!$E$2:$F$246,2,0)</f>
        <v>S3</v>
      </c>
    </row>
    <row r="14222" spans="5:11" x14ac:dyDescent="0.25">
      <c r="E14222" s="5" t="s">
        <v>227</v>
      </c>
      <c r="F14222" s="5" t="s">
        <v>117</v>
      </c>
      <c r="G14222" s="2">
        <v>44497</v>
      </c>
      <c r="H14222" s="5">
        <v>11376.632860788701</v>
      </c>
      <c r="I14222" s="24">
        <f>VLOOKUP($E14222,Mapping!$A$2:$C$502,3,0)</f>
        <v>0</v>
      </c>
      <c r="J14222" s="24" t="str">
        <f>VLOOKUP($E14222,Mapping!$A$2:$C$502,2,0)</f>
        <v>Applovin Rewarded</v>
      </c>
      <c r="K14222" s="24" t="str">
        <f>VLOOKUP(G14222,Mapping!$E$2:$F$246,2,0)</f>
        <v>S3</v>
      </c>
    </row>
    <row r="14223" spans="5:11" x14ac:dyDescent="0.25">
      <c r="E14223" s="5" t="s">
        <v>201</v>
      </c>
      <c r="F14223" s="5" t="s">
        <v>117</v>
      </c>
      <c r="G14223" s="2">
        <v>44497</v>
      </c>
      <c r="H14223" s="5">
        <v>4423.8874548670401</v>
      </c>
      <c r="I14223" s="24">
        <f>VLOOKUP($E14223,Mapping!$A$2:$C$502,3,0)</f>
        <v>0</v>
      </c>
      <c r="J14223" s="24" t="str">
        <f>VLOOKUP($E14223,Mapping!$A$2:$C$502,2,0)</f>
        <v>Applovin Video</v>
      </c>
      <c r="K14223" s="24" t="str">
        <f>VLOOKUP(G14223,Mapping!$E$2:$F$246,2,0)</f>
        <v>S3</v>
      </c>
    </row>
    <row r="14224" spans="5:11" x14ac:dyDescent="0.25">
      <c r="E14224" s="5" t="s">
        <v>143</v>
      </c>
      <c r="F14224" s="5" t="s">
        <v>117</v>
      </c>
      <c r="G14224" s="2">
        <v>44497</v>
      </c>
      <c r="H14224" s="5">
        <v>0</v>
      </c>
      <c r="I14224" s="24">
        <f>VLOOKUP($E14224,Mapping!$A$2:$C$502,3,0)</f>
        <v>0</v>
      </c>
      <c r="J14224" s="24" t="str">
        <f>VLOOKUP($E14224,Mapping!$A$2:$C$502,2,0)</f>
        <v>Bug Fix</v>
      </c>
      <c r="K14224" s="24" t="str">
        <f>VLOOKUP(G14224,Mapping!$E$2:$F$246,2,0)</f>
        <v>S3</v>
      </c>
    </row>
    <row r="14225" spans="5:11" x14ac:dyDescent="0.25">
      <c r="E14225" s="5" t="s">
        <v>144</v>
      </c>
      <c r="F14225" s="5" t="s">
        <v>117</v>
      </c>
      <c r="G14225" s="2">
        <v>44497</v>
      </c>
      <c r="H14225" s="5">
        <v>0</v>
      </c>
      <c r="I14225" s="24">
        <f>VLOOKUP($E14225,Mapping!$A$2:$C$502,3,0)</f>
        <v>0</v>
      </c>
      <c r="J14225" s="24" t="str">
        <f>VLOOKUP($E14225,Mapping!$A$2:$C$502,2,0)</f>
        <v>Bug Fix</v>
      </c>
      <c r="K14225" s="24" t="str">
        <f>VLOOKUP(G14225,Mapping!$E$2:$F$246,2,0)</f>
        <v>S3</v>
      </c>
    </row>
    <row r="14226" spans="5:11" x14ac:dyDescent="0.25">
      <c r="E14226" s="5" t="s">
        <v>226</v>
      </c>
      <c r="F14226" s="5" t="s">
        <v>117</v>
      </c>
      <c r="G14226" s="2">
        <v>44497</v>
      </c>
      <c r="H14226" s="5">
        <v>0</v>
      </c>
      <c r="I14226" s="24">
        <f>VLOOKUP($E14226,Mapping!$A$2:$C$502,3,0)</f>
        <v>0</v>
      </c>
      <c r="J14226" s="24" t="str">
        <f>VLOOKUP($E14226,Mapping!$A$2:$C$502,2,0)</f>
        <v>Bug Fix</v>
      </c>
      <c r="K14226" s="24" t="str">
        <f>VLOOKUP(G14226,Mapping!$E$2:$F$246,2,0)</f>
        <v>S3</v>
      </c>
    </row>
    <row r="14227" spans="5:11" x14ac:dyDescent="0.25">
      <c r="E14227" s="5" t="s">
        <v>146</v>
      </c>
      <c r="F14227" s="5" t="s">
        <v>117</v>
      </c>
      <c r="G14227" s="2">
        <v>44497</v>
      </c>
      <c r="H14227" s="5">
        <v>0</v>
      </c>
      <c r="I14227" s="24">
        <f>VLOOKUP($E14227,Mapping!$A$2:$C$502,3,0)</f>
        <v>0</v>
      </c>
      <c r="J14227" s="24" t="str">
        <f>VLOOKUP($E14227,Mapping!$A$2:$C$502,2,0)</f>
        <v>Event After Effect</v>
      </c>
      <c r="K14227" s="24" t="str">
        <f>VLOOKUP(G14227,Mapping!$E$2:$F$246,2,0)</f>
        <v>S3</v>
      </c>
    </row>
    <row r="14228" spans="5:11" x14ac:dyDescent="0.25">
      <c r="E14228" s="5" t="s">
        <v>228</v>
      </c>
      <c r="F14228" s="5" t="s">
        <v>117</v>
      </c>
      <c r="G14228" s="2">
        <v>44497</v>
      </c>
      <c r="H14228" s="5">
        <v>0</v>
      </c>
      <c r="I14228" s="24">
        <f>VLOOKUP($E14228,Mapping!$A$2:$C$502,3,0)</f>
        <v>0</v>
      </c>
      <c r="J14228" s="24" t="str">
        <f>VLOOKUP($E14228,Mapping!$A$2:$C$502,2,0)</f>
        <v>Bytedance Global</v>
      </c>
      <c r="K14228" s="24" t="str">
        <f>VLOOKUP(G14228,Mapping!$E$2:$F$246,2,0)</f>
        <v>S3</v>
      </c>
    </row>
    <row r="14229" spans="5:11" x14ac:dyDescent="0.25">
      <c r="E14229" s="5" t="s">
        <v>180</v>
      </c>
      <c r="F14229" s="5" t="s">
        <v>117</v>
      </c>
      <c r="G14229" s="2">
        <v>44497</v>
      </c>
      <c r="H14229" s="5">
        <v>-7048.9329945182799</v>
      </c>
      <c r="I14229" s="24">
        <f>VLOOKUP($E14229,Mapping!$A$2:$C$502,3,0)</f>
        <v>0</v>
      </c>
      <c r="J14229" s="24" t="str">
        <f>VLOOKUP($E14229,Mapping!$A$2:$C$502,2,0)</f>
        <v>Lords Mobile</v>
      </c>
      <c r="K14229" s="24" t="str">
        <f>VLOOKUP(G14229,Mapping!$E$2:$F$246,2,0)</f>
        <v>S3</v>
      </c>
    </row>
    <row r="14230" spans="5:11" x14ac:dyDescent="0.25">
      <c r="E14230" s="5" t="s">
        <v>181</v>
      </c>
      <c r="F14230" s="5" t="s">
        <v>117</v>
      </c>
      <c r="G14230" s="2">
        <v>44497</v>
      </c>
      <c r="H14230" s="5">
        <v>-4042.22117191808</v>
      </c>
      <c r="I14230" s="24">
        <f>VLOOKUP($E14230,Mapping!$A$2:$C$502,3,0)</f>
        <v>0</v>
      </c>
      <c r="J14230" s="24" t="str">
        <f>VLOOKUP($E14230,Mapping!$A$2:$C$502,2,0)</f>
        <v>Rise of Kingdom</v>
      </c>
      <c r="K14230" s="24" t="str">
        <f>VLOOKUP(G14230,Mapping!$E$2:$F$246,2,0)</f>
        <v>S3</v>
      </c>
    </row>
    <row r="14231" spans="5:11" x14ac:dyDescent="0.25">
      <c r="E14231" s="5" t="s">
        <v>182</v>
      </c>
      <c r="F14231" s="5" t="s">
        <v>117</v>
      </c>
      <c r="G14231" s="2">
        <v>44497</v>
      </c>
      <c r="H14231" s="5">
        <v>-6936.6517365275304</v>
      </c>
      <c r="I14231" s="24">
        <f>VLOOKUP($E14231,Mapping!$A$2:$C$502,3,0)</f>
        <v>0</v>
      </c>
      <c r="J14231" s="24" t="str">
        <f>VLOOKUP($E14231,Mapping!$A$2:$C$502,2,0)</f>
        <v>West Game</v>
      </c>
      <c r="K14231" s="24" t="str">
        <f>VLOOKUP(G14231,Mapping!$E$2:$F$246,2,0)</f>
        <v>S3</v>
      </c>
    </row>
    <row r="14232" spans="5:11" x14ac:dyDescent="0.25">
      <c r="E14232" s="5" t="s">
        <v>148</v>
      </c>
      <c r="F14232" s="5" t="s">
        <v>117</v>
      </c>
      <c r="G14232" s="2">
        <v>44497</v>
      </c>
      <c r="H14232" s="5">
        <v>0</v>
      </c>
      <c r="I14232" s="24">
        <f>VLOOKUP($E14232,Mapping!$A$2:$C$502,3,0)</f>
        <v>0</v>
      </c>
      <c r="J14232" s="24" t="str">
        <f>VLOOKUP($E14232,Mapping!$A$2:$C$502,2,0)</f>
        <v>Event After Effect</v>
      </c>
      <c r="K14232" s="24" t="str">
        <f>VLOOKUP(G14232,Mapping!$E$2:$F$246,2,0)</f>
        <v>S3</v>
      </c>
    </row>
    <row r="14233" spans="5:11" x14ac:dyDescent="0.25">
      <c r="E14233" s="5" t="s">
        <v>202</v>
      </c>
      <c r="F14233" s="5" t="s">
        <v>117</v>
      </c>
      <c r="G14233" s="2">
        <v>44497</v>
      </c>
      <c r="H14233" s="5">
        <v>0</v>
      </c>
      <c r="I14233" s="24" t="str">
        <f>VLOOKUP($E14233,Mapping!$A$2:$C$502,3,0)</f>
        <v>S1</v>
      </c>
      <c r="J14233" s="24" t="str">
        <f>VLOOKUP($E14233,Mapping!$A$2:$C$502,2,0)</f>
        <v>Facebook AEO AAA</v>
      </c>
      <c r="K14233" s="24" t="str">
        <f>VLOOKUP(G14233,Mapping!$E$2:$F$246,2,0)</f>
        <v>S3</v>
      </c>
    </row>
    <row r="14234" spans="5:11" x14ac:dyDescent="0.25">
      <c r="E14234" s="5" t="s">
        <v>203</v>
      </c>
      <c r="F14234" s="5" t="s">
        <v>117</v>
      </c>
      <c r="G14234" s="2">
        <v>44497</v>
      </c>
      <c r="H14234" s="5">
        <v>0</v>
      </c>
      <c r="I14234" s="24" t="str">
        <f>VLOOKUP($E14234,Mapping!$A$2:$C$502,3,0)</f>
        <v>S2</v>
      </c>
      <c r="J14234" s="24" t="str">
        <f>VLOOKUP($E14234,Mapping!$A$2:$C$502,2,0)</f>
        <v>Facebook AEO AAA</v>
      </c>
      <c r="K14234" s="24" t="str">
        <f>VLOOKUP(G14234,Mapping!$E$2:$F$246,2,0)</f>
        <v>S3</v>
      </c>
    </row>
    <row r="14235" spans="5:11" x14ac:dyDescent="0.25">
      <c r="E14235" s="5" t="s">
        <v>243</v>
      </c>
      <c r="F14235" s="5" t="s">
        <v>117</v>
      </c>
      <c r="G14235" s="2">
        <v>44497</v>
      </c>
      <c r="H14235" s="5">
        <v>6948.3559542205403</v>
      </c>
      <c r="I14235" s="24" t="str">
        <f>VLOOKUP($E14235,Mapping!$A$2:$C$502,3,0)</f>
        <v>S3</v>
      </c>
      <c r="J14235" s="24" t="str">
        <f>VLOOKUP($E14235,Mapping!$A$2:$C$502,2,0)</f>
        <v>Facebook AEO AAA</v>
      </c>
      <c r="K14235" s="24" t="str">
        <f>VLOOKUP(G14235,Mapping!$E$2:$F$246,2,0)</f>
        <v>S3</v>
      </c>
    </row>
    <row r="14236" spans="5:11" x14ac:dyDescent="0.25">
      <c r="E14236" s="5" t="s">
        <v>204</v>
      </c>
      <c r="F14236" s="5" t="s">
        <v>117</v>
      </c>
      <c r="G14236" s="2">
        <v>44497</v>
      </c>
      <c r="H14236" s="5">
        <v>0</v>
      </c>
      <c r="I14236" s="24" t="str">
        <f>VLOOKUP($E14236,Mapping!$A$2:$C$502,3,0)</f>
        <v>Pre</v>
      </c>
      <c r="J14236" s="24" t="str">
        <f>VLOOKUP($E14236,Mapping!$A$2:$C$502,2,0)</f>
        <v>Facebook AEO AAA</v>
      </c>
      <c r="K14236" s="24" t="str">
        <f>VLOOKUP(G14236,Mapping!$E$2:$F$246,2,0)</f>
        <v>S3</v>
      </c>
    </row>
    <row r="14237" spans="5:11" x14ac:dyDescent="0.25">
      <c r="E14237" s="5" t="s">
        <v>205</v>
      </c>
      <c r="F14237" s="5" t="s">
        <v>117</v>
      </c>
      <c r="G14237" s="2">
        <v>44497</v>
      </c>
      <c r="H14237" s="5">
        <v>0</v>
      </c>
      <c r="I14237" s="24" t="str">
        <f>VLOOKUP($E14237,Mapping!$A$2:$C$502,3,0)</f>
        <v>S1</v>
      </c>
      <c r="J14237" s="24" t="str">
        <f>VLOOKUP($E14237,Mapping!$A$2:$C$502,2,0)</f>
        <v>Facebook AEO BAU</v>
      </c>
      <c r="K14237" s="24" t="str">
        <f>VLOOKUP(G14237,Mapping!$E$2:$F$246,2,0)</f>
        <v>S3</v>
      </c>
    </row>
    <row r="14238" spans="5:11" x14ac:dyDescent="0.25">
      <c r="E14238" s="5" t="s">
        <v>206</v>
      </c>
      <c r="F14238" s="5" t="s">
        <v>117</v>
      </c>
      <c r="G14238" s="2">
        <v>44497</v>
      </c>
      <c r="H14238" s="5">
        <v>0</v>
      </c>
      <c r="I14238" s="24" t="str">
        <f>VLOOKUP($E14238,Mapping!$A$2:$C$502,3,0)</f>
        <v>S2</v>
      </c>
      <c r="J14238" s="24" t="str">
        <f>VLOOKUP($E14238,Mapping!$A$2:$C$502,2,0)</f>
        <v>Facebook AEO BAU</v>
      </c>
      <c r="K14238" s="24" t="str">
        <f>VLOOKUP(G14238,Mapping!$E$2:$F$246,2,0)</f>
        <v>S3</v>
      </c>
    </row>
    <row r="14239" spans="5:11" x14ac:dyDescent="0.25">
      <c r="E14239" s="5" t="s">
        <v>244</v>
      </c>
      <c r="F14239" s="5" t="s">
        <v>117</v>
      </c>
      <c r="G14239" s="2">
        <v>44497</v>
      </c>
      <c r="H14239" s="5">
        <v>15833.0972966033</v>
      </c>
      <c r="I14239" s="24" t="str">
        <f>VLOOKUP($E14239,Mapping!$A$2:$C$502,3,0)</f>
        <v>S3</v>
      </c>
      <c r="J14239" s="24" t="str">
        <f>VLOOKUP($E14239,Mapping!$A$2:$C$502,2,0)</f>
        <v>Facebook AEO BAU</v>
      </c>
      <c r="K14239" s="24" t="str">
        <f>VLOOKUP(G14239,Mapping!$E$2:$F$246,2,0)</f>
        <v>S3</v>
      </c>
    </row>
    <row r="14240" spans="5:11" x14ac:dyDescent="0.25">
      <c r="E14240" s="5" t="s">
        <v>207</v>
      </c>
      <c r="F14240" s="5" t="s">
        <v>117</v>
      </c>
      <c r="G14240" s="2">
        <v>44497</v>
      </c>
      <c r="H14240" s="5">
        <v>0</v>
      </c>
      <c r="I14240" s="24" t="str">
        <f>VLOOKUP($E14240,Mapping!$A$2:$C$502,3,0)</f>
        <v>Pre</v>
      </c>
      <c r="J14240" s="24" t="str">
        <f>VLOOKUP($E14240,Mapping!$A$2:$C$502,2,0)</f>
        <v>Facebook AEO BAU</v>
      </c>
      <c r="K14240" s="24" t="str">
        <f>VLOOKUP(G14240,Mapping!$E$2:$F$246,2,0)</f>
        <v>S3</v>
      </c>
    </row>
    <row r="14241" spans="5:11" x14ac:dyDescent="0.25">
      <c r="E14241" s="5" t="s">
        <v>208</v>
      </c>
      <c r="F14241" s="5" t="s">
        <v>117</v>
      </c>
      <c r="G14241" s="2">
        <v>44497</v>
      </c>
      <c r="H14241" s="5">
        <v>0</v>
      </c>
      <c r="I14241" s="24" t="str">
        <f>VLOOKUP($E14241,Mapping!$A$2:$C$502,3,0)</f>
        <v>Pre</v>
      </c>
      <c r="J14241" s="24" t="str">
        <f>VLOOKUP($E14241,Mapping!$A$2:$C$502,2,0)</f>
        <v>Facebook VO AAA</v>
      </c>
      <c r="K14241" s="24" t="str">
        <f>VLOOKUP(G14241,Mapping!$E$2:$F$246,2,0)</f>
        <v>S3</v>
      </c>
    </row>
    <row r="14242" spans="5:11" x14ac:dyDescent="0.25">
      <c r="E14242" s="5" t="s">
        <v>209</v>
      </c>
      <c r="F14242" s="5" t="s">
        <v>117</v>
      </c>
      <c r="G14242" s="2">
        <v>44497</v>
      </c>
      <c r="H14242" s="5">
        <v>0</v>
      </c>
      <c r="I14242" s="24" t="str">
        <f>VLOOKUP($E14242,Mapping!$A$2:$C$502,3,0)</f>
        <v>S1</v>
      </c>
      <c r="J14242" s="24" t="str">
        <f>VLOOKUP($E14242,Mapping!$A$2:$C$502,2,0)</f>
        <v>Facebook VO AAA</v>
      </c>
      <c r="K14242" s="24" t="str">
        <f>VLOOKUP(G14242,Mapping!$E$2:$F$246,2,0)</f>
        <v>S3</v>
      </c>
    </row>
    <row r="14243" spans="5:11" x14ac:dyDescent="0.25">
      <c r="E14243" s="5" t="s">
        <v>210</v>
      </c>
      <c r="F14243" s="5" t="s">
        <v>117</v>
      </c>
      <c r="G14243" s="2">
        <v>44497</v>
      </c>
      <c r="H14243" s="5">
        <v>0</v>
      </c>
      <c r="I14243" s="24" t="str">
        <f>VLOOKUP($E14243,Mapping!$A$2:$C$502,3,0)</f>
        <v>S2</v>
      </c>
      <c r="J14243" s="24" t="str">
        <f>VLOOKUP($E14243,Mapping!$A$2:$C$502,2,0)</f>
        <v>Facebook VO AAA</v>
      </c>
      <c r="K14243" s="24" t="str">
        <f>VLOOKUP(G14243,Mapping!$E$2:$F$246,2,0)</f>
        <v>S3</v>
      </c>
    </row>
    <row r="14244" spans="5:11" x14ac:dyDescent="0.25">
      <c r="E14244" s="5" t="s">
        <v>245</v>
      </c>
      <c r="F14244" s="5" t="s">
        <v>117</v>
      </c>
      <c r="G14244" s="2">
        <v>44497</v>
      </c>
      <c r="H14244" s="5">
        <v>14791.2967919109</v>
      </c>
      <c r="I14244" s="24" t="str">
        <f>VLOOKUP($E14244,Mapping!$A$2:$C$502,3,0)</f>
        <v>S3</v>
      </c>
      <c r="J14244" s="24" t="str">
        <f>VLOOKUP($E14244,Mapping!$A$2:$C$502,2,0)</f>
        <v>Facebook VO AAA</v>
      </c>
      <c r="K14244" s="24" t="str">
        <f>VLOOKUP(G14244,Mapping!$E$2:$F$246,2,0)</f>
        <v>S3</v>
      </c>
    </row>
    <row r="14245" spans="5:11" x14ac:dyDescent="0.25">
      <c r="E14245" s="5" t="s">
        <v>211</v>
      </c>
      <c r="F14245" s="5" t="s">
        <v>117</v>
      </c>
      <c r="G14245" s="2">
        <v>44497</v>
      </c>
      <c r="H14245" s="5">
        <v>0</v>
      </c>
      <c r="I14245" s="24" t="str">
        <f>VLOOKUP($E14245,Mapping!$A$2:$C$502,3,0)</f>
        <v>Pre</v>
      </c>
      <c r="J14245" s="24" t="str">
        <f>VLOOKUP($E14245,Mapping!$A$2:$C$502,2,0)</f>
        <v>Facebook VO BAU</v>
      </c>
      <c r="K14245" s="24" t="str">
        <f>VLOOKUP(G14245,Mapping!$E$2:$F$246,2,0)</f>
        <v>S3</v>
      </c>
    </row>
    <row r="14246" spans="5:11" x14ac:dyDescent="0.25">
      <c r="E14246" s="5" t="s">
        <v>212</v>
      </c>
      <c r="F14246" s="5" t="s">
        <v>117</v>
      </c>
      <c r="G14246" s="2">
        <v>44497</v>
      </c>
      <c r="H14246" s="5">
        <v>0</v>
      </c>
      <c r="I14246" s="24" t="str">
        <f>VLOOKUP($E14246,Mapping!$A$2:$C$502,3,0)</f>
        <v>S1</v>
      </c>
      <c r="J14246" s="24" t="str">
        <f>VLOOKUP($E14246,Mapping!$A$2:$C$502,2,0)</f>
        <v>Facebook VO BAU</v>
      </c>
      <c r="K14246" s="24" t="str">
        <f>VLOOKUP(G14246,Mapping!$E$2:$F$246,2,0)</f>
        <v>S3</v>
      </c>
    </row>
    <row r="14247" spans="5:11" x14ac:dyDescent="0.25">
      <c r="E14247" s="5" t="s">
        <v>213</v>
      </c>
      <c r="F14247" s="5" t="s">
        <v>117</v>
      </c>
      <c r="G14247" s="2">
        <v>44497</v>
      </c>
      <c r="H14247" s="5">
        <v>0</v>
      </c>
      <c r="I14247" s="24" t="str">
        <f>VLOOKUP($E14247,Mapping!$A$2:$C$502,3,0)</f>
        <v>S2</v>
      </c>
      <c r="J14247" s="24" t="str">
        <f>VLOOKUP($E14247,Mapping!$A$2:$C$502,2,0)</f>
        <v>Facebook VO BAU</v>
      </c>
      <c r="K14247" s="24" t="str">
        <f>VLOOKUP(G14247,Mapping!$E$2:$F$246,2,0)</f>
        <v>S3</v>
      </c>
    </row>
    <row r="14248" spans="5:11" x14ac:dyDescent="0.25">
      <c r="E14248" s="5" t="s">
        <v>246</v>
      </c>
      <c r="F14248" s="5" t="s">
        <v>117</v>
      </c>
      <c r="G14248" s="2">
        <v>44497</v>
      </c>
      <c r="H14248" s="5">
        <v>9342.9938905643503</v>
      </c>
      <c r="I14248" s="24" t="str">
        <f>VLOOKUP($E14248,Mapping!$A$2:$C$502,3,0)</f>
        <v>S3</v>
      </c>
      <c r="J14248" s="24" t="str">
        <f>VLOOKUP($E14248,Mapping!$A$2:$C$502,2,0)</f>
        <v>Facebook VO BAU</v>
      </c>
      <c r="K14248" s="24" t="str">
        <f>VLOOKUP(G14248,Mapping!$E$2:$F$246,2,0)</f>
        <v>S3</v>
      </c>
    </row>
    <row r="14249" spans="5:11" x14ac:dyDescent="0.25">
      <c r="E14249" s="5" t="s">
        <v>214</v>
      </c>
      <c r="F14249" s="5" t="s">
        <v>117</v>
      </c>
      <c r="G14249" s="2">
        <v>44497</v>
      </c>
      <c r="H14249" s="5">
        <v>0</v>
      </c>
      <c r="I14249" s="24" t="str">
        <f>VLOOKUP($E14249,Mapping!$A$2:$C$502,3,0)</f>
        <v>Pre</v>
      </c>
      <c r="J14249" s="24" t="str">
        <f>VLOOKUP($E14249,Mapping!$A$2:$C$502,2,0)</f>
        <v>Facebook VO Dynamic</v>
      </c>
      <c r="K14249" s="24" t="str">
        <f>VLOOKUP(G14249,Mapping!$E$2:$F$246,2,0)</f>
        <v>S3</v>
      </c>
    </row>
    <row r="14250" spans="5:11" x14ac:dyDescent="0.25">
      <c r="E14250" s="5" t="s">
        <v>215</v>
      </c>
      <c r="F14250" s="5" t="s">
        <v>117</v>
      </c>
      <c r="G14250" s="2">
        <v>44497</v>
      </c>
      <c r="H14250" s="5">
        <v>0</v>
      </c>
      <c r="I14250" s="24" t="str">
        <f>VLOOKUP($E14250,Mapping!$A$2:$C$502,3,0)</f>
        <v>S1</v>
      </c>
      <c r="J14250" s="24" t="str">
        <f>VLOOKUP($E14250,Mapping!$A$2:$C$502,2,0)</f>
        <v>Facebook VO Dynamic</v>
      </c>
      <c r="K14250" s="24" t="str">
        <f>VLOOKUP(G14250,Mapping!$E$2:$F$246,2,0)</f>
        <v>S3</v>
      </c>
    </row>
    <row r="14251" spans="5:11" x14ac:dyDescent="0.25">
      <c r="E14251" s="5" t="s">
        <v>216</v>
      </c>
      <c r="F14251" s="5" t="s">
        <v>117</v>
      </c>
      <c r="G14251" s="2">
        <v>44497</v>
      </c>
      <c r="H14251" s="5">
        <v>0</v>
      </c>
      <c r="I14251" s="24" t="str">
        <f>VLOOKUP($E14251,Mapping!$A$2:$C$502,3,0)</f>
        <v>Pre</v>
      </c>
      <c r="J14251" s="24" t="str">
        <f>VLOOKUP($E14251,Mapping!$A$2:$C$502,2,0)</f>
        <v>Google Display</v>
      </c>
      <c r="K14251" s="24" t="str">
        <f>VLOOKUP(G14251,Mapping!$E$2:$F$246,2,0)</f>
        <v>S3</v>
      </c>
    </row>
    <row r="14252" spans="5:11" x14ac:dyDescent="0.25">
      <c r="E14252" s="5" t="s">
        <v>217</v>
      </c>
      <c r="F14252" s="5" t="s">
        <v>117</v>
      </c>
      <c r="G14252" s="2">
        <v>44497</v>
      </c>
      <c r="H14252" s="5">
        <v>0</v>
      </c>
      <c r="I14252" s="24">
        <f>VLOOKUP($E14252,Mapping!$A$2:$C$502,3,0)</f>
        <v>0</v>
      </c>
      <c r="J14252" s="24" t="str">
        <f>VLOOKUP($E14252,Mapping!$A$2:$C$502,2,0)</f>
        <v>Google Display</v>
      </c>
      <c r="K14252" s="24" t="str">
        <f>VLOOKUP(G14252,Mapping!$E$2:$F$246,2,0)</f>
        <v>S3</v>
      </c>
    </row>
    <row r="14253" spans="5:11" x14ac:dyDescent="0.25">
      <c r="E14253" s="5" t="s">
        <v>229</v>
      </c>
      <c r="F14253" s="5" t="s">
        <v>117</v>
      </c>
      <c r="G14253" s="2">
        <v>44497</v>
      </c>
      <c r="H14253" s="5">
        <v>0</v>
      </c>
      <c r="I14253" s="24">
        <f>VLOOKUP($E14253,Mapping!$A$2:$C$502,3,0)</f>
        <v>0</v>
      </c>
      <c r="J14253" s="24" t="str">
        <f>VLOOKUP($E14253,Mapping!$A$2:$C$502,2,0)</f>
        <v>Google Display</v>
      </c>
      <c r="K14253" s="24" t="str">
        <f>VLOOKUP(G14253,Mapping!$E$2:$F$246,2,0)</f>
        <v>S3</v>
      </c>
    </row>
    <row r="14254" spans="5:11" x14ac:dyDescent="0.25">
      <c r="E14254" s="5" t="s">
        <v>218</v>
      </c>
      <c r="F14254" s="5" t="s">
        <v>117</v>
      </c>
      <c r="G14254" s="2">
        <v>44497</v>
      </c>
      <c r="H14254" s="5">
        <v>14026.4284044202</v>
      </c>
      <c r="I14254" s="24">
        <f>VLOOKUP($E14254,Mapping!$A$2:$C$502,3,0)</f>
        <v>0</v>
      </c>
      <c r="J14254" s="24" t="str">
        <f>VLOOKUP($E14254,Mapping!$A$2:$C$502,2,0)</f>
        <v>Google Display</v>
      </c>
      <c r="K14254" s="24" t="str">
        <f>VLOOKUP(G14254,Mapping!$E$2:$F$246,2,0)</f>
        <v>S3</v>
      </c>
    </row>
    <row r="14255" spans="5:11" x14ac:dyDescent="0.25">
      <c r="E14255" s="5" t="s">
        <v>230</v>
      </c>
      <c r="F14255" s="5" t="s">
        <v>117</v>
      </c>
      <c r="G14255" s="2">
        <v>44497</v>
      </c>
      <c r="H14255" s="5">
        <v>0</v>
      </c>
      <c r="I14255" s="24" t="str">
        <f>VLOOKUP($E14255,Mapping!$A$2:$C$502,3,0)</f>
        <v>S1</v>
      </c>
      <c r="J14255" s="24" t="str">
        <f>VLOOKUP($E14255,Mapping!$A$2:$C$502,2,0)</f>
        <v>Google Display</v>
      </c>
      <c r="K14255" s="24" t="str">
        <f>VLOOKUP(G14255,Mapping!$E$2:$F$246,2,0)</f>
        <v>S3</v>
      </c>
    </row>
    <row r="14256" spans="5:11" x14ac:dyDescent="0.25">
      <c r="E14256" s="5" t="s">
        <v>219</v>
      </c>
      <c r="F14256" s="5" t="s">
        <v>117</v>
      </c>
      <c r="G14256" s="2">
        <v>44497</v>
      </c>
      <c r="H14256" s="5">
        <v>0</v>
      </c>
      <c r="I14256" s="24" t="str">
        <f>VLOOKUP($E14256,Mapping!$A$2:$C$502,3,0)</f>
        <v>Pre</v>
      </c>
      <c r="J14256" s="24" t="str">
        <f>VLOOKUP($E14256,Mapping!$A$2:$C$502,2,0)</f>
        <v>Google Youtube</v>
      </c>
      <c r="K14256" s="24" t="str">
        <f>VLOOKUP(G14256,Mapping!$E$2:$F$246,2,0)</f>
        <v>S3</v>
      </c>
    </row>
    <row r="14257" spans="5:11" x14ac:dyDescent="0.25">
      <c r="E14257" s="5" t="s">
        <v>220</v>
      </c>
      <c r="F14257" s="5" t="s">
        <v>117</v>
      </c>
      <c r="G14257" s="2">
        <v>44497</v>
      </c>
      <c r="H14257" s="5">
        <v>0</v>
      </c>
      <c r="I14257" s="24">
        <f>VLOOKUP($E14257,Mapping!$A$2:$C$502,3,0)</f>
        <v>0</v>
      </c>
      <c r="J14257" s="24" t="str">
        <f>VLOOKUP($E14257,Mapping!$A$2:$C$502,2,0)</f>
        <v>Google Youtube</v>
      </c>
      <c r="K14257" s="24" t="str">
        <f>VLOOKUP(G14257,Mapping!$E$2:$F$246,2,0)</f>
        <v>S3</v>
      </c>
    </row>
    <row r="14258" spans="5:11" x14ac:dyDescent="0.25">
      <c r="E14258" s="5" t="s">
        <v>231</v>
      </c>
      <c r="F14258" s="5" t="s">
        <v>117</v>
      </c>
      <c r="G14258" s="2">
        <v>44497</v>
      </c>
      <c r="H14258" s="5">
        <v>0</v>
      </c>
      <c r="I14258" s="24">
        <f>VLOOKUP($E14258,Mapping!$A$2:$C$502,3,0)</f>
        <v>0</v>
      </c>
      <c r="J14258" s="24" t="str">
        <f>VLOOKUP($E14258,Mapping!$A$2:$C$502,2,0)</f>
        <v>Google Youtube</v>
      </c>
      <c r="K14258" s="24" t="str">
        <f>VLOOKUP(G14258,Mapping!$E$2:$F$246,2,0)</f>
        <v>S3</v>
      </c>
    </row>
    <row r="14259" spans="5:11" x14ac:dyDescent="0.25">
      <c r="E14259" s="5" t="s">
        <v>221</v>
      </c>
      <c r="F14259" s="5" t="s">
        <v>117</v>
      </c>
      <c r="G14259" s="2">
        <v>44497</v>
      </c>
      <c r="H14259" s="5">
        <v>18354.333649133201</v>
      </c>
      <c r="I14259" s="24">
        <f>VLOOKUP($E14259,Mapping!$A$2:$C$502,3,0)</f>
        <v>0</v>
      </c>
      <c r="J14259" s="24" t="str">
        <f>VLOOKUP($E14259,Mapping!$A$2:$C$502,2,0)</f>
        <v>Google Youtube</v>
      </c>
      <c r="K14259" s="24" t="str">
        <f>VLOOKUP(G14259,Mapping!$E$2:$F$246,2,0)</f>
        <v>S3</v>
      </c>
    </row>
    <row r="14260" spans="5:11" x14ac:dyDescent="0.25">
      <c r="E14260" s="5" t="s">
        <v>232</v>
      </c>
      <c r="F14260" s="5" t="s">
        <v>117</v>
      </c>
      <c r="G14260" s="2">
        <v>44497</v>
      </c>
      <c r="H14260" s="5">
        <v>0</v>
      </c>
      <c r="I14260" s="24" t="str">
        <f>VLOOKUP($E14260,Mapping!$A$2:$C$502,3,0)</f>
        <v>S1</v>
      </c>
      <c r="J14260" s="24" t="str">
        <f>VLOOKUP($E14260,Mapping!$A$2:$C$502,2,0)</f>
        <v>Google Youtube</v>
      </c>
      <c r="K14260" s="24" t="str">
        <f>VLOOKUP(G14260,Mapping!$E$2:$F$246,2,0)</f>
        <v>S3</v>
      </c>
    </row>
    <row r="14261" spans="5:11" x14ac:dyDescent="0.25">
      <c r="E14261" s="5" t="s">
        <v>73</v>
      </c>
      <c r="F14261" s="5" t="s">
        <v>117</v>
      </c>
      <c r="G14261" s="2">
        <v>44497</v>
      </c>
      <c r="H14261" s="5">
        <v>282876.95580592903</v>
      </c>
      <c r="I14261" s="24">
        <f>VLOOKUP($E14261,Mapping!$A$2:$C$502,3,0)</f>
        <v>0</v>
      </c>
      <c r="J14261" s="24">
        <f>VLOOKUP($E14261,Mapping!$A$2:$C$502,2,0)</f>
        <v>0</v>
      </c>
      <c r="K14261" s="24" t="str">
        <f>VLOOKUP(G14261,Mapping!$E$2:$F$246,2,0)</f>
        <v>S3</v>
      </c>
    </row>
    <row r="14262" spans="5:11" x14ac:dyDescent="0.25">
      <c r="E14262" s="5" t="s">
        <v>149</v>
      </c>
      <c r="F14262" s="5" t="s">
        <v>117</v>
      </c>
      <c r="G14262" s="2">
        <v>44497</v>
      </c>
      <c r="H14262" s="5">
        <v>0</v>
      </c>
      <c r="I14262" s="24">
        <f>VLOOKUP($E14262,Mapping!$A$2:$C$502,3,0)</f>
        <v>0</v>
      </c>
      <c r="J14262" s="24" t="str">
        <f>VLOOKUP($E14262,Mapping!$A$2:$C$502,2,0)</f>
        <v>Event After Effect</v>
      </c>
      <c r="K14262" s="24" t="str">
        <f>VLOOKUP(G14262,Mapping!$E$2:$F$246,2,0)</f>
        <v>S3</v>
      </c>
    </row>
    <row r="14263" spans="5:11" x14ac:dyDescent="0.25">
      <c r="E14263" s="5" t="s">
        <v>150</v>
      </c>
      <c r="F14263" s="5" t="s">
        <v>117</v>
      </c>
      <c r="G14263" s="2">
        <v>44497</v>
      </c>
      <c r="H14263" s="5">
        <v>0</v>
      </c>
      <c r="I14263" s="24">
        <f>VLOOKUP($E14263,Mapping!$A$2:$C$502,3,0)</f>
        <v>0</v>
      </c>
      <c r="J14263" s="24" t="str">
        <f>VLOOKUP($E14263,Mapping!$A$2:$C$502,2,0)</f>
        <v>Internal Event</v>
      </c>
      <c r="K14263" s="24" t="str">
        <f>VLOOKUP(G14263,Mapping!$E$2:$F$246,2,0)</f>
        <v>S3</v>
      </c>
    </row>
    <row r="14264" spans="5:11" x14ac:dyDescent="0.25">
      <c r="E14264" s="5" t="s">
        <v>151</v>
      </c>
      <c r="F14264" s="5" t="s">
        <v>117</v>
      </c>
      <c r="G14264" s="2">
        <v>44497</v>
      </c>
      <c r="H14264" s="5">
        <v>0</v>
      </c>
      <c r="I14264" s="24">
        <f>VLOOKUP($E14264,Mapping!$A$2:$C$502,3,0)</f>
        <v>0</v>
      </c>
      <c r="J14264" s="24" t="str">
        <f>VLOOKUP($E14264,Mapping!$A$2:$C$502,2,0)</f>
        <v>Internal Event</v>
      </c>
      <c r="K14264" s="24" t="str">
        <f>VLOOKUP(G14264,Mapping!$E$2:$F$246,2,0)</f>
        <v>S3</v>
      </c>
    </row>
    <row r="14265" spans="5:11" x14ac:dyDescent="0.25">
      <c r="E14265" s="5" t="s">
        <v>152</v>
      </c>
      <c r="F14265" s="5" t="s">
        <v>117</v>
      </c>
      <c r="G14265" s="2">
        <v>44497</v>
      </c>
      <c r="H14265" s="5">
        <v>0</v>
      </c>
      <c r="I14265" s="24">
        <f>VLOOKUP($E14265,Mapping!$A$2:$C$502,3,0)</f>
        <v>0</v>
      </c>
      <c r="J14265" s="24" t="str">
        <f>VLOOKUP($E14265,Mapping!$A$2:$C$502,2,0)</f>
        <v>Internal Event</v>
      </c>
      <c r="K14265" s="24" t="str">
        <f>VLOOKUP(G14265,Mapping!$E$2:$F$246,2,0)</f>
        <v>S3</v>
      </c>
    </row>
    <row r="14266" spans="5:11" x14ac:dyDescent="0.25">
      <c r="E14266" s="5" t="s">
        <v>153</v>
      </c>
      <c r="F14266" s="5" t="s">
        <v>117</v>
      </c>
      <c r="G14266" s="2">
        <v>44497</v>
      </c>
      <c r="H14266" s="5">
        <v>0</v>
      </c>
      <c r="I14266" s="24">
        <f>VLOOKUP($E14266,Mapping!$A$2:$C$502,3,0)</f>
        <v>0</v>
      </c>
      <c r="J14266" s="24" t="str">
        <f>VLOOKUP($E14266,Mapping!$A$2:$C$502,2,0)</f>
        <v>Monday Effect</v>
      </c>
      <c r="K14266" s="24" t="str">
        <f>VLOOKUP(G14266,Mapping!$E$2:$F$246,2,0)</f>
        <v>S3</v>
      </c>
    </row>
    <row r="14267" spans="5:11" x14ac:dyDescent="0.25">
      <c r="E14267" s="5" t="s">
        <v>154</v>
      </c>
      <c r="F14267" s="5" t="s">
        <v>117</v>
      </c>
      <c r="G14267" s="2">
        <v>44497</v>
      </c>
      <c r="H14267" s="5">
        <v>0</v>
      </c>
      <c r="I14267" s="24">
        <f>VLOOKUP($E14267,Mapping!$A$2:$C$502,3,0)</f>
        <v>0</v>
      </c>
      <c r="J14267" s="24" t="str">
        <f>VLOOKUP($E14267,Mapping!$A$2:$C$502,2,0)</f>
        <v>New Content</v>
      </c>
      <c r="K14267" s="24" t="str">
        <f>VLOOKUP(G14267,Mapping!$E$2:$F$246,2,0)</f>
        <v>S3</v>
      </c>
    </row>
    <row r="14268" spans="5:11" x14ac:dyDescent="0.25">
      <c r="E14268" s="5" t="s">
        <v>155</v>
      </c>
      <c r="F14268" s="5" t="s">
        <v>117</v>
      </c>
      <c r="G14268" s="2">
        <v>44497</v>
      </c>
      <c r="H14268" s="5">
        <v>0</v>
      </c>
      <c r="I14268" s="24">
        <f>VLOOKUP($E14268,Mapping!$A$2:$C$502,3,0)</f>
        <v>0</v>
      </c>
      <c r="J14268" s="24" t="str">
        <f>VLOOKUP($E14268,Mapping!$A$2:$C$502,2,0)</f>
        <v>Internal Event</v>
      </c>
      <c r="K14268" s="24" t="str">
        <f>VLOOKUP(G14268,Mapping!$E$2:$F$246,2,0)</f>
        <v>S3</v>
      </c>
    </row>
    <row r="14269" spans="5:11" x14ac:dyDescent="0.25">
      <c r="E14269" s="5" t="s">
        <v>156</v>
      </c>
      <c r="F14269" s="5" t="s">
        <v>117</v>
      </c>
      <c r="G14269" s="2">
        <v>44497</v>
      </c>
      <c r="H14269" s="5">
        <v>0</v>
      </c>
      <c r="I14269" s="24">
        <f>VLOOKUP($E14269,Mapping!$A$2:$C$502,3,0)</f>
        <v>0</v>
      </c>
      <c r="J14269" s="24" t="str">
        <f>VLOOKUP($E14269,Mapping!$A$2:$C$502,2,0)</f>
        <v>Internal Event</v>
      </c>
      <c r="K14269" s="24" t="str">
        <f>VLOOKUP(G14269,Mapping!$E$2:$F$246,2,0)</f>
        <v>S3</v>
      </c>
    </row>
    <row r="14270" spans="5:11" x14ac:dyDescent="0.25">
      <c r="E14270" s="5" t="s">
        <v>233</v>
      </c>
      <c r="F14270" s="5" t="s">
        <v>117</v>
      </c>
      <c r="G14270" s="2">
        <v>44497</v>
      </c>
      <c r="H14270" s="5">
        <v>0</v>
      </c>
      <c r="I14270" s="24" t="str">
        <f>VLOOKUP($E14270,Mapping!$A$2:$C$502,3,0)</f>
        <v>S2</v>
      </c>
      <c r="J14270" s="24" t="str">
        <f>VLOOKUP($E14270,Mapping!$A$2:$C$502,2,0)</f>
        <v>Reddit</v>
      </c>
      <c r="K14270" s="24" t="str">
        <f>VLOOKUP(G14270,Mapping!$E$2:$F$246,2,0)</f>
        <v>S3</v>
      </c>
    </row>
    <row r="14271" spans="5:11" x14ac:dyDescent="0.25">
      <c r="E14271" s="5" t="s">
        <v>158</v>
      </c>
      <c r="F14271" s="5" t="s">
        <v>117</v>
      </c>
      <c r="G14271" s="2">
        <v>44497</v>
      </c>
      <c r="H14271" s="5">
        <v>0</v>
      </c>
      <c r="I14271" s="24">
        <f>VLOOKUP($E14271,Mapping!$A$2:$C$502,3,0)</f>
        <v>0</v>
      </c>
      <c r="J14271" s="24" t="str">
        <f>VLOOKUP($E14271,Mapping!$A$2:$C$502,2,0)</f>
        <v>Internal Event</v>
      </c>
      <c r="K14271" s="24" t="str">
        <f>VLOOKUP(G14271,Mapping!$E$2:$F$246,2,0)</f>
        <v>S3</v>
      </c>
    </row>
    <row r="14272" spans="5:11" x14ac:dyDescent="0.25">
      <c r="E14272" s="5" t="s">
        <v>159</v>
      </c>
      <c r="F14272" s="5" t="s">
        <v>117</v>
      </c>
      <c r="G14272" s="2">
        <v>44497</v>
      </c>
      <c r="H14272" s="5">
        <v>0</v>
      </c>
      <c r="I14272" s="24">
        <f>VLOOKUP($E14272,Mapping!$A$2:$C$502,3,0)</f>
        <v>0</v>
      </c>
      <c r="J14272" s="24" t="str">
        <f>VLOOKUP($E14272,Mapping!$A$2:$C$502,2,0)</f>
        <v>Event After Effect</v>
      </c>
      <c r="K14272" s="24" t="str">
        <f>VLOOKUP(G14272,Mapping!$E$2:$F$246,2,0)</f>
        <v>S3</v>
      </c>
    </row>
    <row r="14273" spans="5:11" x14ac:dyDescent="0.25">
      <c r="E14273" s="5" t="s">
        <v>160</v>
      </c>
      <c r="F14273" s="5" t="s">
        <v>117</v>
      </c>
      <c r="G14273" s="2">
        <v>44497</v>
      </c>
      <c r="H14273" s="5">
        <v>0</v>
      </c>
      <c r="I14273" s="24">
        <f>VLOOKUP($E14273,Mapping!$A$2:$C$502,3,0)</f>
        <v>0</v>
      </c>
      <c r="J14273" s="24" t="str">
        <f>VLOOKUP($E14273,Mapping!$A$2:$C$502,2,0)</f>
        <v>Event After Effect</v>
      </c>
      <c r="K14273" s="24" t="str">
        <f>VLOOKUP(G14273,Mapping!$E$2:$F$246,2,0)</f>
        <v>S3</v>
      </c>
    </row>
    <row r="14274" spans="5:11" x14ac:dyDescent="0.25">
      <c r="E14274" s="5" t="s">
        <v>161</v>
      </c>
      <c r="F14274" s="5" t="s">
        <v>117</v>
      </c>
      <c r="G14274" s="2">
        <v>44497</v>
      </c>
      <c r="H14274" s="5">
        <v>0</v>
      </c>
      <c r="I14274" s="24">
        <f>VLOOKUP($E14274,Mapping!$A$2:$C$502,3,0)</f>
        <v>0</v>
      </c>
      <c r="J14274" s="24" t="str">
        <f>VLOOKUP($E14274,Mapping!$A$2:$C$502,2,0)</f>
        <v>Internal Event</v>
      </c>
      <c r="K14274" s="24" t="str">
        <f>VLOOKUP(G14274,Mapping!$E$2:$F$246,2,0)</f>
        <v>S3</v>
      </c>
    </row>
    <row r="14275" spans="5:11" x14ac:dyDescent="0.25">
      <c r="E14275" s="5" t="s">
        <v>162</v>
      </c>
      <c r="F14275" s="5" t="s">
        <v>117</v>
      </c>
      <c r="G14275" s="2">
        <v>44497</v>
      </c>
      <c r="H14275" s="5">
        <v>0</v>
      </c>
      <c r="I14275" s="24">
        <f>VLOOKUP($E14275,Mapping!$A$2:$C$502,3,0)</f>
        <v>0</v>
      </c>
      <c r="J14275" s="24" t="str">
        <f>VLOOKUP($E14275,Mapping!$A$2:$C$502,2,0)</f>
        <v>Tuesday Effect</v>
      </c>
      <c r="K14275" s="24" t="str">
        <f>VLOOKUP(G14275,Mapping!$E$2:$F$246,2,0)</f>
        <v>S3</v>
      </c>
    </row>
    <row r="14276" spans="5:11" x14ac:dyDescent="0.25">
      <c r="E14276" s="5" t="s">
        <v>222</v>
      </c>
      <c r="F14276" s="5" t="s">
        <v>117</v>
      </c>
      <c r="G14276" s="2">
        <v>44497</v>
      </c>
      <c r="H14276" s="5">
        <v>0</v>
      </c>
      <c r="I14276" s="24" t="str">
        <f>VLOOKUP($E14276,Mapping!$A$2:$C$502,3,0)</f>
        <v>Pre</v>
      </c>
      <c r="J14276" s="24" t="str">
        <f>VLOOKUP($E14276,Mapping!$A$2:$C$502,2,0)</f>
        <v>Unity</v>
      </c>
      <c r="K14276" s="24" t="str">
        <f>VLOOKUP(G14276,Mapping!$E$2:$F$246,2,0)</f>
        <v>S3</v>
      </c>
    </row>
    <row r="14277" spans="5:11" x14ac:dyDescent="0.25">
      <c r="E14277" s="5" t="s">
        <v>234</v>
      </c>
      <c r="F14277" s="5" t="s">
        <v>117</v>
      </c>
      <c r="G14277" s="2">
        <v>44497</v>
      </c>
      <c r="H14277" s="5">
        <v>0</v>
      </c>
      <c r="I14277" s="24" t="str">
        <f>VLOOKUP($E14277,Mapping!$A$2:$C$502,3,0)</f>
        <v>S1</v>
      </c>
      <c r="J14277" s="24" t="str">
        <f>VLOOKUP($E14277,Mapping!$A$2:$C$502,2,0)</f>
        <v>Unity</v>
      </c>
      <c r="K14277" s="24" t="str">
        <f>VLOOKUP(G14277,Mapping!$E$2:$F$246,2,0)</f>
        <v>S3</v>
      </c>
    </row>
    <row r="14278" spans="5:11" x14ac:dyDescent="0.25">
      <c r="E14278" s="5" t="s">
        <v>235</v>
      </c>
      <c r="F14278" s="5" t="s">
        <v>117</v>
      </c>
      <c r="G14278" s="2">
        <v>44497</v>
      </c>
      <c r="H14278" s="5">
        <v>0</v>
      </c>
      <c r="I14278" s="24" t="str">
        <f>VLOOKUP($E14278,Mapping!$A$2:$C$502,3,0)</f>
        <v>S2</v>
      </c>
      <c r="J14278" s="24" t="str">
        <f>VLOOKUP($E14278,Mapping!$A$2:$C$502,2,0)</f>
        <v>Unity</v>
      </c>
      <c r="K14278" s="24" t="str">
        <f>VLOOKUP(G14278,Mapping!$E$2:$F$246,2,0)</f>
        <v>S3</v>
      </c>
    </row>
    <row r="14279" spans="5:11" x14ac:dyDescent="0.25">
      <c r="E14279" s="5" t="s">
        <v>247</v>
      </c>
      <c r="F14279" s="5" t="s">
        <v>117</v>
      </c>
      <c r="G14279" s="2">
        <v>44497</v>
      </c>
      <c r="H14279" s="5">
        <v>1817.91040497824</v>
      </c>
      <c r="I14279" s="24" t="str">
        <f>VLOOKUP($E14279,Mapping!$A$2:$C$502,3,0)</f>
        <v>S3</v>
      </c>
      <c r="J14279" s="24" t="str">
        <f>VLOOKUP($E14279,Mapping!$A$2:$C$502,2,0)</f>
        <v>Unity</v>
      </c>
      <c r="K14279" s="24" t="str">
        <f>VLOOKUP(G14279,Mapping!$E$2:$F$246,2,0)</f>
        <v>S3</v>
      </c>
    </row>
    <row r="14280" spans="5:11" x14ac:dyDescent="0.25">
      <c r="E14280" s="5" t="s">
        <v>200</v>
      </c>
      <c r="F14280" s="5" t="s">
        <v>117</v>
      </c>
      <c r="G14280" s="2">
        <v>44498</v>
      </c>
      <c r="H14280" s="5">
        <v>3.1408673766653998</v>
      </c>
      <c r="I14280" s="24">
        <f>VLOOKUP($E14280,Mapping!$A$2:$C$502,3,0)</f>
        <v>0</v>
      </c>
      <c r="J14280" s="24" t="str">
        <f>VLOOKUP($E14280,Mapping!$A$2:$C$502,2,0)</f>
        <v>Apple Search</v>
      </c>
      <c r="K14280" s="24" t="str">
        <f>VLOOKUP(G14280,Mapping!$E$2:$F$246,2,0)</f>
        <v>S3</v>
      </c>
    </row>
    <row r="14281" spans="5:11" x14ac:dyDescent="0.25">
      <c r="E14281" s="5" t="s">
        <v>227</v>
      </c>
      <c r="F14281" s="5" t="s">
        <v>117</v>
      </c>
      <c r="G14281" s="2">
        <v>44498</v>
      </c>
      <c r="H14281" s="5">
        <v>11099.1714957692</v>
      </c>
      <c r="I14281" s="24">
        <f>VLOOKUP($E14281,Mapping!$A$2:$C$502,3,0)</f>
        <v>0</v>
      </c>
      <c r="J14281" s="24" t="str">
        <f>VLOOKUP($E14281,Mapping!$A$2:$C$502,2,0)</f>
        <v>Applovin Rewarded</v>
      </c>
      <c r="K14281" s="24" t="str">
        <f>VLOOKUP(G14281,Mapping!$E$2:$F$246,2,0)</f>
        <v>S3</v>
      </c>
    </row>
    <row r="14282" spans="5:11" x14ac:dyDescent="0.25">
      <c r="E14282" s="5" t="s">
        <v>201</v>
      </c>
      <c r="F14282" s="5" t="s">
        <v>117</v>
      </c>
      <c r="G14282" s="2">
        <v>44498</v>
      </c>
      <c r="H14282" s="5">
        <v>4427.23492235105</v>
      </c>
      <c r="I14282" s="24">
        <f>VLOOKUP($E14282,Mapping!$A$2:$C$502,3,0)</f>
        <v>0</v>
      </c>
      <c r="J14282" s="24" t="str">
        <f>VLOOKUP($E14282,Mapping!$A$2:$C$502,2,0)</f>
        <v>Applovin Video</v>
      </c>
      <c r="K14282" s="24" t="str">
        <f>VLOOKUP(G14282,Mapping!$E$2:$F$246,2,0)</f>
        <v>S3</v>
      </c>
    </row>
    <row r="14283" spans="5:11" x14ac:dyDescent="0.25">
      <c r="E14283" s="5" t="s">
        <v>143</v>
      </c>
      <c r="F14283" s="5" t="s">
        <v>117</v>
      </c>
      <c r="G14283" s="2">
        <v>44498</v>
      </c>
      <c r="H14283" s="5">
        <v>0</v>
      </c>
      <c r="I14283" s="24">
        <f>VLOOKUP($E14283,Mapping!$A$2:$C$502,3,0)</f>
        <v>0</v>
      </c>
      <c r="J14283" s="24" t="str">
        <f>VLOOKUP($E14283,Mapping!$A$2:$C$502,2,0)</f>
        <v>Bug Fix</v>
      </c>
      <c r="K14283" s="24" t="str">
        <f>VLOOKUP(G14283,Mapping!$E$2:$F$246,2,0)</f>
        <v>S3</v>
      </c>
    </row>
    <row r="14284" spans="5:11" x14ac:dyDescent="0.25">
      <c r="E14284" s="5" t="s">
        <v>144</v>
      </c>
      <c r="F14284" s="5" t="s">
        <v>117</v>
      </c>
      <c r="G14284" s="2">
        <v>44498</v>
      </c>
      <c r="H14284" s="5">
        <v>0</v>
      </c>
      <c r="I14284" s="24">
        <f>VLOOKUP($E14284,Mapping!$A$2:$C$502,3,0)</f>
        <v>0</v>
      </c>
      <c r="J14284" s="24" t="str">
        <f>VLOOKUP($E14284,Mapping!$A$2:$C$502,2,0)</f>
        <v>Bug Fix</v>
      </c>
      <c r="K14284" s="24" t="str">
        <f>VLOOKUP(G14284,Mapping!$E$2:$F$246,2,0)</f>
        <v>S3</v>
      </c>
    </row>
    <row r="14285" spans="5:11" x14ac:dyDescent="0.25">
      <c r="E14285" s="5" t="s">
        <v>226</v>
      </c>
      <c r="F14285" s="5" t="s">
        <v>117</v>
      </c>
      <c r="G14285" s="2">
        <v>44498</v>
      </c>
      <c r="H14285" s="5">
        <v>0</v>
      </c>
      <c r="I14285" s="24">
        <f>VLOOKUP($E14285,Mapping!$A$2:$C$502,3,0)</f>
        <v>0</v>
      </c>
      <c r="J14285" s="24" t="str">
        <f>VLOOKUP($E14285,Mapping!$A$2:$C$502,2,0)</f>
        <v>Bug Fix</v>
      </c>
      <c r="K14285" s="24" t="str">
        <f>VLOOKUP(G14285,Mapping!$E$2:$F$246,2,0)</f>
        <v>S3</v>
      </c>
    </row>
    <row r="14286" spans="5:11" x14ac:dyDescent="0.25">
      <c r="E14286" s="5" t="s">
        <v>146</v>
      </c>
      <c r="F14286" s="5" t="s">
        <v>117</v>
      </c>
      <c r="G14286" s="2">
        <v>44498</v>
      </c>
      <c r="H14286" s="5">
        <v>0</v>
      </c>
      <c r="I14286" s="24">
        <f>VLOOKUP($E14286,Mapping!$A$2:$C$502,3,0)</f>
        <v>0</v>
      </c>
      <c r="J14286" s="24" t="str">
        <f>VLOOKUP($E14286,Mapping!$A$2:$C$502,2,0)</f>
        <v>Event After Effect</v>
      </c>
      <c r="K14286" s="24" t="str">
        <f>VLOOKUP(G14286,Mapping!$E$2:$F$246,2,0)</f>
        <v>S3</v>
      </c>
    </row>
    <row r="14287" spans="5:11" x14ac:dyDescent="0.25">
      <c r="E14287" s="5" t="s">
        <v>228</v>
      </c>
      <c r="F14287" s="5" t="s">
        <v>117</v>
      </c>
      <c r="G14287" s="2">
        <v>44498</v>
      </c>
      <c r="H14287" s="5">
        <v>0</v>
      </c>
      <c r="I14287" s="24">
        <f>VLOOKUP($E14287,Mapping!$A$2:$C$502,3,0)</f>
        <v>0</v>
      </c>
      <c r="J14287" s="24" t="str">
        <f>VLOOKUP($E14287,Mapping!$A$2:$C$502,2,0)</f>
        <v>Bytedance Global</v>
      </c>
      <c r="K14287" s="24" t="str">
        <f>VLOOKUP(G14287,Mapping!$E$2:$F$246,2,0)</f>
        <v>S3</v>
      </c>
    </row>
    <row r="14288" spans="5:11" x14ac:dyDescent="0.25">
      <c r="E14288" s="5" t="s">
        <v>180</v>
      </c>
      <c r="F14288" s="5" t="s">
        <v>117</v>
      </c>
      <c r="G14288" s="2">
        <v>44498</v>
      </c>
      <c r="H14288" s="5">
        <v>-10071.8943775429</v>
      </c>
      <c r="I14288" s="24">
        <f>VLOOKUP($E14288,Mapping!$A$2:$C$502,3,0)</f>
        <v>0</v>
      </c>
      <c r="J14288" s="24" t="str">
        <f>VLOOKUP($E14288,Mapping!$A$2:$C$502,2,0)</f>
        <v>Lords Mobile</v>
      </c>
      <c r="K14288" s="24" t="str">
        <f>VLOOKUP(G14288,Mapping!$E$2:$F$246,2,0)</f>
        <v>S3</v>
      </c>
    </row>
    <row r="14289" spans="5:11" x14ac:dyDescent="0.25">
      <c r="E14289" s="5" t="s">
        <v>181</v>
      </c>
      <c r="F14289" s="5" t="s">
        <v>117</v>
      </c>
      <c r="G14289" s="2">
        <v>44498</v>
      </c>
      <c r="H14289" s="5">
        <v>-10750.173269044701</v>
      </c>
      <c r="I14289" s="24">
        <f>VLOOKUP($E14289,Mapping!$A$2:$C$502,3,0)</f>
        <v>0</v>
      </c>
      <c r="J14289" s="24" t="str">
        <f>VLOOKUP($E14289,Mapping!$A$2:$C$502,2,0)</f>
        <v>Rise of Kingdom</v>
      </c>
      <c r="K14289" s="24" t="str">
        <f>VLOOKUP(G14289,Mapping!$E$2:$F$246,2,0)</f>
        <v>S3</v>
      </c>
    </row>
    <row r="14290" spans="5:11" x14ac:dyDescent="0.25">
      <c r="E14290" s="5" t="s">
        <v>182</v>
      </c>
      <c r="F14290" s="5" t="s">
        <v>117</v>
      </c>
      <c r="G14290" s="2">
        <v>44498</v>
      </c>
      <c r="H14290" s="5">
        <v>-8691.4946375059699</v>
      </c>
      <c r="I14290" s="24">
        <f>VLOOKUP($E14290,Mapping!$A$2:$C$502,3,0)</f>
        <v>0</v>
      </c>
      <c r="J14290" s="24" t="str">
        <f>VLOOKUP($E14290,Mapping!$A$2:$C$502,2,0)</f>
        <v>West Game</v>
      </c>
      <c r="K14290" s="24" t="str">
        <f>VLOOKUP(G14290,Mapping!$E$2:$F$246,2,0)</f>
        <v>S3</v>
      </c>
    </row>
    <row r="14291" spans="5:11" x14ac:dyDescent="0.25">
      <c r="E14291" s="5" t="s">
        <v>148</v>
      </c>
      <c r="F14291" s="5" t="s">
        <v>117</v>
      </c>
      <c r="G14291" s="2">
        <v>44498</v>
      </c>
      <c r="H14291" s="5">
        <v>0</v>
      </c>
      <c r="I14291" s="24">
        <f>VLOOKUP($E14291,Mapping!$A$2:$C$502,3,0)</f>
        <v>0</v>
      </c>
      <c r="J14291" s="24" t="str">
        <f>VLOOKUP($E14291,Mapping!$A$2:$C$502,2,0)</f>
        <v>Event After Effect</v>
      </c>
      <c r="K14291" s="24" t="str">
        <f>VLOOKUP(G14291,Mapping!$E$2:$F$246,2,0)</f>
        <v>S3</v>
      </c>
    </row>
    <row r="14292" spans="5:11" x14ac:dyDescent="0.25">
      <c r="E14292" s="5" t="s">
        <v>202</v>
      </c>
      <c r="F14292" s="5" t="s">
        <v>117</v>
      </c>
      <c r="G14292" s="2">
        <v>44498</v>
      </c>
      <c r="H14292" s="5">
        <v>0</v>
      </c>
      <c r="I14292" s="24" t="str">
        <f>VLOOKUP($E14292,Mapping!$A$2:$C$502,3,0)</f>
        <v>S1</v>
      </c>
      <c r="J14292" s="24" t="str">
        <f>VLOOKUP($E14292,Mapping!$A$2:$C$502,2,0)</f>
        <v>Facebook AEO AAA</v>
      </c>
      <c r="K14292" s="24" t="str">
        <f>VLOOKUP(G14292,Mapping!$E$2:$F$246,2,0)</f>
        <v>S3</v>
      </c>
    </row>
    <row r="14293" spans="5:11" x14ac:dyDescent="0.25">
      <c r="E14293" s="5" t="s">
        <v>203</v>
      </c>
      <c r="F14293" s="5" t="s">
        <v>117</v>
      </c>
      <c r="G14293" s="2">
        <v>44498</v>
      </c>
      <c r="H14293" s="5">
        <v>0</v>
      </c>
      <c r="I14293" s="24" t="str">
        <f>VLOOKUP($E14293,Mapping!$A$2:$C$502,3,0)</f>
        <v>S2</v>
      </c>
      <c r="J14293" s="24" t="str">
        <f>VLOOKUP($E14293,Mapping!$A$2:$C$502,2,0)</f>
        <v>Facebook AEO AAA</v>
      </c>
      <c r="K14293" s="24" t="str">
        <f>VLOOKUP(G14293,Mapping!$E$2:$F$246,2,0)</f>
        <v>S3</v>
      </c>
    </row>
    <row r="14294" spans="5:11" x14ac:dyDescent="0.25">
      <c r="E14294" s="5" t="s">
        <v>243</v>
      </c>
      <c r="F14294" s="5" t="s">
        <v>117</v>
      </c>
      <c r="G14294" s="2">
        <v>44498</v>
      </c>
      <c r="H14294" s="5">
        <v>5933.6760566611802</v>
      </c>
      <c r="I14294" s="24" t="str">
        <f>VLOOKUP($E14294,Mapping!$A$2:$C$502,3,0)</f>
        <v>S3</v>
      </c>
      <c r="J14294" s="24" t="str">
        <f>VLOOKUP($E14294,Mapping!$A$2:$C$502,2,0)</f>
        <v>Facebook AEO AAA</v>
      </c>
      <c r="K14294" s="24" t="str">
        <f>VLOOKUP(G14294,Mapping!$E$2:$F$246,2,0)</f>
        <v>S3</v>
      </c>
    </row>
    <row r="14295" spans="5:11" x14ac:dyDescent="0.25">
      <c r="E14295" s="5" t="s">
        <v>204</v>
      </c>
      <c r="F14295" s="5" t="s">
        <v>117</v>
      </c>
      <c r="G14295" s="2">
        <v>44498</v>
      </c>
      <c r="H14295" s="5">
        <v>0</v>
      </c>
      <c r="I14295" s="24" t="str">
        <f>VLOOKUP($E14295,Mapping!$A$2:$C$502,3,0)</f>
        <v>Pre</v>
      </c>
      <c r="J14295" s="24" t="str">
        <f>VLOOKUP($E14295,Mapping!$A$2:$C$502,2,0)</f>
        <v>Facebook AEO AAA</v>
      </c>
      <c r="K14295" s="24" t="str">
        <f>VLOOKUP(G14295,Mapping!$E$2:$F$246,2,0)</f>
        <v>S3</v>
      </c>
    </row>
    <row r="14296" spans="5:11" x14ac:dyDescent="0.25">
      <c r="E14296" s="5" t="s">
        <v>205</v>
      </c>
      <c r="F14296" s="5" t="s">
        <v>117</v>
      </c>
      <c r="G14296" s="2">
        <v>44498</v>
      </c>
      <c r="H14296" s="5">
        <v>0</v>
      </c>
      <c r="I14296" s="24" t="str">
        <f>VLOOKUP($E14296,Mapping!$A$2:$C$502,3,0)</f>
        <v>S1</v>
      </c>
      <c r="J14296" s="24" t="str">
        <f>VLOOKUP($E14296,Mapping!$A$2:$C$502,2,0)</f>
        <v>Facebook AEO BAU</v>
      </c>
      <c r="K14296" s="24" t="str">
        <f>VLOOKUP(G14296,Mapping!$E$2:$F$246,2,0)</f>
        <v>S3</v>
      </c>
    </row>
    <row r="14297" spans="5:11" x14ac:dyDescent="0.25">
      <c r="E14297" s="5" t="s">
        <v>206</v>
      </c>
      <c r="F14297" s="5" t="s">
        <v>117</v>
      </c>
      <c r="G14297" s="2">
        <v>44498</v>
      </c>
      <c r="H14297" s="5">
        <v>0</v>
      </c>
      <c r="I14297" s="24" t="str">
        <f>VLOOKUP($E14297,Mapping!$A$2:$C$502,3,0)</f>
        <v>S2</v>
      </c>
      <c r="J14297" s="24" t="str">
        <f>VLOOKUP($E14297,Mapping!$A$2:$C$502,2,0)</f>
        <v>Facebook AEO BAU</v>
      </c>
      <c r="K14297" s="24" t="str">
        <f>VLOOKUP(G14297,Mapping!$E$2:$F$246,2,0)</f>
        <v>S3</v>
      </c>
    </row>
    <row r="14298" spans="5:11" x14ac:dyDescent="0.25">
      <c r="E14298" s="5" t="s">
        <v>244</v>
      </c>
      <c r="F14298" s="5" t="s">
        <v>117</v>
      </c>
      <c r="G14298" s="2">
        <v>44498</v>
      </c>
      <c r="H14298" s="5">
        <v>15896.193881708399</v>
      </c>
      <c r="I14298" s="24" t="str">
        <f>VLOOKUP($E14298,Mapping!$A$2:$C$502,3,0)</f>
        <v>S3</v>
      </c>
      <c r="J14298" s="24" t="str">
        <f>VLOOKUP($E14298,Mapping!$A$2:$C$502,2,0)</f>
        <v>Facebook AEO BAU</v>
      </c>
      <c r="K14298" s="24" t="str">
        <f>VLOOKUP(G14298,Mapping!$E$2:$F$246,2,0)</f>
        <v>S3</v>
      </c>
    </row>
    <row r="14299" spans="5:11" x14ac:dyDescent="0.25">
      <c r="E14299" s="5" t="s">
        <v>207</v>
      </c>
      <c r="F14299" s="5" t="s">
        <v>117</v>
      </c>
      <c r="G14299" s="2">
        <v>44498</v>
      </c>
      <c r="H14299" s="5">
        <v>0</v>
      </c>
      <c r="I14299" s="24" t="str">
        <f>VLOOKUP($E14299,Mapping!$A$2:$C$502,3,0)</f>
        <v>Pre</v>
      </c>
      <c r="J14299" s="24" t="str">
        <f>VLOOKUP($E14299,Mapping!$A$2:$C$502,2,0)</f>
        <v>Facebook AEO BAU</v>
      </c>
      <c r="K14299" s="24" t="str">
        <f>VLOOKUP(G14299,Mapping!$E$2:$F$246,2,0)</f>
        <v>S3</v>
      </c>
    </row>
    <row r="14300" spans="5:11" x14ac:dyDescent="0.25">
      <c r="E14300" s="5" t="s">
        <v>208</v>
      </c>
      <c r="F14300" s="5" t="s">
        <v>117</v>
      </c>
      <c r="G14300" s="2">
        <v>44498</v>
      </c>
      <c r="H14300" s="5">
        <v>0</v>
      </c>
      <c r="I14300" s="24" t="str">
        <f>VLOOKUP($E14300,Mapping!$A$2:$C$502,3,0)</f>
        <v>Pre</v>
      </c>
      <c r="J14300" s="24" t="str">
        <f>VLOOKUP($E14300,Mapping!$A$2:$C$502,2,0)</f>
        <v>Facebook VO AAA</v>
      </c>
      <c r="K14300" s="24" t="str">
        <f>VLOOKUP(G14300,Mapping!$E$2:$F$246,2,0)</f>
        <v>S3</v>
      </c>
    </row>
    <row r="14301" spans="5:11" x14ac:dyDescent="0.25">
      <c r="E14301" s="5" t="s">
        <v>209</v>
      </c>
      <c r="F14301" s="5" t="s">
        <v>117</v>
      </c>
      <c r="G14301" s="2">
        <v>44498</v>
      </c>
      <c r="H14301" s="5">
        <v>0</v>
      </c>
      <c r="I14301" s="24" t="str">
        <f>VLOOKUP($E14301,Mapping!$A$2:$C$502,3,0)</f>
        <v>S1</v>
      </c>
      <c r="J14301" s="24" t="str">
        <f>VLOOKUP($E14301,Mapping!$A$2:$C$502,2,0)</f>
        <v>Facebook VO AAA</v>
      </c>
      <c r="K14301" s="24" t="str">
        <f>VLOOKUP(G14301,Mapping!$E$2:$F$246,2,0)</f>
        <v>S3</v>
      </c>
    </row>
    <row r="14302" spans="5:11" x14ac:dyDescent="0.25">
      <c r="E14302" s="5" t="s">
        <v>210</v>
      </c>
      <c r="F14302" s="5" t="s">
        <v>117</v>
      </c>
      <c r="G14302" s="2">
        <v>44498</v>
      </c>
      <c r="H14302" s="5">
        <v>0</v>
      </c>
      <c r="I14302" s="24" t="str">
        <f>VLOOKUP($E14302,Mapping!$A$2:$C$502,3,0)</f>
        <v>S2</v>
      </c>
      <c r="J14302" s="24" t="str">
        <f>VLOOKUP($E14302,Mapping!$A$2:$C$502,2,0)</f>
        <v>Facebook VO AAA</v>
      </c>
      <c r="K14302" s="24" t="str">
        <f>VLOOKUP(G14302,Mapping!$E$2:$F$246,2,0)</f>
        <v>S3</v>
      </c>
    </row>
    <row r="14303" spans="5:11" x14ac:dyDescent="0.25">
      <c r="E14303" s="5" t="s">
        <v>245</v>
      </c>
      <c r="F14303" s="5" t="s">
        <v>117</v>
      </c>
      <c r="G14303" s="2">
        <v>44498</v>
      </c>
      <c r="H14303" s="5">
        <v>14901.031450013499</v>
      </c>
      <c r="I14303" s="24" t="str">
        <f>VLOOKUP($E14303,Mapping!$A$2:$C$502,3,0)</f>
        <v>S3</v>
      </c>
      <c r="J14303" s="24" t="str">
        <f>VLOOKUP($E14303,Mapping!$A$2:$C$502,2,0)</f>
        <v>Facebook VO AAA</v>
      </c>
      <c r="K14303" s="24" t="str">
        <f>VLOOKUP(G14303,Mapping!$E$2:$F$246,2,0)</f>
        <v>S3</v>
      </c>
    </row>
    <row r="14304" spans="5:11" x14ac:dyDescent="0.25">
      <c r="E14304" s="5" t="s">
        <v>211</v>
      </c>
      <c r="F14304" s="5" t="s">
        <v>117</v>
      </c>
      <c r="G14304" s="2">
        <v>44498</v>
      </c>
      <c r="H14304" s="5">
        <v>0</v>
      </c>
      <c r="I14304" s="24" t="str">
        <f>VLOOKUP($E14304,Mapping!$A$2:$C$502,3,0)</f>
        <v>Pre</v>
      </c>
      <c r="J14304" s="24" t="str">
        <f>VLOOKUP($E14304,Mapping!$A$2:$C$502,2,0)</f>
        <v>Facebook VO BAU</v>
      </c>
      <c r="K14304" s="24" t="str">
        <f>VLOOKUP(G14304,Mapping!$E$2:$F$246,2,0)</f>
        <v>S3</v>
      </c>
    </row>
    <row r="14305" spans="5:11" x14ac:dyDescent="0.25">
      <c r="E14305" s="5" t="s">
        <v>212</v>
      </c>
      <c r="F14305" s="5" t="s">
        <v>117</v>
      </c>
      <c r="G14305" s="2">
        <v>44498</v>
      </c>
      <c r="H14305" s="5">
        <v>0</v>
      </c>
      <c r="I14305" s="24" t="str">
        <f>VLOOKUP($E14305,Mapping!$A$2:$C$502,3,0)</f>
        <v>S1</v>
      </c>
      <c r="J14305" s="24" t="str">
        <f>VLOOKUP($E14305,Mapping!$A$2:$C$502,2,0)</f>
        <v>Facebook VO BAU</v>
      </c>
      <c r="K14305" s="24" t="str">
        <f>VLOOKUP(G14305,Mapping!$E$2:$F$246,2,0)</f>
        <v>S3</v>
      </c>
    </row>
    <row r="14306" spans="5:11" x14ac:dyDescent="0.25">
      <c r="E14306" s="5" t="s">
        <v>213</v>
      </c>
      <c r="F14306" s="5" t="s">
        <v>117</v>
      </c>
      <c r="G14306" s="2">
        <v>44498</v>
      </c>
      <c r="H14306" s="5">
        <v>0</v>
      </c>
      <c r="I14306" s="24" t="str">
        <f>VLOOKUP($E14306,Mapping!$A$2:$C$502,3,0)</f>
        <v>S2</v>
      </c>
      <c r="J14306" s="24" t="str">
        <f>VLOOKUP($E14306,Mapping!$A$2:$C$502,2,0)</f>
        <v>Facebook VO BAU</v>
      </c>
      <c r="K14306" s="24" t="str">
        <f>VLOOKUP(G14306,Mapping!$E$2:$F$246,2,0)</f>
        <v>S3</v>
      </c>
    </row>
    <row r="14307" spans="5:11" x14ac:dyDescent="0.25">
      <c r="E14307" s="5" t="s">
        <v>246</v>
      </c>
      <c r="F14307" s="5" t="s">
        <v>117</v>
      </c>
      <c r="G14307" s="2">
        <v>44498</v>
      </c>
      <c r="H14307" s="5">
        <v>9857.0235312939694</v>
      </c>
      <c r="I14307" s="24" t="str">
        <f>VLOOKUP($E14307,Mapping!$A$2:$C$502,3,0)</f>
        <v>S3</v>
      </c>
      <c r="J14307" s="24" t="str">
        <f>VLOOKUP($E14307,Mapping!$A$2:$C$502,2,0)</f>
        <v>Facebook VO BAU</v>
      </c>
      <c r="K14307" s="24" t="str">
        <f>VLOOKUP(G14307,Mapping!$E$2:$F$246,2,0)</f>
        <v>S3</v>
      </c>
    </row>
    <row r="14308" spans="5:11" x14ac:dyDescent="0.25">
      <c r="E14308" s="5" t="s">
        <v>214</v>
      </c>
      <c r="F14308" s="5" t="s">
        <v>117</v>
      </c>
      <c r="G14308" s="2">
        <v>44498</v>
      </c>
      <c r="H14308" s="5">
        <v>0</v>
      </c>
      <c r="I14308" s="24" t="str">
        <f>VLOOKUP($E14308,Mapping!$A$2:$C$502,3,0)</f>
        <v>Pre</v>
      </c>
      <c r="J14308" s="24" t="str">
        <f>VLOOKUP($E14308,Mapping!$A$2:$C$502,2,0)</f>
        <v>Facebook VO Dynamic</v>
      </c>
      <c r="K14308" s="24" t="str">
        <f>VLOOKUP(G14308,Mapping!$E$2:$F$246,2,0)</f>
        <v>S3</v>
      </c>
    </row>
    <row r="14309" spans="5:11" x14ac:dyDescent="0.25">
      <c r="E14309" s="5" t="s">
        <v>215</v>
      </c>
      <c r="F14309" s="5" t="s">
        <v>117</v>
      </c>
      <c r="G14309" s="2">
        <v>44498</v>
      </c>
      <c r="H14309" s="5">
        <v>0</v>
      </c>
      <c r="I14309" s="24" t="str">
        <f>VLOOKUP($E14309,Mapping!$A$2:$C$502,3,0)</f>
        <v>S1</v>
      </c>
      <c r="J14309" s="24" t="str">
        <f>VLOOKUP($E14309,Mapping!$A$2:$C$502,2,0)</f>
        <v>Facebook VO Dynamic</v>
      </c>
      <c r="K14309" s="24" t="str">
        <f>VLOOKUP(G14309,Mapping!$E$2:$F$246,2,0)</f>
        <v>S3</v>
      </c>
    </row>
    <row r="14310" spans="5:11" x14ac:dyDescent="0.25">
      <c r="E14310" s="5" t="s">
        <v>216</v>
      </c>
      <c r="F14310" s="5" t="s">
        <v>117</v>
      </c>
      <c r="G14310" s="2">
        <v>44498</v>
      </c>
      <c r="H14310" s="5">
        <v>0</v>
      </c>
      <c r="I14310" s="24" t="str">
        <f>VLOOKUP($E14310,Mapping!$A$2:$C$502,3,0)</f>
        <v>Pre</v>
      </c>
      <c r="J14310" s="24" t="str">
        <f>VLOOKUP($E14310,Mapping!$A$2:$C$502,2,0)</f>
        <v>Google Display</v>
      </c>
      <c r="K14310" s="24" t="str">
        <f>VLOOKUP(G14310,Mapping!$E$2:$F$246,2,0)</f>
        <v>S3</v>
      </c>
    </row>
    <row r="14311" spans="5:11" x14ac:dyDescent="0.25">
      <c r="E14311" s="5" t="s">
        <v>217</v>
      </c>
      <c r="F14311" s="5" t="s">
        <v>117</v>
      </c>
      <c r="G14311" s="2">
        <v>44498</v>
      </c>
      <c r="H14311" s="5">
        <v>0</v>
      </c>
      <c r="I14311" s="24">
        <f>VLOOKUP($E14311,Mapping!$A$2:$C$502,3,0)</f>
        <v>0</v>
      </c>
      <c r="J14311" s="24" t="str">
        <f>VLOOKUP($E14311,Mapping!$A$2:$C$502,2,0)</f>
        <v>Google Display</v>
      </c>
      <c r="K14311" s="24" t="str">
        <f>VLOOKUP(G14311,Mapping!$E$2:$F$246,2,0)</f>
        <v>S3</v>
      </c>
    </row>
    <row r="14312" spans="5:11" x14ac:dyDescent="0.25">
      <c r="E14312" s="5" t="s">
        <v>229</v>
      </c>
      <c r="F14312" s="5" t="s">
        <v>117</v>
      </c>
      <c r="G14312" s="2">
        <v>44498</v>
      </c>
      <c r="H14312" s="5">
        <v>0</v>
      </c>
      <c r="I14312" s="24">
        <f>VLOOKUP($E14312,Mapping!$A$2:$C$502,3,0)</f>
        <v>0</v>
      </c>
      <c r="J14312" s="24" t="str">
        <f>VLOOKUP($E14312,Mapping!$A$2:$C$502,2,0)</f>
        <v>Google Display</v>
      </c>
      <c r="K14312" s="24" t="str">
        <f>VLOOKUP(G14312,Mapping!$E$2:$F$246,2,0)</f>
        <v>S3</v>
      </c>
    </row>
    <row r="14313" spans="5:11" x14ac:dyDescent="0.25">
      <c r="E14313" s="5" t="s">
        <v>218</v>
      </c>
      <c r="F14313" s="5" t="s">
        <v>117</v>
      </c>
      <c r="G14313" s="2">
        <v>44498</v>
      </c>
      <c r="H14313" s="5">
        <v>12133.934311253999</v>
      </c>
      <c r="I14313" s="24">
        <f>VLOOKUP($E14313,Mapping!$A$2:$C$502,3,0)</f>
        <v>0</v>
      </c>
      <c r="J14313" s="24" t="str">
        <f>VLOOKUP($E14313,Mapping!$A$2:$C$502,2,0)</f>
        <v>Google Display</v>
      </c>
      <c r="K14313" s="24" t="str">
        <f>VLOOKUP(G14313,Mapping!$E$2:$F$246,2,0)</f>
        <v>S3</v>
      </c>
    </row>
    <row r="14314" spans="5:11" x14ac:dyDescent="0.25">
      <c r="E14314" s="5" t="s">
        <v>230</v>
      </c>
      <c r="F14314" s="5" t="s">
        <v>117</v>
      </c>
      <c r="G14314" s="2">
        <v>44498</v>
      </c>
      <c r="H14314" s="5">
        <v>0</v>
      </c>
      <c r="I14314" s="24" t="str">
        <f>VLOOKUP($E14314,Mapping!$A$2:$C$502,3,0)</f>
        <v>S1</v>
      </c>
      <c r="J14314" s="24" t="str">
        <f>VLOOKUP($E14314,Mapping!$A$2:$C$502,2,0)</f>
        <v>Google Display</v>
      </c>
      <c r="K14314" s="24" t="str">
        <f>VLOOKUP(G14314,Mapping!$E$2:$F$246,2,0)</f>
        <v>S3</v>
      </c>
    </row>
    <row r="14315" spans="5:11" x14ac:dyDescent="0.25">
      <c r="E14315" s="5" t="s">
        <v>219</v>
      </c>
      <c r="F14315" s="5" t="s">
        <v>117</v>
      </c>
      <c r="G14315" s="2">
        <v>44498</v>
      </c>
      <c r="H14315" s="5">
        <v>0</v>
      </c>
      <c r="I14315" s="24" t="str">
        <f>VLOOKUP($E14315,Mapping!$A$2:$C$502,3,0)</f>
        <v>Pre</v>
      </c>
      <c r="J14315" s="24" t="str">
        <f>VLOOKUP($E14315,Mapping!$A$2:$C$502,2,0)</f>
        <v>Google Youtube</v>
      </c>
      <c r="K14315" s="24" t="str">
        <f>VLOOKUP(G14315,Mapping!$E$2:$F$246,2,0)</f>
        <v>S3</v>
      </c>
    </row>
    <row r="14316" spans="5:11" x14ac:dyDescent="0.25">
      <c r="E14316" s="5" t="s">
        <v>220</v>
      </c>
      <c r="F14316" s="5" t="s">
        <v>117</v>
      </c>
      <c r="G14316" s="2">
        <v>44498</v>
      </c>
      <c r="H14316" s="5">
        <v>0</v>
      </c>
      <c r="I14316" s="24">
        <f>VLOOKUP($E14316,Mapping!$A$2:$C$502,3,0)</f>
        <v>0</v>
      </c>
      <c r="J14316" s="24" t="str">
        <f>VLOOKUP($E14316,Mapping!$A$2:$C$502,2,0)</f>
        <v>Google Youtube</v>
      </c>
      <c r="K14316" s="24" t="str">
        <f>VLOOKUP(G14316,Mapping!$E$2:$F$246,2,0)</f>
        <v>S3</v>
      </c>
    </row>
    <row r="14317" spans="5:11" x14ac:dyDescent="0.25">
      <c r="E14317" s="5" t="s">
        <v>231</v>
      </c>
      <c r="F14317" s="5" t="s">
        <v>117</v>
      </c>
      <c r="G14317" s="2">
        <v>44498</v>
      </c>
      <c r="H14317" s="5">
        <v>0</v>
      </c>
      <c r="I14317" s="24">
        <f>VLOOKUP($E14317,Mapping!$A$2:$C$502,3,0)</f>
        <v>0</v>
      </c>
      <c r="J14317" s="24" t="str">
        <f>VLOOKUP($E14317,Mapping!$A$2:$C$502,2,0)</f>
        <v>Google Youtube</v>
      </c>
      <c r="K14317" s="24" t="str">
        <f>VLOOKUP(G14317,Mapping!$E$2:$F$246,2,0)</f>
        <v>S3</v>
      </c>
    </row>
    <row r="14318" spans="5:11" x14ac:dyDescent="0.25">
      <c r="E14318" s="5" t="s">
        <v>221</v>
      </c>
      <c r="F14318" s="5" t="s">
        <v>117</v>
      </c>
      <c r="G14318" s="2">
        <v>44498</v>
      </c>
      <c r="H14318" s="5">
        <v>18413.385789181801</v>
      </c>
      <c r="I14318" s="24">
        <f>VLOOKUP($E14318,Mapping!$A$2:$C$502,3,0)</f>
        <v>0</v>
      </c>
      <c r="J14318" s="24" t="str">
        <f>VLOOKUP($E14318,Mapping!$A$2:$C$502,2,0)</f>
        <v>Google Youtube</v>
      </c>
      <c r="K14318" s="24" t="str">
        <f>VLOOKUP(G14318,Mapping!$E$2:$F$246,2,0)</f>
        <v>S3</v>
      </c>
    </row>
    <row r="14319" spans="5:11" x14ac:dyDescent="0.25">
      <c r="E14319" s="5" t="s">
        <v>232</v>
      </c>
      <c r="F14319" s="5" t="s">
        <v>117</v>
      </c>
      <c r="G14319" s="2">
        <v>44498</v>
      </c>
      <c r="H14319" s="5">
        <v>0</v>
      </c>
      <c r="I14319" s="24" t="str">
        <f>VLOOKUP($E14319,Mapping!$A$2:$C$502,3,0)</f>
        <v>S1</v>
      </c>
      <c r="J14319" s="24" t="str">
        <f>VLOOKUP($E14319,Mapping!$A$2:$C$502,2,0)</f>
        <v>Google Youtube</v>
      </c>
      <c r="K14319" s="24" t="str">
        <f>VLOOKUP(G14319,Mapping!$E$2:$F$246,2,0)</f>
        <v>S3</v>
      </c>
    </row>
    <row r="14320" spans="5:11" x14ac:dyDescent="0.25">
      <c r="E14320" s="5" t="s">
        <v>73</v>
      </c>
      <c r="F14320" s="5" t="s">
        <v>117</v>
      </c>
      <c r="G14320" s="2">
        <v>44498</v>
      </c>
      <c r="H14320" s="5">
        <v>282876.95580592903</v>
      </c>
      <c r="I14320" s="24">
        <f>VLOOKUP($E14320,Mapping!$A$2:$C$502,3,0)</f>
        <v>0</v>
      </c>
      <c r="J14320" s="24">
        <f>VLOOKUP($E14320,Mapping!$A$2:$C$502,2,0)</f>
        <v>0</v>
      </c>
      <c r="K14320" s="24" t="str">
        <f>VLOOKUP(G14320,Mapping!$E$2:$F$246,2,0)</f>
        <v>S3</v>
      </c>
    </row>
    <row r="14321" spans="5:11" x14ac:dyDescent="0.25">
      <c r="E14321" s="5" t="s">
        <v>149</v>
      </c>
      <c r="F14321" s="5" t="s">
        <v>117</v>
      </c>
      <c r="G14321" s="2">
        <v>44498</v>
      </c>
      <c r="H14321" s="5">
        <v>0</v>
      </c>
      <c r="I14321" s="24">
        <f>VLOOKUP($E14321,Mapping!$A$2:$C$502,3,0)</f>
        <v>0</v>
      </c>
      <c r="J14321" s="24" t="str">
        <f>VLOOKUP($E14321,Mapping!$A$2:$C$502,2,0)</f>
        <v>Event After Effect</v>
      </c>
      <c r="K14321" s="24" t="str">
        <f>VLOOKUP(G14321,Mapping!$E$2:$F$246,2,0)</f>
        <v>S3</v>
      </c>
    </row>
    <row r="14322" spans="5:11" x14ac:dyDescent="0.25">
      <c r="E14322" s="5" t="s">
        <v>150</v>
      </c>
      <c r="F14322" s="5" t="s">
        <v>117</v>
      </c>
      <c r="G14322" s="2">
        <v>44498</v>
      </c>
      <c r="H14322" s="5">
        <v>0</v>
      </c>
      <c r="I14322" s="24">
        <f>VLOOKUP($E14322,Mapping!$A$2:$C$502,3,0)</f>
        <v>0</v>
      </c>
      <c r="J14322" s="24" t="str">
        <f>VLOOKUP($E14322,Mapping!$A$2:$C$502,2,0)</f>
        <v>Internal Event</v>
      </c>
      <c r="K14322" s="24" t="str">
        <f>VLOOKUP(G14322,Mapping!$E$2:$F$246,2,0)</f>
        <v>S3</v>
      </c>
    </row>
    <row r="14323" spans="5:11" x14ac:dyDescent="0.25">
      <c r="E14323" s="5" t="s">
        <v>151</v>
      </c>
      <c r="F14323" s="5" t="s">
        <v>117</v>
      </c>
      <c r="G14323" s="2">
        <v>44498</v>
      </c>
      <c r="H14323" s="5">
        <v>0</v>
      </c>
      <c r="I14323" s="24">
        <f>VLOOKUP($E14323,Mapping!$A$2:$C$502,3,0)</f>
        <v>0</v>
      </c>
      <c r="J14323" s="24" t="str">
        <f>VLOOKUP($E14323,Mapping!$A$2:$C$502,2,0)</f>
        <v>Internal Event</v>
      </c>
      <c r="K14323" s="24" t="str">
        <f>VLOOKUP(G14323,Mapping!$E$2:$F$246,2,0)</f>
        <v>S3</v>
      </c>
    </row>
    <row r="14324" spans="5:11" x14ac:dyDescent="0.25">
      <c r="E14324" s="5" t="s">
        <v>152</v>
      </c>
      <c r="F14324" s="5" t="s">
        <v>117</v>
      </c>
      <c r="G14324" s="2">
        <v>44498</v>
      </c>
      <c r="H14324" s="5">
        <v>0</v>
      </c>
      <c r="I14324" s="24">
        <f>VLOOKUP($E14324,Mapping!$A$2:$C$502,3,0)</f>
        <v>0</v>
      </c>
      <c r="J14324" s="24" t="str">
        <f>VLOOKUP($E14324,Mapping!$A$2:$C$502,2,0)</f>
        <v>Internal Event</v>
      </c>
      <c r="K14324" s="24" t="str">
        <f>VLOOKUP(G14324,Mapping!$E$2:$F$246,2,0)</f>
        <v>S3</v>
      </c>
    </row>
    <row r="14325" spans="5:11" x14ac:dyDescent="0.25">
      <c r="E14325" s="5" t="s">
        <v>153</v>
      </c>
      <c r="F14325" s="5" t="s">
        <v>117</v>
      </c>
      <c r="G14325" s="2">
        <v>44498</v>
      </c>
      <c r="H14325" s="5">
        <v>0</v>
      </c>
      <c r="I14325" s="24">
        <f>VLOOKUP($E14325,Mapping!$A$2:$C$502,3,0)</f>
        <v>0</v>
      </c>
      <c r="J14325" s="24" t="str">
        <f>VLOOKUP($E14325,Mapping!$A$2:$C$502,2,0)</f>
        <v>Monday Effect</v>
      </c>
      <c r="K14325" s="24" t="str">
        <f>VLOOKUP(G14325,Mapping!$E$2:$F$246,2,0)</f>
        <v>S3</v>
      </c>
    </row>
    <row r="14326" spans="5:11" x14ac:dyDescent="0.25">
      <c r="E14326" s="5" t="s">
        <v>154</v>
      </c>
      <c r="F14326" s="5" t="s">
        <v>117</v>
      </c>
      <c r="G14326" s="2">
        <v>44498</v>
      </c>
      <c r="H14326" s="5">
        <v>0</v>
      </c>
      <c r="I14326" s="24">
        <f>VLOOKUP($E14326,Mapping!$A$2:$C$502,3,0)</f>
        <v>0</v>
      </c>
      <c r="J14326" s="24" t="str">
        <f>VLOOKUP($E14326,Mapping!$A$2:$C$502,2,0)</f>
        <v>New Content</v>
      </c>
      <c r="K14326" s="24" t="str">
        <f>VLOOKUP(G14326,Mapping!$E$2:$F$246,2,0)</f>
        <v>S3</v>
      </c>
    </row>
    <row r="14327" spans="5:11" x14ac:dyDescent="0.25">
      <c r="E14327" s="5" t="s">
        <v>155</v>
      </c>
      <c r="F14327" s="5" t="s">
        <v>117</v>
      </c>
      <c r="G14327" s="2">
        <v>44498</v>
      </c>
      <c r="H14327" s="5">
        <v>0</v>
      </c>
      <c r="I14327" s="24">
        <f>VLOOKUP($E14327,Mapping!$A$2:$C$502,3,0)</f>
        <v>0</v>
      </c>
      <c r="J14327" s="24" t="str">
        <f>VLOOKUP($E14327,Mapping!$A$2:$C$502,2,0)</f>
        <v>Internal Event</v>
      </c>
      <c r="K14327" s="24" t="str">
        <f>VLOOKUP(G14327,Mapping!$E$2:$F$246,2,0)</f>
        <v>S3</v>
      </c>
    </row>
    <row r="14328" spans="5:11" x14ac:dyDescent="0.25">
      <c r="E14328" s="5" t="s">
        <v>156</v>
      </c>
      <c r="F14328" s="5" t="s">
        <v>117</v>
      </c>
      <c r="G14328" s="2">
        <v>44498</v>
      </c>
      <c r="H14328" s="5">
        <v>0</v>
      </c>
      <c r="I14328" s="24">
        <f>VLOOKUP($E14328,Mapping!$A$2:$C$502,3,0)</f>
        <v>0</v>
      </c>
      <c r="J14328" s="24" t="str">
        <f>VLOOKUP($E14328,Mapping!$A$2:$C$502,2,0)</f>
        <v>Internal Event</v>
      </c>
      <c r="K14328" s="24" t="str">
        <f>VLOOKUP(G14328,Mapping!$E$2:$F$246,2,0)</f>
        <v>S3</v>
      </c>
    </row>
    <row r="14329" spans="5:11" x14ac:dyDescent="0.25">
      <c r="E14329" s="5" t="s">
        <v>233</v>
      </c>
      <c r="F14329" s="5" t="s">
        <v>117</v>
      </c>
      <c r="G14329" s="2">
        <v>44498</v>
      </c>
      <c r="H14329" s="5">
        <v>0</v>
      </c>
      <c r="I14329" s="24" t="str">
        <f>VLOOKUP($E14329,Mapping!$A$2:$C$502,3,0)</f>
        <v>S2</v>
      </c>
      <c r="J14329" s="24" t="str">
        <f>VLOOKUP($E14329,Mapping!$A$2:$C$502,2,0)</f>
        <v>Reddit</v>
      </c>
      <c r="K14329" s="24" t="str">
        <f>VLOOKUP(G14329,Mapping!$E$2:$F$246,2,0)</f>
        <v>S3</v>
      </c>
    </row>
    <row r="14330" spans="5:11" x14ac:dyDescent="0.25">
      <c r="E14330" s="5" t="s">
        <v>158</v>
      </c>
      <c r="F14330" s="5" t="s">
        <v>117</v>
      </c>
      <c r="G14330" s="2">
        <v>44498</v>
      </c>
      <c r="H14330" s="5">
        <v>0</v>
      </c>
      <c r="I14330" s="24">
        <f>VLOOKUP($E14330,Mapping!$A$2:$C$502,3,0)</f>
        <v>0</v>
      </c>
      <c r="J14330" s="24" t="str">
        <f>VLOOKUP($E14330,Mapping!$A$2:$C$502,2,0)</f>
        <v>Internal Event</v>
      </c>
      <c r="K14330" s="24" t="str">
        <f>VLOOKUP(G14330,Mapping!$E$2:$F$246,2,0)</f>
        <v>S3</v>
      </c>
    </row>
    <row r="14331" spans="5:11" x14ac:dyDescent="0.25">
      <c r="E14331" s="5" t="s">
        <v>159</v>
      </c>
      <c r="F14331" s="5" t="s">
        <v>117</v>
      </c>
      <c r="G14331" s="2">
        <v>44498</v>
      </c>
      <c r="H14331" s="5">
        <v>0</v>
      </c>
      <c r="I14331" s="24">
        <f>VLOOKUP($E14331,Mapping!$A$2:$C$502,3,0)</f>
        <v>0</v>
      </c>
      <c r="J14331" s="24" t="str">
        <f>VLOOKUP($E14331,Mapping!$A$2:$C$502,2,0)</f>
        <v>Event After Effect</v>
      </c>
      <c r="K14331" s="24" t="str">
        <f>VLOOKUP(G14331,Mapping!$E$2:$F$246,2,0)</f>
        <v>S3</v>
      </c>
    </row>
    <row r="14332" spans="5:11" x14ac:dyDescent="0.25">
      <c r="E14332" s="5" t="s">
        <v>160</v>
      </c>
      <c r="F14332" s="5" t="s">
        <v>117</v>
      </c>
      <c r="G14332" s="2">
        <v>44498</v>
      </c>
      <c r="H14332" s="5">
        <v>0</v>
      </c>
      <c r="I14332" s="24">
        <f>VLOOKUP($E14332,Mapping!$A$2:$C$502,3,0)</f>
        <v>0</v>
      </c>
      <c r="J14332" s="24" t="str">
        <f>VLOOKUP($E14332,Mapping!$A$2:$C$502,2,0)</f>
        <v>Event After Effect</v>
      </c>
      <c r="K14332" s="24" t="str">
        <f>VLOOKUP(G14332,Mapping!$E$2:$F$246,2,0)</f>
        <v>S3</v>
      </c>
    </row>
    <row r="14333" spans="5:11" x14ac:dyDescent="0.25">
      <c r="E14333" s="5" t="s">
        <v>161</v>
      </c>
      <c r="F14333" s="5" t="s">
        <v>117</v>
      </c>
      <c r="G14333" s="2">
        <v>44498</v>
      </c>
      <c r="H14333" s="5">
        <v>0</v>
      </c>
      <c r="I14333" s="24">
        <f>VLOOKUP($E14333,Mapping!$A$2:$C$502,3,0)</f>
        <v>0</v>
      </c>
      <c r="J14333" s="24" t="str">
        <f>VLOOKUP($E14333,Mapping!$A$2:$C$502,2,0)</f>
        <v>Internal Event</v>
      </c>
      <c r="K14333" s="24" t="str">
        <f>VLOOKUP(G14333,Mapping!$E$2:$F$246,2,0)</f>
        <v>S3</v>
      </c>
    </row>
    <row r="14334" spans="5:11" x14ac:dyDescent="0.25">
      <c r="E14334" s="5" t="s">
        <v>162</v>
      </c>
      <c r="F14334" s="5" t="s">
        <v>117</v>
      </c>
      <c r="G14334" s="2">
        <v>44498</v>
      </c>
      <c r="H14334" s="5">
        <v>0</v>
      </c>
      <c r="I14334" s="24">
        <f>VLOOKUP($E14334,Mapping!$A$2:$C$502,3,0)</f>
        <v>0</v>
      </c>
      <c r="J14334" s="24" t="str">
        <f>VLOOKUP($E14334,Mapping!$A$2:$C$502,2,0)</f>
        <v>Tuesday Effect</v>
      </c>
      <c r="K14334" s="24" t="str">
        <f>VLOOKUP(G14334,Mapping!$E$2:$F$246,2,0)</f>
        <v>S3</v>
      </c>
    </row>
    <row r="14335" spans="5:11" x14ac:dyDescent="0.25">
      <c r="E14335" s="5" t="s">
        <v>222</v>
      </c>
      <c r="F14335" s="5" t="s">
        <v>117</v>
      </c>
      <c r="G14335" s="2">
        <v>44498</v>
      </c>
      <c r="H14335" s="5">
        <v>0</v>
      </c>
      <c r="I14335" s="24" t="str">
        <f>VLOOKUP($E14335,Mapping!$A$2:$C$502,3,0)</f>
        <v>Pre</v>
      </c>
      <c r="J14335" s="24" t="str">
        <f>VLOOKUP($E14335,Mapping!$A$2:$C$502,2,0)</f>
        <v>Unity</v>
      </c>
      <c r="K14335" s="24" t="str">
        <f>VLOOKUP(G14335,Mapping!$E$2:$F$246,2,0)</f>
        <v>S3</v>
      </c>
    </row>
    <row r="14336" spans="5:11" x14ac:dyDescent="0.25">
      <c r="E14336" s="5" t="s">
        <v>234</v>
      </c>
      <c r="F14336" s="5" t="s">
        <v>117</v>
      </c>
      <c r="G14336" s="2">
        <v>44498</v>
      </c>
      <c r="H14336" s="5">
        <v>0</v>
      </c>
      <c r="I14336" s="24" t="str">
        <f>VLOOKUP($E14336,Mapping!$A$2:$C$502,3,0)</f>
        <v>S1</v>
      </c>
      <c r="J14336" s="24" t="str">
        <f>VLOOKUP($E14336,Mapping!$A$2:$C$502,2,0)</f>
        <v>Unity</v>
      </c>
      <c r="K14336" s="24" t="str">
        <f>VLOOKUP(G14336,Mapping!$E$2:$F$246,2,0)</f>
        <v>S3</v>
      </c>
    </row>
    <row r="14337" spans="5:11" x14ac:dyDescent="0.25">
      <c r="E14337" s="5" t="s">
        <v>235</v>
      </c>
      <c r="F14337" s="5" t="s">
        <v>117</v>
      </c>
      <c r="G14337" s="2">
        <v>44498</v>
      </c>
      <c r="H14337" s="5">
        <v>0</v>
      </c>
      <c r="I14337" s="24" t="str">
        <f>VLOOKUP($E14337,Mapping!$A$2:$C$502,3,0)</f>
        <v>S2</v>
      </c>
      <c r="J14337" s="24" t="str">
        <f>VLOOKUP($E14337,Mapping!$A$2:$C$502,2,0)</f>
        <v>Unity</v>
      </c>
      <c r="K14337" s="24" t="str">
        <f>VLOOKUP(G14337,Mapping!$E$2:$F$246,2,0)</f>
        <v>S3</v>
      </c>
    </row>
    <row r="14338" spans="5:11" x14ac:dyDescent="0.25">
      <c r="E14338" s="5" t="s">
        <v>247</v>
      </c>
      <c r="F14338" s="5" t="s">
        <v>117</v>
      </c>
      <c r="G14338" s="2">
        <v>44498</v>
      </c>
      <c r="H14338" s="5">
        <v>2204.2620673132601</v>
      </c>
      <c r="I14338" s="24" t="str">
        <f>VLOOKUP($E14338,Mapping!$A$2:$C$502,3,0)</f>
        <v>S3</v>
      </c>
      <c r="J14338" s="24" t="str">
        <f>VLOOKUP($E14338,Mapping!$A$2:$C$502,2,0)</f>
        <v>Unity</v>
      </c>
      <c r="K14338" s="24" t="str">
        <f>VLOOKUP(G14338,Mapping!$E$2:$F$246,2,0)</f>
        <v>S3</v>
      </c>
    </row>
    <row r="14339" spans="5:11" x14ac:dyDescent="0.25">
      <c r="E14339" s="5" t="s">
        <v>200</v>
      </c>
      <c r="F14339" s="5" t="s">
        <v>117</v>
      </c>
      <c r="G14339" s="2">
        <v>44499</v>
      </c>
      <c r="H14339" s="5">
        <v>3.2390700599391802</v>
      </c>
      <c r="I14339" s="24">
        <f>VLOOKUP($E14339,Mapping!$A$2:$C$502,3,0)</f>
        <v>0</v>
      </c>
      <c r="J14339" s="24" t="str">
        <f>VLOOKUP($E14339,Mapping!$A$2:$C$502,2,0)</f>
        <v>Apple Search</v>
      </c>
      <c r="K14339" s="24" t="str">
        <f>VLOOKUP(G14339,Mapping!$E$2:$F$246,2,0)</f>
        <v>S3</v>
      </c>
    </row>
    <row r="14340" spans="5:11" x14ac:dyDescent="0.25">
      <c r="E14340" s="5" t="s">
        <v>227</v>
      </c>
      <c r="F14340" s="5" t="s">
        <v>117</v>
      </c>
      <c r="G14340" s="2">
        <v>44499</v>
      </c>
      <c r="H14340" s="5">
        <v>10867.5459018493</v>
      </c>
      <c r="I14340" s="24">
        <f>VLOOKUP($E14340,Mapping!$A$2:$C$502,3,0)</f>
        <v>0</v>
      </c>
      <c r="J14340" s="24" t="str">
        <f>VLOOKUP($E14340,Mapping!$A$2:$C$502,2,0)</f>
        <v>Applovin Rewarded</v>
      </c>
      <c r="K14340" s="24" t="str">
        <f>VLOOKUP(G14340,Mapping!$E$2:$F$246,2,0)</f>
        <v>S3</v>
      </c>
    </row>
    <row r="14341" spans="5:11" x14ac:dyDescent="0.25">
      <c r="E14341" s="5" t="s">
        <v>201</v>
      </c>
      <c r="F14341" s="5" t="s">
        <v>117</v>
      </c>
      <c r="G14341" s="2">
        <v>44499</v>
      </c>
      <c r="H14341" s="5">
        <v>4342.2151778259504</v>
      </c>
      <c r="I14341" s="24">
        <f>VLOOKUP($E14341,Mapping!$A$2:$C$502,3,0)</f>
        <v>0</v>
      </c>
      <c r="J14341" s="24" t="str">
        <f>VLOOKUP($E14341,Mapping!$A$2:$C$502,2,0)</f>
        <v>Applovin Video</v>
      </c>
      <c r="K14341" s="24" t="str">
        <f>VLOOKUP(G14341,Mapping!$E$2:$F$246,2,0)</f>
        <v>S3</v>
      </c>
    </row>
    <row r="14342" spans="5:11" x14ac:dyDescent="0.25">
      <c r="E14342" s="5" t="s">
        <v>143</v>
      </c>
      <c r="F14342" s="5" t="s">
        <v>117</v>
      </c>
      <c r="G14342" s="2">
        <v>44499</v>
      </c>
      <c r="H14342" s="5">
        <v>0</v>
      </c>
      <c r="I14342" s="24">
        <f>VLOOKUP($E14342,Mapping!$A$2:$C$502,3,0)</f>
        <v>0</v>
      </c>
      <c r="J14342" s="24" t="str">
        <f>VLOOKUP($E14342,Mapping!$A$2:$C$502,2,0)</f>
        <v>Bug Fix</v>
      </c>
      <c r="K14342" s="24" t="str">
        <f>VLOOKUP(G14342,Mapping!$E$2:$F$246,2,0)</f>
        <v>S3</v>
      </c>
    </row>
    <row r="14343" spans="5:11" x14ac:dyDescent="0.25">
      <c r="E14343" s="5" t="s">
        <v>144</v>
      </c>
      <c r="F14343" s="5" t="s">
        <v>117</v>
      </c>
      <c r="G14343" s="2">
        <v>44499</v>
      </c>
      <c r="H14343" s="5">
        <v>0</v>
      </c>
      <c r="I14343" s="24">
        <f>VLOOKUP($E14343,Mapping!$A$2:$C$502,3,0)</f>
        <v>0</v>
      </c>
      <c r="J14343" s="24" t="str">
        <f>VLOOKUP($E14343,Mapping!$A$2:$C$502,2,0)</f>
        <v>Bug Fix</v>
      </c>
      <c r="K14343" s="24" t="str">
        <f>VLOOKUP(G14343,Mapping!$E$2:$F$246,2,0)</f>
        <v>S3</v>
      </c>
    </row>
    <row r="14344" spans="5:11" x14ac:dyDescent="0.25">
      <c r="E14344" s="5" t="s">
        <v>226</v>
      </c>
      <c r="F14344" s="5" t="s">
        <v>117</v>
      </c>
      <c r="G14344" s="2">
        <v>44499</v>
      </c>
      <c r="H14344" s="5">
        <v>19409.160505334701</v>
      </c>
      <c r="I14344" s="24">
        <f>VLOOKUP($E14344,Mapping!$A$2:$C$502,3,0)</f>
        <v>0</v>
      </c>
      <c r="J14344" s="24" t="str">
        <f>VLOOKUP($E14344,Mapping!$A$2:$C$502,2,0)</f>
        <v>Bug Fix</v>
      </c>
      <c r="K14344" s="24" t="str">
        <f>VLOOKUP(G14344,Mapping!$E$2:$F$246,2,0)</f>
        <v>S3</v>
      </c>
    </row>
    <row r="14345" spans="5:11" x14ac:dyDescent="0.25">
      <c r="E14345" s="5" t="s">
        <v>146</v>
      </c>
      <c r="F14345" s="5" t="s">
        <v>117</v>
      </c>
      <c r="G14345" s="2">
        <v>44499</v>
      </c>
      <c r="H14345" s="5">
        <v>0</v>
      </c>
      <c r="I14345" s="24">
        <f>VLOOKUP($E14345,Mapping!$A$2:$C$502,3,0)</f>
        <v>0</v>
      </c>
      <c r="J14345" s="24" t="str">
        <f>VLOOKUP($E14345,Mapping!$A$2:$C$502,2,0)</f>
        <v>Event After Effect</v>
      </c>
      <c r="K14345" s="24" t="str">
        <f>VLOOKUP(G14345,Mapping!$E$2:$F$246,2,0)</f>
        <v>S3</v>
      </c>
    </row>
    <row r="14346" spans="5:11" x14ac:dyDescent="0.25">
      <c r="E14346" s="5" t="s">
        <v>228</v>
      </c>
      <c r="F14346" s="5" t="s">
        <v>117</v>
      </c>
      <c r="G14346" s="2">
        <v>44499</v>
      </c>
      <c r="H14346" s="5">
        <v>0</v>
      </c>
      <c r="I14346" s="24">
        <f>VLOOKUP($E14346,Mapping!$A$2:$C$502,3,0)</f>
        <v>0</v>
      </c>
      <c r="J14346" s="24" t="str">
        <f>VLOOKUP($E14346,Mapping!$A$2:$C$502,2,0)</f>
        <v>Bytedance Global</v>
      </c>
      <c r="K14346" s="24" t="str">
        <f>VLOOKUP(G14346,Mapping!$E$2:$F$246,2,0)</f>
        <v>S3</v>
      </c>
    </row>
    <row r="14347" spans="5:11" x14ac:dyDescent="0.25">
      <c r="E14347" s="5" t="s">
        <v>180</v>
      </c>
      <c r="F14347" s="5" t="s">
        <v>117</v>
      </c>
      <c r="G14347" s="2">
        <v>44499</v>
      </c>
      <c r="H14347" s="5">
        <v>-11875.9197190254</v>
      </c>
      <c r="I14347" s="24">
        <f>VLOOKUP($E14347,Mapping!$A$2:$C$502,3,0)</f>
        <v>0</v>
      </c>
      <c r="J14347" s="24" t="str">
        <f>VLOOKUP($E14347,Mapping!$A$2:$C$502,2,0)</f>
        <v>Lords Mobile</v>
      </c>
      <c r="K14347" s="24" t="str">
        <f>VLOOKUP(G14347,Mapping!$E$2:$F$246,2,0)</f>
        <v>S3</v>
      </c>
    </row>
    <row r="14348" spans="5:11" x14ac:dyDescent="0.25">
      <c r="E14348" s="5" t="s">
        <v>181</v>
      </c>
      <c r="F14348" s="5" t="s">
        <v>117</v>
      </c>
      <c r="G14348" s="2">
        <v>44499</v>
      </c>
      <c r="H14348" s="5">
        <v>-8429.3347546448094</v>
      </c>
      <c r="I14348" s="24">
        <f>VLOOKUP($E14348,Mapping!$A$2:$C$502,3,0)</f>
        <v>0</v>
      </c>
      <c r="J14348" s="24" t="str">
        <f>VLOOKUP($E14348,Mapping!$A$2:$C$502,2,0)</f>
        <v>Rise of Kingdom</v>
      </c>
      <c r="K14348" s="24" t="str">
        <f>VLOOKUP(G14348,Mapping!$E$2:$F$246,2,0)</f>
        <v>S3</v>
      </c>
    </row>
    <row r="14349" spans="5:11" x14ac:dyDescent="0.25">
      <c r="E14349" s="5" t="s">
        <v>182</v>
      </c>
      <c r="F14349" s="5" t="s">
        <v>117</v>
      </c>
      <c r="G14349" s="2">
        <v>44499</v>
      </c>
      <c r="H14349" s="5">
        <v>-9855.4813428687594</v>
      </c>
      <c r="I14349" s="24">
        <f>VLOOKUP($E14349,Mapping!$A$2:$C$502,3,0)</f>
        <v>0</v>
      </c>
      <c r="J14349" s="24" t="str">
        <f>VLOOKUP($E14349,Mapping!$A$2:$C$502,2,0)</f>
        <v>West Game</v>
      </c>
      <c r="K14349" s="24" t="str">
        <f>VLOOKUP(G14349,Mapping!$E$2:$F$246,2,0)</f>
        <v>S3</v>
      </c>
    </row>
    <row r="14350" spans="5:11" x14ac:dyDescent="0.25">
      <c r="E14350" s="5" t="s">
        <v>148</v>
      </c>
      <c r="F14350" s="5" t="s">
        <v>117</v>
      </c>
      <c r="G14350" s="2">
        <v>44499</v>
      </c>
      <c r="H14350" s="5">
        <v>0</v>
      </c>
      <c r="I14350" s="24">
        <f>VLOOKUP($E14350,Mapping!$A$2:$C$502,3,0)</f>
        <v>0</v>
      </c>
      <c r="J14350" s="24" t="str">
        <f>VLOOKUP($E14350,Mapping!$A$2:$C$502,2,0)</f>
        <v>Event After Effect</v>
      </c>
      <c r="K14350" s="24" t="str">
        <f>VLOOKUP(G14350,Mapping!$E$2:$F$246,2,0)</f>
        <v>S3</v>
      </c>
    </row>
    <row r="14351" spans="5:11" x14ac:dyDescent="0.25">
      <c r="E14351" s="5" t="s">
        <v>202</v>
      </c>
      <c r="F14351" s="5" t="s">
        <v>117</v>
      </c>
      <c r="G14351" s="2">
        <v>44499</v>
      </c>
      <c r="H14351" s="5">
        <v>0</v>
      </c>
      <c r="I14351" s="24" t="str">
        <f>VLOOKUP($E14351,Mapping!$A$2:$C$502,3,0)</f>
        <v>S1</v>
      </c>
      <c r="J14351" s="24" t="str">
        <f>VLOOKUP($E14351,Mapping!$A$2:$C$502,2,0)</f>
        <v>Facebook AEO AAA</v>
      </c>
      <c r="K14351" s="24" t="str">
        <f>VLOOKUP(G14351,Mapping!$E$2:$F$246,2,0)</f>
        <v>S3</v>
      </c>
    </row>
    <row r="14352" spans="5:11" x14ac:dyDescent="0.25">
      <c r="E14352" s="5" t="s">
        <v>203</v>
      </c>
      <c r="F14352" s="5" t="s">
        <v>117</v>
      </c>
      <c r="G14352" s="2">
        <v>44499</v>
      </c>
      <c r="H14352" s="5">
        <v>0</v>
      </c>
      <c r="I14352" s="24" t="str">
        <f>VLOOKUP($E14352,Mapping!$A$2:$C$502,3,0)</f>
        <v>S2</v>
      </c>
      <c r="J14352" s="24" t="str">
        <f>VLOOKUP($E14352,Mapping!$A$2:$C$502,2,0)</f>
        <v>Facebook AEO AAA</v>
      </c>
      <c r="K14352" s="24" t="str">
        <f>VLOOKUP(G14352,Mapping!$E$2:$F$246,2,0)</f>
        <v>S3</v>
      </c>
    </row>
    <row r="14353" spans="5:11" x14ac:dyDescent="0.25">
      <c r="E14353" s="5" t="s">
        <v>243</v>
      </c>
      <c r="F14353" s="5" t="s">
        <v>117</v>
      </c>
      <c r="G14353" s="2">
        <v>44499</v>
      </c>
      <c r="H14353" s="5">
        <v>4841.6821327412999</v>
      </c>
      <c r="I14353" s="24" t="str">
        <f>VLOOKUP($E14353,Mapping!$A$2:$C$502,3,0)</f>
        <v>S3</v>
      </c>
      <c r="J14353" s="24" t="str">
        <f>VLOOKUP($E14353,Mapping!$A$2:$C$502,2,0)</f>
        <v>Facebook AEO AAA</v>
      </c>
      <c r="K14353" s="24" t="str">
        <f>VLOOKUP(G14353,Mapping!$E$2:$F$246,2,0)</f>
        <v>S3</v>
      </c>
    </row>
    <row r="14354" spans="5:11" x14ac:dyDescent="0.25">
      <c r="E14354" s="5" t="s">
        <v>204</v>
      </c>
      <c r="F14354" s="5" t="s">
        <v>117</v>
      </c>
      <c r="G14354" s="2">
        <v>44499</v>
      </c>
      <c r="H14354" s="5">
        <v>0</v>
      </c>
      <c r="I14354" s="24" t="str">
        <f>VLOOKUP($E14354,Mapping!$A$2:$C$502,3,0)</f>
        <v>Pre</v>
      </c>
      <c r="J14354" s="24" t="str">
        <f>VLOOKUP($E14354,Mapping!$A$2:$C$502,2,0)</f>
        <v>Facebook AEO AAA</v>
      </c>
      <c r="K14354" s="24" t="str">
        <f>VLOOKUP(G14354,Mapping!$E$2:$F$246,2,0)</f>
        <v>S3</v>
      </c>
    </row>
    <row r="14355" spans="5:11" x14ac:dyDescent="0.25">
      <c r="E14355" s="5" t="s">
        <v>205</v>
      </c>
      <c r="F14355" s="5" t="s">
        <v>117</v>
      </c>
      <c r="G14355" s="2">
        <v>44499</v>
      </c>
      <c r="H14355" s="5">
        <v>0</v>
      </c>
      <c r="I14355" s="24" t="str">
        <f>VLOOKUP($E14355,Mapping!$A$2:$C$502,3,0)</f>
        <v>S1</v>
      </c>
      <c r="J14355" s="24" t="str">
        <f>VLOOKUP($E14355,Mapping!$A$2:$C$502,2,0)</f>
        <v>Facebook AEO BAU</v>
      </c>
      <c r="K14355" s="24" t="str">
        <f>VLOOKUP(G14355,Mapping!$E$2:$F$246,2,0)</f>
        <v>S3</v>
      </c>
    </row>
    <row r="14356" spans="5:11" x14ac:dyDescent="0.25">
      <c r="E14356" s="5" t="s">
        <v>206</v>
      </c>
      <c r="F14356" s="5" t="s">
        <v>117</v>
      </c>
      <c r="G14356" s="2">
        <v>44499</v>
      </c>
      <c r="H14356" s="5">
        <v>0</v>
      </c>
      <c r="I14356" s="24" t="str">
        <f>VLOOKUP($E14356,Mapping!$A$2:$C$502,3,0)</f>
        <v>S2</v>
      </c>
      <c r="J14356" s="24" t="str">
        <f>VLOOKUP($E14356,Mapping!$A$2:$C$502,2,0)</f>
        <v>Facebook AEO BAU</v>
      </c>
      <c r="K14356" s="24" t="str">
        <f>VLOOKUP(G14356,Mapping!$E$2:$F$246,2,0)</f>
        <v>S3</v>
      </c>
    </row>
    <row r="14357" spans="5:11" x14ac:dyDescent="0.25">
      <c r="E14357" s="5" t="s">
        <v>244</v>
      </c>
      <c r="F14357" s="5" t="s">
        <v>117</v>
      </c>
      <c r="G14357" s="2">
        <v>44499</v>
      </c>
      <c r="H14357" s="5">
        <v>15941.671486044401</v>
      </c>
      <c r="I14357" s="24" t="str">
        <f>VLOOKUP($E14357,Mapping!$A$2:$C$502,3,0)</f>
        <v>S3</v>
      </c>
      <c r="J14357" s="24" t="str">
        <f>VLOOKUP($E14357,Mapping!$A$2:$C$502,2,0)</f>
        <v>Facebook AEO BAU</v>
      </c>
      <c r="K14357" s="24" t="str">
        <f>VLOOKUP(G14357,Mapping!$E$2:$F$246,2,0)</f>
        <v>S3</v>
      </c>
    </row>
    <row r="14358" spans="5:11" x14ac:dyDescent="0.25">
      <c r="E14358" s="5" t="s">
        <v>207</v>
      </c>
      <c r="F14358" s="5" t="s">
        <v>117</v>
      </c>
      <c r="G14358" s="2">
        <v>44499</v>
      </c>
      <c r="H14358" s="5">
        <v>0</v>
      </c>
      <c r="I14358" s="24" t="str">
        <f>VLOOKUP($E14358,Mapping!$A$2:$C$502,3,0)</f>
        <v>Pre</v>
      </c>
      <c r="J14358" s="24" t="str">
        <f>VLOOKUP($E14358,Mapping!$A$2:$C$502,2,0)</f>
        <v>Facebook AEO BAU</v>
      </c>
      <c r="K14358" s="24" t="str">
        <f>VLOOKUP(G14358,Mapping!$E$2:$F$246,2,0)</f>
        <v>S3</v>
      </c>
    </row>
    <row r="14359" spans="5:11" x14ac:dyDescent="0.25">
      <c r="E14359" s="5" t="s">
        <v>208</v>
      </c>
      <c r="F14359" s="5" t="s">
        <v>117</v>
      </c>
      <c r="G14359" s="2">
        <v>44499</v>
      </c>
      <c r="H14359" s="5">
        <v>0</v>
      </c>
      <c r="I14359" s="24" t="str">
        <f>VLOOKUP($E14359,Mapping!$A$2:$C$502,3,0)</f>
        <v>Pre</v>
      </c>
      <c r="J14359" s="24" t="str">
        <f>VLOOKUP($E14359,Mapping!$A$2:$C$502,2,0)</f>
        <v>Facebook VO AAA</v>
      </c>
      <c r="K14359" s="24" t="str">
        <f>VLOOKUP(G14359,Mapping!$E$2:$F$246,2,0)</f>
        <v>S3</v>
      </c>
    </row>
    <row r="14360" spans="5:11" x14ac:dyDescent="0.25">
      <c r="E14360" s="5" t="s">
        <v>209</v>
      </c>
      <c r="F14360" s="5" t="s">
        <v>117</v>
      </c>
      <c r="G14360" s="2">
        <v>44499</v>
      </c>
      <c r="H14360" s="5">
        <v>0</v>
      </c>
      <c r="I14360" s="24" t="str">
        <f>VLOOKUP($E14360,Mapping!$A$2:$C$502,3,0)</f>
        <v>S1</v>
      </c>
      <c r="J14360" s="24" t="str">
        <f>VLOOKUP($E14360,Mapping!$A$2:$C$502,2,0)</f>
        <v>Facebook VO AAA</v>
      </c>
      <c r="K14360" s="24" t="str">
        <f>VLOOKUP(G14360,Mapping!$E$2:$F$246,2,0)</f>
        <v>S3</v>
      </c>
    </row>
    <row r="14361" spans="5:11" x14ac:dyDescent="0.25">
      <c r="E14361" s="5" t="s">
        <v>210</v>
      </c>
      <c r="F14361" s="5" t="s">
        <v>117</v>
      </c>
      <c r="G14361" s="2">
        <v>44499</v>
      </c>
      <c r="H14361" s="5">
        <v>0</v>
      </c>
      <c r="I14361" s="24" t="str">
        <f>VLOOKUP($E14361,Mapping!$A$2:$C$502,3,0)</f>
        <v>S2</v>
      </c>
      <c r="J14361" s="24" t="str">
        <f>VLOOKUP($E14361,Mapping!$A$2:$C$502,2,0)</f>
        <v>Facebook VO AAA</v>
      </c>
      <c r="K14361" s="24" t="str">
        <f>VLOOKUP(G14361,Mapping!$E$2:$F$246,2,0)</f>
        <v>S3</v>
      </c>
    </row>
    <row r="14362" spans="5:11" x14ac:dyDescent="0.25">
      <c r="E14362" s="5" t="s">
        <v>245</v>
      </c>
      <c r="F14362" s="5" t="s">
        <v>117</v>
      </c>
      <c r="G14362" s="2">
        <v>44499</v>
      </c>
      <c r="H14362" s="5">
        <v>14991.9005198015</v>
      </c>
      <c r="I14362" s="24" t="str">
        <f>VLOOKUP($E14362,Mapping!$A$2:$C$502,3,0)</f>
        <v>S3</v>
      </c>
      <c r="J14362" s="24" t="str">
        <f>VLOOKUP($E14362,Mapping!$A$2:$C$502,2,0)</f>
        <v>Facebook VO AAA</v>
      </c>
      <c r="K14362" s="24" t="str">
        <f>VLOOKUP(G14362,Mapping!$E$2:$F$246,2,0)</f>
        <v>S3</v>
      </c>
    </row>
    <row r="14363" spans="5:11" x14ac:dyDescent="0.25">
      <c r="E14363" s="5" t="s">
        <v>211</v>
      </c>
      <c r="F14363" s="5" t="s">
        <v>117</v>
      </c>
      <c r="G14363" s="2">
        <v>44499</v>
      </c>
      <c r="H14363" s="5">
        <v>0</v>
      </c>
      <c r="I14363" s="24" t="str">
        <f>VLOOKUP($E14363,Mapping!$A$2:$C$502,3,0)</f>
        <v>Pre</v>
      </c>
      <c r="J14363" s="24" t="str">
        <f>VLOOKUP($E14363,Mapping!$A$2:$C$502,2,0)</f>
        <v>Facebook VO BAU</v>
      </c>
      <c r="K14363" s="24" t="str">
        <f>VLOOKUP(G14363,Mapping!$E$2:$F$246,2,0)</f>
        <v>S3</v>
      </c>
    </row>
    <row r="14364" spans="5:11" x14ac:dyDescent="0.25">
      <c r="E14364" s="5" t="s">
        <v>212</v>
      </c>
      <c r="F14364" s="5" t="s">
        <v>117</v>
      </c>
      <c r="G14364" s="2">
        <v>44499</v>
      </c>
      <c r="H14364" s="5">
        <v>0</v>
      </c>
      <c r="I14364" s="24" t="str">
        <f>VLOOKUP($E14364,Mapping!$A$2:$C$502,3,0)</f>
        <v>S1</v>
      </c>
      <c r="J14364" s="24" t="str">
        <f>VLOOKUP($E14364,Mapping!$A$2:$C$502,2,0)</f>
        <v>Facebook VO BAU</v>
      </c>
      <c r="K14364" s="24" t="str">
        <f>VLOOKUP(G14364,Mapping!$E$2:$F$246,2,0)</f>
        <v>S3</v>
      </c>
    </row>
    <row r="14365" spans="5:11" x14ac:dyDescent="0.25">
      <c r="E14365" s="5" t="s">
        <v>213</v>
      </c>
      <c r="F14365" s="5" t="s">
        <v>117</v>
      </c>
      <c r="G14365" s="2">
        <v>44499</v>
      </c>
      <c r="H14365" s="5">
        <v>0</v>
      </c>
      <c r="I14365" s="24" t="str">
        <f>VLOOKUP($E14365,Mapping!$A$2:$C$502,3,0)</f>
        <v>S2</v>
      </c>
      <c r="J14365" s="24" t="str">
        <f>VLOOKUP($E14365,Mapping!$A$2:$C$502,2,0)</f>
        <v>Facebook VO BAU</v>
      </c>
      <c r="K14365" s="24" t="str">
        <f>VLOOKUP(G14365,Mapping!$E$2:$F$246,2,0)</f>
        <v>S3</v>
      </c>
    </row>
    <row r="14366" spans="5:11" x14ac:dyDescent="0.25">
      <c r="E14366" s="5" t="s">
        <v>246</v>
      </c>
      <c r="F14366" s="5" t="s">
        <v>117</v>
      </c>
      <c r="G14366" s="2">
        <v>44499</v>
      </c>
      <c r="H14366" s="5">
        <v>9659.6057910087202</v>
      </c>
      <c r="I14366" s="24" t="str">
        <f>VLOOKUP($E14366,Mapping!$A$2:$C$502,3,0)</f>
        <v>S3</v>
      </c>
      <c r="J14366" s="24" t="str">
        <f>VLOOKUP($E14366,Mapping!$A$2:$C$502,2,0)</f>
        <v>Facebook VO BAU</v>
      </c>
      <c r="K14366" s="24" t="str">
        <f>VLOOKUP(G14366,Mapping!$E$2:$F$246,2,0)</f>
        <v>S3</v>
      </c>
    </row>
    <row r="14367" spans="5:11" x14ac:dyDescent="0.25">
      <c r="E14367" s="5" t="s">
        <v>214</v>
      </c>
      <c r="F14367" s="5" t="s">
        <v>117</v>
      </c>
      <c r="G14367" s="2">
        <v>44499</v>
      </c>
      <c r="H14367" s="5">
        <v>0</v>
      </c>
      <c r="I14367" s="24" t="str">
        <f>VLOOKUP($E14367,Mapping!$A$2:$C$502,3,0)</f>
        <v>Pre</v>
      </c>
      <c r="J14367" s="24" t="str">
        <f>VLOOKUP($E14367,Mapping!$A$2:$C$502,2,0)</f>
        <v>Facebook VO Dynamic</v>
      </c>
      <c r="K14367" s="24" t="str">
        <f>VLOOKUP(G14367,Mapping!$E$2:$F$246,2,0)</f>
        <v>S3</v>
      </c>
    </row>
    <row r="14368" spans="5:11" x14ac:dyDescent="0.25">
      <c r="E14368" s="5" t="s">
        <v>215</v>
      </c>
      <c r="F14368" s="5" t="s">
        <v>117</v>
      </c>
      <c r="G14368" s="2">
        <v>44499</v>
      </c>
      <c r="H14368" s="5">
        <v>0</v>
      </c>
      <c r="I14368" s="24" t="str">
        <f>VLOOKUP($E14368,Mapping!$A$2:$C$502,3,0)</f>
        <v>S1</v>
      </c>
      <c r="J14368" s="24" t="str">
        <f>VLOOKUP($E14368,Mapping!$A$2:$C$502,2,0)</f>
        <v>Facebook VO Dynamic</v>
      </c>
      <c r="K14368" s="24" t="str">
        <f>VLOOKUP(G14368,Mapping!$E$2:$F$246,2,0)</f>
        <v>S3</v>
      </c>
    </row>
    <row r="14369" spans="5:11" x14ac:dyDescent="0.25">
      <c r="E14369" s="5" t="s">
        <v>216</v>
      </c>
      <c r="F14369" s="5" t="s">
        <v>117</v>
      </c>
      <c r="G14369" s="2">
        <v>44499</v>
      </c>
      <c r="H14369" s="5">
        <v>0</v>
      </c>
      <c r="I14369" s="24" t="str">
        <f>VLOOKUP($E14369,Mapping!$A$2:$C$502,3,0)</f>
        <v>Pre</v>
      </c>
      <c r="J14369" s="24" t="str">
        <f>VLOOKUP($E14369,Mapping!$A$2:$C$502,2,0)</f>
        <v>Google Display</v>
      </c>
      <c r="K14369" s="24" t="str">
        <f>VLOOKUP(G14369,Mapping!$E$2:$F$246,2,0)</f>
        <v>S3</v>
      </c>
    </row>
    <row r="14370" spans="5:11" x14ac:dyDescent="0.25">
      <c r="E14370" s="5" t="s">
        <v>217</v>
      </c>
      <c r="F14370" s="5" t="s">
        <v>117</v>
      </c>
      <c r="G14370" s="2">
        <v>44499</v>
      </c>
      <c r="H14370" s="5">
        <v>0</v>
      </c>
      <c r="I14370" s="24">
        <f>VLOOKUP($E14370,Mapping!$A$2:$C$502,3,0)</f>
        <v>0</v>
      </c>
      <c r="J14370" s="24" t="str">
        <f>VLOOKUP($E14370,Mapping!$A$2:$C$502,2,0)</f>
        <v>Google Display</v>
      </c>
      <c r="K14370" s="24" t="str">
        <f>VLOOKUP(G14370,Mapping!$E$2:$F$246,2,0)</f>
        <v>S3</v>
      </c>
    </row>
    <row r="14371" spans="5:11" x14ac:dyDescent="0.25">
      <c r="E14371" s="5" t="s">
        <v>229</v>
      </c>
      <c r="F14371" s="5" t="s">
        <v>117</v>
      </c>
      <c r="G14371" s="2">
        <v>44499</v>
      </c>
      <c r="H14371" s="5">
        <v>0</v>
      </c>
      <c r="I14371" s="24">
        <f>VLOOKUP($E14371,Mapping!$A$2:$C$502,3,0)</f>
        <v>0</v>
      </c>
      <c r="J14371" s="24" t="str">
        <f>VLOOKUP($E14371,Mapping!$A$2:$C$502,2,0)</f>
        <v>Google Display</v>
      </c>
      <c r="K14371" s="24" t="str">
        <f>VLOOKUP(G14371,Mapping!$E$2:$F$246,2,0)</f>
        <v>S3</v>
      </c>
    </row>
    <row r="14372" spans="5:11" x14ac:dyDescent="0.25">
      <c r="E14372" s="5" t="s">
        <v>218</v>
      </c>
      <c r="F14372" s="5" t="s">
        <v>117</v>
      </c>
      <c r="G14372" s="2">
        <v>44499</v>
      </c>
      <c r="H14372" s="5">
        <v>12122.8415584462</v>
      </c>
      <c r="I14372" s="24">
        <f>VLOOKUP($E14372,Mapping!$A$2:$C$502,3,0)</f>
        <v>0</v>
      </c>
      <c r="J14372" s="24" t="str">
        <f>VLOOKUP($E14372,Mapping!$A$2:$C$502,2,0)</f>
        <v>Google Display</v>
      </c>
      <c r="K14372" s="24" t="str">
        <f>VLOOKUP(G14372,Mapping!$E$2:$F$246,2,0)</f>
        <v>S3</v>
      </c>
    </row>
    <row r="14373" spans="5:11" x14ac:dyDescent="0.25">
      <c r="E14373" s="5" t="s">
        <v>230</v>
      </c>
      <c r="F14373" s="5" t="s">
        <v>117</v>
      </c>
      <c r="G14373" s="2">
        <v>44499</v>
      </c>
      <c r="H14373" s="5">
        <v>0</v>
      </c>
      <c r="I14373" s="24" t="str">
        <f>VLOOKUP($E14373,Mapping!$A$2:$C$502,3,0)</f>
        <v>S1</v>
      </c>
      <c r="J14373" s="24" t="str">
        <f>VLOOKUP($E14373,Mapping!$A$2:$C$502,2,0)</f>
        <v>Google Display</v>
      </c>
      <c r="K14373" s="24" t="str">
        <f>VLOOKUP(G14373,Mapping!$E$2:$F$246,2,0)</f>
        <v>S3</v>
      </c>
    </row>
    <row r="14374" spans="5:11" x14ac:dyDescent="0.25">
      <c r="E14374" s="5" t="s">
        <v>219</v>
      </c>
      <c r="F14374" s="5" t="s">
        <v>117</v>
      </c>
      <c r="G14374" s="2">
        <v>44499</v>
      </c>
      <c r="H14374" s="5">
        <v>0</v>
      </c>
      <c r="I14374" s="24" t="str">
        <f>VLOOKUP($E14374,Mapping!$A$2:$C$502,3,0)</f>
        <v>Pre</v>
      </c>
      <c r="J14374" s="24" t="str">
        <f>VLOOKUP($E14374,Mapping!$A$2:$C$502,2,0)</f>
        <v>Google Youtube</v>
      </c>
      <c r="K14374" s="24" t="str">
        <f>VLOOKUP(G14374,Mapping!$E$2:$F$246,2,0)</f>
        <v>S3</v>
      </c>
    </row>
    <row r="14375" spans="5:11" x14ac:dyDescent="0.25">
      <c r="E14375" s="5" t="s">
        <v>220</v>
      </c>
      <c r="F14375" s="5" t="s">
        <v>117</v>
      </c>
      <c r="G14375" s="2">
        <v>44499</v>
      </c>
      <c r="H14375" s="5">
        <v>0</v>
      </c>
      <c r="I14375" s="24">
        <f>VLOOKUP($E14375,Mapping!$A$2:$C$502,3,0)</f>
        <v>0</v>
      </c>
      <c r="J14375" s="24" t="str">
        <f>VLOOKUP($E14375,Mapping!$A$2:$C$502,2,0)</f>
        <v>Google Youtube</v>
      </c>
      <c r="K14375" s="24" t="str">
        <f>VLOOKUP(G14375,Mapping!$E$2:$F$246,2,0)</f>
        <v>S3</v>
      </c>
    </row>
    <row r="14376" spans="5:11" x14ac:dyDescent="0.25">
      <c r="E14376" s="5" t="s">
        <v>231</v>
      </c>
      <c r="F14376" s="5" t="s">
        <v>117</v>
      </c>
      <c r="G14376" s="2">
        <v>44499</v>
      </c>
      <c r="H14376" s="5">
        <v>0</v>
      </c>
      <c r="I14376" s="24">
        <f>VLOOKUP($E14376,Mapping!$A$2:$C$502,3,0)</f>
        <v>0</v>
      </c>
      <c r="J14376" s="24" t="str">
        <f>VLOOKUP($E14376,Mapping!$A$2:$C$502,2,0)</f>
        <v>Google Youtube</v>
      </c>
      <c r="K14376" s="24" t="str">
        <f>VLOOKUP(G14376,Mapping!$E$2:$F$246,2,0)</f>
        <v>S3</v>
      </c>
    </row>
    <row r="14377" spans="5:11" x14ac:dyDescent="0.25">
      <c r="E14377" s="5" t="s">
        <v>221</v>
      </c>
      <c r="F14377" s="5" t="s">
        <v>117</v>
      </c>
      <c r="G14377" s="2">
        <v>44499</v>
      </c>
      <c r="H14377" s="5">
        <v>23118.276906848801</v>
      </c>
      <c r="I14377" s="24">
        <f>VLOOKUP($E14377,Mapping!$A$2:$C$502,3,0)</f>
        <v>0</v>
      </c>
      <c r="J14377" s="24" t="str">
        <f>VLOOKUP($E14377,Mapping!$A$2:$C$502,2,0)</f>
        <v>Google Youtube</v>
      </c>
      <c r="K14377" s="24" t="str">
        <f>VLOOKUP(G14377,Mapping!$E$2:$F$246,2,0)</f>
        <v>S3</v>
      </c>
    </row>
    <row r="14378" spans="5:11" x14ac:dyDescent="0.25">
      <c r="E14378" s="5" t="s">
        <v>232</v>
      </c>
      <c r="F14378" s="5" t="s">
        <v>117</v>
      </c>
      <c r="G14378" s="2">
        <v>44499</v>
      </c>
      <c r="H14378" s="5">
        <v>0</v>
      </c>
      <c r="I14378" s="24" t="str">
        <f>VLOOKUP($E14378,Mapping!$A$2:$C$502,3,0)</f>
        <v>S1</v>
      </c>
      <c r="J14378" s="24" t="str">
        <f>VLOOKUP($E14378,Mapping!$A$2:$C$502,2,0)</f>
        <v>Google Youtube</v>
      </c>
      <c r="K14378" s="24" t="str">
        <f>VLOOKUP(G14378,Mapping!$E$2:$F$246,2,0)</f>
        <v>S3</v>
      </c>
    </row>
    <row r="14379" spans="5:11" x14ac:dyDescent="0.25">
      <c r="E14379" s="5" t="s">
        <v>73</v>
      </c>
      <c r="F14379" s="5" t="s">
        <v>117</v>
      </c>
      <c r="G14379" s="2">
        <v>44499</v>
      </c>
      <c r="H14379" s="5">
        <v>282876.95580592903</v>
      </c>
      <c r="I14379" s="24">
        <f>VLOOKUP($E14379,Mapping!$A$2:$C$502,3,0)</f>
        <v>0</v>
      </c>
      <c r="J14379" s="24">
        <f>VLOOKUP($E14379,Mapping!$A$2:$C$502,2,0)</f>
        <v>0</v>
      </c>
      <c r="K14379" s="24" t="str">
        <f>VLOOKUP(G14379,Mapping!$E$2:$F$246,2,0)</f>
        <v>S3</v>
      </c>
    </row>
    <row r="14380" spans="5:11" x14ac:dyDescent="0.25">
      <c r="E14380" s="5" t="s">
        <v>149</v>
      </c>
      <c r="F14380" s="5" t="s">
        <v>117</v>
      </c>
      <c r="G14380" s="2">
        <v>44499</v>
      </c>
      <c r="H14380" s="5">
        <v>0</v>
      </c>
      <c r="I14380" s="24">
        <f>VLOOKUP($E14380,Mapping!$A$2:$C$502,3,0)</f>
        <v>0</v>
      </c>
      <c r="J14380" s="24" t="str">
        <f>VLOOKUP($E14380,Mapping!$A$2:$C$502,2,0)</f>
        <v>Event After Effect</v>
      </c>
      <c r="K14380" s="24" t="str">
        <f>VLOOKUP(G14380,Mapping!$E$2:$F$246,2,0)</f>
        <v>S3</v>
      </c>
    </row>
    <row r="14381" spans="5:11" x14ac:dyDescent="0.25">
      <c r="E14381" s="5" t="s">
        <v>150</v>
      </c>
      <c r="F14381" s="5" t="s">
        <v>117</v>
      </c>
      <c r="G14381" s="2">
        <v>44499</v>
      </c>
      <c r="H14381" s="5">
        <v>0</v>
      </c>
      <c r="I14381" s="24">
        <f>VLOOKUP($E14381,Mapping!$A$2:$C$502,3,0)</f>
        <v>0</v>
      </c>
      <c r="J14381" s="24" t="str">
        <f>VLOOKUP($E14381,Mapping!$A$2:$C$502,2,0)</f>
        <v>Internal Event</v>
      </c>
      <c r="K14381" s="24" t="str">
        <f>VLOOKUP(G14381,Mapping!$E$2:$F$246,2,0)</f>
        <v>S3</v>
      </c>
    </row>
    <row r="14382" spans="5:11" x14ac:dyDescent="0.25">
      <c r="E14382" s="5" t="s">
        <v>151</v>
      </c>
      <c r="F14382" s="5" t="s">
        <v>117</v>
      </c>
      <c r="G14382" s="2">
        <v>44499</v>
      </c>
      <c r="H14382" s="5">
        <v>0</v>
      </c>
      <c r="I14382" s="24">
        <f>VLOOKUP($E14382,Mapping!$A$2:$C$502,3,0)</f>
        <v>0</v>
      </c>
      <c r="J14382" s="24" t="str">
        <f>VLOOKUP($E14382,Mapping!$A$2:$C$502,2,0)</f>
        <v>Internal Event</v>
      </c>
      <c r="K14382" s="24" t="str">
        <f>VLOOKUP(G14382,Mapping!$E$2:$F$246,2,0)</f>
        <v>S3</v>
      </c>
    </row>
    <row r="14383" spans="5:11" x14ac:dyDescent="0.25">
      <c r="E14383" s="5" t="s">
        <v>152</v>
      </c>
      <c r="F14383" s="5" t="s">
        <v>117</v>
      </c>
      <c r="G14383" s="2">
        <v>44499</v>
      </c>
      <c r="H14383" s="5">
        <v>0</v>
      </c>
      <c r="I14383" s="24">
        <f>VLOOKUP($E14383,Mapping!$A$2:$C$502,3,0)</f>
        <v>0</v>
      </c>
      <c r="J14383" s="24" t="str">
        <f>VLOOKUP($E14383,Mapping!$A$2:$C$502,2,0)</f>
        <v>Internal Event</v>
      </c>
      <c r="K14383" s="24" t="str">
        <f>VLOOKUP(G14383,Mapping!$E$2:$F$246,2,0)</f>
        <v>S3</v>
      </c>
    </row>
    <row r="14384" spans="5:11" x14ac:dyDescent="0.25">
      <c r="E14384" s="5" t="s">
        <v>153</v>
      </c>
      <c r="F14384" s="5" t="s">
        <v>117</v>
      </c>
      <c r="G14384" s="2">
        <v>44499</v>
      </c>
      <c r="H14384" s="5">
        <v>0</v>
      </c>
      <c r="I14384" s="24">
        <f>VLOOKUP($E14384,Mapping!$A$2:$C$502,3,0)</f>
        <v>0</v>
      </c>
      <c r="J14384" s="24" t="str">
        <f>VLOOKUP($E14384,Mapping!$A$2:$C$502,2,0)</f>
        <v>Monday Effect</v>
      </c>
      <c r="K14384" s="24" t="str">
        <f>VLOOKUP(G14384,Mapping!$E$2:$F$246,2,0)</f>
        <v>S3</v>
      </c>
    </row>
    <row r="14385" spans="5:11" x14ac:dyDescent="0.25">
      <c r="E14385" s="5" t="s">
        <v>154</v>
      </c>
      <c r="F14385" s="5" t="s">
        <v>117</v>
      </c>
      <c r="G14385" s="2">
        <v>44499</v>
      </c>
      <c r="H14385" s="5">
        <v>0</v>
      </c>
      <c r="I14385" s="24">
        <f>VLOOKUP($E14385,Mapping!$A$2:$C$502,3,0)</f>
        <v>0</v>
      </c>
      <c r="J14385" s="24" t="str">
        <f>VLOOKUP($E14385,Mapping!$A$2:$C$502,2,0)</f>
        <v>New Content</v>
      </c>
      <c r="K14385" s="24" t="str">
        <f>VLOOKUP(G14385,Mapping!$E$2:$F$246,2,0)</f>
        <v>S3</v>
      </c>
    </row>
    <row r="14386" spans="5:11" x14ac:dyDescent="0.25">
      <c r="E14386" s="5" t="s">
        <v>155</v>
      </c>
      <c r="F14386" s="5" t="s">
        <v>117</v>
      </c>
      <c r="G14386" s="2">
        <v>44499</v>
      </c>
      <c r="H14386" s="5">
        <v>0</v>
      </c>
      <c r="I14386" s="24">
        <f>VLOOKUP($E14386,Mapping!$A$2:$C$502,3,0)</f>
        <v>0</v>
      </c>
      <c r="J14386" s="24" t="str">
        <f>VLOOKUP($E14386,Mapping!$A$2:$C$502,2,0)</f>
        <v>Internal Event</v>
      </c>
      <c r="K14386" s="24" t="str">
        <f>VLOOKUP(G14386,Mapping!$E$2:$F$246,2,0)</f>
        <v>S3</v>
      </c>
    </row>
    <row r="14387" spans="5:11" x14ac:dyDescent="0.25">
      <c r="E14387" s="5" t="s">
        <v>156</v>
      </c>
      <c r="F14387" s="5" t="s">
        <v>117</v>
      </c>
      <c r="G14387" s="2">
        <v>44499</v>
      </c>
      <c r="H14387" s="5">
        <v>0</v>
      </c>
      <c r="I14387" s="24">
        <f>VLOOKUP($E14387,Mapping!$A$2:$C$502,3,0)</f>
        <v>0</v>
      </c>
      <c r="J14387" s="24" t="str">
        <f>VLOOKUP($E14387,Mapping!$A$2:$C$502,2,0)</f>
        <v>Internal Event</v>
      </c>
      <c r="K14387" s="24" t="str">
        <f>VLOOKUP(G14387,Mapping!$E$2:$F$246,2,0)</f>
        <v>S3</v>
      </c>
    </row>
    <row r="14388" spans="5:11" x14ac:dyDescent="0.25">
      <c r="E14388" s="5" t="s">
        <v>233</v>
      </c>
      <c r="F14388" s="5" t="s">
        <v>117</v>
      </c>
      <c r="G14388" s="2">
        <v>44499</v>
      </c>
      <c r="H14388" s="5">
        <v>0</v>
      </c>
      <c r="I14388" s="24" t="str">
        <f>VLOOKUP($E14388,Mapping!$A$2:$C$502,3,0)</f>
        <v>S2</v>
      </c>
      <c r="J14388" s="24" t="str">
        <f>VLOOKUP($E14388,Mapping!$A$2:$C$502,2,0)</f>
        <v>Reddit</v>
      </c>
      <c r="K14388" s="24" t="str">
        <f>VLOOKUP(G14388,Mapping!$E$2:$F$246,2,0)</f>
        <v>S3</v>
      </c>
    </row>
    <row r="14389" spans="5:11" x14ac:dyDescent="0.25">
      <c r="E14389" s="5" t="s">
        <v>158</v>
      </c>
      <c r="F14389" s="5" t="s">
        <v>117</v>
      </c>
      <c r="G14389" s="2">
        <v>44499</v>
      </c>
      <c r="H14389" s="5">
        <v>0</v>
      </c>
      <c r="I14389" s="24">
        <f>VLOOKUP($E14389,Mapping!$A$2:$C$502,3,0)</f>
        <v>0</v>
      </c>
      <c r="J14389" s="24" t="str">
        <f>VLOOKUP($E14389,Mapping!$A$2:$C$502,2,0)</f>
        <v>Internal Event</v>
      </c>
      <c r="K14389" s="24" t="str">
        <f>VLOOKUP(G14389,Mapping!$E$2:$F$246,2,0)</f>
        <v>S3</v>
      </c>
    </row>
    <row r="14390" spans="5:11" x14ac:dyDescent="0.25">
      <c r="E14390" s="5" t="s">
        <v>159</v>
      </c>
      <c r="F14390" s="5" t="s">
        <v>117</v>
      </c>
      <c r="G14390" s="2">
        <v>44499</v>
      </c>
      <c r="H14390" s="5">
        <v>0</v>
      </c>
      <c r="I14390" s="24">
        <f>VLOOKUP($E14390,Mapping!$A$2:$C$502,3,0)</f>
        <v>0</v>
      </c>
      <c r="J14390" s="24" t="str">
        <f>VLOOKUP($E14390,Mapping!$A$2:$C$502,2,0)</f>
        <v>Event After Effect</v>
      </c>
      <c r="K14390" s="24" t="str">
        <f>VLOOKUP(G14390,Mapping!$E$2:$F$246,2,0)</f>
        <v>S3</v>
      </c>
    </row>
    <row r="14391" spans="5:11" x14ac:dyDescent="0.25">
      <c r="E14391" s="5" t="s">
        <v>160</v>
      </c>
      <c r="F14391" s="5" t="s">
        <v>117</v>
      </c>
      <c r="G14391" s="2">
        <v>44499</v>
      </c>
      <c r="H14391" s="5">
        <v>0</v>
      </c>
      <c r="I14391" s="24">
        <f>VLOOKUP($E14391,Mapping!$A$2:$C$502,3,0)</f>
        <v>0</v>
      </c>
      <c r="J14391" s="24" t="str">
        <f>VLOOKUP($E14391,Mapping!$A$2:$C$502,2,0)</f>
        <v>Event After Effect</v>
      </c>
      <c r="K14391" s="24" t="str">
        <f>VLOOKUP(G14391,Mapping!$E$2:$F$246,2,0)</f>
        <v>S3</v>
      </c>
    </row>
    <row r="14392" spans="5:11" x14ac:dyDescent="0.25">
      <c r="E14392" s="5" t="s">
        <v>161</v>
      </c>
      <c r="F14392" s="5" t="s">
        <v>117</v>
      </c>
      <c r="G14392" s="2">
        <v>44499</v>
      </c>
      <c r="H14392" s="5">
        <v>0</v>
      </c>
      <c r="I14392" s="24">
        <f>VLOOKUP($E14392,Mapping!$A$2:$C$502,3,0)</f>
        <v>0</v>
      </c>
      <c r="J14392" s="24" t="str">
        <f>VLOOKUP($E14392,Mapping!$A$2:$C$502,2,0)</f>
        <v>Internal Event</v>
      </c>
      <c r="K14392" s="24" t="str">
        <f>VLOOKUP(G14392,Mapping!$E$2:$F$246,2,0)</f>
        <v>S3</v>
      </c>
    </row>
    <row r="14393" spans="5:11" x14ac:dyDescent="0.25">
      <c r="E14393" s="5" t="s">
        <v>162</v>
      </c>
      <c r="F14393" s="5" t="s">
        <v>117</v>
      </c>
      <c r="G14393" s="2">
        <v>44499</v>
      </c>
      <c r="H14393" s="5">
        <v>0</v>
      </c>
      <c r="I14393" s="24">
        <f>VLOOKUP($E14393,Mapping!$A$2:$C$502,3,0)</f>
        <v>0</v>
      </c>
      <c r="J14393" s="24" t="str">
        <f>VLOOKUP($E14393,Mapping!$A$2:$C$502,2,0)</f>
        <v>Tuesday Effect</v>
      </c>
      <c r="K14393" s="24" t="str">
        <f>VLOOKUP(G14393,Mapping!$E$2:$F$246,2,0)</f>
        <v>S3</v>
      </c>
    </row>
    <row r="14394" spans="5:11" x14ac:dyDescent="0.25">
      <c r="E14394" s="5" t="s">
        <v>222</v>
      </c>
      <c r="F14394" s="5" t="s">
        <v>117</v>
      </c>
      <c r="G14394" s="2">
        <v>44499</v>
      </c>
      <c r="H14394" s="5">
        <v>0</v>
      </c>
      <c r="I14394" s="24" t="str">
        <f>VLOOKUP($E14394,Mapping!$A$2:$C$502,3,0)</f>
        <v>Pre</v>
      </c>
      <c r="J14394" s="24" t="str">
        <f>VLOOKUP($E14394,Mapping!$A$2:$C$502,2,0)</f>
        <v>Unity</v>
      </c>
      <c r="K14394" s="24" t="str">
        <f>VLOOKUP(G14394,Mapping!$E$2:$F$246,2,0)</f>
        <v>S3</v>
      </c>
    </row>
    <row r="14395" spans="5:11" x14ac:dyDescent="0.25">
      <c r="E14395" s="5" t="s">
        <v>234</v>
      </c>
      <c r="F14395" s="5" t="s">
        <v>117</v>
      </c>
      <c r="G14395" s="2">
        <v>44499</v>
      </c>
      <c r="H14395" s="5">
        <v>0</v>
      </c>
      <c r="I14395" s="24" t="str">
        <f>VLOOKUP($E14395,Mapping!$A$2:$C$502,3,0)</f>
        <v>S1</v>
      </c>
      <c r="J14395" s="24" t="str">
        <f>VLOOKUP($E14395,Mapping!$A$2:$C$502,2,0)</f>
        <v>Unity</v>
      </c>
      <c r="K14395" s="24" t="str">
        <f>VLOOKUP(G14395,Mapping!$E$2:$F$246,2,0)</f>
        <v>S3</v>
      </c>
    </row>
    <row r="14396" spans="5:11" x14ac:dyDescent="0.25">
      <c r="E14396" s="5" t="s">
        <v>235</v>
      </c>
      <c r="F14396" s="5" t="s">
        <v>117</v>
      </c>
      <c r="G14396" s="2">
        <v>44499</v>
      </c>
      <c r="H14396" s="5">
        <v>0</v>
      </c>
      <c r="I14396" s="24" t="str">
        <f>VLOOKUP($E14396,Mapping!$A$2:$C$502,3,0)</f>
        <v>S2</v>
      </c>
      <c r="J14396" s="24" t="str">
        <f>VLOOKUP($E14396,Mapping!$A$2:$C$502,2,0)</f>
        <v>Unity</v>
      </c>
      <c r="K14396" s="24" t="str">
        <f>VLOOKUP(G14396,Mapping!$E$2:$F$246,2,0)</f>
        <v>S3</v>
      </c>
    </row>
    <row r="14397" spans="5:11" x14ac:dyDescent="0.25">
      <c r="E14397" s="5" t="s">
        <v>247</v>
      </c>
      <c r="F14397" s="5" t="s">
        <v>117</v>
      </c>
      <c r="G14397" s="2">
        <v>44499</v>
      </c>
      <c r="H14397" s="5">
        <v>3012.88479323621</v>
      </c>
      <c r="I14397" s="24" t="str">
        <f>VLOOKUP($E14397,Mapping!$A$2:$C$502,3,0)</f>
        <v>S3</v>
      </c>
      <c r="J14397" s="24" t="str">
        <f>VLOOKUP($E14397,Mapping!$A$2:$C$502,2,0)</f>
        <v>Unity</v>
      </c>
      <c r="K14397" s="24" t="str">
        <f>VLOOKUP(G14397,Mapping!$E$2:$F$246,2,0)</f>
        <v>S3</v>
      </c>
    </row>
    <row r="14398" spans="5:11" x14ac:dyDescent="0.25">
      <c r="E14398" s="5" t="s">
        <v>200</v>
      </c>
      <c r="F14398" s="5" t="s">
        <v>117</v>
      </c>
      <c r="G14398" s="2">
        <v>44500</v>
      </c>
      <c r="H14398" s="5">
        <v>3.8091401500553399</v>
      </c>
      <c r="I14398" s="24">
        <f>VLOOKUP($E14398,Mapping!$A$2:$C$502,3,0)</f>
        <v>0</v>
      </c>
      <c r="J14398" s="24" t="str">
        <f>VLOOKUP($E14398,Mapping!$A$2:$C$502,2,0)</f>
        <v>Apple Search</v>
      </c>
      <c r="K14398" s="24" t="str">
        <f>VLOOKUP(G14398,Mapping!$E$2:$F$246,2,0)</f>
        <v>S3</v>
      </c>
    </row>
    <row r="14399" spans="5:11" x14ac:dyDescent="0.25">
      <c r="E14399" s="5" t="s">
        <v>227</v>
      </c>
      <c r="F14399" s="5" t="s">
        <v>117</v>
      </c>
      <c r="G14399" s="2">
        <v>44500</v>
      </c>
      <c r="H14399" s="5">
        <v>10697.2753111167</v>
      </c>
      <c r="I14399" s="24">
        <f>VLOOKUP($E14399,Mapping!$A$2:$C$502,3,0)</f>
        <v>0</v>
      </c>
      <c r="J14399" s="24" t="str">
        <f>VLOOKUP($E14399,Mapping!$A$2:$C$502,2,0)</f>
        <v>Applovin Rewarded</v>
      </c>
      <c r="K14399" s="24" t="str">
        <f>VLOOKUP(G14399,Mapping!$E$2:$F$246,2,0)</f>
        <v>S3</v>
      </c>
    </row>
    <row r="14400" spans="5:11" x14ac:dyDescent="0.25">
      <c r="E14400" s="5" t="s">
        <v>201</v>
      </c>
      <c r="F14400" s="5" t="s">
        <v>117</v>
      </c>
      <c r="G14400" s="2">
        <v>44500</v>
      </c>
      <c r="H14400" s="5">
        <v>3988.9281345212098</v>
      </c>
      <c r="I14400" s="24">
        <f>VLOOKUP($E14400,Mapping!$A$2:$C$502,3,0)</f>
        <v>0</v>
      </c>
      <c r="J14400" s="24" t="str">
        <f>VLOOKUP($E14400,Mapping!$A$2:$C$502,2,0)</f>
        <v>Applovin Video</v>
      </c>
      <c r="K14400" s="24" t="str">
        <f>VLOOKUP(G14400,Mapping!$E$2:$F$246,2,0)</f>
        <v>S3</v>
      </c>
    </row>
    <row r="14401" spans="5:11" x14ac:dyDescent="0.25">
      <c r="E14401" s="5" t="s">
        <v>143</v>
      </c>
      <c r="F14401" s="5" t="s">
        <v>117</v>
      </c>
      <c r="G14401" s="2">
        <v>44500</v>
      </c>
      <c r="H14401" s="5">
        <v>0</v>
      </c>
      <c r="I14401" s="24">
        <f>VLOOKUP($E14401,Mapping!$A$2:$C$502,3,0)</f>
        <v>0</v>
      </c>
      <c r="J14401" s="24" t="str">
        <f>VLOOKUP($E14401,Mapping!$A$2:$C$502,2,0)</f>
        <v>Bug Fix</v>
      </c>
      <c r="K14401" s="24" t="str">
        <f>VLOOKUP(G14401,Mapping!$E$2:$F$246,2,0)</f>
        <v>S3</v>
      </c>
    </row>
    <row r="14402" spans="5:11" x14ac:dyDescent="0.25">
      <c r="E14402" s="5" t="s">
        <v>144</v>
      </c>
      <c r="F14402" s="5" t="s">
        <v>117</v>
      </c>
      <c r="G14402" s="2">
        <v>44500</v>
      </c>
      <c r="H14402" s="5">
        <v>0</v>
      </c>
      <c r="I14402" s="24">
        <f>VLOOKUP($E14402,Mapping!$A$2:$C$502,3,0)</f>
        <v>0</v>
      </c>
      <c r="J14402" s="24" t="str">
        <f>VLOOKUP($E14402,Mapping!$A$2:$C$502,2,0)</f>
        <v>Bug Fix</v>
      </c>
      <c r="K14402" s="24" t="str">
        <f>VLOOKUP(G14402,Mapping!$E$2:$F$246,2,0)</f>
        <v>S3</v>
      </c>
    </row>
    <row r="14403" spans="5:11" x14ac:dyDescent="0.25">
      <c r="E14403" s="5" t="s">
        <v>226</v>
      </c>
      <c r="F14403" s="5" t="s">
        <v>117</v>
      </c>
      <c r="G14403" s="2">
        <v>44500</v>
      </c>
      <c r="H14403" s="5">
        <v>0</v>
      </c>
      <c r="I14403" s="24">
        <f>VLOOKUP($E14403,Mapping!$A$2:$C$502,3,0)</f>
        <v>0</v>
      </c>
      <c r="J14403" s="24" t="str">
        <f>VLOOKUP($E14403,Mapping!$A$2:$C$502,2,0)</f>
        <v>Bug Fix</v>
      </c>
      <c r="K14403" s="24" t="str">
        <f>VLOOKUP(G14403,Mapping!$E$2:$F$246,2,0)</f>
        <v>S3</v>
      </c>
    </row>
    <row r="14404" spans="5:11" x14ac:dyDescent="0.25">
      <c r="E14404" s="5" t="s">
        <v>146</v>
      </c>
      <c r="F14404" s="5" t="s">
        <v>117</v>
      </c>
      <c r="G14404" s="2">
        <v>44500</v>
      </c>
      <c r="H14404" s="5">
        <v>0</v>
      </c>
      <c r="I14404" s="24">
        <f>VLOOKUP($E14404,Mapping!$A$2:$C$502,3,0)</f>
        <v>0</v>
      </c>
      <c r="J14404" s="24" t="str">
        <f>VLOOKUP($E14404,Mapping!$A$2:$C$502,2,0)</f>
        <v>Event After Effect</v>
      </c>
      <c r="K14404" s="24" t="str">
        <f>VLOOKUP(G14404,Mapping!$E$2:$F$246,2,0)</f>
        <v>S3</v>
      </c>
    </row>
    <row r="14405" spans="5:11" x14ac:dyDescent="0.25">
      <c r="E14405" s="5" t="s">
        <v>228</v>
      </c>
      <c r="F14405" s="5" t="s">
        <v>117</v>
      </c>
      <c r="G14405" s="2">
        <v>44500</v>
      </c>
      <c r="H14405" s="5">
        <v>0</v>
      </c>
      <c r="I14405" s="24">
        <f>VLOOKUP($E14405,Mapping!$A$2:$C$502,3,0)</f>
        <v>0</v>
      </c>
      <c r="J14405" s="24" t="str">
        <f>VLOOKUP($E14405,Mapping!$A$2:$C$502,2,0)</f>
        <v>Bytedance Global</v>
      </c>
      <c r="K14405" s="24" t="str">
        <f>VLOOKUP(G14405,Mapping!$E$2:$F$246,2,0)</f>
        <v>S3</v>
      </c>
    </row>
    <row r="14406" spans="5:11" x14ac:dyDescent="0.25">
      <c r="E14406" s="5" t="s">
        <v>180</v>
      </c>
      <c r="F14406" s="5" t="s">
        <v>117</v>
      </c>
      <c r="G14406" s="2">
        <v>44500</v>
      </c>
      <c r="H14406" s="5">
        <v>-10601.260887012701</v>
      </c>
      <c r="I14406" s="24">
        <f>VLOOKUP($E14406,Mapping!$A$2:$C$502,3,0)</f>
        <v>0</v>
      </c>
      <c r="J14406" s="24" t="str">
        <f>VLOOKUP($E14406,Mapping!$A$2:$C$502,2,0)</f>
        <v>Lords Mobile</v>
      </c>
      <c r="K14406" s="24" t="str">
        <f>VLOOKUP(G14406,Mapping!$E$2:$F$246,2,0)</f>
        <v>S3</v>
      </c>
    </row>
    <row r="14407" spans="5:11" x14ac:dyDescent="0.25">
      <c r="E14407" s="5" t="s">
        <v>181</v>
      </c>
      <c r="F14407" s="5" t="s">
        <v>117</v>
      </c>
      <c r="G14407" s="2">
        <v>44500</v>
      </c>
      <c r="H14407" s="5">
        <v>-5015.31047384249</v>
      </c>
      <c r="I14407" s="24">
        <f>VLOOKUP($E14407,Mapping!$A$2:$C$502,3,0)</f>
        <v>0</v>
      </c>
      <c r="J14407" s="24" t="str">
        <f>VLOOKUP($E14407,Mapping!$A$2:$C$502,2,0)</f>
        <v>Rise of Kingdom</v>
      </c>
      <c r="K14407" s="24" t="str">
        <f>VLOOKUP(G14407,Mapping!$E$2:$F$246,2,0)</f>
        <v>S3</v>
      </c>
    </row>
    <row r="14408" spans="5:11" x14ac:dyDescent="0.25">
      <c r="E14408" s="5" t="s">
        <v>182</v>
      </c>
      <c r="F14408" s="5" t="s">
        <v>117</v>
      </c>
      <c r="G14408" s="2">
        <v>44500</v>
      </c>
      <c r="H14408" s="5">
        <v>-7497.9651223623796</v>
      </c>
      <c r="I14408" s="24">
        <f>VLOOKUP($E14408,Mapping!$A$2:$C$502,3,0)</f>
        <v>0</v>
      </c>
      <c r="J14408" s="24" t="str">
        <f>VLOOKUP($E14408,Mapping!$A$2:$C$502,2,0)</f>
        <v>West Game</v>
      </c>
      <c r="K14408" s="24" t="str">
        <f>VLOOKUP(G14408,Mapping!$E$2:$F$246,2,0)</f>
        <v>S3</v>
      </c>
    </row>
    <row r="14409" spans="5:11" x14ac:dyDescent="0.25">
      <c r="E14409" s="5" t="s">
        <v>148</v>
      </c>
      <c r="F14409" s="5" t="s">
        <v>117</v>
      </c>
      <c r="G14409" s="2">
        <v>44500</v>
      </c>
      <c r="H14409" s="5">
        <v>0</v>
      </c>
      <c r="I14409" s="24">
        <f>VLOOKUP($E14409,Mapping!$A$2:$C$502,3,0)</f>
        <v>0</v>
      </c>
      <c r="J14409" s="24" t="str">
        <f>VLOOKUP($E14409,Mapping!$A$2:$C$502,2,0)</f>
        <v>Event After Effect</v>
      </c>
      <c r="K14409" s="24" t="str">
        <f>VLOOKUP(G14409,Mapping!$E$2:$F$246,2,0)</f>
        <v>S3</v>
      </c>
    </row>
    <row r="14410" spans="5:11" x14ac:dyDescent="0.25">
      <c r="E14410" s="5" t="s">
        <v>202</v>
      </c>
      <c r="F14410" s="5" t="s">
        <v>117</v>
      </c>
      <c r="G14410" s="2">
        <v>44500</v>
      </c>
      <c r="H14410" s="5">
        <v>0</v>
      </c>
      <c r="I14410" s="24" t="str">
        <f>VLOOKUP($E14410,Mapping!$A$2:$C$502,3,0)</f>
        <v>S1</v>
      </c>
      <c r="J14410" s="24" t="str">
        <f>VLOOKUP($E14410,Mapping!$A$2:$C$502,2,0)</f>
        <v>Facebook AEO AAA</v>
      </c>
      <c r="K14410" s="24" t="str">
        <f>VLOOKUP(G14410,Mapping!$E$2:$F$246,2,0)</f>
        <v>S3</v>
      </c>
    </row>
    <row r="14411" spans="5:11" x14ac:dyDescent="0.25">
      <c r="E14411" s="5" t="s">
        <v>203</v>
      </c>
      <c r="F14411" s="5" t="s">
        <v>117</v>
      </c>
      <c r="G14411" s="2">
        <v>44500</v>
      </c>
      <c r="H14411" s="5">
        <v>0</v>
      </c>
      <c r="I14411" s="24" t="str">
        <f>VLOOKUP($E14411,Mapping!$A$2:$C$502,3,0)</f>
        <v>S2</v>
      </c>
      <c r="J14411" s="24" t="str">
        <f>VLOOKUP($E14411,Mapping!$A$2:$C$502,2,0)</f>
        <v>Facebook AEO AAA</v>
      </c>
      <c r="K14411" s="24" t="str">
        <f>VLOOKUP(G14411,Mapping!$E$2:$F$246,2,0)</f>
        <v>S3</v>
      </c>
    </row>
    <row r="14412" spans="5:11" x14ac:dyDescent="0.25">
      <c r="E14412" s="5" t="s">
        <v>243</v>
      </c>
      <c r="F14412" s="5" t="s">
        <v>117</v>
      </c>
      <c r="G14412" s="2">
        <v>44500</v>
      </c>
      <c r="H14412" s="5">
        <v>4950.04849471752</v>
      </c>
      <c r="I14412" s="24" t="str">
        <f>VLOOKUP($E14412,Mapping!$A$2:$C$502,3,0)</f>
        <v>S3</v>
      </c>
      <c r="J14412" s="24" t="str">
        <f>VLOOKUP($E14412,Mapping!$A$2:$C$502,2,0)</f>
        <v>Facebook AEO AAA</v>
      </c>
      <c r="K14412" s="24" t="str">
        <f>VLOOKUP(G14412,Mapping!$E$2:$F$246,2,0)</f>
        <v>S3</v>
      </c>
    </row>
    <row r="14413" spans="5:11" x14ac:dyDescent="0.25">
      <c r="E14413" s="5" t="s">
        <v>204</v>
      </c>
      <c r="F14413" s="5" t="s">
        <v>117</v>
      </c>
      <c r="G14413" s="2">
        <v>44500</v>
      </c>
      <c r="H14413" s="5">
        <v>0</v>
      </c>
      <c r="I14413" s="24" t="str">
        <f>VLOOKUP($E14413,Mapping!$A$2:$C$502,3,0)</f>
        <v>Pre</v>
      </c>
      <c r="J14413" s="24" t="str">
        <f>VLOOKUP($E14413,Mapping!$A$2:$C$502,2,0)</f>
        <v>Facebook AEO AAA</v>
      </c>
      <c r="K14413" s="24" t="str">
        <f>VLOOKUP(G14413,Mapping!$E$2:$F$246,2,0)</f>
        <v>S3</v>
      </c>
    </row>
    <row r="14414" spans="5:11" x14ac:dyDescent="0.25">
      <c r="E14414" s="5" t="s">
        <v>205</v>
      </c>
      <c r="F14414" s="5" t="s">
        <v>117</v>
      </c>
      <c r="G14414" s="2">
        <v>44500</v>
      </c>
      <c r="H14414" s="5">
        <v>0</v>
      </c>
      <c r="I14414" s="24" t="str">
        <f>VLOOKUP($E14414,Mapping!$A$2:$C$502,3,0)</f>
        <v>S1</v>
      </c>
      <c r="J14414" s="24" t="str">
        <f>VLOOKUP($E14414,Mapping!$A$2:$C$502,2,0)</f>
        <v>Facebook AEO BAU</v>
      </c>
      <c r="K14414" s="24" t="str">
        <f>VLOOKUP(G14414,Mapping!$E$2:$F$246,2,0)</f>
        <v>S3</v>
      </c>
    </row>
    <row r="14415" spans="5:11" x14ac:dyDescent="0.25">
      <c r="E14415" s="5" t="s">
        <v>206</v>
      </c>
      <c r="F14415" s="5" t="s">
        <v>117</v>
      </c>
      <c r="G14415" s="2">
        <v>44500</v>
      </c>
      <c r="H14415" s="5">
        <v>0</v>
      </c>
      <c r="I14415" s="24" t="str">
        <f>VLOOKUP($E14415,Mapping!$A$2:$C$502,3,0)</f>
        <v>S2</v>
      </c>
      <c r="J14415" s="24" t="str">
        <f>VLOOKUP($E14415,Mapping!$A$2:$C$502,2,0)</f>
        <v>Facebook AEO BAU</v>
      </c>
      <c r="K14415" s="24" t="str">
        <f>VLOOKUP(G14415,Mapping!$E$2:$F$246,2,0)</f>
        <v>S3</v>
      </c>
    </row>
    <row r="14416" spans="5:11" x14ac:dyDescent="0.25">
      <c r="E14416" s="5" t="s">
        <v>244</v>
      </c>
      <c r="F14416" s="5" t="s">
        <v>117</v>
      </c>
      <c r="G14416" s="2">
        <v>44500</v>
      </c>
      <c r="H14416" s="5">
        <v>16490.0096282907</v>
      </c>
      <c r="I14416" s="24" t="str">
        <f>VLOOKUP($E14416,Mapping!$A$2:$C$502,3,0)</f>
        <v>S3</v>
      </c>
      <c r="J14416" s="24" t="str">
        <f>VLOOKUP($E14416,Mapping!$A$2:$C$502,2,0)</f>
        <v>Facebook AEO BAU</v>
      </c>
      <c r="K14416" s="24" t="str">
        <f>VLOOKUP(G14416,Mapping!$E$2:$F$246,2,0)</f>
        <v>S3</v>
      </c>
    </row>
    <row r="14417" spans="5:11" x14ac:dyDescent="0.25">
      <c r="E14417" s="5" t="s">
        <v>207</v>
      </c>
      <c r="F14417" s="5" t="s">
        <v>117</v>
      </c>
      <c r="G14417" s="2">
        <v>44500</v>
      </c>
      <c r="H14417" s="5">
        <v>0</v>
      </c>
      <c r="I14417" s="24" t="str">
        <f>VLOOKUP($E14417,Mapping!$A$2:$C$502,3,0)</f>
        <v>Pre</v>
      </c>
      <c r="J14417" s="24" t="str">
        <f>VLOOKUP($E14417,Mapping!$A$2:$C$502,2,0)</f>
        <v>Facebook AEO BAU</v>
      </c>
      <c r="K14417" s="24" t="str">
        <f>VLOOKUP(G14417,Mapping!$E$2:$F$246,2,0)</f>
        <v>S3</v>
      </c>
    </row>
    <row r="14418" spans="5:11" x14ac:dyDescent="0.25">
      <c r="E14418" s="5" t="s">
        <v>208</v>
      </c>
      <c r="F14418" s="5" t="s">
        <v>117</v>
      </c>
      <c r="G14418" s="2">
        <v>44500</v>
      </c>
      <c r="H14418" s="5">
        <v>0</v>
      </c>
      <c r="I14418" s="24" t="str">
        <f>VLOOKUP($E14418,Mapping!$A$2:$C$502,3,0)</f>
        <v>Pre</v>
      </c>
      <c r="J14418" s="24" t="str">
        <f>VLOOKUP($E14418,Mapping!$A$2:$C$502,2,0)</f>
        <v>Facebook VO AAA</v>
      </c>
      <c r="K14418" s="24" t="str">
        <f>VLOOKUP(G14418,Mapping!$E$2:$F$246,2,0)</f>
        <v>S3</v>
      </c>
    </row>
    <row r="14419" spans="5:11" x14ac:dyDescent="0.25">
      <c r="E14419" s="5" t="s">
        <v>209</v>
      </c>
      <c r="F14419" s="5" t="s">
        <v>117</v>
      </c>
      <c r="G14419" s="2">
        <v>44500</v>
      </c>
      <c r="H14419" s="5">
        <v>0</v>
      </c>
      <c r="I14419" s="24" t="str">
        <f>VLOOKUP($E14419,Mapping!$A$2:$C$502,3,0)</f>
        <v>S1</v>
      </c>
      <c r="J14419" s="24" t="str">
        <f>VLOOKUP($E14419,Mapping!$A$2:$C$502,2,0)</f>
        <v>Facebook VO AAA</v>
      </c>
      <c r="K14419" s="24" t="str">
        <f>VLOOKUP(G14419,Mapping!$E$2:$F$246,2,0)</f>
        <v>S3</v>
      </c>
    </row>
    <row r="14420" spans="5:11" x14ac:dyDescent="0.25">
      <c r="E14420" s="5" t="s">
        <v>210</v>
      </c>
      <c r="F14420" s="5" t="s">
        <v>117</v>
      </c>
      <c r="G14420" s="2">
        <v>44500</v>
      </c>
      <c r="H14420" s="5">
        <v>0</v>
      </c>
      <c r="I14420" s="24" t="str">
        <f>VLOOKUP($E14420,Mapping!$A$2:$C$502,3,0)</f>
        <v>S2</v>
      </c>
      <c r="J14420" s="24" t="str">
        <f>VLOOKUP($E14420,Mapping!$A$2:$C$502,2,0)</f>
        <v>Facebook VO AAA</v>
      </c>
      <c r="K14420" s="24" t="str">
        <f>VLOOKUP(G14420,Mapping!$E$2:$F$246,2,0)</f>
        <v>S3</v>
      </c>
    </row>
    <row r="14421" spans="5:11" x14ac:dyDescent="0.25">
      <c r="E14421" s="5" t="s">
        <v>245</v>
      </c>
      <c r="F14421" s="5" t="s">
        <v>117</v>
      </c>
      <c r="G14421" s="2">
        <v>44500</v>
      </c>
      <c r="H14421" s="5">
        <v>15843.8952612586</v>
      </c>
      <c r="I14421" s="24" t="str">
        <f>VLOOKUP($E14421,Mapping!$A$2:$C$502,3,0)</f>
        <v>S3</v>
      </c>
      <c r="J14421" s="24" t="str">
        <f>VLOOKUP($E14421,Mapping!$A$2:$C$502,2,0)</f>
        <v>Facebook VO AAA</v>
      </c>
      <c r="K14421" s="24" t="str">
        <f>VLOOKUP(G14421,Mapping!$E$2:$F$246,2,0)</f>
        <v>S3</v>
      </c>
    </row>
    <row r="14422" spans="5:11" x14ac:dyDescent="0.25">
      <c r="E14422" s="5" t="s">
        <v>211</v>
      </c>
      <c r="F14422" s="5" t="s">
        <v>117</v>
      </c>
      <c r="G14422" s="2">
        <v>44500</v>
      </c>
      <c r="H14422" s="5">
        <v>0</v>
      </c>
      <c r="I14422" s="24" t="str">
        <f>VLOOKUP($E14422,Mapping!$A$2:$C$502,3,0)</f>
        <v>Pre</v>
      </c>
      <c r="J14422" s="24" t="str">
        <f>VLOOKUP($E14422,Mapping!$A$2:$C$502,2,0)</f>
        <v>Facebook VO BAU</v>
      </c>
      <c r="K14422" s="24" t="str">
        <f>VLOOKUP(G14422,Mapping!$E$2:$F$246,2,0)</f>
        <v>S3</v>
      </c>
    </row>
    <row r="14423" spans="5:11" x14ac:dyDescent="0.25">
      <c r="E14423" s="5" t="s">
        <v>212</v>
      </c>
      <c r="F14423" s="5" t="s">
        <v>117</v>
      </c>
      <c r="G14423" s="2">
        <v>44500</v>
      </c>
      <c r="H14423" s="5">
        <v>0</v>
      </c>
      <c r="I14423" s="24" t="str">
        <f>VLOOKUP($E14423,Mapping!$A$2:$C$502,3,0)</f>
        <v>S1</v>
      </c>
      <c r="J14423" s="24" t="str">
        <f>VLOOKUP($E14423,Mapping!$A$2:$C$502,2,0)</f>
        <v>Facebook VO BAU</v>
      </c>
      <c r="K14423" s="24" t="str">
        <f>VLOOKUP(G14423,Mapping!$E$2:$F$246,2,0)</f>
        <v>S3</v>
      </c>
    </row>
    <row r="14424" spans="5:11" x14ac:dyDescent="0.25">
      <c r="E14424" s="5" t="s">
        <v>213</v>
      </c>
      <c r="F14424" s="5" t="s">
        <v>117</v>
      </c>
      <c r="G14424" s="2">
        <v>44500</v>
      </c>
      <c r="H14424" s="5">
        <v>0</v>
      </c>
      <c r="I14424" s="24" t="str">
        <f>VLOOKUP($E14424,Mapping!$A$2:$C$502,3,0)</f>
        <v>S2</v>
      </c>
      <c r="J14424" s="24" t="str">
        <f>VLOOKUP($E14424,Mapping!$A$2:$C$502,2,0)</f>
        <v>Facebook VO BAU</v>
      </c>
      <c r="K14424" s="24" t="str">
        <f>VLOOKUP(G14424,Mapping!$E$2:$F$246,2,0)</f>
        <v>S3</v>
      </c>
    </row>
    <row r="14425" spans="5:11" x14ac:dyDescent="0.25">
      <c r="E14425" s="5" t="s">
        <v>246</v>
      </c>
      <c r="F14425" s="5" t="s">
        <v>117</v>
      </c>
      <c r="G14425" s="2">
        <v>44500</v>
      </c>
      <c r="H14425" s="5">
        <v>9664.9910831053494</v>
      </c>
      <c r="I14425" s="24" t="str">
        <f>VLOOKUP($E14425,Mapping!$A$2:$C$502,3,0)</f>
        <v>S3</v>
      </c>
      <c r="J14425" s="24" t="str">
        <f>VLOOKUP($E14425,Mapping!$A$2:$C$502,2,0)</f>
        <v>Facebook VO BAU</v>
      </c>
      <c r="K14425" s="24" t="str">
        <f>VLOOKUP(G14425,Mapping!$E$2:$F$246,2,0)</f>
        <v>S3</v>
      </c>
    </row>
    <row r="14426" spans="5:11" x14ac:dyDescent="0.25">
      <c r="E14426" s="5" t="s">
        <v>214</v>
      </c>
      <c r="F14426" s="5" t="s">
        <v>117</v>
      </c>
      <c r="G14426" s="2">
        <v>44500</v>
      </c>
      <c r="H14426" s="5">
        <v>0</v>
      </c>
      <c r="I14426" s="24" t="str">
        <f>VLOOKUP($E14426,Mapping!$A$2:$C$502,3,0)</f>
        <v>Pre</v>
      </c>
      <c r="J14426" s="24" t="str">
        <f>VLOOKUP($E14426,Mapping!$A$2:$C$502,2,0)</f>
        <v>Facebook VO Dynamic</v>
      </c>
      <c r="K14426" s="24" t="str">
        <f>VLOOKUP(G14426,Mapping!$E$2:$F$246,2,0)</f>
        <v>S3</v>
      </c>
    </row>
    <row r="14427" spans="5:11" x14ac:dyDescent="0.25">
      <c r="E14427" s="5" t="s">
        <v>215</v>
      </c>
      <c r="F14427" s="5" t="s">
        <v>117</v>
      </c>
      <c r="G14427" s="2">
        <v>44500</v>
      </c>
      <c r="H14427" s="5">
        <v>0</v>
      </c>
      <c r="I14427" s="24" t="str">
        <f>VLOOKUP($E14427,Mapping!$A$2:$C$502,3,0)</f>
        <v>S1</v>
      </c>
      <c r="J14427" s="24" t="str">
        <f>VLOOKUP($E14427,Mapping!$A$2:$C$502,2,0)</f>
        <v>Facebook VO Dynamic</v>
      </c>
      <c r="K14427" s="24" t="str">
        <f>VLOOKUP(G14427,Mapping!$E$2:$F$246,2,0)</f>
        <v>S3</v>
      </c>
    </row>
    <row r="14428" spans="5:11" x14ac:dyDescent="0.25">
      <c r="E14428" s="5" t="s">
        <v>216</v>
      </c>
      <c r="F14428" s="5" t="s">
        <v>117</v>
      </c>
      <c r="G14428" s="2">
        <v>44500</v>
      </c>
      <c r="H14428" s="5">
        <v>0</v>
      </c>
      <c r="I14428" s="24" t="str">
        <f>VLOOKUP($E14428,Mapping!$A$2:$C$502,3,0)</f>
        <v>Pre</v>
      </c>
      <c r="J14428" s="24" t="str">
        <f>VLOOKUP($E14428,Mapping!$A$2:$C$502,2,0)</f>
        <v>Google Display</v>
      </c>
      <c r="K14428" s="24" t="str">
        <f>VLOOKUP(G14428,Mapping!$E$2:$F$246,2,0)</f>
        <v>S3</v>
      </c>
    </row>
    <row r="14429" spans="5:11" x14ac:dyDescent="0.25">
      <c r="E14429" s="5" t="s">
        <v>217</v>
      </c>
      <c r="F14429" s="5" t="s">
        <v>117</v>
      </c>
      <c r="G14429" s="2">
        <v>44500</v>
      </c>
      <c r="H14429" s="5">
        <v>0</v>
      </c>
      <c r="I14429" s="24">
        <f>VLOOKUP($E14429,Mapping!$A$2:$C$502,3,0)</f>
        <v>0</v>
      </c>
      <c r="J14429" s="24" t="str">
        <f>VLOOKUP($E14429,Mapping!$A$2:$C$502,2,0)</f>
        <v>Google Display</v>
      </c>
      <c r="K14429" s="24" t="str">
        <f>VLOOKUP(G14429,Mapping!$E$2:$F$246,2,0)</f>
        <v>S3</v>
      </c>
    </row>
    <row r="14430" spans="5:11" x14ac:dyDescent="0.25">
      <c r="E14430" s="5" t="s">
        <v>229</v>
      </c>
      <c r="F14430" s="5" t="s">
        <v>117</v>
      </c>
      <c r="G14430" s="2">
        <v>44500</v>
      </c>
      <c r="H14430" s="5">
        <v>0</v>
      </c>
      <c r="I14430" s="24">
        <f>VLOOKUP($E14430,Mapping!$A$2:$C$502,3,0)</f>
        <v>0</v>
      </c>
      <c r="J14430" s="24" t="str">
        <f>VLOOKUP($E14430,Mapping!$A$2:$C$502,2,0)</f>
        <v>Google Display</v>
      </c>
      <c r="K14430" s="24" t="str">
        <f>VLOOKUP(G14430,Mapping!$E$2:$F$246,2,0)</f>
        <v>S3</v>
      </c>
    </row>
    <row r="14431" spans="5:11" x14ac:dyDescent="0.25">
      <c r="E14431" s="5" t="s">
        <v>218</v>
      </c>
      <c r="F14431" s="5" t="s">
        <v>117</v>
      </c>
      <c r="G14431" s="2">
        <v>44500</v>
      </c>
      <c r="H14431" s="5">
        <v>12529.8255511769</v>
      </c>
      <c r="I14431" s="24">
        <f>VLOOKUP($E14431,Mapping!$A$2:$C$502,3,0)</f>
        <v>0</v>
      </c>
      <c r="J14431" s="24" t="str">
        <f>VLOOKUP($E14431,Mapping!$A$2:$C$502,2,0)</f>
        <v>Google Display</v>
      </c>
      <c r="K14431" s="24" t="str">
        <f>VLOOKUP(G14431,Mapping!$E$2:$F$246,2,0)</f>
        <v>S3</v>
      </c>
    </row>
    <row r="14432" spans="5:11" x14ac:dyDescent="0.25">
      <c r="E14432" s="5" t="s">
        <v>230</v>
      </c>
      <c r="F14432" s="5" t="s">
        <v>117</v>
      </c>
      <c r="G14432" s="2">
        <v>44500</v>
      </c>
      <c r="H14432" s="5">
        <v>0</v>
      </c>
      <c r="I14432" s="24" t="str">
        <f>VLOOKUP($E14432,Mapping!$A$2:$C$502,3,0)</f>
        <v>S1</v>
      </c>
      <c r="J14432" s="24" t="str">
        <f>VLOOKUP($E14432,Mapping!$A$2:$C$502,2,0)</f>
        <v>Google Display</v>
      </c>
      <c r="K14432" s="24" t="str">
        <f>VLOOKUP(G14432,Mapping!$E$2:$F$246,2,0)</f>
        <v>S3</v>
      </c>
    </row>
    <row r="14433" spans="5:11" x14ac:dyDescent="0.25">
      <c r="E14433" s="5" t="s">
        <v>219</v>
      </c>
      <c r="F14433" s="5" t="s">
        <v>117</v>
      </c>
      <c r="G14433" s="2">
        <v>44500</v>
      </c>
      <c r="H14433" s="5">
        <v>0</v>
      </c>
      <c r="I14433" s="24" t="str">
        <f>VLOOKUP($E14433,Mapping!$A$2:$C$502,3,0)</f>
        <v>Pre</v>
      </c>
      <c r="J14433" s="24" t="str">
        <f>VLOOKUP($E14433,Mapping!$A$2:$C$502,2,0)</f>
        <v>Google Youtube</v>
      </c>
      <c r="K14433" s="24" t="str">
        <f>VLOOKUP(G14433,Mapping!$E$2:$F$246,2,0)</f>
        <v>S3</v>
      </c>
    </row>
    <row r="14434" spans="5:11" x14ac:dyDescent="0.25">
      <c r="E14434" s="5" t="s">
        <v>220</v>
      </c>
      <c r="F14434" s="5" t="s">
        <v>117</v>
      </c>
      <c r="G14434" s="2">
        <v>44500</v>
      </c>
      <c r="H14434" s="5">
        <v>0</v>
      </c>
      <c r="I14434" s="24">
        <f>VLOOKUP($E14434,Mapping!$A$2:$C$502,3,0)</f>
        <v>0</v>
      </c>
      <c r="J14434" s="24" t="str">
        <f>VLOOKUP($E14434,Mapping!$A$2:$C$502,2,0)</f>
        <v>Google Youtube</v>
      </c>
      <c r="K14434" s="24" t="str">
        <f>VLOOKUP(G14434,Mapping!$E$2:$F$246,2,0)</f>
        <v>S3</v>
      </c>
    </row>
    <row r="14435" spans="5:11" x14ac:dyDescent="0.25">
      <c r="E14435" s="5" t="s">
        <v>231</v>
      </c>
      <c r="F14435" s="5" t="s">
        <v>117</v>
      </c>
      <c r="G14435" s="2">
        <v>44500</v>
      </c>
      <c r="H14435" s="5">
        <v>0</v>
      </c>
      <c r="I14435" s="24">
        <f>VLOOKUP($E14435,Mapping!$A$2:$C$502,3,0)</f>
        <v>0</v>
      </c>
      <c r="J14435" s="24" t="str">
        <f>VLOOKUP($E14435,Mapping!$A$2:$C$502,2,0)</f>
        <v>Google Youtube</v>
      </c>
      <c r="K14435" s="24" t="str">
        <f>VLOOKUP(G14435,Mapping!$E$2:$F$246,2,0)</f>
        <v>S3</v>
      </c>
    </row>
    <row r="14436" spans="5:11" x14ac:dyDescent="0.25">
      <c r="E14436" s="5" t="s">
        <v>221</v>
      </c>
      <c r="F14436" s="5" t="s">
        <v>117</v>
      </c>
      <c r="G14436" s="2">
        <v>44500</v>
      </c>
      <c r="H14436" s="5">
        <v>21693.5735726112</v>
      </c>
      <c r="I14436" s="24">
        <f>VLOOKUP($E14436,Mapping!$A$2:$C$502,3,0)</f>
        <v>0</v>
      </c>
      <c r="J14436" s="24" t="str">
        <f>VLOOKUP($E14436,Mapping!$A$2:$C$502,2,0)</f>
        <v>Google Youtube</v>
      </c>
      <c r="K14436" s="24" t="str">
        <f>VLOOKUP(G14436,Mapping!$E$2:$F$246,2,0)</f>
        <v>S3</v>
      </c>
    </row>
    <row r="14437" spans="5:11" x14ac:dyDescent="0.25">
      <c r="E14437" s="5" t="s">
        <v>232</v>
      </c>
      <c r="F14437" s="5" t="s">
        <v>117</v>
      </c>
      <c r="G14437" s="2">
        <v>44500</v>
      </c>
      <c r="H14437" s="5">
        <v>0</v>
      </c>
      <c r="I14437" s="24" t="str">
        <f>VLOOKUP($E14437,Mapping!$A$2:$C$502,3,0)</f>
        <v>S1</v>
      </c>
      <c r="J14437" s="24" t="str">
        <f>VLOOKUP($E14437,Mapping!$A$2:$C$502,2,0)</f>
        <v>Google Youtube</v>
      </c>
      <c r="K14437" s="24" t="str">
        <f>VLOOKUP(G14437,Mapping!$E$2:$F$246,2,0)</f>
        <v>S3</v>
      </c>
    </row>
    <row r="14438" spans="5:11" x14ac:dyDescent="0.25">
      <c r="E14438" s="5" t="s">
        <v>73</v>
      </c>
      <c r="F14438" s="5" t="s">
        <v>117</v>
      </c>
      <c r="G14438" s="2">
        <v>44500</v>
      </c>
      <c r="H14438" s="5">
        <v>282876.95580592903</v>
      </c>
      <c r="I14438" s="24">
        <f>VLOOKUP($E14438,Mapping!$A$2:$C$502,3,0)</f>
        <v>0</v>
      </c>
      <c r="J14438" s="24">
        <f>VLOOKUP($E14438,Mapping!$A$2:$C$502,2,0)</f>
        <v>0</v>
      </c>
      <c r="K14438" s="24" t="str">
        <f>VLOOKUP(G14438,Mapping!$E$2:$F$246,2,0)</f>
        <v>S3</v>
      </c>
    </row>
    <row r="14439" spans="5:11" x14ac:dyDescent="0.25">
      <c r="E14439" s="5" t="s">
        <v>149</v>
      </c>
      <c r="F14439" s="5" t="s">
        <v>117</v>
      </c>
      <c r="G14439" s="2">
        <v>44500</v>
      </c>
      <c r="H14439" s="5">
        <v>0</v>
      </c>
      <c r="I14439" s="24">
        <f>VLOOKUP($E14439,Mapping!$A$2:$C$502,3,0)</f>
        <v>0</v>
      </c>
      <c r="J14439" s="24" t="str">
        <f>VLOOKUP($E14439,Mapping!$A$2:$C$502,2,0)</f>
        <v>Event After Effect</v>
      </c>
      <c r="K14439" s="24" t="str">
        <f>VLOOKUP(G14439,Mapping!$E$2:$F$246,2,0)</f>
        <v>S3</v>
      </c>
    </row>
    <row r="14440" spans="5:11" x14ac:dyDescent="0.25">
      <c r="E14440" s="5" t="s">
        <v>150</v>
      </c>
      <c r="F14440" s="5" t="s">
        <v>117</v>
      </c>
      <c r="G14440" s="2">
        <v>44500</v>
      </c>
      <c r="H14440" s="5">
        <v>0</v>
      </c>
      <c r="I14440" s="24">
        <f>VLOOKUP($E14440,Mapping!$A$2:$C$502,3,0)</f>
        <v>0</v>
      </c>
      <c r="J14440" s="24" t="str">
        <f>VLOOKUP($E14440,Mapping!$A$2:$C$502,2,0)</f>
        <v>Internal Event</v>
      </c>
      <c r="K14440" s="24" t="str">
        <f>VLOOKUP(G14440,Mapping!$E$2:$F$246,2,0)</f>
        <v>S3</v>
      </c>
    </row>
    <row r="14441" spans="5:11" x14ac:dyDescent="0.25">
      <c r="E14441" s="5" t="s">
        <v>151</v>
      </c>
      <c r="F14441" s="5" t="s">
        <v>117</v>
      </c>
      <c r="G14441" s="2">
        <v>44500</v>
      </c>
      <c r="H14441" s="5">
        <v>0</v>
      </c>
      <c r="I14441" s="24">
        <f>VLOOKUP($E14441,Mapping!$A$2:$C$502,3,0)</f>
        <v>0</v>
      </c>
      <c r="J14441" s="24" t="str">
        <f>VLOOKUP($E14441,Mapping!$A$2:$C$502,2,0)</f>
        <v>Internal Event</v>
      </c>
      <c r="K14441" s="24" t="str">
        <f>VLOOKUP(G14441,Mapping!$E$2:$F$246,2,0)</f>
        <v>S3</v>
      </c>
    </row>
    <row r="14442" spans="5:11" x14ac:dyDescent="0.25">
      <c r="E14442" s="5" t="s">
        <v>152</v>
      </c>
      <c r="F14442" s="5" t="s">
        <v>117</v>
      </c>
      <c r="G14442" s="2">
        <v>44500</v>
      </c>
      <c r="H14442" s="5">
        <v>-31851.912154859601</v>
      </c>
      <c r="I14442" s="24">
        <f>VLOOKUP($E14442,Mapping!$A$2:$C$502,3,0)</f>
        <v>0</v>
      </c>
      <c r="J14442" s="24" t="str">
        <f>VLOOKUP($E14442,Mapping!$A$2:$C$502,2,0)</f>
        <v>Internal Event</v>
      </c>
      <c r="K14442" s="24" t="str">
        <f>VLOOKUP(G14442,Mapping!$E$2:$F$246,2,0)</f>
        <v>S3</v>
      </c>
    </row>
    <row r="14443" spans="5:11" x14ac:dyDescent="0.25">
      <c r="E14443" s="5" t="s">
        <v>153</v>
      </c>
      <c r="F14443" s="5" t="s">
        <v>117</v>
      </c>
      <c r="G14443" s="2">
        <v>44500</v>
      </c>
      <c r="H14443" s="5">
        <v>0</v>
      </c>
      <c r="I14443" s="24">
        <f>VLOOKUP($E14443,Mapping!$A$2:$C$502,3,0)</f>
        <v>0</v>
      </c>
      <c r="J14443" s="24" t="str">
        <f>VLOOKUP($E14443,Mapping!$A$2:$C$502,2,0)</f>
        <v>Monday Effect</v>
      </c>
      <c r="K14443" s="24" t="str">
        <f>VLOOKUP(G14443,Mapping!$E$2:$F$246,2,0)</f>
        <v>S3</v>
      </c>
    </row>
    <row r="14444" spans="5:11" x14ac:dyDescent="0.25">
      <c r="E14444" s="5" t="s">
        <v>154</v>
      </c>
      <c r="F14444" s="5" t="s">
        <v>117</v>
      </c>
      <c r="G14444" s="2">
        <v>44500</v>
      </c>
      <c r="H14444" s="5">
        <v>0</v>
      </c>
      <c r="I14444" s="24">
        <f>VLOOKUP($E14444,Mapping!$A$2:$C$502,3,0)</f>
        <v>0</v>
      </c>
      <c r="J14444" s="24" t="str">
        <f>VLOOKUP($E14444,Mapping!$A$2:$C$502,2,0)</f>
        <v>New Content</v>
      </c>
      <c r="K14444" s="24" t="str">
        <f>VLOOKUP(G14444,Mapping!$E$2:$F$246,2,0)</f>
        <v>S3</v>
      </c>
    </row>
    <row r="14445" spans="5:11" x14ac:dyDescent="0.25">
      <c r="E14445" s="5" t="s">
        <v>155</v>
      </c>
      <c r="F14445" s="5" t="s">
        <v>117</v>
      </c>
      <c r="G14445" s="2">
        <v>44500</v>
      </c>
      <c r="H14445" s="5">
        <v>0</v>
      </c>
      <c r="I14445" s="24">
        <f>VLOOKUP($E14445,Mapping!$A$2:$C$502,3,0)</f>
        <v>0</v>
      </c>
      <c r="J14445" s="24" t="str">
        <f>VLOOKUP($E14445,Mapping!$A$2:$C$502,2,0)</f>
        <v>Internal Event</v>
      </c>
      <c r="K14445" s="24" t="str">
        <f>VLOOKUP(G14445,Mapping!$E$2:$F$246,2,0)</f>
        <v>S3</v>
      </c>
    </row>
    <row r="14446" spans="5:11" x14ac:dyDescent="0.25">
      <c r="E14446" s="5" t="s">
        <v>156</v>
      </c>
      <c r="F14446" s="5" t="s">
        <v>117</v>
      </c>
      <c r="G14446" s="2">
        <v>44500</v>
      </c>
      <c r="H14446" s="5">
        <v>0</v>
      </c>
      <c r="I14446" s="24">
        <f>VLOOKUP($E14446,Mapping!$A$2:$C$502,3,0)</f>
        <v>0</v>
      </c>
      <c r="J14446" s="24" t="str">
        <f>VLOOKUP($E14446,Mapping!$A$2:$C$502,2,0)</f>
        <v>Internal Event</v>
      </c>
      <c r="K14446" s="24" t="str">
        <f>VLOOKUP(G14446,Mapping!$E$2:$F$246,2,0)</f>
        <v>S3</v>
      </c>
    </row>
    <row r="14447" spans="5:11" x14ac:dyDescent="0.25">
      <c r="E14447" s="5" t="s">
        <v>233</v>
      </c>
      <c r="F14447" s="5" t="s">
        <v>117</v>
      </c>
      <c r="G14447" s="2">
        <v>44500</v>
      </c>
      <c r="H14447" s="5">
        <v>0</v>
      </c>
      <c r="I14447" s="24" t="str">
        <f>VLOOKUP($E14447,Mapping!$A$2:$C$502,3,0)</f>
        <v>S2</v>
      </c>
      <c r="J14447" s="24" t="str">
        <f>VLOOKUP($E14447,Mapping!$A$2:$C$502,2,0)</f>
        <v>Reddit</v>
      </c>
      <c r="K14447" s="24" t="str">
        <f>VLOOKUP(G14447,Mapping!$E$2:$F$246,2,0)</f>
        <v>S3</v>
      </c>
    </row>
    <row r="14448" spans="5:11" x14ac:dyDescent="0.25">
      <c r="E14448" s="5" t="s">
        <v>158</v>
      </c>
      <c r="F14448" s="5" t="s">
        <v>117</v>
      </c>
      <c r="G14448" s="2">
        <v>44500</v>
      </c>
      <c r="H14448" s="5">
        <v>0</v>
      </c>
      <c r="I14448" s="24">
        <f>VLOOKUP($E14448,Mapping!$A$2:$C$502,3,0)</f>
        <v>0</v>
      </c>
      <c r="J14448" s="24" t="str">
        <f>VLOOKUP($E14448,Mapping!$A$2:$C$502,2,0)</f>
        <v>Internal Event</v>
      </c>
      <c r="K14448" s="24" t="str">
        <f>VLOOKUP(G14448,Mapping!$E$2:$F$246,2,0)</f>
        <v>S3</v>
      </c>
    </row>
    <row r="14449" spans="5:11" x14ac:dyDescent="0.25">
      <c r="E14449" s="5" t="s">
        <v>159</v>
      </c>
      <c r="F14449" s="5" t="s">
        <v>117</v>
      </c>
      <c r="G14449" s="2">
        <v>44500</v>
      </c>
      <c r="H14449" s="5">
        <v>0</v>
      </c>
      <c r="I14449" s="24">
        <f>VLOOKUP($E14449,Mapping!$A$2:$C$502,3,0)</f>
        <v>0</v>
      </c>
      <c r="J14449" s="24" t="str">
        <f>VLOOKUP($E14449,Mapping!$A$2:$C$502,2,0)</f>
        <v>Event After Effect</v>
      </c>
      <c r="K14449" s="24" t="str">
        <f>VLOOKUP(G14449,Mapping!$E$2:$F$246,2,0)</f>
        <v>S3</v>
      </c>
    </row>
    <row r="14450" spans="5:11" x14ac:dyDescent="0.25">
      <c r="E14450" s="5" t="s">
        <v>160</v>
      </c>
      <c r="F14450" s="5" t="s">
        <v>117</v>
      </c>
      <c r="G14450" s="2">
        <v>44500</v>
      </c>
      <c r="H14450" s="5">
        <v>0</v>
      </c>
      <c r="I14450" s="24">
        <f>VLOOKUP($E14450,Mapping!$A$2:$C$502,3,0)</f>
        <v>0</v>
      </c>
      <c r="J14450" s="24" t="str">
        <f>VLOOKUP($E14450,Mapping!$A$2:$C$502,2,0)</f>
        <v>Event After Effect</v>
      </c>
      <c r="K14450" s="24" t="str">
        <f>VLOOKUP(G14450,Mapping!$E$2:$F$246,2,0)</f>
        <v>S3</v>
      </c>
    </row>
    <row r="14451" spans="5:11" x14ac:dyDescent="0.25">
      <c r="E14451" s="5" t="s">
        <v>161</v>
      </c>
      <c r="F14451" s="5" t="s">
        <v>117</v>
      </c>
      <c r="G14451" s="2">
        <v>44500</v>
      </c>
      <c r="H14451" s="5">
        <v>0</v>
      </c>
      <c r="I14451" s="24">
        <f>VLOOKUP($E14451,Mapping!$A$2:$C$502,3,0)</f>
        <v>0</v>
      </c>
      <c r="J14451" s="24" t="str">
        <f>VLOOKUP($E14451,Mapping!$A$2:$C$502,2,0)</f>
        <v>Internal Event</v>
      </c>
      <c r="K14451" s="24" t="str">
        <f>VLOOKUP(G14451,Mapping!$E$2:$F$246,2,0)</f>
        <v>S3</v>
      </c>
    </row>
    <row r="14452" spans="5:11" x14ac:dyDescent="0.25">
      <c r="E14452" s="5" t="s">
        <v>162</v>
      </c>
      <c r="F14452" s="5" t="s">
        <v>117</v>
      </c>
      <c r="G14452" s="2">
        <v>44500</v>
      </c>
      <c r="H14452" s="5">
        <v>0</v>
      </c>
      <c r="I14452" s="24">
        <f>VLOOKUP($E14452,Mapping!$A$2:$C$502,3,0)</f>
        <v>0</v>
      </c>
      <c r="J14452" s="24" t="str">
        <f>VLOOKUP($E14452,Mapping!$A$2:$C$502,2,0)</f>
        <v>Tuesday Effect</v>
      </c>
      <c r="K14452" s="24" t="str">
        <f>VLOOKUP(G14452,Mapping!$E$2:$F$246,2,0)</f>
        <v>S3</v>
      </c>
    </row>
    <row r="14453" spans="5:11" x14ac:dyDescent="0.25">
      <c r="E14453" s="5" t="s">
        <v>222</v>
      </c>
      <c r="F14453" s="5" t="s">
        <v>117</v>
      </c>
      <c r="G14453" s="2">
        <v>44500</v>
      </c>
      <c r="H14453" s="5">
        <v>0</v>
      </c>
      <c r="I14453" s="24" t="str">
        <f>VLOOKUP($E14453,Mapping!$A$2:$C$502,3,0)</f>
        <v>Pre</v>
      </c>
      <c r="J14453" s="24" t="str">
        <f>VLOOKUP($E14453,Mapping!$A$2:$C$502,2,0)</f>
        <v>Unity</v>
      </c>
      <c r="K14453" s="24" t="str">
        <f>VLOOKUP(G14453,Mapping!$E$2:$F$246,2,0)</f>
        <v>S3</v>
      </c>
    </row>
    <row r="14454" spans="5:11" x14ac:dyDescent="0.25">
      <c r="E14454" s="5" t="s">
        <v>234</v>
      </c>
      <c r="F14454" s="5" t="s">
        <v>117</v>
      </c>
      <c r="G14454" s="2">
        <v>44500</v>
      </c>
      <c r="H14454" s="5">
        <v>0</v>
      </c>
      <c r="I14454" s="24" t="str">
        <f>VLOOKUP($E14454,Mapping!$A$2:$C$502,3,0)</f>
        <v>S1</v>
      </c>
      <c r="J14454" s="24" t="str">
        <f>VLOOKUP($E14454,Mapping!$A$2:$C$502,2,0)</f>
        <v>Unity</v>
      </c>
      <c r="K14454" s="24" t="str">
        <f>VLOOKUP(G14454,Mapping!$E$2:$F$246,2,0)</f>
        <v>S3</v>
      </c>
    </row>
    <row r="14455" spans="5:11" x14ac:dyDescent="0.25">
      <c r="E14455" s="5" t="s">
        <v>235</v>
      </c>
      <c r="F14455" s="5" t="s">
        <v>117</v>
      </c>
      <c r="G14455" s="2">
        <v>44500</v>
      </c>
      <c r="H14455" s="5">
        <v>0</v>
      </c>
      <c r="I14455" s="24" t="str">
        <f>VLOOKUP($E14455,Mapping!$A$2:$C$502,3,0)</f>
        <v>S2</v>
      </c>
      <c r="J14455" s="24" t="str">
        <f>VLOOKUP($E14455,Mapping!$A$2:$C$502,2,0)</f>
        <v>Unity</v>
      </c>
      <c r="K14455" s="24" t="str">
        <f>VLOOKUP(G14455,Mapping!$E$2:$F$246,2,0)</f>
        <v>S3</v>
      </c>
    </row>
    <row r="14456" spans="5:11" x14ac:dyDescent="0.25">
      <c r="E14456" s="5" t="s">
        <v>247</v>
      </c>
      <c r="F14456" s="5" t="s">
        <v>117</v>
      </c>
      <c r="G14456" s="2">
        <v>44500</v>
      </c>
      <c r="H14456" s="5">
        <v>3300.1277653116499</v>
      </c>
      <c r="I14456" s="24" t="str">
        <f>VLOOKUP($E14456,Mapping!$A$2:$C$502,3,0)</f>
        <v>S3</v>
      </c>
      <c r="J14456" s="24" t="str">
        <f>VLOOKUP($E14456,Mapping!$A$2:$C$502,2,0)</f>
        <v>Unity</v>
      </c>
      <c r="K14456" s="24" t="str">
        <f>VLOOKUP(G14456,Mapping!$E$2:$F$246,2,0)</f>
        <v>S3</v>
      </c>
    </row>
    <row r="14457" spans="5:11" x14ac:dyDescent="0.25">
      <c r="I14457" s="24"/>
      <c r="J14457" s="24"/>
      <c r="K14457" s="24"/>
    </row>
    <row r="14458" spans="5:11" x14ac:dyDescent="0.25">
      <c r="I14458" s="24"/>
      <c r="J14458" s="24"/>
      <c r="K14458" s="24"/>
    </row>
    <row r="14459" spans="5:11" x14ac:dyDescent="0.25">
      <c r="I14459" s="24"/>
      <c r="J14459" s="24"/>
      <c r="K14459" s="24"/>
    </row>
    <row r="14460" spans="5:11" x14ac:dyDescent="0.25">
      <c r="I14460" s="24"/>
      <c r="J14460" s="24"/>
      <c r="K14460" s="24"/>
    </row>
    <row r="14461" spans="5:11" x14ac:dyDescent="0.25">
      <c r="I14461" s="24"/>
      <c r="J14461" s="24"/>
      <c r="K14461" s="24"/>
    </row>
    <row r="14462" spans="5:11" x14ac:dyDescent="0.25">
      <c r="I14462" s="24"/>
      <c r="J14462" s="24"/>
      <c r="K14462" s="24"/>
    </row>
    <row r="14463" spans="5:11" x14ac:dyDescent="0.25">
      <c r="I14463" s="24"/>
      <c r="J14463" s="24"/>
      <c r="K14463" s="24"/>
    </row>
    <row r="14464" spans="5:11" x14ac:dyDescent="0.25">
      <c r="I14464" s="24"/>
      <c r="J14464" s="24"/>
      <c r="K14464" s="24"/>
    </row>
    <row r="14465" spans="9:11" x14ac:dyDescent="0.25">
      <c r="I14465" s="24"/>
      <c r="J14465" s="24"/>
      <c r="K14465" s="24"/>
    </row>
    <row r="14466" spans="9:11" x14ac:dyDescent="0.25">
      <c r="I14466" s="24"/>
      <c r="J14466" s="24"/>
      <c r="K14466" s="24"/>
    </row>
    <row r="14467" spans="9:11" x14ac:dyDescent="0.25">
      <c r="I14467" s="24"/>
      <c r="J14467" s="24"/>
      <c r="K14467" s="24"/>
    </row>
    <row r="14468" spans="9:11" x14ac:dyDescent="0.25">
      <c r="I14468" s="24"/>
      <c r="J14468" s="24"/>
      <c r="K14468" s="24"/>
    </row>
    <row r="14469" spans="9:11" x14ac:dyDescent="0.25">
      <c r="I14469" s="24"/>
      <c r="J14469" s="24"/>
      <c r="K14469" s="24"/>
    </row>
    <row r="14470" spans="9:11" x14ac:dyDescent="0.25">
      <c r="I14470" s="24"/>
      <c r="J14470" s="24"/>
      <c r="K14470" s="24"/>
    </row>
    <row r="14471" spans="9:11" x14ac:dyDescent="0.25">
      <c r="I14471" s="24"/>
      <c r="J14471" s="24"/>
      <c r="K14471" s="24"/>
    </row>
    <row r="14472" spans="9:11" x14ac:dyDescent="0.25">
      <c r="I14472" s="24"/>
      <c r="J14472" s="24"/>
      <c r="K14472" s="24"/>
    </row>
    <row r="14473" spans="9:11" x14ac:dyDescent="0.25">
      <c r="I14473" s="24"/>
      <c r="J14473" s="24"/>
      <c r="K14473" s="24"/>
    </row>
    <row r="14474" spans="9:11" x14ac:dyDescent="0.25">
      <c r="I14474" s="24"/>
      <c r="J14474" s="24"/>
      <c r="K14474" s="24"/>
    </row>
    <row r="14475" spans="9:11" x14ac:dyDescent="0.25">
      <c r="I14475" s="24"/>
      <c r="J14475" s="24"/>
      <c r="K14475" s="24"/>
    </row>
    <row r="14476" spans="9:11" x14ac:dyDescent="0.25">
      <c r="I14476" s="24"/>
      <c r="J14476" s="24"/>
      <c r="K14476" s="24"/>
    </row>
    <row r="14477" spans="9:11" x14ac:dyDescent="0.25">
      <c r="I14477" s="24"/>
      <c r="J14477" s="24"/>
      <c r="K14477" s="24"/>
    </row>
    <row r="14478" spans="9:11" x14ac:dyDescent="0.25">
      <c r="I14478" s="24"/>
      <c r="J14478" s="24"/>
      <c r="K14478" s="24"/>
    </row>
    <row r="14479" spans="9:11" x14ac:dyDescent="0.25">
      <c r="I14479" s="24"/>
      <c r="J14479" s="24"/>
      <c r="K14479" s="24"/>
    </row>
    <row r="14480" spans="9:11" x14ac:dyDescent="0.25">
      <c r="I14480" s="24"/>
      <c r="J14480" s="24"/>
      <c r="K14480" s="24"/>
    </row>
    <row r="14481" spans="9:11" x14ac:dyDescent="0.25">
      <c r="I14481" s="24"/>
      <c r="J14481" s="24"/>
      <c r="K14481" s="24"/>
    </row>
    <row r="14482" spans="9:11" x14ac:dyDescent="0.25">
      <c r="I14482" s="24"/>
      <c r="J14482" s="24"/>
      <c r="K14482" s="24"/>
    </row>
    <row r="14483" spans="9:11" x14ac:dyDescent="0.25">
      <c r="I14483" s="24"/>
      <c r="J14483" s="24"/>
      <c r="K14483" s="24"/>
    </row>
    <row r="14484" spans="9:11" x14ac:dyDescent="0.25">
      <c r="I14484" s="24"/>
      <c r="J14484" s="24"/>
      <c r="K14484" s="24"/>
    </row>
    <row r="14485" spans="9:11" x14ac:dyDescent="0.25">
      <c r="I14485" s="24"/>
      <c r="J14485" s="24"/>
      <c r="K14485" s="24"/>
    </row>
    <row r="14486" spans="9:11" x14ac:dyDescent="0.25">
      <c r="I14486" s="24"/>
      <c r="J14486" s="24"/>
      <c r="K14486" s="24"/>
    </row>
    <row r="14487" spans="9:11" x14ac:dyDescent="0.25">
      <c r="I14487" s="24"/>
      <c r="J14487" s="24"/>
      <c r="K14487" s="24"/>
    </row>
    <row r="14488" spans="9:11" x14ac:dyDescent="0.25">
      <c r="I14488" s="24"/>
      <c r="J14488" s="24"/>
      <c r="K14488" s="24"/>
    </row>
    <row r="14489" spans="9:11" x14ac:dyDescent="0.25">
      <c r="I14489" s="24"/>
      <c r="J14489" s="24"/>
      <c r="K14489" s="24"/>
    </row>
    <row r="14490" spans="9:11" x14ac:dyDescent="0.25">
      <c r="I14490" s="24"/>
      <c r="J14490" s="24"/>
      <c r="K14490" s="24"/>
    </row>
    <row r="14491" spans="9:11" x14ac:dyDescent="0.25">
      <c r="I14491" s="24"/>
      <c r="J14491" s="24"/>
      <c r="K14491" s="24"/>
    </row>
    <row r="14492" spans="9:11" x14ac:dyDescent="0.25">
      <c r="I14492" s="24"/>
      <c r="J14492" s="24"/>
      <c r="K14492" s="24"/>
    </row>
    <row r="14493" spans="9:11" x14ac:dyDescent="0.25">
      <c r="I14493" s="24"/>
      <c r="J14493" s="24"/>
      <c r="K14493" s="24"/>
    </row>
    <row r="14494" spans="9:11" x14ac:dyDescent="0.25">
      <c r="I14494" s="24"/>
      <c r="J14494" s="24"/>
      <c r="K14494" s="24"/>
    </row>
    <row r="14495" spans="9:11" x14ac:dyDescent="0.25">
      <c r="I14495" s="24"/>
      <c r="J14495" s="24"/>
      <c r="K14495" s="24"/>
    </row>
    <row r="14496" spans="9:11" x14ac:dyDescent="0.25">
      <c r="I14496" s="24"/>
      <c r="J14496" s="24"/>
      <c r="K14496" s="24"/>
    </row>
    <row r="14497" spans="9:11" x14ac:dyDescent="0.25">
      <c r="I14497" s="24"/>
      <c r="J14497" s="24"/>
      <c r="K14497" s="24"/>
    </row>
    <row r="14498" spans="9:11" x14ac:dyDescent="0.25">
      <c r="I14498" s="24"/>
      <c r="J14498" s="24"/>
      <c r="K14498" s="24"/>
    </row>
    <row r="14499" spans="9:11" x14ac:dyDescent="0.25">
      <c r="I14499" s="24"/>
      <c r="J14499" s="24"/>
      <c r="K14499" s="24"/>
    </row>
    <row r="14500" spans="9:11" x14ac:dyDescent="0.25">
      <c r="I14500" s="24"/>
      <c r="J14500" s="24"/>
      <c r="K14500" s="24"/>
    </row>
    <row r="14501" spans="9:11" x14ac:dyDescent="0.25">
      <c r="I14501" s="24"/>
      <c r="J14501" s="24"/>
      <c r="K14501" s="24"/>
    </row>
    <row r="14502" spans="9:11" x14ac:dyDescent="0.25">
      <c r="I14502" s="24"/>
      <c r="J14502" s="24"/>
      <c r="K14502" s="24"/>
    </row>
    <row r="14503" spans="9:11" x14ac:dyDescent="0.25">
      <c r="I14503" s="24"/>
      <c r="J14503" s="24"/>
      <c r="K14503" s="24"/>
    </row>
    <row r="14504" spans="9:11" x14ac:dyDescent="0.25">
      <c r="I14504" s="24"/>
      <c r="J14504" s="24"/>
      <c r="K14504" s="24"/>
    </row>
    <row r="14505" spans="9:11" x14ac:dyDescent="0.25">
      <c r="I14505" s="24"/>
      <c r="J14505" s="24"/>
      <c r="K14505" s="24"/>
    </row>
    <row r="14506" spans="9:11" x14ac:dyDescent="0.25">
      <c r="I14506" s="24"/>
      <c r="J14506" s="24"/>
      <c r="K14506" s="24"/>
    </row>
    <row r="14507" spans="9:11" x14ac:dyDescent="0.25">
      <c r="I14507" s="24"/>
      <c r="J14507" s="24"/>
      <c r="K14507" s="24"/>
    </row>
    <row r="14508" spans="9:11" x14ac:dyDescent="0.25">
      <c r="I14508" s="24"/>
      <c r="J14508" s="24"/>
      <c r="K14508" s="24"/>
    </row>
    <row r="14509" spans="9:11" x14ac:dyDescent="0.25">
      <c r="I14509" s="24"/>
      <c r="J14509" s="24"/>
      <c r="K14509" s="24"/>
    </row>
    <row r="14510" spans="9:11" x14ac:dyDescent="0.25">
      <c r="I14510" s="24"/>
      <c r="J14510" s="24"/>
      <c r="K14510" s="24"/>
    </row>
    <row r="14511" spans="9:11" x14ac:dyDescent="0.25">
      <c r="I14511" s="24"/>
      <c r="J14511" s="24"/>
      <c r="K14511" s="24"/>
    </row>
    <row r="14512" spans="9:11" x14ac:dyDescent="0.25">
      <c r="I14512" s="24"/>
      <c r="J14512" s="24"/>
      <c r="K14512" s="24"/>
    </row>
    <row r="14513" spans="9:11" x14ac:dyDescent="0.25">
      <c r="I14513" s="24"/>
      <c r="J14513" s="24"/>
      <c r="K14513" s="24"/>
    </row>
    <row r="14514" spans="9:11" x14ac:dyDescent="0.25">
      <c r="I14514" s="24"/>
      <c r="J14514" s="24"/>
      <c r="K14514" s="24"/>
    </row>
    <row r="14515" spans="9:11" x14ac:dyDescent="0.25">
      <c r="I14515" s="24"/>
      <c r="J14515" s="24"/>
      <c r="K14515" s="24"/>
    </row>
    <row r="14516" spans="9:11" x14ac:dyDescent="0.25">
      <c r="I14516" s="24"/>
      <c r="J14516" s="24"/>
      <c r="K14516" s="24"/>
    </row>
    <row r="14517" spans="9:11" x14ac:dyDescent="0.25">
      <c r="I14517" s="24"/>
      <c r="J14517" s="24"/>
      <c r="K14517" s="24"/>
    </row>
    <row r="14518" spans="9:11" x14ac:dyDescent="0.25">
      <c r="I14518" s="24"/>
      <c r="J14518" s="24"/>
      <c r="K14518" s="24"/>
    </row>
    <row r="14519" spans="9:11" x14ac:dyDescent="0.25">
      <c r="I14519" s="24"/>
      <c r="J14519" s="24"/>
      <c r="K14519" s="24"/>
    </row>
    <row r="14520" spans="9:11" x14ac:dyDescent="0.25">
      <c r="I14520" s="24"/>
      <c r="J14520" s="24"/>
      <c r="K14520" s="24"/>
    </row>
    <row r="14521" spans="9:11" x14ac:dyDescent="0.25">
      <c r="I14521" s="24"/>
      <c r="J14521" s="24"/>
      <c r="K14521" s="24"/>
    </row>
    <row r="14522" spans="9:11" x14ac:dyDescent="0.25">
      <c r="I14522" s="24"/>
      <c r="J14522" s="24"/>
      <c r="K14522" s="24"/>
    </row>
    <row r="14523" spans="9:11" x14ac:dyDescent="0.25">
      <c r="I14523" s="24"/>
      <c r="J14523" s="24"/>
      <c r="K14523" s="24"/>
    </row>
    <row r="14524" spans="9:11" x14ac:dyDescent="0.25">
      <c r="I14524" s="24"/>
      <c r="J14524" s="24"/>
      <c r="K14524" s="24"/>
    </row>
    <row r="14525" spans="9:11" x14ac:dyDescent="0.25">
      <c r="I14525" s="24"/>
      <c r="J14525" s="24"/>
      <c r="K14525" s="24"/>
    </row>
    <row r="14526" spans="9:11" x14ac:dyDescent="0.25">
      <c r="I14526" s="24"/>
      <c r="J14526" s="24"/>
      <c r="K14526" s="24"/>
    </row>
    <row r="14527" spans="9:11" x14ac:dyDescent="0.25">
      <c r="I14527" s="24"/>
      <c r="J14527" s="24"/>
      <c r="K14527" s="24"/>
    </row>
    <row r="14528" spans="9:11" x14ac:dyDescent="0.25">
      <c r="I14528" s="24"/>
      <c r="J14528" s="24"/>
      <c r="K14528" s="24"/>
    </row>
    <row r="14529" spans="9:11" x14ac:dyDescent="0.25">
      <c r="I14529" s="24"/>
      <c r="J14529" s="24"/>
      <c r="K14529" s="24"/>
    </row>
    <row r="14530" spans="9:11" x14ac:dyDescent="0.25">
      <c r="I14530" s="24"/>
      <c r="J14530" s="24"/>
      <c r="K14530" s="24"/>
    </row>
    <row r="14531" spans="9:11" x14ac:dyDescent="0.25">
      <c r="I14531" s="24"/>
      <c r="J14531" s="24"/>
      <c r="K14531" s="24"/>
    </row>
    <row r="14532" spans="9:11" x14ac:dyDescent="0.25">
      <c r="I14532" s="24"/>
      <c r="J14532" s="24"/>
      <c r="K14532" s="24"/>
    </row>
    <row r="14533" spans="9:11" x14ac:dyDescent="0.25">
      <c r="I14533" s="24"/>
      <c r="J14533" s="24"/>
      <c r="K14533" s="24"/>
    </row>
    <row r="14534" spans="9:11" x14ac:dyDescent="0.25">
      <c r="I14534" s="24"/>
      <c r="J14534" s="24"/>
      <c r="K14534" s="24"/>
    </row>
    <row r="14535" spans="9:11" x14ac:dyDescent="0.25">
      <c r="I14535" s="24"/>
      <c r="J14535" s="24"/>
      <c r="K14535" s="24"/>
    </row>
    <row r="14536" spans="9:11" x14ac:dyDescent="0.25">
      <c r="I14536" s="24"/>
      <c r="J14536" s="24"/>
      <c r="K14536" s="24"/>
    </row>
    <row r="14537" spans="9:11" x14ac:dyDescent="0.25">
      <c r="I14537" s="24"/>
      <c r="J14537" s="24"/>
      <c r="K14537" s="24"/>
    </row>
    <row r="14538" spans="9:11" x14ac:dyDescent="0.25">
      <c r="I14538" s="24"/>
      <c r="J14538" s="24"/>
      <c r="K14538" s="24"/>
    </row>
    <row r="14539" spans="9:11" x14ac:dyDescent="0.25">
      <c r="I14539" s="24"/>
      <c r="J14539" s="24"/>
      <c r="K14539" s="24"/>
    </row>
    <row r="14540" spans="9:11" x14ac:dyDescent="0.25">
      <c r="I14540" s="24"/>
      <c r="J14540" s="24"/>
      <c r="K14540" s="24"/>
    </row>
    <row r="14541" spans="9:11" x14ac:dyDescent="0.25">
      <c r="I14541" s="24"/>
      <c r="J14541" s="24"/>
      <c r="K14541" s="24"/>
    </row>
    <row r="14542" spans="9:11" x14ac:dyDescent="0.25">
      <c r="I14542" s="24"/>
      <c r="J14542" s="24"/>
      <c r="K14542" s="24"/>
    </row>
    <row r="14543" spans="9:11" x14ac:dyDescent="0.25">
      <c r="I14543" s="24"/>
      <c r="J14543" s="24"/>
      <c r="K14543" s="24"/>
    </row>
    <row r="14544" spans="9:11" x14ac:dyDescent="0.25">
      <c r="I14544" s="24"/>
      <c r="J14544" s="24"/>
      <c r="K14544" s="24"/>
    </row>
    <row r="14545" spans="9:11" x14ac:dyDescent="0.25">
      <c r="I14545" s="24"/>
      <c r="J14545" s="24"/>
      <c r="K14545" s="24"/>
    </row>
    <row r="14546" spans="9:11" x14ac:dyDescent="0.25">
      <c r="I14546" s="24"/>
      <c r="J14546" s="24"/>
      <c r="K14546" s="24"/>
    </row>
    <row r="14547" spans="9:11" x14ac:dyDescent="0.25">
      <c r="I14547" s="24"/>
      <c r="J14547" s="24"/>
      <c r="K14547" s="24"/>
    </row>
    <row r="14548" spans="9:11" x14ac:dyDescent="0.25">
      <c r="I14548" s="24"/>
      <c r="J14548" s="24"/>
      <c r="K14548" s="24"/>
    </row>
    <row r="14549" spans="9:11" x14ac:dyDescent="0.25">
      <c r="I14549" s="24"/>
      <c r="J14549" s="24"/>
      <c r="K14549" s="24"/>
    </row>
    <row r="14550" spans="9:11" x14ac:dyDescent="0.25">
      <c r="I14550" s="24"/>
      <c r="J14550" s="24"/>
      <c r="K14550" s="24"/>
    </row>
    <row r="14551" spans="9:11" x14ac:dyDescent="0.25">
      <c r="I14551" s="24"/>
      <c r="J14551" s="24"/>
      <c r="K14551" s="24"/>
    </row>
    <row r="14552" spans="9:11" x14ac:dyDescent="0.25">
      <c r="I14552" s="24"/>
      <c r="J14552" s="24"/>
      <c r="K14552" s="24"/>
    </row>
    <row r="14553" spans="9:11" x14ac:dyDescent="0.25">
      <c r="I14553" s="24"/>
      <c r="J14553" s="24"/>
      <c r="K14553" s="24"/>
    </row>
    <row r="14554" spans="9:11" x14ac:dyDescent="0.25">
      <c r="I14554" s="24"/>
      <c r="J14554" s="24"/>
      <c r="K14554" s="24"/>
    </row>
    <row r="14555" spans="9:11" x14ac:dyDescent="0.25">
      <c r="I14555" s="24"/>
      <c r="J14555" s="24"/>
      <c r="K14555" s="24"/>
    </row>
    <row r="14556" spans="9:11" x14ac:dyDescent="0.25">
      <c r="I14556" s="24"/>
      <c r="J14556" s="24"/>
      <c r="K14556" s="24"/>
    </row>
    <row r="14557" spans="9:11" x14ac:dyDescent="0.25">
      <c r="I14557" s="24"/>
      <c r="J14557" s="24"/>
      <c r="K14557" s="24"/>
    </row>
    <row r="14558" spans="9:11" x14ac:dyDescent="0.25">
      <c r="I14558" s="24"/>
      <c r="J14558" s="24"/>
      <c r="K14558" s="24"/>
    </row>
    <row r="14559" spans="9:11" x14ac:dyDescent="0.25">
      <c r="I14559" s="24"/>
      <c r="J14559" s="24"/>
      <c r="K14559" s="24"/>
    </row>
    <row r="14560" spans="9:11" x14ac:dyDescent="0.25">
      <c r="I14560" s="24"/>
      <c r="J14560" s="24"/>
      <c r="K14560" s="24"/>
    </row>
    <row r="14561" spans="9:11" x14ac:dyDescent="0.25">
      <c r="I14561" s="24"/>
      <c r="J14561" s="24"/>
      <c r="K14561" s="24"/>
    </row>
    <row r="14562" spans="9:11" x14ac:dyDescent="0.25">
      <c r="I14562" s="24"/>
      <c r="J14562" s="24"/>
      <c r="K14562" s="24"/>
    </row>
    <row r="14563" spans="9:11" x14ac:dyDescent="0.25">
      <c r="I14563" s="24"/>
      <c r="J14563" s="24"/>
      <c r="K14563" s="24"/>
    </row>
    <row r="14564" spans="9:11" x14ac:dyDescent="0.25">
      <c r="I14564" s="24"/>
      <c r="J14564" s="24"/>
      <c r="K14564" s="24"/>
    </row>
    <row r="14565" spans="9:11" x14ac:dyDescent="0.25">
      <c r="I14565" s="24"/>
      <c r="J14565" s="24"/>
      <c r="K14565" s="24"/>
    </row>
    <row r="14566" spans="9:11" x14ac:dyDescent="0.25">
      <c r="I14566" s="24"/>
      <c r="J14566" s="24"/>
      <c r="K14566" s="24"/>
    </row>
    <row r="14567" spans="9:11" x14ac:dyDescent="0.25">
      <c r="I14567" s="24"/>
      <c r="J14567" s="24"/>
      <c r="K14567" s="24"/>
    </row>
    <row r="14568" spans="9:11" x14ac:dyDescent="0.25">
      <c r="I14568" s="24"/>
      <c r="J14568" s="24"/>
      <c r="K14568" s="24"/>
    </row>
    <row r="14569" spans="9:11" x14ac:dyDescent="0.25">
      <c r="I14569" s="24"/>
      <c r="J14569" s="24"/>
      <c r="K14569" s="24"/>
    </row>
    <row r="14570" spans="9:11" x14ac:dyDescent="0.25">
      <c r="I14570" s="24"/>
      <c r="J14570" s="24"/>
      <c r="K14570" s="24"/>
    </row>
    <row r="14571" spans="9:11" x14ac:dyDescent="0.25">
      <c r="I14571" s="24"/>
      <c r="J14571" s="24"/>
      <c r="K14571" s="24"/>
    </row>
    <row r="14572" spans="9:11" x14ac:dyDescent="0.25">
      <c r="I14572" s="24"/>
      <c r="J14572" s="24"/>
      <c r="K14572" s="24"/>
    </row>
    <row r="14573" spans="9:11" x14ac:dyDescent="0.25">
      <c r="I14573" s="24"/>
      <c r="J14573" s="24"/>
      <c r="K14573" s="24"/>
    </row>
    <row r="14574" spans="9:11" x14ac:dyDescent="0.25">
      <c r="I14574" s="24"/>
      <c r="J14574" s="24"/>
      <c r="K14574" s="24"/>
    </row>
    <row r="14575" spans="9:11" x14ac:dyDescent="0.25">
      <c r="I14575" s="24"/>
      <c r="J14575" s="24"/>
      <c r="K14575" s="24"/>
    </row>
    <row r="14576" spans="9:11" x14ac:dyDescent="0.25">
      <c r="I14576" s="24"/>
      <c r="J14576" s="24"/>
      <c r="K14576" s="24"/>
    </row>
    <row r="14577" spans="9:11" x14ac:dyDescent="0.25">
      <c r="I14577" s="24"/>
      <c r="J14577" s="24"/>
      <c r="K14577" s="24"/>
    </row>
    <row r="14578" spans="9:11" x14ac:dyDescent="0.25">
      <c r="I14578" s="24"/>
      <c r="J14578" s="24"/>
      <c r="K14578" s="24"/>
    </row>
    <row r="14579" spans="9:11" x14ac:dyDescent="0.25">
      <c r="I14579" s="24"/>
      <c r="J14579" s="24"/>
      <c r="K14579" s="24"/>
    </row>
    <row r="14580" spans="9:11" x14ac:dyDescent="0.25">
      <c r="I14580" s="24"/>
      <c r="J14580" s="24"/>
      <c r="K14580" s="24"/>
    </row>
    <row r="14581" spans="9:11" x14ac:dyDescent="0.25">
      <c r="I14581" s="24"/>
      <c r="J14581" s="24"/>
      <c r="K14581" s="24"/>
    </row>
    <row r="14582" spans="9:11" x14ac:dyDescent="0.25">
      <c r="I14582" s="24"/>
      <c r="J14582" s="24"/>
      <c r="K14582" s="24"/>
    </row>
    <row r="14583" spans="9:11" x14ac:dyDescent="0.25">
      <c r="I14583" s="24"/>
      <c r="J14583" s="24"/>
      <c r="K14583" s="24"/>
    </row>
    <row r="14584" spans="9:11" x14ac:dyDescent="0.25">
      <c r="I14584" s="24"/>
      <c r="J14584" s="24"/>
      <c r="K14584" s="24"/>
    </row>
    <row r="14585" spans="9:11" x14ac:dyDescent="0.25">
      <c r="I14585" s="24"/>
      <c r="J14585" s="24"/>
      <c r="K14585" s="24"/>
    </row>
    <row r="14586" spans="9:11" x14ac:dyDescent="0.25">
      <c r="I14586" s="24"/>
      <c r="J14586" s="24"/>
      <c r="K14586" s="24"/>
    </row>
    <row r="14587" spans="9:11" x14ac:dyDescent="0.25">
      <c r="I14587" s="24"/>
      <c r="J14587" s="24"/>
      <c r="K14587" s="24"/>
    </row>
    <row r="14588" spans="9:11" x14ac:dyDescent="0.25">
      <c r="I14588" s="24"/>
      <c r="J14588" s="24"/>
      <c r="K14588" s="24"/>
    </row>
    <row r="14589" spans="9:11" x14ac:dyDescent="0.25">
      <c r="I14589" s="24"/>
      <c r="J14589" s="24"/>
      <c r="K14589" s="24"/>
    </row>
    <row r="14590" spans="9:11" x14ac:dyDescent="0.25">
      <c r="I14590" s="24"/>
      <c r="J14590" s="24"/>
      <c r="K14590" s="24"/>
    </row>
    <row r="14591" spans="9:11" x14ac:dyDescent="0.25">
      <c r="I14591" s="24"/>
      <c r="J14591" s="24"/>
      <c r="K14591" s="24"/>
    </row>
    <row r="14592" spans="9:11" x14ac:dyDescent="0.25">
      <c r="I14592" s="24"/>
      <c r="J14592" s="24"/>
      <c r="K14592" s="24"/>
    </row>
    <row r="14593" spans="9:11" x14ac:dyDescent="0.25">
      <c r="I14593" s="24"/>
      <c r="J14593" s="24"/>
      <c r="K14593" s="24"/>
    </row>
    <row r="14594" spans="9:11" x14ac:dyDescent="0.25">
      <c r="I14594" s="24"/>
      <c r="J14594" s="24"/>
      <c r="K14594" s="24"/>
    </row>
    <row r="14595" spans="9:11" x14ac:dyDescent="0.25">
      <c r="I14595" s="24"/>
      <c r="J14595" s="24"/>
      <c r="K14595" s="24"/>
    </row>
    <row r="14596" spans="9:11" x14ac:dyDescent="0.25">
      <c r="I14596" s="24"/>
      <c r="J14596" s="24"/>
      <c r="K14596" s="24"/>
    </row>
    <row r="14597" spans="9:11" x14ac:dyDescent="0.25">
      <c r="I14597" s="24"/>
      <c r="J14597" s="24"/>
      <c r="K14597" s="24"/>
    </row>
    <row r="14598" spans="9:11" x14ac:dyDescent="0.25">
      <c r="I14598" s="24"/>
      <c r="J14598" s="24"/>
      <c r="K14598" s="24"/>
    </row>
    <row r="14599" spans="9:11" x14ac:dyDescent="0.25">
      <c r="I14599" s="24"/>
      <c r="J14599" s="24"/>
      <c r="K14599" s="24"/>
    </row>
    <row r="14600" spans="9:11" x14ac:dyDescent="0.25">
      <c r="I14600" s="24"/>
      <c r="J14600" s="24"/>
      <c r="K14600" s="24"/>
    </row>
    <row r="14601" spans="9:11" x14ac:dyDescent="0.25">
      <c r="I14601" s="24"/>
      <c r="J14601" s="24"/>
      <c r="K14601" s="24"/>
    </row>
    <row r="14602" spans="9:11" x14ac:dyDescent="0.25">
      <c r="I14602" s="24"/>
      <c r="J14602" s="24"/>
      <c r="K14602" s="24"/>
    </row>
    <row r="14603" spans="9:11" x14ac:dyDescent="0.25">
      <c r="I14603" s="24"/>
      <c r="J14603" s="24"/>
      <c r="K14603" s="24"/>
    </row>
    <row r="14604" spans="9:11" x14ac:dyDescent="0.25">
      <c r="I14604" s="24"/>
      <c r="J14604" s="24"/>
      <c r="K14604" s="24"/>
    </row>
    <row r="14605" spans="9:11" x14ac:dyDescent="0.25">
      <c r="I14605" s="24"/>
      <c r="J14605" s="24"/>
      <c r="K14605" s="24"/>
    </row>
    <row r="14606" spans="9:11" x14ac:dyDescent="0.25">
      <c r="I14606" s="24"/>
      <c r="J14606" s="24"/>
      <c r="K14606" s="24"/>
    </row>
    <row r="14607" spans="9:11" x14ac:dyDescent="0.25">
      <c r="I14607" s="24"/>
      <c r="J14607" s="24"/>
      <c r="K14607" s="24"/>
    </row>
    <row r="14608" spans="9:11" x14ac:dyDescent="0.25">
      <c r="I14608" s="24"/>
      <c r="J14608" s="24"/>
      <c r="K14608" s="24"/>
    </row>
    <row r="14609" spans="9:11" x14ac:dyDescent="0.25">
      <c r="I14609" s="24"/>
      <c r="J14609" s="24"/>
      <c r="K14609" s="24"/>
    </row>
    <row r="14610" spans="9:11" x14ac:dyDescent="0.25">
      <c r="I14610" s="24"/>
      <c r="J14610" s="24"/>
      <c r="K14610" s="24"/>
    </row>
    <row r="14611" spans="9:11" x14ac:dyDescent="0.25">
      <c r="I14611" s="24"/>
      <c r="J14611" s="24"/>
      <c r="K14611" s="24"/>
    </row>
    <row r="14612" spans="9:11" x14ac:dyDescent="0.25">
      <c r="I14612" s="24"/>
      <c r="J14612" s="24"/>
      <c r="K14612" s="24"/>
    </row>
    <row r="14613" spans="9:11" x14ac:dyDescent="0.25">
      <c r="I14613" s="24"/>
      <c r="J14613" s="24"/>
      <c r="K14613" s="24"/>
    </row>
    <row r="14614" spans="9:11" x14ac:dyDescent="0.25">
      <c r="I14614" s="24"/>
      <c r="J14614" s="24"/>
      <c r="K14614" s="24"/>
    </row>
    <row r="14615" spans="9:11" x14ac:dyDescent="0.25">
      <c r="I14615" s="24"/>
      <c r="J14615" s="24"/>
      <c r="K14615" s="24"/>
    </row>
    <row r="14616" spans="9:11" x14ac:dyDescent="0.25">
      <c r="I14616" s="24"/>
      <c r="J14616" s="24"/>
      <c r="K14616" s="24"/>
    </row>
    <row r="14617" spans="9:11" x14ac:dyDescent="0.25">
      <c r="I14617" s="24"/>
      <c r="J14617" s="24"/>
      <c r="K14617" s="24"/>
    </row>
    <row r="14618" spans="9:11" x14ac:dyDescent="0.25">
      <c r="I14618" s="24"/>
      <c r="J14618" s="24"/>
      <c r="K14618" s="24"/>
    </row>
    <row r="14619" spans="9:11" x14ac:dyDescent="0.25">
      <c r="I14619" s="24"/>
      <c r="J14619" s="24"/>
      <c r="K14619" s="24"/>
    </row>
    <row r="14620" spans="9:11" x14ac:dyDescent="0.25">
      <c r="I14620" s="24"/>
      <c r="J14620" s="24"/>
      <c r="K14620" s="24"/>
    </row>
    <row r="14621" spans="9:11" x14ac:dyDescent="0.25">
      <c r="I14621" s="24"/>
      <c r="J14621" s="24"/>
      <c r="K14621" s="24"/>
    </row>
    <row r="14622" spans="9:11" x14ac:dyDescent="0.25">
      <c r="I14622" s="24"/>
      <c r="J14622" s="24"/>
      <c r="K14622" s="24"/>
    </row>
    <row r="14623" spans="9:11" x14ac:dyDescent="0.25">
      <c r="I14623" s="24"/>
      <c r="J14623" s="24"/>
      <c r="K14623" s="24"/>
    </row>
    <row r="14624" spans="9:11" x14ac:dyDescent="0.25">
      <c r="I14624" s="24"/>
      <c r="J14624" s="24"/>
      <c r="K14624" s="24"/>
    </row>
    <row r="14625" spans="9:11" x14ac:dyDescent="0.25">
      <c r="I14625" s="24"/>
      <c r="J14625" s="24"/>
      <c r="K14625" s="24"/>
    </row>
    <row r="14626" spans="9:11" x14ac:dyDescent="0.25">
      <c r="I14626" s="24"/>
      <c r="J14626" s="24"/>
      <c r="K14626" s="24"/>
    </row>
    <row r="14627" spans="9:11" x14ac:dyDescent="0.25">
      <c r="I14627" s="24"/>
      <c r="J14627" s="24"/>
      <c r="K14627" s="24"/>
    </row>
    <row r="14628" spans="9:11" x14ac:dyDescent="0.25">
      <c r="I14628" s="24"/>
      <c r="J14628" s="24"/>
      <c r="K14628" s="24"/>
    </row>
    <row r="14629" spans="9:11" x14ac:dyDescent="0.25">
      <c r="I14629" s="24"/>
      <c r="J14629" s="24"/>
      <c r="K14629" s="24"/>
    </row>
    <row r="14630" spans="9:11" x14ac:dyDescent="0.25">
      <c r="I14630" s="24"/>
      <c r="J14630" s="24"/>
      <c r="K14630" s="24"/>
    </row>
    <row r="14631" spans="9:11" x14ac:dyDescent="0.25">
      <c r="I14631" s="24"/>
      <c r="J14631" s="24"/>
      <c r="K14631" s="24"/>
    </row>
    <row r="14632" spans="9:11" x14ac:dyDescent="0.25">
      <c r="I14632" s="24"/>
      <c r="J14632" s="24"/>
      <c r="K14632" s="24"/>
    </row>
    <row r="14633" spans="9:11" x14ac:dyDescent="0.25">
      <c r="I14633" s="24"/>
      <c r="J14633" s="24"/>
      <c r="K14633" s="24"/>
    </row>
    <row r="14634" spans="9:11" x14ac:dyDescent="0.25">
      <c r="I14634" s="24"/>
      <c r="J14634" s="24"/>
      <c r="K14634" s="24"/>
    </row>
    <row r="14635" spans="9:11" x14ac:dyDescent="0.25">
      <c r="I14635" s="24"/>
      <c r="J14635" s="24"/>
      <c r="K14635" s="24"/>
    </row>
    <row r="14636" spans="9:11" x14ac:dyDescent="0.25">
      <c r="I14636" s="24"/>
      <c r="J14636" s="24"/>
      <c r="K14636" s="24"/>
    </row>
    <row r="14637" spans="9:11" x14ac:dyDescent="0.25">
      <c r="I14637" s="24"/>
      <c r="J14637" s="24"/>
      <c r="K14637" s="24"/>
    </row>
    <row r="14638" spans="9:11" x14ac:dyDescent="0.25">
      <c r="I14638" s="24"/>
      <c r="J14638" s="24"/>
      <c r="K14638" s="24"/>
    </row>
    <row r="14639" spans="9:11" x14ac:dyDescent="0.25">
      <c r="I14639" s="24"/>
      <c r="J14639" s="24"/>
      <c r="K14639" s="24"/>
    </row>
    <row r="14640" spans="9:11" x14ac:dyDescent="0.25">
      <c r="I14640" s="24"/>
      <c r="J14640" s="24"/>
      <c r="K14640" s="24"/>
    </row>
    <row r="14641" spans="9:11" x14ac:dyDescent="0.25">
      <c r="I14641" s="24"/>
      <c r="J14641" s="24"/>
      <c r="K14641" s="24"/>
    </row>
    <row r="14642" spans="9:11" x14ac:dyDescent="0.25">
      <c r="I14642" s="24"/>
      <c r="J14642" s="24"/>
      <c r="K14642" s="24"/>
    </row>
    <row r="14643" spans="9:11" x14ac:dyDescent="0.25">
      <c r="I14643" s="24"/>
      <c r="J14643" s="24"/>
      <c r="K14643" s="24"/>
    </row>
    <row r="14644" spans="9:11" x14ac:dyDescent="0.25">
      <c r="I14644" s="24"/>
      <c r="J14644" s="24"/>
      <c r="K14644" s="24"/>
    </row>
    <row r="14645" spans="9:11" x14ac:dyDescent="0.25">
      <c r="I14645" s="24"/>
      <c r="J14645" s="24"/>
      <c r="K14645" s="24"/>
    </row>
    <row r="14646" spans="9:11" x14ac:dyDescent="0.25">
      <c r="I14646" s="24"/>
      <c r="J14646" s="24"/>
      <c r="K14646" s="24"/>
    </row>
    <row r="14647" spans="9:11" x14ac:dyDescent="0.25">
      <c r="I14647" s="24"/>
      <c r="J14647" s="24"/>
      <c r="K14647" s="24"/>
    </row>
    <row r="14648" spans="9:11" x14ac:dyDescent="0.25">
      <c r="I14648" s="24"/>
      <c r="J14648" s="24"/>
      <c r="K14648" s="24"/>
    </row>
    <row r="14649" spans="9:11" x14ac:dyDescent="0.25">
      <c r="I14649" s="24"/>
      <c r="J14649" s="24"/>
      <c r="K14649" s="24"/>
    </row>
    <row r="14650" spans="9:11" x14ac:dyDescent="0.25">
      <c r="I14650" s="24"/>
      <c r="J14650" s="24"/>
      <c r="K14650" s="24"/>
    </row>
    <row r="14651" spans="9:11" x14ac:dyDescent="0.25">
      <c r="I14651" s="24"/>
      <c r="J14651" s="24"/>
      <c r="K14651" s="24"/>
    </row>
    <row r="14652" spans="9:11" x14ac:dyDescent="0.25">
      <c r="I14652" s="24"/>
      <c r="J14652" s="24"/>
      <c r="K14652" s="24"/>
    </row>
    <row r="14653" spans="9:11" x14ac:dyDescent="0.25">
      <c r="I14653" s="24"/>
      <c r="J14653" s="24"/>
      <c r="K14653" s="24"/>
    </row>
    <row r="14654" spans="9:11" x14ac:dyDescent="0.25">
      <c r="I14654" s="24"/>
      <c r="J14654" s="24"/>
      <c r="K14654" s="24"/>
    </row>
    <row r="14655" spans="9:11" x14ac:dyDescent="0.25">
      <c r="I14655" s="24"/>
      <c r="J14655" s="24"/>
      <c r="K14655" s="24"/>
    </row>
    <row r="14656" spans="9:11" x14ac:dyDescent="0.25">
      <c r="I14656" s="24"/>
      <c r="J14656" s="24"/>
      <c r="K14656" s="24"/>
    </row>
    <row r="14657" spans="9:11" x14ac:dyDescent="0.25">
      <c r="I14657" s="24"/>
      <c r="J14657" s="24"/>
      <c r="K14657" s="24"/>
    </row>
    <row r="14658" spans="9:11" x14ac:dyDescent="0.25">
      <c r="I14658" s="24"/>
      <c r="J14658" s="24"/>
      <c r="K14658" s="24"/>
    </row>
    <row r="14659" spans="9:11" x14ac:dyDescent="0.25">
      <c r="I14659" s="24"/>
      <c r="J14659" s="24"/>
      <c r="K14659" s="24"/>
    </row>
    <row r="14660" spans="9:11" x14ac:dyDescent="0.25">
      <c r="I14660" s="24"/>
      <c r="J14660" s="24"/>
      <c r="K14660" s="24"/>
    </row>
    <row r="14661" spans="9:11" x14ac:dyDescent="0.25">
      <c r="I14661" s="24"/>
      <c r="J14661" s="24"/>
      <c r="K14661" s="24"/>
    </row>
    <row r="14662" spans="9:11" x14ac:dyDescent="0.25">
      <c r="I14662" s="24"/>
      <c r="J14662" s="24"/>
      <c r="K14662" s="24"/>
    </row>
    <row r="14663" spans="9:11" x14ac:dyDescent="0.25">
      <c r="I14663" s="24"/>
      <c r="J14663" s="24"/>
      <c r="K14663" s="24"/>
    </row>
    <row r="14664" spans="9:11" x14ac:dyDescent="0.25">
      <c r="I14664" s="24"/>
      <c r="J14664" s="24"/>
      <c r="K14664" s="24"/>
    </row>
    <row r="14665" spans="9:11" x14ac:dyDescent="0.25">
      <c r="I14665" s="24"/>
      <c r="J14665" s="24"/>
      <c r="K14665" s="24"/>
    </row>
    <row r="14666" spans="9:11" x14ac:dyDescent="0.25">
      <c r="I14666" s="24"/>
      <c r="J14666" s="24"/>
      <c r="K14666" s="24"/>
    </row>
    <row r="14667" spans="9:11" x14ac:dyDescent="0.25">
      <c r="I14667" s="24"/>
      <c r="J14667" s="24"/>
      <c r="K14667" s="24"/>
    </row>
    <row r="14668" spans="9:11" x14ac:dyDescent="0.25">
      <c r="I14668" s="24"/>
      <c r="J14668" s="24"/>
      <c r="K14668" s="24"/>
    </row>
    <row r="14669" spans="9:11" x14ac:dyDescent="0.25">
      <c r="I14669" s="24"/>
      <c r="J14669" s="24"/>
      <c r="K14669" s="24"/>
    </row>
    <row r="14670" spans="9:11" x14ac:dyDescent="0.25">
      <c r="I14670" s="24"/>
      <c r="J14670" s="24"/>
      <c r="K14670" s="24"/>
    </row>
    <row r="14671" spans="9:11" x14ac:dyDescent="0.25">
      <c r="I14671" s="24"/>
      <c r="J14671" s="24"/>
      <c r="K14671" s="24"/>
    </row>
    <row r="14672" spans="9:11" x14ac:dyDescent="0.25">
      <c r="I14672" s="24"/>
      <c r="J14672" s="24"/>
      <c r="K14672" s="24"/>
    </row>
    <row r="14673" spans="9:11" x14ac:dyDescent="0.25">
      <c r="I14673" s="24"/>
      <c r="J14673" s="24"/>
      <c r="K14673" s="24"/>
    </row>
    <row r="14674" spans="9:11" x14ac:dyDescent="0.25">
      <c r="I14674" s="24"/>
      <c r="J14674" s="24"/>
      <c r="K14674" s="24"/>
    </row>
    <row r="14675" spans="9:11" x14ac:dyDescent="0.25">
      <c r="I14675" s="24"/>
      <c r="J14675" s="24"/>
      <c r="K14675" s="24"/>
    </row>
    <row r="14676" spans="9:11" x14ac:dyDescent="0.25">
      <c r="I14676" s="24"/>
      <c r="J14676" s="24"/>
      <c r="K14676" s="24"/>
    </row>
    <row r="14677" spans="9:11" x14ac:dyDescent="0.25">
      <c r="I14677" s="24"/>
      <c r="J14677" s="24"/>
      <c r="K14677" s="24"/>
    </row>
    <row r="14678" spans="9:11" x14ac:dyDescent="0.25">
      <c r="I14678" s="24"/>
      <c r="J14678" s="24"/>
      <c r="K14678" s="24"/>
    </row>
    <row r="14679" spans="9:11" x14ac:dyDescent="0.25">
      <c r="I14679" s="24"/>
      <c r="J14679" s="24"/>
      <c r="K14679" s="24"/>
    </row>
    <row r="14680" spans="9:11" x14ac:dyDescent="0.25">
      <c r="I14680" s="24"/>
      <c r="J14680" s="24"/>
      <c r="K14680" s="24"/>
    </row>
    <row r="14681" spans="9:11" x14ac:dyDescent="0.25">
      <c r="I14681" s="24"/>
      <c r="J14681" s="24"/>
      <c r="K14681" s="24"/>
    </row>
    <row r="14682" spans="9:11" x14ac:dyDescent="0.25">
      <c r="I14682" s="24"/>
      <c r="J14682" s="24"/>
      <c r="K14682" s="24"/>
    </row>
    <row r="14683" spans="9:11" x14ac:dyDescent="0.25">
      <c r="I14683" s="24"/>
      <c r="J14683" s="24"/>
      <c r="K14683" s="24"/>
    </row>
    <row r="14684" spans="9:11" x14ac:dyDescent="0.25">
      <c r="I14684" s="24"/>
      <c r="J14684" s="24"/>
      <c r="K14684" s="24"/>
    </row>
    <row r="14685" spans="9:11" x14ac:dyDescent="0.25">
      <c r="I14685" s="24"/>
      <c r="J14685" s="24"/>
      <c r="K14685" s="24"/>
    </row>
    <row r="14686" spans="9:11" x14ac:dyDescent="0.25">
      <c r="I14686" s="24"/>
      <c r="J14686" s="24"/>
      <c r="K14686" s="24"/>
    </row>
    <row r="14687" spans="9:11" x14ac:dyDescent="0.25">
      <c r="I14687" s="24"/>
      <c r="J14687" s="24"/>
      <c r="K14687" s="24"/>
    </row>
    <row r="14688" spans="9:11" x14ac:dyDescent="0.25">
      <c r="I14688" s="24"/>
      <c r="J14688" s="24"/>
      <c r="K14688" s="24"/>
    </row>
    <row r="14689" spans="9:11" x14ac:dyDescent="0.25">
      <c r="I14689" s="24"/>
      <c r="J14689" s="24"/>
      <c r="K14689" s="24"/>
    </row>
    <row r="14690" spans="9:11" x14ac:dyDescent="0.25">
      <c r="I14690" s="24"/>
      <c r="J14690" s="24"/>
      <c r="K14690" s="24"/>
    </row>
    <row r="14691" spans="9:11" x14ac:dyDescent="0.25">
      <c r="I14691" s="24"/>
      <c r="J14691" s="24"/>
      <c r="K14691" s="24"/>
    </row>
    <row r="14692" spans="9:11" x14ac:dyDescent="0.25">
      <c r="I14692" s="24"/>
      <c r="J14692" s="24"/>
      <c r="K14692" s="24"/>
    </row>
    <row r="14693" spans="9:11" x14ac:dyDescent="0.25">
      <c r="I14693" s="24"/>
      <c r="J14693" s="24"/>
      <c r="K14693" s="24"/>
    </row>
    <row r="14694" spans="9:11" x14ac:dyDescent="0.25">
      <c r="I14694" s="24"/>
      <c r="J14694" s="24"/>
      <c r="K14694" s="24"/>
    </row>
    <row r="14695" spans="9:11" x14ac:dyDescent="0.25">
      <c r="I14695" s="24"/>
      <c r="J14695" s="24"/>
      <c r="K14695" s="24"/>
    </row>
    <row r="14696" spans="9:11" x14ac:dyDescent="0.25">
      <c r="I14696" s="24"/>
      <c r="J14696" s="24"/>
      <c r="K14696" s="24"/>
    </row>
    <row r="14697" spans="9:11" x14ac:dyDescent="0.25">
      <c r="I14697" s="24"/>
      <c r="J14697" s="24"/>
      <c r="K14697" s="24"/>
    </row>
    <row r="14698" spans="9:11" x14ac:dyDescent="0.25">
      <c r="I14698" s="24"/>
      <c r="J14698" s="24"/>
      <c r="K14698" s="24"/>
    </row>
    <row r="14699" spans="9:11" x14ac:dyDescent="0.25">
      <c r="I14699" s="24"/>
      <c r="J14699" s="24"/>
      <c r="K14699" s="24"/>
    </row>
    <row r="14700" spans="9:11" x14ac:dyDescent="0.25">
      <c r="I14700" s="24"/>
      <c r="J14700" s="24"/>
      <c r="K14700" s="24"/>
    </row>
    <row r="14701" spans="9:11" x14ac:dyDescent="0.25">
      <c r="I14701" s="24"/>
      <c r="J14701" s="24"/>
      <c r="K14701" s="2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392EE-F92A-4F68-A60F-9A9C0EAB468B}">
  <dimension ref="A1:F246"/>
  <sheetViews>
    <sheetView topLeftCell="A61" workbookViewId="0">
      <selection activeCell="E2" sqref="E2:H14456"/>
    </sheetView>
  </sheetViews>
  <sheetFormatPr defaultRowHeight="15" x14ac:dyDescent="0.25"/>
  <cols>
    <col min="1" max="1" width="42.28515625" bestFit="1" customWidth="1"/>
    <col min="2" max="2" width="29.85546875" bestFit="1" customWidth="1"/>
    <col min="3" max="3" width="17.42578125" customWidth="1"/>
    <col min="5" max="5" width="10.7109375" bestFit="1" customWidth="1"/>
  </cols>
  <sheetData>
    <row r="1" spans="1:6" x14ac:dyDescent="0.25">
      <c r="A1" s="7" t="s">
        <v>10</v>
      </c>
      <c r="B1" s="8" t="s">
        <v>16</v>
      </c>
      <c r="C1" s="8" t="s">
        <v>48</v>
      </c>
      <c r="E1" t="s">
        <v>0</v>
      </c>
      <c r="F1" t="s">
        <v>139</v>
      </c>
    </row>
    <row r="2" spans="1:6" x14ac:dyDescent="0.25">
      <c r="A2" s="6" t="s">
        <v>163</v>
      </c>
      <c r="B2" t="s">
        <v>25</v>
      </c>
      <c r="C2" s="6"/>
      <c r="E2" s="165">
        <v>44256</v>
      </c>
      <c r="F2" t="s">
        <v>140</v>
      </c>
    </row>
    <row r="3" spans="1:6" x14ac:dyDescent="0.25">
      <c r="A3" s="162" t="s">
        <v>141</v>
      </c>
      <c r="B3" t="s">
        <v>63</v>
      </c>
      <c r="C3" s="6"/>
      <c r="E3" s="165">
        <v>44257</v>
      </c>
      <c r="F3" t="s">
        <v>140</v>
      </c>
    </row>
    <row r="4" spans="1:6" x14ac:dyDescent="0.25">
      <c r="A4" s="162" t="s">
        <v>142</v>
      </c>
      <c r="B4" t="s">
        <v>64</v>
      </c>
      <c r="C4" s="6"/>
      <c r="E4" s="165">
        <v>44258</v>
      </c>
      <c r="F4" t="s">
        <v>140</v>
      </c>
    </row>
    <row r="5" spans="1:6" x14ac:dyDescent="0.25">
      <c r="A5" s="162" t="s">
        <v>143</v>
      </c>
      <c r="B5" s="6" t="s">
        <v>75</v>
      </c>
      <c r="C5" s="6"/>
      <c r="E5" s="165">
        <v>44259</v>
      </c>
      <c r="F5" t="s">
        <v>140</v>
      </c>
    </row>
    <row r="6" spans="1:6" x14ac:dyDescent="0.25">
      <c r="A6" s="162" t="s">
        <v>144</v>
      </c>
      <c r="B6" s="6" t="s">
        <v>75</v>
      </c>
      <c r="C6" s="6"/>
      <c r="E6" s="165">
        <v>44260</v>
      </c>
      <c r="F6" t="s">
        <v>140</v>
      </c>
    </row>
    <row r="7" spans="1:6" x14ac:dyDescent="0.25">
      <c r="A7" s="162" t="s">
        <v>145</v>
      </c>
      <c r="B7" s="6" t="s">
        <v>75</v>
      </c>
      <c r="C7" s="6"/>
      <c r="E7" s="165">
        <v>44261</v>
      </c>
      <c r="F7" t="s">
        <v>140</v>
      </c>
    </row>
    <row r="8" spans="1:6" x14ac:dyDescent="0.25">
      <c r="A8" s="162" t="s">
        <v>146</v>
      </c>
      <c r="B8" s="6" t="s">
        <v>87</v>
      </c>
      <c r="C8" s="6"/>
      <c r="E8" s="165">
        <v>44262</v>
      </c>
      <c r="F8" t="s">
        <v>140</v>
      </c>
    </row>
    <row r="9" spans="1:6" x14ac:dyDescent="0.25">
      <c r="A9" s="162" t="s">
        <v>147</v>
      </c>
      <c r="B9" t="s">
        <v>66</v>
      </c>
      <c r="C9" s="6"/>
      <c r="E9" s="165">
        <v>44263</v>
      </c>
      <c r="F9" t="s">
        <v>140</v>
      </c>
    </row>
    <row r="10" spans="1:6" x14ac:dyDescent="0.25">
      <c r="A10" s="162" t="s">
        <v>180</v>
      </c>
      <c r="B10" s="6" t="s">
        <v>80</v>
      </c>
      <c r="C10" s="6"/>
      <c r="E10" s="165">
        <v>44264</v>
      </c>
      <c r="F10" t="s">
        <v>140</v>
      </c>
    </row>
    <row r="11" spans="1:6" x14ac:dyDescent="0.25">
      <c r="A11" s="162" t="s">
        <v>165</v>
      </c>
      <c r="B11" s="6" t="s">
        <v>81</v>
      </c>
      <c r="C11" s="6"/>
      <c r="E11" s="165">
        <v>44265</v>
      </c>
      <c r="F11" t="s">
        <v>140</v>
      </c>
    </row>
    <row r="12" spans="1:6" x14ac:dyDescent="0.25">
      <c r="A12" s="162" t="s">
        <v>136</v>
      </c>
      <c r="B12" s="6" t="s">
        <v>82</v>
      </c>
      <c r="C12" s="6"/>
      <c r="E12" s="165">
        <v>44266</v>
      </c>
      <c r="F12" t="s">
        <v>140</v>
      </c>
    </row>
    <row r="13" spans="1:6" x14ac:dyDescent="0.25">
      <c r="A13" s="162" t="s">
        <v>148</v>
      </c>
      <c r="B13" s="6" t="s">
        <v>87</v>
      </c>
      <c r="C13" s="6"/>
      <c r="E13" s="165">
        <v>44267</v>
      </c>
      <c r="F13" t="s">
        <v>140</v>
      </c>
    </row>
    <row r="14" spans="1:6" x14ac:dyDescent="0.25">
      <c r="A14" s="162" t="s">
        <v>166</v>
      </c>
      <c r="B14" t="s">
        <v>59</v>
      </c>
      <c r="C14" s="6" t="s">
        <v>133</v>
      </c>
      <c r="E14" s="165">
        <v>44268</v>
      </c>
      <c r="F14" t="s">
        <v>140</v>
      </c>
    </row>
    <row r="15" spans="1:6" x14ac:dyDescent="0.25">
      <c r="A15" s="162" t="s">
        <v>118</v>
      </c>
      <c r="B15" t="s">
        <v>59</v>
      </c>
      <c r="C15" s="6" t="s">
        <v>134</v>
      </c>
      <c r="E15" s="165">
        <v>44269</v>
      </c>
      <c r="F15" t="s">
        <v>140</v>
      </c>
    </row>
    <row r="16" spans="1:6" x14ac:dyDescent="0.25">
      <c r="A16" s="162" t="s">
        <v>119</v>
      </c>
      <c r="B16" t="s">
        <v>59</v>
      </c>
      <c r="C16" s="6" t="s">
        <v>135</v>
      </c>
      <c r="E16" s="165">
        <v>44270</v>
      </c>
      <c r="F16" t="s">
        <v>140</v>
      </c>
    </row>
    <row r="17" spans="1:6" x14ac:dyDescent="0.25">
      <c r="A17" s="162" t="s">
        <v>120</v>
      </c>
      <c r="B17" t="s">
        <v>59</v>
      </c>
      <c r="C17" s="6" t="s">
        <v>36</v>
      </c>
      <c r="E17" s="165">
        <v>44271</v>
      </c>
      <c r="F17" t="s">
        <v>140</v>
      </c>
    </row>
    <row r="18" spans="1:6" x14ac:dyDescent="0.25">
      <c r="A18" s="162" t="s">
        <v>121</v>
      </c>
      <c r="B18" t="s">
        <v>60</v>
      </c>
      <c r="C18" s="6" t="s">
        <v>133</v>
      </c>
      <c r="E18" s="165">
        <v>44272</v>
      </c>
      <c r="F18" t="s">
        <v>140</v>
      </c>
    </row>
    <row r="19" spans="1:6" x14ac:dyDescent="0.25">
      <c r="A19" s="162" t="s">
        <v>167</v>
      </c>
      <c r="B19" t="s">
        <v>60</v>
      </c>
      <c r="C19" s="6" t="s">
        <v>134</v>
      </c>
      <c r="E19" s="165">
        <v>44273</v>
      </c>
      <c r="F19" t="s">
        <v>140</v>
      </c>
    </row>
    <row r="20" spans="1:6" x14ac:dyDescent="0.25">
      <c r="A20" s="162" t="s">
        <v>122</v>
      </c>
      <c r="B20" t="s">
        <v>60</v>
      </c>
      <c r="C20" s="6" t="s">
        <v>135</v>
      </c>
      <c r="E20" s="165">
        <v>44274</v>
      </c>
      <c r="F20" t="s">
        <v>140</v>
      </c>
    </row>
    <row r="21" spans="1:6" x14ac:dyDescent="0.25">
      <c r="A21" s="162" t="s">
        <v>123</v>
      </c>
      <c r="B21" t="s">
        <v>60</v>
      </c>
      <c r="C21" s="6" t="s">
        <v>36</v>
      </c>
      <c r="E21" s="165">
        <v>44275</v>
      </c>
      <c r="F21" t="s">
        <v>140</v>
      </c>
    </row>
    <row r="22" spans="1:6" x14ac:dyDescent="0.25">
      <c r="A22" s="162" t="s">
        <v>183</v>
      </c>
      <c r="B22" t="s">
        <v>61</v>
      </c>
      <c r="C22" s="6" t="s">
        <v>36</v>
      </c>
      <c r="E22" s="165">
        <v>44276</v>
      </c>
      <c r="F22" t="s">
        <v>140</v>
      </c>
    </row>
    <row r="23" spans="1:6" x14ac:dyDescent="0.25">
      <c r="A23" s="162" t="s">
        <v>124</v>
      </c>
      <c r="B23" t="s">
        <v>61</v>
      </c>
      <c r="C23" s="6" t="s">
        <v>133</v>
      </c>
      <c r="E23" s="165">
        <v>44277</v>
      </c>
      <c r="F23" t="s">
        <v>140</v>
      </c>
    </row>
    <row r="24" spans="1:6" x14ac:dyDescent="0.25">
      <c r="A24" s="162" t="s">
        <v>125</v>
      </c>
      <c r="B24" t="s">
        <v>61</v>
      </c>
      <c r="C24" s="6" t="s">
        <v>134</v>
      </c>
      <c r="E24" s="165">
        <v>44278</v>
      </c>
      <c r="F24" t="s">
        <v>140</v>
      </c>
    </row>
    <row r="25" spans="1:6" x14ac:dyDescent="0.25">
      <c r="A25" s="162" t="s">
        <v>126</v>
      </c>
      <c r="B25" t="s">
        <v>61</v>
      </c>
      <c r="C25" s="6" t="s">
        <v>135</v>
      </c>
      <c r="E25" s="165">
        <v>44279</v>
      </c>
      <c r="F25" t="s">
        <v>140</v>
      </c>
    </row>
    <row r="26" spans="1:6" x14ac:dyDescent="0.25">
      <c r="A26" s="162" t="s">
        <v>164</v>
      </c>
      <c r="B26" t="s">
        <v>62</v>
      </c>
      <c r="C26" s="6" t="s">
        <v>36</v>
      </c>
      <c r="E26" s="165">
        <v>44280</v>
      </c>
      <c r="F26" t="s">
        <v>140</v>
      </c>
    </row>
    <row r="27" spans="1:6" x14ac:dyDescent="0.25">
      <c r="A27" s="162" t="s">
        <v>127</v>
      </c>
      <c r="B27" t="s">
        <v>62</v>
      </c>
      <c r="C27" s="6" t="s">
        <v>133</v>
      </c>
      <c r="E27" s="165">
        <v>44281</v>
      </c>
      <c r="F27" t="s">
        <v>140</v>
      </c>
    </row>
    <row r="28" spans="1:6" x14ac:dyDescent="0.25">
      <c r="A28" s="162" t="s">
        <v>168</v>
      </c>
      <c r="B28" t="s">
        <v>62</v>
      </c>
      <c r="C28" s="6" t="s">
        <v>134</v>
      </c>
      <c r="E28" s="165">
        <v>44282</v>
      </c>
      <c r="F28" t="s">
        <v>140</v>
      </c>
    </row>
    <row r="29" spans="1:6" x14ac:dyDescent="0.25">
      <c r="A29" s="162" t="s">
        <v>128</v>
      </c>
      <c r="B29" t="s">
        <v>62</v>
      </c>
      <c r="C29" s="6" t="s">
        <v>135</v>
      </c>
      <c r="E29" s="165">
        <v>44283</v>
      </c>
      <c r="F29" t="s">
        <v>140</v>
      </c>
    </row>
    <row r="30" spans="1:6" x14ac:dyDescent="0.25">
      <c r="A30" s="162" t="s">
        <v>137</v>
      </c>
      <c r="B30" t="s">
        <v>69</v>
      </c>
      <c r="C30" s="6" t="s">
        <v>36</v>
      </c>
      <c r="E30" s="165">
        <v>44284</v>
      </c>
      <c r="F30" t="s">
        <v>140</v>
      </c>
    </row>
    <row r="31" spans="1:6" x14ac:dyDescent="0.25">
      <c r="A31" s="162" t="s">
        <v>129</v>
      </c>
      <c r="B31" t="s">
        <v>69</v>
      </c>
      <c r="C31" s="6" t="s">
        <v>133</v>
      </c>
      <c r="E31" s="165">
        <v>44285</v>
      </c>
      <c r="F31" t="s">
        <v>140</v>
      </c>
    </row>
    <row r="32" spans="1:6" x14ac:dyDescent="0.25">
      <c r="A32" s="162" t="s">
        <v>138</v>
      </c>
      <c r="B32" t="s">
        <v>67</v>
      </c>
      <c r="C32" s="6" t="s">
        <v>36</v>
      </c>
      <c r="E32" s="165">
        <v>44286</v>
      </c>
      <c r="F32" t="s">
        <v>140</v>
      </c>
    </row>
    <row r="33" spans="1:6" x14ac:dyDescent="0.25">
      <c r="A33" s="162" t="s">
        <v>169</v>
      </c>
      <c r="B33" t="s">
        <v>67</v>
      </c>
      <c r="C33" s="6"/>
      <c r="E33" s="165">
        <v>44287</v>
      </c>
      <c r="F33" t="s">
        <v>140</v>
      </c>
    </row>
    <row r="34" spans="1:6" x14ac:dyDescent="0.25">
      <c r="A34" s="162" t="s">
        <v>184</v>
      </c>
      <c r="B34" t="s">
        <v>67</v>
      </c>
      <c r="C34" s="6"/>
      <c r="E34" s="165">
        <v>44288</v>
      </c>
      <c r="F34" t="s">
        <v>140</v>
      </c>
    </row>
    <row r="35" spans="1:6" x14ac:dyDescent="0.25">
      <c r="A35" s="162" t="s">
        <v>170</v>
      </c>
      <c r="B35" t="s">
        <v>67</v>
      </c>
      <c r="C35" s="6"/>
      <c r="E35" s="165">
        <v>44289</v>
      </c>
      <c r="F35" t="s">
        <v>140</v>
      </c>
    </row>
    <row r="36" spans="1:6" x14ac:dyDescent="0.25">
      <c r="A36" s="162" t="s">
        <v>130</v>
      </c>
      <c r="B36" t="s">
        <v>67</v>
      </c>
      <c r="C36" s="6" t="s">
        <v>133</v>
      </c>
      <c r="E36" s="165">
        <v>44290</v>
      </c>
      <c r="F36" t="s">
        <v>140</v>
      </c>
    </row>
    <row r="37" spans="1:6" x14ac:dyDescent="0.25">
      <c r="A37" s="162" t="s">
        <v>171</v>
      </c>
      <c r="B37" t="s">
        <v>68</v>
      </c>
      <c r="C37" s="6"/>
      <c r="E37" s="165">
        <v>44291</v>
      </c>
      <c r="F37" t="s">
        <v>140</v>
      </c>
    </row>
    <row r="38" spans="1:6" x14ac:dyDescent="0.25">
      <c r="A38" s="162" t="s">
        <v>172</v>
      </c>
      <c r="B38" t="s">
        <v>68</v>
      </c>
      <c r="C38" s="6"/>
      <c r="E38" s="165">
        <v>44292</v>
      </c>
      <c r="F38" t="s">
        <v>140</v>
      </c>
    </row>
    <row r="39" spans="1:6" x14ac:dyDescent="0.25">
      <c r="A39" s="162" t="s">
        <v>173</v>
      </c>
      <c r="B39" t="s">
        <v>68</v>
      </c>
      <c r="C39" s="6"/>
      <c r="E39" s="165">
        <v>44293</v>
      </c>
      <c r="F39" t="s">
        <v>140</v>
      </c>
    </row>
    <row r="40" spans="1:6" x14ac:dyDescent="0.25">
      <c r="A40" s="162" t="s">
        <v>174</v>
      </c>
      <c r="B40" t="s">
        <v>68</v>
      </c>
      <c r="C40" s="6" t="s">
        <v>133</v>
      </c>
      <c r="E40" s="165">
        <v>44294</v>
      </c>
      <c r="F40" t="s">
        <v>140</v>
      </c>
    </row>
    <row r="41" spans="1:6" x14ac:dyDescent="0.25">
      <c r="A41" s="162" t="s">
        <v>131</v>
      </c>
      <c r="B41" t="s">
        <v>68</v>
      </c>
      <c r="C41" s="6" t="s">
        <v>36</v>
      </c>
      <c r="E41" s="165">
        <v>44295</v>
      </c>
      <c r="F41" t="s">
        <v>140</v>
      </c>
    </row>
    <row r="42" spans="1:6" x14ac:dyDescent="0.25">
      <c r="A42" s="162" t="s">
        <v>73</v>
      </c>
      <c r="B42" s="162"/>
      <c r="C42" s="6"/>
      <c r="E42" s="165">
        <v>44296</v>
      </c>
      <c r="F42" t="s">
        <v>140</v>
      </c>
    </row>
    <row r="43" spans="1:6" x14ac:dyDescent="0.25">
      <c r="A43" s="162" t="s">
        <v>149</v>
      </c>
      <c r="B43" s="162" t="s">
        <v>87</v>
      </c>
      <c r="C43" s="6"/>
      <c r="E43" s="165">
        <v>44297</v>
      </c>
      <c r="F43" t="s">
        <v>140</v>
      </c>
    </row>
    <row r="44" spans="1:6" x14ac:dyDescent="0.25">
      <c r="A44" s="162" t="s">
        <v>150</v>
      </c>
      <c r="B44" s="162" t="s">
        <v>78</v>
      </c>
      <c r="C44" s="6"/>
      <c r="E44" s="165">
        <v>44298</v>
      </c>
      <c r="F44" t="s">
        <v>140</v>
      </c>
    </row>
    <row r="45" spans="1:6" x14ac:dyDescent="0.25">
      <c r="A45" s="162" t="s">
        <v>151</v>
      </c>
      <c r="B45" s="173" t="s">
        <v>78</v>
      </c>
      <c r="C45" s="6"/>
      <c r="E45" s="165">
        <v>44299</v>
      </c>
      <c r="F45" t="s">
        <v>140</v>
      </c>
    </row>
    <row r="46" spans="1:6" x14ac:dyDescent="0.25">
      <c r="A46" s="162" t="s">
        <v>152</v>
      </c>
      <c r="B46" s="173" t="s">
        <v>78</v>
      </c>
      <c r="C46" s="6"/>
      <c r="E46" s="165">
        <v>44300</v>
      </c>
      <c r="F46" t="s">
        <v>140</v>
      </c>
    </row>
    <row r="47" spans="1:6" x14ac:dyDescent="0.25">
      <c r="A47" s="162" t="s">
        <v>153</v>
      </c>
      <c r="B47" s="162" t="s">
        <v>76</v>
      </c>
      <c r="C47" s="6"/>
      <c r="E47" s="165">
        <v>44301</v>
      </c>
      <c r="F47" t="s">
        <v>140</v>
      </c>
    </row>
    <row r="48" spans="1:6" x14ac:dyDescent="0.25">
      <c r="A48" s="162" t="s">
        <v>154</v>
      </c>
      <c r="B48" s="162" t="s">
        <v>79</v>
      </c>
      <c r="C48" s="6"/>
      <c r="E48" s="165">
        <v>44302</v>
      </c>
      <c r="F48" t="s">
        <v>140</v>
      </c>
    </row>
    <row r="49" spans="1:6" x14ac:dyDescent="0.25">
      <c r="A49" s="162" t="s">
        <v>155</v>
      </c>
      <c r="B49" s="162" t="s">
        <v>78</v>
      </c>
      <c r="C49" s="6"/>
      <c r="E49" s="165">
        <v>44303</v>
      </c>
      <c r="F49" t="s">
        <v>140</v>
      </c>
    </row>
    <row r="50" spans="1:6" x14ac:dyDescent="0.25">
      <c r="A50" s="162" t="s">
        <v>156</v>
      </c>
      <c r="B50" s="162" t="s">
        <v>78</v>
      </c>
      <c r="C50" s="6"/>
      <c r="E50" s="165">
        <v>44304</v>
      </c>
      <c r="F50" t="s">
        <v>140</v>
      </c>
    </row>
    <row r="51" spans="1:6" x14ac:dyDescent="0.25">
      <c r="A51" s="162" t="s">
        <v>157</v>
      </c>
      <c r="B51" t="s">
        <v>65</v>
      </c>
      <c r="C51" s="6" t="s">
        <v>134</v>
      </c>
      <c r="E51" s="165">
        <v>44305</v>
      </c>
      <c r="F51" t="s">
        <v>140</v>
      </c>
    </row>
    <row r="52" spans="1:6" x14ac:dyDescent="0.25">
      <c r="A52" s="162" t="s">
        <v>158</v>
      </c>
      <c r="B52" s="162" t="s">
        <v>78</v>
      </c>
      <c r="C52" s="6"/>
      <c r="E52" s="165">
        <v>44306</v>
      </c>
      <c r="F52" t="s">
        <v>140</v>
      </c>
    </row>
    <row r="53" spans="1:6" x14ac:dyDescent="0.25">
      <c r="A53" t="s">
        <v>159</v>
      </c>
      <c r="B53" s="6" t="s">
        <v>87</v>
      </c>
      <c r="C53" s="173"/>
      <c r="E53" s="165">
        <v>44307</v>
      </c>
      <c r="F53" t="s">
        <v>140</v>
      </c>
    </row>
    <row r="54" spans="1:6" x14ac:dyDescent="0.25">
      <c r="A54" t="s">
        <v>160</v>
      </c>
      <c r="B54" s="6" t="s">
        <v>87</v>
      </c>
      <c r="C54" s="173"/>
      <c r="E54" s="165">
        <v>44308</v>
      </c>
      <c r="F54" t="s">
        <v>140</v>
      </c>
    </row>
    <row r="55" spans="1:6" x14ac:dyDescent="0.25">
      <c r="A55" t="s">
        <v>161</v>
      </c>
      <c r="B55" s="6" t="s">
        <v>78</v>
      </c>
      <c r="C55" s="173"/>
      <c r="E55" s="165">
        <v>44309</v>
      </c>
      <c r="F55" t="s">
        <v>140</v>
      </c>
    </row>
    <row r="56" spans="1:6" x14ac:dyDescent="0.25">
      <c r="A56" t="s">
        <v>162</v>
      </c>
      <c r="B56" s="173" t="s">
        <v>77</v>
      </c>
      <c r="C56" s="173"/>
      <c r="E56" s="165">
        <v>44310</v>
      </c>
      <c r="F56" t="s">
        <v>140</v>
      </c>
    </row>
    <row r="57" spans="1:6" x14ac:dyDescent="0.25">
      <c r="A57" t="s">
        <v>175</v>
      </c>
      <c r="B57" s="176" t="s">
        <v>24</v>
      </c>
      <c r="C57" s="173" t="s">
        <v>36</v>
      </c>
      <c r="E57" s="165">
        <v>44311</v>
      </c>
      <c r="F57" t="s">
        <v>140</v>
      </c>
    </row>
    <row r="58" spans="1:6" x14ac:dyDescent="0.25">
      <c r="A58" t="s">
        <v>132</v>
      </c>
      <c r="B58" s="176" t="s">
        <v>24</v>
      </c>
      <c r="C58" s="173" t="s">
        <v>133</v>
      </c>
      <c r="E58" s="165">
        <v>44312</v>
      </c>
      <c r="F58" t="s">
        <v>140</v>
      </c>
    </row>
    <row r="59" spans="1:6" x14ac:dyDescent="0.25">
      <c r="A59" t="s">
        <v>176</v>
      </c>
      <c r="B59" s="176" t="s">
        <v>24</v>
      </c>
      <c r="C59" s="173" t="s">
        <v>134</v>
      </c>
      <c r="E59" s="165">
        <v>44313</v>
      </c>
      <c r="F59" t="s">
        <v>133</v>
      </c>
    </row>
    <row r="60" spans="1:6" x14ac:dyDescent="0.25">
      <c r="A60" t="s">
        <v>177</v>
      </c>
      <c r="B60" s="176" t="s">
        <v>24</v>
      </c>
      <c r="C60" s="173" t="s">
        <v>135</v>
      </c>
      <c r="E60" s="165">
        <v>44314</v>
      </c>
      <c r="F60" t="s">
        <v>133</v>
      </c>
    </row>
    <row r="61" spans="1:6" x14ac:dyDescent="0.25">
      <c r="A61" t="s">
        <v>181</v>
      </c>
      <c r="B61" s="180" t="s">
        <v>81</v>
      </c>
      <c r="E61" s="165">
        <v>44315</v>
      </c>
      <c r="F61" t="s">
        <v>133</v>
      </c>
    </row>
    <row r="62" spans="1:6" x14ac:dyDescent="0.25">
      <c r="A62" t="s">
        <v>182</v>
      </c>
      <c r="B62" s="180" t="s">
        <v>83</v>
      </c>
      <c r="E62" s="165">
        <v>44316</v>
      </c>
      <c r="F62" t="s">
        <v>133</v>
      </c>
    </row>
    <row r="63" spans="1:6" x14ac:dyDescent="0.25">
      <c r="A63" t="s">
        <v>178</v>
      </c>
      <c r="B63" s="180" t="s">
        <v>67</v>
      </c>
      <c r="E63" s="165">
        <v>44317</v>
      </c>
      <c r="F63" t="s">
        <v>133</v>
      </c>
    </row>
    <row r="64" spans="1:6" x14ac:dyDescent="0.25">
      <c r="A64" t="s">
        <v>200</v>
      </c>
      <c r="B64" t="s">
        <v>25</v>
      </c>
      <c r="E64" s="165">
        <v>44318</v>
      </c>
      <c r="F64" t="s">
        <v>133</v>
      </c>
    </row>
    <row r="65" spans="1:6" x14ac:dyDescent="0.25">
      <c r="A65" t="s">
        <v>227</v>
      </c>
      <c r="B65" t="s">
        <v>63</v>
      </c>
      <c r="E65" s="165">
        <v>44319</v>
      </c>
      <c r="F65" t="s">
        <v>133</v>
      </c>
    </row>
    <row r="66" spans="1:6" x14ac:dyDescent="0.25">
      <c r="A66" t="s">
        <v>201</v>
      </c>
      <c r="B66" t="s">
        <v>64</v>
      </c>
      <c r="E66" s="165">
        <v>44320</v>
      </c>
      <c r="F66" t="s">
        <v>133</v>
      </c>
    </row>
    <row r="67" spans="1:6" x14ac:dyDescent="0.25">
      <c r="A67" t="s">
        <v>228</v>
      </c>
      <c r="B67" t="s">
        <v>66</v>
      </c>
      <c r="E67" s="165">
        <v>44321</v>
      </c>
      <c r="F67" t="s">
        <v>133</v>
      </c>
    </row>
    <row r="68" spans="1:6" x14ac:dyDescent="0.25">
      <c r="A68" t="s">
        <v>202</v>
      </c>
      <c r="B68" t="s">
        <v>59</v>
      </c>
      <c r="C68" t="s">
        <v>133</v>
      </c>
      <c r="E68" s="165">
        <v>44322</v>
      </c>
      <c r="F68" t="s">
        <v>133</v>
      </c>
    </row>
    <row r="69" spans="1:6" x14ac:dyDescent="0.25">
      <c r="A69" t="s">
        <v>203</v>
      </c>
      <c r="B69" t="s">
        <v>59</v>
      </c>
      <c r="C69" t="s">
        <v>134</v>
      </c>
      <c r="E69" s="165">
        <v>44323</v>
      </c>
      <c r="F69" t="s">
        <v>133</v>
      </c>
    </row>
    <row r="70" spans="1:6" x14ac:dyDescent="0.25">
      <c r="A70" t="s">
        <v>243</v>
      </c>
      <c r="B70" t="s">
        <v>59</v>
      </c>
      <c r="C70" t="s">
        <v>135</v>
      </c>
      <c r="E70" s="165">
        <v>44324</v>
      </c>
      <c r="F70" t="s">
        <v>133</v>
      </c>
    </row>
    <row r="71" spans="1:6" x14ac:dyDescent="0.25">
      <c r="A71" t="s">
        <v>204</v>
      </c>
      <c r="B71" t="s">
        <v>59</v>
      </c>
      <c r="C71" t="s">
        <v>36</v>
      </c>
      <c r="E71" s="165">
        <v>44325</v>
      </c>
      <c r="F71" t="s">
        <v>133</v>
      </c>
    </row>
    <row r="72" spans="1:6" x14ac:dyDescent="0.25">
      <c r="A72" t="s">
        <v>205</v>
      </c>
      <c r="B72" t="s">
        <v>60</v>
      </c>
      <c r="C72" t="s">
        <v>133</v>
      </c>
      <c r="E72" s="165">
        <v>44326</v>
      </c>
      <c r="F72" t="s">
        <v>133</v>
      </c>
    </row>
    <row r="73" spans="1:6" x14ac:dyDescent="0.25">
      <c r="A73" t="s">
        <v>206</v>
      </c>
      <c r="B73" t="s">
        <v>60</v>
      </c>
      <c r="C73" t="s">
        <v>134</v>
      </c>
      <c r="E73" s="165">
        <v>44327</v>
      </c>
      <c r="F73" t="s">
        <v>133</v>
      </c>
    </row>
    <row r="74" spans="1:6" x14ac:dyDescent="0.25">
      <c r="A74" t="s">
        <v>244</v>
      </c>
      <c r="B74" t="s">
        <v>60</v>
      </c>
      <c r="C74" t="s">
        <v>135</v>
      </c>
      <c r="E74" s="165">
        <v>44328</v>
      </c>
      <c r="F74" t="s">
        <v>133</v>
      </c>
    </row>
    <row r="75" spans="1:6" x14ac:dyDescent="0.25">
      <c r="A75" t="s">
        <v>207</v>
      </c>
      <c r="B75" t="s">
        <v>60</v>
      </c>
      <c r="C75" t="s">
        <v>36</v>
      </c>
      <c r="E75" s="165">
        <v>44329</v>
      </c>
      <c r="F75" t="s">
        <v>133</v>
      </c>
    </row>
    <row r="76" spans="1:6" x14ac:dyDescent="0.25">
      <c r="A76" t="s">
        <v>208</v>
      </c>
      <c r="B76" t="s">
        <v>61</v>
      </c>
      <c r="C76" t="s">
        <v>36</v>
      </c>
      <c r="E76" s="165">
        <v>44330</v>
      </c>
      <c r="F76" t="s">
        <v>133</v>
      </c>
    </row>
    <row r="77" spans="1:6" x14ac:dyDescent="0.25">
      <c r="A77" t="s">
        <v>209</v>
      </c>
      <c r="B77" t="s">
        <v>61</v>
      </c>
      <c r="C77" t="s">
        <v>133</v>
      </c>
      <c r="E77" s="165">
        <v>44331</v>
      </c>
      <c r="F77" t="s">
        <v>133</v>
      </c>
    </row>
    <row r="78" spans="1:6" x14ac:dyDescent="0.25">
      <c r="A78" t="s">
        <v>210</v>
      </c>
      <c r="B78" t="s">
        <v>61</v>
      </c>
      <c r="C78" t="s">
        <v>134</v>
      </c>
      <c r="E78" s="165">
        <v>44332</v>
      </c>
      <c r="F78" t="s">
        <v>133</v>
      </c>
    </row>
    <row r="79" spans="1:6" x14ac:dyDescent="0.25">
      <c r="A79" t="s">
        <v>245</v>
      </c>
      <c r="B79" t="s">
        <v>61</v>
      </c>
      <c r="C79" t="s">
        <v>135</v>
      </c>
      <c r="E79" s="165">
        <v>44333</v>
      </c>
      <c r="F79" t="s">
        <v>133</v>
      </c>
    </row>
    <row r="80" spans="1:6" x14ac:dyDescent="0.25">
      <c r="A80" t="s">
        <v>211</v>
      </c>
      <c r="B80" t="s">
        <v>62</v>
      </c>
      <c r="C80" t="s">
        <v>36</v>
      </c>
      <c r="E80" s="165">
        <v>44334</v>
      </c>
      <c r="F80" t="s">
        <v>133</v>
      </c>
    </row>
    <row r="81" spans="1:6" x14ac:dyDescent="0.25">
      <c r="A81" t="s">
        <v>212</v>
      </c>
      <c r="B81" t="s">
        <v>62</v>
      </c>
      <c r="C81" t="s">
        <v>133</v>
      </c>
      <c r="E81" s="165">
        <v>44335</v>
      </c>
      <c r="F81" t="s">
        <v>133</v>
      </c>
    </row>
    <row r="82" spans="1:6" x14ac:dyDescent="0.25">
      <c r="A82" t="s">
        <v>213</v>
      </c>
      <c r="B82" t="s">
        <v>62</v>
      </c>
      <c r="C82" t="s">
        <v>134</v>
      </c>
      <c r="E82" s="165">
        <v>44336</v>
      </c>
      <c r="F82" t="s">
        <v>133</v>
      </c>
    </row>
    <row r="83" spans="1:6" x14ac:dyDescent="0.25">
      <c r="A83" t="s">
        <v>246</v>
      </c>
      <c r="B83" t="s">
        <v>62</v>
      </c>
      <c r="C83" t="s">
        <v>135</v>
      </c>
      <c r="E83" s="165">
        <v>44337</v>
      </c>
      <c r="F83" t="s">
        <v>133</v>
      </c>
    </row>
    <row r="84" spans="1:6" x14ac:dyDescent="0.25">
      <c r="A84" t="s">
        <v>214</v>
      </c>
      <c r="B84" t="s">
        <v>69</v>
      </c>
      <c r="C84" t="s">
        <v>36</v>
      </c>
      <c r="E84" s="165">
        <v>44338</v>
      </c>
      <c r="F84" t="s">
        <v>133</v>
      </c>
    </row>
    <row r="85" spans="1:6" x14ac:dyDescent="0.25">
      <c r="A85" t="s">
        <v>215</v>
      </c>
      <c r="B85" t="s">
        <v>69</v>
      </c>
      <c r="C85" t="s">
        <v>133</v>
      </c>
      <c r="E85" s="165">
        <v>44339</v>
      </c>
      <c r="F85" t="s">
        <v>133</v>
      </c>
    </row>
    <row r="86" spans="1:6" x14ac:dyDescent="0.25">
      <c r="A86" t="s">
        <v>216</v>
      </c>
      <c r="B86" t="s">
        <v>67</v>
      </c>
      <c r="C86" t="s">
        <v>36</v>
      </c>
      <c r="E86" s="165">
        <v>44340</v>
      </c>
      <c r="F86" t="s">
        <v>133</v>
      </c>
    </row>
    <row r="87" spans="1:6" x14ac:dyDescent="0.25">
      <c r="A87" t="s">
        <v>217</v>
      </c>
      <c r="B87" t="s">
        <v>67</v>
      </c>
      <c r="E87" s="165">
        <v>44341</v>
      </c>
      <c r="F87" t="s">
        <v>133</v>
      </c>
    </row>
    <row r="88" spans="1:6" x14ac:dyDescent="0.25">
      <c r="A88" t="s">
        <v>229</v>
      </c>
      <c r="B88" t="s">
        <v>67</v>
      </c>
      <c r="E88" s="165">
        <v>44342</v>
      </c>
      <c r="F88" t="s">
        <v>133</v>
      </c>
    </row>
    <row r="89" spans="1:6" x14ac:dyDescent="0.25">
      <c r="A89" t="s">
        <v>218</v>
      </c>
      <c r="B89" t="s">
        <v>67</v>
      </c>
      <c r="E89" s="165">
        <v>44343</v>
      </c>
      <c r="F89" t="s">
        <v>133</v>
      </c>
    </row>
    <row r="90" spans="1:6" x14ac:dyDescent="0.25">
      <c r="A90" t="s">
        <v>230</v>
      </c>
      <c r="B90" t="s">
        <v>67</v>
      </c>
      <c r="C90" t="s">
        <v>133</v>
      </c>
      <c r="E90" s="165">
        <v>44344</v>
      </c>
      <c r="F90" t="s">
        <v>133</v>
      </c>
    </row>
    <row r="91" spans="1:6" x14ac:dyDescent="0.25">
      <c r="A91" t="s">
        <v>219</v>
      </c>
      <c r="B91" t="s">
        <v>68</v>
      </c>
      <c r="C91" t="s">
        <v>36</v>
      </c>
      <c r="E91" s="165">
        <v>44345</v>
      </c>
      <c r="F91" t="s">
        <v>133</v>
      </c>
    </row>
    <row r="92" spans="1:6" x14ac:dyDescent="0.25">
      <c r="A92" t="s">
        <v>220</v>
      </c>
      <c r="B92" t="s">
        <v>68</v>
      </c>
      <c r="E92" s="165">
        <v>44346</v>
      </c>
      <c r="F92" t="s">
        <v>133</v>
      </c>
    </row>
    <row r="93" spans="1:6" x14ac:dyDescent="0.25">
      <c r="A93" t="s">
        <v>231</v>
      </c>
      <c r="B93" t="s">
        <v>68</v>
      </c>
      <c r="E93" s="165">
        <v>44347</v>
      </c>
      <c r="F93" t="s">
        <v>133</v>
      </c>
    </row>
    <row r="94" spans="1:6" x14ac:dyDescent="0.25">
      <c r="A94" t="s">
        <v>221</v>
      </c>
      <c r="B94" t="s">
        <v>68</v>
      </c>
      <c r="E94" s="165">
        <v>44348</v>
      </c>
      <c r="F94" t="s">
        <v>133</v>
      </c>
    </row>
    <row r="95" spans="1:6" x14ac:dyDescent="0.25">
      <c r="A95" t="s">
        <v>232</v>
      </c>
      <c r="B95" t="s">
        <v>68</v>
      </c>
      <c r="C95" t="s">
        <v>133</v>
      </c>
      <c r="E95" s="165">
        <v>44349</v>
      </c>
      <c r="F95" t="s">
        <v>133</v>
      </c>
    </row>
    <row r="96" spans="1:6" x14ac:dyDescent="0.25">
      <c r="A96" t="s">
        <v>233</v>
      </c>
      <c r="B96" t="s">
        <v>65</v>
      </c>
      <c r="C96" t="s">
        <v>134</v>
      </c>
      <c r="E96" s="165">
        <v>44350</v>
      </c>
      <c r="F96" t="s">
        <v>133</v>
      </c>
    </row>
    <row r="97" spans="1:6" x14ac:dyDescent="0.25">
      <c r="A97" t="s">
        <v>222</v>
      </c>
      <c r="B97" t="s">
        <v>24</v>
      </c>
      <c r="C97" t="s">
        <v>36</v>
      </c>
      <c r="E97" s="165">
        <v>44351</v>
      </c>
      <c r="F97" t="s">
        <v>133</v>
      </c>
    </row>
    <row r="98" spans="1:6" x14ac:dyDescent="0.25">
      <c r="A98" t="s">
        <v>234</v>
      </c>
      <c r="B98" t="s">
        <v>24</v>
      </c>
      <c r="C98" t="s">
        <v>133</v>
      </c>
      <c r="E98" s="165">
        <v>44352</v>
      </c>
      <c r="F98" t="s">
        <v>133</v>
      </c>
    </row>
    <row r="99" spans="1:6" x14ac:dyDescent="0.25">
      <c r="A99" t="s">
        <v>235</v>
      </c>
      <c r="B99" t="s">
        <v>24</v>
      </c>
      <c r="C99" t="s">
        <v>134</v>
      </c>
      <c r="E99" s="165">
        <v>44353</v>
      </c>
      <c r="F99" t="s">
        <v>133</v>
      </c>
    </row>
    <row r="100" spans="1:6" x14ac:dyDescent="0.25">
      <c r="A100" t="s">
        <v>247</v>
      </c>
      <c r="B100" t="s">
        <v>24</v>
      </c>
      <c r="C100" t="s">
        <v>135</v>
      </c>
      <c r="E100" s="165">
        <v>44354</v>
      </c>
      <c r="F100" t="s">
        <v>133</v>
      </c>
    </row>
    <row r="101" spans="1:6" x14ac:dyDescent="0.25">
      <c r="A101" t="s">
        <v>223</v>
      </c>
      <c r="B101" t="s">
        <v>67</v>
      </c>
      <c r="C101" t="s">
        <v>36</v>
      </c>
      <c r="E101" s="165">
        <v>44355</v>
      </c>
      <c r="F101" t="s">
        <v>133</v>
      </c>
    </row>
    <row r="102" spans="1:6" x14ac:dyDescent="0.25">
      <c r="A102" t="s">
        <v>224</v>
      </c>
      <c r="B102" t="s">
        <v>68</v>
      </c>
      <c r="C102" t="s">
        <v>36</v>
      </c>
      <c r="E102" s="165">
        <v>44356</v>
      </c>
      <c r="F102" t="s">
        <v>133</v>
      </c>
    </row>
    <row r="103" spans="1:6" x14ac:dyDescent="0.25">
      <c r="A103" t="s">
        <v>225</v>
      </c>
      <c r="B103" t="s">
        <v>24</v>
      </c>
      <c r="C103" t="s">
        <v>36</v>
      </c>
      <c r="E103" s="165">
        <v>44357</v>
      </c>
      <c r="F103" t="s">
        <v>133</v>
      </c>
    </row>
    <row r="104" spans="1:6" x14ac:dyDescent="0.25">
      <c r="A104" s="6" t="s">
        <v>226</v>
      </c>
      <c r="B104" t="s">
        <v>75</v>
      </c>
      <c r="E104" s="165">
        <v>44358</v>
      </c>
      <c r="F104" t="s">
        <v>133</v>
      </c>
    </row>
    <row r="105" spans="1:6" x14ac:dyDescent="0.25">
      <c r="E105" s="165">
        <v>44359</v>
      </c>
      <c r="F105" t="s">
        <v>133</v>
      </c>
    </row>
    <row r="106" spans="1:6" x14ac:dyDescent="0.25">
      <c r="E106" s="165">
        <v>44360</v>
      </c>
      <c r="F106" t="s">
        <v>133</v>
      </c>
    </row>
    <row r="107" spans="1:6" x14ac:dyDescent="0.25">
      <c r="E107" s="165">
        <v>44361</v>
      </c>
      <c r="F107" t="s">
        <v>133</v>
      </c>
    </row>
    <row r="108" spans="1:6" x14ac:dyDescent="0.25">
      <c r="E108" s="165">
        <v>44362</v>
      </c>
      <c r="F108" t="s">
        <v>133</v>
      </c>
    </row>
    <row r="109" spans="1:6" x14ac:dyDescent="0.25">
      <c r="E109" s="165">
        <v>44363</v>
      </c>
      <c r="F109" t="s">
        <v>133</v>
      </c>
    </row>
    <row r="110" spans="1:6" x14ac:dyDescent="0.25">
      <c r="E110" s="165">
        <v>44364</v>
      </c>
      <c r="F110" t="s">
        <v>133</v>
      </c>
    </row>
    <row r="111" spans="1:6" x14ac:dyDescent="0.25">
      <c r="E111" s="165">
        <v>44365</v>
      </c>
      <c r="F111" t="s">
        <v>133</v>
      </c>
    </row>
    <row r="112" spans="1:6" x14ac:dyDescent="0.25">
      <c r="E112" s="165">
        <v>44366</v>
      </c>
      <c r="F112" t="s">
        <v>133</v>
      </c>
    </row>
    <row r="113" spans="5:6" x14ac:dyDescent="0.25">
      <c r="E113" s="165">
        <v>44367</v>
      </c>
      <c r="F113" t="s">
        <v>133</v>
      </c>
    </row>
    <row r="114" spans="5:6" x14ac:dyDescent="0.25">
      <c r="E114" s="165">
        <v>44368</v>
      </c>
      <c r="F114" t="s">
        <v>133</v>
      </c>
    </row>
    <row r="115" spans="5:6" x14ac:dyDescent="0.25">
      <c r="E115" s="165">
        <v>44369</v>
      </c>
      <c r="F115" t="s">
        <v>133</v>
      </c>
    </row>
    <row r="116" spans="5:6" x14ac:dyDescent="0.25">
      <c r="E116" s="165">
        <v>44370</v>
      </c>
      <c r="F116" t="s">
        <v>133</v>
      </c>
    </row>
    <row r="117" spans="5:6" x14ac:dyDescent="0.25">
      <c r="E117" s="165">
        <v>44371</v>
      </c>
      <c r="F117" t="s">
        <v>133</v>
      </c>
    </row>
    <row r="118" spans="5:6" x14ac:dyDescent="0.25">
      <c r="E118" s="165">
        <v>44372</v>
      </c>
      <c r="F118" t="s">
        <v>133</v>
      </c>
    </row>
    <row r="119" spans="5:6" x14ac:dyDescent="0.25">
      <c r="E119" s="165">
        <v>44373</v>
      </c>
      <c r="F119" t="s">
        <v>133</v>
      </c>
    </row>
    <row r="120" spans="5:6" x14ac:dyDescent="0.25">
      <c r="E120" s="165">
        <v>44374</v>
      </c>
      <c r="F120" t="s">
        <v>133</v>
      </c>
    </row>
    <row r="121" spans="5:6" x14ac:dyDescent="0.25">
      <c r="E121" s="165">
        <v>44375</v>
      </c>
      <c r="F121" t="s">
        <v>133</v>
      </c>
    </row>
    <row r="122" spans="5:6" x14ac:dyDescent="0.25">
      <c r="E122" s="165">
        <v>44376</v>
      </c>
      <c r="F122" t="s">
        <v>133</v>
      </c>
    </row>
    <row r="123" spans="5:6" x14ac:dyDescent="0.25">
      <c r="E123" s="165">
        <v>44377</v>
      </c>
      <c r="F123" t="s">
        <v>133</v>
      </c>
    </row>
    <row r="124" spans="5:6" x14ac:dyDescent="0.25">
      <c r="E124" s="165">
        <v>44378</v>
      </c>
      <c r="F124" t="s">
        <v>134</v>
      </c>
    </row>
    <row r="125" spans="5:6" x14ac:dyDescent="0.25">
      <c r="E125" s="165">
        <v>44379</v>
      </c>
      <c r="F125" t="s">
        <v>134</v>
      </c>
    </row>
    <row r="126" spans="5:6" x14ac:dyDescent="0.25">
      <c r="E126" s="165">
        <v>44380</v>
      </c>
      <c r="F126" t="s">
        <v>134</v>
      </c>
    </row>
    <row r="127" spans="5:6" x14ac:dyDescent="0.25">
      <c r="E127" s="165">
        <v>44381</v>
      </c>
      <c r="F127" t="s">
        <v>134</v>
      </c>
    </row>
    <row r="128" spans="5:6" x14ac:dyDescent="0.25">
      <c r="E128" s="165">
        <v>44382</v>
      </c>
      <c r="F128" t="s">
        <v>134</v>
      </c>
    </row>
    <row r="129" spans="5:6" x14ac:dyDescent="0.25">
      <c r="E129" s="165">
        <v>44383</v>
      </c>
      <c r="F129" t="s">
        <v>134</v>
      </c>
    </row>
    <row r="130" spans="5:6" x14ac:dyDescent="0.25">
      <c r="E130" s="165">
        <v>44384</v>
      </c>
      <c r="F130" t="s">
        <v>134</v>
      </c>
    </row>
    <row r="131" spans="5:6" x14ac:dyDescent="0.25">
      <c r="E131" s="165">
        <v>44385</v>
      </c>
      <c r="F131" t="s">
        <v>134</v>
      </c>
    </row>
    <row r="132" spans="5:6" x14ac:dyDescent="0.25">
      <c r="E132" s="165">
        <v>44386</v>
      </c>
      <c r="F132" t="s">
        <v>134</v>
      </c>
    </row>
    <row r="133" spans="5:6" x14ac:dyDescent="0.25">
      <c r="E133" s="165">
        <v>44387</v>
      </c>
      <c r="F133" t="s">
        <v>134</v>
      </c>
    </row>
    <row r="134" spans="5:6" x14ac:dyDescent="0.25">
      <c r="E134" s="165">
        <v>44388</v>
      </c>
      <c r="F134" t="s">
        <v>134</v>
      </c>
    </row>
    <row r="135" spans="5:6" x14ac:dyDescent="0.25">
      <c r="E135" s="165">
        <v>44389</v>
      </c>
      <c r="F135" t="s">
        <v>134</v>
      </c>
    </row>
    <row r="136" spans="5:6" x14ac:dyDescent="0.25">
      <c r="E136" s="165">
        <v>44390</v>
      </c>
      <c r="F136" t="s">
        <v>134</v>
      </c>
    </row>
    <row r="137" spans="5:6" x14ac:dyDescent="0.25">
      <c r="E137" s="165">
        <v>44391</v>
      </c>
      <c r="F137" t="s">
        <v>134</v>
      </c>
    </row>
    <row r="138" spans="5:6" x14ac:dyDescent="0.25">
      <c r="E138" s="165">
        <v>44392</v>
      </c>
      <c r="F138" t="s">
        <v>134</v>
      </c>
    </row>
    <row r="139" spans="5:6" x14ac:dyDescent="0.25">
      <c r="E139" s="165">
        <v>44393</v>
      </c>
      <c r="F139" t="s">
        <v>134</v>
      </c>
    </row>
    <row r="140" spans="5:6" x14ac:dyDescent="0.25">
      <c r="E140" s="165">
        <v>44394</v>
      </c>
      <c r="F140" t="s">
        <v>134</v>
      </c>
    </row>
    <row r="141" spans="5:6" x14ac:dyDescent="0.25">
      <c r="E141" s="165">
        <v>44395</v>
      </c>
      <c r="F141" t="s">
        <v>134</v>
      </c>
    </row>
    <row r="142" spans="5:6" x14ac:dyDescent="0.25">
      <c r="E142" s="165">
        <v>44396</v>
      </c>
      <c r="F142" t="s">
        <v>134</v>
      </c>
    </row>
    <row r="143" spans="5:6" x14ac:dyDescent="0.25">
      <c r="E143" s="165">
        <v>44397</v>
      </c>
      <c r="F143" t="s">
        <v>134</v>
      </c>
    </row>
    <row r="144" spans="5:6" x14ac:dyDescent="0.25">
      <c r="E144" s="165">
        <v>44398</v>
      </c>
      <c r="F144" t="s">
        <v>134</v>
      </c>
    </row>
    <row r="145" spans="5:6" x14ac:dyDescent="0.25">
      <c r="E145" s="165">
        <v>44399</v>
      </c>
      <c r="F145" t="s">
        <v>134</v>
      </c>
    </row>
    <row r="146" spans="5:6" x14ac:dyDescent="0.25">
      <c r="E146" s="165">
        <v>44400</v>
      </c>
      <c r="F146" t="s">
        <v>134</v>
      </c>
    </row>
    <row r="147" spans="5:6" x14ac:dyDescent="0.25">
      <c r="E147" s="165">
        <v>44401</v>
      </c>
      <c r="F147" t="s">
        <v>134</v>
      </c>
    </row>
    <row r="148" spans="5:6" x14ac:dyDescent="0.25">
      <c r="E148" s="165">
        <v>44402</v>
      </c>
      <c r="F148" t="s">
        <v>134</v>
      </c>
    </row>
    <row r="149" spans="5:6" x14ac:dyDescent="0.25">
      <c r="E149" s="165">
        <v>44403</v>
      </c>
      <c r="F149" t="s">
        <v>134</v>
      </c>
    </row>
    <row r="150" spans="5:6" x14ac:dyDescent="0.25">
      <c r="E150" s="165">
        <v>44404</v>
      </c>
      <c r="F150" t="s">
        <v>134</v>
      </c>
    </row>
    <row r="151" spans="5:6" x14ac:dyDescent="0.25">
      <c r="E151" s="165">
        <v>44405</v>
      </c>
      <c r="F151" t="s">
        <v>134</v>
      </c>
    </row>
    <row r="152" spans="5:6" x14ac:dyDescent="0.25">
      <c r="E152" s="165">
        <v>44406</v>
      </c>
      <c r="F152" t="s">
        <v>134</v>
      </c>
    </row>
    <row r="153" spans="5:6" x14ac:dyDescent="0.25">
      <c r="E153" s="165">
        <v>44407</v>
      </c>
      <c r="F153" t="s">
        <v>134</v>
      </c>
    </row>
    <row r="154" spans="5:6" x14ac:dyDescent="0.25">
      <c r="E154" s="165">
        <v>44408</v>
      </c>
      <c r="F154" t="s">
        <v>134</v>
      </c>
    </row>
    <row r="155" spans="5:6" x14ac:dyDescent="0.25">
      <c r="E155" s="165">
        <v>44409</v>
      </c>
      <c r="F155" t="s">
        <v>134</v>
      </c>
    </row>
    <row r="156" spans="5:6" x14ac:dyDescent="0.25">
      <c r="E156" s="165">
        <v>44410</v>
      </c>
      <c r="F156" t="s">
        <v>134</v>
      </c>
    </row>
    <row r="157" spans="5:6" x14ac:dyDescent="0.25">
      <c r="E157" s="165">
        <v>44411</v>
      </c>
      <c r="F157" t="s">
        <v>134</v>
      </c>
    </row>
    <row r="158" spans="5:6" x14ac:dyDescent="0.25">
      <c r="E158" s="165">
        <v>44412</v>
      </c>
      <c r="F158" t="s">
        <v>134</v>
      </c>
    </row>
    <row r="159" spans="5:6" x14ac:dyDescent="0.25">
      <c r="E159" s="165">
        <v>44413</v>
      </c>
      <c r="F159" t="s">
        <v>134</v>
      </c>
    </row>
    <row r="160" spans="5:6" x14ac:dyDescent="0.25">
      <c r="E160" s="165">
        <v>44414</v>
      </c>
      <c r="F160" t="s">
        <v>134</v>
      </c>
    </row>
    <row r="161" spans="5:6" x14ac:dyDescent="0.25">
      <c r="E161" s="165">
        <v>44415</v>
      </c>
      <c r="F161" t="s">
        <v>134</v>
      </c>
    </row>
    <row r="162" spans="5:6" x14ac:dyDescent="0.25">
      <c r="E162" s="165">
        <v>44416</v>
      </c>
      <c r="F162" t="s">
        <v>134</v>
      </c>
    </row>
    <row r="163" spans="5:6" x14ac:dyDescent="0.25">
      <c r="E163" s="165">
        <v>44417</v>
      </c>
      <c r="F163" t="s">
        <v>134</v>
      </c>
    </row>
    <row r="164" spans="5:6" x14ac:dyDescent="0.25">
      <c r="E164" s="165">
        <v>44418</v>
      </c>
      <c r="F164" t="s">
        <v>134</v>
      </c>
    </row>
    <row r="165" spans="5:6" x14ac:dyDescent="0.25">
      <c r="E165" s="165">
        <v>44419</v>
      </c>
      <c r="F165" t="s">
        <v>134</v>
      </c>
    </row>
    <row r="166" spans="5:6" x14ac:dyDescent="0.25">
      <c r="E166" s="165">
        <v>44420</v>
      </c>
      <c r="F166" t="s">
        <v>134</v>
      </c>
    </row>
    <row r="167" spans="5:6" x14ac:dyDescent="0.25">
      <c r="E167" s="165">
        <v>44421</v>
      </c>
      <c r="F167" t="s">
        <v>134</v>
      </c>
    </row>
    <row r="168" spans="5:6" x14ac:dyDescent="0.25">
      <c r="E168" s="165">
        <v>44422</v>
      </c>
      <c r="F168" t="s">
        <v>134</v>
      </c>
    </row>
    <row r="169" spans="5:6" x14ac:dyDescent="0.25">
      <c r="E169" s="165">
        <v>44423</v>
      </c>
      <c r="F169" t="s">
        <v>134</v>
      </c>
    </row>
    <row r="170" spans="5:6" x14ac:dyDescent="0.25">
      <c r="E170" s="165">
        <v>44424</v>
      </c>
      <c r="F170" t="s">
        <v>134</v>
      </c>
    </row>
    <row r="171" spans="5:6" x14ac:dyDescent="0.25">
      <c r="E171" s="165">
        <v>44425</v>
      </c>
      <c r="F171" t="s">
        <v>134</v>
      </c>
    </row>
    <row r="172" spans="5:6" x14ac:dyDescent="0.25">
      <c r="E172" s="165">
        <v>44426</v>
      </c>
      <c r="F172" t="s">
        <v>134</v>
      </c>
    </row>
    <row r="173" spans="5:6" x14ac:dyDescent="0.25">
      <c r="E173" s="165">
        <v>44427</v>
      </c>
      <c r="F173" t="s">
        <v>134</v>
      </c>
    </row>
    <row r="174" spans="5:6" x14ac:dyDescent="0.25">
      <c r="E174" s="165">
        <v>44428</v>
      </c>
      <c r="F174" t="s">
        <v>134</v>
      </c>
    </row>
    <row r="175" spans="5:6" x14ac:dyDescent="0.25">
      <c r="E175" s="165">
        <v>44429</v>
      </c>
      <c r="F175" t="s">
        <v>134</v>
      </c>
    </row>
    <row r="176" spans="5:6" x14ac:dyDescent="0.25">
      <c r="E176" s="165">
        <v>44430</v>
      </c>
      <c r="F176" t="s">
        <v>134</v>
      </c>
    </row>
    <row r="177" spans="5:6" x14ac:dyDescent="0.25">
      <c r="E177" s="165">
        <v>44431</v>
      </c>
      <c r="F177" t="s">
        <v>134</v>
      </c>
    </row>
    <row r="178" spans="5:6" x14ac:dyDescent="0.25">
      <c r="E178" s="165">
        <v>44432</v>
      </c>
      <c r="F178" t="s">
        <v>134</v>
      </c>
    </row>
    <row r="179" spans="5:6" x14ac:dyDescent="0.25">
      <c r="E179" s="165">
        <v>44433</v>
      </c>
      <c r="F179" t="s">
        <v>134</v>
      </c>
    </row>
    <row r="180" spans="5:6" x14ac:dyDescent="0.25">
      <c r="E180" s="165">
        <v>44434</v>
      </c>
      <c r="F180" t="s">
        <v>134</v>
      </c>
    </row>
    <row r="181" spans="5:6" x14ac:dyDescent="0.25">
      <c r="E181" s="165">
        <v>44435</v>
      </c>
      <c r="F181" t="s">
        <v>134</v>
      </c>
    </row>
    <row r="182" spans="5:6" x14ac:dyDescent="0.25">
      <c r="E182" s="165">
        <v>44436</v>
      </c>
      <c r="F182" t="s">
        <v>134</v>
      </c>
    </row>
    <row r="183" spans="5:6" x14ac:dyDescent="0.25">
      <c r="E183" s="165">
        <v>44437</v>
      </c>
      <c r="F183" t="s">
        <v>134</v>
      </c>
    </row>
    <row r="184" spans="5:6" x14ac:dyDescent="0.25">
      <c r="E184" s="165">
        <v>44438</v>
      </c>
      <c r="F184" t="s">
        <v>134</v>
      </c>
    </row>
    <row r="185" spans="5:6" x14ac:dyDescent="0.25">
      <c r="E185" s="165">
        <v>44439</v>
      </c>
      <c r="F185" t="s">
        <v>134</v>
      </c>
    </row>
    <row r="186" spans="5:6" x14ac:dyDescent="0.25">
      <c r="E186" s="165">
        <v>44440</v>
      </c>
      <c r="F186" t="s">
        <v>135</v>
      </c>
    </row>
    <row r="187" spans="5:6" x14ac:dyDescent="0.25">
      <c r="E187" s="165">
        <v>44441</v>
      </c>
      <c r="F187" t="s">
        <v>135</v>
      </c>
    </row>
    <row r="188" spans="5:6" x14ac:dyDescent="0.25">
      <c r="E188" s="165">
        <v>44442</v>
      </c>
      <c r="F188" t="s">
        <v>135</v>
      </c>
    </row>
    <row r="189" spans="5:6" x14ac:dyDescent="0.25">
      <c r="E189" s="165">
        <v>44443</v>
      </c>
      <c r="F189" t="s">
        <v>135</v>
      </c>
    </row>
    <row r="190" spans="5:6" x14ac:dyDescent="0.25">
      <c r="E190" s="165">
        <v>44444</v>
      </c>
      <c r="F190" t="s">
        <v>135</v>
      </c>
    </row>
    <row r="191" spans="5:6" x14ac:dyDescent="0.25">
      <c r="E191" s="165">
        <v>44445</v>
      </c>
      <c r="F191" t="s">
        <v>135</v>
      </c>
    </row>
    <row r="192" spans="5:6" x14ac:dyDescent="0.25">
      <c r="E192" s="165">
        <v>44446</v>
      </c>
      <c r="F192" t="s">
        <v>135</v>
      </c>
    </row>
    <row r="193" spans="5:6" x14ac:dyDescent="0.25">
      <c r="E193" s="165">
        <v>44447</v>
      </c>
      <c r="F193" t="s">
        <v>135</v>
      </c>
    </row>
    <row r="194" spans="5:6" x14ac:dyDescent="0.25">
      <c r="E194" s="165">
        <v>44448</v>
      </c>
      <c r="F194" t="s">
        <v>135</v>
      </c>
    </row>
    <row r="195" spans="5:6" x14ac:dyDescent="0.25">
      <c r="E195" s="165">
        <v>44449</v>
      </c>
      <c r="F195" t="s">
        <v>135</v>
      </c>
    </row>
    <row r="196" spans="5:6" x14ac:dyDescent="0.25">
      <c r="E196" s="165">
        <v>44450</v>
      </c>
      <c r="F196" t="s">
        <v>135</v>
      </c>
    </row>
    <row r="197" spans="5:6" x14ac:dyDescent="0.25">
      <c r="E197" s="165">
        <v>44451</v>
      </c>
      <c r="F197" t="s">
        <v>135</v>
      </c>
    </row>
    <row r="198" spans="5:6" x14ac:dyDescent="0.25">
      <c r="E198" s="165">
        <v>44452</v>
      </c>
      <c r="F198" t="s">
        <v>135</v>
      </c>
    </row>
    <row r="199" spans="5:6" x14ac:dyDescent="0.25">
      <c r="E199" s="165">
        <v>44453</v>
      </c>
      <c r="F199" t="s">
        <v>135</v>
      </c>
    </row>
    <row r="200" spans="5:6" x14ac:dyDescent="0.25">
      <c r="E200" s="165">
        <v>44454</v>
      </c>
      <c r="F200" t="s">
        <v>135</v>
      </c>
    </row>
    <row r="201" spans="5:6" x14ac:dyDescent="0.25">
      <c r="E201" s="165">
        <v>44455</v>
      </c>
      <c r="F201" t="s">
        <v>135</v>
      </c>
    </row>
    <row r="202" spans="5:6" x14ac:dyDescent="0.25">
      <c r="E202" s="165">
        <v>44456</v>
      </c>
      <c r="F202" t="s">
        <v>135</v>
      </c>
    </row>
    <row r="203" spans="5:6" x14ac:dyDescent="0.25">
      <c r="E203" s="165">
        <v>44457</v>
      </c>
      <c r="F203" t="s">
        <v>135</v>
      </c>
    </row>
    <row r="204" spans="5:6" x14ac:dyDescent="0.25">
      <c r="E204" s="165">
        <v>44458</v>
      </c>
      <c r="F204" t="s">
        <v>135</v>
      </c>
    </row>
    <row r="205" spans="5:6" x14ac:dyDescent="0.25">
      <c r="E205" s="165">
        <v>44459</v>
      </c>
      <c r="F205" t="s">
        <v>135</v>
      </c>
    </row>
    <row r="206" spans="5:6" x14ac:dyDescent="0.25">
      <c r="E206" s="165">
        <v>44460</v>
      </c>
      <c r="F206" t="s">
        <v>135</v>
      </c>
    </row>
    <row r="207" spans="5:6" x14ac:dyDescent="0.25">
      <c r="E207" s="165">
        <v>44461</v>
      </c>
      <c r="F207" t="s">
        <v>135</v>
      </c>
    </row>
    <row r="208" spans="5:6" x14ac:dyDescent="0.25">
      <c r="E208" s="165">
        <v>44462</v>
      </c>
      <c r="F208" t="s">
        <v>135</v>
      </c>
    </row>
    <row r="209" spans="5:6" x14ac:dyDescent="0.25">
      <c r="E209" s="165">
        <v>44463</v>
      </c>
      <c r="F209" t="s">
        <v>135</v>
      </c>
    </row>
    <row r="210" spans="5:6" x14ac:dyDescent="0.25">
      <c r="E210" s="165">
        <v>44464</v>
      </c>
      <c r="F210" t="s">
        <v>135</v>
      </c>
    </row>
    <row r="211" spans="5:6" x14ac:dyDescent="0.25">
      <c r="E211" s="165">
        <v>44465</v>
      </c>
      <c r="F211" t="s">
        <v>135</v>
      </c>
    </row>
    <row r="212" spans="5:6" x14ac:dyDescent="0.25">
      <c r="E212" s="165">
        <v>44466</v>
      </c>
      <c r="F212" t="s">
        <v>135</v>
      </c>
    </row>
    <row r="213" spans="5:6" x14ac:dyDescent="0.25">
      <c r="E213" s="165">
        <v>44467</v>
      </c>
      <c r="F213" t="s">
        <v>135</v>
      </c>
    </row>
    <row r="214" spans="5:6" x14ac:dyDescent="0.25">
      <c r="E214" s="165">
        <v>44468</v>
      </c>
      <c r="F214" t="s">
        <v>135</v>
      </c>
    </row>
    <row r="215" spans="5:6" x14ac:dyDescent="0.25">
      <c r="E215" s="165">
        <v>44469</v>
      </c>
      <c r="F215" t="s">
        <v>135</v>
      </c>
    </row>
    <row r="216" spans="5:6" x14ac:dyDescent="0.25">
      <c r="E216" s="165">
        <v>44470</v>
      </c>
      <c r="F216" t="s">
        <v>135</v>
      </c>
    </row>
    <row r="217" spans="5:6" x14ac:dyDescent="0.25">
      <c r="E217" s="165">
        <v>44471</v>
      </c>
      <c r="F217" t="s">
        <v>135</v>
      </c>
    </row>
    <row r="218" spans="5:6" x14ac:dyDescent="0.25">
      <c r="E218" s="165">
        <v>44472</v>
      </c>
      <c r="F218" t="s">
        <v>135</v>
      </c>
    </row>
    <row r="219" spans="5:6" x14ac:dyDescent="0.25">
      <c r="E219" s="165">
        <v>44473</v>
      </c>
      <c r="F219" t="s">
        <v>135</v>
      </c>
    </row>
    <row r="220" spans="5:6" x14ac:dyDescent="0.25">
      <c r="E220" s="165">
        <v>44474</v>
      </c>
      <c r="F220" t="s">
        <v>135</v>
      </c>
    </row>
    <row r="221" spans="5:6" x14ac:dyDescent="0.25">
      <c r="E221" s="165">
        <v>44475</v>
      </c>
      <c r="F221" t="s">
        <v>135</v>
      </c>
    </row>
    <row r="222" spans="5:6" x14ac:dyDescent="0.25">
      <c r="E222" s="165">
        <v>44476</v>
      </c>
      <c r="F222" t="s">
        <v>135</v>
      </c>
    </row>
    <row r="223" spans="5:6" x14ac:dyDescent="0.25">
      <c r="E223" s="165">
        <v>44477</v>
      </c>
      <c r="F223" t="s">
        <v>135</v>
      </c>
    </row>
    <row r="224" spans="5:6" x14ac:dyDescent="0.25">
      <c r="E224" s="165">
        <v>44478</v>
      </c>
      <c r="F224" t="s">
        <v>135</v>
      </c>
    </row>
    <row r="225" spans="5:6" x14ac:dyDescent="0.25">
      <c r="E225" s="165">
        <v>44479</v>
      </c>
      <c r="F225" t="s">
        <v>135</v>
      </c>
    </row>
    <row r="226" spans="5:6" x14ac:dyDescent="0.25">
      <c r="E226" s="165">
        <v>44480</v>
      </c>
      <c r="F226" t="s">
        <v>135</v>
      </c>
    </row>
    <row r="227" spans="5:6" x14ac:dyDescent="0.25">
      <c r="E227" s="165">
        <v>44481</v>
      </c>
      <c r="F227" t="s">
        <v>135</v>
      </c>
    </row>
    <row r="228" spans="5:6" x14ac:dyDescent="0.25">
      <c r="E228" s="165">
        <v>44482</v>
      </c>
      <c r="F228" t="s">
        <v>135</v>
      </c>
    </row>
    <row r="229" spans="5:6" x14ac:dyDescent="0.25">
      <c r="E229" s="165">
        <v>44483</v>
      </c>
      <c r="F229" t="s">
        <v>135</v>
      </c>
    </row>
    <row r="230" spans="5:6" x14ac:dyDescent="0.25">
      <c r="E230" s="165">
        <v>44484</v>
      </c>
      <c r="F230" t="s">
        <v>135</v>
      </c>
    </row>
    <row r="231" spans="5:6" x14ac:dyDescent="0.25">
      <c r="E231" s="165">
        <v>44485</v>
      </c>
      <c r="F231" t="s">
        <v>135</v>
      </c>
    </row>
    <row r="232" spans="5:6" x14ac:dyDescent="0.25">
      <c r="E232" s="165">
        <v>44486</v>
      </c>
      <c r="F232" t="s">
        <v>135</v>
      </c>
    </row>
    <row r="233" spans="5:6" x14ac:dyDescent="0.25">
      <c r="E233" s="165">
        <v>44487</v>
      </c>
      <c r="F233" t="s">
        <v>135</v>
      </c>
    </row>
    <row r="234" spans="5:6" x14ac:dyDescent="0.25">
      <c r="E234" s="165">
        <v>44488</v>
      </c>
      <c r="F234" t="s">
        <v>135</v>
      </c>
    </row>
    <row r="235" spans="5:6" x14ac:dyDescent="0.25">
      <c r="E235" s="165">
        <v>44489</v>
      </c>
      <c r="F235" t="s">
        <v>135</v>
      </c>
    </row>
    <row r="236" spans="5:6" x14ac:dyDescent="0.25">
      <c r="E236" s="165">
        <v>44490</v>
      </c>
      <c r="F236" t="s">
        <v>135</v>
      </c>
    </row>
    <row r="237" spans="5:6" x14ac:dyDescent="0.25">
      <c r="E237" s="165">
        <v>44491</v>
      </c>
      <c r="F237" t="s">
        <v>135</v>
      </c>
    </row>
    <row r="238" spans="5:6" x14ac:dyDescent="0.25">
      <c r="E238" s="165">
        <v>44492</v>
      </c>
      <c r="F238" t="s">
        <v>135</v>
      </c>
    </row>
    <row r="239" spans="5:6" x14ac:dyDescent="0.25">
      <c r="E239" s="165">
        <v>44493</v>
      </c>
      <c r="F239" t="s">
        <v>135</v>
      </c>
    </row>
    <row r="240" spans="5:6" x14ac:dyDescent="0.25">
      <c r="E240" s="165">
        <v>44494</v>
      </c>
      <c r="F240" t="s">
        <v>135</v>
      </c>
    </row>
    <row r="241" spans="5:6" x14ac:dyDescent="0.25">
      <c r="E241" s="165">
        <v>44495</v>
      </c>
      <c r="F241" t="s">
        <v>135</v>
      </c>
    </row>
    <row r="242" spans="5:6" x14ac:dyDescent="0.25">
      <c r="E242" s="165">
        <v>44496</v>
      </c>
      <c r="F242" t="s">
        <v>135</v>
      </c>
    </row>
    <row r="243" spans="5:6" x14ac:dyDescent="0.25">
      <c r="E243" s="165">
        <v>44497</v>
      </c>
      <c r="F243" t="s">
        <v>135</v>
      </c>
    </row>
    <row r="244" spans="5:6" x14ac:dyDescent="0.25">
      <c r="E244" s="165">
        <v>44498</v>
      </c>
      <c r="F244" t="s">
        <v>135</v>
      </c>
    </row>
    <row r="245" spans="5:6" x14ac:dyDescent="0.25">
      <c r="E245" s="165">
        <v>44499</v>
      </c>
      <c r="F245" t="s">
        <v>135</v>
      </c>
    </row>
    <row r="246" spans="5:6" x14ac:dyDescent="0.25">
      <c r="E246" s="165">
        <v>44500</v>
      </c>
      <c r="F246" t="s">
        <v>135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56892-B622-466B-AAC6-769E9DF061B1}">
  <dimension ref="A1"/>
  <sheetViews>
    <sheetView showGridLines="0" workbookViewId="0">
      <selection activeCell="D5" sqref="D5:E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63A8E-823E-4374-BA12-2BA32BF16581}">
  <dimension ref="A1:I16"/>
  <sheetViews>
    <sheetView showGridLines="0" topLeftCell="B4" zoomScale="85" zoomScaleNormal="85" workbookViewId="0">
      <selection activeCell="D5" sqref="D5:E5"/>
    </sheetView>
  </sheetViews>
  <sheetFormatPr defaultRowHeight="15" x14ac:dyDescent="0.25"/>
  <cols>
    <col min="1" max="1" width="0" hidden="1" customWidth="1"/>
    <col min="3" max="3" width="20.42578125" customWidth="1"/>
    <col min="4" max="4" width="12.42578125" style="25" hidden="1" customWidth="1"/>
    <col min="5" max="6" width="17.5703125" style="25" customWidth="1"/>
    <col min="8" max="8" width="16.7109375" bestFit="1" customWidth="1"/>
    <col min="9" max="9" width="22.28515625" customWidth="1"/>
  </cols>
  <sheetData>
    <row r="1" spans="1:9" hidden="1" x14ac:dyDescent="0.25">
      <c r="C1" s="427" t="s">
        <v>48</v>
      </c>
    </row>
    <row r="2" spans="1:9" hidden="1" x14ac:dyDescent="0.25">
      <c r="C2" s="427"/>
    </row>
    <row r="3" spans="1:9" hidden="1" x14ac:dyDescent="0.25"/>
    <row r="5" spans="1:9" x14ac:dyDescent="0.25">
      <c r="B5" s="476"/>
      <c r="C5" s="427" t="s">
        <v>31</v>
      </c>
      <c r="D5" s="477" t="s">
        <v>52</v>
      </c>
      <c r="E5" s="478"/>
      <c r="F5" s="174" t="s">
        <v>53</v>
      </c>
      <c r="H5" s="427" t="s">
        <v>88</v>
      </c>
      <c r="I5" s="130" t="s">
        <v>52</v>
      </c>
    </row>
    <row r="6" spans="1:9" x14ac:dyDescent="0.25">
      <c r="B6" s="476"/>
      <c r="C6" s="427"/>
      <c r="D6" s="39" t="s">
        <v>17</v>
      </c>
      <c r="E6" s="39" t="s">
        <v>17</v>
      </c>
      <c r="F6" s="39" t="s">
        <v>17</v>
      </c>
      <c r="H6" s="427"/>
      <c r="I6" s="129" t="s">
        <v>17</v>
      </c>
    </row>
    <row r="7" spans="1:9" x14ac:dyDescent="0.25">
      <c r="C7" s="44" t="s">
        <v>74</v>
      </c>
      <c r="D7" s="51"/>
      <c r="E7" s="17"/>
      <c r="F7" s="51">
        <v>2793462</v>
      </c>
      <c r="H7" s="34" t="s">
        <v>84</v>
      </c>
      <c r="I7" s="53">
        <f>SUM(I8:I9)</f>
        <v>-2.4073775620303314E-2</v>
      </c>
    </row>
    <row r="8" spans="1:9" x14ac:dyDescent="0.25">
      <c r="C8" s="34" t="s">
        <v>34</v>
      </c>
      <c r="D8" s="52">
        <f>SUM(D11:D11)</f>
        <v>-1926049.6152299016</v>
      </c>
      <c r="E8" s="53">
        <f>SUM(E9:E11)</f>
        <v>-9.6059902793829463E-2</v>
      </c>
      <c r="F8" s="52">
        <f>SUM(F9:F11)</f>
        <v>3138040</v>
      </c>
      <c r="H8" s="44" t="s">
        <v>76</v>
      </c>
      <c r="I8" s="131">
        <f>Contribution!G6</f>
        <v>-1.1232620330723772E-2</v>
      </c>
    </row>
    <row r="9" spans="1:9" x14ac:dyDescent="0.25">
      <c r="A9" s="50" t="s">
        <v>27</v>
      </c>
      <c r="B9" s="50"/>
      <c r="C9" s="44" t="s">
        <v>80</v>
      </c>
      <c r="D9" s="51">
        <f>VLOOKUP(C9,'Model Decomp'!$V$2:$W$25,2,0)</f>
        <v>-3717065.3571716184</v>
      </c>
      <c r="E9" s="17">
        <f>D9/'Media Summary'!$D$3</f>
        <v>-4.4868103225643871E-2</v>
      </c>
      <c r="F9" s="51">
        <v>631461</v>
      </c>
      <c r="H9" s="44" t="s">
        <v>77</v>
      </c>
      <c r="I9" s="131">
        <f>Contribution!G7</f>
        <v>-1.2841155289579544E-2</v>
      </c>
    </row>
    <row r="10" spans="1:9" x14ac:dyDescent="0.25">
      <c r="A10" s="50" t="s">
        <v>26</v>
      </c>
      <c r="B10" s="50"/>
      <c r="C10" s="44" t="s">
        <v>83</v>
      </c>
      <c r="D10" s="51">
        <f>VLOOKUP(C10,'Model Decomp'!$V$2:$W$25,2,0)</f>
        <v>-2314897.7631166237</v>
      </c>
      <c r="E10" s="17">
        <f>D10/'Media Summary'!$D$3</f>
        <v>-2.7942761778975436E-2</v>
      </c>
      <c r="F10" s="51">
        <v>438311</v>
      </c>
      <c r="H10" s="34" t="s">
        <v>87</v>
      </c>
      <c r="I10" s="53">
        <f>Contribution!G8</f>
        <v>-2.3891478532569843E-2</v>
      </c>
    </row>
    <row r="11" spans="1:9" x14ac:dyDescent="0.25">
      <c r="A11" s="50"/>
      <c r="B11" s="50"/>
      <c r="C11" s="44" t="s">
        <v>81</v>
      </c>
      <c r="D11" s="51">
        <f>VLOOKUP(C11,'Model Decomp'!$V$2:$W$25,2,0)</f>
        <v>-1926049.6152299016</v>
      </c>
      <c r="E11" s="17">
        <f>D11/'Media Summary'!$D$3</f>
        <v>-2.3249037789210152E-2</v>
      </c>
      <c r="F11" s="51">
        <v>2068268</v>
      </c>
    </row>
    <row r="12" spans="1:9" x14ac:dyDescent="0.25">
      <c r="A12" s="50"/>
      <c r="B12" s="50"/>
    </row>
    <row r="14" spans="1:9" x14ac:dyDescent="0.25">
      <c r="C14" s="479" t="s">
        <v>57</v>
      </c>
      <c r="D14" s="480"/>
      <c r="E14" s="480"/>
      <c r="F14" s="480"/>
      <c r="G14" s="480"/>
      <c r="H14" s="480"/>
      <c r="I14" s="480"/>
    </row>
    <row r="15" spans="1:9" x14ac:dyDescent="0.25">
      <c r="C15" s="414" t="s">
        <v>99</v>
      </c>
      <c r="D15" s="414"/>
      <c r="E15" s="414"/>
      <c r="F15" s="414"/>
      <c r="G15" s="414"/>
      <c r="H15" s="414"/>
      <c r="I15" s="414"/>
    </row>
    <row r="16" spans="1:9" x14ac:dyDescent="0.25">
      <c r="C16" s="414" t="s">
        <v>199</v>
      </c>
      <c r="D16" s="414"/>
      <c r="E16" s="414"/>
      <c r="F16" s="414"/>
      <c r="G16" s="414"/>
      <c r="H16" s="414"/>
      <c r="I16" s="414"/>
    </row>
  </sheetData>
  <mergeCells count="8">
    <mergeCell ref="C14:I14"/>
    <mergeCell ref="C15:I15"/>
    <mergeCell ref="C16:I16"/>
    <mergeCell ref="B5:B6"/>
    <mergeCell ref="H5:H6"/>
    <mergeCell ref="D5:E5"/>
    <mergeCell ref="C1:C2"/>
    <mergeCell ref="C5:C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D1FC8-0D12-42F0-A7E9-C3D1B393FCDE}">
  <dimension ref="A2:G5"/>
  <sheetViews>
    <sheetView showGridLines="0" zoomScale="85" zoomScaleNormal="85" workbookViewId="0">
      <selection activeCell="O13" sqref="O13"/>
    </sheetView>
  </sheetViews>
  <sheetFormatPr defaultRowHeight="15" x14ac:dyDescent="0.25"/>
  <cols>
    <col min="1" max="1" width="5.140625" bestFit="1" customWidth="1"/>
  </cols>
  <sheetData>
    <row r="2" spans="1:7" x14ac:dyDescent="0.25">
      <c r="A2" s="301" t="s">
        <v>321</v>
      </c>
      <c r="B2" s="481" t="s">
        <v>317</v>
      </c>
      <c r="C2" s="481"/>
      <c r="D2" s="481"/>
      <c r="E2" s="481"/>
      <c r="F2" s="481"/>
      <c r="G2" s="481"/>
    </row>
    <row r="3" spans="1:7" x14ac:dyDescent="0.25">
      <c r="A3" s="295">
        <v>1</v>
      </c>
      <c r="B3" s="395" t="s">
        <v>320</v>
      </c>
      <c r="C3" s="395"/>
      <c r="D3" s="395"/>
      <c r="E3" s="395"/>
      <c r="F3" s="395"/>
      <c r="G3" s="395"/>
    </row>
    <row r="4" spans="1:7" x14ac:dyDescent="0.25">
      <c r="A4" s="295">
        <v>2</v>
      </c>
      <c r="B4" s="395" t="s">
        <v>319</v>
      </c>
      <c r="C4" s="395"/>
      <c r="D4" s="395"/>
      <c r="E4" s="395"/>
      <c r="F4" s="395"/>
      <c r="G4" s="395"/>
    </row>
    <row r="5" spans="1:7" x14ac:dyDescent="0.25">
      <c r="A5" s="295">
        <v>3</v>
      </c>
      <c r="B5" s="395" t="s">
        <v>318</v>
      </c>
      <c r="C5" s="395"/>
      <c r="D5" s="395"/>
      <c r="E5" s="395"/>
      <c r="F5" s="395"/>
      <c r="G5" s="395"/>
    </row>
  </sheetData>
  <mergeCells count="4">
    <mergeCell ref="B2:G2"/>
    <mergeCell ref="B3:G3"/>
    <mergeCell ref="B4:G4"/>
    <mergeCell ref="B5:G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A6CAC-8DC4-455F-AADE-65A074163574}">
  <dimension ref="B1:J26"/>
  <sheetViews>
    <sheetView workbookViewId="0">
      <selection activeCell="A2" sqref="A2"/>
    </sheetView>
  </sheetViews>
  <sheetFormatPr defaultRowHeight="15" x14ac:dyDescent="0.25"/>
  <cols>
    <col min="2" max="2" width="11.7109375" bestFit="1" customWidth="1"/>
    <col min="3" max="3" width="16.7109375" bestFit="1" customWidth="1"/>
    <col min="4" max="4" width="20.85546875" bestFit="1" customWidth="1"/>
    <col min="5" max="5" width="15.5703125" customWidth="1"/>
    <col min="6" max="6" width="14.28515625" customWidth="1"/>
    <col min="7" max="7" width="20.85546875" bestFit="1" customWidth="1"/>
    <col min="8" max="9" width="11.5703125" bestFit="1" customWidth="1"/>
    <col min="10" max="10" width="12.42578125" bestFit="1" customWidth="1"/>
  </cols>
  <sheetData>
    <row r="1" spans="2:10" ht="15.75" thickBot="1" x14ac:dyDescent="0.3"/>
    <row r="2" spans="2:10" ht="15.75" thickBot="1" x14ac:dyDescent="0.3">
      <c r="B2" s="140" t="s">
        <v>8</v>
      </c>
      <c r="C2" s="141" t="s">
        <v>9</v>
      </c>
      <c r="D2" s="141" t="s">
        <v>102</v>
      </c>
      <c r="E2" s="142" t="s">
        <v>103</v>
      </c>
      <c r="F2" s="19"/>
      <c r="G2" s="157" t="s">
        <v>102</v>
      </c>
      <c r="H2" s="157" t="s">
        <v>107</v>
      </c>
      <c r="I2" s="157" t="s">
        <v>108</v>
      </c>
      <c r="J2" s="157" t="s">
        <v>103</v>
      </c>
    </row>
    <row r="3" spans="2:10" x14ac:dyDescent="0.25">
      <c r="B3" s="484" t="s">
        <v>15</v>
      </c>
      <c r="C3" s="487" t="s">
        <v>84</v>
      </c>
      <c r="D3" s="143" t="s">
        <v>76</v>
      </c>
      <c r="E3" s="144">
        <v>0</v>
      </c>
      <c r="F3" s="19"/>
      <c r="G3" s="152"/>
      <c r="H3" s="158"/>
      <c r="I3" s="158"/>
      <c r="J3" s="158"/>
    </row>
    <row r="4" spans="2:10" ht="15.75" thickBot="1" x14ac:dyDescent="0.3">
      <c r="B4" s="485"/>
      <c r="C4" s="488"/>
      <c r="D4" s="145" t="s">
        <v>77</v>
      </c>
      <c r="E4" s="146">
        <v>3.5537512118889404E-3</v>
      </c>
      <c r="F4" s="19"/>
      <c r="G4" s="152"/>
      <c r="H4" s="158"/>
      <c r="I4" s="158"/>
      <c r="J4" s="158"/>
    </row>
    <row r="5" spans="2:10" ht="15.75" thickBot="1" x14ac:dyDescent="0.3">
      <c r="B5" s="486"/>
      <c r="C5" s="147" t="s">
        <v>87</v>
      </c>
      <c r="D5" s="148" t="s">
        <v>87</v>
      </c>
      <c r="E5" s="149">
        <v>-6.9532042244058985E-3</v>
      </c>
      <c r="F5" s="19"/>
      <c r="G5" s="152"/>
      <c r="H5" s="158"/>
      <c r="I5" s="158"/>
      <c r="J5" s="158"/>
    </row>
    <row r="6" spans="2:10" x14ac:dyDescent="0.25">
      <c r="B6" s="489" t="s">
        <v>14</v>
      </c>
      <c r="C6" s="492" t="s">
        <v>104</v>
      </c>
      <c r="D6" s="150" t="s">
        <v>59</v>
      </c>
      <c r="E6" s="151">
        <v>6.2107911560610497E-3</v>
      </c>
      <c r="F6" s="19"/>
      <c r="G6" s="152" t="s">
        <v>59</v>
      </c>
      <c r="H6" s="159">
        <v>4298301</v>
      </c>
      <c r="I6" s="159">
        <v>8050405</v>
      </c>
      <c r="J6" s="160">
        <v>0.87292723334173195</v>
      </c>
    </row>
    <row r="7" spans="2:10" x14ac:dyDescent="0.25">
      <c r="B7" s="490"/>
      <c r="C7" s="493"/>
      <c r="D7" s="152" t="s">
        <v>60</v>
      </c>
      <c r="E7" s="153">
        <v>-2.8146025068740599E-3</v>
      </c>
      <c r="F7" s="19"/>
      <c r="G7" s="152" t="s">
        <v>60</v>
      </c>
      <c r="H7" s="159">
        <v>14559799</v>
      </c>
      <c r="I7" s="159">
        <v>17086597</v>
      </c>
      <c r="J7" s="160">
        <v>0.17354621447727414</v>
      </c>
    </row>
    <row r="8" spans="2:10" x14ac:dyDescent="0.25">
      <c r="B8" s="490"/>
      <c r="C8" s="493"/>
      <c r="D8" s="152" t="s">
        <v>61</v>
      </c>
      <c r="E8" s="153">
        <v>2.4177561089071002E-4</v>
      </c>
      <c r="F8" s="19"/>
      <c r="G8" s="152" t="s">
        <v>61</v>
      </c>
      <c r="H8" s="159">
        <v>5919923</v>
      </c>
      <c r="I8" s="159">
        <v>6072317</v>
      </c>
      <c r="J8" s="160">
        <v>2.5742564557005299E-2</v>
      </c>
    </row>
    <row r="9" spans="2:10" x14ac:dyDescent="0.25">
      <c r="B9" s="490"/>
      <c r="C9" s="493"/>
      <c r="D9" s="152" t="s">
        <v>62</v>
      </c>
      <c r="E9" s="153">
        <v>2.4738518075190499E-3</v>
      </c>
      <c r="F9" s="19"/>
      <c r="G9" s="152" t="s">
        <v>62</v>
      </c>
      <c r="H9" s="159">
        <v>2475054</v>
      </c>
      <c r="I9" s="159">
        <v>3231089</v>
      </c>
      <c r="J9" s="160">
        <v>0.3054620222427471</v>
      </c>
    </row>
    <row r="10" spans="2:10" ht="15.75" thickBot="1" x14ac:dyDescent="0.3">
      <c r="B10" s="490"/>
      <c r="C10" s="488"/>
      <c r="D10" s="145" t="s">
        <v>69</v>
      </c>
      <c r="E10" s="146">
        <v>0</v>
      </c>
      <c r="F10" s="19"/>
      <c r="G10" s="152" t="s">
        <v>69</v>
      </c>
      <c r="H10" s="159">
        <v>0</v>
      </c>
      <c r="I10" s="159">
        <v>0</v>
      </c>
      <c r="J10" s="160">
        <v>0</v>
      </c>
    </row>
    <row r="11" spans="2:10" x14ac:dyDescent="0.25">
      <c r="B11" s="490"/>
      <c r="C11" s="487" t="s">
        <v>105</v>
      </c>
      <c r="D11" s="143" t="s">
        <v>67</v>
      </c>
      <c r="E11" s="144">
        <v>-5.94960250381831E-3</v>
      </c>
      <c r="F11" s="19"/>
      <c r="G11" s="152" t="s">
        <v>67</v>
      </c>
      <c r="H11" s="159">
        <v>147976.21000000002</v>
      </c>
      <c r="I11" s="159">
        <v>177199.89</v>
      </c>
      <c r="J11" s="160">
        <f>I11/H11-1</f>
        <v>0.19748904232646569</v>
      </c>
    </row>
    <row r="12" spans="2:10" x14ac:dyDescent="0.25">
      <c r="B12" s="490"/>
      <c r="C12" s="493"/>
      <c r="D12" s="152" t="s">
        <v>68</v>
      </c>
      <c r="E12" s="153">
        <v>-1.4101521543004401E-2</v>
      </c>
      <c r="F12" s="19"/>
      <c r="G12" s="152" t="s">
        <v>68</v>
      </c>
      <c r="H12" s="159">
        <v>177642.50000000003</v>
      </c>
      <c r="I12" s="159">
        <v>202859.61</v>
      </c>
      <c r="J12" s="160">
        <f>I12/H12-1</f>
        <v>0.14195426207129458</v>
      </c>
    </row>
    <row r="13" spans="2:10" x14ac:dyDescent="0.25">
      <c r="B13" s="490"/>
      <c r="C13" s="493"/>
      <c r="D13" s="152" t="s">
        <v>24</v>
      </c>
      <c r="E13" s="153">
        <v>1.6159008741158801E-3</v>
      </c>
      <c r="F13" s="19"/>
      <c r="G13" s="152" t="s">
        <v>24</v>
      </c>
      <c r="H13" s="159">
        <v>294764</v>
      </c>
      <c r="I13" s="159">
        <v>782659</v>
      </c>
      <c r="J13" s="160">
        <v>1.6552055203484821</v>
      </c>
    </row>
    <row r="14" spans="2:10" x14ac:dyDescent="0.25">
      <c r="B14" s="490"/>
      <c r="C14" s="493"/>
      <c r="D14" s="152" t="s">
        <v>25</v>
      </c>
      <c r="E14" s="153">
        <v>-4.8125193678075001E-3</v>
      </c>
      <c r="F14" s="19"/>
      <c r="G14" s="152" t="s">
        <v>25</v>
      </c>
      <c r="H14" s="159">
        <v>158801</v>
      </c>
      <c r="I14" s="159">
        <v>33086</v>
      </c>
      <c r="J14" s="160">
        <v>-0.79165118607565443</v>
      </c>
    </row>
    <row r="15" spans="2:10" x14ac:dyDescent="0.25">
      <c r="B15" s="490"/>
      <c r="C15" s="493"/>
      <c r="D15" s="152" t="s">
        <v>63</v>
      </c>
      <c r="E15" s="153">
        <v>1.01747155022111E-3</v>
      </c>
      <c r="F15" s="19"/>
      <c r="G15" s="152" t="s">
        <v>63</v>
      </c>
      <c r="H15" s="159">
        <v>3499324</v>
      </c>
      <c r="I15" s="159">
        <v>6722632</v>
      </c>
      <c r="J15" s="160">
        <v>0.9211230511950308</v>
      </c>
    </row>
    <row r="16" spans="2:10" x14ac:dyDescent="0.25">
      <c r="B16" s="490"/>
      <c r="C16" s="493"/>
      <c r="D16" s="152" t="s">
        <v>64</v>
      </c>
      <c r="E16" s="153">
        <v>2.8476357340594498E-3</v>
      </c>
      <c r="F16" s="19"/>
      <c r="G16" s="152" t="s">
        <v>64</v>
      </c>
      <c r="H16" s="159">
        <v>2542895</v>
      </c>
      <c r="I16" s="159">
        <v>6694936</v>
      </c>
      <c r="J16" s="160">
        <v>1.6328008038082578</v>
      </c>
    </row>
    <row r="17" spans="2:10" x14ac:dyDescent="0.25">
      <c r="B17" s="490"/>
      <c r="C17" s="493"/>
      <c r="D17" s="152" t="s">
        <v>66</v>
      </c>
      <c r="E17" s="153">
        <v>-3.5324657490974297E-3</v>
      </c>
      <c r="F17" s="19"/>
      <c r="G17" s="152" t="s">
        <v>66</v>
      </c>
      <c r="H17" s="159">
        <v>1799204</v>
      </c>
      <c r="I17" s="159">
        <v>0</v>
      </c>
      <c r="J17" s="160">
        <v>-1</v>
      </c>
    </row>
    <row r="18" spans="2:10" ht="15.75" thickBot="1" x14ac:dyDescent="0.3">
      <c r="B18" s="490"/>
      <c r="C18" s="488"/>
      <c r="D18" s="145" t="s">
        <v>65</v>
      </c>
      <c r="E18" s="146">
        <v>0</v>
      </c>
      <c r="F18" s="19"/>
      <c r="G18" s="152" t="s">
        <v>65</v>
      </c>
      <c r="H18" s="159">
        <v>0</v>
      </c>
      <c r="I18" s="159">
        <v>0</v>
      </c>
      <c r="J18" s="160">
        <v>0</v>
      </c>
    </row>
    <row r="19" spans="2:10" x14ac:dyDescent="0.25">
      <c r="B19" s="490"/>
      <c r="C19" s="487" t="s">
        <v>31</v>
      </c>
      <c r="D19" s="143" t="s">
        <v>80</v>
      </c>
      <c r="E19" s="144">
        <v>-1.54556328631953E-2</v>
      </c>
      <c r="F19" s="19"/>
      <c r="G19" s="152" t="s">
        <v>80</v>
      </c>
      <c r="H19" s="159">
        <v>42948</v>
      </c>
      <c r="I19" s="159">
        <v>62556</v>
      </c>
      <c r="J19" s="160">
        <v>0.45655210952780112</v>
      </c>
    </row>
    <row r="20" spans="2:10" x14ac:dyDescent="0.25">
      <c r="B20" s="490"/>
      <c r="C20" s="493"/>
      <c r="D20" s="152" t="s">
        <v>81</v>
      </c>
      <c r="E20" s="153">
        <v>-2.8194412590679002E-3</v>
      </c>
      <c r="F20" s="19"/>
      <c r="G20" s="152" t="s">
        <v>81</v>
      </c>
      <c r="H20" s="159">
        <v>94881</v>
      </c>
      <c r="I20" s="159">
        <v>111867</v>
      </c>
      <c r="J20" s="160">
        <v>0.17902425143073963</v>
      </c>
    </row>
    <row r="21" spans="2:10" x14ac:dyDescent="0.25">
      <c r="B21" s="490"/>
      <c r="C21" s="493"/>
      <c r="D21" s="152" t="s">
        <v>82</v>
      </c>
      <c r="E21" s="153">
        <v>2.1280257175740301E-2</v>
      </c>
      <c r="F21" s="19"/>
      <c r="G21" s="152" t="s">
        <v>82</v>
      </c>
      <c r="H21" s="159">
        <v>459313</v>
      </c>
      <c r="I21" s="159">
        <v>355638</v>
      </c>
      <c r="J21" s="160">
        <v>-0.22571753902023239</v>
      </c>
    </row>
    <row r="22" spans="2:10" ht="15.75" thickBot="1" x14ac:dyDescent="0.3">
      <c r="B22" s="490"/>
      <c r="C22" s="488"/>
      <c r="D22" s="145" t="s">
        <v>83</v>
      </c>
      <c r="E22" s="146">
        <v>-3.7532275703456904E-3</v>
      </c>
      <c r="F22" s="19"/>
      <c r="G22" s="152" t="s">
        <v>83</v>
      </c>
      <c r="H22" s="159">
        <v>23980</v>
      </c>
      <c r="I22" s="159">
        <v>32294</v>
      </c>
      <c r="J22" s="160">
        <v>0.34670558798999163</v>
      </c>
    </row>
    <row r="23" spans="2:10" x14ac:dyDescent="0.25">
      <c r="B23" s="490"/>
      <c r="C23" s="487" t="s">
        <v>30</v>
      </c>
      <c r="D23" s="143" t="s">
        <v>75</v>
      </c>
      <c r="E23" s="144">
        <v>4.5192943690594099E-3</v>
      </c>
      <c r="F23" s="19"/>
      <c r="G23" s="152" t="s">
        <v>75</v>
      </c>
      <c r="H23" s="159">
        <v>9</v>
      </c>
      <c r="I23" s="159">
        <v>10</v>
      </c>
      <c r="J23" s="160">
        <f t="shared" ref="J23:J25" si="0">I23/H23-1</f>
        <v>0.11111111111111116</v>
      </c>
    </row>
    <row r="24" spans="2:10" x14ac:dyDescent="0.25">
      <c r="B24" s="490"/>
      <c r="C24" s="493"/>
      <c r="D24" s="152" t="s">
        <v>78</v>
      </c>
      <c r="E24" s="153">
        <v>-3.8527553374987401E-2</v>
      </c>
      <c r="F24" s="19"/>
      <c r="G24" s="152" t="s">
        <v>78</v>
      </c>
      <c r="H24" s="159">
        <v>29</v>
      </c>
      <c r="I24" s="159">
        <v>20</v>
      </c>
      <c r="J24" s="160">
        <f t="shared" si="0"/>
        <v>-0.31034482758620685</v>
      </c>
    </row>
    <row r="25" spans="2:10" ht="15.75" thickBot="1" x14ac:dyDescent="0.3">
      <c r="B25" s="491"/>
      <c r="C25" s="494"/>
      <c r="D25" s="154" t="s">
        <v>79</v>
      </c>
      <c r="E25" s="155">
        <v>0</v>
      </c>
      <c r="F25" s="19"/>
      <c r="G25" s="152" t="s">
        <v>79</v>
      </c>
      <c r="H25" s="159">
        <v>1</v>
      </c>
      <c r="I25" s="159">
        <v>1</v>
      </c>
      <c r="J25" s="160">
        <f t="shared" si="0"/>
        <v>0</v>
      </c>
    </row>
    <row r="26" spans="2:10" ht="15.75" thickBot="1" x14ac:dyDescent="0.3">
      <c r="B26" s="482" t="s">
        <v>106</v>
      </c>
      <c r="C26" s="483"/>
      <c r="D26" s="483"/>
      <c r="E26" s="149">
        <v>1.508718006104949E-2</v>
      </c>
      <c r="F26" s="19"/>
      <c r="G26" s="156"/>
      <c r="H26" s="19"/>
      <c r="I26" s="19"/>
      <c r="J26" s="19"/>
    </row>
  </sheetData>
  <mergeCells count="8">
    <mergeCell ref="B26:D26"/>
    <mergeCell ref="B3:B5"/>
    <mergeCell ref="C3:C4"/>
    <mergeCell ref="B6:B25"/>
    <mergeCell ref="C6:C10"/>
    <mergeCell ref="C11:C18"/>
    <mergeCell ref="C19:C22"/>
    <mergeCell ref="C23:C25"/>
  </mergeCells>
  <conditionalFormatting sqref="E3:E26">
    <cfRule type="dataBar" priority="1">
      <dataBar>
        <cfvo type="min"/>
        <cfvo type="max"/>
        <color rgb="FF00B050"/>
      </dataBar>
      <extLst>
        <ext xmlns:x14="http://schemas.microsoft.com/office/spreadsheetml/2009/9/main" uri="{B025F937-C7B1-47D3-B67F-A62EFF666E3E}">
          <x14:id>{60D27AB5-864F-45BD-A50A-318861E56B32}</x14:id>
        </ext>
      </extLst>
    </cfRule>
    <cfRule type="dataBar" priority="2">
      <dataBar>
        <cfvo type="min"/>
        <cfvo type="max"/>
        <color rgb="FF00B050"/>
      </dataBar>
      <extLst>
        <ext xmlns:x14="http://schemas.microsoft.com/office/spreadsheetml/2009/9/main" uri="{B025F937-C7B1-47D3-B67F-A62EFF666E3E}">
          <x14:id>{F52C35F5-34A3-4D68-83F0-B8684929B842}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0D27AB5-864F-45BD-A50A-318861E56B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52C35F5-34A3-4D68-83F0-B8684929B8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E3:E26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8B9C5-7E90-4226-987E-B03AA66FBD73}">
  <dimension ref="B2:G24"/>
  <sheetViews>
    <sheetView showGridLines="0" workbookViewId="0">
      <selection activeCell="G3" sqref="G3"/>
    </sheetView>
  </sheetViews>
  <sheetFormatPr defaultRowHeight="15" x14ac:dyDescent="0.25"/>
  <cols>
    <col min="2" max="2" width="20.5703125" bestFit="1" customWidth="1"/>
  </cols>
  <sheetData>
    <row r="2" spans="2:7" x14ac:dyDescent="0.25">
      <c r="B2" s="495" t="s">
        <v>112</v>
      </c>
      <c r="C2" s="496"/>
      <c r="D2" s="496"/>
      <c r="E2" s="496"/>
      <c r="F2" s="496"/>
      <c r="G2" s="497"/>
    </row>
    <row r="3" spans="2:7" x14ac:dyDescent="0.25">
      <c r="B3" s="157" t="s">
        <v>102</v>
      </c>
      <c r="C3" s="157" t="s">
        <v>48</v>
      </c>
      <c r="D3" s="157" t="s">
        <v>109</v>
      </c>
      <c r="E3" s="157" t="s">
        <v>48</v>
      </c>
      <c r="F3" s="157" t="s">
        <v>110</v>
      </c>
      <c r="G3" s="157" t="s">
        <v>111</v>
      </c>
    </row>
    <row r="4" spans="2:7" x14ac:dyDescent="0.25">
      <c r="B4" s="1" t="s">
        <v>25</v>
      </c>
      <c r="C4" s="1" t="s">
        <v>37</v>
      </c>
      <c r="D4" s="161">
        <v>7</v>
      </c>
      <c r="E4" s="161">
        <v>25</v>
      </c>
      <c r="F4" s="161">
        <v>0.1</v>
      </c>
      <c r="G4" s="161">
        <v>10</v>
      </c>
    </row>
    <row r="5" spans="2:7" x14ac:dyDescent="0.25">
      <c r="B5" s="1" t="s">
        <v>63</v>
      </c>
      <c r="C5" s="1" t="s">
        <v>37</v>
      </c>
      <c r="D5" s="161">
        <v>7</v>
      </c>
      <c r="E5" s="161">
        <v>19</v>
      </c>
      <c r="F5" s="161">
        <v>0.2</v>
      </c>
      <c r="G5" s="161">
        <v>10</v>
      </c>
    </row>
    <row r="6" spans="2:7" x14ac:dyDescent="0.25">
      <c r="B6" s="1" t="s">
        <v>64</v>
      </c>
      <c r="C6" s="1" t="s">
        <v>37</v>
      </c>
      <c r="D6" s="161">
        <v>5</v>
      </c>
      <c r="E6" s="161">
        <v>21</v>
      </c>
      <c r="F6" s="161">
        <v>0.5</v>
      </c>
      <c r="G6" s="161">
        <v>8</v>
      </c>
    </row>
    <row r="7" spans="2:7" x14ac:dyDescent="0.25">
      <c r="B7" s="1" t="s">
        <v>66</v>
      </c>
      <c r="C7" s="1" t="s">
        <v>37</v>
      </c>
      <c r="D7" s="161">
        <v>7</v>
      </c>
      <c r="E7" s="161">
        <v>12</v>
      </c>
      <c r="F7" s="161">
        <v>0.1</v>
      </c>
      <c r="G7" s="161">
        <v>10</v>
      </c>
    </row>
    <row r="8" spans="2:7" x14ac:dyDescent="0.25">
      <c r="B8" s="1" t="s">
        <v>67</v>
      </c>
      <c r="C8" s="1" t="s">
        <v>37</v>
      </c>
      <c r="D8" s="161">
        <v>7</v>
      </c>
      <c r="E8" s="161">
        <v>21</v>
      </c>
      <c r="F8" s="161">
        <v>0.1</v>
      </c>
      <c r="G8" s="161">
        <v>10</v>
      </c>
    </row>
    <row r="9" spans="2:7" x14ac:dyDescent="0.25">
      <c r="B9" s="1" t="s">
        <v>67</v>
      </c>
      <c r="C9" s="1" t="s">
        <v>36</v>
      </c>
      <c r="D9" s="161">
        <v>4</v>
      </c>
      <c r="E9" s="161">
        <v>8</v>
      </c>
      <c r="F9" s="161">
        <v>0.4</v>
      </c>
      <c r="G9" s="161">
        <v>5</v>
      </c>
    </row>
    <row r="10" spans="2:7" x14ac:dyDescent="0.25">
      <c r="B10" s="1" t="s">
        <v>68</v>
      </c>
      <c r="C10" s="1" t="s">
        <v>37</v>
      </c>
      <c r="D10" s="161">
        <v>7</v>
      </c>
      <c r="E10" s="161">
        <v>26</v>
      </c>
      <c r="F10" s="161">
        <v>0.1</v>
      </c>
      <c r="G10" s="161">
        <v>10</v>
      </c>
    </row>
    <row r="11" spans="2:7" x14ac:dyDescent="0.25">
      <c r="B11" s="1" t="s">
        <v>68</v>
      </c>
      <c r="C11" s="1" t="s">
        <v>36</v>
      </c>
      <c r="D11" s="161">
        <v>7</v>
      </c>
      <c r="E11" s="161">
        <v>15</v>
      </c>
      <c r="F11" s="161">
        <v>0.1</v>
      </c>
      <c r="G11" s="161">
        <v>10</v>
      </c>
    </row>
    <row r="12" spans="2:7" x14ac:dyDescent="0.25">
      <c r="B12" s="1" t="s">
        <v>65</v>
      </c>
      <c r="C12" s="1" t="s">
        <v>37</v>
      </c>
      <c r="D12" s="161">
        <v>1</v>
      </c>
      <c r="E12" s="161">
        <v>2</v>
      </c>
      <c r="F12" s="161">
        <v>0.1</v>
      </c>
      <c r="G12" s="161">
        <v>1</v>
      </c>
    </row>
    <row r="13" spans="2:7" x14ac:dyDescent="0.25">
      <c r="B13" s="1" t="s">
        <v>24</v>
      </c>
      <c r="C13" s="1" t="s">
        <v>37</v>
      </c>
      <c r="D13" s="161">
        <v>1</v>
      </c>
      <c r="E13" s="161">
        <v>2</v>
      </c>
      <c r="F13" s="161">
        <v>0.2</v>
      </c>
      <c r="G13" s="161">
        <v>1</v>
      </c>
    </row>
    <row r="14" spans="2:7" x14ac:dyDescent="0.25">
      <c r="B14" s="1" t="s">
        <v>24</v>
      </c>
      <c r="C14" s="1" t="s">
        <v>36</v>
      </c>
      <c r="D14" s="161">
        <v>1</v>
      </c>
      <c r="E14" s="161">
        <v>7</v>
      </c>
      <c r="F14" s="161">
        <v>0.4</v>
      </c>
      <c r="G14" s="161">
        <v>2</v>
      </c>
    </row>
    <row r="15" spans="2:7" x14ac:dyDescent="0.25">
      <c r="B15" s="1" t="s">
        <v>59</v>
      </c>
      <c r="C15" s="1" t="s">
        <v>37</v>
      </c>
      <c r="D15" s="161">
        <v>7</v>
      </c>
      <c r="E15" s="161">
        <v>10</v>
      </c>
      <c r="F15" s="161">
        <v>0.3</v>
      </c>
      <c r="G15" s="161">
        <v>9</v>
      </c>
    </row>
    <row r="16" spans="2:7" x14ac:dyDescent="0.25">
      <c r="B16" s="1" t="s">
        <v>59</v>
      </c>
      <c r="C16" s="1" t="s">
        <v>36</v>
      </c>
      <c r="D16" s="161">
        <v>3</v>
      </c>
      <c r="E16" s="161">
        <v>6</v>
      </c>
      <c r="F16" s="161">
        <v>0.1</v>
      </c>
      <c r="G16" s="161">
        <v>5</v>
      </c>
    </row>
    <row r="17" spans="2:7" x14ac:dyDescent="0.25">
      <c r="B17" s="1" t="s">
        <v>60</v>
      </c>
      <c r="C17" s="1" t="s">
        <v>37</v>
      </c>
      <c r="D17" s="161">
        <v>4</v>
      </c>
      <c r="E17" s="161">
        <v>18</v>
      </c>
      <c r="F17" s="161">
        <v>0.2</v>
      </c>
      <c r="G17" s="161">
        <v>9</v>
      </c>
    </row>
    <row r="18" spans="2:7" x14ac:dyDescent="0.25">
      <c r="B18" s="1" t="s">
        <v>60</v>
      </c>
      <c r="C18" s="1" t="s">
        <v>36</v>
      </c>
      <c r="D18" s="161">
        <v>7</v>
      </c>
      <c r="E18" s="161">
        <v>21</v>
      </c>
      <c r="F18" s="161">
        <v>0.15</v>
      </c>
      <c r="G18" s="161">
        <v>10</v>
      </c>
    </row>
    <row r="19" spans="2:7" x14ac:dyDescent="0.25">
      <c r="B19" s="1" t="s">
        <v>61</v>
      </c>
      <c r="C19" s="1" t="s">
        <v>37</v>
      </c>
      <c r="D19" s="161">
        <v>1</v>
      </c>
      <c r="E19" s="161">
        <v>3</v>
      </c>
      <c r="F19" s="161">
        <v>0.9</v>
      </c>
      <c r="G19" s="161">
        <v>1</v>
      </c>
    </row>
    <row r="20" spans="2:7" x14ac:dyDescent="0.25">
      <c r="B20" s="1" t="s">
        <v>61</v>
      </c>
      <c r="C20" s="1" t="s">
        <v>36</v>
      </c>
      <c r="D20" s="161">
        <v>7</v>
      </c>
      <c r="E20" s="161">
        <v>23</v>
      </c>
      <c r="F20" s="161">
        <v>0.1</v>
      </c>
      <c r="G20" s="161">
        <v>10</v>
      </c>
    </row>
    <row r="21" spans="2:7" x14ac:dyDescent="0.25">
      <c r="B21" s="1" t="s">
        <v>62</v>
      </c>
      <c r="C21" s="1" t="s">
        <v>37</v>
      </c>
      <c r="D21" s="161">
        <v>7</v>
      </c>
      <c r="E21" s="161">
        <v>11</v>
      </c>
      <c r="F21" s="161">
        <v>0.1</v>
      </c>
      <c r="G21" s="161">
        <v>10</v>
      </c>
    </row>
    <row r="22" spans="2:7" x14ac:dyDescent="0.25">
      <c r="B22" s="1" t="s">
        <v>62</v>
      </c>
      <c r="C22" s="1" t="s">
        <v>36</v>
      </c>
      <c r="D22" s="161">
        <v>7</v>
      </c>
      <c r="E22" s="161">
        <v>12</v>
      </c>
      <c r="F22" s="161">
        <v>0.1</v>
      </c>
      <c r="G22" s="161">
        <v>10</v>
      </c>
    </row>
    <row r="23" spans="2:7" x14ac:dyDescent="0.25">
      <c r="B23" s="1" t="s">
        <v>69</v>
      </c>
      <c r="C23" s="1" t="s">
        <v>37</v>
      </c>
      <c r="D23" s="161">
        <v>7</v>
      </c>
      <c r="E23" s="161">
        <v>20</v>
      </c>
      <c r="F23" s="161">
        <v>0.1</v>
      </c>
      <c r="G23" s="161">
        <v>10</v>
      </c>
    </row>
    <row r="24" spans="2:7" x14ac:dyDescent="0.25">
      <c r="B24" s="1" t="s">
        <v>69</v>
      </c>
      <c r="C24" s="1" t="s">
        <v>36</v>
      </c>
      <c r="D24" s="161">
        <v>1</v>
      </c>
      <c r="E24" s="161">
        <v>2</v>
      </c>
      <c r="F24" s="161">
        <v>0.9</v>
      </c>
      <c r="G24" s="161">
        <v>1</v>
      </c>
    </row>
  </sheetData>
  <mergeCells count="1">
    <mergeCell ref="B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Model Fit</vt:lpstr>
      <vt:lpstr>Model Fit - Holdout</vt:lpstr>
      <vt:lpstr>Model Holdout &amp; PREDICTION</vt:lpstr>
      <vt:lpstr>Model PREDICTION</vt:lpstr>
      <vt:lpstr>Contribution</vt:lpstr>
      <vt:lpstr>Media Summary</vt:lpstr>
      <vt:lpstr>Adoption Rate</vt:lpstr>
      <vt:lpstr>MediaSummary Bi-Month -Rollback</vt:lpstr>
      <vt:lpstr>Media- ROI vs Spend</vt:lpstr>
      <vt:lpstr>Response Curves- Post iOS S3</vt:lpstr>
      <vt:lpstr>Google S1&amp;S2 Response Curve</vt:lpstr>
      <vt:lpstr>Model Decomp</vt:lpstr>
      <vt:lpstr>Mapping</vt:lpstr>
      <vt:lpstr>Google Execution</vt:lpstr>
      <vt:lpstr>Competition &amp; Other Factors</vt:lpstr>
      <vt:lpstr>Next Steps</vt:lpstr>
      <vt:lpstr>Oct vs Sep</vt:lpstr>
      <vt:lpstr>Transformation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gowthampsabareesan</dc:creator>
  <cp:lastModifiedBy>gowthampsabareesan</cp:lastModifiedBy>
  <dcterms:created xsi:type="dcterms:W3CDTF">2015-06-05T18:17:20Z</dcterms:created>
  <dcterms:modified xsi:type="dcterms:W3CDTF">2022-02-25T04:51:10Z</dcterms:modified>
</cp:coreProperties>
</file>